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180" windowWidth="9510" windowHeight="11570"/>
  </bookViews>
  <sheets>
    <sheet name="Front Page" sheetId="32453" r:id="rId1"/>
    <sheet name="LA drop-down" sheetId="32451" r:id="rId2"/>
    <sheet name="Parish supplementary" sheetId="32439" state="hidden" r:id="rId3"/>
    <sheet name="Parish data" sheetId="32452" r:id="rId4"/>
    <sheet name="LA data" sheetId="32454" r:id="rId5"/>
    <sheet name="Preceptors" sheetId="32437" state="hidden" r:id="rId6"/>
  </sheets>
  <externalReferences>
    <externalReference r:id="rId7"/>
    <externalReference r:id="rId8"/>
    <externalReference r:id="rId9"/>
  </externalReferences>
  <definedNames>
    <definedName name="\R">#REF!</definedName>
    <definedName name="_CTR1" localSheetId="1">'LA drop-down'!#REF!</definedName>
    <definedName name="_CTR1">#REF!</definedName>
    <definedName name="_xlnm._FilterDatabase" localSheetId="3" hidden="1">'Parish data'!$A$3:$S$3</definedName>
    <definedName name="_xlnm._FilterDatabase" hidden="1">Preceptors!$A$3:$G$241</definedName>
    <definedName name="_Order1" hidden="1">255</definedName>
    <definedName name="_Order2" hidden="1">0</definedName>
    <definedName name="BR" localSheetId="2">'Parish supplementary'!$AA$155:$AE$158</definedName>
    <definedName name="BRprint1" localSheetId="2">'Parish supplementary'!$B$1:$M$26</definedName>
    <definedName name="BRprint1">#REF!</definedName>
    <definedName name="BRprint2" localSheetId="2">'Parish supplementary'!$B$27:$M$107</definedName>
    <definedName name="BRprint2">#REF!</definedName>
    <definedName name="cccc">'[1]BR1 Form'!#REF!</definedName>
    <definedName name="CONTACT" localSheetId="1">'LA drop-down'!#REF!</definedName>
    <definedName name="CONTACT" localSheetId="2">'Parish supplementary'!$AA$162:$AC$162</definedName>
    <definedName name="CONTACT">#REF!</definedName>
    <definedName name="CTRprint1" localSheetId="1">'LA drop-down'!$B$1:$J$1</definedName>
    <definedName name="CTRprint1">#REF!</definedName>
    <definedName name="CTRprint2" localSheetId="1">'LA drop-down'!$B$13:$J$282</definedName>
    <definedName name="CTRprint2">#REF!</definedName>
    <definedName name="datar" localSheetId="1">#REF!</definedName>
    <definedName name="datar">#REF!</definedName>
    <definedName name="detruse" localSheetId="1">'LA drop-down'!#REF!</definedName>
    <definedName name="detruse" localSheetId="2">'Parish supplementary'!$AA$151:$BJ$151</definedName>
    <definedName name="detruse">#REF!</definedName>
    <definedName name="_xlnm.Extract" localSheetId="3">'Parish data'!$R$5</definedName>
    <definedName name="LAcodes">#REF!</definedName>
    <definedName name="LAList">'Parish data'!$R$5:$R$246</definedName>
    <definedName name="LAlist2">#REF!</definedName>
    <definedName name="_xlnm.Print_Area" localSheetId="1">'LA drop-down'!$A$1:$M$282</definedName>
    <definedName name="_xlnm.Print_Area" localSheetId="3">'Parish data'!$B$1:$L$10271</definedName>
    <definedName name="_xlnm.Print_Area" localSheetId="2">'Parish supplementary'!$A$1:$Y$39</definedName>
    <definedName name="_xlnm.Print_Area">#REF!</definedName>
    <definedName name="_xlnm.Print_Titles" localSheetId="1">'LA drop-down'!$1:$4</definedName>
    <definedName name="_xlnm.Print_Titles" localSheetId="3">'Parish data'!$3:$3</definedName>
    <definedName name="_xlnm.Print_Titles">#N/A</definedName>
    <definedName name="QRC4R1" localSheetId="1">'[2]BR1 Form'!#REF!</definedName>
    <definedName name="QRC4R1" localSheetId="2">'Parish supplementary'!#REF!</definedName>
    <definedName name="QRC4R1">'[1]BR1 Form'!#REF!</definedName>
    <definedName name="QRC4R10" localSheetId="1">'[2]BR1 Form'!#REF!</definedName>
    <definedName name="QRC4R10" localSheetId="2">'Parish supplementary'!#REF!</definedName>
    <definedName name="QRC4R10">'[1]BR1 Form'!#REF!</definedName>
    <definedName name="QRC4R11" localSheetId="2">'Parish supplementary'!#REF!</definedName>
    <definedName name="QRC4R12" localSheetId="1">'[2]BR1 Form'!#REF!</definedName>
    <definedName name="QRC4R12" localSheetId="2">'Parish supplementary'!#REF!</definedName>
    <definedName name="QRC4R12">'[1]BR1 Form'!#REF!</definedName>
    <definedName name="QRC4R13" localSheetId="1">'[2]BR1 Form'!#REF!</definedName>
    <definedName name="QRC4R13" localSheetId="2">'Parish supplementary'!#REF!</definedName>
    <definedName name="QRC4R13">'[1]BR1 Form'!#REF!</definedName>
    <definedName name="QRC4R14" localSheetId="1">'[2]BR1 Form'!#REF!</definedName>
    <definedName name="QRC4R14" localSheetId="2">'Parish supplementary'!#REF!</definedName>
    <definedName name="QRC4R14">'[1]BR1 Form'!#REF!</definedName>
    <definedName name="QRC4R15" localSheetId="1">'[2]BR1 Form'!#REF!</definedName>
    <definedName name="QRC4R15" localSheetId="2">'Parish supplementary'!#REF!</definedName>
    <definedName name="QRC4R15">'[1]BR1 Form'!#REF!</definedName>
    <definedName name="QRC4R16" localSheetId="2">'Parish supplementary'!#REF!</definedName>
    <definedName name="QRC4R17" localSheetId="1">'[2]BR1 Form'!#REF!</definedName>
    <definedName name="QRC4R17" localSheetId="2">'Parish supplementary'!#REF!</definedName>
    <definedName name="QRC4R17">'[1]BR1 Form'!#REF!</definedName>
    <definedName name="QRC4R18" localSheetId="1">'[2]BR1 Form'!#REF!</definedName>
    <definedName name="QRC4R18" localSheetId="2">'Parish supplementary'!#REF!</definedName>
    <definedName name="QRC4R18">'[1]BR1 Form'!#REF!</definedName>
    <definedName name="QRC4R19" localSheetId="1">'[2]BR1 Form'!#REF!</definedName>
    <definedName name="QRC4R19" localSheetId="2">'Parish supplementary'!#REF!</definedName>
    <definedName name="QRC4R19">'[1]BR1 Form'!#REF!</definedName>
    <definedName name="QRC4R2" localSheetId="2">'Parish supplementary'!#REF!</definedName>
    <definedName name="QRC4R20" localSheetId="1">'[2]BR1 Form'!#REF!</definedName>
    <definedName name="QRC4R20" localSheetId="2">'Parish supplementary'!#REF!</definedName>
    <definedName name="QRC4R20">'[1]BR1 Form'!#REF!</definedName>
    <definedName name="QRC4R21" localSheetId="1">'[2]BR1 Form'!#REF!</definedName>
    <definedName name="QRC4R21" localSheetId="2">'Parish supplementary'!#REF!</definedName>
    <definedName name="QRC4R21">'[1]BR1 Form'!#REF!</definedName>
    <definedName name="QRC4R22" localSheetId="1">'[2]BR1 Form'!#REF!</definedName>
    <definedName name="QRC4R22" localSheetId="2">'Parish supplementary'!#REF!</definedName>
    <definedName name="QRC4R22">'[1]BR1 Form'!#REF!</definedName>
    <definedName name="QRC4R23" localSheetId="1">'[2]BR1 Form'!#REF!</definedName>
    <definedName name="QRC4R23" localSheetId="2">'Parish supplementary'!#REF!</definedName>
    <definedName name="QRC4R23">'[1]BR1 Form'!#REF!</definedName>
    <definedName name="QRC4R24" localSheetId="1">'[2]BR1 Form'!#REF!</definedName>
    <definedName name="QRC4R24" localSheetId="2">'Parish supplementary'!#REF!</definedName>
    <definedName name="QRC4R24">'[1]BR1 Form'!#REF!</definedName>
    <definedName name="QRC4R25" localSheetId="2">'Parish supplementary'!#REF!</definedName>
    <definedName name="QRC4R26" localSheetId="2">'Parish supplementary'!$M$30</definedName>
    <definedName name="QRC4R3" localSheetId="1">'[2]BR1 Form'!#REF!</definedName>
    <definedName name="QRC4R3" localSheetId="2">'Parish supplementary'!#REF!</definedName>
    <definedName name="QRC4R3">'[1]BR1 Form'!#REF!</definedName>
    <definedName name="QRC4R4" localSheetId="2">'Parish supplementary'!#REF!</definedName>
    <definedName name="QRC4R5" localSheetId="1">'[2]BR1 Form'!#REF!</definedName>
    <definedName name="QRC4R5" localSheetId="2">'Parish supplementary'!#REF!</definedName>
    <definedName name="QRC4R5">'[1]BR1 Form'!#REF!</definedName>
    <definedName name="QRC4R6" localSheetId="2">'Parish supplementary'!#REF!</definedName>
    <definedName name="QRC4R7" localSheetId="2">'Parish supplementary'!#REF!</definedName>
    <definedName name="QRC4R8" localSheetId="1">'[2]BR1 Form'!#REF!</definedName>
    <definedName name="QRC4R8" localSheetId="2">'Parish supplementary'!#REF!</definedName>
    <definedName name="QRC4R8">'[1]BR1 Form'!#REF!</definedName>
    <definedName name="QRC4R9" localSheetId="1">'[2]BR1 Form'!#REF!</definedName>
    <definedName name="QRC4R9" localSheetId="2">'Parish supplementary'!#REF!</definedName>
    <definedName name="QRC4R9">'[1]BR1 Form'!#REF!</definedName>
    <definedName name="s">'[1]BR1 Form'!#REF!</definedName>
    <definedName name="Table" localSheetId="1">#REF!</definedName>
    <definedName name="Table">#REF!</definedName>
    <definedName name="table1">#REF!</definedName>
    <definedName name="Table2">#REF!</definedName>
    <definedName name="TABLE4">#REF!</definedName>
    <definedName name="TABLES">'[3]Billing Table'!$A$10:$S$416</definedName>
    <definedName name="zzz">#REF!</definedName>
  </definedNames>
  <calcPr calcId="145621"/>
</workbook>
</file>

<file path=xl/calcChain.xml><?xml version="1.0" encoding="utf-8"?>
<calcChain xmlns="http://schemas.openxmlformats.org/spreadsheetml/2006/main">
  <c r="C12" i="32451" l="1"/>
  <c r="K145" i="32451" a="1"/>
  <c r="K145" i="32451" s="1"/>
  <c r="K146" i="32451" a="1"/>
  <c r="K146" i="32451" s="1"/>
  <c r="K147" i="32451" a="1"/>
  <c r="K147" i="32451" s="1"/>
  <c r="K148" i="32451" a="1"/>
  <c r="K148" i="32451" s="1"/>
  <c r="K149" i="32451" a="1"/>
  <c r="K149" i="32451" s="1"/>
  <c r="K150" i="32451" a="1"/>
  <c r="K150" i="32451" s="1"/>
  <c r="K151" i="32451" a="1"/>
  <c r="K151" i="32451" s="1"/>
  <c r="K152" i="32451" a="1"/>
  <c r="K152" i="32451" s="1"/>
  <c r="K153" i="32451" a="1"/>
  <c r="K153" i="32451" s="1"/>
  <c r="K154" i="32451" a="1"/>
  <c r="K154" i="32451" s="1"/>
  <c r="K155" i="32451" a="1"/>
  <c r="K155" i="32451" s="1"/>
  <c r="K156" i="32451" a="1"/>
  <c r="K156" i="32451" s="1"/>
  <c r="K157" i="32451" a="1"/>
  <c r="K157" i="32451" s="1"/>
  <c r="K158" i="32451" a="1"/>
  <c r="K158" i="32451" s="1"/>
  <c r="K159" i="32451" a="1"/>
  <c r="K159" i="32451" s="1"/>
  <c r="K160" i="32451" a="1"/>
  <c r="K160" i="32451" s="1"/>
  <c r="K161" i="32451" a="1"/>
  <c r="K161" i="32451" s="1"/>
  <c r="K162" i="32451" a="1"/>
  <c r="K162" i="32451" s="1"/>
  <c r="K163" i="32451" a="1"/>
  <c r="K163" i="32451" s="1"/>
  <c r="K164" i="32451" a="1"/>
  <c r="K164" i="32451" s="1"/>
  <c r="K165" i="32451" a="1"/>
  <c r="K165" i="32451" s="1"/>
  <c r="K166" i="32451" a="1"/>
  <c r="K166" i="32451" s="1"/>
  <c r="K167" i="32451" a="1"/>
  <c r="K167" i="32451" s="1"/>
  <c r="K168" i="32451" a="1"/>
  <c r="K168" i="32451" s="1"/>
  <c r="K169" i="32451" a="1"/>
  <c r="K169" i="32451" s="1"/>
  <c r="K170" i="32451" a="1"/>
  <c r="K170" i="32451" s="1"/>
  <c r="K171" i="32451" a="1"/>
  <c r="K171" i="32451" s="1"/>
  <c r="K172" i="32451" a="1"/>
  <c r="K172" i="32451" s="1"/>
  <c r="K173" i="32451" a="1"/>
  <c r="K173" i="32451" s="1"/>
  <c r="K174" i="32451" a="1"/>
  <c r="K174" i="32451" s="1"/>
  <c r="K175" i="32451" a="1"/>
  <c r="K175" i="32451" s="1"/>
  <c r="K176" i="32451" a="1"/>
  <c r="K176" i="32451" s="1"/>
  <c r="K177" i="32451" a="1"/>
  <c r="K177" i="32451" s="1"/>
  <c r="K178" i="32451" a="1"/>
  <c r="K178" i="32451" s="1"/>
  <c r="K179" i="32451" a="1"/>
  <c r="K179" i="32451" s="1"/>
  <c r="K180" i="32451" a="1"/>
  <c r="K180" i="32451" s="1"/>
  <c r="K181" i="32451" a="1"/>
  <c r="K181" i="32451" s="1"/>
  <c r="K182" i="32451" a="1"/>
  <c r="K182" i="32451" s="1"/>
  <c r="K183" i="32451" a="1"/>
  <c r="K183" i="32451" s="1"/>
  <c r="K184" i="32451" a="1"/>
  <c r="K184" i="32451" s="1"/>
  <c r="K185" i="32451" a="1"/>
  <c r="K185" i="32451" s="1"/>
  <c r="K186" i="32451" a="1"/>
  <c r="K186" i="32451" s="1"/>
  <c r="K187" i="32451" a="1"/>
  <c r="K187" i="32451" s="1"/>
  <c r="K188" i="32451" a="1"/>
  <c r="K188" i="32451" s="1"/>
  <c r="K189" i="32451" a="1"/>
  <c r="K189" i="32451" s="1"/>
  <c r="K190" i="32451" a="1"/>
  <c r="K190" i="32451" s="1"/>
  <c r="K191" i="32451" a="1"/>
  <c r="K191" i="32451" s="1"/>
  <c r="K192" i="32451" a="1"/>
  <c r="K192" i="32451" s="1"/>
  <c r="K193" i="32451" a="1"/>
  <c r="K193" i="32451" s="1"/>
  <c r="K194" i="32451" a="1"/>
  <c r="K194" i="32451" s="1"/>
  <c r="K195" i="32451" a="1"/>
  <c r="K195" i="32451"/>
  <c r="K196" i="32451" a="1"/>
  <c r="K196" i="32451" s="1"/>
  <c r="K197" i="32451" a="1"/>
  <c r="K197" i="32451" s="1"/>
  <c r="K198" i="32451" a="1"/>
  <c r="K198" i="32451" s="1"/>
  <c r="K199" i="32451" a="1"/>
  <c r="K199" i="32451" s="1"/>
  <c r="K200" i="32451" a="1"/>
  <c r="K200" i="32451" s="1"/>
  <c r="K201" i="32451" a="1"/>
  <c r="K201" i="32451" s="1"/>
  <c r="K202" i="32451" a="1"/>
  <c r="K202" i="32451" s="1"/>
  <c r="K203" i="32451" a="1"/>
  <c r="K203" i="32451" s="1"/>
  <c r="K204" i="32451" a="1"/>
  <c r="K204" i="32451" s="1"/>
  <c r="K205" i="32451" a="1"/>
  <c r="K205" i="32451" s="1"/>
  <c r="K206" i="32451" a="1"/>
  <c r="K206" i="32451" s="1"/>
  <c r="K207" i="32451" a="1"/>
  <c r="K207" i="32451" s="1"/>
  <c r="K208" i="32451" a="1"/>
  <c r="K208" i="32451" s="1"/>
  <c r="K209" i="32451" a="1"/>
  <c r="K209" i="32451" s="1"/>
  <c r="K210" i="32451" a="1"/>
  <c r="K210" i="32451" s="1"/>
  <c r="K211" i="32451" a="1"/>
  <c r="K211" i="32451" s="1"/>
  <c r="K212" i="32451" a="1"/>
  <c r="K212" i="32451" s="1"/>
  <c r="K213" i="32451" a="1"/>
  <c r="K213" i="32451" s="1"/>
  <c r="K214" i="32451" a="1"/>
  <c r="K214" i="32451" s="1"/>
  <c r="K215" i="32451" a="1"/>
  <c r="K215" i="32451" s="1"/>
  <c r="K216" i="32451" a="1"/>
  <c r="K216" i="32451" s="1"/>
  <c r="K217" i="32451" a="1"/>
  <c r="K217" i="32451" s="1"/>
  <c r="K218" i="32451" a="1"/>
  <c r="K218" i="32451" s="1"/>
  <c r="K219" i="32451" a="1"/>
  <c r="K219" i="32451" s="1"/>
  <c r="K220" i="32451" a="1"/>
  <c r="K220" i="32451" s="1"/>
  <c r="K221" i="32451" a="1"/>
  <c r="K221" i="32451" s="1"/>
  <c r="K222" i="32451" a="1"/>
  <c r="K222" i="32451" s="1"/>
  <c r="K223" i="32451" a="1"/>
  <c r="K223" i="32451" s="1"/>
  <c r="K224" i="32451" a="1"/>
  <c r="K224" i="32451" s="1"/>
  <c r="K225" i="32451" a="1"/>
  <c r="K225" i="32451" s="1"/>
  <c r="K226" i="32451" a="1"/>
  <c r="K226" i="32451" s="1"/>
  <c r="K227" i="32451" a="1"/>
  <c r="K227" i="32451" s="1"/>
  <c r="K228" i="32451" a="1"/>
  <c r="K228" i="32451" s="1"/>
  <c r="K229" i="32451" a="1"/>
  <c r="K229" i="32451" s="1"/>
  <c r="K230" i="32451" a="1"/>
  <c r="K230" i="32451" s="1"/>
  <c r="K231" i="32451" a="1"/>
  <c r="K231" i="32451" s="1"/>
  <c r="K232" i="32451" a="1"/>
  <c r="K232" i="32451" s="1"/>
  <c r="K233" i="32451" a="1"/>
  <c r="K233" i="32451" s="1"/>
  <c r="K234" i="32451" a="1"/>
  <c r="K234" i="32451" s="1"/>
  <c r="K235" i="32451" a="1"/>
  <c r="K235" i="32451" s="1"/>
  <c r="K236" i="32451" a="1"/>
  <c r="K236" i="32451" s="1"/>
  <c r="K237" i="32451" a="1"/>
  <c r="K237" i="32451" s="1"/>
  <c r="K238" i="32451" a="1"/>
  <c r="K238" i="32451" s="1"/>
  <c r="K239" i="32451" a="1"/>
  <c r="K239" i="32451" s="1"/>
  <c r="K240" i="32451" a="1"/>
  <c r="K240" i="32451" s="1"/>
  <c r="K241" i="32451" a="1"/>
  <c r="K241" i="32451" s="1"/>
  <c r="K242" i="32451" a="1"/>
  <c r="K242" i="32451" s="1"/>
  <c r="K243" i="32451" a="1"/>
  <c r="K243" i="32451" s="1"/>
  <c r="K244" i="32451" a="1"/>
  <c r="K244" i="32451" s="1"/>
  <c r="K245" i="32451" a="1"/>
  <c r="K245" i="32451" s="1"/>
  <c r="K246" i="32451" a="1"/>
  <c r="K246" i="32451" s="1"/>
  <c r="K247" i="32451" a="1"/>
  <c r="K247" i="32451" s="1"/>
  <c r="K248" i="32451" a="1"/>
  <c r="K248" i="32451" s="1"/>
  <c r="K249" i="32451" a="1"/>
  <c r="K249" i="32451" s="1"/>
  <c r="K250" i="32451" a="1"/>
  <c r="K250" i="32451" s="1"/>
  <c r="K251" i="32451" a="1"/>
  <c r="K251" i="32451" s="1"/>
  <c r="K252" i="32451" a="1"/>
  <c r="K252" i="32451" s="1"/>
  <c r="K253" i="32451" a="1"/>
  <c r="K253" i="32451" s="1"/>
  <c r="K254" i="32451" a="1"/>
  <c r="K254" i="32451" s="1"/>
  <c r="K255" i="32451" a="1"/>
  <c r="K255" i="32451" s="1"/>
  <c r="K256" i="32451" a="1"/>
  <c r="K256" i="32451" s="1"/>
  <c r="K257" i="32451" a="1"/>
  <c r="K257" i="32451" s="1"/>
  <c r="K258" i="32451" a="1"/>
  <c r="K258" i="32451" s="1"/>
  <c r="K259" i="32451" a="1"/>
  <c r="K259" i="32451" s="1"/>
  <c r="K260" i="32451" a="1"/>
  <c r="K260" i="32451" s="1"/>
  <c r="K261" i="32451" a="1"/>
  <c r="K261" i="32451" s="1"/>
  <c r="K262" i="32451" a="1"/>
  <c r="K262" i="32451" s="1"/>
  <c r="K263" i="32451" a="1"/>
  <c r="K263" i="32451" s="1"/>
  <c r="K264" i="32451" a="1"/>
  <c r="K264" i="32451" s="1"/>
  <c r="K265" i="32451" a="1"/>
  <c r="K265" i="32451" s="1"/>
  <c r="K266" i="32451" a="1"/>
  <c r="K266" i="32451" s="1"/>
  <c r="K267" i="32451" a="1"/>
  <c r="K267" i="32451" s="1"/>
  <c r="K268" i="32451" a="1"/>
  <c r="K268" i="32451" s="1"/>
  <c r="K269" i="32451" a="1"/>
  <c r="K269" i="32451" s="1"/>
  <c r="K270" i="32451" a="1"/>
  <c r="K270" i="32451" s="1"/>
  <c r="K271" i="32451" a="1"/>
  <c r="K271" i="32451" s="1"/>
  <c r="K272" i="32451" a="1"/>
  <c r="K272" i="32451" s="1"/>
  <c r="K273" i="32451" a="1"/>
  <c r="K273" i="32451" s="1"/>
  <c r="K274" i="32451" a="1"/>
  <c r="K274" i="32451" s="1"/>
  <c r="K275" i="32451" a="1"/>
  <c r="K275" i="32451" s="1"/>
  <c r="K276" i="32451" a="1"/>
  <c r="K276" i="32451" s="1"/>
  <c r="K277" i="32451" a="1"/>
  <c r="K277" i="32451" s="1"/>
  <c r="K278" i="32451" a="1"/>
  <c r="K278" i="32451" s="1"/>
  <c r="K279" i="32451" a="1"/>
  <c r="K279" i="32451"/>
  <c r="K280" i="32451" a="1"/>
  <c r="K280" i="32451" s="1"/>
  <c r="I145" i="32451" a="1"/>
  <c r="I145" i="32451" s="1"/>
  <c r="I146" i="32451" a="1"/>
  <c r="I146" i="32451" s="1"/>
  <c r="I147" i="32451" a="1"/>
  <c r="I147" i="32451" s="1"/>
  <c r="I148" i="32451" a="1"/>
  <c r="I148" i="32451" s="1"/>
  <c r="I149" i="32451" a="1"/>
  <c r="I149" i="32451" s="1"/>
  <c r="I150" i="32451" a="1"/>
  <c r="I150" i="32451" s="1"/>
  <c r="I151" i="32451" a="1"/>
  <c r="I151" i="32451" s="1"/>
  <c r="I152" i="32451" a="1"/>
  <c r="I152" i="32451" s="1"/>
  <c r="I153" i="32451" a="1"/>
  <c r="I153" i="32451" s="1"/>
  <c r="I154" i="32451" a="1"/>
  <c r="I154" i="32451" s="1"/>
  <c r="I155" i="32451" a="1"/>
  <c r="I155" i="32451" s="1"/>
  <c r="I156" i="32451" a="1"/>
  <c r="I156" i="32451" s="1"/>
  <c r="I157" i="32451" a="1"/>
  <c r="I157" i="32451" s="1"/>
  <c r="I158" i="32451" a="1"/>
  <c r="I158" i="32451" s="1"/>
  <c r="I159" i="32451" a="1"/>
  <c r="I159" i="32451" s="1"/>
  <c r="I160" i="32451" a="1"/>
  <c r="I160" i="32451" s="1"/>
  <c r="I161" i="32451" a="1"/>
  <c r="I161" i="32451" s="1"/>
  <c r="I162" i="32451" a="1"/>
  <c r="I162" i="32451" s="1"/>
  <c r="I163" i="32451" a="1"/>
  <c r="I163" i="32451" s="1"/>
  <c r="I164" i="32451" a="1"/>
  <c r="I164" i="32451" s="1"/>
  <c r="I165" i="32451" a="1"/>
  <c r="I165" i="32451" s="1"/>
  <c r="I166" i="32451" a="1"/>
  <c r="I166" i="32451" s="1"/>
  <c r="I167" i="32451" a="1"/>
  <c r="I167" i="32451"/>
  <c r="I168" i="32451" a="1"/>
  <c r="I168" i="32451" s="1"/>
  <c r="I169" i="32451" a="1"/>
  <c r="I169" i="32451" s="1"/>
  <c r="I170" i="32451" a="1"/>
  <c r="I170" i="32451" s="1"/>
  <c r="I171" i="32451" a="1"/>
  <c r="I171" i="32451" s="1"/>
  <c r="I172" i="32451" a="1"/>
  <c r="I172" i="32451" s="1"/>
  <c r="I173" i="32451" a="1"/>
  <c r="I173" i="32451" s="1"/>
  <c r="I174" i="32451" a="1"/>
  <c r="I174" i="32451" s="1"/>
  <c r="I175" i="32451" a="1"/>
  <c r="I175" i="32451" s="1"/>
  <c r="I176" i="32451" a="1"/>
  <c r="I176" i="32451" s="1"/>
  <c r="I177" i="32451" a="1"/>
  <c r="I177" i="32451" s="1"/>
  <c r="I178" i="32451" a="1"/>
  <c r="I178" i="32451" s="1"/>
  <c r="I179" i="32451" a="1"/>
  <c r="I179" i="32451" s="1"/>
  <c r="I180" i="32451" a="1"/>
  <c r="I180" i="32451" s="1"/>
  <c r="I181" i="32451" a="1"/>
  <c r="I181" i="32451" s="1"/>
  <c r="I182" i="32451" a="1"/>
  <c r="I182" i="32451" s="1"/>
  <c r="I183" i="32451" a="1"/>
  <c r="I183" i="32451" s="1"/>
  <c r="I184" i="32451" a="1"/>
  <c r="I184" i="32451"/>
  <c r="I185" i="32451" a="1"/>
  <c r="I185" i="32451" s="1"/>
  <c r="I186" i="32451" a="1"/>
  <c r="I186" i="32451" s="1"/>
  <c r="I187" i="32451" a="1"/>
  <c r="I187" i="32451" s="1"/>
  <c r="I188" i="32451" a="1"/>
  <c r="I188" i="32451"/>
  <c r="I189" i="32451" a="1"/>
  <c r="I189" i="32451" s="1"/>
  <c r="I190" i="32451" a="1"/>
  <c r="I190" i="32451" s="1"/>
  <c r="I191" i="32451" a="1"/>
  <c r="I191" i="32451" s="1"/>
  <c r="I192" i="32451" a="1"/>
  <c r="I192" i="32451" s="1"/>
  <c r="I193" i="32451" a="1"/>
  <c r="I193" i="32451" s="1"/>
  <c r="I194" i="32451" a="1"/>
  <c r="I194" i="32451" s="1"/>
  <c r="I195" i="32451" a="1"/>
  <c r="I195" i="32451" s="1"/>
  <c r="I196" i="32451" a="1"/>
  <c r="I196" i="32451" s="1"/>
  <c r="I197" i="32451" a="1"/>
  <c r="I197" i="32451" s="1"/>
  <c r="I198" i="32451" a="1"/>
  <c r="I198" i="32451" s="1"/>
  <c r="I199" i="32451" a="1"/>
  <c r="I199" i="32451" s="1"/>
  <c r="I200" i="32451" a="1"/>
  <c r="I200" i="32451" s="1"/>
  <c r="I201" i="32451" a="1"/>
  <c r="I201" i="32451" s="1"/>
  <c r="I202" i="32451" a="1"/>
  <c r="I202" i="32451" s="1"/>
  <c r="I203" i="32451" a="1"/>
  <c r="I203" i="32451" s="1"/>
  <c r="I204" i="32451" a="1"/>
  <c r="I204" i="32451" s="1"/>
  <c r="I205" i="32451" a="1"/>
  <c r="I205" i="32451" s="1"/>
  <c r="I206" i="32451" a="1"/>
  <c r="I206" i="32451" s="1"/>
  <c r="I207" i="32451" a="1"/>
  <c r="I207" i="32451" s="1"/>
  <c r="I208" i="32451" a="1"/>
  <c r="I208" i="32451" s="1"/>
  <c r="I209" i="32451" a="1"/>
  <c r="I209" i="32451" s="1"/>
  <c r="I210" i="32451" a="1"/>
  <c r="I210" i="32451" s="1"/>
  <c r="I211" i="32451" a="1"/>
  <c r="I211" i="32451" s="1"/>
  <c r="I212" i="32451" a="1"/>
  <c r="I212" i="32451" s="1"/>
  <c r="I213" i="32451" a="1"/>
  <c r="I213" i="32451" s="1"/>
  <c r="I214" i="32451" a="1"/>
  <c r="I214" i="32451" s="1"/>
  <c r="I215" i="32451" a="1"/>
  <c r="I215" i="32451" s="1"/>
  <c r="I216" i="32451" a="1"/>
  <c r="I216" i="32451" s="1"/>
  <c r="I217" i="32451" a="1"/>
  <c r="I217" i="32451" s="1"/>
  <c r="I218" i="32451" a="1"/>
  <c r="I218" i="32451" s="1"/>
  <c r="I219" i="32451" a="1"/>
  <c r="I219" i="32451" s="1"/>
  <c r="I220" i="32451" a="1"/>
  <c r="I220" i="32451"/>
  <c r="I221" i="32451" a="1"/>
  <c r="I221" i="32451" s="1"/>
  <c r="I222" i="32451" a="1"/>
  <c r="I222" i="32451" s="1"/>
  <c r="I223" i="32451" a="1"/>
  <c r="I223" i="32451" s="1"/>
  <c r="I224" i="32451" a="1"/>
  <c r="I224" i="32451" s="1"/>
  <c r="I225" i="32451" a="1"/>
  <c r="I225" i="32451" s="1"/>
  <c r="I226" i="32451" a="1"/>
  <c r="I226" i="32451" s="1"/>
  <c r="I227" i="32451" a="1"/>
  <c r="I227" i="32451" s="1"/>
  <c r="I228" i="32451" a="1"/>
  <c r="I228" i="32451"/>
  <c r="I229" i="32451" a="1"/>
  <c r="I229" i="32451" s="1"/>
  <c r="I230" i="32451" a="1"/>
  <c r="I230" i="32451" s="1"/>
  <c r="I231" i="32451" a="1"/>
  <c r="I231" i="32451" s="1"/>
  <c r="I232" i="32451" a="1"/>
  <c r="I232" i="32451" s="1"/>
  <c r="I233" i="32451" a="1"/>
  <c r="I233" i="32451" s="1"/>
  <c r="I234" i="32451" a="1"/>
  <c r="I234" i="32451" s="1"/>
  <c r="I235" i="32451" a="1"/>
  <c r="I235" i="32451" s="1"/>
  <c r="I236" i="32451" a="1"/>
  <c r="I236" i="32451" s="1"/>
  <c r="I237" i="32451" a="1"/>
  <c r="I237" i="32451" s="1"/>
  <c r="I238" i="32451" a="1"/>
  <c r="I238" i="32451" s="1"/>
  <c r="I239" i="32451" a="1"/>
  <c r="I239" i="32451" s="1"/>
  <c r="I240" i="32451" a="1"/>
  <c r="I240" i="32451" s="1"/>
  <c r="I241" i="32451" a="1"/>
  <c r="I241" i="32451" s="1"/>
  <c r="I242" i="32451" a="1"/>
  <c r="I242" i="32451" s="1"/>
  <c r="I243" i="32451" a="1"/>
  <c r="I243" i="32451" s="1"/>
  <c r="I244" i="32451" a="1"/>
  <c r="I244" i="32451" s="1"/>
  <c r="I245" i="32451" a="1"/>
  <c r="I245" i="32451" s="1"/>
  <c r="I246" i="32451" a="1"/>
  <c r="I246" i="32451" s="1"/>
  <c r="I247" i="32451" a="1"/>
  <c r="I247" i="32451" s="1"/>
  <c r="I248" i="32451" a="1"/>
  <c r="I248" i="32451" s="1"/>
  <c r="I249" i="32451" a="1"/>
  <c r="I249" i="32451" s="1"/>
  <c r="I250" i="32451" a="1"/>
  <c r="I250" i="32451" s="1"/>
  <c r="I251" i="32451" a="1"/>
  <c r="I251" i="32451" s="1"/>
  <c r="I252" i="32451" a="1"/>
  <c r="I252" i="32451" s="1"/>
  <c r="I253" i="32451" a="1"/>
  <c r="I253" i="32451" s="1"/>
  <c r="I254" i="32451" a="1"/>
  <c r="I254" i="32451" s="1"/>
  <c r="I255" i="32451" a="1"/>
  <c r="I255" i="32451" s="1"/>
  <c r="I256" i="32451" a="1"/>
  <c r="I256" i="32451" s="1"/>
  <c r="I257" i="32451" a="1"/>
  <c r="I257" i="32451" s="1"/>
  <c r="I258" i="32451" a="1"/>
  <c r="I258" i="32451" s="1"/>
  <c r="I259" i="32451" a="1"/>
  <c r="I259" i="32451" s="1"/>
  <c r="I260" i="32451" a="1"/>
  <c r="I260" i="32451" s="1"/>
  <c r="I261" i="32451" a="1"/>
  <c r="I261" i="32451" s="1"/>
  <c r="I262" i="32451" a="1"/>
  <c r="I262" i="32451" s="1"/>
  <c r="I263" i="32451" a="1"/>
  <c r="I263" i="32451" s="1"/>
  <c r="I264" i="32451" a="1"/>
  <c r="I264" i="32451" s="1"/>
  <c r="I265" i="32451" a="1"/>
  <c r="I265" i="32451" s="1"/>
  <c r="I266" i="32451" a="1"/>
  <c r="I266" i="32451" s="1"/>
  <c r="I267" i="32451" a="1"/>
  <c r="I267" i="32451" s="1"/>
  <c r="I268" i="32451" a="1"/>
  <c r="I268" i="32451" s="1"/>
  <c r="I269" i="32451" a="1"/>
  <c r="I269" i="32451" s="1"/>
  <c r="I270" i="32451" a="1"/>
  <c r="I270" i="32451" s="1"/>
  <c r="I271" i="32451" a="1"/>
  <c r="I271" i="32451" s="1"/>
  <c r="I272" i="32451" a="1"/>
  <c r="I272" i="32451" s="1"/>
  <c r="I273" i="32451" a="1"/>
  <c r="I273" i="32451" s="1"/>
  <c r="I274" i="32451" a="1"/>
  <c r="I274" i="32451" s="1"/>
  <c r="I275" i="32451" a="1"/>
  <c r="I275" i="32451" s="1"/>
  <c r="I276" i="32451" a="1"/>
  <c r="I276" i="32451" s="1"/>
  <c r="I277" i="32451" a="1"/>
  <c r="I277" i="32451" s="1"/>
  <c r="I278" i="32451" a="1"/>
  <c r="I278" i="32451" s="1"/>
  <c r="I279" i="32451" a="1"/>
  <c r="I279" i="32451" s="1"/>
  <c r="I280" i="32451" a="1"/>
  <c r="I280" i="32451" s="1"/>
  <c r="G145" i="32451" a="1"/>
  <c r="G145" i="32451" s="1"/>
  <c r="G146" i="32451" a="1"/>
  <c r="G146" i="32451" s="1"/>
  <c r="G147" i="32451" a="1"/>
  <c r="G147" i="32451" s="1"/>
  <c r="G148" i="32451" a="1"/>
  <c r="G148" i="32451" s="1"/>
  <c r="G149" i="32451" a="1"/>
  <c r="G149" i="32451" s="1"/>
  <c r="G150" i="32451" a="1"/>
  <c r="G150" i="32451" s="1"/>
  <c r="G151" i="32451" a="1"/>
  <c r="G151" i="32451" s="1"/>
  <c r="G152" i="32451" a="1"/>
  <c r="G152" i="32451" s="1"/>
  <c r="G153" i="32451" a="1"/>
  <c r="G153" i="32451" s="1"/>
  <c r="G154" i="32451" a="1"/>
  <c r="G154" i="32451" s="1"/>
  <c r="G155" i="32451" a="1"/>
  <c r="G155" i="32451" s="1"/>
  <c r="G156" i="32451" a="1"/>
  <c r="G156" i="32451" s="1"/>
  <c r="G157" i="32451" a="1"/>
  <c r="G157" i="32451" s="1"/>
  <c r="G158" i="32451" a="1"/>
  <c r="G158" i="32451" s="1"/>
  <c r="G159" i="32451" a="1"/>
  <c r="G159" i="32451" s="1"/>
  <c r="G160" i="32451" a="1"/>
  <c r="G160" i="32451" s="1"/>
  <c r="G161" i="32451" a="1"/>
  <c r="G161" i="32451" s="1"/>
  <c r="G162" i="32451" a="1"/>
  <c r="G162" i="32451" s="1"/>
  <c r="G163" i="32451" a="1"/>
  <c r="G163" i="32451" s="1"/>
  <c r="G164" i="32451" a="1"/>
  <c r="G164" i="32451" s="1"/>
  <c r="G165" i="32451" a="1"/>
  <c r="G165" i="32451" s="1"/>
  <c r="G166" i="32451" a="1"/>
  <c r="G166" i="32451" s="1"/>
  <c r="G167" i="32451" a="1"/>
  <c r="G167" i="32451" s="1"/>
  <c r="G168" i="32451" a="1"/>
  <c r="G168" i="32451" s="1"/>
  <c r="G169" i="32451" a="1"/>
  <c r="G169" i="32451" s="1"/>
  <c r="G170" i="32451" a="1"/>
  <c r="G170" i="32451" s="1"/>
  <c r="G171" i="32451" a="1"/>
  <c r="G171" i="32451" s="1"/>
  <c r="G172" i="32451" a="1"/>
  <c r="G172" i="32451" s="1"/>
  <c r="G173" i="32451" a="1"/>
  <c r="G173" i="32451" s="1"/>
  <c r="G174" i="32451" a="1"/>
  <c r="G174" i="32451" s="1"/>
  <c r="G175" i="32451" a="1"/>
  <c r="G175" i="32451" s="1"/>
  <c r="G176" i="32451" a="1"/>
  <c r="G176" i="32451" s="1"/>
  <c r="G177" i="32451" a="1"/>
  <c r="G177" i="32451" s="1"/>
  <c r="G178" i="32451" a="1"/>
  <c r="G178" i="32451" s="1"/>
  <c r="G179" i="32451" a="1"/>
  <c r="G179" i="32451"/>
  <c r="G180" i="32451" a="1"/>
  <c r="G180" i="32451" s="1"/>
  <c r="G181" i="32451" a="1"/>
  <c r="G181" i="32451" s="1"/>
  <c r="G182" i="32451" a="1"/>
  <c r="G182" i="32451" s="1"/>
  <c r="G183" i="32451" a="1"/>
  <c r="G183" i="32451" s="1"/>
  <c r="G184" i="32451" a="1"/>
  <c r="G184" i="32451" s="1"/>
  <c r="G185" i="32451" a="1"/>
  <c r="G185" i="32451" s="1"/>
  <c r="G186" i="32451" a="1"/>
  <c r="G186" i="32451" s="1"/>
  <c r="G187" i="32451" a="1"/>
  <c r="G187" i="32451" s="1"/>
  <c r="G188" i="32451" a="1"/>
  <c r="G188" i="32451" s="1"/>
  <c r="G189" i="32451" a="1"/>
  <c r="G189" i="32451" s="1"/>
  <c r="G190" i="32451" a="1"/>
  <c r="G190" i="32451" s="1"/>
  <c r="G191" i="32451" a="1"/>
  <c r="G191" i="32451" s="1"/>
  <c r="G192" i="32451" a="1"/>
  <c r="G192" i="32451" s="1"/>
  <c r="G193" i="32451" a="1"/>
  <c r="G193" i="32451" s="1"/>
  <c r="G194" i="32451" a="1"/>
  <c r="G194" i="32451" s="1"/>
  <c r="G195" i="32451" a="1"/>
  <c r="G195" i="32451" s="1"/>
  <c r="G196" i="32451" a="1"/>
  <c r="G196" i="32451" s="1"/>
  <c r="G197" i="32451" a="1"/>
  <c r="G197" i="32451" s="1"/>
  <c r="G198" i="32451" a="1"/>
  <c r="G198" i="32451" s="1"/>
  <c r="G199" i="32451" a="1"/>
  <c r="G199" i="32451" s="1"/>
  <c r="G200" i="32451" a="1"/>
  <c r="G200" i="32451" s="1"/>
  <c r="G201" i="32451" a="1"/>
  <c r="G201" i="32451" s="1"/>
  <c r="G202" i="32451" a="1"/>
  <c r="G202" i="32451" s="1"/>
  <c r="G203" i="32451" a="1"/>
  <c r="G203" i="32451" s="1"/>
  <c r="G204" i="32451" a="1"/>
  <c r="G204" i="32451" s="1"/>
  <c r="G205" i="32451" a="1"/>
  <c r="G205" i="32451" s="1"/>
  <c r="G206" i="32451" a="1"/>
  <c r="G206" i="32451" s="1"/>
  <c r="G207" i="32451" a="1"/>
  <c r="G207" i="32451" s="1"/>
  <c r="G208" i="32451" a="1"/>
  <c r="G208" i="32451" s="1"/>
  <c r="G209" i="32451" a="1"/>
  <c r="G209" i="32451"/>
  <c r="G210" i="32451" a="1"/>
  <c r="G210" i="32451" s="1"/>
  <c r="G211" i="32451" a="1"/>
  <c r="G211" i="32451"/>
  <c r="G212" i="32451" a="1"/>
  <c r="G212" i="32451" s="1"/>
  <c r="G213" i="32451" a="1"/>
  <c r="G213" i="32451" s="1"/>
  <c r="G214" i="32451" a="1"/>
  <c r="G214" i="32451" s="1"/>
  <c r="G215" i="32451" a="1"/>
  <c r="G215" i="32451" s="1"/>
  <c r="G216" i="32451" a="1"/>
  <c r="G216" i="32451" s="1"/>
  <c r="G217" i="32451" a="1"/>
  <c r="G217" i="32451" s="1"/>
  <c r="G218" i="32451" a="1"/>
  <c r="G218" i="32451" s="1"/>
  <c r="G219" i="32451" a="1"/>
  <c r="G219" i="32451" s="1"/>
  <c r="G220" i="32451" a="1"/>
  <c r="G220" i="32451" s="1"/>
  <c r="G221" i="32451" a="1"/>
  <c r="G221" i="32451" s="1"/>
  <c r="G222" i="32451" a="1"/>
  <c r="G222" i="32451" s="1"/>
  <c r="G223" i="32451" a="1"/>
  <c r="G223" i="32451" s="1"/>
  <c r="G224" i="32451" a="1"/>
  <c r="G224" i="32451" s="1"/>
  <c r="G225" i="32451" a="1"/>
  <c r="G225" i="32451" s="1"/>
  <c r="G226" i="32451" a="1"/>
  <c r="G226" i="32451" s="1"/>
  <c r="G227" i="32451" a="1"/>
  <c r="G227" i="32451"/>
  <c r="G228" i="32451" a="1"/>
  <c r="G228" i="32451" s="1"/>
  <c r="G229" i="32451" a="1"/>
  <c r="G229" i="32451" s="1"/>
  <c r="G230" i="32451" a="1"/>
  <c r="G230" i="32451" s="1"/>
  <c r="G231" i="32451" a="1"/>
  <c r="G231" i="32451" s="1"/>
  <c r="G232" i="32451" a="1"/>
  <c r="G232" i="32451" s="1"/>
  <c r="G233" i="32451" a="1"/>
  <c r="G233" i="32451" s="1"/>
  <c r="G234" i="32451" a="1"/>
  <c r="G234" i="32451" s="1"/>
  <c r="G235" i="32451" a="1"/>
  <c r="G235" i="32451" s="1"/>
  <c r="G236" i="32451" a="1"/>
  <c r="G236" i="32451" s="1"/>
  <c r="G237" i="32451" a="1"/>
  <c r="G237" i="32451" s="1"/>
  <c r="G238" i="32451" a="1"/>
  <c r="G238" i="32451" s="1"/>
  <c r="G239" i="32451" a="1"/>
  <c r="G239" i="32451" s="1"/>
  <c r="G240" i="32451" a="1"/>
  <c r="G240" i="32451" s="1"/>
  <c r="G241" i="32451" a="1"/>
  <c r="G241" i="32451" s="1"/>
  <c r="G242" i="32451" a="1"/>
  <c r="G242" i="32451" s="1"/>
  <c r="G243" i="32451" a="1"/>
  <c r="G243" i="32451" s="1"/>
  <c r="G244" i="32451" a="1"/>
  <c r="G244" i="32451" s="1"/>
  <c r="G245" i="32451" a="1"/>
  <c r="G245" i="32451" s="1"/>
  <c r="G246" i="32451" a="1"/>
  <c r="G246" i="32451" s="1"/>
  <c r="G247" i="32451" a="1"/>
  <c r="G247" i="32451" s="1"/>
  <c r="G248" i="32451" a="1"/>
  <c r="G248" i="32451" s="1"/>
  <c r="G249" i="32451" a="1"/>
  <c r="G249" i="32451" s="1"/>
  <c r="G250" i="32451" a="1"/>
  <c r="G250" i="32451" s="1"/>
  <c r="G251" i="32451" a="1"/>
  <c r="G251" i="32451" s="1"/>
  <c r="G252" i="32451" a="1"/>
  <c r="G252" i="32451" s="1"/>
  <c r="G253" i="32451" a="1"/>
  <c r="G253" i="32451" s="1"/>
  <c r="G254" i="32451" a="1"/>
  <c r="G254" i="32451" s="1"/>
  <c r="G255" i="32451" a="1"/>
  <c r="G255" i="32451" s="1"/>
  <c r="G256" i="32451" a="1"/>
  <c r="G256" i="32451" s="1"/>
  <c r="G257" i="32451" a="1"/>
  <c r="G257" i="32451" s="1"/>
  <c r="G258" i="32451" a="1"/>
  <c r="G258" i="32451" s="1"/>
  <c r="G259" i="32451" a="1"/>
  <c r="G259" i="32451" s="1"/>
  <c r="G260" i="32451" a="1"/>
  <c r="G260" i="32451" s="1"/>
  <c r="G261" i="32451" a="1"/>
  <c r="G261" i="32451" s="1"/>
  <c r="G262" i="32451" a="1"/>
  <c r="G262" i="32451" s="1"/>
  <c r="G263" i="32451" a="1"/>
  <c r="G263" i="32451" s="1"/>
  <c r="G264" i="32451" a="1"/>
  <c r="G264" i="32451" s="1"/>
  <c r="G265" i="32451" a="1"/>
  <c r="G265" i="32451" s="1"/>
  <c r="G266" i="32451" a="1"/>
  <c r="G266" i="32451" s="1"/>
  <c r="G267" i="32451" a="1"/>
  <c r="G267" i="32451" s="1"/>
  <c r="G268" i="32451" a="1"/>
  <c r="G268" i="32451" s="1"/>
  <c r="G269" i="32451" a="1"/>
  <c r="G269" i="32451" s="1"/>
  <c r="G270" i="32451" a="1"/>
  <c r="G270" i="32451" s="1"/>
  <c r="G271" i="32451" a="1"/>
  <c r="G271" i="32451" s="1"/>
  <c r="G272" i="32451" a="1"/>
  <c r="G272" i="32451" s="1"/>
  <c r="G273" i="32451" a="1"/>
  <c r="G273" i="32451" s="1"/>
  <c r="G274" i="32451" a="1"/>
  <c r="G274" i="32451" s="1"/>
  <c r="G275" i="32451" a="1"/>
  <c r="G275" i="32451" s="1"/>
  <c r="G276" i="32451" a="1"/>
  <c r="G276" i="32451" s="1"/>
  <c r="G277" i="32451" a="1"/>
  <c r="G277" i="32451" s="1"/>
  <c r="G278" i="32451" a="1"/>
  <c r="G278" i="32451" s="1"/>
  <c r="G279" i="32451" a="1"/>
  <c r="G279" i="32451" s="1"/>
  <c r="G280" i="32451" a="1"/>
  <c r="G280" i="32451" s="1"/>
  <c r="C17" i="32451" a="1"/>
  <c r="C17" i="32451" s="1"/>
  <c r="C18" i="32451" a="1"/>
  <c r="C18" i="32451" s="1"/>
  <c r="C19" i="32451" a="1"/>
  <c r="C19" i="32451" s="1"/>
  <c r="C20" i="32451" a="1"/>
  <c r="C20" i="32451" s="1"/>
  <c r="C21" i="32451" a="1"/>
  <c r="C21" i="32451" s="1"/>
  <c r="C22" i="32451" a="1"/>
  <c r="C22" i="32451" s="1"/>
  <c r="C23" i="32451" a="1"/>
  <c r="C23" i="32451" s="1"/>
  <c r="C24" i="32451" a="1"/>
  <c r="C24" i="32451" s="1"/>
  <c r="C25" i="32451" a="1"/>
  <c r="C25" i="32451" s="1"/>
  <c r="C26" i="32451" a="1"/>
  <c r="C26" i="32451" s="1"/>
  <c r="C27" i="32451" a="1"/>
  <c r="C27" i="32451" s="1"/>
  <c r="C28" i="32451" a="1"/>
  <c r="C28" i="32451" s="1"/>
  <c r="C29" i="32451" a="1"/>
  <c r="C29" i="32451" s="1"/>
  <c r="C30" i="32451" a="1"/>
  <c r="C30" i="32451" s="1"/>
  <c r="C31" i="32451" a="1"/>
  <c r="C31" i="32451" s="1"/>
  <c r="C32" i="32451" a="1"/>
  <c r="C32" i="32451" s="1"/>
  <c r="C33" i="32451" a="1"/>
  <c r="C33" i="32451" s="1"/>
  <c r="C34" i="32451" a="1"/>
  <c r="C34" i="32451" s="1"/>
  <c r="C35" i="32451" a="1"/>
  <c r="C35" i="32451" s="1"/>
  <c r="C36" i="32451" a="1"/>
  <c r="C36" i="32451" s="1"/>
  <c r="C37" i="32451" a="1"/>
  <c r="C37" i="32451" s="1"/>
  <c r="C38" i="32451" a="1"/>
  <c r="C38" i="32451" s="1"/>
  <c r="C39" i="32451" a="1"/>
  <c r="C39" i="32451" s="1"/>
  <c r="C40" i="32451" a="1"/>
  <c r="C40" i="32451" s="1"/>
  <c r="C41" i="32451" a="1"/>
  <c r="C41" i="32451" s="1"/>
  <c r="C42" i="32451" a="1"/>
  <c r="C42" i="32451" s="1"/>
  <c r="C43" i="32451" a="1"/>
  <c r="C43" i="32451" s="1"/>
  <c r="C44" i="32451" a="1"/>
  <c r="C44" i="32451" s="1"/>
  <c r="C45" i="32451" a="1"/>
  <c r="C45" i="32451" s="1"/>
  <c r="C46" i="32451" a="1"/>
  <c r="C46" i="32451" s="1"/>
  <c r="C47" i="32451" a="1"/>
  <c r="C47" i="32451" s="1"/>
  <c r="C48" i="32451" a="1"/>
  <c r="C48" i="32451" s="1"/>
  <c r="C49" i="32451" a="1"/>
  <c r="C49" i="32451" s="1"/>
  <c r="C50" i="32451" a="1"/>
  <c r="C50" i="32451" s="1"/>
  <c r="C51" i="32451" a="1"/>
  <c r="C51" i="32451" s="1"/>
  <c r="C52" i="32451" a="1"/>
  <c r="C52" i="32451" s="1"/>
  <c r="C53" i="32451" a="1"/>
  <c r="C53" i="32451" s="1"/>
  <c r="C54" i="32451" a="1"/>
  <c r="C54" i="32451" s="1"/>
  <c r="C55" i="32451" a="1"/>
  <c r="C55" i="32451" s="1"/>
  <c r="C56" i="32451" a="1"/>
  <c r="C56" i="32451" s="1"/>
  <c r="C57" i="32451" a="1"/>
  <c r="C57" i="32451" s="1"/>
  <c r="C58" i="32451" a="1"/>
  <c r="C58" i="32451" s="1"/>
  <c r="C59" i="32451" a="1"/>
  <c r="C59" i="32451" s="1"/>
  <c r="C60" i="32451" a="1"/>
  <c r="C60" i="32451" s="1"/>
  <c r="C61" i="32451" a="1"/>
  <c r="C61" i="32451" s="1"/>
  <c r="C62" i="32451" a="1"/>
  <c r="C62" i="32451" s="1"/>
  <c r="C63" i="32451" a="1"/>
  <c r="C63" i="32451" s="1"/>
  <c r="C64" i="32451" a="1"/>
  <c r="C64" i="32451" s="1"/>
  <c r="C65" i="32451" a="1"/>
  <c r="C65" i="32451" s="1"/>
  <c r="C66" i="32451" a="1"/>
  <c r="C66" i="32451" s="1"/>
  <c r="C67" i="32451" a="1"/>
  <c r="C67" i="32451" s="1"/>
  <c r="C68" i="32451" a="1"/>
  <c r="C68" i="32451" s="1"/>
  <c r="C69" i="32451" a="1"/>
  <c r="C69" i="32451" s="1"/>
  <c r="C70" i="32451" a="1"/>
  <c r="C70" i="32451" s="1"/>
  <c r="C71" i="32451" a="1"/>
  <c r="C71" i="32451"/>
  <c r="C72" i="32451" a="1"/>
  <c r="C72" i="32451" s="1"/>
  <c r="C73" i="32451" a="1"/>
  <c r="C73" i="32451" s="1"/>
  <c r="C74" i="32451" a="1"/>
  <c r="C74" i="32451" s="1"/>
  <c r="C75" i="32451" a="1"/>
  <c r="C75" i="32451" s="1"/>
  <c r="C76" i="32451" a="1"/>
  <c r="C76" i="32451" s="1"/>
  <c r="C77" i="32451" a="1"/>
  <c r="C77" i="32451" s="1"/>
  <c r="C78" i="32451" a="1"/>
  <c r="C78" i="32451" s="1"/>
  <c r="C79" i="32451" a="1"/>
  <c r="C79" i="32451" s="1"/>
  <c r="C80" i="32451" a="1"/>
  <c r="C80" i="32451" s="1"/>
  <c r="C81" i="32451" a="1"/>
  <c r="C81" i="32451" s="1"/>
  <c r="C82" i="32451" a="1"/>
  <c r="C82" i="32451" s="1"/>
  <c r="C83" i="32451" a="1"/>
  <c r="C83" i="32451" s="1"/>
  <c r="C84" i="32451" a="1"/>
  <c r="C84" i="32451" s="1"/>
  <c r="C85" i="32451" a="1"/>
  <c r="C85" i="32451" s="1"/>
  <c r="C86" i="32451" a="1"/>
  <c r="C86" i="32451" s="1"/>
  <c r="C87" i="32451" a="1"/>
  <c r="C87" i="32451" s="1"/>
  <c r="C88" i="32451" a="1"/>
  <c r="C88" i="32451" s="1"/>
  <c r="C89" i="32451" a="1"/>
  <c r="C89" i="32451" s="1"/>
  <c r="C90" i="32451" a="1"/>
  <c r="C90" i="32451" s="1"/>
  <c r="C91" i="32451" a="1"/>
  <c r="C91" i="32451" s="1"/>
  <c r="C92" i="32451" a="1"/>
  <c r="C92" i="32451" s="1"/>
  <c r="C93" i="32451" a="1"/>
  <c r="C93" i="32451" s="1"/>
  <c r="C94" i="32451" a="1"/>
  <c r="C94" i="32451" s="1"/>
  <c r="C95" i="32451" a="1"/>
  <c r="C95" i="32451"/>
  <c r="C96" i="32451" a="1"/>
  <c r="C96" i="32451" s="1"/>
  <c r="C97" i="32451" a="1"/>
  <c r="C97" i="32451" s="1"/>
  <c r="C98" i="32451" a="1"/>
  <c r="C98" i="32451" s="1"/>
  <c r="C99" i="32451" a="1"/>
  <c r="C99" i="32451" s="1"/>
  <c r="C100" i="32451" a="1"/>
  <c r="C100" i="32451" s="1"/>
  <c r="C101" i="32451" a="1"/>
  <c r="C101" i="32451" s="1"/>
  <c r="C102" i="32451" a="1"/>
  <c r="C102" i="32451" s="1"/>
  <c r="C103" i="32451" a="1"/>
  <c r="C103" i="32451" s="1"/>
  <c r="C104" i="32451" a="1"/>
  <c r="C104" i="32451" s="1"/>
  <c r="C105" i="32451" a="1"/>
  <c r="C105" i="32451" s="1"/>
  <c r="C106" i="32451" a="1"/>
  <c r="C106" i="32451" s="1"/>
  <c r="C107" i="32451" a="1"/>
  <c r="C107" i="32451" s="1"/>
  <c r="C108" i="32451" a="1"/>
  <c r="C108" i="32451" s="1"/>
  <c r="C109" i="32451" a="1"/>
  <c r="C109" i="32451" s="1"/>
  <c r="C110" i="32451" a="1"/>
  <c r="C110" i="32451" s="1"/>
  <c r="C111" i="32451" a="1"/>
  <c r="C111" i="32451" s="1"/>
  <c r="C112" i="32451" a="1"/>
  <c r="C112" i="32451" s="1"/>
  <c r="C113" i="32451" a="1"/>
  <c r="C113" i="32451" s="1"/>
  <c r="C114" i="32451" a="1"/>
  <c r="C114" i="32451" s="1"/>
  <c r="C115" i="32451" a="1"/>
  <c r="C115" i="32451" s="1"/>
  <c r="C116" i="32451" a="1"/>
  <c r="C116" i="32451" s="1"/>
  <c r="C117" i="32451" a="1"/>
  <c r="C117" i="32451" s="1"/>
  <c r="C118" i="32451" a="1"/>
  <c r="C118" i="32451" s="1"/>
  <c r="C119" i="32451" a="1"/>
  <c r="C119" i="32451" s="1"/>
  <c r="C120" i="32451" a="1"/>
  <c r="C120" i="32451" s="1"/>
  <c r="C121" i="32451" a="1"/>
  <c r="C121" i="32451" s="1"/>
  <c r="C122" i="32451" a="1"/>
  <c r="C122" i="32451" s="1"/>
  <c r="C123" i="32451" a="1"/>
  <c r="C123" i="32451" s="1"/>
  <c r="C124" i="32451" a="1"/>
  <c r="C124" i="32451" s="1"/>
  <c r="C125" i="32451" a="1"/>
  <c r="C125" i="32451" s="1"/>
  <c r="C126" i="32451" a="1"/>
  <c r="C126" i="32451" s="1"/>
  <c r="C127" i="32451" a="1"/>
  <c r="C127" i="32451" s="1"/>
  <c r="C128" i="32451" a="1"/>
  <c r="C128" i="32451" s="1"/>
  <c r="C129" i="32451" a="1"/>
  <c r="C129" i="32451" s="1"/>
  <c r="C130" i="32451" a="1"/>
  <c r="C130" i="32451" s="1"/>
  <c r="C131" i="32451" a="1"/>
  <c r="C131" i="32451" s="1"/>
  <c r="C132" i="32451" a="1"/>
  <c r="C132" i="32451" s="1"/>
  <c r="C133" i="32451" a="1"/>
  <c r="C133" i="32451" s="1"/>
  <c r="C134" i="32451" a="1"/>
  <c r="C134" i="32451" s="1"/>
  <c r="C135" i="32451" a="1"/>
  <c r="C135" i="32451" s="1"/>
  <c r="C136" i="32451" a="1"/>
  <c r="C136" i="32451" s="1"/>
  <c r="C137" i="32451" a="1"/>
  <c r="C137" i="32451" s="1"/>
  <c r="C138" i="32451" a="1"/>
  <c r="C138" i="32451" s="1"/>
  <c r="C139" i="32451" a="1"/>
  <c r="C139" i="32451" s="1"/>
  <c r="C140" i="32451" a="1"/>
  <c r="C140" i="32451" s="1"/>
  <c r="C141" i="32451" a="1"/>
  <c r="C141" i="32451" s="1"/>
  <c r="C142" i="32451" a="1"/>
  <c r="C142" i="32451" s="1"/>
  <c r="C143" i="32451" a="1"/>
  <c r="C143" i="32451" s="1"/>
  <c r="C144" i="32451" a="1"/>
  <c r="C144" i="32451" s="1"/>
  <c r="C145" i="32451" a="1"/>
  <c r="C145" i="32451" s="1"/>
  <c r="C146" i="32451" a="1"/>
  <c r="C146" i="32451" s="1"/>
  <c r="C147" i="32451" a="1"/>
  <c r="C147" i="32451" s="1"/>
  <c r="C148" i="32451" a="1"/>
  <c r="C148" i="32451" s="1"/>
  <c r="C149" i="32451" a="1"/>
  <c r="C149" i="32451" s="1"/>
  <c r="C150" i="32451" a="1"/>
  <c r="C150" i="32451" s="1"/>
  <c r="C151" i="32451" a="1"/>
  <c r="C151" i="32451" s="1"/>
  <c r="C152" i="32451" a="1"/>
  <c r="C152" i="32451" s="1"/>
  <c r="C153" i="32451" a="1"/>
  <c r="C153" i="32451" s="1"/>
  <c r="C154" i="32451" a="1"/>
  <c r="C154" i="32451" s="1"/>
  <c r="C155" i="32451" a="1"/>
  <c r="C155" i="32451" s="1"/>
  <c r="C156" i="32451" a="1"/>
  <c r="C156" i="32451" s="1"/>
  <c r="C157" i="32451" a="1"/>
  <c r="C157" i="32451" s="1"/>
  <c r="C158" i="32451" a="1"/>
  <c r="C158" i="32451" s="1"/>
  <c r="C159" i="32451" a="1"/>
  <c r="C159" i="32451" s="1"/>
  <c r="C160" i="32451" a="1"/>
  <c r="C160" i="32451" s="1"/>
  <c r="C161" i="32451" a="1"/>
  <c r="C161" i="32451" s="1"/>
  <c r="C162" i="32451" a="1"/>
  <c r="C162" i="32451" s="1"/>
  <c r="C163" i="32451" a="1"/>
  <c r="C163" i="32451" s="1"/>
  <c r="C164" i="32451" a="1"/>
  <c r="C164" i="32451" s="1"/>
  <c r="C165" i="32451" a="1"/>
  <c r="C165" i="32451" s="1"/>
  <c r="C166" i="32451" a="1"/>
  <c r="C166" i="32451" s="1"/>
  <c r="C167" i="32451" a="1"/>
  <c r="C167" i="32451" s="1"/>
  <c r="C168" i="32451" a="1"/>
  <c r="C168" i="32451" s="1"/>
  <c r="C169" i="32451" a="1"/>
  <c r="C169" i="32451" s="1"/>
  <c r="C170" i="32451" a="1"/>
  <c r="C170" i="32451" s="1"/>
  <c r="C171" i="32451" a="1"/>
  <c r="C171" i="32451" s="1"/>
  <c r="C172" i="32451" a="1"/>
  <c r="C172" i="32451" s="1"/>
  <c r="C173" i="32451" a="1"/>
  <c r="C173" i="32451" s="1"/>
  <c r="C174" i="32451" a="1"/>
  <c r="C174" i="32451" s="1"/>
  <c r="C175" i="32451" a="1"/>
  <c r="C175" i="32451" s="1"/>
  <c r="C176" i="32451" a="1"/>
  <c r="C176" i="32451" s="1"/>
  <c r="C177" i="32451" a="1"/>
  <c r="C177" i="32451" s="1"/>
  <c r="C178" i="32451" a="1"/>
  <c r="C178" i="32451" s="1"/>
  <c r="C179" i="32451" a="1"/>
  <c r="C179" i="32451" s="1"/>
  <c r="C180" i="32451" a="1"/>
  <c r="C180" i="32451" s="1"/>
  <c r="C181" i="32451" a="1"/>
  <c r="C181" i="32451" s="1"/>
  <c r="C182" i="32451" a="1"/>
  <c r="C182" i="32451" s="1"/>
  <c r="C183" i="32451" a="1"/>
  <c r="C183" i="32451" s="1"/>
  <c r="C184" i="32451" a="1"/>
  <c r="C184" i="32451" s="1"/>
  <c r="C185" i="32451" a="1"/>
  <c r="C185" i="32451" s="1"/>
  <c r="C186" i="32451" a="1"/>
  <c r="C186" i="32451" s="1"/>
  <c r="C187" i="32451" a="1"/>
  <c r="C187" i="32451" s="1"/>
  <c r="C188" i="32451" a="1"/>
  <c r="C188" i="32451" s="1"/>
  <c r="C189" i="32451" a="1"/>
  <c r="C189" i="32451" s="1"/>
  <c r="C190" i="32451" a="1"/>
  <c r="C190" i="32451" s="1"/>
  <c r="C191" i="32451" a="1"/>
  <c r="C191" i="32451" s="1"/>
  <c r="C192" i="32451" a="1"/>
  <c r="C192" i="32451" s="1"/>
  <c r="C193" i="32451" a="1"/>
  <c r="C193" i="32451" s="1"/>
  <c r="C194" i="32451" a="1"/>
  <c r="C194" i="32451" s="1"/>
  <c r="C195" i="32451" a="1"/>
  <c r="C195" i="32451" s="1"/>
  <c r="C196" i="32451" a="1"/>
  <c r="C196" i="32451" s="1"/>
  <c r="C197" i="32451" a="1"/>
  <c r="C197" i="32451" s="1"/>
  <c r="C198" i="32451" a="1"/>
  <c r="C198" i="32451" s="1"/>
  <c r="C199" i="32451" a="1"/>
  <c r="C199" i="32451" s="1"/>
  <c r="C200" i="32451" a="1"/>
  <c r="C200" i="32451" s="1"/>
  <c r="C201" i="32451" a="1"/>
  <c r="C201" i="32451" s="1"/>
  <c r="C202" i="32451" a="1"/>
  <c r="C202" i="32451" s="1"/>
  <c r="C203" i="32451" a="1"/>
  <c r="C203" i="32451" s="1"/>
  <c r="C204" i="32451" a="1"/>
  <c r="C204" i="32451" s="1"/>
  <c r="C205" i="32451" a="1"/>
  <c r="C205" i="32451" s="1"/>
  <c r="C206" i="32451" a="1"/>
  <c r="C206" i="32451" s="1"/>
  <c r="C207" i="32451" a="1"/>
  <c r="C207" i="32451" s="1"/>
  <c r="C208" i="32451" a="1"/>
  <c r="C208" i="32451" s="1"/>
  <c r="C209" i="32451" a="1"/>
  <c r="C209" i="32451" s="1"/>
  <c r="C210" i="32451" a="1"/>
  <c r="C210" i="32451" s="1"/>
  <c r="C211" i="32451" a="1"/>
  <c r="C211" i="32451" s="1"/>
  <c r="C212" i="32451" a="1"/>
  <c r="C212" i="32451" s="1"/>
  <c r="C213" i="32451" a="1"/>
  <c r="C213" i="32451" s="1"/>
  <c r="C214" i="32451" a="1"/>
  <c r="C214" i="32451" s="1"/>
  <c r="C215" i="32451" a="1"/>
  <c r="C215" i="32451" s="1"/>
  <c r="C216" i="32451" a="1"/>
  <c r="C216" i="32451" s="1"/>
  <c r="C217" i="32451" a="1"/>
  <c r="C217" i="32451" s="1"/>
  <c r="C218" i="32451" a="1"/>
  <c r="C218" i="32451" s="1"/>
  <c r="C219" i="32451" a="1"/>
  <c r="C219" i="32451" s="1"/>
  <c r="C220" i="32451" a="1"/>
  <c r="C220" i="32451" s="1"/>
  <c r="C221" i="32451" a="1"/>
  <c r="C221" i="32451" s="1"/>
  <c r="C222" i="32451" a="1"/>
  <c r="C222" i="32451" s="1"/>
  <c r="C223" i="32451" a="1"/>
  <c r="C223" i="32451"/>
  <c r="C224" i="32451" a="1"/>
  <c r="C224" i="32451" s="1"/>
  <c r="C225" i="32451" a="1"/>
  <c r="C225" i="32451" s="1"/>
  <c r="C226" i="32451" a="1"/>
  <c r="C226" i="32451" s="1"/>
  <c r="C227" i="32451" a="1"/>
  <c r="C227" i="32451" s="1"/>
  <c r="C228" i="32451" a="1"/>
  <c r="C228" i="32451" s="1"/>
  <c r="C229" i="32451" a="1"/>
  <c r="C229" i="32451" s="1"/>
  <c r="C230" i="32451" a="1"/>
  <c r="C230" i="32451" s="1"/>
  <c r="C231" i="32451" a="1"/>
  <c r="C231" i="32451" s="1"/>
  <c r="C232" i="32451" a="1"/>
  <c r="C232" i="32451" s="1"/>
  <c r="C233" i="32451" a="1"/>
  <c r="C233" i="32451" s="1"/>
  <c r="C234" i="32451" a="1"/>
  <c r="C234" i="32451" s="1"/>
  <c r="C235" i="32451" a="1"/>
  <c r="C235" i="32451" s="1"/>
  <c r="C236" i="32451" a="1"/>
  <c r="C236" i="32451" s="1"/>
  <c r="C237" i="32451" a="1"/>
  <c r="C237" i="32451" s="1"/>
  <c r="C238" i="32451" a="1"/>
  <c r="C238" i="32451" s="1"/>
  <c r="C239" i="32451" a="1"/>
  <c r="C239" i="32451" s="1"/>
  <c r="C240" i="32451" a="1"/>
  <c r="C240" i="32451" s="1"/>
  <c r="C241" i="32451" a="1"/>
  <c r="C241" i="32451" s="1"/>
  <c r="C242" i="32451" a="1"/>
  <c r="C242" i="32451" s="1"/>
  <c r="C243" i="32451" a="1"/>
  <c r="C243" i="32451" s="1"/>
  <c r="C244" i="32451" a="1"/>
  <c r="C244" i="32451" s="1"/>
  <c r="C245" i="32451" a="1"/>
  <c r="C245" i="32451" s="1"/>
  <c r="C246" i="32451" a="1"/>
  <c r="C246" i="32451" s="1"/>
  <c r="C247" i="32451" a="1"/>
  <c r="C247" i="32451" s="1"/>
  <c r="C248" i="32451" a="1"/>
  <c r="C248" i="32451" s="1"/>
  <c r="C249" i="32451" a="1"/>
  <c r="C249" i="32451" s="1"/>
  <c r="C250" i="32451" a="1"/>
  <c r="C250" i="32451" s="1"/>
  <c r="C251" i="32451" a="1"/>
  <c r="C251" i="32451" s="1"/>
  <c r="C252" i="32451" a="1"/>
  <c r="C252" i="32451" s="1"/>
  <c r="C253" i="32451" a="1"/>
  <c r="C253" i="32451" s="1"/>
  <c r="C254" i="32451" a="1"/>
  <c r="C254" i="32451" s="1"/>
  <c r="C255" i="32451" a="1"/>
  <c r="C255" i="32451"/>
  <c r="C256" i="32451" a="1"/>
  <c r="C256" i="32451" s="1"/>
  <c r="C257" i="32451" a="1"/>
  <c r="C257" i="32451" s="1"/>
  <c r="C258" i="32451" a="1"/>
  <c r="C258" i="32451" s="1"/>
  <c r="C259" i="32451" a="1"/>
  <c r="C259" i="32451" s="1"/>
  <c r="C260" i="32451" a="1"/>
  <c r="C260" i="32451" s="1"/>
  <c r="C261" i="32451" a="1"/>
  <c r="C261" i="32451" s="1"/>
  <c r="C262" i="32451" a="1"/>
  <c r="C262" i="32451" s="1"/>
  <c r="C263" i="32451" a="1"/>
  <c r="C263" i="32451" s="1"/>
  <c r="C264" i="32451" a="1"/>
  <c r="C264" i="32451" s="1"/>
  <c r="C265" i="32451" a="1"/>
  <c r="C265" i="32451" s="1"/>
  <c r="C266" i="32451" a="1"/>
  <c r="C266" i="32451" s="1"/>
  <c r="C267" i="32451" a="1"/>
  <c r="C267" i="32451" s="1"/>
  <c r="C268" i="32451" a="1"/>
  <c r="C268" i="32451" s="1"/>
  <c r="C269" i="32451" a="1"/>
  <c r="C269" i="32451" s="1"/>
  <c r="C270" i="32451" a="1"/>
  <c r="C270" i="32451" s="1"/>
  <c r="C271" i="32451" a="1"/>
  <c r="C271" i="32451" s="1"/>
  <c r="C272" i="32451" a="1"/>
  <c r="C272" i="32451" s="1"/>
  <c r="C273" i="32451" a="1"/>
  <c r="C273" i="32451" s="1"/>
  <c r="C274" i="32451" a="1"/>
  <c r="C274" i="32451" s="1"/>
  <c r="C275" i="32451" a="1"/>
  <c r="C275" i="32451" s="1"/>
  <c r="C276" i="32451" a="1"/>
  <c r="C276" i="32451" s="1"/>
  <c r="C277" i="32451" a="1"/>
  <c r="C277" i="32451" s="1"/>
  <c r="C278" i="32451" a="1"/>
  <c r="C278" i="32451" s="1"/>
  <c r="C279" i="32451" a="1"/>
  <c r="C279" i="32451" s="1"/>
  <c r="C280" i="32451" a="1"/>
  <c r="C280" i="32451" s="1"/>
  <c r="C16" i="32451" a="1"/>
  <c r="C16" i="32451" s="1"/>
  <c r="E145" i="32451" a="1"/>
  <c r="E145" i="32451" s="1"/>
  <c r="F145" i="32451" s="1"/>
  <c r="E146" i="32451" a="1"/>
  <c r="E146" i="32451" s="1"/>
  <c r="F146" i="32451" s="1"/>
  <c r="E147" i="32451" a="1"/>
  <c r="E147" i="32451" s="1"/>
  <c r="F147" i="32451" s="1"/>
  <c r="E148" i="32451" a="1"/>
  <c r="E148" i="32451" s="1"/>
  <c r="F148" i="32451" s="1"/>
  <c r="E149" i="32451" a="1"/>
  <c r="E149" i="32451" s="1"/>
  <c r="F149" i="32451" s="1"/>
  <c r="E150" i="32451" a="1"/>
  <c r="E150" i="32451" s="1"/>
  <c r="F150" i="32451" s="1"/>
  <c r="E151" i="32451" a="1"/>
  <c r="E151" i="32451" s="1"/>
  <c r="F151" i="32451" s="1"/>
  <c r="E152" i="32451" a="1"/>
  <c r="E152" i="32451" s="1"/>
  <c r="F152" i="32451" s="1"/>
  <c r="E153" i="32451" a="1"/>
  <c r="E153" i="32451" s="1"/>
  <c r="F153" i="32451" s="1"/>
  <c r="E154" i="32451" a="1"/>
  <c r="E154" i="32451" s="1"/>
  <c r="F154" i="32451" s="1"/>
  <c r="E155" i="32451" a="1"/>
  <c r="E155" i="32451" s="1"/>
  <c r="F155" i="32451" s="1"/>
  <c r="E156" i="32451" a="1"/>
  <c r="E156" i="32451" s="1"/>
  <c r="F156" i="32451" s="1"/>
  <c r="E157" i="32451" a="1"/>
  <c r="E157" i="32451" s="1"/>
  <c r="F157" i="32451" s="1"/>
  <c r="E158" i="32451" a="1"/>
  <c r="E158" i="32451" s="1"/>
  <c r="F158" i="32451" s="1"/>
  <c r="E159" i="32451" a="1"/>
  <c r="E159" i="32451" s="1"/>
  <c r="F159" i="32451" s="1"/>
  <c r="E160" i="32451" a="1"/>
  <c r="E160" i="32451" s="1"/>
  <c r="F160" i="32451" s="1"/>
  <c r="E161" i="32451" a="1"/>
  <c r="E161" i="32451" s="1"/>
  <c r="F161" i="32451" s="1"/>
  <c r="E162" i="32451" a="1"/>
  <c r="E162" i="32451" s="1"/>
  <c r="F162" i="32451" s="1"/>
  <c r="E163" i="32451" a="1"/>
  <c r="E163" i="32451" s="1"/>
  <c r="F163" i="32451" s="1"/>
  <c r="E164" i="32451" a="1"/>
  <c r="E164" i="32451" s="1"/>
  <c r="F164" i="32451" s="1"/>
  <c r="E165" i="32451" a="1"/>
  <c r="E165" i="32451" s="1"/>
  <c r="F165" i="32451" s="1"/>
  <c r="E166" i="32451" a="1"/>
  <c r="E166" i="32451" s="1"/>
  <c r="F166" i="32451" s="1"/>
  <c r="E167" i="32451" a="1"/>
  <c r="E167" i="32451" s="1"/>
  <c r="F167" i="32451" s="1"/>
  <c r="E168" i="32451" a="1"/>
  <c r="E168" i="32451" s="1"/>
  <c r="F168" i="32451" s="1"/>
  <c r="E169" i="32451" a="1"/>
  <c r="E169" i="32451" s="1"/>
  <c r="F169" i="32451" s="1"/>
  <c r="E170" i="32451" a="1"/>
  <c r="E170" i="32451" s="1"/>
  <c r="F170" i="32451" s="1"/>
  <c r="E171" i="32451" a="1"/>
  <c r="E171" i="32451" s="1"/>
  <c r="F171" i="32451" s="1"/>
  <c r="E172" i="32451" a="1"/>
  <c r="E172" i="32451"/>
  <c r="F172" i="32451" s="1"/>
  <c r="E173" i="32451" a="1"/>
  <c r="E173" i="32451" s="1"/>
  <c r="F173" i="32451" s="1"/>
  <c r="E174" i="32451" a="1"/>
  <c r="E174" i="32451" s="1"/>
  <c r="F174" i="32451" s="1"/>
  <c r="E175" i="32451" a="1"/>
  <c r="E175" i="32451" s="1"/>
  <c r="F175" i="32451" s="1"/>
  <c r="E176" i="32451" a="1"/>
  <c r="E176" i="32451" s="1"/>
  <c r="F176" i="32451" s="1"/>
  <c r="E177" i="32451" a="1"/>
  <c r="E177" i="32451" s="1"/>
  <c r="F177" i="32451" s="1"/>
  <c r="E178" i="32451" a="1"/>
  <c r="E178" i="32451" s="1"/>
  <c r="F178" i="32451" s="1"/>
  <c r="E179" i="32451" a="1"/>
  <c r="E179" i="32451" s="1"/>
  <c r="F179" i="32451" s="1"/>
  <c r="E180" i="32451" a="1"/>
  <c r="E180" i="32451" s="1"/>
  <c r="F180" i="32451" s="1"/>
  <c r="E181" i="32451" a="1"/>
  <c r="E181" i="32451" s="1"/>
  <c r="F181" i="32451" s="1"/>
  <c r="E182" i="32451" a="1"/>
  <c r="E182" i="32451"/>
  <c r="F182" i="32451" s="1"/>
  <c r="E183" i="32451" a="1"/>
  <c r="E183" i="32451" s="1"/>
  <c r="F183" i="32451" s="1"/>
  <c r="E184" i="32451" a="1"/>
  <c r="E184" i="32451" s="1"/>
  <c r="F184" i="32451" s="1"/>
  <c r="E185" i="32451" a="1"/>
  <c r="E185" i="32451" s="1"/>
  <c r="F185" i="32451" s="1"/>
  <c r="E186" i="32451" a="1"/>
  <c r="E186" i="32451" s="1"/>
  <c r="F186" i="32451" s="1"/>
  <c r="E187" i="32451" a="1"/>
  <c r="E187" i="32451" s="1"/>
  <c r="F187" i="32451" s="1"/>
  <c r="E188" i="32451" a="1"/>
  <c r="E188" i="32451" s="1"/>
  <c r="F188" i="32451" s="1"/>
  <c r="E189" i="32451" a="1"/>
  <c r="E189" i="32451" s="1"/>
  <c r="F189" i="32451" s="1"/>
  <c r="E190" i="32451" a="1"/>
  <c r="E190" i="32451" s="1"/>
  <c r="F190" i="32451" s="1"/>
  <c r="E191" i="32451" a="1"/>
  <c r="E191" i="32451" s="1"/>
  <c r="F191" i="32451" s="1"/>
  <c r="E192" i="32451" a="1"/>
  <c r="E192" i="32451" s="1"/>
  <c r="F192" i="32451" s="1"/>
  <c r="E193" i="32451" a="1"/>
  <c r="E193" i="32451" s="1"/>
  <c r="F193" i="32451" s="1"/>
  <c r="E194" i="32451" a="1"/>
  <c r="E194" i="32451" s="1"/>
  <c r="F194" i="32451" s="1"/>
  <c r="E195" i="32451" a="1"/>
  <c r="E195" i="32451" s="1"/>
  <c r="F195" i="32451" s="1"/>
  <c r="E196" i="32451" a="1"/>
  <c r="E196" i="32451" s="1"/>
  <c r="F196" i="32451" s="1"/>
  <c r="E197" i="32451" a="1"/>
  <c r="E197" i="32451" s="1"/>
  <c r="F197" i="32451" s="1"/>
  <c r="E198" i="32451" a="1"/>
  <c r="E198" i="32451" s="1"/>
  <c r="F198" i="32451" s="1"/>
  <c r="E199" i="32451" a="1"/>
  <c r="E199" i="32451" s="1"/>
  <c r="F199" i="32451" s="1"/>
  <c r="E200" i="32451" a="1"/>
  <c r="E200" i="32451" s="1"/>
  <c r="F200" i="32451" s="1"/>
  <c r="E201" i="32451" a="1"/>
  <c r="E201" i="32451" s="1"/>
  <c r="F201" i="32451" s="1"/>
  <c r="E202" i="32451" a="1"/>
  <c r="E202" i="32451" s="1"/>
  <c r="F202" i="32451" s="1"/>
  <c r="E203" i="32451" a="1"/>
  <c r="E203" i="32451" s="1"/>
  <c r="F203" i="32451" s="1"/>
  <c r="E204" i="32451" a="1"/>
  <c r="E204" i="32451" s="1"/>
  <c r="F204" i="32451" s="1"/>
  <c r="E205" i="32451" a="1"/>
  <c r="E205" i="32451" s="1"/>
  <c r="F205" i="32451" s="1"/>
  <c r="E206" i="32451" a="1"/>
  <c r="E206" i="32451" s="1"/>
  <c r="F206" i="32451" s="1"/>
  <c r="E207" i="32451" a="1"/>
  <c r="E207" i="32451" s="1"/>
  <c r="F207" i="32451" s="1"/>
  <c r="E208" i="32451" a="1"/>
  <c r="E208" i="32451"/>
  <c r="F208" i="32451" s="1"/>
  <c r="E209" i="32451" a="1"/>
  <c r="E209" i="32451" s="1"/>
  <c r="F209" i="32451" s="1"/>
  <c r="E210" i="32451" a="1"/>
  <c r="E210" i="32451" s="1"/>
  <c r="F210" i="32451" s="1"/>
  <c r="E211" i="32451" a="1"/>
  <c r="E211" i="32451" s="1"/>
  <c r="F211" i="32451" s="1"/>
  <c r="E212" i="32451" a="1"/>
  <c r="E212" i="32451" s="1"/>
  <c r="F212" i="32451" s="1"/>
  <c r="E213" i="32451" a="1"/>
  <c r="E213" i="32451" s="1"/>
  <c r="F213" i="32451" s="1"/>
  <c r="E214" i="32451" a="1"/>
  <c r="E214" i="32451" s="1"/>
  <c r="F214" i="32451" s="1"/>
  <c r="E215" i="32451" a="1"/>
  <c r="E215" i="32451" s="1"/>
  <c r="F215" i="32451" s="1"/>
  <c r="E216" i="32451" a="1"/>
  <c r="E216" i="32451" s="1"/>
  <c r="F216" i="32451" s="1"/>
  <c r="E217" i="32451" a="1"/>
  <c r="E217" i="32451" s="1"/>
  <c r="F217" i="32451" s="1"/>
  <c r="E218" i="32451" a="1"/>
  <c r="E218" i="32451" s="1"/>
  <c r="F218" i="32451" s="1"/>
  <c r="E219" i="32451" a="1"/>
  <c r="E219" i="32451" s="1"/>
  <c r="F219" i="32451" s="1"/>
  <c r="E220" i="32451" a="1"/>
  <c r="E220" i="32451" s="1"/>
  <c r="F220" i="32451" s="1"/>
  <c r="E221" i="32451" a="1"/>
  <c r="E221" i="32451" s="1"/>
  <c r="F221" i="32451" s="1"/>
  <c r="E222" i="32451" a="1"/>
  <c r="E222" i="32451" s="1"/>
  <c r="F222" i="32451" s="1"/>
  <c r="E223" i="32451" a="1"/>
  <c r="E223" i="32451" s="1"/>
  <c r="F223" i="32451" s="1"/>
  <c r="E224" i="32451" a="1"/>
  <c r="E224" i="32451" s="1"/>
  <c r="F224" i="32451" s="1"/>
  <c r="E225" i="32451" a="1"/>
  <c r="E225" i="32451" s="1"/>
  <c r="F225" i="32451" s="1"/>
  <c r="E226" i="32451" a="1"/>
  <c r="E226" i="32451" s="1"/>
  <c r="F226" i="32451" s="1"/>
  <c r="E227" i="32451" a="1"/>
  <c r="E227" i="32451" s="1"/>
  <c r="F227" i="32451" s="1"/>
  <c r="E228" i="32451" a="1"/>
  <c r="E228" i="32451" s="1"/>
  <c r="F228" i="32451" s="1"/>
  <c r="E229" i="32451" a="1"/>
  <c r="E229" i="32451" s="1"/>
  <c r="F229" i="32451" s="1"/>
  <c r="E230" i="32451" a="1"/>
  <c r="E230" i="32451"/>
  <c r="F230" i="32451" s="1"/>
  <c r="E231" i="32451" a="1"/>
  <c r="E231" i="32451" s="1"/>
  <c r="F231" i="32451" s="1"/>
  <c r="E232" i="32451" a="1"/>
  <c r="E232" i="32451" s="1"/>
  <c r="F232" i="32451" s="1"/>
  <c r="E233" i="32451" a="1"/>
  <c r="E233" i="32451" s="1"/>
  <c r="F233" i="32451" s="1"/>
  <c r="E234" i="32451" a="1"/>
  <c r="E234" i="32451" s="1"/>
  <c r="F234" i="32451" s="1"/>
  <c r="E235" i="32451" a="1"/>
  <c r="E235" i="32451" s="1"/>
  <c r="F235" i="32451" s="1"/>
  <c r="E236" i="32451" a="1"/>
  <c r="E236" i="32451" s="1"/>
  <c r="F236" i="32451" s="1"/>
  <c r="E237" i="32451" a="1"/>
  <c r="E237" i="32451" s="1"/>
  <c r="F237" i="32451" s="1"/>
  <c r="E238" i="32451" a="1"/>
  <c r="E238" i="32451" s="1"/>
  <c r="F238" i="32451" s="1"/>
  <c r="E239" i="32451" a="1"/>
  <c r="E239" i="32451" s="1"/>
  <c r="F239" i="32451" s="1"/>
  <c r="E240" i="32451" a="1"/>
  <c r="E240" i="32451" s="1"/>
  <c r="F240" i="32451" s="1"/>
  <c r="E241" i="32451" a="1"/>
  <c r="E241" i="32451" s="1"/>
  <c r="F241" i="32451" s="1"/>
  <c r="E242" i="32451" a="1"/>
  <c r="E242" i="32451" s="1"/>
  <c r="F242" i="32451" s="1"/>
  <c r="E243" i="32451" a="1"/>
  <c r="E243" i="32451" s="1"/>
  <c r="F243" i="32451" s="1"/>
  <c r="E244" i="32451" a="1"/>
  <c r="E244" i="32451" s="1"/>
  <c r="F244" i="32451" s="1"/>
  <c r="E245" i="32451" a="1"/>
  <c r="E245" i="32451" s="1"/>
  <c r="F245" i="32451" s="1"/>
  <c r="E246" i="32451" a="1"/>
  <c r="E246" i="32451" s="1"/>
  <c r="F246" i="32451" s="1"/>
  <c r="E247" i="32451" a="1"/>
  <c r="E247" i="32451" s="1"/>
  <c r="F247" i="32451" s="1"/>
  <c r="E248" i="32451" a="1"/>
  <c r="E248" i="32451" s="1"/>
  <c r="F248" i="32451" s="1"/>
  <c r="E249" i="32451" a="1"/>
  <c r="E249" i="32451" s="1"/>
  <c r="F249" i="32451" s="1"/>
  <c r="E250" i="32451" a="1"/>
  <c r="E250" i="32451" s="1"/>
  <c r="F250" i="32451" s="1"/>
  <c r="E251" i="32451" a="1"/>
  <c r="E251" i="32451" s="1"/>
  <c r="F251" i="32451" s="1"/>
  <c r="E252" i="32451" a="1"/>
  <c r="E252" i="32451" s="1"/>
  <c r="F252" i="32451" s="1"/>
  <c r="E253" i="32451" a="1"/>
  <c r="E253" i="32451" s="1"/>
  <c r="F253" i="32451" s="1"/>
  <c r="E254" i="32451" a="1"/>
  <c r="E254" i="32451" s="1"/>
  <c r="F254" i="32451" s="1"/>
  <c r="E255" i="32451" a="1"/>
  <c r="E255" i="32451" s="1"/>
  <c r="F255" i="32451" s="1"/>
  <c r="E256" i="32451" a="1"/>
  <c r="E256" i="32451" s="1"/>
  <c r="F256" i="32451" s="1"/>
  <c r="E257" i="32451" a="1"/>
  <c r="E257" i="32451"/>
  <c r="F257" i="32451" s="1"/>
  <c r="E258" i="32451" a="1"/>
  <c r="E258" i="32451" s="1"/>
  <c r="F258" i="32451" s="1"/>
  <c r="E259" i="32451" a="1"/>
  <c r="E259" i="32451" s="1"/>
  <c r="F259" i="32451" s="1"/>
  <c r="E260" i="32451" a="1"/>
  <c r="E260" i="32451" s="1"/>
  <c r="F260" i="32451" s="1"/>
  <c r="E261" i="32451" a="1"/>
  <c r="E261" i="32451" s="1"/>
  <c r="F261" i="32451" s="1"/>
  <c r="E262" i="32451" a="1"/>
  <c r="E262" i="32451" s="1"/>
  <c r="F262" i="32451" s="1"/>
  <c r="E263" i="32451" a="1"/>
  <c r="E263" i="32451" s="1"/>
  <c r="F263" i="32451" s="1"/>
  <c r="E264" i="32451" a="1"/>
  <c r="E264" i="32451" s="1"/>
  <c r="F264" i="32451" s="1"/>
  <c r="E265" i="32451" a="1"/>
  <c r="E265" i="32451"/>
  <c r="F265" i="32451" s="1"/>
  <c r="E266" i="32451" a="1"/>
  <c r="E266" i="32451" s="1"/>
  <c r="F266" i="32451" s="1"/>
  <c r="E267" i="32451" a="1"/>
  <c r="E267" i="32451" s="1"/>
  <c r="F267" i="32451" s="1"/>
  <c r="E268" i="32451" a="1"/>
  <c r="E268" i="32451" s="1"/>
  <c r="F268" i="32451" s="1"/>
  <c r="E269" i="32451" a="1"/>
  <c r="E269" i="32451" s="1"/>
  <c r="F269" i="32451" s="1"/>
  <c r="E270" i="32451" a="1"/>
  <c r="E270" i="32451" s="1"/>
  <c r="F270" i="32451" s="1"/>
  <c r="E271" i="32451" a="1"/>
  <c r="E271" i="32451" s="1"/>
  <c r="F271" i="32451" s="1"/>
  <c r="E272" i="32451" a="1"/>
  <c r="E272" i="32451" s="1"/>
  <c r="F272" i="32451" s="1"/>
  <c r="E273" i="32451" a="1"/>
  <c r="E273" i="32451" s="1"/>
  <c r="F273" i="32451" s="1"/>
  <c r="E274" i="32451" a="1"/>
  <c r="E274" i="32451" s="1"/>
  <c r="F274" i="32451" s="1"/>
  <c r="E275" i="32451" a="1"/>
  <c r="E275" i="32451" s="1"/>
  <c r="F275" i="32451" s="1"/>
  <c r="E276" i="32451" a="1"/>
  <c r="E276" i="32451" s="1"/>
  <c r="F276" i="32451" s="1"/>
  <c r="E277" i="32451" a="1"/>
  <c r="E277" i="32451" s="1"/>
  <c r="F277" i="32451" s="1"/>
  <c r="E278" i="32451" a="1"/>
  <c r="E278" i="32451" s="1"/>
  <c r="F278" i="32451" s="1"/>
  <c r="E279" i="32451" a="1"/>
  <c r="E279" i="32451" s="1"/>
  <c r="F279" i="32451" s="1"/>
  <c r="E280" i="32451" a="1"/>
  <c r="E280" i="32451" s="1"/>
  <c r="F280" i="32451" s="1"/>
  <c r="I21" i="32439"/>
  <c r="I22" i="32439"/>
  <c r="F21" i="32439"/>
  <c r="F22" i="32439" s="1"/>
  <c r="X21" i="32439"/>
  <c r="U21" i="32439"/>
  <c r="U22" i="32439" s="1"/>
  <c r="R21" i="32439"/>
  <c r="R22" i="32439" s="1"/>
  <c r="O21" i="32439"/>
  <c r="O22" i="32439" s="1"/>
  <c r="L21" i="32439"/>
  <c r="L22" i="32439"/>
  <c r="X22" i="32439"/>
  <c r="AA151" i="32439"/>
  <c r="AB151" i="32439"/>
  <c r="AC151" i="32439"/>
  <c r="AD151" i="32439"/>
  <c r="AE151" i="32439"/>
  <c r="AF151" i="32439"/>
  <c r="AG151" i="32439"/>
  <c r="AH151" i="32439"/>
  <c r="AI151" i="32439"/>
  <c r="AJ151" i="32439"/>
  <c r="AK151" i="32439"/>
  <c r="AL151" i="32439"/>
  <c r="AM151" i="32439"/>
  <c r="AN151" i="32439"/>
  <c r="AO151" i="32439"/>
  <c r="AP151" i="32439"/>
  <c r="AQ151" i="32439"/>
  <c r="AR151" i="32439"/>
  <c r="AS151" i="32439"/>
  <c r="AT151" i="32439"/>
  <c r="AU151" i="32439"/>
  <c r="AV151" i="32439"/>
  <c r="AW151" i="32439"/>
  <c r="AX151" i="32439"/>
  <c r="AY151" i="32439"/>
  <c r="AZ151" i="32439"/>
  <c r="BA151" i="32439"/>
  <c r="BB151" i="32439"/>
  <c r="BC151" i="32439"/>
  <c r="BD151" i="32439"/>
  <c r="BE151" i="32439"/>
  <c r="BF151" i="32439"/>
  <c r="BG151" i="32439"/>
  <c r="BH151" i="32439"/>
  <c r="BI151" i="32439"/>
  <c r="BJ151" i="32439"/>
  <c r="BK151" i="32439"/>
  <c r="BL151" i="32439"/>
  <c r="AA162" i="32439"/>
  <c r="AB162" i="32439"/>
  <c r="AC162" i="32439"/>
  <c r="E17" i="32451" a="1"/>
  <c r="E17" i="32451" s="1"/>
  <c r="F17" i="32451" s="1"/>
  <c r="E18" i="32451" a="1"/>
  <c r="E18" i="32451" s="1"/>
  <c r="F18" i="32451" s="1"/>
  <c r="K17" i="32451" a="1"/>
  <c r="K17" i="32451" s="1"/>
  <c r="K18" i="32451" a="1"/>
  <c r="K18" i="32451" s="1"/>
  <c r="G16" i="32451" a="1"/>
  <c r="G16" i="32451" s="1"/>
  <c r="E16" i="32451" a="1"/>
  <c r="E16" i="32451" s="1"/>
  <c r="F16" i="32451" s="1"/>
  <c r="E144" i="32451" a="1"/>
  <c r="E144" i="32451" s="1"/>
  <c r="F144" i="32451" s="1"/>
  <c r="E143" i="32451" a="1"/>
  <c r="E143" i="32451" s="1"/>
  <c r="F143" i="32451" s="1"/>
  <c r="E142" i="32451" a="1"/>
  <c r="E142" i="32451" s="1"/>
  <c r="F142" i="32451" s="1"/>
  <c r="E141" i="32451" a="1"/>
  <c r="E141" i="32451" s="1"/>
  <c r="F141" i="32451" s="1"/>
  <c r="E140" i="32451" a="1"/>
  <c r="E140" i="32451" s="1"/>
  <c r="F140" i="32451" s="1"/>
  <c r="E139" i="32451" a="1"/>
  <c r="E139" i="32451" s="1"/>
  <c r="F139" i="32451" s="1"/>
  <c r="E138" i="32451" a="1"/>
  <c r="E138" i="32451" s="1"/>
  <c r="F138" i="32451" s="1"/>
  <c r="E137" i="32451" a="1"/>
  <c r="E137" i="32451" s="1"/>
  <c r="F137" i="32451" s="1"/>
  <c r="E136" i="32451" a="1"/>
  <c r="E136" i="32451" s="1"/>
  <c r="F136" i="32451" s="1"/>
  <c r="E135" i="32451" a="1"/>
  <c r="E135" i="32451" s="1"/>
  <c r="F135" i="32451" s="1"/>
  <c r="E134" i="32451" a="1"/>
  <c r="E134" i="32451" s="1"/>
  <c r="F134" i="32451" s="1"/>
  <c r="E133" i="32451" a="1"/>
  <c r="E133" i="32451" s="1"/>
  <c r="F133" i="32451" s="1"/>
  <c r="E132" i="32451" a="1"/>
  <c r="E132" i="32451"/>
  <c r="F132" i="32451" s="1"/>
  <c r="E131" i="32451" a="1"/>
  <c r="E131" i="32451" s="1"/>
  <c r="F131" i="32451" s="1"/>
  <c r="E130" i="32451" a="1"/>
  <c r="E130" i="32451" s="1"/>
  <c r="F130" i="32451" s="1"/>
  <c r="E129" i="32451" a="1"/>
  <c r="E129" i="32451" s="1"/>
  <c r="F129" i="32451" s="1"/>
  <c r="E128" i="32451" a="1"/>
  <c r="E128" i="32451" s="1"/>
  <c r="F128" i="32451" s="1"/>
  <c r="E127" i="32451" a="1"/>
  <c r="E127" i="32451" s="1"/>
  <c r="F127" i="32451" s="1"/>
  <c r="E126" i="32451" a="1"/>
  <c r="E126" i="32451" s="1"/>
  <c r="F126" i="32451" s="1"/>
  <c r="E125" i="32451" a="1"/>
  <c r="E125" i="32451" s="1"/>
  <c r="F125" i="32451" s="1"/>
  <c r="E124" i="32451" a="1"/>
  <c r="E124" i="32451" s="1"/>
  <c r="F124" i="32451" s="1"/>
  <c r="E123" i="32451" a="1"/>
  <c r="E123" i="32451" s="1"/>
  <c r="F123" i="32451" s="1"/>
  <c r="E122" i="32451" a="1"/>
  <c r="E122" i="32451" s="1"/>
  <c r="F122" i="32451" s="1"/>
  <c r="E121" i="32451" a="1"/>
  <c r="E121" i="32451" s="1"/>
  <c r="F121" i="32451" s="1"/>
  <c r="E120" i="32451" a="1"/>
  <c r="E120" i="32451" s="1"/>
  <c r="F120" i="32451" s="1"/>
  <c r="E119" i="32451" a="1"/>
  <c r="E119" i="32451" s="1"/>
  <c r="F119" i="32451" s="1"/>
  <c r="E118" i="32451" a="1"/>
  <c r="E118" i="32451" s="1"/>
  <c r="F118" i="32451" s="1"/>
  <c r="E117" i="32451" a="1"/>
  <c r="E117" i="32451" s="1"/>
  <c r="F117" i="32451" s="1"/>
  <c r="E116" i="32451" a="1"/>
  <c r="E116" i="32451" s="1"/>
  <c r="F116" i="32451" s="1"/>
  <c r="E115" i="32451" a="1"/>
  <c r="E115" i="32451" s="1"/>
  <c r="F115" i="32451" s="1"/>
  <c r="E114" i="32451" a="1"/>
  <c r="E114" i="32451" s="1"/>
  <c r="F114" i="32451" s="1"/>
  <c r="E113" i="32451" a="1"/>
  <c r="E113" i="32451" s="1"/>
  <c r="F113" i="32451" s="1"/>
  <c r="E112" i="32451" a="1"/>
  <c r="E112" i="32451" s="1"/>
  <c r="F112" i="32451" s="1"/>
  <c r="E111" i="32451" a="1"/>
  <c r="E111" i="32451" s="1"/>
  <c r="F111" i="32451" s="1"/>
  <c r="E110" i="32451" a="1"/>
  <c r="E110" i="32451" s="1"/>
  <c r="F110" i="32451" s="1"/>
  <c r="E109" i="32451" a="1"/>
  <c r="E109" i="32451" s="1"/>
  <c r="F109" i="32451" s="1"/>
  <c r="E108" i="32451" a="1"/>
  <c r="E108" i="32451" s="1"/>
  <c r="F108" i="32451" s="1"/>
  <c r="E107" i="32451" a="1"/>
  <c r="E107" i="32451" s="1"/>
  <c r="F107" i="32451" s="1"/>
  <c r="E106" i="32451" a="1"/>
  <c r="E106" i="32451" s="1"/>
  <c r="F106" i="32451" s="1"/>
  <c r="E105" i="32451" a="1"/>
  <c r="E105" i="32451" s="1"/>
  <c r="F105" i="32451" s="1"/>
  <c r="E104" i="32451" a="1"/>
  <c r="E104" i="32451" s="1"/>
  <c r="F104" i="32451" s="1"/>
  <c r="E103" i="32451" a="1"/>
  <c r="E103" i="32451" s="1"/>
  <c r="F103" i="32451" s="1"/>
  <c r="E102" i="32451" a="1"/>
  <c r="E102" i="32451" s="1"/>
  <c r="F102" i="32451" s="1"/>
  <c r="E101" i="32451" a="1"/>
  <c r="E101" i="32451" s="1"/>
  <c r="F101" i="32451" s="1"/>
  <c r="E100" i="32451" a="1"/>
  <c r="E100" i="32451" s="1"/>
  <c r="F100" i="32451" s="1"/>
  <c r="E99" i="32451" a="1"/>
  <c r="E99" i="32451" s="1"/>
  <c r="F99" i="32451" s="1"/>
  <c r="E98" i="32451" a="1"/>
  <c r="E98" i="32451" s="1"/>
  <c r="F98" i="32451" s="1"/>
  <c r="E97" i="32451" a="1"/>
  <c r="E97" i="32451" s="1"/>
  <c r="F97" i="32451" s="1"/>
  <c r="E96" i="32451" a="1"/>
  <c r="E96" i="32451" s="1"/>
  <c r="F96" i="32451" s="1"/>
  <c r="E95" i="32451" a="1"/>
  <c r="E95" i="32451" s="1"/>
  <c r="F95" i="32451" s="1"/>
  <c r="E94" i="32451" a="1"/>
  <c r="E94" i="32451" s="1"/>
  <c r="F94" i="32451" s="1"/>
  <c r="E93" i="32451" a="1"/>
  <c r="E93" i="32451" s="1"/>
  <c r="F93" i="32451" s="1"/>
  <c r="E92" i="32451" a="1"/>
  <c r="E92" i="32451" s="1"/>
  <c r="F92" i="32451" s="1"/>
  <c r="E91" i="32451" a="1"/>
  <c r="E91" i="32451" s="1"/>
  <c r="F91" i="32451" s="1"/>
  <c r="E90" i="32451" a="1"/>
  <c r="E90" i="32451" s="1"/>
  <c r="F90" i="32451" s="1"/>
  <c r="E89" i="32451" a="1"/>
  <c r="E89" i="32451" s="1"/>
  <c r="F89" i="32451" s="1"/>
  <c r="E88" i="32451" a="1"/>
  <c r="E88" i="32451" s="1"/>
  <c r="F88" i="32451" s="1"/>
  <c r="E87" i="32451" a="1"/>
  <c r="E87" i="32451" s="1"/>
  <c r="F87" i="32451" s="1"/>
  <c r="E86" i="32451" a="1"/>
  <c r="E86" i="32451" s="1"/>
  <c r="F86" i="32451" s="1"/>
  <c r="E85" i="32451" a="1"/>
  <c r="E85" i="32451" s="1"/>
  <c r="F85" i="32451" s="1"/>
  <c r="E84" i="32451" a="1"/>
  <c r="E84" i="32451" s="1"/>
  <c r="F84" i="32451" s="1"/>
  <c r="E83" i="32451" a="1"/>
  <c r="E83" i="32451" s="1"/>
  <c r="F83" i="32451" s="1"/>
  <c r="E82" i="32451" a="1"/>
  <c r="E82" i="32451" s="1"/>
  <c r="F82" i="32451" s="1"/>
  <c r="E81" i="32451" a="1"/>
  <c r="E81" i="32451" s="1"/>
  <c r="F81" i="32451" s="1"/>
  <c r="E80" i="32451" a="1"/>
  <c r="E80" i="32451" s="1"/>
  <c r="F80" i="32451" s="1"/>
  <c r="E79" i="32451" a="1"/>
  <c r="E79" i="32451" s="1"/>
  <c r="F79" i="32451" s="1"/>
  <c r="E78" i="32451" a="1"/>
  <c r="E78" i="32451" s="1"/>
  <c r="F78" i="32451" s="1"/>
  <c r="E77" i="32451" a="1"/>
  <c r="E77" i="32451" s="1"/>
  <c r="F77" i="32451" s="1"/>
  <c r="E76" i="32451" a="1"/>
  <c r="E76" i="32451" s="1"/>
  <c r="F76" i="32451" s="1"/>
  <c r="E75" i="32451" a="1"/>
  <c r="E75" i="32451" s="1"/>
  <c r="F75" i="32451" s="1"/>
  <c r="E74" i="32451" a="1"/>
  <c r="E74" i="32451" s="1"/>
  <c r="F74" i="32451" s="1"/>
  <c r="E73" i="32451" a="1"/>
  <c r="E73" i="32451" s="1"/>
  <c r="F73" i="32451" s="1"/>
  <c r="E72" i="32451" a="1"/>
  <c r="E72" i="32451" s="1"/>
  <c r="F72" i="32451" s="1"/>
  <c r="E71" i="32451" a="1"/>
  <c r="E71" i="32451" s="1"/>
  <c r="F71" i="32451" s="1"/>
  <c r="E70" i="32451" a="1"/>
  <c r="E70" i="32451" s="1"/>
  <c r="F70" i="32451" s="1"/>
  <c r="E69" i="32451" a="1"/>
  <c r="E69" i="32451" s="1"/>
  <c r="F69" i="32451" s="1"/>
  <c r="E68" i="32451" a="1"/>
  <c r="E68" i="32451" s="1"/>
  <c r="F68" i="32451" s="1"/>
  <c r="E67" i="32451" a="1"/>
  <c r="E67" i="32451" s="1"/>
  <c r="F67" i="32451" s="1"/>
  <c r="E66" i="32451" a="1"/>
  <c r="E66" i="32451" s="1"/>
  <c r="F66" i="32451" s="1"/>
  <c r="E65" i="32451" a="1"/>
  <c r="E65" i="32451" s="1"/>
  <c r="F65" i="32451" s="1"/>
  <c r="E64" i="32451" a="1"/>
  <c r="E64" i="32451" s="1"/>
  <c r="F64" i="32451" s="1"/>
  <c r="E63" i="32451" a="1"/>
  <c r="E63" i="32451" s="1"/>
  <c r="F63" i="32451" s="1"/>
  <c r="E62" i="32451" a="1"/>
  <c r="E62" i="32451"/>
  <c r="F62" i="32451" s="1"/>
  <c r="E61" i="32451" a="1"/>
  <c r="E61" i="32451" s="1"/>
  <c r="F61" i="32451" s="1"/>
  <c r="E60" i="32451" a="1"/>
  <c r="E60" i="32451" s="1"/>
  <c r="F60" i="32451" s="1"/>
  <c r="E59" i="32451" a="1"/>
  <c r="E59" i="32451" s="1"/>
  <c r="F59" i="32451" s="1"/>
  <c r="E58" i="32451" a="1"/>
  <c r="E58" i="32451" s="1"/>
  <c r="F58" i="32451" s="1"/>
  <c r="E57" i="32451" a="1"/>
  <c r="E57" i="32451" s="1"/>
  <c r="F57" i="32451" s="1"/>
  <c r="E56" i="32451" a="1"/>
  <c r="E56" i="32451" s="1"/>
  <c r="F56" i="32451" s="1"/>
  <c r="E55" i="32451" a="1"/>
  <c r="E55" i="32451" s="1"/>
  <c r="F55" i="32451" s="1"/>
  <c r="E54" i="32451" a="1"/>
  <c r="E54" i="32451" s="1"/>
  <c r="F54" i="32451" s="1"/>
  <c r="E53" i="32451" a="1"/>
  <c r="E53" i="32451" s="1"/>
  <c r="F53" i="32451" s="1"/>
  <c r="E52" i="32451" a="1"/>
  <c r="E52" i="32451" s="1"/>
  <c r="F52" i="32451" s="1"/>
  <c r="E51" i="32451" a="1"/>
  <c r="E51" i="32451" s="1"/>
  <c r="F51" i="32451" s="1"/>
  <c r="E50" i="32451" a="1"/>
  <c r="E50" i="32451" s="1"/>
  <c r="F50" i="32451" s="1"/>
  <c r="E49" i="32451" a="1"/>
  <c r="E49" i="32451" s="1"/>
  <c r="F49" i="32451" s="1"/>
  <c r="E48" i="32451" a="1"/>
  <c r="E48" i="32451" s="1"/>
  <c r="F48" i="32451" s="1"/>
  <c r="E47" i="32451" a="1"/>
  <c r="E47" i="32451" s="1"/>
  <c r="F47" i="32451" s="1"/>
  <c r="E46" i="32451" a="1"/>
  <c r="E46" i="32451" s="1"/>
  <c r="F46" i="32451" s="1"/>
  <c r="E45" i="32451" a="1"/>
  <c r="E45" i="32451" s="1"/>
  <c r="F45" i="32451" s="1"/>
  <c r="E44" i="32451" a="1"/>
  <c r="E44" i="32451" s="1"/>
  <c r="F44" i="32451" s="1"/>
  <c r="E43" i="32451" a="1"/>
  <c r="E43" i="32451" s="1"/>
  <c r="F43" i="32451" s="1"/>
  <c r="E42" i="32451" a="1"/>
  <c r="E42" i="32451" s="1"/>
  <c r="F42" i="32451" s="1"/>
  <c r="E41" i="32451" a="1"/>
  <c r="E41" i="32451" s="1"/>
  <c r="F41" i="32451" s="1"/>
  <c r="E40" i="32451" a="1"/>
  <c r="E40" i="32451" s="1"/>
  <c r="F40" i="32451" s="1"/>
  <c r="E39" i="32451" a="1"/>
  <c r="E39" i="32451" s="1"/>
  <c r="F39" i="32451" s="1"/>
  <c r="E38" i="32451" a="1"/>
  <c r="E38" i="32451" s="1"/>
  <c r="F38" i="32451" s="1"/>
  <c r="E37" i="32451" a="1"/>
  <c r="E37" i="32451" s="1"/>
  <c r="F37" i="32451" s="1"/>
  <c r="E36" i="32451" a="1"/>
  <c r="E36" i="32451" s="1"/>
  <c r="F36" i="32451" s="1"/>
  <c r="E35" i="32451" a="1"/>
  <c r="E35" i="32451" s="1"/>
  <c r="F35" i="32451" s="1"/>
  <c r="E34" i="32451" a="1"/>
  <c r="E34" i="32451" s="1"/>
  <c r="F34" i="32451" s="1"/>
  <c r="E33" i="32451" a="1"/>
  <c r="E33" i="32451" s="1"/>
  <c r="F33" i="32451" s="1"/>
  <c r="E32" i="32451" a="1"/>
  <c r="E32" i="32451" s="1"/>
  <c r="F32" i="32451" s="1"/>
  <c r="E31" i="32451" a="1"/>
  <c r="E31" i="32451" s="1"/>
  <c r="F31" i="32451" s="1"/>
  <c r="E30" i="32451" a="1"/>
  <c r="E30" i="32451" s="1"/>
  <c r="F30" i="32451" s="1"/>
  <c r="E29" i="32451" a="1"/>
  <c r="E29" i="32451" s="1"/>
  <c r="F29" i="32451" s="1"/>
  <c r="E28" i="32451" a="1"/>
  <c r="E28" i="32451" s="1"/>
  <c r="F28" i="32451" s="1"/>
  <c r="E27" i="32451" a="1"/>
  <c r="E27" i="32451" s="1"/>
  <c r="F27" i="32451" s="1"/>
  <c r="E26" i="32451" a="1"/>
  <c r="E26" i="32451" s="1"/>
  <c r="F26" i="32451" s="1"/>
  <c r="E25" i="32451" a="1"/>
  <c r="E25" i="32451" s="1"/>
  <c r="F25" i="32451" s="1"/>
  <c r="E24" i="32451" a="1"/>
  <c r="E24" i="32451" s="1"/>
  <c r="F24" i="32451" s="1"/>
  <c r="E23" i="32451" a="1"/>
  <c r="E23" i="32451" s="1"/>
  <c r="F23" i="32451" s="1"/>
  <c r="E22" i="32451" a="1"/>
  <c r="E22" i="32451" s="1"/>
  <c r="F22" i="32451" s="1"/>
  <c r="E21" i="32451" a="1"/>
  <c r="E21" i="32451" s="1"/>
  <c r="F21" i="32451" s="1"/>
  <c r="E20" i="32451" a="1"/>
  <c r="E20" i="32451" s="1"/>
  <c r="F20" i="32451" s="1"/>
  <c r="E19" i="32451" a="1"/>
  <c r="E19" i="32451" s="1"/>
  <c r="F19" i="32451" s="1"/>
  <c r="K99" i="32451" a="1"/>
  <c r="K99" i="32451" s="1"/>
  <c r="K97" i="32451" a="1"/>
  <c r="K97" i="32451" s="1"/>
  <c r="K95" i="32451" a="1"/>
  <c r="K95" i="32451" s="1"/>
  <c r="K93" i="32451" a="1"/>
  <c r="K93" i="32451" s="1"/>
  <c r="K91" i="32451" a="1"/>
  <c r="K91" i="32451" s="1"/>
  <c r="K89" i="32451" a="1"/>
  <c r="K89" i="32451" s="1"/>
  <c r="K87" i="32451" a="1"/>
  <c r="K87" i="32451" s="1"/>
  <c r="K85" i="32451" a="1"/>
  <c r="K85" i="32451" s="1"/>
  <c r="K83" i="32451" a="1"/>
  <c r="K83" i="32451" s="1"/>
  <c r="K81" i="32451" a="1"/>
  <c r="K81" i="32451" s="1"/>
  <c r="K79" i="32451" a="1"/>
  <c r="K79" i="32451" s="1"/>
  <c r="K77" i="32451" a="1"/>
  <c r="K77" i="32451" s="1"/>
  <c r="K75" i="32451" a="1"/>
  <c r="K75" i="32451" s="1"/>
  <c r="K73" i="32451" a="1"/>
  <c r="K73" i="32451" s="1"/>
  <c r="K71" i="32451" a="1"/>
  <c r="K71" i="32451" s="1"/>
  <c r="K69" i="32451" a="1"/>
  <c r="K69" i="32451" s="1"/>
  <c r="K67" i="32451" a="1"/>
  <c r="K67" i="32451" s="1"/>
  <c r="K65" i="32451" a="1"/>
  <c r="K65" i="32451" s="1"/>
  <c r="K63" i="32451" a="1"/>
  <c r="K63" i="32451" s="1"/>
  <c r="K61" i="32451" a="1"/>
  <c r="K61" i="32451" s="1"/>
  <c r="K59" i="32451" a="1"/>
  <c r="K59" i="32451" s="1"/>
  <c r="K57" i="32451" a="1"/>
  <c r="K57" i="32451" s="1"/>
  <c r="K55" i="32451" a="1"/>
  <c r="K55" i="32451" s="1"/>
  <c r="K53" i="32451" a="1"/>
  <c r="K53" i="32451" s="1"/>
  <c r="K51" i="32451" a="1"/>
  <c r="K51" i="32451" s="1"/>
  <c r="K49" i="32451" a="1"/>
  <c r="K49" i="32451" s="1"/>
  <c r="K47" i="32451" a="1"/>
  <c r="K47" i="32451" s="1"/>
  <c r="K45" i="32451" a="1"/>
  <c r="K45" i="32451" s="1"/>
  <c r="K43" i="32451" a="1"/>
  <c r="K43" i="32451" s="1"/>
  <c r="K41" i="32451" a="1"/>
  <c r="K41" i="32451" s="1"/>
  <c r="K39" i="32451" a="1"/>
  <c r="K39" i="32451" s="1"/>
  <c r="K37" i="32451" a="1"/>
  <c r="K37" i="32451" s="1"/>
  <c r="K35" i="32451" a="1"/>
  <c r="K35" i="32451" s="1"/>
  <c r="K33" i="32451" a="1"/>
  <c r="K33" i="32451" s="1"/>
  <c r="K31" i="32451" a="1"/>
  <c r="K31" i="32451" s="1"/>
  <c r="K29" i="32451" a="1"/>
  <c r="K29" i="32451" s="1"/>
  <c r="K27" i="32451" a="1"/>
  <c r="K27" i="32451" s="1"/>
  <c r="K25" i="32451" a="1"/>
  <c r="K25" i="32451" s="1"/>
  <c r="K23" i="32451" a="1"/>
  <c r="K23" i="32451" s="1"/>
  <c r="K21" i="32451" a="1"/>
  <c r="K21" i="32451" s="1"/>
  <c r="K19" i="32451" a="1"/>
  <c r="K19" i="32451" s="1"/>
  <c r="I143" i="32451" a="1"/>
  <c r="I143" i="32451" s="1"/>
  <c r="I141" i="32451" a="1"/>
  <c r="I141" i="32451" s="1"/>
  <c r="I139" i="32451" a="1"/>
  <c r="I139" i="32451" s="1"/>
  <c r="I137" i="32451" a="1"/>
  <c r="I137" i="32451" s="1"/>
  <c r="I135" i="32451" a="1"/>
  <c r="I135" i="32451" s="1"/>
  <c r="I133" i="32451" a="1"/>
  <c r="I133" i="32451" s="1"/>
  <c r="I131" i="32451" a="1"/>
  <c r="I131" i="32451" s="1"/>
  <c r="I129" i="32451" a="1"/>
  <c r="I129" i="32451" s="1"/>
  <c r="I127" i="32451" a="1"/>
  <c r="I127" i="32451" s="1"/>
  <c r="I125" i="32451" a="1"/>
  <c r="I125" i="32451" s="1"/>
  <c r="I123" i="32451" a="1"/>
  <c r="I123" i="32451" s="1"/>
  <c r="I121" i="32451" a="1"/>
  <c r="I121" i="32451" s="1"/>
  <c r="I119" i="32451" a="1"/>
  <c r="I119" i="32451" s="1"/>
  <c r="I117" i="32451" a="1"/>
  <c r="I117" i="32451" s="1"/>
  <c r="I115" i="32451" a="1"/>
  <c r="I115" i="32451" s="1"/>
  <c r="I113" i="32451" a="1"/>
  <c r="I113" i="32451" s="1"/>
  <c r="I111" i="32451" a="1"/>
  <c r="I111" i="32451" s="1"/>
  <c r="I109" i="32451" a="1"/>
  <c r="I109" i="32451" s="1"/>
  <c r="I107" i="32451" a="1"/>
  <c r="I107" i="32451" s="1"/>
  <c r="I105" i="32451" a="1"/>
  <c r="I105" i="32451" s="1"/>
  <c r="I103" i="32451" a="1"/>
  <c r="I103" i="32451" s="1"/>
  <c r="I101" i="32451" a="1"/>
  <c r="I101" i="32451" s="1"/>
  <c r="I99" i="32451" a="1"/>
  <c r="I99" i="32451" s="1"/>
  <c r="I97" i="32451" a="1"/>
  <c r="I97" i="32451" s="1"/>
  <c r="I95" i="32451" a="1"/>
  <c r="I95" i="32451" s="1"/>
  <c r="I93" i="32451" a="1"/>
  <c r="I93" i="32451" s="1"/>
  <c r="I91" i="32451" a="1"/>
  <c r="I91" i="32451" s="1"/>
  <c r="I89" i="32451" a="1"/>
  <c r="I89" i="32451" s="1"/>
  <c r="I87" i="32451" a="1"/>
  <c r="I87" i="32451" s="1"/>
  <c r="I85" i="32451" a="1"/>
  <c r="I85" i="32451" s="1"/>
  <c r="I83" i="32451" a="1"/>
  <c r="I83" i="32451" s="1"/>
  <c r="I81" i="32451" a="1"/>
  <c r="I81" i="32451" s="1"/>
  <c r="I79" i="32451" a="1"/>
  <c r="I79" i="32451" s="1"/>
  <c r="I77" i="32451" a="1"/>
  <c r="I77" i="32451" s="1"/>
  <c r="I75" i="32451" a="1"/>
  <c r="I75" i="32451" s="1"/>
  <c r="I73" i="32451" a="1"/>
  <c r="I73" i="32451" s="1"/>
  <c r="I71" i="32451" a="1"/>
  <c r="I71" i="32451" s="1"/>
  <c r="I69" i="32451" a="1"/>
  <c r="I69" i="32451" s="1"/>
  <c r="I67" i="32451" a="1"/>
  <c r="I67" i="32451" s="1"/>
  <c r="I65" i="32451" a="1"/>
  <c r="I65" i="32451" s="1"/>
  <c r="I63" i="32451" a="1"/>
  <c r="I63" i="32451" s="1"/>
  <c r="I61" i="32451" a="1"/>
  <c r="I61" i="32451" s="1"/>
  <c r="I59" i="32451" a="1"/>
  <c r="I59" i="32451" s="1"/>
  <c r="I57" i="32451" a="1"/>
  <c r="I57" i="32451" s="1"/>
  <c r="I55" i="32451" a="1"/>
  <c r="I55" i="32451" s="1"/>
  <c r="I53" i="32451" a="1"/>
  <c r="I53" i="32451" s="1"/>
  <c r="I51" i="32451" a="1"/>
  <c r="I51" i="32451" s="1"/>
  <c r="I49" i="32451" a="1"/>
  <c r="I49" i="32451" s="1"/>
  <c r="I47" i="32451" a="1"/>
  <c r="I47" i="32451" s="1"/>
  <c r="I45" i="32451" a="1"/>
  <c r="I45" i="32451" s="1"/>
  <c r="I43" i="32451" a="1"/>
  <c r="I43" i="32451" s="1"/>
  <c r="I41" i="32451" a="1"/>
  <c r="I41" i="32451" s="1"/>
  <c r="I39" i="32451" a="1"/>
  <c r="I39" i="32451" s="1"/>
  <c r="I37" i="32451" a="1"/>
  <c r="I37" i="32451" s="1"/>
  <c r="I35" i="32451" a="1"/>
  <c r="I35" i="32451" s="1"/>
  <c r="I33" i="32451" a="1"/>
  <c r="I33" i="32451" s="1"/>
  <c r="I31" i="32451" a="1"/>
  <c r="I31" i="32451" s="1"/>
  <c r="I29" i="32451" a="1"/>
  <c r="I29" i="32451" s="1"/>
  <c r="I27" i="32451" a="1"/>
  <c r="I27" i="32451" s="1"/>
  <c r="I25" i="32451" a="1"/>
  <c r="I25" i="32451" s="1"/>
  <c r="I23" i="32451" a="1"/>
  <c r="I23" i="32451" s="1"/>
  <c r="I21" i="32451" a="1"/>
  <c r="I21" i="32451" s="1"/>
  <c r="I19" i="32451" a="1"/>
  <c r="I19" i="32451" s="1"/>
  <c r="I17" i="32451" a="1"/>
  <c r="I17" i="32451" s="1"/>
  <c r="G143" i="32451" a="1"/>
  <c r="G143" i="32451" s="1"/>
  <c r="G141" i="32451" a="1"/>
  <c r="G141" i="32451" s="1"/>
  <c r="G139" i="32451" a="1"/>
  <c r="G139" i="32451" s="1"/>
  <c r="G137" i="32451" a="1"/>
  <c r="G137" i="32451" s="1"/>
  <c r="G135" i="32451" a="1"/>
  <c r="G135" i="32451" s="1"/>
  <c r="G133" i="32451" a="1"/>
  <c r="G133" i="32451" s="1"/>
  <c r="G131" i="32451" a="1"/>
  <c r="G131" i="32451" s="1"/>
  <c r="G129" i="32451" a="1"/>
  <c r="G129" i="32451" s="1"/>
  <c r="G127" i="32451" a="1"/>
  <c r="G127" i="32451" s="1"/>
  <c r="G125" i="32451" a="1"/>
  <c r="G125" i="32451" s="1"/>
  <c r="G123" i="32451" a="1"/>
  <c r="G123" i="32451" s="1"/>
  <c r="G121" i="32451" a="1"/>
  <c r="G121" i="32451" s="1"/>
  <c r="G119" i="32451" a="1"/>
  <c r="G119" i="32451" s="1"/>
  <c r="G117" i="32451" a="1"/>
  <c r="G117" i="32451" s="1"/>
  <c r="G115" i="32451" a="1"/>
  <c r="G115" i="32451" s="1"/>
  <c r="G113" i="32451" a="1"/>
  <c r="G113" i="32451" s="1"/>
  <c r="G111" i="32451" a="1"/>
  <c r="G111" i="32451" s="1"/>
  <c r="G109" i="32451" a="1"/>
  <c r="G109" i="32451" s="1"/>
  <c r="G107" i="32451" a="1"/>
  <c r="G107" i="32451" s="1"/>
  <c r="G105" i="32451" a="1"/>
  <c r="G105" i="32451" s="1"/>
  <c r="G103" i="32451" a="1"/>
  <c r="G103" i="32451" s="1"/>
  <c r="G101" i="32451" a="1"/>
  <c r="G101" i="32451" s="1"/>
  <c r="G99" i="32451" a="1"/>
  <c r="G99" i="32451" s="1"/>
  <c r="G97" i="32451" a="1"/>
  <c r="G97" i="32451" s="1"/>
  <c r="G95" i="32451" a="1"/>
  <c r="G95" i="32451" s="1"/>
  <c r="G93" i="32451" a="1"/>
  <c r="G93" i="32451" s="1"/>
  <c r="G91" i="32451" a="1"/>
  <c r="G91" i="32451" s="1"/>
  <c r="G89" i="32451" a="1"/>
  <c r="G89" i="32451" s="1"/>
  <c r="G87" i="32451" a="1"/>
  <c r="G87" i="32451" s="1"/>
  <c r="G85" i="32451" a="1"/>
  <c r="G85" i="32451" s="1"/>
  <c r="G83" i="32451" a="1"/>
  <c r="G83" i="32451" s="1"/>
  <c r="G81" i="32451" a="1"/>
  <c r="G81" i="32451" s="1"/>
  <c r="G79" i="32451" a="1"/>
  <c r="G79" i="32451" s="1"/>
  <c r="G77" i="32451" a="1"/>
  <c r="G77" i="32451" s="1"/>
  <c r="G75" i="32451" a="1"/>
  <c r="G75" i="32451" s="1"/>
  <c r="G73" i="32451" a="1"/>
  <c r="G73" i="32451" s="1"/>
  <c r="G71" i="32451" a="1"/>
  <c r="G71" i="32451" s="1"/>
  <c r="G69" i="32451" a="1"/>
  <c r="G69" i="32451" s="1"/>
  <c r="G67" i="32451" a="1"/>
  <c r="G67" i="32451" s="1"/>
  <c r="G65" i="32451" a="1"/>
  <c r="G65" i="32451" s="1"/>
  <c r="G63" i="32451" a="1"/>
  <c r="G63" i="32451" s="1"/>
  <c r="G61" i="32451" a="1"/>
  <c r="G61" i="32451" s="1"/>
  <c r="G59" i="32451" a="1"/>
  <c r="G59" i="32451" s="1"/>
  <c r="G57" i="32451" a="1"/>
  <c r="G57" i="32451" s="1"/>
  <c r="G55" i="32451" a="1"/>
  <c r="G55" i="32451" s="1"/>
  <c r="G53" i="32451" a="1"/>
  <c r="G53" i="32451" s="1"/>
  <c r="G51" i="32451" a="1"/>
  <c r="G51" i="32451" s="1"/>
  <c r="G49" i="32451" a="1"/>
  <c r="G49" i="32451" s="1"/>
  <c r="G47" i="32451" a="1"/>
  <c r="G47" i="32451" s="1"/>
  <c r="G45" i="32451" a="1"/>
  <c r="G45" i="32451" s="1"/>
  <c r="G43" i="32451" a="1"/>
  <c r="G43" i="32451" s="1"/>
  <c r="G41" i="32451" a="1"/>
  <c r="G41" i="32451" s="1"/>
  <c r="G39" i="32451" a="1"/>
  <c r="G39" i="32451" s="1"/>
  <c r="G37" i="32451" a="1"/>
  <c r="G37" i="32451" s="1"/>
  <c r="G35" i="32451" a="1"/>
  <c r="G35" i="32451" s="1"/>
  <c r="G33" i="32451" a="1"/>
  <c r="G33" i="32451" s="1"/>
  <c r="G31" i="32451" a="1"/>
  <c r="G31" i="32451" s="1"/>
  <c r="G29" i="32451" a="1"/>
  <c r="G29" i="32451" s="1"/>
  <c r="G27" i="32451" a="1"/>
  <c r="G27" i="32451" s="1"/>
  <c r="G25" i="32451" a="1"/>
  <c r="G25" i="32451" s="1"/>
  <c r="G23" i="32451" a="1"/>
  <c r="G23" i="32451" s="1"/>
  <c r="G21" i="32451" a="1"/>
  <c r="G21" i="32451" s="1"/>
  <c r="G19" i="32451" a="1"/>
  <c r="G19" i="32451" s="1"/>
  <c r="G17" i="32451" a="1"/>
  <c r="G17" i="32451" s="1"/>
  <c r="K101" i="32451" a="1"/>
  <c r="K101" i="32451" s="1"/>
  <c r="K103" i="32451" a="1"/>
  <c r="K103" i="32451" s="1"/>
  <c r="K105" i="32451" a="1"/>
  <c r="K105" i="32451" s="1"/>
  <c r="K107" i="32451" a="1"/>
  <c r="K107" i="32451" s="1"/>
  <c r="K109" i="32451" a="1"/>
  <c r="K109" i="32451" s="1"/>
  <c r="K111" i="32451" a="1"/>
  <c r="K111" i="32451" s="1"/>
  <c r="K113" i="32451" a="1"/>
  <c r="K113" i="32451" s="1"/>
  <c r="K115" i="32451" a="1"/>
  <c r="K115" i="32451" s="1"/>
  <c r="K117" i="32451" a="1"/>
  <c r="K117" i="32451" s="1"/>
  <c r="K119" i="32451" a="1"/>
  <c r="K119" i="32451" s="1"/>
  <c r="K121" i="32451" a="1"/>
  <c r="K121" i="32451" s="1"/>
  <c r="K123" i="32451" a="1"/>
  <c r="K123" i="32451" s="1"/>
  <c r="K125" i="32451" a="1"/>
  <c r="K125" i="32451" s="1"/>
  <c r="K127" i="32451" a="1"/>
  <c r="K127" i="32451" s="1"/>
  <c r="K129" i="32451" a="1"/>
  <c r="K129" i="32451" s="1"/>
  <c r="K131" i="32451" a="1"/>
  <c r="K131" i="32451" s="1"/>
  <c r="K133" i="32451" a="1"/>
  <c r="K133" i="32451" s="1"/>
  <c r="K135" i="32451" a="1"/>
  <c r="K135" i="32451" s="1"/>
  <c r="K137" i="32451" a="1"/>
  <c r="K137" i="32451" s="1"/>
  <c r="K139" i="32451" a="1"/>
  <c r="K139" i="32451" s="1"/>
  <c r="K141" i="32451" a="1"/>
  <c r="K141" i="32451" s="1"/>
  <c r="K143" i="32451" a="1"/>
  <c r="K143" i="32451" s="1"/>
  <c r="G18" i="32451" a="1"/>
  <c r="G18" i="32451" s="1"/>
  <c r="G20" i="32451" a="1"/>
  <c r="G20" i="32451" s="1"/>
  <c r="G22" i="32451" a="1"/>
  <c r="G22" i="32451" s="1"/>
  <c r="G24" i="32451" a="1"/>
  <c r="G24" i="32451" s="1"/>
  <c r="G26" i="32451" a="1"/>
  <c r="G26" i="32451" s="1"/>
  <c r="G28" i="32451" a="1"/>
  <c r="G28" i="32451" s="1"/>
  <c r="G30" i="32451" a="1"/>
  <c r="G30" i="32451" s="1"/>
  <c r="G32" i="32451" a="1"/>
  <c r="G32" i="32451" s="1"/>
  <c r="G34" i="32451" a="1"/>
  <c r="G34" i="32451" s="1"/>
  <c r="G36" i="32451" a="1"/>
  <c r="G36" i="32451" s="1"/>
  <c r="G38" i="32451" a="1"/>
  <c r="G38" i="32451" s="1"/>
  <c r="G40" i="32451" a="1"/>
  <c r="G40" i="32451" s="1"/>
  <c r="G42" i="32451" a="1"/>
  <c r="G42" i="32451" s="1"/>
  <c r="G44" i="32451" a="1"/>
  <c r="G44" i="32451" s="1"/>
  <c r="G46" i="32451" a="1"/>
  <c r="G46" i="32451" s="1"/>
  <c r="G48" i="32451" a="1"/>
  <c r="G48" i="32451" s="1"/>
  <c r="G50" i="32451" a="1"/>
  <c r="G50" i="32451" s="1"/>
  <c r="G52" i="32451" a="1"/>
  <c r="G52" i="32451" s="1"/>
  <c r="G54" i="32451" a="1"/>
  <c r="G54" i="32451" s="1"/>
  <c r="G56" i="32451" a="1"/>
  <c r="G56" i="32451" s="1"/>
  <c r="G58" i="32451" a="1"/>
  <c r="G58" i="32451" s="1"/>
  <c r="G60" i="32451" a="1"/>
  <c r="G60" i="32451" s="1"/>
  <c r="G62" i="32451" a="1"/>
  <c r="G62" i="32451" s="1"/>
  <c r="G64" i="32451" a="1"/>
  <c r="G64" i="32451" s="1"/>
  <c r="G66" i="32451" a="1"/>
  <c r="G66" i="32451" s="1"/>
  <c r="G68" i="32451" a="1"/>
  <c r="G68" i="32451" s="1"/>
  <c r="G70" i="32451" a="1"/>
  <c r="G70" i="32451" s="1"/>
  <c r="G72" i="32451" a="1"/>
  <c r="G72" i="32451" s="1"/>
  <c r="G74" i="32451" a="1"/>
  <c r="G74" i="32451" s="1"/>
  <c r="G76" i="32451" a="1"/>
  <c r="G76" i="32451" s="1"/>
  <c r="G78" i="32451" a="1"/>
  <c r="G78" i="32451" s="1"/>
  <c r="G80" i="32451" a="1"/>
  <c r="G80" i="32451" s="1"/>
  <c r="G82" i="32451" a="1"/>
  <c r="G82" i="32451" s="1"/>
  <c r="G84" i="32451" a="1"/>
  <c r="G84" i="32451" s="1"/>
  <c r="G86" i="32451" a="1"/>
  <c r="G86" i="32451" s="1"/>
  <c r="G88" i="32451" a="1"/>
  <c r="G88" i="32451" s="1"/>
  <c r="G90" i="32451" a="1"/>
  <c r="G90" i="32451" s="1"/>
  <c r="G92" i="32451" a="1"/>
  <c r="G92" i="32451" s="1"/>
  <c r="G94" i="32451" a="1"/>
  <c r="G94" i="32451" s="1"/>
  <c r="G96" i="32451" a="1"/>
  <c r="G96" i="32451" s="1"/>
  <c r="G98" i="32451" a="1"/>
  <c r="G98" i="32451" s="1"/>
  <c r="G100" i="32451" a="1"/>
  <c r="G100" i="32451" s="1"/>
  <c r="G102" i="32451" a="1"/>
  <c r="G102" i="32451" s="1"/>
  <c r="G104" i="32451" a="1"/>
  <c r="G104" i="32451" s="1"/>
  <c r="G106" i="32451" a="1"/>
  <c r="G106" i="32451" s="1"/>
  <c r="G108" i="32451" a="1"/>
  <c r="G108" i="32451" s="1"/>
  <c r="G110" i="32451" a="1"/>
  <c r="G110" i="32451" s="1"/>
  <c r="G112" i="32451" a="1"/>
  <c r="G112" i="32451" s="1"/>
  <c r="G114" i="32451" a="1"/>
  <c r="G114" i="32451" s="1"/>
  <c r="G116" i="32451" a="1"/>
  <c r="G116" i="32451" s="1"/>
  <c r="G118" i="32451" a="1"/>
  <c r="G118" i="32451" s="1"/>
  <c r="G120" i="32451" a="1"/>
  <c r="G120" i="32451" s="1"/>
  <c r="G122" i="32451" a="1"/>
  <c r="G122" i="32451" s="1"/>
  <c r="G124" i="32451" a="1"/>
  <c r="G124" i="32451" s="1"/>
  <c r="G126" i="32451" a="1"/>
  <c r="G126" i="32451" s="1"/>
  <c r="G128" i="32451" a="1"/>
  <c r="G128" i="32451" s="1"/>
  <c r="G130" i="32451" a="1"/>
  <c r="G130" i="32451" s="1"/>
  <c r="G132" i="32451" a="1"/>
  <c r="G132" i="32451" s="1"/>
  <c r="G134" i="32451" a="1"/>
  <c r="G134" i="32451" s="1"/>
  <c r="G136" i="32451" a="1"/>
  <c r="G136" i="32451" s="1"/>
  <c r="G138" i="32451" a="1"/>
  <c r="G138" i="32451" s="1"/>
  <c r="G140" i="32451" a="1"/>
  <c r="G140" i="32451" s="1"/>
  <c r="G142" i="32451" a="1"/>
  <c r="G142" i="32451" s="1"/>
  <c r="G144" i="32451" a="1"/>
  <c r="G144" i="32451" s="1"/>
  <c r="I18" i="32451" a="1"/>
  <c r="I18" i="32451" s="1"/>
  <c r="I20" i="32451" a="1"/>
  <c r="I20" i="32451" s="1"/>
  <c r="I22" i="32451" a="1"/>
  <c r="I22" i="32451" s="1"/>
  <c r="I24" i="32451" a="1"/>
  <c r="I24" i="32451" s="1"/>
  <c r="I26" i="32451" a="1"/>
  <c r="I26" i="32451" s="1"/>
  <c r="I28" i="32451" a="1"/>
  <c r="I28" i="32451" s="1"/>
  <c r="I30" i="32451" a="1"/>
  <c r="I30" i="32451" s="1"/>
  <c r="I32" i="32451" a="1"/>
  <c r="I32" i="32451" s="1"/>
  <c r="I34" i="32451" a="1"/>
  <c r="I34" i="32451" s="1"/>
  <c r="I36" i="32451" a="1"/>
  <c r="I36" i="32451" s="1"/>
  <c r="I38" i="32451" a="1"/>
  <c r="I38" i="32451" s="1"/>
  <c r="I40" i="32451" a="1"/>
  <c r="I40" i="32451" s="1"/>
  <c r="I42" i="32451" a="1"/>
  <c r="I42" i="32451" s="1"/>
  <c r="I44" i="32451" a="1"/>
  <c r="I44" i="32451" s="1"/>
  <c r="I46" i="32451" a="1"/>
  <c r="I46" i="32451" s="1"/>
  <c r="I48" i="32451" a="1"/>
  <c r="I48" i="32451" s="1"/>
  <c r="I50" i="32451" a="1"/>
  <c r="I50" i="32451" s="1"/>
  <c r="I52" i="32451" a="1"/>
  <c r="I52" i="32451" s="1"/>
  <c r="I54" i="32451" a="1"/>
  <c r="I54" i="32451" s="1"/>
  <c r="I56" i="32451" a="1"/>
  <c r="I56" i="32451" s="1"/>
  <c r="I58" i="32451" a="1"/>
  <c r="I58" i="32451" s="1"/>
  <c r="I60" i="32451" a="1"/>
  <c r="I60" i="32451" s="1"/>
  <c r="I62" i="32451" a="1"/>
  <c r="I62" i="32451" s="1"/>
  <c r="I64" i="32451" a="1"/>
  <c r="I64" i="32451" s="1"/>
  <c r="I66" i="32451" a="1"/>
  <c r="I66" i="32451" s="1"/>
  <c r="I68" i="32451" a="1"/>
  <c r="I68" i="32451" s="1"/>
  <c r="I70" i="32451" a="1"/>
  <c r="I70" i="32451" s="1"/>
  <c r="I72" i="32451" a="1"/>
  <c r="I72" i="32451" s="1"/>
  <c r="I74" i="32451" a="1"/>
  <c r="I74" i="32451" s="1"/>
  <c r="I76" i="32451" a="1"/>
  <c r="I76" i="32451" s="1"/>
  <c r="I78" i="32451" a="1"/>
  <c r="I78" i="32451" s="1"/>
  <c r="I80" i="32451" a="1"/>
  <c r="I80" i="32451" s="1"/>
  <c r="I82" i="32451" a="1"/>
  <c r="I82" i="32451" s="1"/>
  <c r="I84" i="32451" a="1"/>
  <c r="I84" i="32451" s="1"/>
  <c r="I86" i="32451" a="1"/>
  <c r="I86" i="32451" s="1"/>
  <c r="I88" i="32451" a="1"/>
  <c r="I88" i="32451" s="1"/>
  <c r="I90" i="32451" a="1"/>
  <c r="I90" i="32451"/>
  <c r="I92" i="32451" a="1"/>
  <c r="I92" i="32451" s="1"/>
  <c r="I94" i="32451" a="1"/>
  <c r="I94" i="32451" s="1"/>
  <c r="I96" i="32451" a="1"/>
  <c r="I96" i="32451" s="1"/>
  <c r="I98" i="32451" a="1"/>
  <c r="I98" i="32451" s="1"/>
  <c r="I100" i="32451" a="1"/>
  <c r="I100" i="32451" s="1"/>
  <c r="I102" i="32451" a="1"/>
  <c r="I102" i="32451" s="1"/>
  <c r="I104" i="32451" a="1"/>
  <c r="I104" i="32451" s="1"/>
  <c r="I106" i="32451" a="1"/>
  <c r="I106" i="32451" s="1"/>
  <c r="I108" i="32451" a="1"/>
  <c r="I108" i="32451" s="1"/>
  <c r="I110" i="32451" a="1"/>
  <c r="I110" i="32451" s="1"/>
  <c r="I112" i="32451" a="1"/>
  <c r="I112" i="32451" s="1"/>
  <c r="I114" i="32451" a="1"/>
  <c r="I114" i="32451" s="1"/>
  <c r="I116" i="32451" a="1"/>
  <c r="I116" i="32451" s="1"/>
  <c r="I118" i="32451" a="1"/>
  <c r="I118" i="32451" s="1"/>
  <c r="I120" i="32451" a="1"/>
  <c r="I120" i="32451" s="1"/>
  <c r="I122" i="32451" a="1"/>
  <c r="I122" i="32451" s="1"/>
  <c r="I124" i="32451" a="1"/>
  <c r="I124" i="32451" s="1"/>
  <c r="I126" i="32451" a="1"/>
  <c r="I126" i="32451" s="1"/>
  <c r="I128" i="32451" a="1"/>
  <c r="I128" i="32451" s="1"/>
  <c r="I130" i="32451" a="1"/>
  <c r="I130" i="32451" s="1"/>
  <c r="I132" i="32451" a="1"/>
  <c r="I132" i="32451" s="1"/>
  <c r="I134" i="32451" a="1"/>
  <c r="I134" i="32451" s="1"/>
  <c r="I136" i="32451" a="1"/>
  <c r="I136" i="32451" s="1"/>
  <c r="I138" i="32451" a="1"/>
  <c r="I138" i="32451" s="1"/>
  <c r="I140" i="32451" a="1"/>
  <c r="I140" i="32451" s="1"/>
  <c r="I142" i="32451" a="1"/>
  <c r="I142" i="32451" s="1"/>
  <c r="I144" i="32451" a="1"/>
  <c r="I144" i="32451" s="1"/>
  <c r="K20" i="32451" a="1"/>
  <c r="K20" i="32451" s="1"/>
  <c r="K22" i="32451" a="1"/>
  <c r="K22" i="32451" s="1"/>
  <c r="K24" i="32451" a="1"/>
  <c r="K24" i="32451" s="1"/>
  <c r="K26" i="32451" a="1"/>
  <c r="K26" i="32451" s="1"/>
  <c r="K28" i="32451" a="1"/>
  <c r="K28" i="32451" s="1"/>
  <c r="K30" i="32451" a="1"/>
  <c r="K30" i="32451" s="1"/>
  <c r="K32" i="32451" a="1"/>
  <c r="K32" i="32451" s="1"/>
  <c r="K34" i="32451" a="1"/>
  <c r="K34" i="32451" s="1"/>
  <c r="K36" i="32451" a="1"/>
  <c r="K36" i="32451" s="1"/>
  <c r="K38" i="32451" a="1"/>
  <c r="K38" i="32451" s="1"/>
  <c r="K40" i="32451" a="1"/>
  <c r="K40" i="32451" s="1"/>
  <c r="K42" i="32451" a="1"/>
  <c r="K42" i="32451" s="1"/>
  <c r="K44" i="32451" a="1"/>
  <c r="K44" i="32451" s="1"/>
  <c r="K46" i="32451" a="1"/>
  <c r="K46" i="32451" s="1"/>
  <c r="K48" i="32451" a="1"/>
  <c r="K48" i="32451" s="1"/>
  <c r="K50" i="32451" a="1"/>
  <c r="K50" i="32451" s="1"/>
  <c r="K52" i="32451" a="1"/>
  <c r="K52" i="32451" s="1"/>
  <c r="K54" i="32451" a="1"/>
  <c r="K54" i="32451" s="1"/>
  <c r="K56" i="32451" a="1"/>
  <c r="K56" i="32451" s="1"/>
  <c r="K58" i="32451" a="1"/>
  <c r="K58" i="32451" s="1"/>
  <c r="K60" i="32451" a="1"/>
  <c r="K60" i="32451" s="1"/>
  <c r="K62" i="32451" a="1"/>
  <c r="K62" i="32451" s="1"/>
  <c r="K64" i="32451" a="1"/>
  <c r="K64" i="32451" s="1"/>
  <c r="K66" i="32451" a="1"/>
  <c r="K66" i="32451" s="1"/>
  <c r="K68" i="32451" a="1"/>
  <c r="K68" i="32451" s="1"/>
  <c r="K70" i="32451" a="1"/>
  <c r="K70" i="32451" s="1"/>
  <c r="K72" i="32451" a="1"/>
  <c r="K72" i="32451" s="1"/>
  <c r="K74" i="32451" a="1"/>
  <c r="K74" i="32451" s="1"/>
  <c r="K76" i="32451" a="1"/>
  <c r="K76" i="32451" s="1"/>
  <c r="K78" i="32451" a="1"/>
  <c r="K78" i="32451" s="1"/>
  <c r="K80" i="32451" a="1"/>
  <c r="K80" i="32451" s="1"/>
  <c r="K82" i="32451" a="1"/>
  <c r="K82" i="32451" s="1"/>
  <c r="K84" i="32451" a="1"/>
  <c r="K84" i="32451" s="1"/>
  <c r="K86" i="32451" a="1"/>
  <c r="K86" i="32451" s="1"/>
  <c r="K88" i="32451" a="1"/>
  <c r="K88" i="32451" s="1"/>
  <c r="K90" i="32451" a="1"/>
  <c r="K90" i="32451" s="1"/>
  <c r="K92" i="32451" a="1"/>
  <c r="K92" i="32451" s="1"/>
  <c r="K94" i="32451" a="1"/>
  <c r="K94" i="32451" s="1"/>
  <c r="K96" i="32451" a="1"/>
  <c r="K96" i="32451" s="1"/>
  <c r="K98" i="32451" a="1"/>
  <c r="K98" i="32451" s="1"/>
  <c r="K100" i="32451" a="1"/>
  <c r="K100" i="32451" s="1"/>
  <c r="K102" i="32451" a="1"/>
  <c r="K102" i="32451" s="1"/>
  <c r="K104" i="32451" a="1"/>
  <c r="K104" i="32451" s="1"/>
  <c r="K106" i="32451" a="1"/>
  <c r="K106" i="32451" s="1"/>
  <c r="K108" i="32451" a="1"/>
  <c r="K108" i="32451" s="1"/>
  <c r="K110" i="32451" a="1"/>
  <c r="K110" i="32451" s="1"/>
  <c r="K112" i="32451" a="1"/>
  <c r="K112" i="32451" s="1"/>
  <c r="K114" i="32451" a="1"/>
  <c r="K114" i="32451" s="1"/>
  <c r="K116" i="32451" a="1"/>
  <c r="K116" i="32451" s="1"/>
  <c r="K118" i="32451" a="1"/>
  <c r="K118" i="32451" s="1"/>
  <c r="K120" i="32451" a="1"/>
  <c r="K120" i="32451" s="1"/>
  <c r="K122" i="32451" a="1"/>
  <c r="K122" i="32451" s="1"/>
  <c r="K124" i="32451" a="1"/>
  <c r="K124" i="32451" s="1"/>
  <c r="K126" i="32451" a="1"/>
  <c r="K126" i="32451" s="1"/>
  <c r="K128" i="32451" a="1"/>
  <c r="K128" i="32451" s="1"/>
  <c r="K130" i="32451" a="1"/>
  <c r="K130" i="32451" s="1"/>
  <c r="K132" i="32451" a="1"/>
  <c r="K132" i="32451" s="1"/>
  <c r="K134" i="32451" a="1"/>
  <c r="K134" i="32451" s="1"/>
  <c r="K136" i="32451" a="1"/>
  <c r="K136" i="32451" s="1"/>
  <c r="K138" i="32451" a="1"/>
  <c r="K138" i="32451" s="1"/>
  <c r="K140" i="32451" a="1"/>
  <c r="K140" i="32451" s="1"/>
  <c r="K142" i="32451" a="1"/>
  <c r="K142" i="32451" s="1"/>
  <c r="K144" i="32451" a="1"/>
  <c r="K144" i="32451" s="1"/>
  <c r="K16" i="32451" a="1"/>
  <c r="K16" i="32451" s="1"/>
  <c r="I16" i="32451" a="1"/>
  <c r="I16" i="32451" s="1"/>
  <c r="G8" i="32451" l="1"/>
  <c r="I8" i="32451"/>
  <c r="G6" i="32451"/>
  <c r="I6" i="32451"/>
  <c r="I10" i="32451"/>
  <c r="G10" i="32451"/>
</calcChain>
</file>

<file path=xl/sharedStrings.xml><?xml version="1.0" encoding="utf-8"?>
<sst xmlns="http://schemas.openxmlformats.org/spreadsheetml/2006/main" count="65647" uniqueCount="20880">
  <si>
    <t>Greenham</t>
  </si>
  <si>
    <t>Hampstead Marshall</t>
  </si>
  <si>
    <t>Hampstead Norreys</t>
  </si>
  <si>
    <t>Hermitage</t>
  </si>
  <si>
    <t>Holybrook</t>
  </si>
  <si>
    <t>Hungerford</t>
  </si>
  <si>
    <t>Inkpen</t>
  </si>
  <si>
    <t>Kintbury</t>
  </si>
  <si>
    <t>Lambourn</t>
  </si>
  <si>
    <t>Gisleham</t>
  </si>
  <si>
    <t>Halesworth</t>
  </si>
  <si>
    <t>Odcombe</t>
  </si>
  <si>
    <t>Pen Selwood</t>
  </si>
  <si>
    <t>Pitcombe</t>
  </si>
  <si>
    <t>Pitney</t>
  </si>
  <si>
    <t>Queen Camel</t>
  </si>
  <si>
    <t>Rimpton</t>
  </si>
  <si>
    <t>Seavington St Mary</t>
  </si>
  <si>
    <t>Seavington St Michael</t>
  </si>
  <si>
    <t>Shepton Beauchamp</t>
  </si>
  <si>
    <t>Shepton Montague</t>
  </si>
  <si>
    <t>South Barrow</t>
  </si>
  <si>
    <t>South Cadbury</t>
  </si>
  <si>
    <t>South Petherton</t>
  </si>
  <si>
    <t>Sparkford</t>
  </si>
  <si>
    <t>Stocklinch</t>
  </si>
  <si>
    <t>Stoke sub Hamdon</t>
  </si>
  <si>
    <t>Stoke Trister</t>
  </si>
  <si>
    <t>Tatworth and Forton</t>
  </si>
  <si>
    <t>Tintinhull</t>
  </si>
  <si>
    <t>Wayford</t>
  </si>
  <si>
    <t>West and Middle Chinnock</t>
  </si>
  <si>
    <t>West Camel</t>
  </si>
  <si>
    <t>West Coker</t>
  </si>
  <si>
    <t>West Crewkerne</t>
  </si>
  <si>
    <t>Long Drax</t>
  </si>
  <si>
    <t>Monk Fryston</t>
  </si>
  <si>
    <t>Newton Kyme cum Toulston</t>
  </si>
  <si>
    <t>North Duffield</t>
  </si>
  <si>
    <t>Riccall</t>
  </si>
  <si>
    <t>Ryther cum Ossendyke</t>
  </si>
  <si>
    <t>Drewsteignton</t>
  </si>
  <si>
    <t>Germansweek</t>
  </si>
  <si>
    <t>Gulworthy</t>
  </si>
  <si>
    <t>Hatherleigh</t>
  </si>
  <si>
    <t>Highampton</t>
  </si>
  <si>
    <t>Horrabridge</t>
  </si>
  <si>
    <t>Iddesleigh</t>
  </si>
  <si>
    <t>Inwardleigh</t>
  </si>
  <si>
    <t>Kelly</t>
  </si>
  <si>
    <t>Lamerton</t>
  </si>
  <si>
    <t>Lifton</t>
  </si>
  <si>
    <t>Lydford</t>
  </si>
  <si>
    <t>Mary Tavy</t>
  </si>
  <si>
    <t>Meeth</t>
  </si>
  <si>
    <t>Monkokehampton</t>
  </si>
  <si>
    <t>North Tawton</t>
  </si>
  <si>
    <t>Northlew</t>
  </si>
  <si>
    <t>Okehampton Hamlets</t>
  </si>
  <si>
    <t>Peter Tavy</t>
  </si>
  <si>
    <t>Sampford Courtenay</t>
  </si>
  <si>
    <t>Sourton</t>
  </si>
  <si>
    <t>South Tawton</t>
  </si>
  <si>
    <t>Spreyton</t>
  </si>
  <si>
    <t>Sticklepath</t>
  </si>
  <si>
    <t>Stowford</t>
  </si>
  <si>
    <t>Sydenham Damerel</t>
  </si>
  <si>
    <t>Tavistock</t>
  </si>
  <si>
    <t>Uckington</t>
  </si>
  <si>
    <t>Wheatpieces</t>
  </si>
  <si>
    <t>Winchcombe</t>
  </si>
  <si>
    <t>Acol</t>
  </si>
  <si>
    <t>Birchington</t>
  </si>
  <si>
    <t>Broadstairs and St. Peters</t>
  </si>
  <si>
    <t>Cliffsend</t>
  </si>
  <si>
    <t>Badger Farm</t>
  </si>
  <si>
    <t>Bighton</t>
  </si>
  <si>
    <t>Bishops Sutton</t>
  </si>
  <si>
    <t>Bishops Waltham</t>
  </si>
  <si>
    <t>Boarhunt</t>
  </si>
  <si>
    <t>Bramdean and Hinton Ampner</t>
  </si>
  <si>
    <t>Cheriton</t>
  </si>
  <si>
    <t>Burmarsh</t>
  </si>
  <si>
    <t>Dymchurch</t>
  </si>
  <si>
    <t>Elham</t>
  </si>
  <si>
    <t>Elmsted</t>
  </si>
  <si>
    <t>Folkestone</t>
  </si>
  <si>
    <t>Great Wratting</t>
  </si>
  <si>
    <t>Haverhill</t>
  </si>
  <si>
    <t>Bulford</t>
  </si>
  <si>
    <t>Bulkington</t>
  </si>
  <si>
    <t>Burcombe Without</t>
  </si>
  <si>
    <t>Calne</t>
  </si>
  <si>
    <t>Calne Without</t>
  </si>
  <si>
    <t>Castle Combe</t>
  </si>
  <si>
    <t>Chapmanslade</t>
  </si>
  <si>
    <t>Charlton (Brinkworth)</t>
  </si>
  <si>
    <t>Cherhill</t>
  </si>
  <si>
    <t>Cheverell Magna</t>
  </si>
  <si>
    <t>Chilmark</t>
  </si>
  <si>
    <t>Chilton Foliat</t>
  </si>
  <si>
    <t>Chippenham Without</t>
  </si>
  <si>
    <t>Chirton</t>
  </si>
  <si>
    <t>Chitterne</t>
  </si>
  <si>
    <t>Cholderton</t>
  </si>
  <si>
    <t>Christian Malford</t>
  </si>
  <si>
    <t>Chute</t>
  </si>
  <si>
    <t>Chute Forest</t>
  </si>
  <si>
    <t>Clarendon Park</t>
  </si>
  <si>
    <t>Clyffe Pypard</t>
  </si>
  <si>
    <t>Codford</t>
  </si>
  <si>
    <t>Colerne</t>
  </si>
  <si>
    <t>Collingbourne Ducis</t>
  </si>
  <si>
    <t>Kingskerswell</t>
  </si>
  <si>
    <t>Kingsteignton</t>
  </si>
  <si>
    <t>Lustleigh</t>
  </si>
  <si>
    <t>Mamhead</t>
  </si>
  <si>
    <t>Manaton</t>
  </si>
  <si>
    <t>Moretonhampstead</t>
  </si>
  <si>
    <t>Newton Abbot</t>
  </si>
  <si>
    <t>North Bovey</t>
  </si>
  <si>
    <t>Ogwell</t>
  </si>
  <si>
    <t>Shaldon</t>
  </si>
  <si>
    <t>Shillingford St. George</t>
  </si>
  <si>
    <t>Starcross</t>
  </si>
  <si>
    <t>Stokeinteignhead</t>
  </si>
  <si>
    <t>Tedburn St. Mary</t>
  </si>
  <si>
    <t>Teigngrace</t>
  </si>
  <si>
    <t>Teignmouth</t>
  </si>
  <si>
    <t>Trusham</t>
  </si>
  <si>
    <t>Whitestone</t>
  </si>
  <si>
    <t>Widecombe in the Moor</t>
  </si>
  <si>
    <t>Chetwynd</t>
  </si>
  <si>
    <t>Chetwynd Aston and Woodcote</t>
  </si>
  <si>
    <t>Church Aston</t>
  </si>
  <si>
    <t>Dawley Hamlets</t>
  </si>
  <si>
    <t>Edgmond</t>
  </si>
  <si>
    <t>Ercall Magna</t>
  </si>
  <si>
    <t>Great Dawley</t>
  </si>
  <si>
    <t>Hadley &amp; Leegomery</t>
  </si>
  <si>
    <t>Hollinswood and Randlay</t>
  </si>
  <si>
    <t>Ketley</t>
  </si>
  <si>
    <t>Kynnersley</t>
  </si>
  <si>
    <t>Lawley and Overdale</t>
  </si>
  <si>
    <t>Lilleshall, Donnington and Muxton</t>
  </si>
  <si>
    <t>Little Wenlock</t>
  </si>
  <si>
    <t>Milwich</t>
  </si>
  <si>
    <t>Ranton</t>
  </si>
  <si>
    <t>Salt and Enson</t>
  </si>
  <si>
    <t>Sandon and Burston</t>
  </si>
  <si>
    <t>Seighford</t>
  </si>
  <si>
    <t>Stone Rural</t>
  </si>
  <si>
    <t>Stowe-by-Chartley</t>
  </si>
  <si>
    <t>Swynnerton</t>
  </si>
  <si>
    <t>Tixall</t>
  </si>
  <si>
    <t>Whitgreave</t>
  </si>
  <si>
    <t>Alstonefield</t>
  </si>
  <si>
    <t>Bagnall</t>
  </si>
  <si>
    <t>Biddulph</t>
  </si>
  <si>
    <t>Blore with Swinscoe</t>
  </si>
  <si>
    <t>Bradnop</t>
  </si>
  <si>
    <t>Brown Edge</t>
  </si>
  <si>
    <t>Butterton</t>
  </si>
  <si>
    <t>Caverswall</t>
  </si>
  <si>
    <t>Cheadle</t>
  </si>
  <si>
    <t>Checkley</t>
  </si>
  <si>
    <t>Cheddleton</t>
  </si>
  <si>
    <t>Consall</t>
  </si>
  <si>
    <t>Northorpe</t>
  </si>
  <si>
    <t>Owersby</t>
  </si>
  <si>
    <t>Owmby</t>
  </si>
  <si>
    <t>Riby</t>
  </si>
  <si>
    <t>Riseholme</t>
  </si>
  <si>
    <t>Saxby</t>
  </si>
  <si>
    <t>Saxilby with Ingleby</t>
  </si>
  <si>
    <t>Scampton</t>
  </si>
  <si>
    <t>Scothern</t>
  </si>
  <si>
    <t>Scotter</t>
  </si>
  <si>
    <t>Snitterby</t>
  </si>
  <si>
    <t>South Kelsey</t>
  </si>
  <si>
    <t>Spridlington</t>
  </si>
  <si>
    <t>Springthorpe</t>
  </si>
  <si>
    <t>Stow</t>
  </si>
  <si>
    <t>Sturton by Stow</t>
  </si>
  <si>
    <t>Sudbrooke</t>
  </si>
  <si>
    <t>Swallow</t>
  </si>
  <si>
    <t>Tealby</t>
  </si>
  <si>
    <t>Egglescliffe</t>
  </si>
  <si>
    <t>Ingleby Barwick</t>
  </si>
  <si>
    <t>Longnewton</t>
  </si>
  <si>
    <t>Preston-on-Tees</t>
  </si>
  <si>
    <t>Redmarshall</t>
  </si>
  <si>
    <t>Stillington and Whitton</t>
  </si>
  <si>
    <t>Thornaby</t>
  </si>
  <si>
    <t>Wolviston</t>
  </si>
  <si>
    <t>Oakengates</t>
  </si>
  <si>
    <t>Preston Upon The Weald Moors</t>
  </si>
  <si>
    <t>Rodington</t>
  </si>
  <si>
    <t>St Georges and Priorslee</t>
  </si>
  <si>
    <t>Stirchley and Brookside</t>
  </si>
  <si>
    <t>The Gorge</t>
  </si>
  <si>
    <t>Tibberton and Cherrington</t>
  </si>
  <si>
    <t>Waters Upton</t>
  </si>
  <si>
    <t>Wrockwardine</t>
  </si>
  <si>
    <t>Wrockwardine Wood and Trench</t>
  </si>
  <si>
    <t>Alresford</t>
  </si>
  <si>
    <t>Ardleigh</t>
  </si>
  <si>
    <t>Beaumont-cum-Moze</t>
  </si>
  <si>
    <t>Brightlingsea</t>
  </si>
  <si>
    <t>Elmstead</t>
  </si>
  <si>
    <t>Frating</t>
  </si>
  <si>
    <t>Frinton and Walton</t>
  </si>
  <si>
    <t>Great Bentley</t>
  </si>
  <si>
    <t>Great Bromley</t>
  </si>
  <si>
    <t>Great Oakley</t>
  </si>
  <si>
    <t>Harwich</t>
  </si>
  <si>
    <t>Lawford</t>
  </si>
  <si>
    <t>Little Bentley</t>
  </si>
  <si>
    <t>Little Bromley</t>
  </si>
  <si>
    <t>Little Clacton</t>
  </si>
  <si>
    <t>Little Oakley</t>
  </si>
  <si>
    <t>Manningtree</t>
  </si>
  <si>
    <t>Mistley</t>
  </si>
  <si>
    <t>Ramsey and Parkeston</t>
  </si>
  <si>
    <t>St. Osyth</t>
  </si>
  <si>
    <t>Thorpe-le-Soken</t>
  </si>
  <si>
    <t>Thorrington</t>
  </si>
  <si>
    <t>Weeley</t>
  </si>
  <si>
    <t>Wix</t>
  </si>
  <si>
    <t>Wrabness</t>
  </si>
  <si>
    <t>Abbotts Ann</t>
  </si>
  <si>
    <t>Ampfield</t>
  </si>
  <si>
    <t>Amport</t>
  </si>
  <si>
    <t>Andover</t>
  </si>
  <si>
    <t>Appleshaw</t>
  </si>
  <si>
    <t>Awbridge</t>
  </si>
  <si>
    <t>Barton Stacey</t>
  </si>
  <si>
    <t>Braishfield</t>
  </si>
  <si>
    <t>Bullington</t>
  </si>
  <si>
    <t>Charlton</t>
  </si>
  <si>
    <t>Chilbolton</t>
  </si>
  <si>
    <t>Chilworth</t>
  </si>
  <si>
    <t>East Tytherley</t>
  </si>
  <si>
    <t>Enham Alamein</t>
  </si>
  <si>
    <t>Goodworth Clatford</t>
  </si>
  <si>
    <t>Grateley</t>
  </si>
  <si>
    <t>Hurstbourne Tarrant</t>
  </si>
  <si>
    <t>Kings Somborne</t>
  </si>
  <si>
    <t>Lockerley</t>
  </si>
  <si>
    <t>Longparish</t>
  </si>
  <si>
    <t>Longstock</t>
  </si>
  <si>
    <t>Spelsbury</t>
  </si>
  <si>
    <t>Standlake</t>
  </si>
  <si>
    <t>Stanton Harcourt</t>
  </si>
  <si>
    <t>Steeple Barton</t>
  </si>
  <si>
    <t>Stonesfield</t>
  </si>
  <si>
    <t>Swerford</t>
  </si>
  <si>
    <t>Swinbrook and Widford</t>
  </si>
  <si>
    <t>Tackley</t>
  </si>
  <si>
    <t>Witney</t>
  </si>
  <si>
    <t>Woodstock</t>
  </si>
  <si>
    <t>Worton</t>
  </si>
  <si>
    <t>Bicknoller</t>
  </si>
  <si>
    <t>Limpsfield</t>
  </si>
  <si>
    <t>Lingfield</t>
  </si>
  <si>
    <t>Nutfield</t>
  </si>
  <si>
    <t>Outwood</t>
  </si>
  <si>
    <t>Oxted</t>
  </si>
  <si>
    <t>Tatsfield</t>
  </si>
  <si>
    <t>Warlingham</t>
  </si>
  <si>
    <t>Woldingham</t>
  </si>
  <si>
    <t>Churchstow</t>
  </si>
  <si>
    <t>Cornwood</t>
  </si>
  <si>
    <t>Cornworthy</t>
  </si>
  <si>
    <t>Dartington</t>
  </si>
  <si>
    <t>Dartmouth</t>
  </si>
  <si>
    <t>Dean Prior</t>
  </si>
  <si>
    <t>Diptford</t>
  </si>
  <si>
    <t>Dittisham</t>
  </si>
  <si>
    <t>East Allington</t>
  </si>
  <si>
    <t>East Portlemouth</t>
  </si>
  <si>
    <t>Ermington</t>
  </si>
  <si>
    <t>Frogmore and Sherford</t>
  </si>
  <si>
    <t>Halwell and Moreleigh</t>
  </si>
  <si>
    <t>Harberton</t>
  </si>
  <si>
    <t>Harford</t>
  </si>
  <si>
    <t>Holbeton</t>
  </si>
  <si>
    <t>Holne</t>
  </si>
  <si>
    <t>Ivybridge</t>
  </si>
  <si>
    <t>Kingsbridge</t>
  </si>
  <si>
    <t>Kingswear</t>
  </si>
  <si>
    <t>Littlehempston</t>
  </si>
  <si>
    <t>Loddiswell</t>
  </si>
  <si>
    <t>Malborough</t>
  </si>
  <si>
    <t>Marldon</t>
  </si>
  <si>
    <t>Modbury</t>
  </si>
  <si>
    <t>Newton and Noss</t>
  </si>
  <si>
    <t>Melchet Park and Plaitford</t>
  </si>
  <si>
    <t>Michelmersh and Timsbury</t>
  </si>
  <si>
    <t>Monxton</t>
  </si>
  <si>
    <t>Mottisfont</t>
  </si>
  <si>
    <t>Nether Wallop</t>
  </si>
  <si>
    <t>North Baddesley</t>
  </si>
  <si>
    <t>Nursling and Rownhams</t>
  </si>
  <si>
    <t>Over Wallop</t>
  </si>
  <si>
    <t>Penton Grafton</t>
  </si>
  <si>
    <t>Penton Mewsey</t>
  </si>
  <si>
    <t>Quarley</t>
  </si>
  <si>
    <t>Romsey</t>
  </si>
  <si>
    <t>Romsey Extra</t>
  </si>
  <si>
    <t>Sherfield English</t>
  </si>
  <si>
    <t>Shipton Bellinger</t>
  </si>
  <si>
    <t>Smannell</t>
  </si>
  <si>
    <t>Stockbridge</t>
  </si>
  <si>
    <t>Tangley</t>
  </si>
  <si>
    <t>Upper Clatford</t>
  </si>
  <si>
    <t>Valley Park</t>
  </si>
  <si>
    <t>Vernhams Dean</t>
  </si>
  <si>
    <t>West Tytherley</t>
  </si>
  <si>
    <t>Wherwell</t>
  </si>
  <si>
    <t>Ashchurch Rural</t>
  </si>
  <si>
    <t>Ashleworth</t>
  </si>
  <si>
    <t>Badgeworth</t>
  </si>
  <si>
    <t>Bishop's Cleeve</t>
  </si>
  <si>
    <t>Brockworth</t>
  </si>
  <si>
    <t>Chaceley</t>
  </si>
  <si>
    <t>Churchdown</t>
  </si>
  <si>
    <t>Deerhurst</t>
  </si>
  <si>
    <t>Down Hatherley</t>
  </si>
  <si>
    <t>Dumbleton</t>
  </si>
  <si>
    <t>Colden Common</t>
  </si>
  <si>
    <t>Compton and Shawford</t>
  </si>
  <si>
    <t>Corhampton and Meonstoke</t>
  </si>
  <si>
    <t>Curdridge</t>
  </si>
  <si>
    <t>Denmead</t>
  </si>
  <si>
    <t>Droxford</t>
  </si>
  <si>
    <t>Durley</t>
  </si>
  <si>
    <t>Headbourne Worthy</t>
  </si>
  <si>
    <t>Hursley</t>
  </si>
  <si>
    <t>Itchen Stoke and Ovington</t>
  </si>
  <si>
    <t>Itchen Valley</t>
  </si>
  <si>
    <t>Kilmiston</t>
  </si>
  <si>
    <t>Kings Worthy</t>
  </si>
  <si>
    <t>Littleton and Harestock</t>
  </si>
  <si>
    <t>Micheldever</t>
  </si>
  <si>
    <t>New Alresford</t>
  </si>
  <si>
    <t>Northington</t>
  </si>
  <si>
    <t>Old Alresford</t>
  </si>
  <si>
    <t>Olivers Battery</t>
  </si>
  <si>
    <t>Otterbourne</t>
  </si>
  <si>
    <t>Owslebury</t>
  </si>
  <si>
    <t>Shedfield</t>
  </si>
  <si>
    <t>Soberton</t>
  </si>
  <si>
    <t>South Wonston</t>
  </si>
  <si>
    <t>Southwick and Widley</t>
  </si>
  <si>
    <t>Swanmore</t>
  </si>
  <si>
    <t>Tichborne</t>
  </si>
  <si>
    <t>Grindleton</t>
  </si>
  <si>
    <t>Hothersall</t>
  </si>
  <si>
    <t>Billingborough</t>
  </si>
  <si>
    <t>Collingbourne Kingston</t>
  </si>
  <si>
    <t>Compton Bassett</t>
  </si>
  <si>
    <t>Compton Chamberlayne</t>
  </si>
  <si>
    <t>Coombe Bissett</t>
  </si>
  <si>
    <t>Corsham</t>
  </si>
  <si>
    <t>Corsley</t>
  </si>
  <si>
    <t>Coulston</t>
  </si>
  <si>
    <t>Cricklade</t>
  </si>
  <si>
    <t>Crudwell</t>
  </si>
  <si>
    <t>Dauntsey</t>
  </si>
  <si>
    <t>Devizes</t>
  </si>
  <si>
    <t>Dilton Marsh</t>
  </si>
  <si>
    <t>Dinton</t>
  </si>
  <si>
    <t>Donhead St. Andrew</t>
  </si>
  <si>
    <t>Donhead St. Mary</t>
  </si>
  <si>
    <t>Durnford</t>
  </si>
  <si>
    <t>Durrington</t>
  </si>
  <si>
    <t>East Knoyle</t>
  </si>
  <si>
    <t>Easterton</t>
  </si>
  <si>
    <t>Ebbesborne Wake</t>
  </si>
  <si>
    <t>Enford</t>
  </si>
  <si>
    <t>Erlestoke</t>
  </si>
  <si>
    <t>Etchilhampton</t>
  </si>
  <si>
    <t>Everleigh</t>
  </si>
  <si>
    <t>Figheldean</t>
  </si>
  <si>
    <t>Firsdown</t>
  </si>
  <si>
    <t>Fittleton</t>
  </si>
  <si>
    <t>Fonthill Gifford</t>
  </si>
  <si>
    <t>Fovant</t>
  </si>
  <si>
    <t>Haconby</t>
  </si>
  <si>
    <t>Harlaxton</t>
  </si>
  <si>
    <t>Heydour</t>
  </si>
  <si>
    <t>Hougham</t>
  </si>
  <si>
    <t>Hough-on-the-Hill</t>
  </si>
  <si>
    <t>Ingoldsby</t>
  </si>
  <si>
    <t>Irnham</t>
  </si>
  <si>
    <t>Kirkby Underwood</t>
  </si>
  <si>
    <t>Lenton Keisby and Osgodby</t>
  </si>
  <si>
    <t>Little Bytham</t>
  </si>
  <si>
    <t>Little Ponton and Stroxton</t>
  </si>
  <si>
    <t>Londonthorpe and Harrowby Without</t>
  </si>
  <si>
    <t>Long Bennington</t>
  </si>
  <si>
    <t>Market Deeping</t>
  </si>
  <si>
    <t>Morton &amp; Hanthorpe</t>
  </si>
  <si>
    <t>East Witton</t>
  </si>
  <si>
    <t>Ellerton-on-Swale</t>
  </si>
  <si>
    <t>Eppleby</t>
  </si>
  <si>
    <t>Upham</t>
  </si>
  <si>
    <t>Warnford</t>
  </si>
  <si>
    <t>West Meon</t>
  </si>
  <si>
    <t>Whiteley</t>
  </si>
  <si>
    <t>Wickham</t>
  </si>
  <si>
    <t>Wonston</t>
  </si>
  <si>
    <t>Bisham</t>
  </si>
  <si>
    <t>Bray</t>
  </si>
  <si>
    <t>Cookham</t>
  </si>
  <si>
    <t>Cox Green</t>
  </si>
  <si>
    <t>Datchet</t>
  </si>
  <si>
    <t>Eton</t>
  </si>
  <si>
    <t>Henstead with Hulver Street</t>
  </si>
  <si>
    <t>Kessingland</t>
  </si>
  <si>
    <t>Mettingham</t>
  </si>
  <si>
    <t>Mutford</t>
  </si>
  <si>
    <t>North Cove</t>
  </si>
  <si>
    <t>Reydon</t>
  </si>
  <si>
    <t>Rumburgh</t>
  </si>
  <si>
    <t>Somerleyton, Ashby and Herringfleet</t>
  </si>
  <si>
    <t>Tilford</t>
  </si>
  <si>
    <t>Witley</t>
  </si>
  <si>
    <t>Wonersh</t>
  </si>
  <si>
    <t>Alciston</t>
  </si>
  <si>
    <t>Alfriston</t>
  </si>
  <si>
    <t>Berwick</t>
  </si>
  <si>
    <t>Buxted</t>
  </si>
  <si>
    <t>Chalvington with Ripe</t>
  </si>
  <si>
    <t>Chiddingly</t>
  </si>
  <si>
    <t>Crowborough</t>
  </si>
  <si>
    <t>Cuckmere Valley</t>
  </si>
  <si>
    <t>Danehill</t>
  </si>
  <si>
    <t>East Dean and Friston</t>
  </si>
  <si>
    <t>East Hoathly with Halland</t>
  </si>
  <si>
    <t>Fletching</t>
  </si>
  <si>
    <t>Forest Row</t>
  </si>
  <si>
    <t>Framfield</t>
  </si>
  <si>
    <t>Frant</t>
  </si>
  <si>
    <t>Hadlow Down</t>
  </si>
  <si>
    <t>Hailsham</t>
  </si>
  <si>
    <t>Bardwell</t>
  </si>
  <si>
    <t>Bradfield Combust with Stanningfield</t>
  </si>
  <si>
    <t>Bradfield St. Clare</t>
  </si>
  <si>
    <t>Bradfield St. George</t>
  </si>
  <si>
    <t>Bury St Edmunds</t>
  </si>
  <si>
    <t>Cavendish</t>
  </si>
  <si>
    <t>Chedburgh</t>
  </si>
  <si>
    <t>Chevington</t>
  </si>
  <si>
    <t>Clare</t>
  </si>
  <si>
    <t>Coney Weston</t>
  </si>
  <si>
    <t>Cowlinge</t>
  </si>
  <si>
    <t>Culford</t>
  </si>
  <si>
    <t>Denston</t>
  </si>
  <si>
    <t>Depden</t>
  </si>
  <si>
    <t>Euston</t>
  </si>
  <si>
    <t>Rushbrooke with Rougham</t>
  </si>
  <si>
    <t>Stansfield</t>
  </si>
  <si>
    <t>Stoke-by-Clare</t>
  </si>
  <si>
    <t>Stradishall</t>
  </si>
  <si>
    <t>The Saxhams</t>
  </si>
  <si>
    <t>Thelnetham</t>
  </si>
  <si>
    <t>Troston</t>
  </si>
  <si>
    <t>West Stow</t>
  </si>
  <si>
    <t>Westley</t>
  </si>
  <si>
    <t>Whepstead</t>
  </si>
  <si>
    <t>Wickhambrook</t>
  </si>
  <si>
    <t>Withersfield</t>
  </si>
  <si>
    <t>Wixoe</t>
  </si>
  <si>
    <t>Wordwell</t>
  </si>
  <si>
    <t>Billinge Chapel End</t>
  </si>
  <si>
    <t>Bold</t>
  </si>
  <si>
    <t>Rainford</t>
  </si>
  <si>
    <t>Rainhill</t>
  </si>
  <si>
    <t>Seneley Green</t>
  </si>
  <si>
    <t>Windle</t>
  </si>
  <si>
    <t>Adbaston</t>
  </si>
  <si>
    <t>Barlaston</t>
  </si>
  <si>
    <t>Berkswich</t>
  </si>
  <si>
    <t>Brocton</t>
  </si>
  <si>
    <t>Chebsey</t>
  </si>
  <si>
    <t>Church Eaton</t>
  </si>
  <si>
    <t>Colwich</t>
  </si>
  <si>
    <t>Creswell</t>
  </si>
  <si>
    <t>Doxey</t>
  </si>
  <si>
    <t>Eccleshall</t>
  </si>
  <si>
    <t>Ellenhall</t>
  </si>
  <si>
    <t>Forton</t>
  </si>
  <si>
    <t>Fradswell</t>
  </si>
  <si>
    <t>Fulford</t>
  </si>
  <si>
    <t>Dilhorne</t>
  </si>
  <si>
    <t>Draycott in the Moors</t>
  </si>
  <si>
    <t>Endon and Stanley</t>
  </si>
  <si>
    <t>Farley</t>
  </si>
  <si>
    <t>Fawfieldhead</t>
  </si>
  <si>
    <t>Forsbrook</t>
  </si>
  <si>
    <t>Grindon</t>
  </si>
  <si>
    <t>Heathylee</t>
  </si>
  <si>
    <t>Heaton</t>
  </si>
  <si>
    <t>Hollinsclough</t>
  </si>
  <si>
    <t>Ilam</t>
  </si>
  <si>
    <t>Ipstones</t>
  </si>
  <si>
    <t>Leek</t>
  </si>
  <si>
    <t>Leekfrith</t>
  </si>
  <si>
    <t>Longsdon</t>
  </si>
  <si>
    <t>Oakamoor</t>
  </si>
  <si>
    <t>Onecote</t>
  </si>
  <si>
    <t>Quarnford</t>
  </si>
  <si>
    <t>Sheen</t>
  </si>
  <si>
    <t>Tittesworth</t>
  </si>
  <si>
    <t>Warslow and Elkstones</t>
  </si>
  <si>
    <t>Waterhouses</t>
  </si>
  <si>
    <t>Wetton</t>
  </si>
  <si>
    <t>Billingham</t>
  </si>
  <si>
    <t>Bradworthy</t>
  </si>
  <si>
    <t>Bridgerule</t>
  </si>
  <si>
    <t>Broadwoodwidger</t>
  </si>
  <si>
    <t>Buckland Brewer</t>
  </si>
  <si>
    <t>Buckland Filleigh</t>
  </si>
  <si>
    <t>Shalbourne</t>
  </si>
  <si>
    <t>Sherston</t>
  </si>
  <si>
    <t>Shrewton</t>
  </si>
  <si>
    <t>Sopworth</t>
  </si>
  <si>
    <t>South Newton</t>
  </si>
  <si>
    <t>South Wraxall</t>
  </si>
  <si>
    <t>St. Paul Malmesbury Without</t>
  </si>
  <si>
    <t>Stanton St. Bernard</t>
  </si>
  <si>
    <t>Stanton St. Quintin</t>
  </si>
  <si>
    <t>Steeple Ashton</t>
  </si>
  <si>
    <t>Steeple Langford</t>
  </si>
  <si>
    <t>Stert</t>
  </si>
  <si>
    <t>Stourton with Gasper</t>
  </si>
  <si>
    <t>Sutton Benger</t>
  </si>
  <si>
    <t>Sutton Mandeville</t>
  </si>
  <si>
    <t>Sutton Veny</t>
  </si>
  <si>
    <t>Swallowcliffe</t>
  </si>
  <si>
    <t>Teffont</t>
  </si>
  <si>
    <t>Tidworth</t>
  </si>
  <si>
    <t>Tilshead</t>
  </si>
  <si>
    <t>Tisbury</t>
  </si>
  <si>
    <t>Tockenham</t>
  </si>
  <si>
    <t>Beckford</t>
  </si>
  <si>
    <t>Birlingham</t>
  </si>
  <si>
    <t>Bretforton</t>
  </si>
  <si>
    <t>Broughton Hackett</t>
  </si>
  <si>
    <t>Childswickham</t>
  </si>
  <si>
    <t>Cleeve Prior</t>
  </si>
  <si>
    <t>Cookhill</t>
  </si>
  <si>
    <t>Cropthorne</t>
  </si>
  <si>
    <t>Crowle</t>
  </si>
  <si>
    <t>Dodderhill</t>
  </si>
  <si>
    <t>Droitwich Spa</t>
  </si>
  <si>
    <t>Elmley Lovett</t>
  </si>
  <si>
    <t>Evesham</t>
  </si>
  <si>
    <t>Fladbury</t>
  </si>
  <si>
    <t>Great Comberton</t>
  </si>
  <si>
    <t>Hartlebury</t>
  </si>
  <si>
    <t>Harvington</t>
  </si>
  <si>
    <t>Hill and Moor</t>
  </si>
  <si>
    <t>Tollard Royal</t>
  </si>
  <si>
    <t>Trowbridge</t>
  </si>
  <si>
    <t>Upavon</t>
  </si>
  <si>
    <t>Honeybourne</t>
  </si>
  <si>
    <t>Inkberrow</t>
  </si>
  <si>
    <t>Kemerton</t>
  </si>
  <si>
    <t>Little Comberton</t>
  </si>
  <si>
    <t>Naunton Beauchamp</t>
  </si>
  <si>
    <t>North and Middle Littleton</t>
  </si>
  <si>
    <t>North Claines</t>
  </si>
  <si>
    <t>Norton and Lenchwick</t>
  </si>
  <si>
    <t>Norton Juxta Kempsey</t>
  </si>
  <si>
    <t>Offenham</t>
  </si>
  <si>
    <t>Pebworth</t>
  </si>
  <si>
    <t>Peopleton</t>
  </si>
  <si>
    <t>Pershore</t>
  </si>
  <si>
    <t>Pinvin</t>
  </si>
  <si>
    <t>Rous Lench</t>
  </si>
  <si>
    <t>Sedgeberrow</t>
  </si>
  <si>
    <t>South Littleton</t>
  </si>
  <si>
    <t>Stock and Bradley</t>
  </si>
  <si>
    <t>Ashbury</t>
  </si>
  <si>
    <t>Baulking</t>
  </si>
  <si>
    <t>Besselsleigh</t>
  </si>
  <si>
    <t>Blewbury</t>
  </si>
  <si>
    <t>Buscot</t>
  </si>
  <si>
    <t>Charney Bassett</t>
  </si>
  <si>
    <t>Childrey</t>
  </si>
  <si>
    <t>Cumnor</t>
  </si>
  <si>
    <t>East Challow</t>
  </si>
  <si>
    <t>East Hendred</t>
  </si>
  <si>
    <t>Fernham</t>
  </si>
  <si>
    <t>Frilford</t>
  </si>
  <si>
    <t>Fyfield and Tubney</t>
  </si>
  <si>
    <t>Garford</t>
  </si>
  <si>
    <t>Great Coxwell</t>
  </si>
  <si>
    <t>Great Faringdon</t>
  </si>
  <si>
    <t>Harwell</t>
  </si>
  <si>
    <t>Hatford</t>
  </si>
  <si>
    <t>Hinton Waldrist</t>
  </si>
  <si>
    <t>Kennington</t>
  </si>
  <si>
    <t>Marlow Bottom</t>
  </si>
  <si>
    <t>Medmenham</t>
  </si>
  <si>
    <t>Piddington and Wheeler End</t>
  </si>
  <si>
    <t>Princes Risborough</t>
  </si>
  <si>
    <t>Radnage</t>
  </si>
  <si>
    <t>Stokenchurch</t>
  </si>
  <si>
    <t>Turville</t>
  </si>
  <si>
    <t>West Wycombe</t>
  </si>
  <si>
    <t>Wooburn</t>
  </si>
  <si>
    <t>Barnacre-with-Bonds</t>
  </si>
  <si>
    <t>Bleasdale</t>
  </si>
  <si>
    <t>Mayfield and Five Ashes</t>
  </si>
  <si>
    <t>Ninfield</t>
  </si>
  <si>
    <t>Pevensey</t>
  </si>
  <si>
    <t>Polegate</t>
  </si>
  <si>
    <t>Rotherfield</t>
  </si>
  <si>
    <t>Selmeston</t>
  </si>
  <si>
    <t>Uckfield</t>
  </si>
  <si>
    <t>Wadhurst</t>
  </si>
  <si>
    <t>Warbleton</t>
  </si>
  <si>
    <t>Wartling</t>
  </si>
  <si>
    <t>Westham</t>
  </si>
  <si>
    <t>Willingdon and Jevington</t>
  </si>
  <si>
    <t>Withyham</t>
  </si>
  <si>
    <t>Bozeat</t>
  </si>
  <si>
    <t>Earls Barton</t>
  </si>
  <si>
    <t>Easton Maudit</t>
  </si>
  <si>
    <t>Ecton</t>
  </si>
  <si>
    <t>Finedon</t>
  </si>
  <si>
    <t>Great Doddington</t>
  </si>
  <si>
    <t>Great Harrowden</t>
  </si>
  <si>
    <t>Irchester</t>
  </si>
  <si>
    <t>Isham</t>
  </si>
  <si>
    <t>Little Harrowden</t>
  </si>
  <si>
    <t>Mears Ashby</t>
  </si>
  <si>
    <t>Orlingbury</t>
  </si>
  <si>
    <t>Strixton</t>
  </si>
  <si>
    <t>Sywell</t>
  </si>
  <si>
    <t>Wollaston</t>
  </si>
  <si>
    <t>Ayot St Lawrence</t>
  </si>
  <si>
    <t>Ayot St Peter</t>
  </si>
  <si>
    <t>Essendon</t>
  </si>
  <si>
    <t>Acaster Malbis</t>
  </si>
  <si>
    <t>Askham Bryan</t>
  </si>
  <si>
    <t>Askham Richard</t>
  </si>
  <si>
    <t>Bishopthorpe</t>
  </si>
  <si>
    <t>Clifton Without</t>
  </si>
  <si>
    <t>Copmanthorpe</t>
  </si>
  <si>
    <t>Dunnington</t>
  </si>
  <si>
    <t>Earswick</t>
  </si>
  <si>
    <t>Elvington</t>
  </si>
  <si>
    <t>Haxby</t>
  </si>
  <si>
    <t>Heslington</t>
  </si>
  <si>
    <t>Hessay</t>
  </si>
  <si>
    <t>Heworth Without</t>
  </si>
  <si>
    <t>Holtby</t>
  </si>
  <si>
    <t>Naburn</t>
  </si>
  <si>
    <t>Nether Poppleton</t>
  </si>
  <si>
    <t>New Earswick</t>
  </si>
  <si>
    <t>Osbaldwick</t>
  </si>
  <si>
    <t>Rufforth with Knapton</t>
  </si>
  <si>
    <t>Stockton-on-the-Forest</t>
  </si>
  <si>
    <t>Strensall with Towthorpe</t>
  </si>
  <si>
    <t>Upper Poppleton</t>
  </si>
  <si>
    <t>Wheldrake</t>
  </si>
  <si>
    <t>Woolston</t>
  </si>
  <si>
    <t>Baddesley Clinton</t>
  </si>
  <si>
    <t>Baginton</t>
  </si>
  <si>
    <t>North Mymms</t>
  </si>
  <si>
    <t>Cubbington</t>
  </si>
  <si>
    <t>Kenilworth</t>
  </si>
  <si>
    <t>Lapworth</t>
  </si>
  <si>
    <t>Leek Wootton and Guy's Cliffe</t>
  </si>
  <si>
    <t>Norton Lindsey</t>
  </si>
  <si>
    <t>Radford Semele</t>
  </si>
  <si>
    <t>Rowington</t>
  </si>
  <si>
    <t>Royal Leamington Spa</t>
  </si>
  <si>
    <t>Shrewley</t>
  </si>
  <si>
    <t>Weston under Wetherley</t>
  </si>
  <si>
    <t>Whitnash</t>
  </si>
  <si>
    <t>Beccles</t>
  </si>
  <si>
    <t>Brampton with Stoven</t>
  </si>
  <si>
    <t>Bungay</t>
  </si>
  <si>
    <t>Carlton Colville</t>
  </si>
  <si>
    <t>Corton</t>
  </si>
  <si>
    <t>Lovington</t>
  </si>
  <si>
    <t>Maperton</t>
  </si>
  <si>
    <t>Marston Magna</t>
  </si>
  <si>
    <t>Martock</t>
  </si>
  <si>
    <t>Merriott</t>
  </si>
  <si>
    <t>Milborne Port</t>
  </si>
  <si>
    <t>Montacute</t>
  </si>
  <si>
    <t>Mudford</t>
  </si>
  <si>
    <t>North Barrow</t>
  </si>
  <si>
    <t>North Cadbury</t>
  </si>
  <si>
    <t>North Cheriton</t>
  </si>
  <si>
    <t>North Perrott</t>
  </si>
  <si>
    <t>Norton sub Hamdon</t>
  </si>
  <si>
    <t>Bridgwater Without</t>
  </si>
  <si>
    <t>Burnham Without</t>
  </si>
  <si>
    <t>Burnham-on-Sea and Highbridge</t>
  </si>
  <si>
    <t>Burtle</t>
  </si>
  <si>
    <t>Cannington</t>
  </si>
  <si>
    <t>Catcott</t>
  </si>
  <si>
    <t>Chapel Allerton</t>
  </si>
  <si>
    <t>Cheddar</t>
  </si>
  <si>
    <t>Chedzoy</t>
  </si>
  <si>
    <t>Chilton Polden</t>
  </si>
  <si>
    <t>Chilton Trinity</t>
  </si>
  <si>
    <t>Compton Bishop</t>
  </si>
  <si>
    <t>Durleigh</t>
  </si>
  <si>
    <t>East Brent</t>
  </si>
  <si>
    <t>East Huntspill</t>
  </si>
  <si>
    <t>Edington</t>
  </si>
  <si>
    <t>Enmore</t>
  </si>
  <si>
    <t>Fiddington</t>
  </si>
  <si>
    <t>Goathurst</t>
  </si>
  <si>
    <t>Lympsham</t>
  </si>
  <si>
    <t>Winsham</t>
  </si>
  <si>
    <t>Yarlington</t>
  </si>
  <si>
    <t>Yeovil</t>
  </si>
  <si>
    <t>Whitelackington</t>
  </si>
  <si>
    <t>Wincanton</t>
  </si>
  <si>
    <t>Midgham</t>
  </si>
  <si>
    <t>Newbury</t>
  </si>
  <si>
    <t>Padworth</t>
  </si>
  <si>
    <t>Pangbourne</t>
  </si>
  <si>
    <t>Peasemore</t>
  </si>
  <si>
    <t>Purley on Thames</t>
  </si>
  <si>
    <t>Shaw cum Donnington</t>
  </si>
  <si>
    <t>Speen</t>
  </si>
  <si>
    <t>Stanford Dingley</t>
  </si>
  <si>
    <t>Stratfield Mortimer</t>
  </si>
  <si>
    <t>Sulhamstead</t>
  </si>
  <si>
    <t>Thatcham</t>
  </si>
  <si>
    <t>Theale</t>
  </si>
  <si>
    <t>Tilehurst</t>
  </si>
  <si>
    <t>Ufton Nervet</t>
  </si>
  <si>
    <t>West Ilsley</t>
  </si>
  <si>
    <t>Wokefield</t>
  </si>
  <si>
    <t>Woolhampton</t>
  </si>
  <si>
    <t>Yattendon</t>
  </si>
  <si>
    <t>Beaworthy</t>
  </si>
  <si>
    <t>Belstone</t>
  </si>
  <si>
    <t>Bere Ferrers</t>
  </si>
  <si>
    <t>Bondleigh</t>
  </si>
  <si>
    <t>Bratton Clovelly</t>
  </si>
  <si>
    <t>Brentor</t>
  </si>
  <si>
    <t>Bridestowe</t>
  </si>
  <si>
    <t>Broadwoodkelly</t>
  </si>
  <si>
    <t>Buckland Monachorum</t>
  </si>
  <si>
    <t>Chagford</t>
  </si>
  <si>
    <t>Dartmoor Forest</t>
  </si>
  <si>
    <t>Harpenden Rural</t>
  </si>
  <si>
    <t>London Colney</t>
  </si>
  <si>
    <t>Redbourn</t>
  </si>
  <si>
    <t>Sandridge</t>
  </si>
  <si>
    <t>St Michael</t>
  </si>
  <si>
    <t>St Stephen</t>
  </si>
  <si>
    <t>Wheathampstead</t>
  </si>
  <si>
    <t>Cridling Stubbs</t>
  </si>
  <si>
    <t>Drax</t>
  </si>
  <si>
    <t>Eggborough</t>
  </si>
  <si>
    <t>Escrick</t>
  </si>
  <si>
    <t>Fairburn</t>
  </si>
  <si>
    <t>Gateforth</t>
  </si>
  <si>
    <t>Heck</t>
  </si>
  <si>
    <t>Hemingbrough</t>
  </si>
  <si>
    <t>Hensall</t>
  </si>
  <si>
    <t>Hillam</t>
  </si>
  <si>
    <t>Hirst Courtney</t>
  </si>
  <si>
    <t>Huddleston with Newthorpe</t>
  </si>
  <si>
    <t>Kelfield</t>
  </si>
  <si>
    <t>Kellington</t>
  </si>
  <si>
    <t>Kirk Smeaton</t>
  </si>
  <si>
    <t>Dogdyke</t>
  </si>
  <si>
    <t>Dorrington</t>
  </si>
  <si>
    <t>Dunston</t>
  </si>
  <si>
    <t>Eagle and Swinethorpe</t>
  </si>
  <si>
    <t>Sherburn in Elmet</t>
  </si>
  <si>
    <t>South Milford</t>
  </si>
  <si>
    <t>Stillingfleet</t>
  </si>
  <si>
    <t>Stutton with Hazlewood</t>
  </si>
  <si>
    <t>Tadcaster</t>
  </si>
  <si>
    <t>Elmstone Hardwicke</t>
  </si>
  <si>
    <t>Forthampton</t>
  </si>
  <si>
    <t>Gotherington</t>
  </si>
  <si>
    <t>Great Witcombe</t>
  </si>
  <si>
    <t>Hasfield</t>
  </si>
  <si>
    <t>Highnam</t>
  </si>
  <si>
    <t>Hucclecote</t>
  </si>
  <si>
    <t>Innsworth</t>
  </si>
  <si>
    <t>Maisemore</t>
  </si>
  <si>
    <t>Minsterworth</t>
  </si>
  <si>
    <t>Northway</t>
  </si>
  <si>
    <t>Oxenton</t>
  </si>
  <si>
    <t>Shurdington</t>
  </si>
  <si>
    <t>Snowshill</t>
  </si>
  <si>
    <t>Stoke Orchard</t>
  </si>
  <si>
    <t>Teddington</t>
  </si>
  <si>
    <t>Tirley</t>
  </si>
  <si>
    <t>Twigworth</t>
  </si>
  <si>
    <t>Twyning</t>
  </si>
  <si>
    <t>Horton Kirby and South Darenth</t>
  </si>
  <si>
    <t>Kemsing</t>
  </si>
  <si>
    <t>Knockholt</t>
  </si>
  <si>
    <t>Otford</t>
  </si>
  <si>
    <t>Penshurst</t>
  </si>
  <si>
    <t>Riverhead</t>
  </si>
  <si>
    <t>Seal</t>
  </si>
  <si>
    <t>Sevenoaks Weald</t>
  </si>
  <si>
    <t>Shoreham</t>
  </si>
  <si>
    <t>Sundridge with Ide Hill</t>
  </si>
  <si>
    <t>Swanley</t>
  </si>
  <si>
    <t>West Kingsdown</t>
  </si>
  <si>
    <t>Westerham</t>
  </si>
  <si>
    <t>Bradfield</t>
  </si>
  <si>
    <t>Ecclesfield</t>
  </si>
  <si>
    <t>Stocksbridge</t>
  </si>
  <si>
    <t>Acrise</t>
  </si>
  <si>
    <t>Brenzett</t>
  </si>
  <si>
    <t>Brookland</t>
  </si>
  <si>
    <t>Burringham</t>
  </si>
  <si>
    <t>Burton upon Stather</t>
  </si>
  <si>
    <t>Cadney</t>
  </si>
  <si>
    <t>Crowle and Ealand</t>
  </si>
  <si>
    <t>Hawkinge</t>
  </si>
  <si>
    <t>Hythe</t>
  </si>
  <si>
    <t>Ivychurch</t>
  </si>
  <si>
    <t>Lydd</t>
  </si>
  <si>
    <t>Lyminge</t>
  </si>
  <si>
    <t>Lympne</t>
  </si>
  <si>
    <t>Monks Horton</t>
  </si>
  <si>
    <t>New Romney</t>
  </si>
  <si>
    <t>Newington</t>
  </si>
  <si>
    <t>Paddlesworth</t>
  </si>
  <si>
    <t>Postling</t>
  </si>
  <si>
    <t>Saltwood</t>
  </si>
  <si>
    <t>Sandgate</t>
  </si>
  <si>
    <t>Sellindge</t>
  </si>
  <si>
    <t>Throwleigh</t>
  </si>
  <si>
    <t>West Quantoxhead</t>
  </si>
  <si>
    <t>Williton</t>
  </si>
  <si>
    <t>Withycombe</t>
  </si>
  <si>
    <t>Withypool and Hawkridge</t>
  </si>
  <si>
    <t>Wootton Courtenay</t>
  </si>
  <si>
    <t>Haigh</t>
  </si>
  <si>
    <t>Ruscombe</t>
  </si>
  <si>
    <t>Shinfield</t>
  </si>
  <si>
    <t>Sonning</t>
  </si>
  <si>
    <t>St. Nicholas, Hurst</t>
  </si>
  <si>
    <t>Swallowfield</t>
  </si>
  <si>
    <t>Wargrave</t>
  </si>
  <si>
    <t>Winnersh</t>
  </si>
  <si>
    <t>Clive</t>
  </si>
  <si>
    <t>Clunbury</t>
  </si>
  <si>
    <t>Clungunford</t>
  </si>
  <si>
    <t>Condover</t>
  </si>
  <si>
    <t>Coreley</t>
  </si>
  <si>
    <t>Cound</t>
  </si>
  <si>
    <t>Craven Arms</t>
  </si>
  <si>
    <t>Culmington</t>
  </si>
  <si>
    <t>Diddlebury</t>
  </si>
  <si>
    <t>Ditton Priors</t>
  </si>
  <si>
    <t>Donington</t>
  </si>
  <si>
    <t>Eardington</t>
  </si>
  <si>
    <t>Edgton</t>
  </si>
  <si>
    <t>Ellesmere Rural</t>
  </si>
  <si>
    <t>Ellesmere Urban</t>
  </si>
  <si>
    <t>Farlow</t>
  </si>
  <si>
    <t>Great Hanwood</t>
  </si>
  <si>
    <t>Shevington</t>
  </si>
  <si>
    <t>Aldbourne</t>
  </si>
  <si>
    <t>Alderbury</t>
  </si>
  <si>
    <t>All Cannings</t>
  </si>
  <si>
    <t>Amesbury</t>
  </si>
  <si>
    <t>Ashton Keynes</t>
  </si>
  <si>
    <t>Atworth</t>
  </si>
  <si>
    <t>Avebury</t>
  </si>
  <si>
    <t>Barford St. Martin</t>
  </si>
  <si>
    <t>Baydon</t>
  </si>
  <si>
    <t>Berwick St. James</t>
  </si>
  <si>
    <t>Berwick St. John</t>
  </si>
  <si>
    <t>Biddestone</t>
  </si>
  <si>
    <t>Bishops Cannings</t>
  </si>
  <si>
    <t>Bishopstrow</t>
  </si>
  <si>
    <t>Bowerchalke</t>
  </si>
  <si>
    <t>Box</t>
  </si>
  <si>
    <t>Bradford-on-Avon</t>
  </si>
  <si>
    <t>Bratton</t>
  </si>
  <si>
    <t>Bremhill</t>
  </si>
  <si>
    <t>Brinkworth</t>
  </si>
  <si>
    <t>Britford</t>
  </si>
  <si>
    <t>Broad Chalke</t>
  </si>
  <si>
    <t>Brokenborough</t>
  </si>
  <si>
    <t>Broughton Gifford</t>
  </si>
  <si>
    <t>Haslemere</t>
  </si>
  <si>
    <t>Peper Harow</t>
  </si>
  <si>
    <t>Thursley</t>
  </si>
  <si>
    <t>Lighthorne</t>
  </si>
  <si>
    <t>Lighthorne Heath</t>
  </si>
  <si>
    <t>Little Compton</t>
  </si>
  <si>
    <t>Little Wolford</t>
  </si>
  <si>
    <t>Long Compton</t>
  </si>
  <si>
    <t>Long Itchington</t>
  </si>
  <si>
    <t>Loxley</t>
  </si>
  <si>
    <t>Mappleborough Green</t>
  </si>
  <si>
    <t>Moreton Morrell</t>
  </si>
  <si>
    <t>Napton on the Hill</t>
  </si>
  <si>
    <t>Newbold Pacey</t>
  </si>
  <si>
    <t>Old Stratford and Drayton</t>
  </si>
  <si>
    <t>Oxhill</t>
  </si>
  <si>
    <t>Pillerton Hersey</t>
  </si>
  <si>
    <t>Pillerton Priors</t>
  </si>
  <si>
    <t>Preston on Stour</t>
  </si>
  <si>
    <t>Priors Hardwick</t>
  </si>
  <si>
    <t>Priors Marston</t>
  </si>
  <si>
    <t>Radway</t>
  </si>
  <si>
    <t>Ratley and Upton</t>
  </si>
  <si>
    <t>Salford Priors</t>
  </si>
  <si>
    <t>Sambourne</t>
  </si>
  <si>
    <t>Shipston on Stour</t>
  </si>
  <si>
    <t>Shotteswell</t>
  </si>
  <si>
    <t>Snitterfield</t>
  </si>
  <si>
    <t>Southam</t>
  </si>
  <si>
    <t>Stratford-upon-Avon</t>
  </si>
  <si>
    <t>Stretton-on-Fosse</t>
  </si>
  <si>
    <t>Fakenham Magna</t>
  </si>
  <si>
    <t>Fornham All Saints</t>
  </si>
  <si>
    <t>Great Barton</t>
  </si>
  <si>
    <t>Great Bradley</t>
  </si>
  <si>
    <t>Great Livermere</t>
  </si>
  <si>
    <t>Great Thurlow</t>
  </si>
  <si>
    <t>Hawkedon</t>
  </si>
  <si>
    <t>Hawstead</t>
  </si>
  <si>
    <t>Hepworth</t>
  </si>
  <si>
    <t>Horringer</t>
  </si>
  <si>
    <t>Hundon</t>
  </si>
  <si>
    <t>Ickworth</t>
  </si>
  <si>
    <t>Kedington</t>
  </si>
  <si>
    <t>Knettishall</t>
  </si>
  <si>
    <t>Lackford</t>
  </si>
  <si>
    <t>Lidgate</t>
  </si>
  <si>
    <t>Little Thurlow</t>
  </si>
  <si>
    <t>Market Weston</t>
  </si>
  <si>
    <t>Nowton</t>
  </si>
  <si>
    <t>Ousden</t>
  </si>
  <si>
    <t>Pakenham</t>
  </si>
  <si>
    <t>Poslingford</t>
  </si>
  <si>
    <t>Rede</t>
  </si>
  <si>
    <t>Risby</t>
  </si>
  <si>
    <t>Wrightington</t>
  </si>
  <si>
    <t>Bardney</t>
  </si>
  <si>
    <t>Barlings</t>
  </si>
  <si>
    <t>Bigby</t>
  </si>
  <si>
    <t>Bishop Norton</t>
  </si>
  <si>
    <t>Blyborough</t>
  </si>
  <si>
    <t>Blyton</t>
  </si>
  <si>
    <t>Brattleby</t>
  </si>
  <si>
    <t>Broadholme</t>
  </si>
  <si>
    <t>Brookenby</t>
  </si>
  <si>
    <t>Caistor</t>
  </si>
  <si>
    <t>Cammeringham</t>
  </si>
  <si>
    <t>Cherry Willingham</t>
  </si>
  <si>
    <t>Claxby</t>
  </si>
  <si>
    <t>Corringham</t>
  </si>
  <si>
    <t>Dunholme</t>
  </si>
  <si>
    <t>East Stockwith</t>
  </si>
  <si>
    <t>Faldingworth</t>
  </si>
  <si>
    <t>Fillingham</t>
  </si>
  <si>
    <t>Fiskerton</t>
  </si>
  <si>
    <t>Gainsborough</t>
  </si>
  <si>
    <t>Glentham</t>
  </si>
  <si>
    <t>Glentworth</t>
  </si>
  <si>
    <t>Grasby</t>
  </si>
  <si>
    <t>Great Limber</t>
  </si>
  <si>
    <t>Gnosall</t>
  </si>
  <si>
    <t>High Offley</t>
  </si>
  <si>
    <t>Hilderstone</t>
  </si>
  <si>
    <t>Hixon</t>
  </si>
  <si>
    <t>Hopton and Coton</t>
  </si>
  <si>
    <t>Hyde Lea</t>
  </si>
  <si>
    <t>Ingestre</t>
  </si>
  <si>
    <t>Hackthorn</t>
  </si>
  <si>
    <t>Harpswell</t>
  </si>
  <si>
    <t>Heapham</t>
  </si>
  <si>
    <t>Hemswell</t>
  </si>
  <si>
    <t>Hemswell Cliff</t>
  </si>
  <si>
    <t>Keelby</t>
  </si>
  <si>
    <t>Kettlethorpe</t>
  </si>
  <si>
    <t>Kexby</t>
  </si>
  <si>
    <t>Knaith</t>
  </si>
  <si>
    <t>Legsby</t>
  </si>
  <si>
    <t>Market Rasen</t>
  </si>
  <si>
    <t>Middle Rasen</t>
  </si>
  <si>
    <t>Nettleham</t>
  </si>
  <si>
    <t>Nettleton</t>
  </si>
  <si>
    <t>Newton on Trent</t>
  </si>
  <si>
    <t>Normanby by Spital</t>
  </si>
  <si>
    <t>North Kelsey</t>
  </si>
  <si>
    <t>Dennington</t>
  </si>
  <si>
    <t>Dunwich</t>
  </si>
  <si>
    <t>Earl Soham</t>
  </si>
  <si>
    <t>Eyke</t>
  </si>
  <si>
    <t>Felixstowe</t>
  </si>
  <si>
    <t>Framlingham</t>
  </si>
  <si>
    <t>Friston</t>
  </si>
  <si>
    <t>Great Bealings</t>
  </si>
  <si>
    <t>Great Glemham</t>
  </si>
  <si>
    <t>Hacheston</t>
  </si>
  <si>
    <t>Hasketon</t>
  </si>
  <si>
    <t>Heveningham</t>
  </si>
  <si>
    <t>Hollesley</t>
  </si>
  <si>
    <t>Huntingfield</t>
  </si>
  <si>
    <t>Iken</t>
  </si>
  <si>
    <t>Kelsale cum Carlton</t>
  </si>
  <si>
    <t>Kesgrave</t>
  </si>
  <si>
    <t>Kettleburgh</t>
  </si>
  <si>
    <t>Knodishall</t>
  </si>
  <si>
    <t>Leiston</t>
  </si>
  <si>
    <t>Letheringham</t>
  </si>
  <si>
    <t>Toft Newton</t>
  </si>
  <si>
    <t>Torksey</t>
  </si>
  <si>
    <t>Waddingham</t>
  </si>
  <si>
    <t>Wickenby</t>
  </si>
  <si>
    <t>Yarm</t>
  </si>
  <si>
    <t>Admington</t>
  </si>
  <si>
    <t>Alcester</t>
  </si>
  <si>
    <t>Alderminster</t>
  </si>
  <si>
    <t>Arrow with Weethley</t>
  </si>
  <si>
    <t>Aston Cantlow</t>
  </si>
  <si>
    <t>Avon Dassett</t>
  </si>
  <si>
    <t>Barton-on-the-Heath</t>
  </si>
  <si>
    <t>Bearley</t>
  </si>
  <si>
    <t>Beaudesert</t>
  </si>
  <si>
    <t>Bidford-on-Avon</t>
  </si>
  <si>
    <t>Filkins and Broughton Poggs</t>
  </si>
  <si>
    <t>Finstock</t>
  </si>
  <si>
    <t>Freeland</t>
  </si>
  <si>
    <t>Hailey</t>
  </si>
  <si>
    <t>Hanborough</t>
  </si>
  <si>
    <t>Heythrop</t>
  </si>
  <si>
    <t>Kingham</t>
  </si>
  <si>
    <t>Leafield</t>
  </si>
  <si>
    <t>Milton-under-Wychwood</t>
  </si>
  <si>
    <t>Minster Lovell</t>
  </si>
  <si>
    <t>North Leigh</t>
  </si>
  <si>
    <t>Northmoor</t>
  </si>
  <si>
    <t>Over Norton</t>
  </si>
  <si>
    <t>Ramsden</t>
  </si>
  <si>
    <t>Rollright</t>
  </si>
  <si>
    <t>Sandford St. Martin</t>
  </si>
  <si>
    <t>Shipton-under-Wychwood</t>
  </si>
  <si>
    <t>South Leigh</t>
  </si>
  <si>
    <t>Ospringe</t>
  </si>
  <si>
    <t>Tonge</t>
  </si>
  <si>
    <t>Upchurch</t>
  </si>
  <si>
    <t>Blunsdon St Andrew</t>
  </si>
  <si>
    <t>Castle Eaton</t>
  </si>
  <si>
    <t>Chiseldon</t>
  </si>
  <si>
    <t>Covingham</t>
  </si>
  <si>
    <t>Haydon Wick</t>
  </si>
  <si>
    <t>Highworth</t>
  </si>
  <si>
    <t>Liddington</t>
  </si>
  <si>
    <t>South Marston</t>
  </si>
  <si>
    <t>Stanton Fitzwarren</t>
  </si>
  <si>
    <t>Stratton St Margaret</t>
  </si>
  <si>
    <t>Wroughton</t>
  </si>
  <si>
    <t>Mossley</t>
  </si>
  <si>
    <t>Bletchingley</t>
  </si>
  <si>
    <t>Burstow</t>
  </si>
  <si>
    <t>Caterham Valley</t>
  </si>
  <si>
    <t>Chelsham and Farleigh</t>
  </si>
  <si>
    <t>Dormansland</t>
  </si>
  <si>
    <t>Felbridge</t>
  </si>
  <si>
    <t>Godstone</t>
  </si>
  <si>
    <t>Horne</t>
  </si>
  <si>
    <t>Tytherington</t>
  </si>
  <si>
    <t>Westerleigh</t>
  </si>
  <si>
    <t>Wick and Abson</t>
  </si>
  <si>
    <t>Wickwar</t>
  </si>
  <si>
    <t>Winterbourne</t>
  </si>
  <si>
    <t>Yate</t>
  </si>
  <si>
    <t>Ashprington</t>
  </si>
  <si>
    <t>Aveton Gifford</t>
  </si>
  <si>
    <t>Berry Pomeroy</t>
  </si>
  <si>
    <t>Bigbury</t>
  </si>
  <si>
    <t>Blackawton</t>
  </si>
  <si>
    <t>Brixton</t>
  </si>
  <si>
    <t>Buckland-Tout-Saints</t>
  </si>
  <si>
    <t>Charleton</t>
  </si>
  <si>
    <t>Chivelstone</t>
  </si>
  <si>
    <t>Foulridge</t>
  </si>
  <si>
    <t>Goldshaw Booth</t>
  </si>
  <si>
    <t>Higham-with-West Close Booth</t>
  </si>
  <si>
    <t>Laneshaw Bridge</t>
  </si>
  <si>
    <t>Nelson</t>
  </si>
  <si>
    <t>Old Laund Booth</t>
  </si>
  <si>
    <t>Reedley Hallows</t>
  </si>
  <si>
    <t>Roughlee Booth</t>
  </si>
  <si>
    <t>Salterforth</t>
  </si>
  <si>
    <t>Trawden Forest</t>
  </si>
  <si>
    <t>Ailsworth</t>
  </si>
  <si>
    <t>Barnack</t>
  </si>
  <si>
    <t>Bretton</t>
  </si>
  <si>
    <t>Castor</t>
  </si>
  <si>
    <t>Glinton</t>
  </si>
  <si>
    <t>Hampton Hargate and Vale</t>
  </si>
  <si>
    <t>North Huish</t>
  </si>
  <si>
    <t>Rattery</t>
  </si>
  <si>
    <t>Ringmore</t>
  </si>
  <si>
    <t>Bradford-on-Tone</t>
  </si>
  <si>
    <t>Burrowbridge</t>
  </si>
  <si>
    <t>Cheddon Fitzpaine</t>
  </si>
  <si>
    <t>Chipstable</t>
  </si>
  <si>
    <t>Combe Florey</t>
  </si>
  <si>
    <t>Comeytrowe</t>
  </si>
  <si>
    <t>Corfe</t>
  </si>
  <si>
    <t>Cotford St Luke</t>
  </si>
  <si>
    <t>Creech St. Michael</t>
  </si>
  <si>
    <t>Durston</t>
  </si>
  <si>
    <t>Fitzhead</t>
  </si>
  <si>
    <t>Halse</t>
  </si>
  <si>
    <t>Hatch Beauchamp</t>
  </si>
  <si>
    <t>Kingston St. Mary</t>
  </si>
  <si>
    <t>Langford Budville</t>
  </si>
  <si>
    <t>Milverton</t>
  </si>
  <si>
    <t>North Curry</t>
  </si>
  <si>
    <t>Norton Fitzwarren</t>
  </si>
  <si>
    <t>Nynehead</t>
  </si>
  <si>
    <t>Oake</t>
  </si>
  <si>
    <t>Pitminster</t>
  </si>
  <si>
    <t>Sampford Arundel</t>
  </si>
  <si>
    <t>Staplegrove</t>
  </si>
  <si>
    <t>Stawley</t>
  </si>
  <si>
    <t>Stoke St. Gregory</t>
  </si>
  <si>
    <t>Stoke St. Mary</t>
  </si>
  <si>
    <t>Trull</t>
  </si>
  <si>
    <t>Sutton Bridge</t>
  </si>
  <si>
    <t>Sutton St Edmund</t>
  </si>
  <si>
    <t>Sutton St James</t>
  </si>
  <si>
    <t>Tax base for precept purposes</t>
  </si>
  <si>
    <t>*To Note: This is a large dataset and may take a while to download the data into the drop down</t>
  </si>
  <si>
    <t>Mundham</t>
  </si>
  <si>
    <t>Needham</t>
  </si>
  <si>
    <t>Newton Flotman</t>
  </si>
  <si>
    <t>Norton Subcourse</t>
  </si>
  <si>
    <t>Poringland</t>
  </si>
  <si>
    <t>Pulham Market</t>
  </si>
  <si>
    <t>Pulham St. Mary</t>
  </si>
  <si>
    <t>Redenhall with Harleston</t>
  </si>
  <si>
    <t>Runhall</t>
  </si>
  <si>
    <t>Saxlingham Nethergate</t>
  </si>
  <si>
    <t>Scole</t>
  </si>
  <si>
    <t>Seething</t>
  </si>
  <si>
    <t>Shelfanger</t>
  </si>
  <si>
    <t>Shelton and Hardwick</t>
  </si>
  <si>
    <t>Shotesham</t>
  </si>
  <si>
    <t>Starston</t>
  </si>
  <si>
    <t>Stoke Holy Cross</t>
  </si>
  <si>
    <t>Surlingham</t>
  </si>
  <si>
    <t>Swainsthorpe</t>
  </si>
  <si>
    <t>Swardeston</t>
  </si>
  <si>
    <t>Tacolneston</t>
  </si>
  <si>
    <t>Tasburgh</t>
  </si>
  <si>
    <t>Tharston and Hapton</t>
  </si>
  <si>
    <t>Thurlton</t>
  </si>
  <si>
    <t>Thurton</t>
  </si>
  <si>
    <t>Tibenham</t>
  </si>
  <si>
    <t>Toft Monks</t>
  </si>
  <si>
    <t>Topcroft</t>
  </si>
  <si>
    <t>Black Torrington</t>
  </si>
  <si>
    <t>Monkleigh</t>
  </si>
  <si>
    <t>Northam</t>
  </si>
  <si>
    <t>Clawton</t>
  </si>
  <si>
    <t>Clovelly</t>
  </si>
  <si>
    <t>Dolton</t>
  </si>
  <si>
    <t>Frithelstock</t>
  </si>
  <si>
    <t>Great Torrington</t>
  </si>
  <si>
    <t>Halwill</t>
  </si>
  <si>
    <t>Hartland</t>
  </si>
  <si>
    <t>High Bickington</t>
  </si>
  <si>
    <t>Holsworthy</t>
  </si>
  <si>
    <t>Holsworthy Hamlets</t>
  </si>
  <si>
    <t>Langtree</t>
  </si>
  <si>
    <t>Little Torrington</t>
  </si>
  <si>
    <t>Wokingham Without</t>
  </si>
  <si>
    <t>Woodley</t>
  </si>
  <si>
    <t>St. Peter the Great County</t>
  </si>
  <si>
    <t>Warndon</t>
  </si>
  <si>
    <t>Abbots Morton</t>
  </si>
  <si>
    <t>Ashton under Hill</t>
  </si>
  <si>
    <t>Paddock Wood</t>
  </si>
  <si>
    <t>Pembury</t>
  </si>
  <si>
    <t>Rusthall</t>
  </si>
  <si>
    <t>Southborough</t>
  </si>
  <si>
    <t>Speldhurst</t>
  </si>
  <si>
    <t>Arkesden</t>
  </si>
  <si>
    <t>Ashdon</t>
  </si>
  <si>
    <t>Aythorpe Roding</t>
  </si>
  <si>
    <t>Barnston</t>
  </si>
  <si>
    <t>Berden</t>
  </si>
  <si>
    <t>Birchanger</t>
  </si>
  <si>
    <t>Broxted</t>
  </si>
  <si>
    <t>Chrishall</t>
  </si>
  <si>
    <t>Clavering</t>
  </si>
  <si>
    <t>Debden</t>
  </si>
  <si>
    <t>Elsenham</t>
  </si>
  <si>
    <t>Felsted</t>
  </si>
  <si>
    <t>Flitch Green</t>
  </si>
  <si>
    <t>Great Canfield</t>
  </si>
  <si>
    <t>Great Chesterford</t>
  </si>
  <si>
    <t>Swannington (Grouped with Alderford and Little Witchingham)</t>
  </si>
  <si>
    <t>Upton-by-Chester (Grouped with Bache and Moston)</t>
  </si>
  <si>
    <t>Poulton (Grouped with Pulford)</t>
  </si>
  <si>
    <t>Horton</t>
  </si>
  <si>
    <t>Long Crichel</t>
  </si>
  <si>
    <t>Moor Crichel</t>
  </si>
  <si>
    <t>Pamphill</t>
  </si>
  <si>
    <t>Pentridge</t>
  </si>
  <si>
    <t>Shapwick</t>
  </si>
  <si>
    <t>Sixpenny Handley</t>
  </si>
  <si>
    <t>St. Leonards and St. Ives</t>
  </si>
  <si>
    <t>Sturminster Marshall</t>
  </si>
  <si>
    <t>Verwood</t>
  </si>
  <si>
    <t>West Moors</t>
  </si>
  <si>
    <t>West Parley</t>
  </si>
  <si>
    <t>Wimborne Minster</t>
  </si>
  <si>
    <t>Wimborne St. Giles</t>
  </si>
  <si>
    <t>Witchampton</t>
  </si>
  <si>
    <t>Woodlands</t>
  </si>
  <si>
    <t>Alton</t>
  </si>
  <si>
    <t>Hartley Wintney</t>
  </si>
  <si>
    <t>Heckfield</t>
  </si>
  <si>
    <t>Long Sutton</t>
  </si>
  <si>
    <t>Mattingley</t>
  </si>
  <si>
    <t>Odiham</t>
  </si>
  <si>
    <t>Rotherwick</t>
  </si>
  <si>
    <t>East Boldre</t>
  </si>
  <si>
    <t>Ellingham, Harbridge and Ibsley</t>
  </si>
  <si>
    <t>Exbury and Lepe</t>
  </si>
  <si>
    <t>Hordle</t>
  </si>
  <si>
    <t>Hythe and Dibden</t>
  </si>
  <si>
    <t>Lymington and Pennington</t>
  </si>
  <si>
    <t>Lyndhurst</t>
  </si>
  <si>
    <t>Marchwood</t>
  </si>
  <si>
    <t>Martin</t>
  </si>
  <si>
    <t>Milford-on-sea</t>
  </si>
  <si>
    <t>Minstead</t>
  </si>
  <si>
    <t>Netley Marsh</t>
  </si>
  <si>
    <t>New Milton</t>
  </si>
  <si>
    <t>Ringwood</t>
  </si>
  <si>
    <t>Rockbourne</t>
  </si>
  <si>
    <t>Sandleheath</t>
  </si>
  <si>
    <t>Dinedor</t>
  </si>
  <si>
    <t>Dorstone</t>
  </si>
  <si>
    <t>Downton</t>
  </si>
  <si>
    <t>Eardisland</t>
  </si>
  <si>
    <t>North Muskham</t>
  </si>
  <si>
    <t>Felton</t>
  </si>
  <si>
    <t>Fownhope</t>
  </si>
  <si>
    <t>Garway</t>
  </si>
  <si>
    <t>Hampton Bishop</t>
  </si>
  <si>
    <t>Harewood</t>
  </si>
  <si>
    <t>Hereford</t>
  </si>
  <si>
    <t>Holme Lacy</t>
  </si>
  <si>
    <t>Holmer &amp; Shelwick</t>
  </si>
  <si>
    <t>Hope Mansell</t>
  </si>
  <si>
    <t>Kentchurch</t>
  </si>
  <si>
    <t>Kimbolton</t>
  </si>
  <si>
    <t>Coningsby</t>
  </si>
  <si>
    <t>Donington on Bain</t>
  </si>
  <si>
    <t>East Keal</t>
  </si>
  <si>
    <t>East Kirkby</t>
  </si>
  <si>
    <t>Firsby</t>
  </si>
  <si>
    <t>Fotherby</t>
  </si>
  <si>
    <t>Friskney</t>
  </si>
  <si>
    <t>Frithville and Westville</t>
  </si>
  <si>
    <t>Fulstow</t>
  </si>
  <si>
    <t>Gayton le Marsh</t>
  </si>
  <si>
    <t>Grainthorpe</t>
  </si>
  <si>
    <t>Lyonshall</t>
  </si>
  <si>
    <t>Madley</t>
  </si>
  <si>
    <t>Marstow</t>
  </si>
  <si>
    <t>Monkland and Stretford</t>
  </si>
  <si>
    <t>Horwood, Lovacott and Newton Tracey</t>
  </si>
  <si>
    <t>Ilfracombe</t>
  </si>
  <si>
    <t>Instow</t>
  </si>
  <si>
    <t>King's Nympton</t>
  </si>
  <si>
    <t>Knowstone</t>
  </si>
  <si>
    <t>Landkey</t>
  </si>
  <si>
    <t>Loxhore</t>
  </si>
  <si>
    <t>Lynton and Lynmouth</t>
  </si>
  <si>
    <t>Mariansleigh</t>
  </si>
  <si>
    <t>Meshaw</t>
  </si>
  <si>
    <t>Molland</t>
  </si>
  <si>
    <t>Mortehoe</t>
  </si>
  <si>
    <t>North Molton</t>
  </si>
  <si>
    <t>Parracombe</t>
  </si>
  <si>
    <t>Pilton West</t>
  </si>
  <si>
    <t>Rackenford</t>
  </si>
  <si>
    <t>Romansleigh</t>
  </si>
  <si>
    <t>Rose Ash</t>
  </si>
  <si>
    <t>Shirwell</t>
  </si>
  <si>
    <t>South Molton</t>
  </si>
  <si>
    <t>Stoke Rivers</t>
  </si>
  <si>
    <t>Swimbridge</t>
  </si>
  <si>
    <t>Mawgan-in-Pydar</t>
  </si>
  <si>
    <t>Mawnan</t>
  </si>
  <si>
    <t>Stoney Stanton</t>
  </si>
  <si>
    <t>Thurlaston</t>
  </si>
  <si>
    <t>Whetstone</t>
  </si>
  <si>
    <t>Darwen</t>
  </si>
  <si>
    <t>Eccleshill</t>
  </si>
  <si>
    <t>Livesey</t>
  </si>
  <si>
    <t>North Turton</t>
  </si>
  <si>
    <t>Pleasington</t>
  </si>
  <si>
    <t>Tockholes</t>
  </si>
  <si>
    <t>Yate and Pickup Bank</t>
  </si>
  <si>
    <t>Ault Hucknall</t>
  </si>
  <si>
    <t>Barlborough</t>
  </si>
  <si>
    <t>Blackwell</t>
  </si>
  <si>
    <t>Clowne</t>
  </si>
  <si>
    <t>Elmton</t>
  </si>
  <si>
    <t>Glapwell</t>
  </si>
  <si>
    <t>Hodthorpe and Belph</t>
  </si>
  <si>
    <t>Old Bolsover</t>
  </si>
  <si>
    <t>Pinxton</t>
  </si>
  <si>
    <t>Pleasley</t>
  </si>
  <si>
    <t>Scarcliffe</t>
  </si>
  <si>
    <t>Shirebrook</t>
  </si>
  <si>
    <t>South Normanton</t>
  </si>
  <si>
    <t>Tibshelf</t>
  </si>
  <si>
    <t>Whitwell</t>
  </si>
  <si>
    <t>Blackrod</t>
  </si>
  <si>
    <t>Horwich</t>
  </si>
  <si>
    <t>Westhoughton</t>
  </si>
  <si>
    <t>Algarkirk</t>
  </si>
  <si>
    <t>Amber Hill</t>
  </si>
  <si>
    <t>Benington</t>
  </si>
  <si>
    <t>Bicker</t>
  </si>
  <si>
    <t>Butterwick</t>
  </si>
  <si>
    <t>Fishtoft</t>
  </si>
  <si>
    <t>Fosdyke</t>
  </si>
  <si>
    <t>Frampton</t>
  </si>
  <si>
    <t>South Hill</t>
  </si>
  <si>
    <t>South Petherwin</t>
  </si>
  <si>
    <t>St Austell</t>
  </si>
  <si>
    <t>St Austell Bay</t>
  </si>
  <si>
    <t>St. Agnes</t>
  </si>
  <si>
    <t>St. Allen</t>
  </si>
  <si>
    <t>St. Anthony-in-Meneage</t>
  </si>
  <si>
    <t>St. Blaise</t>
  </si>
  <si>
    <t>St. Breock</t>
  </si>
  <si>
    <t>St. Breward</t>
  </si>
  <si>
    <t>St. Buryan</t>
  </si>
  <si>
    <t>St. Cleer</t>
  </si>
  <si>
    <t>St. Clement</t>
  </si>
  <si>
    <t>St. Clether</t>
  </si>
  <si>
    <t>St. Columb Major</t>
  </si>
  <si>
    <t>St. Day</t>
  </si>
  <si>
    <t>St. Dennis</t>
  </si>
  <si>
    <t>St. Dominick</t>
  </si>
  <si>
    <t>St. Endellion</t>
  </si>
  <si>
    <t>St. Enoder</t>
  </si>
  <si>
    <t>St. Erme</t>
  </si>
  <si>
    <t>St. Erth</t>
  </si>
  <si>
    <t>St. Ervan</t>
  </si>
  <si>
    <t>St. Eval</t>
  </si>
  <si>
    <t>St. Ewe</t>
  </si>
  <si>
    <t>St. Gennys</t>
  </si>
  <si>
    <t>St. Germans</t>
  </si>
  <si>
    <t>Menston</t>
  </si>
  <si>
    <t>Oxenhope</t>
  </si>
  <si>
    <t>Sandy Lane</t>
  </si>
  <si>
    <t>Silsden</t>
  </si>
  <si>
    <t>Steeton with Eastburn</t>
  </si>
  <si>
    <t>Wilsden</t>
  </si>
  <si>
    <t>Wrose</t>
  </si>
  <si>
    <t>Alphamstone</t>
  </si>
  <si>
    <t>Ashen</t>
  </si>
  <si>
    <t>Belchamp Otten</t>
  </si>
  <si>
    <t>Belchamp St. Paul</t>
  </si>
  <si>
    <t>Belchamp Walter</t>
  </si>
  <si>
    <t>Birdbrook</t>
  </si>
  <si>
    <t>Black Notley</t>
  </si>
  <si>
    <t>Borley</t>
  </si>
  <si>
    <t>Bradwell</t>
  </si>
  <si>
    <t>Bulmer</t>
  </si>
  <si>
    <t>Bures Hamlet</t>
  </si>
  <si>
    <t>Castle Hedingham</t>
  </si>
  <si>
    <t>Great Henny</t>
  </si>
  <si>
    <t>Great Maplestead</t>
  </si>
  <si>
    <t>Great Notley</t>
  </si>
  <si>
    <t>Great Saling</t>
  </si>
  <si>
    <t>Great Yeldham</t>
  </si>
  <si>
    <t>Greenstead Green and Halstead Rural</t>
  </si>
  <si>
    <t>St. Wenn</t>
  </si>
  <si>
    <t>St. Winnow</t>
  </si>
  <si>
    <t>Stithians</t>
  </si>
  <si>
    <t>Stokeclimsland</t>
  </si>
  <si>
    <t>Tintagel</t>
  </si>
  <si>
    <t>Torpoint</t>
  </si>
  <si>
    <t>Towednack</t>
  </si>
  <si>
    <t>Tregoney</t>
  </si>
  <si>
    <t>Tremaine</t>
  </si>
  <si>
    <t>Tresmeer</t>
  </si>
  <si>
    <t>Trevalga</t>
  </si>
  <si>
    <t>Treverbyn</t>
  </si>
  <si>
    <t>Trewen</t>
  </si>
  <si>
    <t>Truro</t>
  </si>
  <si>
    <t>Tywardreath and Par</t>
  </si>
  <si>
    <t>Veryan</t>
  </si>
  <si>
    <t>Wadebridge</t>
  </si>
  <si>
    <t>Warbstow</t>
  </si>
  <si>
    <t>Warleggan</t>
  </si>
  <si>
    <t>Week St. Mary</t>
  </si>
  <si>
    <t>Wendron</t>
  </si>
  <si>
    <t>Werrington</t>
  </si>
  <si>
    <t>Whitstone</t>
  </si>
  <si>
    <t>Kingston Bagpuize with Southmoor</t>
  </si>
  <si>
    <t>Kingston Lisle</t>
  </si>
  <si>
    <t>Letcombe Bassett</t>
  </si>
  <si>
    <t>Letcombe Regis</t>
  </si>
  <si>
    <t>Little Coxwell</t>
  </si>
  <si>
    <t>Littleworth</t>
  </si>
  <si>
    <t>Longcot</t>
  </si>
  <si>
    <t>Longworth</t>
  </si>
  <si>
    <t>Marcham</t>
  </si>
  <si>
    <t>North Hinksey</t>
  </si>
  <si>
    <t>Cabus</t>
  </si>
  <si>
    <t>Catterall</t>
  </si>
  <si>
    <t>Fleetwood</t>
  </si>
  <si>
    <t>Garstang</t>
  </si>
  <si>
    <t>Great Eccleston</t>
  </si>
  <si>
    <t>Inskip-with-Sowerby</t>
  </si>
  <si>
    <t>Kirkland</t>
  </si>
  <si>
    <t>Myerscough and Bilsborrow</t>
  </si>
  <si>
    <t>Nether Wyresdale</t>
  </si>
  <si>
    <t>Out Rawcliffe</t>
  </si>
  <si>
    <t>Pilling</t>
  </si>
  <si>
    <t>Preesall</t>
  </si>
  <si>
    <t>Stalmine-with-Staynall</t>
  </si>
  <si>
    <t>Upper Rawcliffe-with-Tarnacre</t>
  </si>
  <si>
    <t>Winmarleigh</t>
  </si>
  <si>
    <t>Bewdley</t>
  </si>
  <si>
    <t>Chaddesley Corbett</t>
  </si>
  <si>
    <t>Churchill and Blakedown</t>
  </si>
  <si>
    <t>Kidderminster Foreign</t>
  </si>
  <si>
    <t>Rock</t>
  </si>
  <si>
    <t>Rushock</t>
  </si>
  <si>
    <t>Stourport-on-Severn</t>
  </si>
  <si>
    <t>Upper Arley</t>
  </si>
  <si>
    <t>Wolverley and Cookley</t>
  </si>
  <si>
    <t>Notton</t>
  </si>
  <si>
    <t>Ryhill</t>
  </si>
  <si>
    <t>Sharlston</t>
  </si>
  <si>
    <t>Sitlington</t>
  </si>
  <si>
    <t>South Elmsall</t>
  </si>
  <si>
    <t>South Hiendley</t>
  </si>
  <si>
    <t>South Kirkby and Moorthorpe</t>
  </si>
  <si>
    <t>Thorpe Audlin</t>
  </si>
  <si>
    <t>Warmfield cum Heath</t>
  </si>
  <si>
    <t>West Bretton</t>
  </si>
  <si>
    <t>Woolley</t>
  </si>
  <si>
    <t>Appleton</t>
  </si>
  <si>
    <t>Birchwood</t>
  </si>
  <si>
    <t>Burtonwood and Westbrook</t>
  </si>
  <si>
    <t>Culcheth and Glazebury</t>
  </si>
  <si>
    <t>Grappenhall and Thelwall</t>
  </si>
  <si>
    <t>Great Sankey</t>
  </si>
  <si>
    <t>Lymm</t>
  </si>
  <si>
    <t>Penketh</t>
  </si>
  <si>
    <t>Poulton-with-Fearnhead</t>
  </si>
  <si>
    <t>Rixton-with-Glazebrook</t>
  </si>
  <si>
    <t>Stockton Heath</t>
  </si>
  <si>
    <t>Bishop's Tachbrook</t>
  </si>
  <si>
    <t>Bubbenhall</t>
  </si>
  <si>
    <t>Budbrooke</t>
  </si>
  <si>
    <t>Donyatt</t>
  </si>
  <si>
    <t>Dowlish Wake</t>
  </si>
  <si>
    <t>East Chinnock</t>
  </si>
  <si>
    <t>East Coker</t>
  </si>
  <si>
    <t>Fivehead</t>
  </si>
  <si>
    <t>Hambridge and Westport</t>
  </si>
  <si>
    <t>Hardington Mandeville</t>
  </si>
  <si>
    <t>Haselbury Plucknett</t>
  </si>
  <si>
    <t>Henstridge</t>
  </si>
  <si>
    <t>High Ham</t>
  </si>
  <si>
    <t>Hinton St. George</t>
  </si>
  <si>
    <t>Huish Episcopi</t>
  </si>
  <si>
    <t>Ilchester</t>
  </si>
  <si>
    <t>Ilminster</t>
  </si>
  <si>
    <t>Ilton</t>
  </si>
  <si>
    <t>Isle Abbotts</t>
  </si>
  <si>
    <t>Keinton Mandeville</t>
  </si>
  <si>
    <t>Kingsbury Episcopi</t>
  </si>
  <si>
    <t>Kingsdon</t>
  </si>
  <si>
    <t>Kingweston</t>
  </si>
  <si>
    <t>Knowle St. Giles</t>
  </si>
  <si>
    <t>Langport</t>
  </si>
  <si>
    <t>Long Load</t>
  </si>
  <si>
    <t>Lopen</t>
  </si>
  <si>
    <t>Sneaton</t>
  </si>
  <si>
    <t>Stainton Dale</t>
  </si>
  <si>
    <t>West Ayton</t>
  </si>
  <si>
    <t>Worlingham</t>
  </si>
  <si>
    <t>Wrentham</t>
  </si>
  <si>
    <t>Alfold</t>
  </si>
  <si>
    <t>Busbridge</t>
  </si>
  <si>
    <t>Chiddingfold</t>
  </si>
  <si>
    <t>Churt</t>
  </si>
  <si>
    <t>Cranleigh</t>
  </si>
  <si>
    <t>Dockenfield</t>
  </si>
  <si>
    <t>Dunsfold</t>
  </si>
  <si>
    <t>Elstead</t>
  </si>
  <si>
    <t>Frensham</t>
  </si>
  <si>
    <t>Godalming</t>
  </si>
  <si>
    <t>Hambledon</t>
  </si>
  <si>
    <t>Hascombe</t>
  </si>
  <si>
    <t>Great Wolford</t>
  </si>
  <si>
    <t>Halford</t>
  </si>
  <si>
    <t>Hampton Lucy</t>
  </si>
  <si>
    <t>Harbury</t>
  </si>
  <si>
    <t>Haselor</t>
  </si>
  <si>
    <t>Ilmington</t>
  </si>
  <si>
    <t>Kineton</t>
  </si>
  <si>
    <t>Kinwarton</t>
  </si>
  <si>
    <t>Ladbroke</t>
  </si>
  <si>
    <t>Montford</t>
  </si>
  <si>
    <t>Moreton Corbet and Lee Brockhurst</t>
  </si>
  <si>
    <t>Moreton Say</t>
  </si>
  <si>
    <t>Much Wenlock</t>
  </si>
  <si>
    <t>Munslow</t>
  </si>
  <si>
    <t>Myddle and Broughton</t>
  </si>
  <si>
    <t>Neen Savage</t>
  </si>
  <si>
    <t>Newcastle on Clun</t>
  </si>
  <si>
    <t>Norton in Hales</t>
  </si>
  <si>
    <t>Onibury</t>
  </si>
  <si>
    <t>Oswestry Rural</t>
  </si>
  <si>
    <t>Pontesbury</t>
  </si>
  <si>
    <t>Prees</t>
  </si>
  <si>
    <t>Quatt Malvern</t>
  </si>
  <si>
    <t>Rushbury</t>
  </si>
  <si>
    <t>Ruyton-XI-Towns</t>
  </si>
  <si>
    <t>Selattyn and Gobowen</t>
  </si>
  <si>
    <t>Shawbury</t>
  </si>
  <si>
    <t>Sheriffhales</t>
  </si>
  <si>
    <t>Shifnal</t>
  </si>
  <si>
    <t>Shrewsbury</t>
  </si>
  <si>
    <t>Tanworth-in-Arden</t>
  </si>
  <si>
    <t>Temple Grafton</t>
  </si>
  <si>
    <t>Aughton</t>
  </si>
  <si>
    <t>Bickerstaffe</t>
  </si>
  <si>
    <t>Bispham</t>
  </si>
  <si>
    <t>Burscough</t>
  </si>
  <si>
    <t>Downholland</t>
  </si>
  <si>
    <t>Great Altcar</t>
  </si>
  <si>
    <t>Halsall</t>
  </si>
  <si>
    <t>Hesketh-with-Becconsall</t>
  </si>
  <si>
    <t>Hilldale</t>
  </si>
  <si>
    <t>Lathom</t>
  </si>
  <si>
    <t>Lathom South</t>
  </si>
  <si>
    <t>North Meols</t>
  </si>
  <si>
    <t>Parbold</t>
  </si>
  <si>
    <t>Scarisbrick</t>
  </si>
  <si>
    <t>Simonswood</t>
  </si>
  <si>
    <t>Tarleton</t>
  </si>
  <si>
    <t>Up Holland</t>
  </si>
  <si>
    <t>Frampton on Severn</t>
  </si>
  <si>
    <t>Fretherne with Saul</t>
  </si>
  <si>
    <t>Frocester</t>
  </si>
  <si>
    <t>Ham and Stone</t>
  </si>
  <si>
    <t>Hamfallow</t>
  </si>
  <si>
    <t>Hardwicke</t>
  </si>
  <si>
    <t>Harescombe</t>
  </si>
  <si>
    <t>Haresfield</t>
  </si>
  <si>
    <t>Hillesley and Tresham</t>
  </si>
  <si>
    <t>Hinton</t>
  </si>
  <si>
    <t>King's Stanley</t>
  </si>
  <si>
    <t>Leonard Stanley</t>
  </si>
  <si>
    <t>Longney and Epney</t>
  </si>
  <si>
    <t>Minchinhampton</t>
  </si>
  <si>
    <t>Miserden</t>
  </si>
  <si>
    <t>Moreton Valence</t>
  </si>
  <si>
    <t>Nailsworth</t>
  </si>
  <si>
    <t>North Nibley</t>
  </si>
  <si>
    <t>Nympsfield</t>
  </si>
  <si>
    <t>Painswick</t>
  </si>
  <si>
    <t>Pitchcombe</t>
  </si>
  <si>
    <t>Randwick</t>
  </si>
  <si>
    <t>Rodborough</t>
  </si>
  <si>
    <t>Slimbridge</t>
  </si>
  <si>
    <t>Standish</t>
  </si>
  <si>
    <t>Stinchcombe</t>
  </si>
  <si>
    <t>Stonehouse</t>
  </si>
  <si>
    <t>Uley</t>
  </si>
  <si>
    <t>Upton St. Leonards</t>
  </si>
  <si>
    <t>Whiteshill and Ruscombe</t>
  </si>
  <si>
    <t>Whitminster</t>
  </si>
  <si>
    <t>Woodchester</t>
  </si>
  <si>
    <t>Wotton-under-Edge</t>
  </si>
  <si>
    <t>Greetwell</t>
  </si>
  <si>
    <t>Aldringham cum Thorpe</t>
  </si>
  <si>
    <t>Badingham</t>
  </si>
  <si>
    <t>Bawdsey</t>
  </si>
  <si>
    <t>Blaxhall</t>
  </si>
  <si>
    <t>Blythburgh</t>
  </si>
  <si>
    <t>Brandeston</t>
  </si>
  <si>
    <t>Bredfield</t>
  </si>
  <si>
    <t>Bromeswell</t>
  </si>
  <si>
    <t>Bruisyard</t>
  </si>
  <si>
    <t>Bucklesham</t>
  </si>
  <si>
    <t>Campsey Ash</t>
  </si>
  <si>
    <t>Charsfield</t>
  </si>
  <si>
    <t>Chillesford</t>
  </si>
  <si>
    <t>Cratfield</t>
  </si>
  <si>
    <t>Darsham</t>
  </si>
  <si>
    <t>Harlton</t>
  </si>
  <si>
    <t>Harston</t>
  </si>
  <si>
    <t>Haslingfield</t>
  </si>
  <si>
    <t>Hatley</t>
  </si>
  <si>
    <t>Hauxton</t>
  </si>
  <si>
    <t>Ducklington</t>
  </si>
  <si>
    <t>Enstone</t>
  </si>
  <si>
    <t>Eynsham</t>
  </si>
  <si>
    <t>Fifield</t>
  </si>
  <si>
    <t>Westerfield</t>
  </si>
  <si>
    <t>Westleton</t>
  </si>
  <si>
    <t>Wickham Market</t>
  </si>
  <si>
    <t>Woodbridge</t>
  </si>
  <si>
    <t>Yoxford</t>
  </si>
  <si>
    <t>Bisley</t>
  </si>
  <si>
    <t>Chobham</t>
  </si>
  <si>
    <t>Windlesham</t>
  </si>
  <si>
    <t>Bapchild</t>
  </si>
  <si>
    <t>Bobbing</t>
  </si>
  <si>
    <t>Borden</t>
  </si>
  <si>
    <t>Boughton under Blean</t>
  </si>
  <si>
    <t>Bredgar</t>
  </si>
  <si>
    <t>Dunkirk</t>
  </si>
  <si>
    <t>Eastchurch</t>
  </si>
  <si>
    <t>Eastling</t>
  </si>
  <si>
    <t>Faversham</t>
  </si>
  <si>
    <t>Graveney with Goodnestone</t>
  </si>
  <si>
    <t>Hartlip</t>
  </si>
  <si>
    <t>Hernhill</t>
  </si>
  <si>
    <t>Iwade</t>
  </si>
  <si>
    <t>Leysdown</t>
  </si>
  <si>
    <t>Lower Halstow</t>
  </si>
  <si>
    <t>Lynsted with Kingsdown</t>
  </si>
  <si>
    <t>Milstead</t>
  </si>
  <si>
    <t>Minster-on-Sea</t>
  </si>
  <si>
    <t>Queenborough</t>
  </si>
  <si>
    <t>Rodmersham</t>
  </si>
  <si>
    <t>Selling</t>
  </si>
  <si>
    <t>Stalisfield</t>
  </si>
  <si>
    <t>Teynham</t>
  </si>
  <si>
    <t>Throwley</t>
  </si>
  <si>
    <t>Doynton</t>
  </si>
  <si>
    <t>Dyrham and Hinton</t>
  </si>
  <si>
    <t>Falfield</t>
  </si>
  <si>
    <t>Filton</t>
  </si>
  <si>
    <t>Frampton Cotterell</t>
  </si>
  <si>
    <t>Hanham</t>
  </si>
  <si>
    <t>Hanham Abbots</t>
  </si>
  <si>
    <t>Hawkesbury</t>
  </si>
  <si>
    <t>Hill</t>
  </si>
  <si>
    <t>Iron Acton</t>
  </si>
  <si>
    <t>Little Sodbury</t>
  </si>
  <si>
    <t>Mangotsfield Rural</t>
  </si>
  <si>
    <t>Marshfield</t>
  </si>
  <si>
    <t>Oldbury-upon-Severn</t>
  </si>
  <si>
    <t>Oldland</t>
  </si>
  <si>
    <t>Olveston</t>
  </si>
  <si>
    <t>Patchway</t>
  </si>
  <si>
    <t>Pilning and Severn Beach</t>
  </si>
  <si>
    <t>Pucklechurch</t>
  </si>
  <si>
    <t>Rangeworthy</t>
  </si>
  <si>
    <t>Rockhampton</t>
  </si>
  <si>
    <t>Siston</t>
  </si>
  <si>
    <t>Sodbury</t>
  </si>
  <si>
    <t>Stoke Gifford</t>
  </si>
  <si>
    <t>Tormarton</t>
  </si>
  <si>
    <t>Tortworth</t>
  </si>
  <si>
    <t>Blackbird Leys</t>
  </si>
  <si>
    <t>Littlemore</t>
  </si>
  <si>
    <t>Old Marston</t>
  </si>
  <si>
    <t>Risinghurst and Sandhills</t>
  </si>
  <si>
    <t>Barnoldswick</t>
  </si>
  <si>
    <t>Barrowford</t>
  </si>
  <si>
    <t>Blacko</t>
  </si>
  <si>
    <t>Brierfield</t>
  </si>
  <si>
    <t>Earby</t>
  </si>
  <si>
    <t>Stathern</t>
  </si>
  <si>
    <t>Twyford and Thorpe</t>
  </si>
  <si>
    <t>Waltham on the Wolds and Thorpe Arnold</t>
  </si>
  <si>
    <t>Wymondham</t>
  </si>
  <si>
    <t>Ashwick</t>
  </si>
  <si>
    <t>Baltonsborough</t>
  </si>
  <si>
    <t>Batcombe</t>
  </si>
  <si>
    <t>Beckington</t>
  </si>
  <si>
    <t>Berkley</t>
  </si>
  <si>
    <t>Binegar</t>
  </si>
  <si>
    <t>Buckland Dinham</t>
  </si>
  <si>
    <t>Butleigh</t>
  </si>
  <si>
    <t>Chewton Mendip</t>
  </si>
  <si>
    <t>Chilcompton</t>
  </si>
  <si>
    <t>Cranmore</t>
  </si>
  <si>
    <t>Croscombe</t>
  </si>
  <si>
    <t>Ditcheat</t>
  </si>
  <si>
    <t>Doulting</t>
  </si>
  <si>
    <t>Downhead</t>
  </si>
  <si>
    <t>East Pennard</t>
  </si>
  <si>
    <t>Evercreech</t>
  </si>
  <si>
    <t>Frome</t>
  </si>
  <si>
    <t>Glastonbury</t>
  </si>
  <si>
    <t>Helpston</t>
  </si>
  <si>
    <t>Marholm</t>
  </si>
  <si>
    <t>Maxey</t>
  </si>
  <si>
    <t>Beyton</t>
  </si>
  <si>
    <t>Botesdale</t>
  </si>
  <si>
    <t>Bramford</t>
  </si>
  <si>
    <t>Brome and Oakley</t>
  </si>
  <si>
    <t>Brundish</t>
  </si>
  <si>
    <t>Burgate</t>
  </si>
  <si>
    <t>Buxhall</t>
  </si>
  <si>
    <t>Claydon</t>
  </si>
  <si>
    <t>Coddenham</t>
  </si>
  <si>
    <t>Combs</t>
  </si>
  <si>
    <t>Cotton</t>
  </si>
  <si>
    <t>Creeting St. Mary</t>
  </si>
  <si>
    <t>Creeting St. Peter or West Creeting</t>
  </si>
  <si>
    <t>Crowfield</t>
  </si>
  <si>
    <t>Debenham</t>
  </si>
  <si>
    <t>Denham</t>
  </si>
  <si>
    <t>Drinkstone</t>
  </si>
  <si>
    <t>Elmswell</t>
  </si>
  <si>
    <t>Eye</t>
  </si>
  <si>
    <t>Felsham</t>
  </si>
  <si>
    <t>Finningham</t>
  </si>
  <si>
    <t>Lubenham</t>
  </si>
  <si>
    <t>Lutterworth</t>
  </si>
  <si>
    <t>Medbourne</t>
  </si>
  <si>
    <t>Misterton with Walcote</t>
  </si>
  <si>
    <t>Mowsley</t>
  </si>
  <si>
    <t>Nevill Holt</t>
  </si>
  <si>
    <t>North Kilworth</t>
  </si>
  <si>
    <t>Gedding</t>
  </si>
  <si>
    <t>Gipping</t>
  </si>
  <si>
    <t>Gislingham</t>
  </si>
  <si>
    <t>Gosbeck</t>
  </si>
  <si>
    <t>Great Ashfield</t>
  </si>
  <si>
    <t>Great Blakenham</t>
  </si>
  <si>
    <t>Great Bricett</t>
  </si>
  <si>
    <t>Great Finborough</t>
  </si>
  <si>
    <t>Harleston</t>
  </si>
  <si>
    <t>Haughley</t>
  </si>
  <si>
    <t>Helmingham</t>
  </si>
  <si>
    <t>Leyburn</t>
  </si>
  <si>
    <t>Low Abbotside</t>
  </si>
  <si>
    <t>Manfield</t>
  </si>
  <si>
    <t>Marrick</t>
  </si>
  <si>
    <t>Marske</t>
  </si>
  <si>
    <t>Melbecks</t>
  </si>
  <si>
    <t>Melsonby</t>
  </si>
  <si>
    <t>Middleham</t>
  </si>
  <si>
    <t>Middleton Tyas</t>
  </si>
  <si>
    <t>Muker</t>
  </si>
  <si>
    <t>Newsham</t>
  </si>
  <si>
    <t>Newton-le-Willows</t>
  </si>
  <si>
    <t>North Cowton</t>
  </si>
  <si>
    <t>Patrick Brompton</t>
  </si>
  <si>
    <t>Preston-under-Scar</t>
  </si>
  <si>
    <t>Ravensworth</t>
  </si>
  <si>
    <t>Redmire</t>
  </si>
  <si>
    <t>Richmond</t>
  </si>
  <si>
    <t>Scorton</t>
  </si>
  <si>
    <t>Garsdale</t>
  </si>
  <si>
    <t>Grange-over-Sands</t>
  </si>
  <si>
    <t>Grayrigg</t>
  </si>
  <si>
    <t>Haverthwaite</t>
  </si>
  <si>
    <t>Hawkshead</t>
  </si>
  <si>
    <t>Helsington</t>
  </si>
  <si>
    <t>Heversham</t>
  </si>
  <si>
    <t>Wensley</t>
  </si>
  <si>
    <t>West Hauxwell</t>
  </si>
  <si>
    <t>West Witton</t>
  </si>
  <si>
    <t>Ashingdon</t>
  </si>
  <si>
    <t>Barling Magna</t>
  </si>
  <si>
    <t>Canewdon</t>
  </si>
  <si>
    <t>Foulness</t>
  </si>
  <si>
    <t>Great Wakering</t>
  </si>
  <si>
    <t>Hawkwell</t>
  </si>
  <si>
    <t>Hockley</t>
  </si>
  <si>
    <t>Hullbridge</t>
  </si>
  <si>
    <t>Paglesham</t>
  </si>
  <si>
    <t>Rawreth</t>
  </si>
  <si>
    <t>Rayleigh</t>
  </si>
  <si>
    <t>Stambridge</t>
  </si>
  <si>
    <t>Whitworth</t>
  </si>
  <si>
    <t>Whitton</t>
  </si>
  <si>
    <t>Wickham Skeith</t>
  </si>
  <si>
    <t>Wilby</t>
  </si>
  <si>
    <t>Willisham</t>
  </si>
  <si>
    <t>Wingfield</t>
  </si>
  <si>
    <t>Woolpit</t>
  </si>
  <si>
    <t>Worlingworth</t>
  </si>
  <si>
    <t>Wortham</t>
  </si>
  <si>
    <t>Wyverstone</t>
  </si>
  <si>
    <t>Albourne</t>
  </si>
  <si>
    <t>Ansty and Staplefield</t>
  </si>
  <si>
    <t>Ardingly</t>
  </si>
  <si>
    <t>Ashurst Wood</t>
  </si>
  <si>
    <t>Balcombe</t>
  </si>
  <si>
    <t>Bolney</t>
  </si>
  <si>
    <t>Peasmarsh</t>
  </si>
  <si>
    <t>Pett</t>
  </si>
  <si>
    <t>Playden</t>
  </si>
  <si>
    <t>Rye</t>
  </si>
  <si>
    <t>Rye Foreign</t>
  </si>
  <si>
    <t>Salehurst and Robertsbridge</t>
  </si>
  <si>
    <t>Sedlescombe</t>
  </si>
  <si>
    <t>Windermere</t>
  </si>
  <si>
    <t>Alburgh</t>
  </si>
  <si>
    <t>Aldeby</t>
  </si>
  <si>
    <t>Ashby St. Mary</t>
  </si>
  <si>
    <t>Ashwellthorpe and Fundenhall</t>
  </si>
  <si>
    <t>Aslacton</t>
  </si>
  <si>
    <t>Barnham Broom</t>
  </si>
  <si>
    <t>Bawburgh</t>
  </si>
  <si>
    <t>Bedingham</t>
  </si>
  <si>
    <t>Bergh Apton</t>
  </si>
  <si>
    <t>Bixley</t>
  </si>
  <si>
    <t>Bracon Ash</t>
  </si>
  <si>
    <t>Bramerton</t>
  </si>
  <si>
    <t>Bressingham</t>
  </si>
  <si>
    <t>Brockdish</t>
  </si>
  <si>
    <t>Broome</t>
  </si>
  <si>
    <t>Bunwell</t>
  </si>
  <si>
    <t>Burston and Shimpling</t>
  </si>
  <si>
    <t>Caistor St. Edmund</t>
  </si>
  <si>
    <t>Carleton Rode</t>
  </si>
  <si>
    <t>Chedgrave</t>
  </si>
  <si>
    <t>Colney</t>
  </si>
  <si>
    <t>Hingham</t>
  </si>
  <si>
    <t>Keswick and Intwood</t>
  </si>
  <si>
    <t>Kirby Bedon</t>
  </si>
  <si>
    <t>Langley with Hardley</t>
  </si>
  <si>
    <t>Little Melton</t>
  </si>
  <si>
    <t>Loddon</t>
  </si>
  <si>
    <t>Long Stratton</t>
  </si>
  <si>
    <t>Church Lawford</t>
  </si>
  <si>
    <t>Churchover</t>
  </si>
  <si>
    <t>Clifton upon Dunsmore</t>
  </si>
  <si>
    <t>Combe Fields</t>
  </si>
  <si>
    <t>Dunchurch</t>
  </si>
  <si>
    <t>Easenhall</t>
  </si>
  <si>
    <t>Frankton</t>
  </si>
  <si>
    <t>Grandborough</t>
  </si>
  <si>
    <t>Harborough Magna</t>
  </si>
  <si>
    <t>Leamington Hastings</t>
  </si>
  <si>
    <t>Little Lawford</t>
  </si>
  <si>
    <t>Long Lawford</t>
  </si>
  <si>
    <t>Monks Kirby</t>
  </si>
  <si>
    <t>Newton and Biggin</t>
  </si>
  <si>
    <t>Pailton</t>
  </si>
  <si>
    <t>Princethorpe</t>
  </si>
  <si>
    <t>Ryton-on-Dunsmore</t>
  </si>
  <si>
    <t>Shilton</t>
  </si>
  <si>
    <t>Stretton under Fosse</t>
  </si>
  <si>
    <t>Stretton-on-Dunsmore</t>
  </si>
  <si>
    <t>Willoughby</t>
  </si>
  <si>
    <t>Withybrook</t>
  </si>
  <si>
    <t>Wolfhampcote</t>
  </si>
  <si>
    <t>Wolston</t>
  </si>
  <si>
    <t>Wolvey</t>
  </si>
  <si>
    <t>Aslockton</t>
  </si>
  <si>
    <t>Barton in Fabis</t>
  </si>
  <si>
    <t>Bingham</t>
  </si>
  <si>
    <t>Bradmore</t>
  </si>
  <si>
    <t>Bunny</t>
  </si>
  <si>
    <t>Milton Damerel</t>
  </si>
  <si>
    <t>Winfarthing</t>
  </si>
  <si>
    <t>Woodton</t>
  </si>
  <si>
    <t>Pancrasweek</t>
  </si>
  <si>
    <t>Parkham</t>
  </si>
  <si>
    <t>Peters Marland</t>
  </si>
  <si>
    <t>Petrockstow</t>
  </si>
  <si>
    <t>Pyworthy</t>
  </si>
  <si>
    <t>Roborough</t>
  </si>
  <si>
    <t>Shebbear</t>
  </si>
  <si>
    <t>Sheepwash</t>
  </si>
  <si>
    <t>St. Giles in the Wood</t>
  </si>
  <si>
    <t>Sutcombe</t>
  </si>
  <si>
    <t>Weare Giffard</t>
  </si>
  <si>
    <t>Welcombe</t>
  </si>
  <si>
    <t>Winkleigh</t>
  </si>
  <si>
    <t>Yarnscombe</t>
  </si>
  <si>
    <t>Partington</t>
  </si>
  <si>
    <t>Benenden</t>
  </si>
  <si>
    <t>Bidborough</t>
  </si>
  <si>
    <t>Brenchley</t>
  </si>
  <si>
    <t>Cranbrook</t>
  </si>
  <si>
    <t>Frittenden</t>
  </si>
  <si>
    <t>Goudhurst</t>
  </si>
  <si>
    <t>Hawkhurst</t>
  </si>
  <si>
    <t>Horsmonden</t>
  </si>
  <si>
    <t>Lamberhurst</t>
  </si>
  <si>
    <t>Grange Park</t>
  </si>
  <si>
    <t>Greatworth</t>
  </si>
  <si>
    <t>Greens Norton</t>
  </si>
  <si>
    <t>Hackleton</t>
  </si>
  <si>
    <t>Harpole</t>
  </si>
  <si>
    <t>Hartwell</t>
  </si>
  <si>
    <t>Helmdon</t>
  </si>
  <si>
    <t>Kings Sutton</t>
  </si>
  <si>
    <t>Kislingbury</t>
  </si>
  <si>
    <t>Litchborough</t>
  </si>
  <si>
    <t>Maidford</t>
  </si>
  <si>
    <t>Marston St Lawrence</t>
  </si>
  <si>
    <t>Middleton Cheney</t>
  </si>
  <si>
    <t>Milton Malsor</t>
  </si>
  <si>
    <t>Moreton Pinkney</t>
  </si>
  <si>
    <t>Nether Heyford</t>
  </si>
  <si>
    <t>Newbottle</t>
  </si>
  <si>
    <t>Old Stratford</t>
  </si>
  <si>
    <t>Overthorpe</t>
  </si>
  <si>
    <t>Pattishall</t>
  </si>
  <si>
    <t>Paulerspury</t>
  </si>
  <si>
    <t>Potterspury</t>
  </si>
  <si>
    <t>Quinton</t>
  </si>
  <si>
    <t>Roade</t>
  </si>
  <si>
    <t>Rothersthorpe</t>
  </si>
  <si>
    <t>Shutlanger</t>
  </si>
  <si>
    <t>Silverstone</t>
  </si>
  <si>
    <t>Stoke Bruerne</t>
  </si>
  <si>
    <t>Sulgrave</t>
  </si>
  <si>
    <t>Syresham</t>
  </si>
  <si>
    <t>Thorpe Mandeville</t>
  </si>
  <si>
    <t>Tiffield</t>
  </si>
  <si>
    <t>Little Canfield</t>
  </si>
  <si>
    <t>Little Chesterford</t>
  </si>
  <si>
    <t>Weston and Weedon</t>
  </si>
  <si>
    <t>Whittlebury</t>
  </si>
  <si>
    <t>Yardley Gobion</t>
  </si>
  <si>
    <t>Yardley Hastings</t>
  </si>
  <si>
    <t>Aston Rowant</t>
  </si>
  <si>
    <t>Aston Tirrold</t>
  </si>
  <si>
    <t>Aston Upthorpe</t>
  </si>
  <si>
    <t>Beckley and Stowood</t>
  </si>
  <si>
    <t>Benson</t>
  </si>
  <si>
    <t>Berinsfield</t>
  </si>
  <si>
    <t>Berrick Salome</t>
  </si>
  <si>
    <t>Binfield Heath</t>
  </si>
  <si>
    <t>Bix and Assendon</t>
  </si>
  <si>
    <t>Brightwell Baldwin</t>
  </si>
  <si>
    <t>Brightwell-cum-Sotwell</t>
  </si>
  <si>
    <t>Britwell Salome</t>
  </si>
  <si>
    <t>Chalgrove</t>
  </si>
  <si>
    <t>Checkendon</t>
  </si>
  <si>
    <t>Chinnor</t>
  </si>
  <si>
    <t>Cholsey</t>
  </si>
  <si>
    <t>Clifton Hampden</t>
  </si>
  <si>
    <t>Appleton-le-Moors</t>
  </si>
  <si>
    <t>Barton-le-Street</t>
  </si>
  <si>
    <t>Barton-le-Willows</t>
  </si>
  <si>
    <t>Beadlam</t>
  </si>
  <si>
    <t>Birdsall</t>
  </si>
  <si>
    <t>Burythorpe</t>
  </si>
  <si>
    <t>Cropton</t>
  </si>
  <si>
    <t>Ebberston and Yedingham</t>
  </si>
  <si>
    <t>Farndale East</t>
  </si>
  <si>
    <t>Flaxton</t>
  </si>
  <si>
    <t>Foxholes</t>
  </si>
  <si>
    <t>Ganton</t>
  </si>
  <si>
    <t>Mapledurham</t>
  </si>
  <si>
    <t>Marsh Baldon</t>
  </si>
  <si>
    <t>Moulsford</t>
  </si>
  <si>
    <t>Nettlebed</t>
  </si>
  <si>
    <t>North Moreton</t>
  </si>
  <si>
    <t>Nuffield</t>
  </si>
  <si>
    <t>Nuneham Courtenay</t>
  </si>
  <si>
    <t>Pishill with Stonor</t>
  </si>
  <si>
    <t>Pyrton</t>
  </si>
  <si>
    <t>Rotherfield Greys</t>
  </si>
  <si>
    <t>Rotherfield Peppard</t>
  </si>
  <si>
    <t>Sandford-on-Thames</t>
  </si>
  <si>
    <t>Shiplake</t>
  </si>
  <si>
    <t>Shirburn</t>
  </si>
  <si>
    <t>Pusey</t>
  </si>
  <si>
    <t>Radley</t>
  </si>
  <si>
    <t>Shellingford</t>
  </si>
  <si>
    <t>Shrivenham</t>
  </si>
  <si>
    <t>South Hinksey</t>
  </si>
  <si>
    <t>Sparsholt</t>
  </si>
  <si>
    <t>St. Helen Without</t>
  </si>
  <si>
    <t>Stanford in the Vale</t>
  </si>
  <si>
    <t>Sunningwell</t>
  </si>
  <si>
    <t>Sutton Courtenay</t>
  </si>
  <si>
    <t>Wantage</t>
  </si>
  <si>
    <t>Watchfield</t>
  </si>
  <si>
    <t>West Challow</t>
  </si>
  <si>
    <t>West Hanney</t>
  </si>
  <si>
    <t>West Hendred</t>
  </si>
  <si>
    <t>Woolstone</t>
  </si>
  <si>
    <t>Wytham</t>
  </si>
  <si>
    <t>Ackworth</t>
  </si>
  <si>
    <t>Badsworth</t>
  </si>
  <si>
    <t>Crigglestone</t>
  </si>
  <si>
    <t>Crofton</t>
  </si>
  <si>
    <t>Darrington</t>
  </si>
  <si>
    <t>East Hardwick</t>
  </si>
  <si>
    <t>Havercroft with Cold Hiendley</t>
  </si>
  <si>
    <t>Hemsworth</t>
  </si>
  <si>
    <t>Longton</t>
  </si>
  <si>
    <t>Much Hoole</t>
  </si>
  <si>
    <t>Penwortham</t>
  </si>
  <si>
    <t>Samlesbury</t>
  </si>
  <si>
    <t>Abbas &amp; Templecombe</t>
  </si>
  <si>
    <t>Aller</t>
  </si>
  <si>
    <t>Ansford</t>
  </si>
  <si>
    <t>Babcary</t>
  </si>
  <si>
    <t>Barton St. David</t>
  </si>
  <si>
    <t>Beercrocombe</t>
  </si>
  <si>
    <t>Brewham</t>
  </si>
  <si>
    <t>Broadway</t>
  </si>
  <si>
    <t>Bruton</t>
  </si>
  <si>
    <t>Brympton</t>
  </si>
  <si>
    <t>Buckland St Mary</t>
  </si>
  <si>
    <t>Castle Cary</t>
  </si>
  <si>
    <t>Chaffcombe</t>
  </si>
  <si>
    <t>Chard</t>
  </si>
  <si>
    <t>Charlton Horethorne</t>
  </si>
  <si>
    <t>Charlton Mackrell</t>
  </si>
  <si>
    <t>Charlton Musgrove</t>
  </si>
  <si>
    <t>Chillington</t>
  </si>
  <si>
    <t>Chilthorne Domer</t>
  </si>
  <si>
    <t>Chiselborough</t>
  </si>
  <si>
    <t>Combe St Nicholas</t>
  </si>
  <si>
    <t>Compton Dundon</t>
  </si>
  <si>
    <t>Compton Pauncefoot</t>
  </si>
  <si>
    <t>Cucklington</t>
  </si>
  <si>
    <t>Curry Mallet</t>
  </si>
  <si>
    <t>Curry Rivel</t>
  </si>
  <si>
    <t>Filey</t>
  </si>
  <si>
    <t>Folkton</t>
  </si>
  <si>
    <t>Fylingdales</t>
  </si>
  <si>
    <t>Glaisdale</t>
  </si>
  <si>
    <t>Goathland</t>
  </si>
  <si>
    <t>Grosmont</t>
  </si>
  <si>
    <t>Hawsker-cum-Stainsacre</t>
  </si>
  <si>
    <t>Hinderwell</t>
  </si>
  <si>
    <t>Hunmanby</t>
  </si>
  <si>
    <t>Hutton Buscel</t>
  </si>
  <si>
    <t>Irton</t>
  </si>
  <si>
    <t>Lythe</t>
  </si>
  <si>
    <t>Muston</t>
  </si>
  <si>
    <t>Newby and Scalby</t>
  </si>
  <si>
    <t>Newholm-cum-Dunsley</t>
  </si>
  <si>
    <t>Osgodby</t>
  </si>
  <si>
    <t>Reighton</t>
  </si>
  <si>
    <t>Snainton</t>
  </si>
  <si>
    <t>Winterborne Houghton</t>
  </si>
  <si>
    <t>Winterborne Kingston</t>
  </si>
  <si>
    <t>Winterborne Stickland</t>
  </si>
  <si>
    <t>Winterborne Whitechurch</t>
  </si>
  <si>
    <t>Winterborne Zelston</t>
  </si>
  <si>
    <t>Ashover</t>
  </si>
  <si>
    <t>Barlow</t>
  </si>
  <si>
    <t>Brackenfield</t>
  </si>
  <si>
    <t>Calow</t>
  </si>
  <si>
    <t>Burbage</t>
  </si>
  <si>
    <t>Desford</t>
  </si>
  <si>
    <t>Earl Shilton</t>
  </si>
  <si>
    <t>Groby</t>
  </si>
  <si>
    <t>Higham on the Hill</t>
  </si>
  <si>
    <t>Market Bosworth</t>
  </si>
  <si>
    <t>Markfield</t>
  </si>
  <si>
    <t>Nailstone</t>
  </si>
  <si>
    <t>Newbold Verdon</t>
  </si>
  <si>
    <t>Osbaston</t>
  </si>
  <si>
    <t>Peckleton</t>
  </si>
  <si>
    <t>Ratby</t>
  </si>
  <si>
    <t>Shackerstone</t>
  </si>
  <si>
    <t>Sheepy</t>
  </si>
  <si>
    <t>Stanton-under-Bardon</t>
  </si>
  <si>
    <t>Stoke Golding</t>
  </si>
  <si>
    <t>Sutton Cheney</t>
  </si>
  <si>
    <t>Twycross</t>
  </si>
  <si>
    <t>Witherley</t>
  </si>
  <si>
    <t>Amberley</t>
  </si>
  <si>
    <t>Ashington</t>
  </si>
  <si>
    <t>Ashurst</t>
  </si>
  <si>
    <t>Billingshurst</t>
  </si>
  <si>
    <t>Bramber</t>
  </si>
  <si>
    <t>Brigsley</t>
  </si>
  <si>
    <t>Great Coates</t>
  </si>
  <si>
    <t>Habrough</t>
  </si>
  <si>
    <t>North Petherton</t>
  </si>
  <si>
    <t>Othery</t>
  </si>
  <si>
    <t>Otterhampton</t>
  </si>
  <si>
    <t>Over Stowey</t>
  </si>
  <si>
    <t>Pawlett</t>
  </si>
  <si>
    <t>Puriton</t>
  </si>
  <si>
    <t>Shipham</t>
  </si>
  <si>
    <t>Spaxton</t>
  </si>
  <si>
    <t>Stawell</t>
  </si>
  <si>
    <t>Stockland Bristol</t>
  </si>
  <si>
    <t>Thurloxton</t>
  </si>
  <si>
    <t>Weare</t>
  </si>
  <si>
    <t>Wedmore</t>
  </si>
  <si>
    <t>Wembdon</t>
  </si>
  <si>
    <t>West Huntspill</t>
  </si>
  <si>
    <t>Westonzoyland</t>
  </si>
  <si>
    <t>Woolavington</t>
  </si>
  <si>
    <t>Aintree Village</t>
  </si>
  <si>
    <t>Formby</t>
  </si>
  <si>
    <t>Hightown</t>
  </si>
  <si>
    <t>Ince Blundell</t>
  </si>
  <si>
    <t>Little Altcar</t>
  </si>
  <si>
    <t>Lydiate</t>
  </si>
  <si>
    <t>Maghull</t>
  </si>
  <si>
    <t>Melling</t>
  </si>
  <si>
    <t>Balne</t>
  </si>
  <si>
    <t>Barkston Ash</t>
  </si>
  <si>
    <t>Barlby with Osgodby</t>
  </si>
  <si>
    <t>Radwell</t>
  </si>
  <si>
    <t>Reed</t>
  </si>
  <si>
    <t>Royston</t>
  </si>
  <si>
    <t>St Ippolyts</t>
  </si>
  <si>
    <t>St Paul's Walden</t>
  </si>
  <si>
    <t>Therfield</t>
  </si>
  <si>
    <t>Wymondley</t>
  </si>
  <si>
    <t>Anwick</t>
  </si>
  <si>
    <t>Ashby de la Launde and Bloxholm</t>
  </si>
  <si>
    <t>Ellington</t>
  </si>
  <si>
    <t>Farcet</t>
  </si>
  <si>
    <t>Fenstanton</t>
  </si>
  <si>
    <t>Folksworth and Washingley</t>
  </si>
  <si>
    <t>Glatton</t>
  </si>
  <si>
    <t>Godmanchester</t>
  </si>
  <si>
    <t>Grafham</t>
  </si>
  <si>
    <t>Great Gidding</t>
  </si>
  <si>
    <t>Great Gransden</t>
  </si>
  <si>
    <t>Great Paxton</t>
  </si>
  <si>
    <t>Great Staughton</t>
  </si>
  <si>
    <t>Hail Weston</t>
  </si>
  <si>
    <t>Hamerton and Steeple Gidding</t>
  </si>
  <si>
    <t>Hemingford Abbots</t>
  </si>
  <si>
    <t>Hemingford Grey</t>
  </si>
  <si>
    <t>Holywell-cum-Needingworth</t>
  </si>
  <si>
    <t>Houghton and Wyton</t>
  </si>
  <si>
    <t>Little Paxton</t>
  </si>
  <si>
    <t>Offord Cluny and Offord D'Arcy</t>
  </si>
  <si>
    <t>Old Hurst</t>
  </si>
  <si>
    <t>Old Weston</t>
  </si>
  <si>
    <t>Perry</t>
  </si>
  <si>
    <t>Pidley cum Fenton</t>
  </si>
  <si>
    <t>Ramsey</t>
  </si>
  <si>
    <t>Sawtry</t>
  </si>
  <si>
    <t>Sibson-cum-Stibbington</t>
  </si>
  <si>
    <t>Somersham</t>
  </si>
  <si>
    <t>Southoe and Midloe</t>
  </si>
  <si>
    <t>Nocton</t>
  </si>
  <si>
    <t>North Hykeham</t>
  </si>
  <si>
    <t>North Kyme</t>
  </si>
  <si>
    <t>North Scarle</t>
  </si>
  <si>
    <t>Norton Disney</t>
  </si>
  <si>
    <t>Osbournby</t>
  </si>
  <si>
    <t>Potter Hanworth</t>
  </si>
  <si>
    <t>Ruskington</t>
  </si>
  <si>
    <t>Scopwick</t>
  </si>
  <si>
    <t>Scredington</t>
  </si>
  <si>
    <t>Silk Willoughby</t>
  </si>
  <si>
    <t>Skellingthorpe</t>
  </si>
  <si>
    <t>Sleaford</t>
  </si>
  <si>
    <t>South Hykeham</t>
  </si>
  <si>
    <t>South Kyme</t>
  </si>
  <si>
    <t>South Rauceby</t>
  </si>
  <si>
    <t>Swaton</t>
  </si>
  <si>
    <t>Swinderby</t>
  </si>
  <si>
    <t>Thorpe on the Hill</t>
  </si>
  <si>
    <t>Chale</t>
  </si>
  <si>
    <t>Chillerton and Gatcombe</t>
  </si>
  <si>
    <t>Cowes</t>
  </si>
  <si>
    <t>East Cowes</t>
  </si>
  <si>
    <t>Freshwater</t>
  </si>
  <si>
    <t>Godshill</t>
  </si>
  <si>
    <t>Gurnard</t>
  </si>
  <si>
    <t>Havenstreet and Ashey</t>
  </si>
  <si>
    <t>Lake</t>
  </si>
  <si>
    <t>Nettlestone and Seaview</t>
  </si>
  <si>
    <t>Newchurch</t>
  </si>
  <si>
    <t>Niton and Whitwell</t>
  </si>
  <si>
    <t>Northwood</t>
  </si>
  <si>
    <t>Rookley</t>
  </si>
  <si>
    <t>Ryde</t>
  </si>
  <si>
    <t>Sandown</t>
  </si>
  <si>
    <t>Shalfleet</t>
  </si>
  <si>
    <t>Shanklin</t>
  </si>
  <si>
    <t>Shorwell</t>
  </si>
  <si>
    <t>Pollington</t>
  </si>
  <si>
    <t>Rawcliffe</t>
  </si>
  <si>
    <t>Reedness</t>
  </si>
  <si>
    <t>Rimswell</t>
  </si>
  <si>
    <t>Riston</t>
  </si>
  <si>
    <t>Roos</t>
  </si>
  <si>
    <t>Rowley</t>
  </si>
  <si>
    <t>Rudston</t>
  </si>
  <si>
    <t>Sancton</t>
  </si>
  <si>
    <t>Yarmouth</t>
  </si>
  <si>
    <t>St. Martin's</t>
  </si>
  <si>
    <t>Barton Seagrave</t>
  </si>
  <si>
    <t>Braybrooke</t>
  </si>
  <si>
    <t>Horkstow</t>
  </si>
  <si>
    <t>Keadby with Althorpe</t>
  </si>
  <si>
    <t>Kirmington</t>
  </si>
  <si>
    <t>Kirton in Lindsey</t>
  </si>
  <si>
    <t>Luddington and Haldenby</t>
  </si>
  <si>
    <t>Manton</t>
  </si>
  <si>
    <t>Melton Ross</t>
  </si>
  <si>
    <t>Messingham</t>
  </si>
  <si>
    <t>New Holland</t>
  </si>
  <si>
    <t>North Killingholme</t>
  </si>
  <si>
    <t>Owston Ferry</t>
  </si>
  <si>
    <t>Redbourne</t>
  </si>
  <si>
    <t>Roxby cum Risby</t>
  </si>
  <si>
    <t>Saxby All Saints</t>
  </si>
  <si>
    <t>Scawby</t>
  </si>
  <si>
    <t>South Ferriby</t>
  </si>
  <si>
    <t>South Killingholme</t>
  </si>
  <si>
    <t>Thornton Curtis</t>
  </si>
  <si>
    <t>Ulceby</t>
  </si>
  <si>
    <t>West Halton</t>
  </si>
  <si>
    <t>Winteringham</t>
  </si>
  <si>
    <t>Winterton</t>
  </si>
  <si>
    <t>Worlaby</t>
  </si>
  <si>
    <t>Wrawby</t>
  </si>
  <si>
    <t>Bayston Hill</t>
  </si>
  <si>
    <t>Beckbury</t>
  </si>
  <si>
    <t>Berrington</t>
  </si>
  <si>
    <t>Bettws-y-Crwyn</t>
  </si>
  <si>
    <t>Bishop's Castle</t>
  </si>
  <si>
    <t>Bitterley</t>
  </si>
  <si>
    <t>Boraston</t>
  </si>
  <si>
    <t>Barsham</t>
  </si>
  <si>
    <t>Barton Turf</t>
  </si>
  <si>
    <t>Beeston Regis</t>
  </si>
  <si>
    <t>Binham</t>
  </si>
  <si>
    <t>Blakeney</t>
  </si>
  <si>
    <t>Bodham</t>
  </si>
  <si>
    <t>Brinton</t>
  </si>
  <si>
    <t>Briston</t>
  </si>
  <si>
    <t>Catfield</t>
  </si>
  <si>
    <t>Cley Next The Sea</t>
  </si>
  <si>
    <t>Corpusty and Saxthorpe</t>
  </si>
  <si>
    <t>Cromer</t>
  </si>
  <si>
    <t>Dilham</t>
  </si>
  <si>
    <t>East Ruston</t>
  </si>
  <si>
    <t>Edgefield</t>
  </si>
  <si>
    <t>Erpingham</t>
  </si>
  <si>
    <t>Fakenham</t>
  </si>
  <si>
    <t>Felbrigg</t>
  </si>
  <si>
    <t>Little Massingham</t>
  </si>
  <si>
    <t>Marham</t>
  </si>
  <si>
    <t>Marshland St. James</t>
  </si>
  <si>
    <t>Methwold</t>
  </si>
  <si>
    <t>Nordelph</t>
  </si>
  <si>
    <t>North Creake</t>
  </si>
  <si>
    <t>North Runcton</t>
  </si>
  <si>
    <t>North Wootton</t>
  </si>
  <si>
    <t>Northwold</t>
  </si>
  <si>
    <t>Old Hunstanton</t>
  </si>
  <si>
    <t>Outwell</t>
  </si>
  <si>
    <t>Pentney</t>
  </si>
  <si>
    <t>Runcton Holme</t>
  </si>
  <si>
    <t>Honing</t>
  </si>
  <si>
    <t>Horning</t>
  </si>
  <si>
    <t>Horsey</t>
  </si>
  <si>
    <t>Hoveton</t>
  </si>
  <si>
    <t>Ingham</t>
  </si>
  <si>
    <t>Ingworth</t>
  </si>
  <si>
    <t>Itteringham</t>
  </si>
  <si>
    <t>Kelling</t>
  </si>
  <si>
    <t>Kettlestone</t>
  </si>
  <si>
    <t>Knapton</t>
  </si>
  <si>
    <t>Grinshill</t>
  </si>
  <si>
    <t>Hadnall</t>
  </si>
  <si>
    <t>Binton</t>
  </si>
  <si>
    <t>Bishop's Itchington</t>
  </si>
  <si>
    <t>Brailes</t>
  </si>
  <si>
    <t>Gristhorpe (Grouped with Lebberston)</t>
  </si>
  <si>
    <t>Hackness (Grouped with Harwood Dale)</t>
  </si>
  <si>
    <t>Barnby (Grouped with Ellerby and Mickleby)</t>
  </si>
  <si>
    <t>Hutton Mulgrave (Grouped with Ugthorpe)</t>
  </si>
  <si>
    <t>Borrowby (Grouped with Newton Mulgrave and Roxby)</t>
  </si>
  <si>
    <t>Rushmere St. Andrew</t>
  </si>
  <si>
    <t>Saxmundham</t>
  </si>
  <si>
    <t>Saxtead</t>
  </si>
  <si>
    <t>Shottisham</t>
  </si>
  <si>
    <t>Sibton</t>
  </si>
  <si>
    <t>Snape</t>
  </si>
  <si>
    <t>Sudbourne</t>
  </si>
  <si>
    <t>Swefling</t>
  </si>
  <si>
    <t>Theberton</t>
  </si>
  <si>
    <t>Trimley St. Martin</t>
  </si>
  <si>
    <t>Trimley St. Mary</t>
  </si>
  <si>
    <t>Tuddenham St. Martin</t>
  </si>
  <si>
    <t>Ubbeston</t>
  </si>
  <si>
    <t>Walberswick</t>
  </si>
  <si>
    <t>Waldringfield</t>
  </si>
  <si>
    <t>Wenhaston with Mells Hamlet</t>
  </si>
  <si>
    <t>Findern</t>
  </si>
  <si>
    <t>Foston and Scropton</t>
  </si>
  <si>
    <t>Hartshorne</t>
  </si>
  <si>
    <t>Netherseal</t>
  </si>
  <si>
    <t>Newton Solney</t>
  </si>
  <si>
    <t>Overseal</t>
  </si>
  <si>
    <t>Repton</t>
  </si>
  <si>
    <t>Rosliston</t>
  </si>
  <si>
    <t>Shardlow and Great Wilne</t>
  </si>
  <si>
    <t>Smisby</t>
  </si>
  <si>
    <t>Stenson Fields</t>
  </si>
  <si>
    <t>Ticknall</t>
  </si>
  <si>
    <t>Walton upon Trent</t>
  </si>
  <si>
    <t>Weston upon Trent</t>
  </si>
  <si>
    <t>Woodville</t>
  </si>
  <si>
    <t>Acton Turville</t>
  </si>
  <si>
    <t>Almondsbury</t>
  </si>
  <si>
    <t>Alveston</t>
  </si>
  <si>
    <t>Aust</t>
  </si>
  <si>
    <t>Bitton</t>
  </si>
  <si>
    <t>Oare</t>
  </si>
  <si>
    <t>Bradley Stoke</t>
  </si>
  <si>
    <t>Charfield</t>
  </si>
  <si>
    <t>Cold Ashton</t>
  </si>
  <si>
    <t>Cromhall</t>
  </si>
  <si>
    <t>Dodington</t>
  </si>
  <si>
    <t>Downend and Bromley Heath</t>
  </si>
  <si>
    <t>Slaley</t>
  </si>
  <si>
    <t>Snitter</t>
  </si>
  <si>
    <t>Stamfordham</t>
  </si>
  <si>
    <t>Stannington</t>
  </si>
  <si>
    <t>Thirlwall</t>
  </si>
  <si>
    <t>Thirston</t>
  </si>
  <si>
    <t>Thropton</t>
  </si>
  <si>
    <t>Togston</t>
  </si>
  <si>
    <t>Tritlington and West Chevington</t>
  </si>
  <si>
    <t>Ulgham</t>
  </si>
  <si>
    <t>Wallington Demesne</t>
  </si>
  <si>
    <t>Warden</t>
  </si>
  <si>
    <t>Wark</t>
  </si>
  <si>
    <t>Warkworth</t>
  </si>
  <si>
    <t>West Allen</t>
  </si>
  <si>
    <t>West Bedlington</t>
  </si>
  <si>
    <t>Whalton</t>
  </si>
  <si>
    <t>Whittingham</t>
  </si>
  <si>
    <t>Whitton and Tosson</t>
  </si>
  <si>
    <t>Widdrington Station and Stobswood</t>
  </si>
  <si>
    <t>Widdrington Village</t>
  </si>
  <si>
    <t>Wooler</t>
  </si>
  <si>
    <t>Wylam</t>
  </si>
  <si>
    <t>Saddleworth</t>
  </si>
  <si>
    <t>Shaw and Crompton</t>
  </si>
  <si>
    <t>Gaddesby</t>
  </si>
  <si>
    <t>Garthorpe</t>
  </si>
  <si>
    <t>Hoby with Rotherby</t>
  </si>
  <si>
    <t>Kirby Bellars</t>
  </si>
  <si>
    <t>Knossington and Cold Overton</t>
  </si>
  <si>
    <t>Redmile</t>
  </si>
  <si>
    <t>Scalford</t>
  </si>
  <si>
    <t>Somerby</t>
  </si>
  <si>
    <t>Sproxton</t>
  </si>
  <si>
    <t>Hornby</t>
  </si>
  <si>
    <t>Howgrave</t>
  </si>
  <si>
    <t>Huby</t>
  </si>
  <si>
    <t>Husthwaite</t>
  </si>
  <si>
    <t>Hutton Rudby</t>
  </si>
  <si>
    <t>Hutton-Sessay</t>
  </si>
  <si>
    <t>Ingleby Arncliffe</t>
  </si>
  <si>
    <t>Tidmarsh (grouped with Sulham)</t>
  </si>
  <si>
    <t>Bridport</t>
  </si>
  <si>
    <t xml:space="preserve">Chickerell  </t>
  </si>
  <si>
    <t>Beaminster</t>
  </si>
  <si>
    <t>Charminster</t>
  </si>
  <si>
    <t>Bothenhampton (Bothenhampton and Walditch)</t>
  </si>
  <si>
    <t>Bradpole</t>
  </si>
  <si>
    <t>Crossways</t>
  </si>
  <si>
    <t>Athelhampton (Puddletown Area)</t>
  </si>
  <si>
    <t>Charmouth</t>
  </si>
  <si>
    <t>Abbotsbury (Chesil Bank)</t>
  </si>
  <si>
    <t>Netherbury</t>
  </si>
  <si>
    <t>Stanton St Gabriel (Char Valley)</t>
  </si>
  <si>
    <t>Alton Pancras (Piddle Valley)</t>
  </si>
  <si>
    <t>Burton Bradstock</t>
  </si>
  <si>
    <t>Nether Compton (Queen Thorne)</t>
  </si>
  <si>
    <t xml:space="preserve">Symondsbury  </t>
  </si>
  <si>
    <t>Hessett</t>
  </si>
  <si>
    <t>Hinderclay</t>
  </si>
  <si>
    <t>Horham</t>
  </si>
  <si>
    <t>Hoxne</t>
  </si>
  <si>
    <t>Kenton</t>
  </si>
  <si>
    <t>Laxfield</t>
  </si>
  <si>
    <t>Little Blakenham</t>
  </si>
  <si>
    <t>Mellis</t>
  </si>
  <si>
    <t>Mendham</t>
  </si>
  <si>
    <t>Mendlesham</t>
  </si>
  <si>
    <t>Metfield</t>
  </si>
  <si>
    <t>Mickfield</t>
  </si>
  <si>
    <t>Monk Soham</t>
  </si>
  <si>
    <t>Needham Market</t>
  </si>
  <si>
    <t>Occold</t>
  </si>
  <si>
    <t>Offton</t>
  </si>
  <si>
    <t>Old Newton with Dagworth</t>
  </si>
  <si>
    <t>Onehouse</t>
  </si>
  <si>
    <t>Palgrave</t>
  </si>
  <si>
    <t>Pettaugh</t>
  </si>
  <si>
    <t>Rattlesden</t>
  </si>
  <si>
    <t>Redgrave</t>
  </si>
  <si>
    <t>Rickinghall Inferior</t>
  </si>
  <si>
    <t>Skeeby</t>
  </si>
  <si>
    <t>Spennithorne</t>
  </si>
  <si>
    <t>Stanwick St. John</t>
  </si>
  <si>
    <t>Thoralby</t>
  </si>
  <si>
    <t>Thornton Rust</t>
  </si>
  <si>
    <t>Thornton Steward</t>
  </si>
  <si>
    <t>Stonham Parva</t>
  </si>
  <si>
    <t>Stowlangtoft</t>
  </si>
  <si>
    <t>Stowmarket</t>
  </si>
  <si>
    <t>Stowupland</t>
  </si>
  <si>
    <t>Stradbroke</t>
  </si>
  <si>
    <t>Stuston</t>
  </si>
  <si>
    <t>Syleham</t>
  </si>
  <si>
    <t>Thorndon</t>
  </si>
  <si>
    <t>Thornham Magna</t>
  </si>
  <si>
    <t>Thornham Parva</t>
  </si>
  <si>
    <t>Thrandeston</t>
  </si>
  <si>
    <t>Thurston</t>
  </si>
  <si>
    <t>Thwaite</t>
  </si>
  <si>
    <t>Tostock</t>
  </si>
  <si>
    <t>Walsham-le-Willows</t>
  </si>
  <si>
    <t>Wattisfield</t>
  </si>
  <si>
    <t>Westhorpe</t>
  </si>
  <si>
    <t>Wetherden</t>
  </si>
  <si>
    <t>Wetheringsett-cum-Brockford</t>
  </si>
  <si>
    <t>Weybread</t>
  </si>
  <si>
    <t>Kimpton</t>
  </si>
  <si>
    <t>King's Walden</t>
  </si>
  <si>
    <t>Knebworth</t>
  </si>
  <si>
    <t>Lilley</t>
  </si>
  <si>
    <t>Offley</t>
  </si>
  <si>
    <t>Pirton</t>
  </si>
  <si>
    <t>Buckworth</t>
  </si>
  <si>
    <t>Bythorn and Keyston</t>
  </si>
  <si>
    <t>Catworth</t>
  </si>
  <si>
    <t>Colne</t>
  </si>
  <si>
    <t>Conington</t>
  </si>
  <si>
    <t>Covington</t>
  </si>
  <si>
    <t>Diddington</t>
  </si>
  <si>
    <t>Earith</t>
  </si>
  <si>
    <t>Easton</t>
  </si>
  <si>
    <t>Burton Agnes</t>
  </si>
  <si>
    <t>Burton Constable</t>
  </si>
  <si>
    <t>Burton Fleming</t>
  </si>
  <si>
    <t>Burton Pidsea</t>
  </si>
  <si>
    <t>Carnaby</t>
  </si>
  <si>
    <t>Catton</t>
  </si>
  <si>
    <t>Catwick</t>
  </si>
  <si>
    <t>Cherry Burton</t>
  </si>
  <si>
    <t>Coniston</t>
  </si>
  <si>
    <t>East Garton</t>
  </si>
  <si>
    <t>Eastrington</t>
  </si>
  <si>
    <t>Ellerby</t>
  </si>
  <si>
    <t>Ellerker</t>
  </si>
  <si>
    <t>Elloughton-cum-Brough</t>
  </si>
  <si>
    <t>Elstronwick</t>
  </si>
  <si>
    <t>Etton</t>
  </si>
  <si>
    <t>Fimber</t>
  </si>
  <si>
    <t>Kings Ripton</t>
  </si>
  <si>
    <t>Poundstock</t>
  </si>
  <si>
    <t>Flamborough</t>
  </si>
  <si>
    <t>Foggathorpe</t>
  </si>
  <si>
    <t>Foston</t>
  </si>
  <si>
    <t>Fridaythorpe</t>
  </si>
  <si>
    <t>Gilberdyke</t>
  </si>
  <si>
    <t>Goodmanham</t>
  </si>
  <si>
    <t>Goole</t>
  </si>
  <si>
    <t>Goole Fields</t>
  </si>
  <si>
    <t>Gowdall</t>
  </si>
  <si>
    <t>Grindale</t>
  </si>
  <si>
    <t>Spaldwick</t>
  </si>
  <si>
    <t>St. Neots</t>
  </si>
  <si>
    <t>Stilton</t>
  </si>
  <si>
    <t>Stow Longa</t>
  </si>
  <si>
    <t>Ryme Intrinseca (Yetminster and Ryme Intrinseca)</t>
  </si>
  <si>
    <t>Broadmayne</t>
  </si>
  <si>
    <t>Cerne abbas (Cerne Valley)</t>
  </si>
  <si>
    <t xml:space="preserve">Maiden Newton  </t>
  </si>
  <si>
    <t>Beerhacket (Thornhackett)</t>
  </si>
  <si>
    <t>Holnest (Cam Vale)</t>
  </si>
  <si>
    <t>Bradford Abbas</t>
  </si>
  <si>
    <t>Thorncombe</t>
  </si>
  <si>
    <t xml:space="preserve">Winterborne St Martin  </t>
  </si>
  <si>
    <t xml:space="preserve">Chideock  </t>
  </si>
  <si>
    <t>Osmington</t>
  </si>
  <si>
    <t>Bincombe (Winterbourne Farringdon)</t>
  </si>
  <si>
    <t xml:space="preserve">Allington </t>
  </si>
  <si>
    <t xml:space="preserve">Stratton  </t>
  </si>
  <si>
    <t>Corscombe (Corscombe, Halstock &amp; District)</t>
  </si>
  <si>
    <t>Halstock (Corscombe, Halstock &amp; District)</t>
  </si>
  <si>
    <t>Mosterton</t>
  </si>
  <si>
    <t>Owermoigne</t>
  </si>
  <si>
    <t>Cattistock (Frome Valley)</t>
  </si>
  <si>
    <t>North Poorton (Powerstock and North Poorton)</t>
  </si>
  <si>
    <t xml:space="preserve">Sydling St Nicholas  </t>
  </si>
  <si>
    <t>Litton Cheney</t>
  </si>
  <si>
    <t xml:space="preserve">Bradford Peverell </t>
  </si>
  <si>
    <t>Castleton (Yeo Head)</t>
  </si>
  <si>
    <t>Chetnole (Chetnole and Stockwood)</t>
  </si>
  <si>
    <t>Chedington (Parrett and Axe)</t>
  </si>
  <si>
    <t>West Knighton (Knightsford)</t>
  </si>
  <si>
    <t xml:space="preserve">Toller Porcorum </t>
  </si>
  <si>
    <t>West Stafford (Knightsford)</t>
  </si>
  <si>
    <t xml:space="preserve">Cheselbourne  </t>
  </si>
  <si>
    <t>Stinsford</t>
  </si>
  <si>
    <t>Folke</t>
  </si>
  <si>
    <t>Dewlish</t>
  </si>
  <si>
    <t>Batcombe (High Stoy)</t>
  </si>
  <si>
    <t>Kingston Russell (Kingston Russell and Long Bredy)</t>
  </si>
  <si>
    <t>Askerswell</t>
  </si>
  <si>
    <t>Evershot</t>
  </si>
  <si>
    <t>Tincleton (Knightsford)</t>
  </si>
  <si>
    <t>Frome St Quintin (Frome Valley)</t>
  </si>
  <si>
    <t>Woodhurst</t>
  </si>
  <si>
    <t>Wyton-on-the-Hill</t>
  </si>
  <si>
    <t>Yaxley</t>
  </si>
  <si>
    <t>Yelling</t>
  </si>
  <si>
    <t>Altham</t>
  </si>
  <si>
    <t>Arreton</t>
  </si>
  <si>
    <t>Bembridge</t>
  </si>
  <si>
    <t>Brading</t>
  </si>
  <si>
    <t>Brighstone</t>
  </si>
  <si>
    <t>Weston Underwood</t>
  </si>
  <si>
    <t>Cossall</t>
  </si>
  <si>
    <t>Eastwood</t>
  </si>
  <si>
    <t>Greasley</t>
  </si>
  <si>
    <t>Kimberley</t>
  </si>
  <si>
    <t>Nuthall</t>
  </si>
  <si>
    <t>Stapleford</t>
  </si>
  <si>
    <t>Trowell</t>
  </si>
  <si>
    <t>Briercliffe</t>
  </si>
  <si>
    <t>Cliviger</t>
  </si>
  <si>
    <t>Habergham Eaves</t>
  </si>
  <si>
    <t>Padiham</t>
  </si>
  <si>
    <t>Worsthorne-with-Hurstwood</t>
  </si>
  <si>
    <t>Blackshaw</t>
  </si>
  <si>
    <t>Erringden</t>
  </si>
  <si>
    <t>Hebden Royd</t>
  </si>
  <si>
    <t>Heptonstall</t>
  </si>
  <si>
    <t>Ripponden</t>
  </si>
  <si>
    <t>Todmorden</t>
  </si>
  <si>
    <t>Wadsworth</t>
  </si>
  <si>
    <t>Brereton and Ravenhill</t>
  </si>
  <si>
    <t>Telford and the Wrekin</t>
  </si>
  <si>
    <t>Tonbridge and Malling</t>
  </si>
  <si>
    <t>Biddenden</t>
  </si>
  <si>
    <t>Bilsington</t>
  </si>
  <si>
    <t>Brabourne</t>
  </si>
  <si>
    <t>Brook</t>
  </si>
  <si>
    <t>Challock</t>
  </si>
  <si>
    <t>Charing</t>
  </si>
  <si>
    <t>Chilham</t>
  </si>
  <si>
    <t>Crundale</t>
  </si>
  <si>
    <t>Egerton</t>
  </si>
  <si>
    <t>Godmersham</t>
  </si>
  <si>
    <t>Great Chart with Singleton</t>
  </si>
  <si>
    <t>Hastingleigh</t>
  </si>
  <si>
    <t>High Halden</t>
  </si>
  <si>
    <t>Hothfield</t>
  </si>
  <si>
    <t>Kenardington</t>
  </si>
  <si>
    <t>Kingsnorth</t>
  </si>
  <si>
    <t>Little Chart</t>
  </si>
  <si>
    <t>Molash</t>
  </si>
  <si>
    <t>Newenden</t>
  </si>
  <si>
    <t>Orlestone</t>
  </si>
  <si>
    <t>Pluckley</t>
  </si>
  <si>
    <t>Rolvenden</t>
  </si>
  <si>
    <t>Marbury cum Quoisley</t>
  </si>
  <si>
    <t>Marton</t>
  </si>
  <si>
    <t>Mere</t>
  </si>
  <si>
    <t>Minterne Magna</t>
  </si>
  <si>
    <t>Hooke</t>
  </si>
  <si>
    <t xml:space="preserve">Rampisham  </t>
  </si>
  <si>
    <t xml:space="preserve">Purse Caundle  </t>
  </si>
  <si>
    <t>Catherston Leweston</t>
  </si>
  <si>
    <t>Chilfrome (Frome Valley)</t>
  </si>
  <si>
    <t>Woodsford (Knightsford)</t>
  </si>
  <si>
    <t>West Chelborough (Corscombe, Halstock &amp; District)</t>
  </si>
  <si>
    <t>Felliscliffe</t>
  </si>
  <si>
    <t>Ferrensby</t>
  </si>
  <si>
    <t>Follifoot</t>
  </si>
  <si>
    <t>Great Ouseburn</t>
  </si>
  <si>
    <t>Green Hammerton</t>
  </si>
  <si>
    <t>Grewelthorpe</t>
  </si>
  <si>
    <t>Hampsthwaite</t>
  </si>
  <si>
    <t>Hartwith cum Winsley</t>
  </si>
  <si>
    <t>Haverah Park</t>
  </si>
  <si>
    <t>Burgess Hill</t>
  </si>
  <si>
    <t>Cuckfield</t>
  </si>
  <si>
    <t>East Grinstead</t>
  </si>
  <si>
    <t>Fulking</t>
  </si>
  <si>
    <t>Hassocks</t>
  </si>
  <si>
    <t>Haywards Heath</t>
  </si>
  <si>
    <t>Horsted Keynes</t>
  </si>
  <si>
    <t>Hurstpierpoint and Sayers Common</t>
  </si>
  <si>
    <t>Lindfield</t>
  </si>
  <si>
    <t>Ticehurst</t>
  </si>
  <si>
    <t>Udimore</t>
  </si>
  <si>
    <t>Whatlington</t>
  </si>
  <si>
    <t>Deopham</t>
  </si>
  <si>
    <t>Dickleburgh and Rushall</t>
  </si>
  <si>
    <t>Diss</t>
  </si>
  <si>
    <t>Ditchingham</t>
  </si>
  <si>
    <t>Earsham</t>
  </si>
  <si>
    <t>Flordon</t>
  </si>
  <si>
    <t>Forncett</t>
  </si>
  <si>
    <t>Framingham Earl</t>
  </si>
  <si>
    <t>Geldeston</t>
  </si>
  <si>
    <t>Gissing</t>
  </si>
  <si>
    <t>Great Melton</t>
  </si>
  <si>
    <t>Great Moulton</t>
  </si>
  <si>
    <t>Haddiscoe</t>
  </si>
  <si>
    <t>Hempnall</t>
  </si>
  <si>
    <t>Hethersett</t>
  </si>
  <si>
    <t>Heywood</t>
  </si>
  <si>
    <t>Wales</t>
  </si>
  <si>
    <t>Wickersley</t>
  </si>
  <si>
    <t>Woodsetts</t>
  </si>
  <si>
    <t>Ansty</t>
  </si>
  <si>
    <t>Binley Woods</t>
  </si>
  <si>
    <t>Birdingbury</t>
  </si>
  <si>
    <t>Bourton and Draycote</t>
  </si>
  <si>
    <t>Brandon and Bretford</t>
  </si>
  <si>
    <t>Brinklow</t>
  </si>
  <si>
    <t>Ravenstone</t>
  </si>
  <si>
    <t>Shenley Brook End</t>
  </si>
  <si>
    <t>Shenley Church End</t>
  </si>
  <si>
    <t>Sherington</t>
  </si>
  <si>
    <t>Simpson and Ashland</t>
  </si>
  <si>
    <t>Stantonbury</t>
  </si>
  <si>
    <t>Stoke Goldington</t>
  </si>
  <si>
    <t>Stony Stratford</t>
  </si>
  <si>
    <t>Tyringham and Filgrave</t>
  </si>
  <si>
    <t>Wavendon</t>
  </si>
  <si>
    <t>West Bletchley</t>
  </si>
  <si>
    <t>Woburn Sands</t>
  </si>
  <si>
    <t>Wolverton and Greenleys</t>
  </si>
  <si>
    <t>Abinger</t>
  </si>
  <si>
    <t>Betchworth</t>
  </si>
  <si>
    <t>Brockham</t>
  </si>
  <si>
    <t>Capel</t>
  </si>
  <si>
    <t>Charlwood</t>
  </si>
  <si>
    <t>Holmwood</t>
  </si>
  <si>
    <t>Mickleham</t>
  </si>
  <si>
    <t>Newdigate</t>
  </si>
  <si>
    <t>Lower Hardres</t>
  </si>
  <si>
    <t>Petham</t>
  </si>
  <si>
    <t>St. Cosmus and St. Damian in the Blean</t>
  </si>
  <si>
    <t>Sturry</t>
  </si>
  <si>
    <t>Thanington Without</t>
  </si>
  <si>
    <t>Upper Hardres</t>
  </si>
  <si>
    <t>Waltham</t>
  </si>
  <si>
    <t>Westbere</t>
  </si>
  <si>
    <t>Wickhambreaux</t>
  </si>
  <si>
    <t>Womenswold</t>
  </si>
  <si>
    <t>Arthuret</t>
  </si>
  <si>
    <t>Beaumont</t>
  </si>
  <si>
    <t>Bewcastle</t>
  </si>
  <si>
    <t>Burgh by Sands</t>
  </si>
  <si>
    <t>Burtholme</t>
  </si>
  <si>
    <t>Carlatton</t>
  </si>
  <si>
    <t>Castle Carrock</t>
  </si>
  <si>
    <t>Cummersdale</t>
  </si>
  <si>
    <t>Cumwhitton</t>
  </si>
  <si>
    <t>Dalston</t>
  </si>
  <si>
    <t>Farlam</t>
  </si>
  <si>
    <t>Hethersgill</t>
  </si>
  <si>
    <t>Irthington</t>
  </si>
  <si>
    <t>Kingmoor</t>
  </si>
  <si>
    <t>Hillesden</t>
  </si>
  <si>
    <t>Hulcott</t>
  </si>
  <si>
    <t>Ickford</t>
  </si>
  <si>
    <t>Worleston</t>
  </si>
  <si>
    <t>Wrenbury cum Frith</t>
  </si>
  <si>
    <t>Wybunbury</t>
  </si>
  <si>
    <t>Acton Bridge</t>
  </si>
  <si>
    <t>Allostock</t>
  </si>
  <si>
    <t>Alvanley</t>
  </si>
  <si>
    <t>Anderton with Marbury</t>
  </si>
  <si>
    <t>Antrobus</t>
  </si>
  <si>
    <t>Ashton Hayes</t>
  </si>
  <si>
    <t>Aston</t>
  </si>
  <si>
    <t>Barnton</t>
  </si>
  <si>
    <t>Barrow</t>
  </si>
  <si>
    <t>Barton</t>
  </si>
  <si>
    <t>Beeston</t>
  </si>
  <si>
    <t>Bostock</t>
  </si>
  <si>
    <t>Burton</t>
  </si>
  <si>
    <t>Burwardsley</t>
  </si>
  <si>
    <t>Byley</t>
  </si>
  <si>
    <t>Caldecott</t>
  </si>
  <si>
    <t>Kingwater</t>
  </si>
  <si>
    <t>Kirkandrews</t>
  </si>
  <si>
    <t>Kirklinton Middle</t>
  </si>
  <si>
    <t>Nether Denton</t>
  </si>
  <si>
    <t>Nicholforest</t>
  </si>
  <si>
    <t>Orton</t>
  </si>
  <si>
    <t>Rockcliffe</t>
  </si>
  <si>
    <t>Scaleby</t>
  </si>
  <si>
    <t>Solport</t>
  </si>
  <si>
    <t>St Cuthbert Without</t>
  </si>
  <si>
    <t>Stanwix Rural</t>
  </si>
  <si>
    <t>Stapleton</t>
  </si>
  <si>
    <t>Upper Denton</t>
  </si>
  <si>
    <t>Walton</t>
  </si>
  <si>
    <t>Waterhead</t>
  </si>
  <si>
    <t>Westlinton</t>
  </si>
  <si>
    <t>Wetheral</t>
  </si>
  <si>
    <t>Canvey Island</t>
  </si>
  <si>
    <t>Ampthill</t>
  </si>
  <si>
    <t>Arlesey</t>
  </si>
  <si>
    <t>Aspley Guise</t>
  </si>
  <si>
    <t>Aspley Heath</t>
  </si>
  <si>
    <t>Barton-le-Clay</t>
  </si>
  <si>
    <t>Biggleswade</t>
  </si>
  <si>
    <t>Blunham</t>
  </si>
  <si>
    <t>Brogborough</t>
  </si>
  <si>
    <t>Caddington</t>
  </si>
  <si>
    <t>Campton and Chicksands</t>
  </si>
  <si>
    <t>Chalgrave</t>
  </si>
  <si>
    <t>Chalton</t>
  </si>
  <si>
    <t>Clifton</t>
  </si>
  <si>
    <t>Clophill</t>
  </si>
  <si>
    <t>Cranfield</t>
  </si>
  <si>
    <t>Dunstable</t>
  </si>
  <si>
    <t>Eaton Bray</t>
  </si>
  <si>
    <t>Eggington</t>
  </si>
  <si>
    <t>Eversholt</t>
  </si>
  <si>
    <t>Flitton and Greenfield</t>
  </si>
  <si>
    <t>Flitwick</t>
  </si>
  <si>
    <t>Gravenhurst</t>
  </si>
  <si>
    <t>Great Billington</t>
  </si>
  <si>
    <t>Harlington</t>
  </si>
  <si>
    <t>Haynes</t>
  </si>
  <si>
    <t>Heath and Reach</t>
  </si>
  <si>
    <t>Henlow</t>
  </si>
  <si>
    <t>Hockliffe</t>
  </si>
  <si>
    <t>Houghton Conquest</t>
  </si>
  <si>
    <t>Houghton Regis</t>
  </si>
  <si>
    <t>Hulcote and Salford</t>
  </si>
  <si>
    <t>Husborne Crawley</t>
  </si>
  <si>
    <t>Froyle</t>
  </si>
  <si>
    <t>Grayshott</t>
  </si>
  <si>
    <t>Greatham</t>
  </si>
  <si>
    <t>Hawkley</t>
  </si>
  <si>
    <t>Headley</t>
  </si>
  <si>
    <t>Horndean</t>
  </si>
  <si>
    <t>Langrish</t>
  </si>
  <si>
    <t>Lasham</t>
  </si>
  <si>
    <t>Lindford</t>
  </si>
  <si>
    <t>Liss</t>
  </si>
  <si>
    <t>Medstead</t>
  </si>
  <si>
    <t>Newton Valence</t>
  </si>
  <si>
    <t>Petersfield</t>
  </si>
  <si>
    <t>Ockley</t>
  </si>
  <si>
    <t>Wotton</t>
  </si>
  <si>
    <t>Ashurst and Colbury</t>
  </si>
  <si>
    <t>Beaulieu</t>
  </si>
  <si>
    <t>Boldre</t>
  </si>
  <si>
    <t>Bramshaw</t>
  </si>
  <si>
    <t>Bransgore</t>
  </si>
  <si>
    <t>Breamore</t>
  </si>
  <si>
    <t>Colston Bassett</t>
  </si>
  <si>
    <t>Trowse with Newton</t>
  </si>
  <si>
    <t>Wicklewood</t>
  </si>
  <si>
    <t>Cropwell Butler</t>
  </si>
  <si>
    <t>Wortwell</t>
  </si>
  <si>
    <t>Wreningham</t>
  </si>
  <si>
    <t>Abthorpe</t>
  </si>
  <si>
    <t>Alderton</t>
  </si>
  <si>
    <t>Aston le Walls</t>
  </si>
  <si>
    <t>Aynho</t>
  </si>
  <si>
    <t>Blakesley</t>
  </si>
  <si>
    <t>Blisworth</t>
  </si>
  <si>
    <t>Boddington</t>
  </si>
  <si>
    <t>Brackley</t>
  </si>
  <si>
    <t>Brafield on the Green</t>
  </si>
  <si>
    <t>Bugbrooke</t>
  </si>
  <si>
    <t>Castle Ashby</t>
  </si>
  <si>
    <t>Chacombe</t>
  </si>
  <si>
    <t>Chipping Warden and Edgcote</t>
  </si>
  <si>
    <t>Cogenhoe and Whiston</t>
  </si>
  <si>
    <t>Cold Higham</t>
  </si>
  <si>
    <t>Cosgrove</t>
  </si>
  <si>
    <t>Culworth</t>
  </si>
  <si>
    <t>Deanshanger</t>
  </si>
  <si>
    <t>Evenley</t>
  </si>
  <si>
    <t>Eydon</t>
  </si>
  <si>
    <t>Farthinghoe</t>
  </si>
  <si>
    <t>Thrumpton</t>
  </si>
  <si>
    <t>Upper Broughton</t>
  </si>
  <si>
    <t>West Leake</t>
  </si>
  <si>
    <t>Whatton-in-the-Vale</t>
  </si>
  <si>
    <t>Widmerpool</t>
  </si>
  <si>
    <t>Willoughby on the Wolds</t>
  </si>
  <si>
    <t>Barleythorpe</t>
  </si>
  <si>
    <t>Barrowden</t>
  </si>
  <si>
    <t>Belton-in-Rutland</t>
  </si>
  <si>
    <t>Bisbrooke</t>
  </si>
  <si>
    <t>Braunston-in-Rutland</t>
  </si>
  <si>
    <t>Brooke</t>
  </si>
  <si>
    <t>Cottesmore</t>
  </si>
  <si>
    <t>Edith Weston</t>
  </si>
  <si>
    <t>Egleton</t>
  </si>
  <si>
    <t>Empingham</t>
  </si>
  <si>
    <t>Essendine</t>
  </si>
  <si>
    <t>Exton</t>
  </si>
  <si>
    <t>Glaston</t>
  </si>
  <si>
    <t>Great Casterton</t>
  </si>
  <si>
    <t>Greetham</t>
  </si>
  <si>
    <t>Ketton</t>
  </si>
  <si>
    <t>Little Casterton</t>
  </si>
  <si>
    <t>Lyddington</t>
  </si>
  <si>
    <t>Towcester</t>
  </si>
  <si>
    <t>Wappenham</t>
  </si>
  <si>
    <t>Morcott</t>
  </si>
  <si>
    <t>Normanton</t>
  </si>
  <si>
    <t>North Luffenham</t>
  </si>
  <si>
    <t>Oakham</t>
  </si>
  <si>
    <t>Pickworth</t>
  </si>
  <si>
    <t>Ridlington</t>
  </si>
  <si>
    <t>Ryhall</t>
  </si>
  <si>
    <t>South Luffenham</t>
  </si>
  <si>
    <t>Teigh</t>
  </si>
  <si>
    <t>Thistleton</t>
  </si>
  <si>
    <t>Tickencote</t>
  </si>
  <si>
    <t>Tinwell</t>
  </si>
  <si>
    <t>Uppingham</t>
  </si>
  <si>
    <t>Whissendine</t>
  </si>
  <si>
    <t>Acklam</t>
  </si>
  <si>
    <t>Aislaby</t>
  </si>
  <si>
    <t>Amotherby</t>
  </si>
  <si>
    <t>Ampleforth</t>
  </si>
  <si>
    <t>Chapel and Hill Chorlton</t>
  </si>
  <si>
    <t>Keele</t>
  </si>
  <si>
    <t>Kidsgrove</t>
  </si>
  <si>
    <t>Loggerheads</t>
  </si>
  <si>
    <t>Madeley</t>
  </si>
  <si>
    <t>Maer</t>
  </si>
  <si>
    <t>Whitmore</t>
  </si>
  <si>
    <t>Blakelaw and North Fenham</t>
  </si>
  <si>
    <t>Brunswick</t>
  </si>
  <si>
    <t>Dinnington</t>
  </si>
  <si>
    <t>Hazlerigg</t>
  </si>
  <si>
    <t>North Gosforth</t>
  </si>
  <si>
    <t>Woolsington</t>
  </si>
  <si>
    <t>Arlington</t>
  </si>
  <si>
    <t>Atherington</t>
  </si>
  <si>
    <t>Barnstaple</t>
  </si>
  <si>
    <t>Berrynarbor</t>
  </si>
  <si>
    <t>Bishop's Nympton</t>
  </si>
  <si>
    <t>Bishop's Tawton</t>
  </si>
  <si>
    <t>Bratton Fleming</t>
  </si>
  <si>
    <t>Braunton</t>
  </si>
  <si>
    <t>Brayford</t>
  </si>
  <si>
    <t>Chittlehampton</t>
  </si>
  <si>
    <t>Gillamoor</t>
  </si>
  <si>
    <t>Gilling East</t>
  </si>
  <si>
    <t>Habton</t>
  </si>
  <si>
    <t>Harome</t>
  </si>
  <si>
    <t>Hawnby</t>
  </si>
  <si>
    <t>Helmsley</t>
  </si>
  <si>
    <t>Heslerton</t>
  </si>
  <si>
    <t>Hutton-le-Hole</t>
  </si>
  <si>
    <t>Huttons Ambo</t>
  </si>
  <si>
    <t>Kirby Grindalythe</t>
  </si>
  <si>
    <t>Sonning Common</t>
  </si>
  <si>
    <t>South Moreton</t>
  </si>
  <si>
    <t>Stadhampton</t>
  </si>
  <si>
    <t>Stanton St. John</t>
  </si>
  <si>
    <t>Stoke Row</t>
  </si>
  <si>
    <t>Swyncombe</t>
  </si>
  <si>
    <t>Sydenham</t>
  </si>
  <si>
    <t>Tetsworth</t>
  </si>
  <si>
    <t>Thame</t>
  </si>
  <si>
    <t>Tiddington-with-Albury</t>
  </si>
  <si>
    <t>Toot Baldon</t>
  </si>
  <si>
    <t>Towersey</t>
  </si>
  <si>
    <t>Wallingford</t>
  </si>
  <si>
    <t>Warborough</t>
  </si>
  <si>
    <t>Little Bedwyn</t>
  </si>
  <si>
    <t>Little Somerford</t>
  </si>
  <si>
    <t>Longbridge Deverill</t>
  </si>
  <si>
    <t>Luckington</t>
  </si>
  <si>
    <t>Lydiard Millicent</t>
  </si>
  <si>
    <t>Milnthorpe</t>
  </si>
  <si>
    <t>Natland</t>
  </si>
  <si>
    <t>New Hutton</t>
  </si>
  <si>
    <t>Old Hutton and Holmescales</t>
  </si>
  <si>
    <t>Pennington</t>
  </si>
  <si>
    <t>Preston Patrick</t>
  </si>
  <si>
    <t>Preston Richard</t>
  </si>
  <si>
    <t>Satterthwaite</t>
  </si>
  <si>
    <t>Sedbergh</t>
  </si>
  <si>
    <t>Sedgwick</t>
  </si>
  <si>
    <t>Skelwith</t>
  </si>
  <si>
    <t>Calbourne</t>
  </si>
  <si>
    <t>Mappleton</t>
  </si>
  <si>
    <t>Market Weighton</t>
  </si>
  <si>
    <t>Melbourne</t>
  </si>
  <si>
    <t>Molescroft</t>
  </si>
  <si>
    <t>Nafferton</t>
  </si>
  <si>
    <t>Newbald</t>
  </si>
  <si>
    <t>Newport</t>
  </si>
  <si>
    <t>Newton on Derwent</t>
  </si>
  <si>
    <t>North Cave</t>
  </si>
  <si>
    <t>North Dalton</t>
  </si>
  <si>
    <t>North Ferriby</t>
  </si>
  <si>
    <t>North Frodingham</t>
  </si>
  <si>
    <t>Nunburnholme</t>
  </si>
  <si>
    <t>Ottringham</t>
  </si>
  <si>
    <t>Patrington</t>
  </si>
  <si>
    <t>Paull</t>
  </si>
  <si>
    <t>Pocklington</t>
  </si>
  <si>
    <t>St. Merryn</t>
  </si>
  <si>
    <t>St. Mewan</t>
  </si>
  <si>
    <t>St. Michael Penkevil</t>
  </si>
  <si>
    <t>St. Minver Highlands</t>
  </si>
  <si>
    <t>St. Minver Lowlands</t>
  </si>
  <si>
    <t>St. Neot</t>
  </si>
  <si>
    <t>St. Newlyn East</t>
  </si>
  <si>
    <t>St. Pinnock</t>
  </si>
  <si>
    <t>Seaton Ross</t>
  </si>
  <si>
    <t>Sigglesthorne</t>
  </si>
  <si>
    <t>Skeffling</t>
  </si>
  <si>
    <t>Skerne and Wansford</t>
  </si>
  <si>
    <t>Burton Latimer</t>
  </si>
  <si>
    <t>Cranford</t>
  </si>
  <si>
    <t>Cransley</t>
  </si>
  <si>
    <t>Desborough</t>
  </si>
  <si>
    <t>Dingley</t>
  </si>
  <si>
    <t>Mawsley</t>
  </si>
  <si>
    <t>Pytchley</t>
  </si>
  <si>
    <t>Rothwell</t>
  </si>
  <si>
    <t>Sutton Bassett</t>
  </si>
  <si>
    <t>Weston by Welland</t>
  </si>
  <si>
    <t>Wilbarston</t>
  </si>
  <si>
    <t>Barton Bendish</t>
  </si>
  <si>
    <t>Barwick</t>
  </si>
  <si>
    <t>Bircham</t>
  </si>
  <si>
    <t>Brancaster</t>
  </si>
  <si>
    <t>Burnham Market</t>
  </si>
  <si>
    <t>Burnham Norton</t>
  </si>
  <si>
    <t>Burnham Overy</t>
  </si>
  <si>
    <t>Burnham Thorpe</t>
  </si>
  <si>
    <t>Castle Acre</t>
  </si>
  <si>
    <t>Wroot</t>
  </si>
  <si>
    <t>Alby with Thwaite</t>
  </si>
  <si>
    <t>Aldborough &amp; Thurgarton</t>
  </si>
  <si>
    <t>Antingham</t>
  </si>
  <si>
    <t>Ashmanhaugh</t>
  </si>
  <si>
    <t>Aylmerton</t>
  </si>
  <si>
    <t>Baconsthorpe</t>
  </si>
  <si>
    <t>East Rudham</t>
  </si>
  <si>
    <t>East Winch</t>
  </si>
  <si>
    <t>Emneth</t>
  </si>
  <si>
    <t>Feltwell</t>
  </si>
  <si>
    <t>Fincham</t>
  </si>
  <si>
    <t>Flitcham with Appleton</t>
  </si>
  <si>
    <t>Gayton</t>
  </si>
  <si>
    <t>Great Massingham</t>
  </si>
  <si>
    <t>Grimston</t>
  </si>
  <si>
    <t>Harpley</t>
  </si>
  <si>
    <t>Heacham</t>
  </si>
  <si>
    <t>Hilgay</t>
  </si>
  <si>
    <t>Hillington</t>
  </si>
  <si>
    <t>Hockwold cum Wilton</t>
  </si>
  <si>
    <t>Hunstanton</t>
  </si>
  <si>
    <t>Ingoldisthorpe</t>
  </si>
  <si>
    <t>Leziate</t>
  </si>
  <si>
    <t>Outwoods</t>
  </si>
  <si>
    <t>Rocester</t>
  </si>
  <si>
    <t>Rolleston on Dove</t>
  </si>
  <si>
    <t>Shobnall</t>
  </si>
  <si>
    <t>Stapenhill</t>
  </si>
  <si>
    <t>Tatenhill</t>
  </si>
  <si>
    <t>Tutbury</t>
  </si>
  <si>
    <t>Uttoxeter</t>
  </si>
  <si>
    <t>Uttoxeter Rural</t>
  </si>
  <si>
    <t>Waterperry with Thomley</t>
  </si>
  <si>
    <t>Waterstock</t>
  </si>
  <si>
    <t>West Hagbourne</t>
  </si>
  <si>
    <t>Wheatley</t>
  </si>
  <si>
    <t>Whitchurch-on-Thames</t>
  </si>
  <si>
    <t>Woodcote</t>
  </si>
  <si>
    <t>Woodeaton</t>
  </si>
  <si>
    <t>Farington</t>
  </si>
  <si>
    <t>Little Hoole</t>
  </si>
  <si>
    <t>Settrington</t>
  </si>
  <si>
    <t>Sherburn</t>
  </si>
  <si>
    <t>Sheriff Hutton</t>
  </si>
  <si>
    <t>Sinnington</t>
  </si>
  <si>
    <t>Slingsby</t>
  </si>
  <si>
    <t>Swinton</t>
  </si>
  <si>
    <t>Terrington</t>
  </si>
  <si>
    <t>Thixendale</t>
  </si>
  <si>
    <t>Thornton-le-Dale</t>
  </si>
  <si>
    <t>Thorpe Bassett</t>
  </si>
  <si>
    <t>Warthill</t>
  </si>
  <si>
    <t>Weaverthorpe</t>
  </si>
  <si>
    <t>Welburn (Amotherby Ward)</t>
  </si>
  <si>
    <t>Westow</t>
  </si>
  <si>
    <t>Wilton</t>
  </si>
  <si>
    <t>Wintringham</t>
  </si>
  <si>
    <t>Wombleton</t>
  </si>
  <si>
    <t>Barnby</t>
  </si>
  <si>
    <t>Burniston</t>
  </si>
  <si>
    <t>Cayton</t>
  </si>
  <si>
    <t>Cloughton</t>
  </si>
  <si>
    <t>Corton Denham</t>
  </si>
  <si>
    <t>Crewkerne</t>
  </si>
  <si>
    <t>Danby</t>
  </si>
  <si>
    <t>East Ayton</t>
  </si>
  <si>
    <t>Eastfield</t>
  </si>
  <si>
    <t>Egton</t>
  </si>
  <si>
    <t>Eskdaleside cum Ugglebarnby</t>
  </si>
  <si>
    <t>Milborne St. Andrew</t>
  </si>
  <si>
    <t>Milton Abbas</t>
  </si>
  <si>
    <t>Motcombe</t>
  </si>
  <si>
    <t>Okeford Fitzpaine</t>
  </si>
  <si>
    <t>Pimperne</t>
  </si>
  <si>
    <t>Shaftesbury</t>
  </si>
  <si>
    <t>Shillingstone</t>
  </si>
  <si>
    <t>Silton</t>
  </si>
  <si>
    <t>Spetisbury</t>
  </si>
  <si>
    <t>Stalbridge</t>
  </si>
  <si>
    <t>Stour Provost</t>
  </si>
  <si>
    <t>Stourpaine</t>
  </si>
  <si>
    <t>Stourton Caundle</t>
  </si>
  <si>
    <t>Sturminster Newton</t>
  </si>
  <si>
    <t>Sutton Waldron</t>
  </si>
  <si>
    <t>Tarrant Crawford</t>
  </si>
  <si>
    <t>Tarrant Gunville</t>
  </si>
  <si>
    <t>Tarrant Hinton</t>
  </si>
  <si>
    <t>Tarrant Keyneston</t>
  </si>
  <si>
    <t>Tarrant Launceston</t>
  </si>
  <si>
    <t>Tarrant Monkton</t>
  </si>
  <si>
    <t>Tarrant Rawston</t>
  </si>
  <si>
    <t>Tarrant Rushton</t>
  </si>
  <si>
    <t>Todber</t>
  </si>
  <si>
    <t>West Orchard</t>
  </si>
  <si>
    <t>West Stour</t>
  </si>
  <si>
    <t>Brompton Ralph</t>
  </si>
  <si>
    <t>Brompton Regis</t>
  </si>
  <si>
    <t>Carhampton</t>
  </si>
  <si>
    <t>Clatworthy</t>
  </si>
  <si>
    <t>Crowcombe</t>
  </si>
  <si>
    <t>Cutcombe</t>
  </si>
  <si>
    <t>Dulverton</t>
  </si>
  <si>
    <t>Dunster</t>
  </si>
  <si>
    <t>Exford</t>
  </si>
  <si>
    <t>Exmoor</t>
  </si>
  <si>
    <t>Holford</t>
  </si>
  <si>
    <t>Huish Champflower</t>
  </si>
  <si>
    <t>Kilve</t>
  </si>
  <si>
    <t>Luccombe</t>
  </si>
  <si>
    <t>Luxborough</t>
  </si>
  <si>
    <t>Minehead</t>
  </si>
  <si>
    <t>Monksilver</t>
  </si>
  <si>
    <t>Nettlecombe</t>
  </si>
  <si>
    <t>Old Cleeve</t>
  </si>
  <si>
    <t>Porlock</t>
  </si>
  <si>
    <t>Sampford Brett</t>
  </si>
  <si>
    <t>Stogumber</t>
  </si>
  <si>
    <t>Stogursey</t>
  </si>
  <si>
    <t>Timberscombe</t>
  </si>
  <si>
    <t>Watchet</t>
  </si>
  <si>
    <t>Ashbrittle</t>
  </si>
  <si>
    <t>Bathealton</t>
  </si>
  <si>
    <t>Bishop's Hull</t>
  </si>
  <si>
    <t>Wellington Without</t>
  </si>
  <si>
    <t>West Bagborough</t>
  </si>
  <si>
    <t>West Buckland</t>
  </si>
  <si>
    <t>West Hatch</t>
  </si>
  <si>
    <t>West Monkton</t>
  </si>
  <si>
    <t>Wiveliscombe</t>
  </si>
  <si>
    <t>Abbotskerswell</t>
  </si>
  <si>
    <t>Shustoke</t>
  </si>
  <si>
    <t>Shuttington</t>
  </si>
  <si>
    <t>Water Orton</t>
  </si>
  <si>
    <t>Wishaw</t>
  </si>
  <si>
    <t>Appleby Magna</t>
  </si>
  <si>
    <t>Ashby Woulds</t>
  </si>
  <si>
    <t>Ashby-de-la-Zouch</t>
  </si>
  <si>
    <t>Breedon on the Hill</t>
  </si>
  <si>
    <t>Castle Donington</t>
  </si>
  <si>
    <t>Charley</t>
  </si>
  <si>
    <t>Coleorton</t>
  </si>
  <si>
    <t>Ellistown and Battleflat</t>
  </si>
  <si>
    <t>Heather</t>
  </si>
  <si>
    <t>Hugglescote and Donington le Heath</t>
  </si>
  <si>
    <t>Ibstock</t>
  </si>
  <si>
    <t>Isley cum Langley</t>
  </si>
  <si>
    <t>Kegworth</t>
  </si>
  <si>
    <t>Lockington-Hemington</t>
  </si>
  <si>
    <t>Long Whatton and Diseworth</t>
  </si>
  <si>
    <t>Measham</t>
  </si>
  <si>
    <t>Oakthorpe and Donisthorpe</t>
  </si>
  <si>
    <t>Osgathorpe</t>
  </si>
  <si>
    <t>Packington</t>
  </si>
  <si>
    <t>Ravenstone with Snibstone</t>
  </si>
  <si>
    <t>Snarestone</t>
  </si>
  <si>
    <t>Cambourne</t>
  </si>
  <si>
    <t>Castle Camps</t>
  </si>
  <si>
    <t>Swepstone</t>
  </si>
  <si>
    <t>Whitwick</t>
  </si>
  <si>
    <t>Worthington</t>
  </si>
  <si>
    <t>Billing</t>
  </si>
  <si>
    <t>Collingtree</t>
  </si>
  <si>
    <t>Duston</t>
  </si>
  <si>
    <t>Hardingstone</t>
  </si>
  <si>
    <t>Acklington</t>
  </si>
  <si>
    <t>Acomb</t>
  </si>
  <si>
    <t>Adderstone with Lucker</t>
  </si>
  <si>
    <t>Allendale</t>
  </si>
  <si>
    <t>Alnmouth</t>
  </si>
  <si>
    <t>Alwinton</t>
  </si>
  <si>
    <t>Amble by the Sea</t>
  </si>
  <si>
    <t>Ancroft</t>
  </si>
  <si>
    <t>Bamburgh</t>
  </si>
  <si>
    <t>Bardon Mill</t>
  </si>
  <si>
    <t>Bavington</t>
  </si>
  <si>
    <t>Beadnell</t>
  </si>
  <si>
    <t>Bellingham</t>
  </si>
  <si>
    <t>Headcorn</t>
  </si>
  <si>
    <t>Hollingbourne</t>
  </si>
  <si>
    <t>Hunton</t>
  </si>
  <si>
    <t>Langley</t>
  </si>
  <si>
    <t>Lenham</t>
  </si>
  <si>
    <t>Loose</t>
  </si>
  <si>
    <t>Nettlestead</t>
  </si>
  <si>
    <t>Otham</t>
  </si>
  <si>
    <t>Staplehurst</t>
  </si>
  <si>
    <t>Stockbury</t>
  </si>
  <si>
    <t>Sutton Valence</t>
  </si>
  <si>
    <t>Teston</t>
  </si>
  <si>
    <t>Tovil</t>
  </si>
  <si>
    <t>Ulcombe</t>
  </si>
  <si>
    <t>West Farleigh</t>
  </si>
  <si>
    <t>Yalding</t>
  </si>
  <si>
    <t>Althorne</t>
  </si>
  <si>
    <t>Asheldham</t>
  </si>
  <si>
    <t>Bradwell-on-Sea</t>
  </si>
  <si>
    <t>Burnham-on-Crouch</t>
  </si>
  <si>
    <t>Cold Norton</t>
  </si>
  <si>
    <t>Dengie</t>
  </si>
  <si>
    <t>Goldhanger</t>
  </si>
  <si>
    <t>Great Braxted</t>
  </si>
  <si>
    <t>East Bedlington</t>
  </si>
  <si>
    <t>East Chevington</t>
  </si>
  <si>
    <t>Edlingham</t>
  </si>
  <si>
    <t>Eglingham</t>
  </si>
  <si>
    <t>Ellingham</t>
  </si>
  <si>
    <t>Ellington and Linton</t>
  </si>
  <si>
    <t>Elsdon</t>
  </si>
  <si>
    <t>Falstone</t>
  </si>
  <si>
    <t>Featherstone</t>
  </si>
  <si>
    <t>Glanton</t>
  </si>
  <si>
    <t>Tadlow</t>
  </si>
  <si>
    <t>Teversham</t>
  </si>
  <si>
    <t>Thriplow</t>
  </si>
  <si>
    <t>Waterbeach</t>
  </si>
  <si>
    <t>West Wickham</t>
  </si>
  <si>
    <t>West Wratting</t>
  </si>
  <si>
    <t>Weston Colville</t>
  </si>
  <si>
    <t>Whittlesford</t>
  </si>
  <si>
    <t>Willingham</t>
  </si>
  <si>
    <t>Wimpole</t>
  </si>
  <si>
    <t>Aston upon Trent</t>
  </si>
  <si>
    <t>Barrow upon Trent</t>
  </si>
  <si>
    <t>Bretby</t>
  </si>
  <si>
    <t>Burnaston</t>
  </si>
  <si>
    <t>Castle Gresley</t>
  </si>
  <si>
    <t>Church Broughton</t>
  </si>
  <si>
    <t>Coton in the Elms</t>
  </si>
  <si>
    <t>Dalbury Lees</t>
  </si>
  <si>
    <t>Egginton</t>
  </si>
  <si>
    <t>Elvaston</t>
  </si>
  <si>
    <t>Etwall</t>
  </si>
  <si>
    <t>Kyloe</t>
  </si>
  <si>
    <t>Lesbury</t>
  </si>
  <si>
    <t>Longframlington</t>
  </si>
  <si>
    <t>Longhirst</t>
  </si>
  <si>
    <t>Longhorsley</t>
  </si>
  <si>
    <t>Longhoughton</t>
  </si>
  <si>
    <t>Lynemouth</t>
  </si>
  <si>
    <t>Matfen</t>
  </si>
  <si>
    <t>Meldon</t>
  </si>
  <si>
    <t>Melkridge</t>
  </si>
  <si>
    <t>Milfield</t>
  </si>
  <si>
    <t>Mitford</t>
  </si>
  <si>
    <t>Morpeth</t>
  </si>
  <si>
    <t>Netherwitton</t>
  </si>
  <si>
    <t>Ashburton</t>
  </si>
  <si>
    <t>Bickington</t>
  </si>
  <si>
    <t>Bishopsteignton</t>
  </si>
  <si>
    <t>Bovey Tracey</t>
  </si>
  <si>
    <t>Bridford</t>
  </si>
  <si>
    <t>Broadhempston</t>
  </si>
  <si>
    <t>Buckfastleigh</t>
  </si>
  <si>
    <t>Staveley-in-Cartmel</t>
  </si>
  <si>
    <t>Torver</t>
  </si>
  <si>
    <t>Ulverston</t>
  </si>
  <si>
    <t>Underbarrow and Bradleyfield</t>
  </si>
  <si>
    <t>Upper Allithwaite</t>
  </si>
  <si>
    <t>Urswick</t>
  </si>
  <si>
    <t>Purton</t>
  </si>
  <si>
    <t>Quidhampton</t>
  </si>
  <si>
    <t>Croxley Green</t>
  </si>
  <si>
    <t>Sarratt</t>
  </si>
  <si>
    <t>Watford Rural</t>
  </si>
  <si>
    <t>Aylesford</t>
  </si>
  <si>
    <t>Birling</t>
  </si>
  <si>
    <t>Borough Green</t>
  </si>
  <si>
    <t>Burham</t>
  </si>
  <si>
    <t>Ditton</t>
  </si>
  <si>
    <t>East Peckham</t>
  </si>
  <si>
    <t>Hadlow</t>
  </si>
  <si>
    <t>Hildenborough</t>
  </si>
  <si>
    <t>Ightham</t>
  </si>
  <si>
    <t>Kings Hill</t>
  </si>
  <si>
    <t>Leybourne</t>
  </si>
  <si>
    <t>Mereworth</t>
  </si>
  <si>
    <t>Offham</t>
  </si>
  <si>
    <t>Platt</t>
  </si>
  <si>
    <t>Plaxtol</t>
  </si>
  <si>
    <t>Ryarsh</t>
  </si>
  <si>
    <t>Shipbourne</t>
  </si>
  <si>
    <t>Snodland</t>
  </si>
  <si>
    <t>Stansted</t>
  </si>
  <si>
    <t>Trottiscliffe</t>
  </si>
  <si>
    <t>Wateringbury</t>
  </si>
  <si>
    <t>West Malling</t>
  </si>
  <si>
    <t>West Peckham</t>
  </si>
  <si>
    <t>Wouldham</t>
  </si>
  <si>
    <t>Wrotham</t>
  </si>
  <si>
    <t>Brixham</t>
  </si>
  <si>
    <t>Abbotsham</t>
  </si>
  <si>
    <t>Alwington</t>
  </si>
  <si>
    <t>Ashreigney</t>
  </si>
  <si>
    <t>Ashwater</t>
  </si>
  <si>
    <t>Beaford</t>
  </si>
  <si>
    <t>Bideford</t>
  </si>
  <si>
    <t>Ramsbury</t>
  </si>
  <si>
    <t>West Malvern</t>
  </si>
  <si>
    <t>Cliffe and Cliffe Woods</t>
  </si>
  <si>
    <t>Cooling</t>
  </si>
  <si>
    <t>Cuxton</t>
  </si>
  <si>
    <t>Frindsbury Extra</t>
  </si>
  <si>
    <t>Halling</t>
  </si>
  <si>
    <t>High Halstow</t>
  </si>
  <si>
    <t>Hoo St. Werburgh</t>
  </si>
  <si>
    <t>Isle of Grain</t>
  </si>
  <si>
    <t>St. Mary Hoo</t>
  </si>
  <si>
    <t>Ab Kettleby</t>
  </si>
  <si>
    <t>Asfordby</t>
  </si>
  <si>
    <t>Belvoir</t>
  </si>
  <si>
    <t>Bottesford</t>
  </si>
  <si>
    <t>Broughton and Old Dalby</t>
  </si>
  <si>
    <t>Buckminster</t>
  </si>
  <si>
    <t>Burton and Dalby</t>
  </si>
  <si>
    <t>Clawson, Hose and Harby</t>
  </si>
  <si>
    <t>Croxton Kerrial</t>
  </si>
  <si>
    <t>Freeby</t>
  </si>
  <si>
    <t>Frisby on the Wreake</t>
  </si>
  <si>
    <t>Great and Little Broughton</t>
  </si>
  <si>
    <t>Great Ayton</t>
  </si>
  <si>
    <t>Great Langton</t>
  </si>
  <si>
    <t>Great Smeaton</t>
  </si>
  <si>
    <t>Hackforth</t>
  </si>
  <si>
    <t>Helperby</t>
  </si>
  <si>
    <t>High Worsall</t>
  </si>
  <si>
    <t>Holme</t>
  </si>
  <si>
    <t>Adwick upon Dearne</t>
  </si>
  <si>
    <t>Armthorpe</t>
  </si>
  <si>
    <t>Askern</t>
  </si>
  <si>
    <t>Auckley</t>
  </si>
  <si>
    <t>Austerfield</t>
  </si>
  <si>
    <t>Barnburgh</t>
  </si>
  <si>
    <t>Barnby Dun with Kirk Sandall</t>
  </si>
  <si>
    <t>Bawtry</t>
  </si>
  <si>
    <t>Blaxton</t>
  </si>
  <si>
    <t>Braithwell</t>
  </si>
  <si>
    <t>Brodsworth</t>
  </si>
  <si>
    <t>Burghwallis</t>
  </si>
  <si>
    <t>Cadeby</t>
  </si>
  <si>
    <t>Clayton with Frickley</t>
  </si>
  <si>
    <t>Conisbrough Parks</t>
  </si>
  <si>
    <t>Denaby</t>
  </si>
  <si>
    <t>Edenthorpe</t>
  </si>
  <si>
    <t>Edlington</t>
  </si>
  <si>
    <t>Finningley</t>
  </si>
  <si>
    <t>Fishlake</t>
  </si>
  <si>
    <t>Hampole</t>
  </si>
  <si>
    <t>Hatfield</t>
  </si>
  <si>
    <t>Hickleton</t>
  </si>
  <si>
    <t>High Melton</t>
  </si>
  <si>
    <t>Hooton Pagnell</t>
  </si>
  <si>
    <t>Little Smeaton</t>
  </si>
  <si>
    <t>Low Worsall</t>
  </si>
  <si>
    <t>Maunby</t>
  </si>
  <si>
    <t>Leigh-on-Mendip</t>
  </si>
  <si>
    <t>Lullington</t>
  </si>
  <si>
    <t>Lydford-on-Fosse</t>
  </si>
  <si>
    <t>Meare</t>
  </si>
  <si>
    <t>Mells</t>
  </si>
  <si>
    <t>Norton St Philip</t>
  </si>
  <si>
    <t>Nunney</t>
  </si>
  <si>
    <t>Priddy</t>
  </si>
  <si>
    <t>Rode</t>
  </si>
  <si>
    <t>Rodney Stoke</t>
  </si>
  <si>
    <t>Selwood</t>
  </si>
  <si>
    <t>Sharpham</t>
  </si>
  <si>
    <t>Shepton Mallet</t>
  </si>
  <si>
    <t>St Cuthbert Out</t>
  </si>
  <si>
    <t>Stoke St Michael</t>
  </si>
  <si>
    <t>Ston Easton</t>
  </si>
  <si>
    <t>Stratton on the Fosse</t>
  </si>
  <si>
    <t>Street</t>
  </si>
  <si>
    <t>Trudoxhill</t>
  </si>
  <si>
    <t>Wanstrow</t>
  </si>
  <si>
    <t>Wells</t>
  </si>
  <si>
    <t>West Pennard</t>
  </si>
  <si>
    <t>Whatley</t>
  </si>
  <si>
    <t>South Kilvington</t>
  </si>
  <si>
    <t>South Otterington</t>
  </si>
  <si>
    <t>Sowerby</t>
  </si>
  <si>
    <t>Sowerby-under-Cotcliffe</t>
  </si>
  <si>
    <t>Stillington</t>
  </si>
  <si>
    <t>Redlynch</t>
  </si>
  <si>
    <t>Roundway</t>
  </si>
  <si>
    <t>Rowde</t>
  </si>
  <si>
    <t>Rushall</t>
  </si>
  <si>
    <t>Savernake</t>
  </si>
  <si>
    <t>Seagry</t>
  </si>
  <si>
    <t>Sedgehill and Semley</t>
  </si>
  <si>
    <t>Seend</t>
  </si>
  <si>
    <t>Semington</t>
  </si>
  <si>
    <t>Upton Lovell</t>
  </si>
  <si>
    <t>Upton Scudamore</t>
  </si>
  <si>
    <t>Urchfont</t>
  </si>
  <si>
    <t>Warminster</t>
  </si>
  <si>
    <t>West Ashton</t>
  </si>
  <si>
    <t>West Knoyle</t>
  </si>
  <si>
    <t>West Tisbury</t>
  </si>
  <si>
    <t>Westwood</t>
  </si>
  <si>
    <t>Whiteparish</t>
  </si>
  <si>
    <t>Wilsford cum Lake</t>
  </si>
  <si>
    <t>Winsley</t>
  </si>
  <si>
    <t>Winterbourne Stoke</t>
  </si>
  <si>
    <t>Winterslow</t>
  </si>
  <si>
    <t>Wootton Bassett</t>
  </si>
  <si>
    <t>Wootton Rivers</t>
  </si>
  <si>
    <t>Wylye</t>
  </si>
  <si>
    <t>Yatton Keynell</t>
  </si>
  <si>
    <t>Zeals</t>
  </si>
  <si>
    <t>Hartfield</t>
  </si>
  <si>
    <t>Heathfield and Waldron</t>
  </si>
  <si>
    <t>Stoulton</t>
  </si>
  <si>
    <t>Strensham</t>
  </si>
  <si>
    <t>Upton Snodsbury</t>
  </si>
  <si>
    <t>Upton Warren</t>
  </si>
  <si>
    <t>Wick</t>
  </si>
  <si>
    <t>Wickhamford</t>
  </si>
  <si>
    <t>Wyre Piddle</t>
  </si>
  <si>
    <t>Bledlow-cum-Saunderton</t>
  </si>
  <si>
    <t>Chepping Wycombe</t>
  </si>
  <si>
    <t>Downley</t>
  </si>
  <si>
    <t>Ellesborough</t>
  </si>
  <si>
    <t>Great and Little Hampden</t>
  </si>
  <si>
    <t>Great and Little Kimble cum Marsh</t>
  </si>
  <si>
    <t>Great Marlow</t>
  </si>
  <si>
    <t>Hambleden</t>
  </si>
  <si>
    <t>Hazlemere</t>
  </si>
  <si>
    <t>Hughenden</t>
  </si>
  <si>
    <t>Ibstone</t>
  </si>
  <si>
    <t>Lacey Green</t>
  </si>
  <si>
    <t>Lane End</t>
  </si>
  <si>
    <t>Little Marlow</t>
  </si>
  <si>
    <t>Longwick-cum-Ilmer</t>
  </si>
  <si>
    <t>Marlow</t>
  </si>
  <si>
    <t>Hellingly</t>
  </si>
  <si>
    <t>Herstmonceux</t>
  </si>
  <si>
    <t>Hooe</t>
  </si>
  <si>
    <t>Horam</t>
  </si>
  <si>
    <t>Isfield</t>
  </si>
  <si>
    <t>Long Man</t>
  </si>
  <si>
    <t>Maresfield</t>
  </si>
  <si>
    <t>Northaw and Cuffley</t>
  </si>
  <si>
    <t>Welwyn</t>
  </si>
  <si>
    <t>Woolmer Green</t>
  </si>
  <si>
    <t>Aldermaston</t>
  </si>
  <si>
    <t>Aldworth</t>
  </si>
  <si>
    <t>Ashampstead</t>
  </si>
  <si>
    <t>Beech Hill</t>
  </si>
  <si>
    <t>Beedon</t>
  </si>
  <si>
    <t>Beenham</t>
  </si>
  <si>
    <t>Brightwalton</t>
  </si>
  <si>
    <t>Brimpton</t>
  </si>
  <si>
    <t>Bucklebury</t>
  </si>
  <si>
    <t>Burghfield</t>
  </si>
  <si>
    <t>Chaddleworth</t>
  </si>
  <si>
    <t>Chieveley</t>
  </si>
  <si>
    <t>Cold Ash</t>
  </si>
  <si>
    <t>East Garston</t>
  </si>
  <si>
    <t>East Ilsley</t>
  </si>
  <si>
    <t>Enborne</t>
  </si>
  <si>
    <t>Englefield</t>
  </si>
  <si>
    <t>Frilsham</t>
  </si>
  <si>
    <t>Great Shefford</t>
  </si>
  <si>
    <t>Shawell</t>
  </si>
  <si>
    <t>Shearsby</t>
  </si>
  <si>
    <t>Skeffington</t>
  </si>
  <si>
    <t>Smeeton Westerby</t>
  </si>
  <si>
    <t>South Kilworth</t>
  </si>
  <si>
    <t>Swinford</t>
  </si>
  <si>
    <t>Theddingworth</t>
  </si>
  <si>
    <t>Thurnby and Bushby</t>
  </si>
  <si>
    <t>Tilton</t>
  </si>
  <si>
    <t>Tugby and Keythorpe</t>
  </si>
  <si>
    <t>Tur Langton</t>
  </si>
  <si>
    <t>Ullesthorpe</t>
  </si>
  <si>
    <t>Willoughby Waterleys</t>
  </si>
  <si>
    <t>Wistow</t>
  </si>
  <si>
    <t>Arkendale</t>
  </si>
  <si>
    <t>Asenby</t>
  </si>
  <si>
    <t>Rickinghall Superior</t>
  </si>
  <si>
    <t>Ringshall</t>
  </si>
  <si>
    <t>Shelland</t>
  </si>
  <si>
    <t>Stoke Ash</t>
  </si>
  <si>
    <t>Stonham Aspal</t>
  </si>
  <si>
    <t>Stonham Earl</t>
  </si>
  <si>
    <t>Burton Leonard</t>
  </si>
  <si>
    <t>Clint cum Hamlets</t>
  </si>
  <si>
    <t>Dishforth</t>
  </si>
  <si>
    <t>Dunsforths</t>
  </si>
  <si>
    <t>Farnham</t>
  </si>
  <si>
    <t>Wentworth</t>
  </si>
  <si>
    <t>Wicken</t>
  </si>
  <si>
    <t>Wilburton</t>
  </si>
  <si>
    <t>Witcham</t>
  </si>
  <si>
    <t>Witchford</t>
  </si>
  <si>
    <t>Woodditton</t>
  </si>
  <si>
    <t>All Saints</t>
  </si>
  <si>
    <t>Awliscombe</t>
  </si>
  <si>
    <t>Axminster</t>
  </si>
  <si>
    <t>Axmouth</t>
  </si>
  <si>
    <t>Aylesbeare</t>
  </si>
  <si>
    <t>Beer</t>
  </si>
  <si>
    <t>Bicton</t>
  </si>
  <si>
    <t>Brampford Speke</t>
  </si>
  <si>
    <t>Branscombe</t>
  </si>
  <si>
    <t>Broad Clyst</t>
  </si>
  <si>
    <t>Broadhembury</t>
  </si>
  <si>
    <t>Healey</t>
  </si>
  <si>
    <t>High and Low Bishopside</t>
  </si>
  <si>
    <t>Kearby with Netherby</t>
  </si>
  <si>
    <t>Killinghall</t>
  </si>
  <si>
    <t>Kirby Hill</t>
  </si>
  <si>
    <t>Kirk Deighton</t>
  </si>
  <si>
    <t>Lindfield Rural</t>
  </si>
  <si>
    <t>Newtimber</t>
  </si>
  <si>
    <t>Poynings</t>
  </si>
  <si>
    <t>Pyecombe</t>
  </si>
  <si>
    <t>Aston cum Aughton</t>
  </si>
  <si>
    <t>Brampton Bierlow</t>
  </si>
  <si>
    <t>Brinsworth</t>
  </si>
  <si>
    <t>Catcliffe</t>
  </si>
  <si>
    <t>Dinnington St. John's</t>
  </si>
  <si>
    <t>Firbeck</t>
  </si>
  <si>
    <t>Harthill with Woodall</t>
  </si>
  <si>
    <t>Hellaby</t>
  </si>
  <si>
    <t>Laughton-en-le-Morthen</t>
  </si>
  <si>
    <t>Letwell</t>
  </si>
  <si>
    <t>Maltby</t>
  </si>
  <si>
    <t>North and South Anston</t>
  </si>
  <si>
    <t>Orgreave</t>
  </si>
  <si>
    <t>Ravenfield</t>
  </si>
  <si>
    <t>Thorpe Salvin</t>
  </si>
  <si>
    <t>Thrybergh</t>
  </si>
  <si>
    <t>Thurcroft</t>
  </si>
  <si>
    <t>Todwick</t>
  </si>
  <si>
    <t>Treeton</t>
  </si>
  <si>
    <t>Ulley</t>
  </si>
  <si>
    <t>Haversham-cum-Little Linford</t>
  </si>
  <si>
    <t>Kents Hill, Monkston and Brinklow</t>
  </si>
  <si>
    <t>Lathbury</t>
  </si>
  <si>
    <t>Lavendon</t>
  </si>
  <si>
    <t>Little Brickhill</t>
  </si>
  <si>
    <t>Moulsoe</t>
  </si>
  <si>
    <t>New Bradwell</t>
  </si>
  <si>
    <t>Newport Pagnell</t>
  </si>
  <si>
    <t>North Crawley</t>
  </si>
  <si>
    <t>Olney</t>
  </si>
  <si>
    <t>Sharow</t>
  </si>
  <si>
    <t>Spofforth with Stockeld</t>
  </si>
  <si>
    <t>Thornthwaite with Padside</t>
  </si>
  <si>
    <t>Thruscross</t>
  </si>
  <si>
    <t>Weeton</t>
  </si>
  <si>
    <t>Whixley</t>
  </si>
  <si>
    <t>Wighill</t>
  </si>
  <si>
    <t>Blackwater and Hawley</t>
  </si>
  <si>
    <t>Bramshill</t>
  </si>
  <si>
    <t>Church Crookham</t>
  </si>
  <si>
    <t>Crondall</t>
  </si>
  <si>
    <t>Crookham Village</t>
  </si>
  <si>
    <t>Dogmersfield</t>
  </si>
  <si>
    <t>Elvetham Heath</t>
  </si>
  <si>
    <t>Eversley</t>
  </si>
  <si>
    <t>Ewshot</t>
  </si>
  <si>
    <t>Fleet</t>
  </si>
  <si>
    <t>Greywell</t>
  </si>
  <si>
    <t>Brockenhurst</t>
  </si>
  <si>
    <t>Copythorne</t>
  </si>
  <si>
    <t>Damerham</t>
  </si>
  <si>
    <t>Denny Lodge</t>
  </si>
  <si>
    <t>Costock</t>
  </si>
  <si>
    <t>Cotgrave</t>
  </si>
  <si>
    <t>Cropwell Bishop</t>
  </si>
  <si>
    <t>East Bridgford</t>
  </si>
  <si>
    <t>East Leake</t>
  </si>
  <si>
    <t>Flintham</t>
  </si>
  <si>
    <t>Gotham</t>
  </si>
  <si>
    <t>Granby</t>
  </si>
  <si>
    <t>Hawksworth</t>
  </si>
  <si>
    <t>Keyworth</t>
  </si>
  <si>
    <t>Kingston on Soar</t>
  </si>
  <si>
    <t>Kinoulton</t>
  </si>
  <si>
    <t>Langar cum Barnstone</t>
  </si>
  <si>
    <t>Normanton on Soar</t>
  </si>
  <si>
    <t>Normanton on the Wolds</t>
  </si>
  <si>
    <t>Orston</t>
  </si>
  <si>
    <t>Plumtree</t>
  </si>
  <si>
    <t>Radcliffe on Trent</t>
  </si>
  <si>
    <t>Rempstone</t>
  </si>
  <si>
    <t>Ruddington</t>
  </si>
  <si>
    <t>Scarrington</t>
  </si>
  <si>
    <t>Shelford and Newton</t>
  </si>
  <si>
    <t>Shelton</t>
  </si>
  <si>
    <t>Sibthorpe</t>
  </si>
  <si>
    <t>Stanford on Soar</t>
  </si>
  <si>
    <t>Stanton on the Wolds</t>
  </si>
  <si>
    <t>Sutton Bonington</t>
  </si>
  <si>
    <t>Caythorpe</t>
  </si>
  <si>
    <t>Clipstone</t>
  </si>
  <si>
    <t>Cromwell</t>
  </si>
  <si>
    <t>Eakring</t>
  </si>
  <si>
    <t>East Stoke</t>
  </si>
  <si>
    <t>Edingley</t>
  </si>
  <si>
    <t>Edwinstowe</t>
  </si>
  <si>
    <t>Egmanton</t>
  </si>
  <si>
    <t>Elston</t>
  </si>
  <si>
    <t>Epperstone</t>
  </si>
  <si>
    <t>Farnsfield</t>
  </si>
  <si>
    <t>Fernwood</t>
  </si>
  <si>
    <t>Fiskerton cum Morton</t>
  </si>
  <si>
    <t>Girton</t>
  </si>
  <si>
    <t>Gunthorpe</t>
  </si>
  <si>
    <t>Halam</t>
  </si>
  <si>
    <t>Halloughton</t>
  </si>
  <si>
    <t>Harby</t>
  </si>
  <si>
    <t>Hawton</t>
  </si>
  <si>
    <t>Hockerton</t>
  </si>
  <si>
    <t>Hoveringham</t>
  </si>
  <si>
    <t>Kirklington</t>
  </si>
  <si>
    <t>Laxton and Moorhouse</t>
  </si>
  <si>
    <t>Lowdham</t>
  </si>
  <si>
    <t>Newark</t>
  </si>
  <si>
    <t>North Clifton</t>
  </si>
  <si>
    <t>Market Overton</t>
  </si>
  <si>
    <t>Norwell</t>
  </si>
  <si>
    <t>Ollerton and Boughton</t>
  </si>
  <si>
    <t>Oxton</t>
  </si>
  <si>
    <t>Perlethorpe cum Budby</t>
  </si>
  <si>
    <t>Rainworth</t>
  </si>
  <si>
    <t>Rufford</t>
  </si>
  <si>
    <t>South Clifton</t>
  </si>
  <si>
    <t>South Muskham</t>
  </si>
  <si>
    <t>South Scarle</t>
  </si>
  <si>
    <t>Southwell</t>
  </si>
  <si>
    <t>Sutton-on-Trent</t>
  </si>
  <si>
    <t>Syerston</t>
  </si>
  <si>
    <t>Thorney</t>
  </si>
  <si>
    <t>Thurgarton</t>
  </si>
  <si>
    <t>Upton</t>
  </si>
  <si>
    <t>Walesby</t>
  </si>
  <si>
    <t>Audley Rural</t>
  </si>
  <si>
    <t>Kings Caple</t>
  </si>
  <si>
    <t>Kingsland</t>
  </si>
  <si>
    <t>Kington</t>
  </si>
  <si>
    <t>Ledbury</t>
  </si>
  <si>
    <t>Leominster</t>
  </si>
  <si>
    <t>Little Birch</t>
  </si>
  <si>
    <t>Little Dewchurch</t>
  </si>
  <si>
    <t>Llangarron</t>
  </si>
  <si>
    <t>Lower Bullingham</t>
  </si>
  <si>
    <t>Chulmleigh</t>
  </si>
  <si>
    <t>Combe Martin</t>
  </si>
  <si>
    <t>East and West Buckland</t>
  </si>
  <si>
    <t>East Anstey</t>
  </si>
  <si>
    <t>East Down</t>
  </si>
  <si>
    <t>East Worlington</t>
  </si>
  <si>
    <t>Filleigh</t>
  </si>
  <si>
    <t>Fremington</t>
  </si>
  <si>
    <t>Georgeham</t>
  </si>
  <si>
    <t>Goodleigh</t>
  </si>
  <si>
    <t>Heanton Punchardon</t>
  </si>
  <si>
    <t>Kirby Misperton</t>
  </si>
  <si>
    <t>Kirkbymoorside</t>
  </si>
  <si>
    <t>Lastingham</t>
  </si>
  <si>
    <t>Leavening</t>
  </si>
  <si>
    <t>Lillings Ambo</t>
  </si>
  <si>
    <t>Lockton</t>
  </si>
  <si>
    <t>Luttons</t>
  </si>
  <si>
    <t>Malton</t>
  </si>
  <si>
    <t>Nawton</t>
  </si>
  <si>
    <t>Normanby</t>
  </si>
  <si>
    <t>Norton-on-Derwent</t>
  </si>
  <si>
    <t>Nunnington</t>
  </si>
  <si>
    <t>Oswaldkirk</t>
  </si>
  <si>
    <t>Pickering</t>
  </si>
  <si>
    <t>Rievaulx</t>
  </si>
  <si>
    <t>Rillington</t>
  </si>
  <si>
    <t>Scagglethorpe</t>
  </si>
  <si>
    <t>Scampston</t>
  </si>
  <si>
    <t>Scrayingham</t>
  </si>
  <si>
    <t>West Down</t>
  </si>
  <si>
    <t>Westleigh</t>
  </si>
  <si>
    <t>Witheridge</t>
  </si>
  <si>
    <t>Anderson</t>
  </si>
  <si>
    <t>Ashmore</t>
  </si>
  <si>
    <t>Blandford Forum</t>
  </si>
  <si>
    <t>Blandford St. Mary</t>
  </si>
  <si>
    <t>Bryanston</t>
  </si>
  <si>
    <t>Buckhorn Weston</t>
  </si>
  <si>
    <t>Cann</t>
  </si>
  <si>
    <t>Charlton Marshall</t>
  </si>
  <si>
    <t>Child Okeford</t>
  </si>
  <si>
    <t>Compton Abbas</t>
  </si>
  <si>
    <t>Durweston</t>
  </si>
  <si>
    <t>East Orchard</t>
  </si>
  <si>
    <t>East Stour</t>
  </si>
  <si>
    <t>Fifehead Magdalen</t>
  </si>
  <si>
    <t>Fontmell Magna</t>
  </si>
  <si>
    <t>Gillingham</t>
  </si>
  <si>
    <t>Glanvilles Wootton</t>
  </si>
  <si>
    <t>Hammoon</t>
  </si>
  <si>
    <t>Hazelbury Bryan</t>
  </si>
  <si>
    <t>Hinton St. Mary</t>
  </si>
  <si>
    <t>Ibberton</t>
  </si>
  <si>
    <t>Iwerne Courtney or Shroton</t>
  </si>
  <si>
    <t>Iwerne Minster</t>
  </si>
  <si>
    <t>Iwerne Stepleton</t>
  </si>
  <si>
    <t>Wellington</t>
  </si>
  <si>
    <t>Kington Magna</t>
  </si>
  <si>
    <t>Lydlinch</t>
  </si>
  <si>
    <t>Manston</t>
  </si>
  <si>
    <t>Mappowder</t>
  </si>
  <si>
    <t>Margaret Marsh</t>
  </si>
  <si>
    <t>Marnhull</t>
  </si>
  <si>
    <t>Melbury Abbas</t>
  </si>
  <si>
    <t>Willey</t>
  </si>
  <si>
    <t>Woolhope</t>
  </si>
  <si>
    <t>Yarkhill</t>
  </si>
  <si>
    <t>Yatton</t>
  </si>
  <si>
    <t>Aldenham</t>
  </si>
  <si>
    <t>Elstree and Borehamwood</t>
  </si>
  <si>
    <t>Shenley</t>
  </si>
  <si>
    <t>South Mimms</t>
  </si>
  <si>
    <t>Castleton</t>
  </si>
  <si>
    <t>Chapel-en-le-Frith</t>
  </si>
  <si>
    <t>Charlesworth</t>
  </si>
  <si>
    <t>Chinley, Buxworth and Brownside</t>
  </si>
  <si>
    <t>Chisworth</t>
  </si>
  <si>
    <t>Edale</t>
  </si>
  <si>
    <t>Hartington upper Quarter</t>
  </si>
  <si>
    <t>Hayfield</t>
  </si>
  <si>
    <t>Woodhall Spa</t>
  </si>
  <si>
    <t>Wragby</t>
  </si>
  <si>
    <t>Aldwincle</t>
  </si>
  <si>
    <t>Ashton</t>
  </si>
  <si>
    <t>Barnwell</t>
  </si>
  <si>
    <t>Benefield</t>
  </si>
  <si>
    <t>Bude-Stratton</t>
  </si>
  <si>
    <t>Budock</t>
  </si>
  <si>
    <t>Callington</t>
  </si>
  <si>
    <t>Calstock</t>
  </si>
  <si>
    <t>Camborne</t>
  </si>
  <si>
    <t>Camelford</t>
  </si>
  <si>
    <t>Cardinham</t>
  </si>
  <si>
    <t>Carharrack</t>
  </si>
  <si>
    <t>Carlyon</t>
  </si>
  <si>
    <t>Carn Brea</t>
  </si>
  <si>
    <t>Chacewater</t>
  </si>
  <si>
    <t>Colan</t>
  </si>
  <si>
    <t>Constantine</t>
  </si>
  <si>
    <t>Crantock</t>
  </si>
  <si>
    <t>Crowan</t>
  </si>
  <si>
    <t>Cubert</t>
  </si>
  <si>
    <t>Cuby</t>
  </si>
  <si>
    <t>Cury</t>
  </si>
  <si>
    <t>Davidstow</t>
  </si>
  <si>
    <t>Deviock</t>
  </si>
  <si>
    <t>Dobwalls and Trewidland</t>
  </si>
  <si>
    <t>Duloe</t>
  </si>
  <si>
    <t>Egloshayle</t>
  </si>
  <si>
    <t>Egloskerry</t>
  </si>
  <si>
    <t>Falmouth</t>
  </si>
  <si>
    <t>Feock</t>
  </si>
  <si>
    <t>Forrabury and Minster</t>
  </si>
  <si>
    <t>Fowey</t>
  </si>
  <si>
    <t>Oundle</t>
  </si>
  <si>
    <t>Pilton</t>
  </si>
  <si>
    <t>Polebrook</t>
  </si>
  <si>
    <t>Raunds</t>
  </si>
  <si>
    <t>Ringstead</t>
  </si>
  <si>
    <t>Rushden</t>
  </si>
  <si>
    <t>Itchingfield</t>
  </si>
  <si>
    <t>Lower Beeding</t>
  </si>
  <si>
    <t>North Horsham</t>
  </si>
  <si>
    <t>Nuthurst</t>
  </si>
  <si>
    <t>Parham</t>
  </si>
  <si>
    <t>Pulborough</t>
  </si>
  <si>
    <t>Rudgwick</t>
  </si>
  <si>
    <t>Rusper</t>
  </si>
  <si>
    <t>Shermanbury</t>
  </si>
  <si>
    <t>Slinfold</t>
  </si>
  <si>
    <t>Southwater</t>
  </si>
  <si>
    <t>Steyning</t>
  </si>
  <si>
    <t>Storrington and Sullington</t>
  </si>
  <si>
    <t>Thakeham</t>
  </si>
  <si>
    <t>Upper Beeding</t>
  </si>
  <si>
    <t>Warnham</t>
  </si>
  <si>
    <t>Washington</t>
  </si>
  <si>
    <t>West Chiltington</t>
  </si>
  <si>
    <t>West Grinstead</t>
  </si>
  <si>
    <t>Wiston</t>
  </si>
  <si>
    <t>Woodmancote</t>
  </si>
  <si>
    <t>Abbots Ripton</t>
  </si>
  <si>
    <t>Abbotsley</t>
  </si>
  <si>
    <t>Alconbury</t>
  </si>
  <si>
    <t>Alconbury Weston</t>
  </si>
  <si>
    <t>Alwalton</t>
  </si>
  <si>
    <t>Barham and Woolley</t>
  </si>
  <si>
    <t>Bluntisham</t>
  </si>
  <si>
    <t>Brington and Molesworth</t>
  </si>
  <si>
    <t>Bishop Burton</t>
  </si>
  <si>
    <t>Bishop Wilton</t>
  </si>
  <si>
    <t>Blacktoft</t>
  </si>
  <si>
    <t>Boynton</t>
  </si>
  <si>
    <t>Brandesburton</t>
  </si>
  <si>
    <t>Brantingham</t>
  </si>
  <si>
    <t>Bridlington</t>
  </si>
  <si>
    <t>Broomfleet</t>
  </si>
  <si>
    <t>Bubwith</t>
  </si>
  <si>
    <t>Burstwick</t>
  </si>
  <si>
    <t>Menheniot</t>
  </si>
  <si>
    <t>Mevagissey</t>
  </si>
  <si>
    <t>Michaelstow</t>
  </si>
  <si>
    <t>Morval</t>
  </si>
  <si>
    <t>Morwenstow</t>
  </si>
  <si>
    <t>Mullion</t>
  </si>
  <si>
    <t>Mylor</t>
  </si>
  <si>
    <t>Newquay</t>
  </si>
  <si>
    <t>North Hill</t>
  </si>
  <si>
    <t>North Petherwin</t>
  </si>
  <si>
    <t>North Tamerton</t>
  </si>
  <si>
    <t>Otterham</t>
  </si>
  <si>
    <t>Paul</t>
  </si>
  <si>
    <t>Pelynt</t>
  </si>
  <si>
    <t>Penryn</t>
  </si>
  <si>
    <t>Pentewan Valley</t>
  </si>
  <si>
    <t>Penzance</t>
  </si>
  <si>
    <t>Perranarworthal</t>
  </si>
  <si>
    <t>Perranuthnoe</t>
  </si>
  <si>
    <t>Perranzabuloe</t>
  </si>
  <si>
    <t>Philleigh</t>
  </si>
  <si>
    <t>Pillaton</t>
  </si>
  <si>
    <t>Porthleven</t>
  </si>
  <si>
    <t>Portreath</t>
  </si>
  <si>
    <t>Probus</t>
  </si>
  <si>
    <t>Quethiock</t>
  </si>
  <si>
    <t>Redruth</t>
  </si>
  <si>
    <t>Roche</t>
  </si>
  <si>
    <t>Ruanlanihorne</t>
  </si>
  <si>
    <t>Saltash</t>
  </si>
  <si>
    <t>Sancreed</t>
  </si>
  <si>
    <t>Sennen</t>
  </si>
  <si>
    <t>Sheviock</t>
  </si>
  <si>
    <t>Sithney</t>
  </si>
  <si>
    <t>Halsham</t>
  </si>
  <si>
    <t>Harpham</t>
  </si>
  <si>
    <t>Hedon</t>
  </si>
  <si>
    <t>Hessle</t>
  </si>
  <si>
    <t>Hollym</t>
  </si>
  <si>
    <t>Holmpton</t>
  </si>
  <si>
    <t>Hook</t>
  </si>
  <si>
    <t>Hornsea</t>
  </si>
  <si>
    <t>Hotham</t>
  </si>
  <si>
    <t>Howden</t>
  </si>
  <si>
    <t>Huggate</t>
  </si>
  <si>
    <t>Humbleton</t>
  </si>
  <si>
    <t>Hutton Cranswick</t>
  </si>
  <si>
    <t>Kelk</t>
  </si>
  <si>
    <t>Keyingham</t>
  </si>
  <si>
    <t>Kilham</t>
  </si>
  <si>
    <t>Kilpin</t>
  </si>
  <si>
    <t>Kirkburn</t>
  </si>
  <si>
    <t>Langtoft</t>
  </si>
  <si>
    <t>Leconfield</t>
  </si>
  <si>
    <t>Leven</t>
  </si>
  <si>
    <t>Lockington</t>
  </si>
  <si>
    <t>Londesborough</t>
  </si>
  <si>
    <t>Lund</t>
  </si>
  <si>
    <t>St. Gluvias</t>
  </si>
  <si>
    <t>St. Goran</t>
  </si>
  <si>
    <t>St. Hilary</t>
  </si>
  <si>
    <t>St. Issey</t>
  </si>
  <si>
    <t>St. Ive</t>
  </si>
  <si>
    <t>St. Ives</t>
  </si>
  <si>
    <t>St. John</t>
  </si>
  <si>
    <t>St. Juliot</t>
  </si>
  <si>
    <t>St. Just</t>
  </si>
  <si>
    <t>St. Just-in-Roseland</t>
  </si>
  <si>
    <t>St. Keverne</t>
  </si>
  <si>
    <t>St. Kew</t>
  </si>
  <si>
    <t>St. Keyne</t>
  </si>
  <si>
    <t>St. Levan</t>
  </si>
  <si>
    <t>St. Mabyn</t>
  </si>
  <si>
    <t>St. Martin-by-Looe</t>
  </si>
  <si>
    <t>St. Martin-in-Meneage</t>
  </si>
  <si>
    <t>St. Mellion</t>
  </si>
  <si>
    <t>Coggeshall</t>
  </si>
  <si>
    <t>Colne Engaine</t>
  </si>
  <si>
    <t>Cressing</t>
  </si>
  <si>
    <t>Earls Colne</t>
  </si>
  <si>
    <t>Fairstead</t>
  </si>
  <si>
    <t>Faulkbourne</t>
  </si>
  <si>
    <t>Feering</t>
  </si>
  <si>
    <t>Finchingfield</t>
  </si>
  <si>
    <t>Foxearth</t>
  </si>
  <si>
    <t>Gestingthorpe</t>
  </si>
  <si>
    <t>Gosfield</t>
  </si>
  <si>
    <t>Great Bardfield</t>
  </si>
  <si>
    <t>St. Sampson</t>
  </si>
  <si>
    <t>St. Stephen-in-Brannel</t>
  </si>
  <si>
    <t>St. Stephens by Launceston Rural</t>
  </si>
  <si>
    <t>St. Teath</t>
  </si>
  <si>
    <t>St. Thomas the Apostle Rural</t>
  </si>
  <si>
    <t>St. Tudy</t>
  </si>
  <si>
    <t>St. Veep</t>
  </si>
  <si>
    <t>Skidby</t>
  </si>
  <si>
    <t>Skipsea</t>
  </si>
  <si>
    <t>Skirlaugh</t>
  </si>
  <si>
    <t>Snaith and Cowick</t>
  </si>
  <si>
    <t>South Cave</t>
  </si>
  <si>
    <t>Spaldington</t>
  </si>
  <si>
    <t>Sproatley</t>
  </si>
  <si>
    <t>Stamford Bridge</t>
  </si>
  <si>
    <t>Sunk Island</t>
  </si>
  <si>
    <t>Sutton upon Derwent</t>
  </si>
  <si>
    <t>Swanland</t>
  </si>
  <si>
    <t>Swine</t>
  </si>
  <si>
    <t>Swinefleet</t>
  </si>
  <si>
    <t>Thorngumbald</t>
  </si>
  <si>
    <t>Tibthorpe</t>
  </si>
  <si>
    <t>Twin Rivers</t>
  </si>
  <si>
    <t>Walkington</t>
  </si>
  <si>
    <t>Warter</t>
  </si>
  <si>
    <t>Wawne</t>
  </si>
  <si>
    <t>Welwick</t>
  </si>
  <si>
    <t>Castle Rising</t>
  </si>
  <si>
    <t>Clenchwarton</t>
  </si>
  <si>
    <t>Congham</t>
  </si>
  <si>
    <t>Crimplesham</t>
  </si>
  <si>
    <t>Denver</t>
  </si>
  <si>
    <t>Dersingham</t>
  </si>
  <si>
    <t>Docking</t>
  </si>
  <si>
    <t>Downham Market</t>
  </si>
  <si>
    <t>Downham West</t>
  </si>
  <si>
    <t>Anslow</t>
  </si>
  <si>
    <t>Barton-under-Needwood</t>
  </si>
  <si>
    <t>Blithfield</t>
  </si>
  <si>
    <t>Branston</t>
  </si>
  <si>
    <t>Brizlincote</t>
  </si>
  <si>
    <t>Croxden</t>
  </si>
  <si>
    <t>Denstone</t>
  </si>
  <si>
    <t>Draycott in the Clay</t>
  </si>
  <si>
    <t>Dunstall</t>
  </si>
  <si>
    <t>Ellastone</t>
  </si>
  <si>
    <t>Hanbury</t>
  </si>
  <si>
    <t>Hoar Cross</t>
  </si>
  <si>
    <t>Horninglow and Eton</t>
  </si>
  <si>
    <t>Kingstone</t>
  </si>
  <si>
    <t>Leigh</t>
  </si>
  <si>
    <t>Marchington</t>
  </si>
  <si>
    <t>Mayfield</t>
  </si>
  <si>
    <t>Newborough</t>
  </si>
  <si>
    <t>Coln St. Aldwyns</t>
  </si>
  <si>
    <t>Coln St. Dennis</t>
  </si>
  <si>
    <t>Condicote</t>
  </si>
  <si>
    <t>Cowley</t>
  </si>
  <si>
    <t>Cutsdean</t>
  </si>
  <si>
    <t>Daglingworth</t>
  </si>
  <si>
    <t>Didmarton</t>
  </si>
  <si>
    <t>Dowdeswell</t>
  </si>
  <si>
    <t>Down Ampney</t>
  </si>
  <si>
    <t>Driffield</t>
  </si>
  <si>
    <t>Duntisbourne Abbots</t>
  </si>
  <si>
    <t>Eastleach</t>
  </si>
  <si>
    <t>Ebrington</t>
  </si>
  <si>
    <t>Elkstone</t>
  </si>
  <si>
    <t>Evenlode</t>
  </si>
  <si>
    <t>Bishopstoke</t>
  </si>
  <si>
    <t>Botley</t>
  </si>
  <si>
    <t>Bursledon</t>
  </si>
  <si>
    <t>Chandler's Ford</t>
  </si>
  <si>
    <t>Fair Oak and Horton Heath</t>
  </si>
  <si>
    <t>Hamble-le-Rice</t>
  </si>
  <si>
    <t>Hedge End</t>
  </si>
  <si>
    <t>Hound</t>
  </si>
  <si>
    <t>West End</t>
  </si>
  <si>
    <t>Stoke Ferry</t>
  </si>
  <si>
    <t>Stow Bardolph</t>
  </si>
  <si>
    <t>Little Snoring</t>
  </si>
  <si>
    <t>Ludham</t>
  </si>
  <si>
    <t>Matlask</t>
  </si>
  <si>
    <t>Melton Constable</t>
  </si>
  <si>
    <t>Morston</t>
  </si>
  <si>
    <t>Mundesley</t>
  </si>
  <si>
    <t>Neatishead</t>
  </si>
  <si>
    <t>North Walsham</t>
  </si>
  <si>
    <t>Northrepps</t>
  </si>
  <si>
    <t>Overstrand</t>
  </si>
  <si>
    <t>Paston</t>
  </si>
  <si>
    <t>Plumstead</t>
  </si>
  <si>
    <t>Potter Heigham</t>
  </si>
  <si>
    <t>Pudding Norton</t>
  </si>
  <si>
    <t>Raynham</t>
  </si>
  <si>
    <t>Runton</t>
  </si>
  <si>
    <t>Ryburgh</t>
  </si>
  <si>
    <t>Salthouse</t>
  </si>
  <si>
    <t>Scottow</t>
  </si>
  <si>
    <t>Sculthorpe</t>
  </si>
  <si>
    <t>Sea Palling</t>
  </si>
  <si>
    <t>Sheringham</t>
  </si>
  <si>
    <t>Sidestrand</t>
  </si>
  <si>
    <t>Skeyton</t>
  </si>
  <si>
    <t>Sloley</t>
  </si>
  <si>
    <t>Denby Dale</t>
  </si>
  <si>
    <t>Holme Valley</t>
  </si>
  <si>
    <t>Kirkburton</t>
  </si>
  <si>
    <t>Meltham</t>
  </si>
  <si>
    <t>Mirfield</t>
  </si>
  <si>
    <t>Cronton</t>
  </si>
  <si>
    <t>Halewood</t>
  </si>
  <si>
    <t>Prescot</t>
  </si>
  <si>
    <t>Whiston</t>
  </si>
  <si>
    <t>Arkholme-with-Cawood</t>
  </si>
  <si>
    <t>Milburn</t>
  </si>
  <si>
    <t>Morland</t>
  </si>
  <si>
    <t>Mungrisdale</t>
  </si>
  <si>
    <t>Musgrave</t>
  </si>
  <si>
    <t>Nateby</t>
  </si>
  <si>
    <t>Newby</t>
  </si>
  <si>
    <t>Ousby</t>
  </si>
  <si>
    <t>Patterdale</t>
  </si>
  <si>
    <t>Ravenstonedale</t>
  </si>
  <si>
    <t>Shap</t>
  </si>
  <si>
    <t>Skelton</t>
  </si>
  <si>
    <t>Tebay</t>
  </si>
  <si>
    <t>Temple Sowerby</t>
  </si>
  <si>
    <t>Threlkeld</t>
  </si>
  <si>
    <t>Waitby</t>
  </si>
  <si>
    <t>Warcop</t>
  </si>
  <si>
    <t>Wharton</t>
  </si>
  <si>
    <t>Winton</t>
  </si>
  <si>
    <t>Yanwath and Eamont Bridge</t>
  </si>
  <si>
    <t>Claygate</t>
  </si>
  <si>
    <t>Abbess Beauchamp &amp; Berners Roding</t>
  </si>
  <si>
    <t>Buckhurst Hill</t>
  </si>
  <si>
    <t>Chigwell</t>
  </si>
  <si>
    <t>Epping</t>
  </si>
  <si>
    <t>Epping Upland</t>
  </si>
  <si>
    <t>Yealand Redmayne</t>
  </si>
  <si>
    <t>Aberford</t>
  </si>
  <si>
    <t>Allerton Bywater</t>
  </si>
  <si>
    <t>Alwoodley</t>
  </si>
  <si>
    <t>Arthington</t>
  </si>
  <si>
    <t>Loxton</t>
  </si>
  <si>
    <t>Nailsea</t>
  </si>
  <si>
    <t>Pill and Easton-in-Gordano</t>
  </si>
  <si>
    <t>Portbury</t>
  </si>
  <si>
    <t>St. Georges</t>
  </si>
  <si>
    <t>Tickenham</t>
  </si>
  <si>
    <t>Walton-in-Gordano</t>
  </si>
  <si>
    <t>Weston-in-Gordano</t>
  </si>
  <si>
    <t>Weston-super-Mare</t>
  </si>
  <si>
    <t>Wick St. Lawrence</t>
  </si>
  <si>
    <t>Winford</t>
  </si>
  <si>
    <t>Winscombe and Sandford</t>
  </si>
  <si>
    <t>Wraxall and Failand</t>
  </si>
  <si>
    <t>Wrington</t>
  </si>
  <si>
    <t>Ansley</t>
  </si>
  <si>
    <t>Arley</t>
  </si>
  <si>
    <t>Astley</t>
  </si>
  <si>
    <t>Atherstone</t>
  </si>
  <si>
    <t>Austrey</t>
  </si>
  <si>
    <t>Baddesley Ensor</t>
  </si>
  <si>
    <t>Baxterley</t>
  </si>
  <si>
    <t>Corley</t>
  </si>
  <si>
    <t>Tydd St Mary</t>
  </si>
  <si>
    <t>Whaplode</t>
  </si>
  <si>
    <t>Allington</t>
  </si>
  <si>
    <t>Ancaster</t>
  </si>
  <si>
    <t>Aslackby and Laughton</t>
  </si>
  <si>
    <t>Feckenham</t>
  </si>
  <si>
    <t>Aighton, Bailey and Chaigley</t>
  </si>
  <si>
    <t>Balderstone</t>
  </si>
  <si>
    <t>Billington and Langho</t>
  </si>
  <si>
    <t>Bowland Forest High</t>
  </si>
  <si>
    <t>Bowland Forest Low</t>
  </si>
  <si>
    <t>Bowland-with-Leagram</t>
  </si>
  <si>
    <t>Chatburn</t>
  </si>
  <si>
    <t>Chipping</t>
  </si>
  <si>
    <t>Clayton-le-Dale</t>
  </si>
  <si>
    <t>Clitheroe</t>
  </si>
  <si>
    <t>Gisburn</t>
  </si>
  <si>
    <t>Kentisbeare</t>
  </si>
  <si>
    <t>Longridge</t>
  </si>
  <si>
    <t>Mellor</t>
  </si>
  <si>
    <t>Osbaldeston</t>
  </si>
  <si>
    <t>Pendleton</t>
  </si>
  <si>
    <t>Ramsgreave</t>
  </si>
  <si>
    <t>Read</t>
  </si>
  <si>
    <t>Ribchester</t>
  </si>
  <si>
    <t>Boothby Pagnell</t>
  </si>
  <si>
    <t>Bourne</t>
  </si>
  <si>
    <t>Braceborough and Wilsthorpe</t>
  </si>
  <si>
    <t>Burton Coggles</t>
  </si>
  <si>
    <t>Careby Aunby and Holywell</t>
  </si>
  <si>
    <t>Carlby</t>
  </si>
  <si>
    <t>Castle Bytham</t>
  </si>
  <si>
    <t>Claypole</t>
  </si>
  <si>
    <t>Corby Glen</t>
  </si>
  <si>
    <t>Deeping St James</t>
  </si>
  <si>
    <t>Dowsby</t>
  </si>
  <si>
    <t>Dunsby</t>
  </si>
  <si>
    <t>Edenham</t>
  </si>
  <si>
    <t>Fenton</t>
  </si>
  <si>
    <t>Folkingham</t>
  </si>
  <si>
    <t>Fulbeck</t>
  </si>
  <si>
    <t>Great Gonerby</t>
  </si>
  <si>
    <t>Great Ponton</t>
  </si>
  <si>
    <t>Greatford</t>
  </si>
  <si>
    <t>Bellerby</t>
  </si>
  <si>
    <t>Bishopdale</t>
  </si>
  <si>
    <t>Bolton-on-Swale</t>
  </si>
  <si>
    <t>Brompton-on-Swale</t>
  </si>
  <si>
    <t>Brough with St. Giles</t>
  </si>
  <si>
    <t>Burton-cum-Walden</t>
  </si>
  <si>
    <t>Carlton Highdale</t>
  </si>
  <si>
    <t>Carperby-cum-Thoresby</t>
  </si>
  <si>
    <t>Castle Bolton with East and West Bolton</t>
  </si>
  <si>
    <t>Catterick</t>
  </si>
  <si>
    <t>Cleasby</t>
  </si>
  <si>
    <t>Cliffe</t>
  </si>
  <si>
    <t>Colburn</t>
  </si>
  <si>
    <t>Constable Burton</t>
  </si>
  <si>
    <t>Croft-on-Tees</t>
  </si>
  <si>
    <t>Dalton-on-Tees</t>
  </si>
  <si>
    <t>East Hauxwell</t>
  </si>
  <si>
    <t>Framsden</t>
  </si>
  <si>
    <t>Fressingfield</t>
  </si>
  <si>
    <t>Finghall</t>
  </si>
  <si>
    <t>Garriston</t>
  </si>
  <si>
    <t>Gilling with Hartforth and Sedbury</t>
  </si>
  <si>
    <t>Grinton</t>
  </si>
  <si>
    <t>Harmby</t>
  </si>
  <si>
    <t>Hawes</t>
  </si>
  <si>
    <t>High Abbotside</t>
  </si>
  <si>
    <t>Hipswell</t>
  </si>
  <si>
    <t>Hudswell</t>
  </si>
  <si>
    <t>Hutton Hang</t>
  </si>
  <si>
    <t>Arnside</t>
  </si>
  <si>
    <t>Barbon</t>
  </si>
  <si>
    <t>Beetham</t>
  </si>
  <si>
    <t>Blawith and Subberthwaite</t>
  </si>
  <si>
    <t>Broughton East</t>
  </si>
  <si>
    <t>Burton-in-Kendal</t>
  </si>
  <si>
    <t>Cartmel Fell</t>
  </si>
  <si>
    <t>Casterton</t>
  </si>
  <si>
    <t>Claife</t>
  </si>
  <si>
    <t>Crook</t>
  </si>
  <si>
    <t>Crosthwaite and Lyth</t>
  </si>
  <si>
    <t>Dent</t>
  </si>
  <si>
    <t>Hilmarton</t>
  </si>
  <si>
    <t>Hilperton</t>
  </si>
  <si>
    <t>Hindon</t>
  </si>
  <si>
    <t>Horningsham</t>
  </si>
  <si>
    <t>Hullavington</t>
  </si>
  <si>
    <t>Idmiston</t>
  </si>
  <si>
    <t>Keevil</t>
  </si>
  <si>
    <t>Kington Langley</t>
  </si>
  <si>
    <t>Kington St. Michael</t>
  </si>
  <si>
    <t>Lacock</t>
  </si>
  <si>
    <t>Landford</t>
  </si>
  <si>
    <t>Langley Burrell Without</t>
  </si>
  <si>
    <t>Latton</t>
  </si>
  <si>
    <t>Hutton Roof</t>
  </si>
  <si>
    <t>Kendal</t>
  </si>
  <si>
    <t>Kentmere</t>
  </si>
  <si>
    <t>Kirkby Ireleth</t>
  </si>
  <si>
    <t>Kirkby Lonsdale</t>
  </si>
  <si>
    <t>Lakes</t>
  </si>
  <si>
    <t>Levens</t>
  </si>
  <si>
    <t>Lower Allithwaite</t>
  </si>
  <si>
    <t>Lower Holker</t>
  </si>
  <si>
    <t>Lupton</t>
  </si>
  <si>
    <t>Battle</t>
  </si>
  <si>
    <t>Beckley</t>
  </si>
  <si>
    <t>Bodiam</t>
  </si>
  <si>
    <t>Brede</t>
  </si>
  <si>
    <t>Brightling</t>
  </si>
  <si>
    <t>Burwash</t>
  </si>
  <si>
    <t>Camber</t>
  </si>
  <si>
    <t>Catsfield</t>
  </si>
  <si>
    <t>Crowhurst</t>
  </si>
  <si>
    <t>Dallington</t>
  </si>
  <si>
    <t>Etchingham</t>
  </si>
  <si>
    <t>Ewhurst</t>
  </si>
  <si>
    <t>Fairlight</t>
  </si>
  <si>
    <t>Guestling</t>
  </si>
  <si>
    <t>Hurst Green</t>
  </si>
  <si>
    <t>Icklesham</t>
  </si>
  <si>
    <t>Iden</t>
  </si>
  <si>
    <t>Mountfield</t>
  </si>
  <si>
    <t>Northiam</t>
  </si>
  <si>
    <t>Lydiard Tregoze</t>
  </si>
  <si>
    <t>Lyneham and Bradenstoke</t>
  </si>
  <si>
    <t>Maiden Bradley with Yarnfield</t>
  </si>
  <si>
    <t>Malmesbury</t>
  </si>
  <si>
    <t>Manningford</t>
  </si>
  <si>
    <t>Market Lavington</t>
  </si>
  <si>
    <t>Marlborough</t>
  </si>
  <si>
    <t>Melksham</t>
  </si>
  <si>
    <t>Melksham Without</t>
  </si>
  <si>
    <t>Milston</t>
  </si>
  <si>
    <t>Milton Lilbourne</t>
  </si>
  <si>
    <t>Minety</t>
  </si>
  <si>
    <t>Monkton Farleigh</t>
  </si>
  <si>
    <t>Netheravon</t>
  </si>
  <si>
    <t>Netherhampton</t>
  </si>
  <si>
    <t>North Bradley</t>
  </si>
  <si>
    <t>North Newnton</t>
  </si>
  <si>
    <t>North Wraxall</t>
  </si>
  <si>
    <t>Oaksey</t>
  </si>
  <si>
    <t>Odstock</t>
  </si>
  <si>
    <t>Ogbourne St. Andrew</t>
  </si>
  <si>
    <t>Ogbourne St. George</t>
  </si>
  <si>
    <t>Orcheston</t>
  </si>
  <si>
    <t>Patney</t>
  </si>
  <si>
    <t>Pewsey</t>
  </si>
  <si>
    <t>Pitton and Farley</t>
  </si>
  <si>
    <t>Potterne</t>
  </si>
  <si>
    <t>Poulshot</t>
  </si>
  <si>
    <t>Preshute</t>
  </si>
  <si>
    <t>Costessey</t>
  </si>
  <si>
    <t>Cringleford</t>
  </si>
  <si>
    <t>Minster</t>
  </si>
  <si>
    <t>Ramsgate</t>
  </si>
  <si>
    <t>Abbots Langley</t>
  </si>
  <si>
    <t>Chorleywood</t>
  </si>
  <si>
    <t>Marlingford and Colton</t>
  </si>
  <si>
    <t>Morningthorpe and Fritton</t>
  </si>
  <si>
    <t>Mulbarton</t>
  </si>
  <si>
    <t>Exelby, Leeming and Newton</t>
  </si>
  <si>
    <t>Faceby</t>
  </si>
  <si>
    <t>Farlington</t>
  </si>
  <si>
    <t>Felixkirk</t>
  </si>
  <si>
    <t>Flawith</t>
  </si>
  <si>
    <t>Tideswell</t>
  </si>
  <si>
    <t>Tissington and Lea Hall</t>
  </si>
  <si>
    <t>Wardlow</t>
  </si>
  <si>
    <t>Winster</t>
  </si>
  <si>
    <t>Wirksworth</t>
  </si>
  <si>
    <t>Youlgreave</t>
  </si>
  <si>
    <t>Hoton</t>
  </si>
  <si>
    <t>Mountsorrel</t>
  </si>
  <si>
    <t>Newtown Linford</t>
  </si>
  <si>
    <t>Queniborough</t>
  </si>
  <si>
    <t>Quorndon</t>
  </si>
  <si>
    <t>Ratcliffe on the Wreake</t>
  </si>
  <si>
    <t>Rearsby</t>
  </si>
  <si>
    <t>Rothley</t>
  </si>
  <si>
    <t>Seagrave</t>
  </si>
  <si>
    <t>Shepshed</t>
  </si>
  <si>
    <t>Sileby</t>
  </si>
  <si>
    <t>South Croxton</t>
  </si>
  <si>
    <t>Swithland</t>
  </si>
  <si>
    <t>Syston</t>
  </si>
  <si>
    <t>Thrussington</t>
  </si>
  <si>
    <t>Thurcaston and Cropston</t>
  </si>
  <si>
    <t>Thurmaston</t>
  </si>
  <si>
    <t>Walton on the Wolds</t>
  </si>
  <si>
    <t>Wanlip</t>
  </si>
  <si>
    <t>Woodhouse</t>
  </si>
  <si>
    <t>Wymeswold</t>
  </si>
  <si>
    <t>Boreham</t>
  </si>
  <si>
    <t>Broomfield</t>
  </si>
  <si>
    <t>Chignall</t>
  </si>
  <si>
    <t>Danbury</t>
  </si>
  <si>
    <t>East Hanningfield</t>
  </si>
  <si>
    <t>Galleywood</t>
  </si>
  <si>
    <t>Loversall</t>
  </si>
  <si>
    <t>Owston</t>
  </si>
  <si>
    <t>Rossington</t>
  </si>
  <si>
    <t>Sprotbrough and Cusworth</t>
  </si>
  <si>
    <t>Middleton-on-Leven</t>
  </si>
  <si>
    <t>Morton-on-Swale</t>
  </si>
  <si>
    <t>Myton-on-Swale</t>
  </si>
  <si>
    <t>Nether Silton</t>
  </si>
  <si>
    <t>Newburgh</t>
  </si>
  <si>
    <t>Newby Wiske</t>
  </si>
  <si>
    <t>Newsham with Breckenbrough</t>
  </si>
  <si>
    <t>Newton-on-Ouse</t>
  </si>
  <si>
    <t>Northallerton</t>
  </si>
  <si>
    <t>Osmotherley</t>
  </si>
  <si>
    <t>Oulston</t>
  </si>
  <si>
    <t>Over Silton</t>
  </si>
  <si>
    <t>Pickhill with Roxby</t>
  </si>
  <si>
    <t>Potto</t>
  </si>
  <si>
    <t>Raskelf</t>
  </si>
  <si>
    <t>Romanby</t>
  </si>
  <si>
    <t>Rookwith</t>
  </si>
  <si>
    <t>Rudby</t>
  </si>
  <si>
    <t>Sandhutton</t>
  </si>
  <si>
    <t>Scruton</t>
  </si>
  <si>
    <t>Seamer</t>
  </si>
  <si>
    <t>Sessay</t>
  </si>
  <si>
    <t>Sinderby</t>
  </si>
  <si>
    <t>Skutterskelfe</t>
  </si>
  <si>
    <t>Snape with Thorp</t>
  </si>
  <si>
    <t>St. Margaret's at Cliffe</t>
  </si>
  <si>
    <t>Staple</t>
  </si>
  <si>
    <t>Stourmouth</t>
  </si>
  <si>
    <t>Temple Ewell</t>
  </si>
  <si>
    <t>Tilmanstone</t>
  </si>
  <si>
    <t>Walmer</t>
  </si>
  <si>
    <t>Whitfield</t>
  </si>
  <si>
    <t>Wingham</t>
  </si>
  <si>
    <t>Woodnesborough</t>
  </si>
  <si>
    <t>Worth</t>
  </si>
  <si>
    <t>Cropredy</t>
  </si>
  <si>
    <t>Deddington</t>
  </si>
  <si>
    <t>Duns Tew</t>
  </si>
  <si>
    <t>Epwell</t>
  </si>
  <si>
    <t>Fencott and Murcott</t>
  </si>
  <si>
    <t>Finmere</t>
  </si>
  <si>
    <t>Fringford</t>
  </si>
  <si>
    <t>Fritwell</t>
  </si>
  <si>
    <t>Gosford and Water Eaton</t>
  </si>
  <si>
    <t>Mickle Trafford (Grouped with Picton and Wimbolds Trafford)</t>
  </si>
  <si>
    <t>Tattenhall (Grouped with Golborne David, Golbourne Bellow and Newton-by-Tattenhall)</t>
  </si>
  <si>
    <t>Dodleston (Grouped with Lower Kinnerton and Marlston-cum-Lache)</t>
  </si>
  <si>
    <t>Coddington (Grouped with Aldersey, Carden, Clutton and Stretton)</t>
  </si>
  <si>
    <t>Aldford (Grouped with Buerton, Churton Heath and Saighton)</t>
  </si>
  <si>
    <t>Little Stanney (Grouped with Croughton, Stoak and Wervin)</t>
  </si>
  <si>
    <t>Shocklach Oviatt (Grouped with Caldecott, Church Shocklach and Horton By Malpas)</t>
  </si>
  <si>
    <t>Capenhurst (Grouped with Ledsham)</t>
  </si>
  <si>
    <t xml:space="preserve">Backford (Grouped with Caughall and Chorlton by Backford) </t>
  </si>
  <si>
    <t>Budleigh Salterton</t>
  </si>
  <si>
    <t>Chardstock</t>
  </si>
  <si>
    <t>Clyst Honiton</t>
  </si>
  <si>
    <t>Clyst Hydon</t>
  </si>
  <si>
    <t>Clyst St. George</t>
  </si>
  <si>
    <t>Colaton Raleigh</t>
  </si>
  <si>
    <t>Kirk Hammerton</t>
  </si>
  <si>
    <t>Kirkby Malzeard</t>
  </si>
  <si>
    <t>Slaugham</t>
  </si>
  <si>
    <t>Turners Hill</t>
  </si>
  <si>
    <t>Twineham</t>
  </si>
  <si>
    <t>West Hoathly</t>
  </si>
  <si>
    <t>Nunthorpe</t>
  </si>
  <si>
    <t>Stainton and Thornton</t>
  </si>
  <si>
    <t>Astwood</t>
  </si>
  <si>
    <t>Bletchley and Fenny Stratford</t>
  </si>
  <si>
    <t>Bow Brickhill</t>
  </si>
  <si>
    <t>Campbell Park</t>
  </si>
  <si>
    <t>Castlethorpe</t>
  </si>
  <si>
    <t>Central Milton Keynes</t>
  </si>
  <si>
    <t>Chicheley</t>
  </si>
  <si>
    <t>Clifton Reynes</t>
  </si>
  <si>
    <t>Cold Brayfield</t>
  </si>
  <si>
    <t>Emberton</t>
  </si>
  <si>
    <t>Gayhurst</t>
  </si>
  <si>
    <t>Great Linford</t>
  </si>
  <si>
    <t>Hanslope</t>
  </si>
  <si>
    <t>North Rigton</t>
  </si>
  <si>
    <t>North Stainley with Sleningford</t>
  </si>
  <si>
    <t>Nun Monkton</t>
  </si>
  <si>
    <t>Rainton with Newby</t>
  </si>
  <si>
    <t>Ripon</t>
  </si>
  <si>
    <t>Scotton</t>
  </si>
  <si>
    <t>Scriven</t>
  </si>
  <si>
    <t>Whimple</t>
  </si>
  <si>
    <t>Widworthy</t>
  </si>
  <si>
    <t>Woodbury</t>
  </si>
  <si>
    <t>Yarcombe</t>
  </si>
  <si>
    <t>Alderholt</t>
  </si>
  <si>
    <t>Chalbury</t>
  </si>
  <si>
    <t>Colehill</t>
  </si>
  <si>
    <t>Corfe Mullen</t>
  </si>
  <si>
    <t>Cranborne</t>
  </si>
  <si>
    <t>Edmondsham</t>
  </si>
  <si>
    <t>Ferndown</t>
  </si>
  <si>
    <t>Gussage All Saints</t>
  </si>
  <si>
    <t>Gussage St. Michael</t>
  </si>
  <si>
    <t>Hinton Martell</t>
  </si>
  <si>
    <t>Holt</t>
  </si>
  <si>
    <t>Whorlton (Grouped with Westwick)</t>
  </si>
  <si>
    <t>Charter Trustees for the City of Durham</t>
  </si>
  <si>
    <t>Ashburnham &amp; Penshurst</t>
  </si>
  <si>
    <t>Bexhill Charter Trustees</t>
  </si>
  <si>
    <t>Bath Charter Trustees</t>
  </si>
  <si>
    <t>High Wycombe Charter Trustees</t>
  </si>
  <si>
    <t>Bandleyside (Colby, Hoff &amp; Ormside merged in 1974)</t>
  </si>
  <si>
    <t>Inner Temple</t>
  </si>
  <si>
    <t>Middle Temple</t>
  </si>
  <si>
    <t>Moggerhanger</t>
  </si>
  <si>
    <t>Fairfield</t>
  </si>
  <si>
    <t>Bamford with Thornhill</t>
  </si>
  <si>
    <t>Derwent &amp; Hope Woodlands</t>
  </si>
  <si>
    <t>Hope with Aston</t>
  </si>
  <si>
    <t>Sopley</t>
  </si>
  <si>
    <t>Sway</t>
  </si>
  <si>
    <t>Totton and Eling</t>
  </si>
  <si>
    <t>Whitsbury</t>
  </si>
  <si>
    <t>Woodgreen</t>
  </si>
  <si>
    <t>Balderton</t>
  </si>
  <si>
    <t>Barnby in the Willows</t>
  </si>
  <si>
    <t>Bathley</t>
  </si>
  <si>
    <t>Bilsthorpe</t>
  </si>
  <si>
    <t>Bleasby</t>
  </si>
  <si>
    <t>Blidworth</t>
  </si>
  <si>
    <t>Bulcote</t>
  </si>
  <si>
    <t>Carlton-on-Trent</t>
  </si>
  <si>
    <t>Caunton</t>
  </si>
  <si>
    <t>Brilley</t>
  </si>
  <si>
    <t>Brockhampton (Old Gore)</t>
  </si>
  <si>
    <t>Bromyard and Winslow</t>
  </si>
  <si>
    <t>Burghill</t>
  </si>
  <si>
    <t>Burrington</t>
  </si>
  <si>
    <t>Clifford</t>
  </si>
  <si>
    <t>Combe</t>
  </si>
  <si>
    <t>Credenhill</t>
  </si>
  <si>
    <t>Cusop</t>
  </si>
  <si>
    <t>Dilwyn</t>
  </si>
  <si>
    <t>Churton by Aldford (Grouped with Churton by Farndon)</t>
  </si>
  <si>
    <t>Delamere (Grouped with Willington)</t>
  </si>
  <si>
    <t>Eaton (Grouped with Eccleston)</t>
  </si>
  <si>
    <t>Handley (Grouped with Chowley)</t>
  </si>
  <si>
    <t>Tiverton (Grouped with Tilstone Fearnell)</t>
  </si>
  <si>
    <t>Ellesmere Port Charter Trustee</t>
  </si>
  <si>
    <t>Covenham Group</t>
  </si>
  <si>
    <t>East and West Barkwith</t>
  </si>
  <si>
    <t xml:space="preserve">Eastville, Midville and New Leak </t>
  </si>
  <si>
    <t>Great and Little Carlton</t>
  </si>
  <si>
    <t>Grimoldby and Manby</t>
  </si>
  <si>
    <t>Minting and Gautby</t>
  </si>
  <si>
    <t>Tattershall with Thorpe</t>
  </si>
  <si>
    <t>Thedldlethorpe</t>
  </si>
  <si>
    <t>Lazenby</t>
  </si>
  <si>
    <t>Westbury Sub Mendip</t>
  </si>
  <si>
    <t>Sunninghill &amp; Ascot</t>
  </si>
  <si>
    <t>Chattisham (Grouped with Hintlesham)</t>
  </si>
  <si>
    <t>Maidwell with Draughton</t>
  </si>
  <si>
    <t>East Budleigh with Bicton</t>
  </si>
  <si>
    <t>Bishops Clyst</t>
  </si>
  <si>
    <t>Elmdon and Wenden Lofts</t>
  </si>
  <si>
    <t>Great Easton and Tilty</t>
  </si>
  <si>
    <t>High Roding</t>
  </si>
  <si>
    <t>White Roding</t>
  </si>
  <si>
    <t xml:space="preserve">The Sampfords </t>
  </si>
  <si>
    <t>Marston Sicca</t>
  </si>
  <si>
    <t>Aldington &amp; Bonnigton</t>
  </si>
  <si>
    <t>Boughton Aluph &amp; Eastwell</t>
  </si>
  <si>
    <t>Mersham &amp; Sevington</t>
  </si>
  <si>
    <t>Okehampton Town</t>
  </si>
  <si>
    <t>select local authority</t>
  </si>
  <si>
    <t>Tawstock</t>
  </si>
  <si>
    <t>Twitchen</t>
  </si>
  <si>
    <t>West Anstey</t>
  </si>
  <si>
    <t>Sellack</t>
  </si>
  <si>
    <t>Shobdon</t>
  </si>
  <si>
    <t>St. Weonards</t>
  </si>
  <si>
    <t>Stoke Lacy</t>
  </si>
  <si>
    <t>Yeovil Without</t>
  </si>
  <si>
    <t>Yeovilton</t>
  </si>
  <si>
    <t>Bilbrook</t>
  </si>
  <si>
    <t>Blymhill and Weston-under-Lizard</t>
  </si>
  <si>
    <t>Bobbington</t>
  </si>
  <si>
    <t>Brewood and Coven</t>
  </si>
  <si>
    <t>Cheslyn Hay</t>
  </si>
  <si>
    <t>Codsall</t>
  </si>
  <si>
    <t>Enville</t>
  </si>
  <si>
    <t>Essington</t>
  </si>
  <si>
    <t>Great Wyrley</t>
  </si>
  <si>
    <t>Himley</t>
  </si>
  <si>
    <t>Kinver</t>
  </si>
  <si>
    <t>Lapley, Stretton and Wheaton Aston</t>
  </si>
  <si>
    <t>Lower Penn</t>
  </si>
  <si>
    <t>Pattingham and Patshull</t>
  </si>
  <si>
    <t>Penkridge</t>
  </si>
  <si>
    <t>Perton</t>
  </si>
  <si>
    <t>Saredon</t>
  </si>
  <si>
    <t>Shareshill</t>
  </si>
  <si>
    <t>Trysull and Seisdon</t>
  </si>
  <si>
    <t>Wombourne</t>
  </si>
  <si>
    <t>Leigh-on-Sea</t>
  </si>
  <si>
    <t>Colney Heath</t>
  </si>
  <si>
    <t>Harpenden</t>
  </si>
  <si>
    <t>Beal</t>
  </si>
  <si>
    <t>Bilbrough</t>
  </si>
  <si>
    <t>Brayton</t>
  </si>
  <si>
    <t>Brotherton</t>
  </si>
  <si>
    <t>Burn</t>
  </si>
  <si>
    <t>Burton Salmon</t>
  </si>
  <si>
    <t>Byram cum Sutton</t>
  </si>
  <si>
    <t>Camblesforth</t>
  </si>
  <si>
    <t>Cawood</t>
  </si>
  <si>
    <t>Chapel Haddlesey</t>
  </si>
  <si>
    <t>Church Fenton</t>
  </si>
  <si>
    <t>Aubourn with Haddington</t>
  </si>
  <si>
    <t>Bassingham</t>
  </si>
  <si>
    <t>Billinghay</t>
  </si>
  <si>
    <t>Boothby Graffoe</t>
  </si>
  <si>
    <t>Bracebridge Heath</t>
  </si>
  <si>
    <t>Branston and Mere</t>
  </si>
  <si>
    <t>Brant Broughton and Stragglethorpe</t>
  </si>
  <si>
    <t>Burton Pedwardine</t>
  </si>
  <si>
    <t>Canwick</t>
  </si>
  <si>
    <t>Carlton-le-Moorland</t>
  </si>
  <si>
    <t>Coleby</t>
  </si>
  <si>
    <t>Cranwell, Brauncewell and Byard's Leap</t>
  </si>
  <si>
    <t>Digby</t>
  </si>
  <si>
    <t>Doddington and Whisby</t>
  </si>
  <si>
    <t>Huntingdon</t>
  </si>
  <si>
    <t>Ewerby and Evedon</t>
  </si>
  <si>
    <t>Great Hale</t>
  </si>
  <si>
    <t>Harmston</t>
  </si>
  <si>
    <t>Heckington</t>
  </si>
  <si>
    <t>Helpringham</t>
  </si>
  <si>
    <t>Kirkby la Thorpe</t>
  </si>
  <si>
    <t>Leadenham</t>
  </si>
  <si>
    <t>Leasingham</t>
  </si>
  <si>
    <t>Little Hale</t>
  </si>
  <si>
    <t>Metheringham</t>
  </si>
  <si>
    <t>Navenby</t>
  </si>
  <si>
    <t>Thorganby</t>
  </si>
  <si>
    <t>Thorpe Willoughby</t>
  </si>
  <si>
    <t>Ulleskelf</t>
  </si>
  <si>
    <t>West Haddlesey</t>
  </si>
  <si>
    <t>Womersley</t>
  </si>
  <si>
    <t>Ash-cum-Ridley</t>
  </si>
  <si>
    <t>Brasted</t>
  </si>
  <si>
    <t>Chevening</t>
  </si>
  <si>
    <t>Chiddingstone</t>
  </si>
  <si>
    <t>Cowden</t>
  </si>
  <si>
    <t>Crockenhill</t>
  </si>
  <si>
    <t>Dunton Green</t>
  </si>
  <si>
    <t>Edenbridge</t>
  </si>
  <si>
    <t>Eynsford</t>
  </si>
  <si>
    <t>Farningham</t>
  </si>
  <si>
    <t>Fawkham</t>
  </si>
  <si>
    <t>Hever</t>
  </si>
  <si>
    <t>Hextable</t>
  </si>
  <si>
    <t>Thurlby</t>
  </si>
  <si>
    <t>Timberland</t>
  </si>
  <si>
    <t>Waddington</t>
  </si>
  <si>
    <t>Walcott</t>
  </si>
  <si>
    <t>Washingborough</t>
  </si>
  <si>
    <t>Welbourn</t>
  </si>
  <si>
    <t>Wellingore</t>
  </si>
  <si>
    <t>Wilsford</t>
  </si>
  <si>
    <t>Witham St. Hughs</t>
  </si>
  <si>
    <t>Alkborough</t>
  </si>
  <si>
    <t>Amcotts</t>
  </si>
  <si>
    <t>Appleby</t>
  </si>
  <si>
    <t>Ashby Parkland</t>
  </si>
  <si>
    <t>Barnetby le Wold</t>
  </si>
  <si>
    <t>Barrow upon Humber</t>
  </si>
  <si>
    <t>Barton-upon-Humber</t>
  </si>
  <si>
    <t>Belton</t>
  </si>
  <si>
    <t>Bonby</t>
  </si>
  <si>
    <t>Brigg</t>
  </si>
  <si>
    <t>Totland</t>
  </si>
  <si>
    <t>Ventnor</t>
  </si>
  <si>
    <t>Whippingham</t>
  </si>
  <si>
    <t>Wootton Bridge</t>
  </si>
  <si>
    <t>Wroxall</t>
  </si>
  <si>
    <t>East Butterwick</t>
  </si>
  <si>
    <t>Bielby</t>
  </si>
  <si>
    <t>Bilton</t>
  </si>
  <si>
    <t>Luxulyan</t>
  </si>
  <si>
    <t>Mabe</t>
  </si>
  <si>
    <t>Madron</t>
  </si>
  <si>
    <t>Maker-with-Rame</t>
  </si>
  <si>
    <t>Manaccan</t>
  </si>
  <si>
    <t>Marazion</t>
  </si>
  <si>
    <t>Marhamchurch</t>
  </si>
  <si>
    <t>Mawgan-in-Meneage</t>
  </si>
  <si>
    <t>South Wingfield</t>
  </si>
  <si>
    <t>Swanwick</t>
  </si>
  <si>
    <t>Turnditch</t>
  </si>
  <si>
    <t>Welney</t>
  </si>
  <si>
    <t>Wereham</t>
  </si>
  <si>
    <t>West Acre</t>
  </si>
  <si>
    <t>West Dereham</t>
  </si>
  <si>
    <t>West Rudham</t>
  </si>
  <si>
    <t>West Walton</t>
  </si>
  <si>
    <t>West Winch</t>
  </si>
  <si>
    <t>Wiggenhall St. Germans</t>
  </si>
  <si>
    <t>Wiggenhall St. Mary Magdalen</t>
  </si>
  <si>
    <t>Wimbotsham</t>
  </si>
  <si>
    <t>Wormegay</t>
  </si>
  <si>
    <t>Wretton</t>
  </si>
  <si>
    <t>Lazonby</t>
  </si>
  <si>
    <t>Little Strickland</t>
  </si>
  <si>
    <t>Long Marton</t>
  </si>
  <si>
    <t>Lowther</t>
  </si>
  <si>
    <t>Mallerstang</t>
  </si>
  <si>
    <t>Matterdale</t>
  </si>
  <si>
    <t>Willersey</t>
  </si>
  <si>
    <t>Windrush</t>
  </si>
  <si>
    <t>Winstone</t>
  </si>
  <si>
    <t>Withington</t>
  </si>
  <si>
    <t>Allesley</t>
  </si>
  <si>
    <t>Keresley</t>
  </si>
  <si>
    <t>Austwick</t>
  </si>
  <si>
    <t>Barden</t>
  </si>
  <si>
    <t>Bentham</t>
  </si>
  <si>
    <t>Bradleys Both</t>
  </si>
  <si>
    <t>Buckden</t>
  </si>
  <si>
    <t>Burnsall</t>
  </si>
  <si>
    <t>Burton in Lonsdale</t>
  </si>
  <si>
    <t>Carleton</t>
  </si>
  <si>
    <t>Clapham cum Newby</t>
  </si>
  <si>
    <t>Coniston Cold</t>
  </si>
  <si>
    <t>Conistone with Kilnsey</t>
  </si>
  <si>
    <t>Cononley</t>
  </si>
  <si>
    <t>Cowling</t>
  </si>
  <si>
    <t>Draughton</t>
  </si>
  <si>
    <t>Embsay with Eastby</t>
  </si>
  <si>
    <t>Fyfield</t>
  </si>
  <si>
    <t>High Ongar</t>
  </si>
  <si>
    <t>Lambourne</t>
  </si>
  <si>
    <t>Loughton</t>
  </si>
  <si>
    <t>Matching</t>
  </si>
  <si>
    <t>Moreton</t>
  </si>
  <si>
    <t>Nazeing</t>
  </si>
  <si>
    <t>Bardsey cum Rigton</t>
  </si>
  <si>
    <t>Barwick in Elmet and Scholes</t>
  </si>
  <si>
    <t>Boston Spa</t>
  </si>
  <si>
    <t>Puxton</t>
  </si>
  <si>
    <t>Blackmore, Hook End and Wyatts Green</t>
  </si>
  <si>
    <t>Doddinghurst</t>
  </si>
  <si>
    <t>Herongate and Ingrave</t>
  </si>
  <si>
    <t>Ingatestone and Fryerning</t>
  </si>
  <si>
    <t>Kelvedon Hatch</t>
  </si>
  <si>
    <t>Mountnessing</t>
  </si>
  <si>
    <t>Navestock</t>
  </si>
  <si>
    <t>Stondon Massey</t>
  </si>
  <si>
    <t>West Horndon</t>
  </si>
  <si>
    <t>Rottingdean</t>
  </si>
  <si>
    <t>Acle</t>
  </si>
  <si>
    <t>Attlebridge</t>
  </si>
  <si>
    <t>Aylsham</t>
  </si>
  <si>
    <t>Beighton</t>
  </si>
  <si>
    <t>Bramham cum Oglethorpe</t>
  </si>
  <si>
    <t>Bramhope</t>
  </si>
  <si>
    <t>Collingham</t>
  </si>
  <si>
    <t>Drighlington</t>
  </si>
  <si>
    <t>East Keswick</t>
  </si>
  <si>
    <t>Gildersome</t>
  </si>
  <si>
    <t>Great and Little Preston</t>
  </si>
  <si>
    <t>Horsforth</t>
  </si>
  <si>
    <t>Kippax</t>
  </si>
  <si>
    <t>Ledston</t>
  </si>
  <si>
    <t>Micklefield</t>
  </si>
  <si>
    <t>Otley</t>
  </si>
  <si>
    <t>Pool</t>
  </si>
  <si>
    <t>Scarcroft</t>
  </si>
  <si>
    <t>Shadwell</t>
  </si>
  <si>
    <t>Swillington</t>
  </si>
  <si>
    <t>Thorner</t>
  </si>
  <si>
    <t>Thorp Arch</t>
  </si>
  <si>
    <t>Wetherby</t>
  </si>
  <si>
    <t>Barcombe</t>
  </si>
  <si>
    <t>Chailey</t>
  </si>
  <si>
    <t>Ditchling</t>
  </si>
  <si>
    <t>East Chiltington</t>
  </si>
  <si>
    <t>Falmer</t>
  </si>
  <si>
    <t>Tydd St. Giles</t>
  </si>
  <si>
    <t>Whittlesey</t>
  </si>
  <si>
    <t>Wimblington</t>
  </si>
  <si>
    <t>Wisbech</t>
  </si>
  <si>
    <t>Wisbech St. Mary</t>
  </si>
  <si>
    <t>Barton Mills</t>
  </si>
  <si>
    <t>Beck Row, Holywell Row and Kenny Hill</t>
  </si>
  <si>
    <t>Brandon</t>
  </si>
  <si>
    <t>Cavenham</t>
  </si>
  <si>
    <t>Dalham</t>
  </si>
  <si>
    <t>Elveden</t>
  </si>
  <si>
    <t>Eriswell</t>
  </si>
  <si>
    <t>Exning</t>
  </si>
  <si>
    <t>Freckenham</t>
  </si>
  <si>
    <t>Gazeley</t>
  </si>
  <si>
    <t>Herringswell</t>
  </si>
  <si>
    <t>Icklingham</t>
  </si>
  <si>
    <t>Kentford</t>
  </si>
  <si>
    <t>Lakenheath</t>
  </si>
  <si>
    <t>Mildenhall</t>
  </si>
  <si>
    <t>Newmarket</t>
  </si>
  <si>
    <t>Red Lodge</t>
  </si>
  <si>
    <t>Withiel</t>
  </si>
  <si>
    <t>Zennor</t>
  </si>
  <si>
    <t>Wetwang</t>
  </si>
  <si>
    <t>Wilberfoss</t>
  </si>
  <si>
    <t>Willerby</t>
  </si>
  <si>
    <t>Withernsea</t>
  </si>
  <si>
    <t>Withernwick</t>
  </si>
  <si>
    <t>Wold Newton</t>
  </si>
  <si>
    <t>Woodmansey</t>
  </si>
  <si>
    <t>Wressle</t>
  </si>
  <si>
    <t>Abbots Bromley</t>
  </si>
  <si>
    <t>Anglesey</t>
  </si>
  <si>
    <t>Baunton</t>
  </si>
  <si>
    <t>Beverston</t>
  </si>
  <si>
    <t>Bibury</t>
  </si>
  <si>
    <t>Bledington</t>
  </si>
  <si>
    <t>Blockley</t>
  </si>
  <si>
    <t>Bourton-on-the-Hill</t>
  </si>
  <si>
    <t>Bourton-on-the-Water</t>
  </si>
  <si>
    <t>Boxwell with Leighterton</t>
  </si>
  <si>
    <t>Brimpsfield</t>
  </si>
  <si>
    <t>Broadwell</t>
  </si>
  <si>
    <t>Chedworth</t>
  </si>
  <si>
    <t>Cherington</t>
  </si>
  <si>
    <t>Chipping Campden</t>
  </si>
  <si>
    <t>Cirencester</t>
  </si>
  <si>
    <t>Clapton</t>
  </si>
  <si>
    <t>Coates</t>
  </si>
  <si>
    <t>Coberley</t>
  </si>
  <si>
    <t>Cold Aston</t>
  </si>
  <si>
    <t>Elsing</t>
  </si>
  <si>
    <t>Foulden</t>
  </si>
  <si>
    <t>Foxley</t>
  </si>
  <si>
    <t>Fransham</t>
  </si>
  <si>
    <t>Garboldisham</t>
  </si>
  <si>
    <t>Garvestone</t>
  </si>
  <si>
    <t>Gooderstone</t>
  </si>
  <si>
    <t>Great Cressingham</t>
  </si>
  <si>
    <t>Great Dunham</t>
  </si>
  <si>
    <t>Great Ellingham</t>
  </si>
  <si>
    <t>Gressenhall</t>
  </si>
  <si>
    <t>Griston</t>
  </si>
  <si>
    <t>Hardingham</t>
  </si>
  <si>
    <t>Harling</t>
  </si>
  <si>
    <t>Hilborough</t>
  </si>
  <si>
    <t>Hockering</t>
  </si>
  <si>
    <t>Hockham</t>
  </si>
  <si>
    <t>Fairford</t>
  </si>
  <si>
    <t>Great Rissington</t>
  </si>
  <si>
    <t>Guiting Power</t>
  </si>
  <si>
    <t>Hatherop</t>
  </si>
  <si>
    <t>Icomb</t>
  </si>
  <si>
    <t>Kemble</t>
  </si>
  <si>
    <t>Ainstable</t>
  </si>
  <si>
    <t>Alston Moor</t>
  </si>
  <si>
    <t>Syderstone</t>
  </si>
  <si>
    <t>Terrington St. Clement</t>
  </si>
  <si>
    <t>Terrington St. John</t>
  </si>
  <si>
    <t>Thornham</t>
  </si>
  <si>
    <t>Tilney All Saints</t>
  </si>
  <si>
    <t>Tilney St. Lawrence</t>
  </si>
  <si>
    <t>Titchwell</t>
  </si>
  <si>
    <t>Tottenhill</t>
  </si>
  <si>
    <t>Upwell</t>
  </si>
  <si>
    <t>Walpole</t>
  </si>
  <si>
    <t>Walpole Cross Keys</t>
  </si>
  <si>
    <t>Walpole Highway</t>
  </si>
  <si>
    <t>Walsoken</t>
  </si>
  <si>
    <t>Watlington</t>
  </si>
  <si>
    <t>Great Dunmow</t>
  </si>
  <si>
    <t>Great Hallingbury</t>
  </si>
  <si>
    <t>Hadstock</t>
  </si>
  <si>
    <t>Hatfield Broad Oak</t>
  </si>
  <si>
    <t>Hatfield Heath</t>
  </si>
  <si>
    <t>Henham</t>
  </si>
  <si>
    <t>High Easter</t>
  </si>
  <si>
    <t>Leaden Roding</t>
  </si>
  <si>
    <t>Little Bardfield</t>
  </si>
  <si>
    <t>Little Dunmow</t>
  </si>
  <si>
    <t>Little Easton</t>
  </si>
  <si>
    <t>Little Hallingbury</t>
  </si>
  <si>
    <t>Littlebury</t>
  </si>
  <si>
    <t>Manuden</t>
  </si>
  <si>
    <t>Margaret Roding</t>
  </si>
  <si>
    <t>Quendon and Rickling</t>
  </si>
  <si>
    <t>Radwinter</t>
  </si>
  <si>
    <t>Saffron Walden</t>
  </si>
  <si>
    <t>Sewards End</t>
  </si>
  <si>
    <t>Stansted Mountfitchet</t>
  </si>
  <si>
    <t>Stebbing</t>
  </si>
  <si>
    <t>Takeley</t>
  </si>
  <si>
    <t>Thaxted</t>
  </si>
  <si>
    <t>Ugley</t>
  </si>
  <si>
    <t>Wendens Ambo</t>
  </si>
  <si>
    <t>Wicken Bonhunt</t>
  </si>
  <si>
    <t>Widdington</t>
  </si>
  <si>
    <t>Wimbish</t>
  </si>
  <si>
    <t>Abingdon</t>
  </si>
  <si>
    <t>Appleford-on-Thames</t>
  </si>
  <si>
    <t>Appleton-with-Eaton</t>
  </si>
  <si>
    <t>Crowmarsh</t>
  </si>
  <si>
    <t>Cuddesdon and Denton</t>
  </si>
  <si>
    <t>Culham</t>
  </si>
  <si>
    <t>Didcot</t>
  </si>
  <si>
    <t>Dorchester</t>
  </si>
  <si>
    <t>Drayton St. Leonard</t>
  </si>
  <si>
    <t>East Hagbourne</t>
  </si>
  <si>
    <t>Elsfield</t>
  </si>
  <si>
    <t>Ewelme</t>
  </si>
  <si>
    <t>Eye and Dunsden</t>
  </si>
  <si>
    <t>Forest Hill with Shotover</t>
  </si>
  <si>
    <t>Garsington</t>
  </si>
  <si>
    <t>Goring</t>
  </si>
  <si>
    <t>Goring Heath</t>
  </si>
  <si>
    <t>Great Haseley</t>
  </si>
  <si>
    <t>Great Milton</t>
  </si>
  <si>
    <t>Harpsden</t>
  </si>
  <si>
    <t>Henley-on-Thames</t>
  </si>
  <si>
    <t>Highmoor</t>
  </si>
  <si>
    <t>Holton</t>
  </si>
  <si>
    <t>Horspath</t>
  </si>
  <si>
    <t>Ipsden</t>
  </si>
  <si>
    <t>Kidmore End</t>
  </si>
  <si>
    <t>Lewknor</t>
  </si>
  <si>
    <t>Little Milton</t>
  </si>
  <si>
    <t>Long Wittenham</t>
  </si>
  <si>
    <t>Monyash</t>
  </si>
  <si>
    <t>Norbury and Roston</t>
  </si>
  <si>
    <t>Northwood and Tinkersley</t>
  </si>
  <si>
    <t>Offcote and Underwood</t>
  </si>
  <si>
    <t>Outseats</t>
  </si>
  <si>
    <t>Over Haddon</t>
  </si>
  <si>
    <t>Parwich</t>
  </si>
  <si>
    <t>Pilsley</t>
  </si>
  <si>
    <t>Rowsley</t>
  </si>
  <si>
    <t>Sheldon</t>
  </si>
  <si>
    <t>Shirley</t>
  </si>
  <si>
    <t>Snelston</t>
  </si>
  <si>
    <t>South Darley</t>
  </si>
  <si>
    <t>Stanton</t>
  </si>
  <si>
    <t>Stoney Middleton</t>
  </si>
  <si>
    <t>Taddington</t>
  </si>
  <si>
    <t>Tansley</t>
  </si>
  <si>
    <t>Streatley</t>
  </si>
  <si>
    <t>Studham</t>
  </si>
  <si>
    <t>Sundon</t>
  </si>
  <si>
    <t>Tempsford</t>
  </si>
  <si>
    <t>Tilsworth</t>
  </si>
  <si>
    <t>Tingrith</t>
  </si>
  <si>
    <t>Toddington</t>
  </si>
  <si>
    <t>Totternhoe</t>
  </si>
  <si>
    <t>Westoning</t>
  </si>
  <si>
    <t>Whipsnade</t>
  </si>
  <si>
    <t>Woburn</t>
  </si>
  <si>
    <t>Wrestlingworth and Cockayne Hatley</t>
  </si>
  <si>
    <t>Anstey</t>
  </si>
  <si>
    <t>Barrow upon Soar</t>
  </si>
  <si>
    <t>Birstall</t>
  </si>
  <si>
    <t>Cossington</t>
  </si>
  <si>
    <t>East Goscote</t>
  </si>
  <si>
    <t>Hathern</t>
  </si>
  <si>
    <t>Bolsover</t>
  </si>
  <si>
    <t>E1032</t>
  </si>
  <si>
    <t>Bolton</t>
  </si>
  <si>
    <t>E4201</t>
  </si>
  <si>
    <t>Boston</t>
  </si>
  <si>
    <t>E2531</t>
  </si>
  <si>
    <t>E1202</t>
  </si>
  <si>
    <t>E0301</t>
  </si>
  <si>
    <t>Bradford</t>
  </si>
  <si>
    <t>E4701</t>
  </si>
  <si>
    <t>Braintree</t>
  </si>
  <si>
    <t>E1532</t>
  </si>
  <si>
    <t>Breckland</t>
  </si>
  <si>
    <t>E2631</t>
  </si>
  <si>
    <t>Brent</t>
  </si>
  <si>
    <t>E5033</t>
  </si>
  <si>
    <t>Brentwood</t>
  </si>
  <si>
    <t>E1533</t>
  </si>
  <si>
    <t>Bridgnorth</t>
  </si>
  <si>
    <t>E3231</t>
  </si>
  <si>
    <t>E1401</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</si>
  <si>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</si>
  <si>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</si>
  <si>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</si>
  <si>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</si>
  <si>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</si>
  <si>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</si>
  <si>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</si>
  <si>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</si>
  <si>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</si>
  <si>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</si>
  <si>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</si>
  <si>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</si>
  <si>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</si>
  <si>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</si>
  <si>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</si>
  <si>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</si>
  <si>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</si>
  <si>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</si>
  <si>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</si>
  <si>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</si>
  <si>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</si>
  <si>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</si>
  <si>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</si>
  <si>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</si>
  <si>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</si>
  <si>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Caradon</t>
  </si>
  <si>
    <t>E0831</t>
  </si>
  <si>
    <t>Carlisle</t>
  </si>
  <si>
    <t>E0933</t>
  </si>
  <si>
    <t>Carrick</t>
  </si>
  <si>
    <t>E0832</t>
  </si>
  <si>
    <t>Castle Morpeth</t>
  </si>
  <si>
    <t>E2934</t>
  </si>
  <si>
    <t>Castle Point</t>
  </si>
  <si>
    <t>E1534</t>
  </si>
  <si>
    <t>Charnwood</t>
  </si>
  <si>
    <t>E2432</t>
  </si>
  <si>
    <t>Chelmsford</t>
  </si>
  <si>
    <t>E1535</t>
  </si>
  <si>
    <t>Cheltenham</t>
  </si>
  <si>
    <t>E1631</t>
  </si>
  <si>
    <t>Cherwell</t>
  </si>
  <si>
    <t>Good Easter</t>
  </si>
  <si>
    <t>Great and Little Leighs</t>
  </si>
  <si>
    <t>Great Baddow</t>
  </si>
  <si>
    <t>Great Waltham</t>
  </si>
  <si>
    <t>Highwood</t>
  </si>
  <si>
    <t>Stainton</t>
  </si>
  <si>
    <t>Sykehouse</t>
  </si>
  <si>
    <t>Thorne</t>
  </si>
  <si>
    <t>Thorpe in Balne</t>
  </si>
  <si>
    <t>Tickhill</t>
  </si>
  <si>
    <t>Wadworth</t>
  </si>
  <si>
    <t>Warmsworth</t>
  </si>
  <si>
    <t>Alkham</t>
  </si>
  <si>
    <t>Ash</t>
  </si>
  <si>
    <t>Aylesham</t>
  </si>
  <si>
    <t>Capel-le-Ferne</t>
  </si>
  <si>
    <t>Deal</t>
  </si>
  <si>
    <t>Denton with Wootton</t>
  </si>
  <si>
    <t>Eastry</t>
  </si>
  <si>
    <t>Eythorne</t>
  </si>
  <si>
    <t>Goodnestone</t>
  </si>
  <si>
    <t>Great Mongeham</t>
  </si>
  <si>
    <t>Guston</t>
  </si>
  <si>
    <t>Hougham Without</t>
  </si>
  <si>
    <t>Langdon</t>
  </si>
  <si>
    <t>Lydden</t>
  </si>
  <si>
    <t>Nonington</t>
  </si>
  <si>
    <t>Whitby</t>
  </si>
  <si>
    <t>Wykeham</t>
  </si>
  <si>
    <t>Ashcott</t>
  </si>
  <si>
    <t>Axbridge</t>
  </si>
  <si>
    <t>Badgworth</t>
  </si>
  <si>
    <t>Bawdrip</t>
  </si>
  <si>
    <t>Brent Knoll</t>
  </si>
  <si>
    <t>Bridgwater</t>
  </si>
  <si>
    <t>Clay Cross</t>
  </si>
  <si>
    <t>Dronfield</t>
  </si>
  <si>
    <t>Eckington</t>
  </si>
  <si>
    <t>Grassmoor, Hasland and Winswick</t>
  </si>
  <si>
    <t>Heath and Holmewood</t>
  </si>
  <si>
    <t>Holmesfield</t>
  </si>
  <si>
    <t>Holymoorside and Walton</t>
  </si>
  <si>
    <t>Killamarsh</t>
  </si>
  <si>
    <t>Morton</t>
  </si>
  <si>
    <t>North Wingfield</t>
  </si>
  <si>
    <t>Shirland and Higham</t>
  </si>
  <si>
    <t>Sutton cum Duckmanton</t>
  </si>
  <si>
    <t>Temple Normanton</t>
  </si>
  <si>
    <t>Tupton</t>
  </si>
  <si>
    <t>Unstone</t>
  </si>
  <si>
    <t>Wessington</t>
  </si>
  <si>
    <t>Wingerworth</t>
  </si>
  <si>
    <t>Ashby cum Fenby</t>
  </si>
  <si>
    <t>Barnoldby le Beck</t>
  </si>
  <si>
    <t>Mark</t>
  </si>
  <si>
    <t>Middlezoy</t>
  </si>
  <si>
    <t>Nether Stowey</t>
  </si>
  <si>
    <t>East Halton</t>
  </si>
  <si>
    <t>Eastoft</t>
  </si>
  <si>
    <t>Elsham</t>
  </si>
  <si>
    <t>Epworth</t>
  </si>
  <si>
    <t>Flixborough</t>
  </si>
  <si>
    <t>Garthorpe and Fockerby</t>
  </si>
  <si>
    <t>Goxhill</t>
  </si>
  <si>
    <t>Gunness</t>
  </si>
  <si>
    <t>Haxey</t>
  </si>
  <si>
    <t>Hibaldstow</t>
  </si>
  <si>
    <t>St. Mary in the Marsh</t>
  </si>
  <si>
    <t>Stelling Minnis</t>
  </si>
  <si>
    <t>Stowting</t>
  </si>
  <si>
    <t>Swingfield</t>
  </si>
  <si>
    <t>Acton Scott</t>
  </si>
  <si>
    <t>Adderley</t>
  </si>
  <si>
    <t>Alberbury with Cardeston</t>
  </si>
  <si>
    <t>Albrighton</t>
  </si>
  <si>
    <t>Ashford Carbonel</t>
  </si>
  <si>
    <t>Astley Abbotts</t>
  </si>
  <si>
    <t>Atcham</t>
  </si>
  <si>
    <t>Badger</t>
  </si>
  <si>
    <t>Baschurch</t>
  </si>
  <si>
    <t>Hurley</t>
  </si>
  <si>
    <t>Old Windsor</t>
  </si>
  <si>
    <t>Sunningdale</t>
  </si>
  <si>
    <t>Waltham St. Lawrence</t>
  </si>
  <si>
    <t>White Waltham</t>
  </si>
  <si>
    <t>Wraysbury</t>
  </si>
  <si>
    <t>Arborfield and Newland</t>
  </si>
  <si>
    <t>Barkham</t>
  </si>
  <si>
    <t>Charvil</t>
  </si>
  <si>
    <t>Earley</t>
  </si>
  <si>
    <t>Finchampstead</t>
  </si>
  <si>
    <t>Remenham</t>
  </si>
  <si>
    <t>Broseley</t>
  </si>
  <si>
    <t>Buildwas</t>
  </si>
  <si>
    <t>Burford</t>
  </si>
  <si>
    <t>Caynham</t>
  </si>
  <si>
    <t>Chelmarsh</t>
  </si>
  <si>
    <t>Cheswardine</t>
  </si>
  <si>
    <t>Chetton</t>
  </si>
  <si>
    <t>Child's Ercall</t>
  </si>
  <si>
    <t>Chirbury with Brompton</t>
  </si>
  <si>
    <t>Church Pulverbatch</t>
  </si>
  <si>
    <t>Church Stretton</t>
  </si>
  <si>
    <t>Claverley</t>
  </si>
  <si>
    <t>Cleobury Mortimer</t>
  </si>
  <si>
    <t>Felmingham</t>
  </si>
  <si>
    <t>Field Dalling</t>
  </si>
  <si>
    <t>Fulmodeston</t>
  </si>
  <si>
    <t>Gimingham</t>
  </si>
  <si>
    <t>Great Snoring</t>
  </si>
  <si>
    <t>Gresham</t>
  </si>
  <si>
    <t>Hanworth</t>
  </si>
  <si>
    <t>Happisburgh</t>
  </si>
  <si>
    <t>Helhoughton</t>
  </si>
  <si>
    <t>Hempstead</t>
  </si>
  <si>
    <t>Hempton</t>
  </si>
  <si>
    <t>Hickling</t>
  </si>
  <si>
    <t>High Kelling</t>
  </si>
  <si>
    <t>Hindolveston</t>
  </si>
  <si>
    <t>Hindringham</t>
  </si>
  <si>
    <t>Holkham</t>
  </si>
  <si>
    <t>Spexhall</t>
  </si>
  <si>
    <t>St. Andrew, Ilketshall</t>
  </si>
  <si>
    <t>St. James, South Elmham</t>
  </si>
  <si>
    <t>St. Margaret, Ilketshall</t>
  </si>
  <si>
    <t>St. Mary, South Elmham otherwise Homersfield</t>
  </si>
  <si>
    <t>Wangford with Henham</t>
  </si>
  <si>
    <t>Westhall</t>
  </si>
  <si>
    <t>Wissett</t>
  </si>
  <si>
    <t>Leighton</t>
  </si>
  <si>
    <t>Little Bollington</t>
  </si>
  <si>
    <t>Little Warford</t>
  </si>
  <si>
    <t>Lower Withington</t>
  </si>
  <si>
    <t>Woodland</t>
  </si>
  <si>
    <t>Bottisham</t>
  </si>
  <si>
    <t>Brinkley</t>
  </si>
  <si>
    <t>Burrough Green</t>
  </si>
  <si>
    <t>Burwell</t>
  </si>
  <si>
    <t>Cheveley</t>
  </si>
  <si>
    <t>Chippenham</t>
  </si>
  <si>
    <t>Mottram St. Andrew</t>
  </si>
  <si>
    <t>Nantwich</t>
  </si>
  <si>
    <t>Nether Alderley</t>
  </si>
  <si>
    <t>Newbold Astbury</t>
  </si>
  <si>
    <t>Newhall</t>
  </si>
  <si>
    <t>Norbury</t>
  </si>
  <si>
    <t>North Rode</t>
  </si>
  <si>
    <t>Odd Rode</t>
  </si>
  <si>
    <t>Ollerton</t>
  </si>
  <si>
    <t>Over Alderley</t>
  </si>
  <si>
    <t>Peckforton</t>
  </si>
  <si>
    <t>Peover Inferior</t>
  </si>
  <si>
    <t>Peover Superior</t>
  </si>
  <si>
    <t>Pickmere</t>
  </si>
  <si>
    <t>Plumley</t>
  </si>
  <si>
    <t>Pott Shrigley</t>
  </si>
  <si>
    <t>Poynton-with-Worth</t>
  </si>
  <si>
    <t>Chearsley</t>
  </si>
  <si>
    <t>Cheddington</t>
  </si>
  <si>
    <t>Chilton</t>
  </si>
  <si>
    <t>Coldharbour</t>
  </si>
  <si>
    <t>Cublington</t>
  </si>
  <si>
    <t>Cuddington</t>
  </si>
  <si>
    <t>Dinton-with-Ford and Upton</t>
  </si>
  <si>
    <t>Drayton Beauchamp</t>
  </si>
  <si>
    <t>Drayton Parslow</t>
  </si>
  <si>
    <t>Dunton</t>
  </si>
  <si>
    <t>East Claydon</t>
  </si>
  <si>
    <t>Edgcott</t>
  </si>
  <si>
    <t>Edlesborough</t>
  </si>
  <si>
    <t>Gawcott with Lenborough</t>
  </si>
  <si>
    <t>Granborough</t>
  </si>
  <si>
    <t>Toft</t>
  </si>
  <si>
    <t>Twemlow</t>
  </si>
  <si>
    <t>Wardle</t>
  </si>
  <si>
    <t>Warmingham</t>
  </si>
  <si>
    <t>Weston</t>
  </si>
  <si>
    <t>Willaston</t>
  </si>
  <si>
    <t>Wilmslow</t>
  </si>
  <si>
    <t>Colyton</t>
  </si>
  <si>
    <t>Combe Raleigh</t>
  </si>
  <si>
    <t>Kirkby Overblow</t>
  </si>
  <si>
    <t>Knaresborough</t>
  </si>
  <si>
    <t>Little Ouseburn</t>
  </si>
  <si>
    <t>Little Ribston</t>
  </si>
  <si>
    <t>Littlethorpe</t>
  </si>
  <si>
    <t>Long Marston</t>
  </si>
  <si>
    <t>Markington with Wallerthwaite</t>
  </si>
  <si>
    <t>Marton cum Grafton</t>
  </si>
  <si>
    <t>Marton-le-Moor</t>
  </si>
  <si>
    <t>Menwith with Darley</t>
  </si>
  <si>
    <t>Moor Monkton</t>
  </si>
  <si>
    <t>Newall with Clifton</t>
  </si>
  <si>
    <t>Nidd</t>
  </si>
  <si>
    <t>North Deighton</t>
  </si>
  <si>
    <t>Rewe</t>
  </si>
  <si>
    <t>Rockbeare</t>
  </si>
  <si>
    <t>Shute</t>
  </si>
  <si>
    <t>Sidmouth</t>
  </si>
  <si>
    <t>Southleigh</t>
  </si>
  <si>
    <t>Stockland</t>
  </si>
  <si>
    <t>Stoke Canon</t>
  </si>
  <si>
    <t>Talaton</t>
  </si>
  <si>
    <t>Uplyme</t>
  </si>
  <si>
    <t>Upottery</t>
  </si>
  <si>
    <t>Upton Pyne</t>
  </si>
  <si>
    <t>Comberbach</t>
  </si>
  <si>
    <t>Croughton</t>
  </si>
  <si>
    <t>Crowton</t>
  </si>
  <si>
    <t>Darnhall</t>
  </si>
  <si>
    <t>Davenham</t>
  </si>
  <si>
    <t>Duddon</t>
  </si>
  <si>
    <t>Dutton</t>
  </si>
  <si>
    <t>Eccleston</t>
  </si>
  <si>
    <t>Elton</t>
  </si>
  <si>
    <t>Farndon</t>
  </si>
  <si>
    <t>Foulk Stapleford</t>
  </si>
  <si>
    <t>Frodsham</t>
  </si>
  <si>
    <t>Grafton</t>
  </si>
  <si>
    <t>Great Boughton</t>
  </si>
  <si>
    <t>Great Budworth</t>
  </si>
  <si>
    <t>Guilden Sutton</t>
  </si>
  <si>
    <t>Hartford</t>
  </si>
  <si>
    <t>Hatton</t>
  </si>
  <si>
    <t>Helsby</t>
  </si>
  <si>
    <t>Beech</t>
  </si>
  <si>
    <t>Bentworth</t>
  </si>
  <si>
    <t>Binsted</t>
  </si>
  <si>
    <t>Bramshott and Liphook</t>
  </si>
  <si>
    <t>Buriton</t>
  </si>
  <si>
    <t>Chawton</t>
  </si>
  <si>
    <t>Clanfield</t>
  </si>
  <si>
    <t>South Warnborough</t>
  </si>
  <si>
    <t>Winchfield</t>
  </si>
  <si>
    <t>Fawley</t>
  </si>
  <si>
    <t>Fordingbridge</t>
  </si>
  <si>
    <t>Westbury</t>
  </si>
  <si>
    <t>Westcott</t>
  </si>
  <si>
    <t>Weston Turville</t>
  </si>
  <si>
    <t>Whaddon</t>
  </si>
  <si>
    <t>Whitchurch</t>
  </si>
  <si>
    <t>Wing</t>
  </si>
  <si>
    <t>Wingrave with Rowsham</t>
  </si>
  <si>
    <t>Winslow</t>
  </si>
  <si>
    <t>Worminghall</t>
  </si>
  <si>
    <t>Wotton Underwood</t>
  </si>
  <si>
    <t>Acton</t>
  </si>
  <si>
    <t>Aldham</t>
  </si>
  <si>
    <t>Alpheton</t>
  </si>
  <si>
    <t>Hildersham</t>
  </si>
  <si>
    <t>Hinxton</t>
  </si>
  <si>
    <t>Histon</t>
  </si>
  <si>
    <t>Horningsea</t>
  </si>
  <si>
    <t>Horseheath</t>
  </si>
  <si>
    <t>Ickleton</t>
  </si>
  <si>
    <t>Impington</t>
  </si>
  <si>
    <t>Knapwell</t>
  </si>
  <si>
    <t>Landbeach</t>
  </si>
  <si>
    <t>Litlington</t>
  </si>
  <si>
    <t>Little Abington</t>
  </si>
  <si>
    <t>Little Gransden</t>
  </si>
  <si>
    <t>Little Shelford</t>
  </si>
  <si>
    <t>Little Wilbraham</t>
  </si>
  <si>
    <t>Lolworth</t>
  </si>
  <si>
    <t>Longstanton</t>
  </si>
  <si>
    <t>Longstowe</t>
  </si>
  <si>
    <t>Madingley</t>
  </si>
  <si>
    <t>Melbourn</t>
  </si>
  <si>
    <t>Meldreth</t>
  </si>
  <si>
    <t>Little Bealings</t>
  </si>
  <si>
    <t>Little Glemham</t>
  </si>
  <si>
    <t>Marlesford</t>
  </si>
  <si>
    <t>Martlesham</t>
  </si>
  <si>
    <t>Nacton</t>
  </si>
  <si>
    <t>Newbourne</t>
  </si>
  <si>
    <t>Peasenhall</t>
  </si>
  <si>
    <t>Pettistree</t>
  </si>
  <si>
    <t>Playford</t>
  </si>
  <si>
    <t>Willoughton</t>
  </si>
  <si>
    <t>Alvescot</t>
  </si>
  <si>
    <t>Ascott-under-Wychwood</t>
  </si>
  <si>
    <t>Asthal</t>
  </si>
  <si>
    <t>Aston, Cote, Shifford and Chimney</t>
  </si>
  <si>
    <t>Black Bourton</t>
  </si>
  <si>
    <t>Bladon</t>
  </si>
  <si>
    <t>Brize Norton</t>
  </si>
  <si>
    <t>Carterton</t>
  </si>
  <si>
    <t>Cassington</t>
  </si>
  <si>
    <t>Chadlington</t>
  </si>
  <si>
    <t>Charlbury</t>
  </si>
  <si>
    <t>Chilson</t>
  </si>
  <si>
    <t>Chipping Norton</t>
  </si>
  <si>
    <t>Ashperton</t>
  </si>
  <si>
    <t>Aston Ingham</t>
  </si>
  <si>
    <t>Avenbury</t>
  </si>
  <si>
    <t>Aymestrey</t>
  </si>
  <si>
    <t>Bacton</t>
  </si>
  <si>
    <t>Belmont Rural</t>
  </si>
  <si>
    <t>Birley with Upper Hill</t>
  </si>
  <si>
    <t>Bishop's Frome</t>
  </si>
  <si>
    <t>Bishopstone</t>
  </si>
  <si>
    <t>Bodenham</t>
  </si>
  <si>
    <t>Breinton</t>
  </si>
  <si>
    <t>Bridstow</t>
  </si>
  <si>
    <t>Braughing</t>
  </si>
  <si>
    <t>Brickendon Liberty</t>
  </si>
  <si>
    <t>Buntingford</t>
  </si>
  <si>
    <t>Cottered</t>
  </si>
  <si>
    <t>Datchworth</t>
  </si>
  <si>
    <t>Furneux Pelham</t>
  </si>
  <si>
    <t>Great Amwell</t>
  </si>
  <si>
    <t>Great Munden</t>
  </si>
  <si>
    <t>Hertford</t>
  </si>
  <si>
    <t>Hertford Heath</t>
  </si>
  <si>
    <t>Hertingfordbury</t>
  </si>
  <si>
    <t>High Wych</t>
  </si>
  <si>
    <t>Hormead</t>
  </si>
  <si>
    <t>Hunsdon</t>
  </si>
  <si>
    <t>Little Berkhamsted</t>
  </si>
  <si>
    <t>Little Hadham</t>
  </si>
  <si>
    <t>Little Munden</t>
  </si>
  <si>
    <t>Much Hadham</t>
  </si>
  <si>
    <t>Sawbridgeworth</t>
  </si>
  <si>
    <t>Standon</t>
  </si>
  <si>
    <t>Stanstead Abbots</t>
  </si>
  <si>
    <t>Stanstead St Margarets</t>
  </si>
  <si>
    <t>Stocking Pelham</t>
  </si>
  <si>
    <t>Tewin</t>
  </si>
  <si>
    <t>Thorley</t>
  </si>
  <si>
    <t>Thundridge</t>
  </si>
  <si>
    <t>Walkern</t>
  </si>
  <si>
    <t>Ware</t>
  </si>
  <si>
    <t>Wareside</t>
  </si>
  <si>
    <t>Watton-at-Stone</t>
  </si>
  <si>
    <t>Westmill</t>
  </si>
  <si>
    <t>Widford</t>
  </si>
  <si>
    <t>Aby with Greenfield</t>
  </si>
  <si>
    <t>Addlethorpe</t>
  </si>
  <si>
    <t>Alford</t>
  </si>
  <si>
    <t>Alvingham</t>
  </si>
  <si>
    <t>Anderby</t>
  </si>
  <si>
    <t>Asterby</t>
  </si>
  <si>
    <t>Baumber</t>
  </si>
  <si>
    <t>Beesby with Saleby</t>
  </si>
  <si>
    <t>Belchford</t>
  </si>
  <si>
    <t>Benniworth</t>
  </si>
  <si>
    <t>Bilsby</t>
  </si>
  <si>
    <t>Binbrook</t>
  </si>
  <si>
    <t>Bolingbroke</t>
  </si>
  <si>
    <t>Bucknall</t>
  </si>
  <si>
    <t>Burgh le Marsh</t>
  </si>
  <si>
    <t>Carrington</t>
  </si>
  <si>
    <t>Chapel St. Leonards</t>
  </si>
  <si>
    <t>Linchmere</t>
  </si>
  <si>
    <t>Lodsworth</t>
  </si>
  <si>
    <t>Loxwood</t>
  </si>
  <si>
    <t>Lurgashall</t>
  </si>
  <si>
    <t>Marden</t>
  </si>
  <si>
    <t>Midhurst</t>
  </si>
  <si>
    <t>Milland</t>
  </si>
  <si>
    <t>North Mundham</t>
  </si>
  <si>
    <t>Northchapel</t>
  </si>
  <si>
    <t>Petworth</t>
  </si>
  <si>
    <t>Plaistow</t>
  </si>
  <si>
    <t>Rogate</t>
  </si>
  <si>
    <t>Selsey</t>
  </si>
  <si>
    <t>Sidlesham</t>
  </si>
  <si>
    <t>Singleton</t>
  </si>
  <si>
    <t>Southbourne</t>
  </si>
  <si>
    <t>Stedham with Iping</t>
  </si>
  <si>
    <t>Stopham</t>
  </si>
  <si>
    <t>Stoughton</t>
  </si>
  <si>
    <t>Tangmere</t>
  </si>
  <si>
    <t>Tillington</t>
  </si>
  <si>
    <t>Trotton with Chithurst</t>
  </si>
  <si>
    <t>West Dean</t>
  </si>
  <si>
    <t>West Itchenor</t>
  </si>
  <si>
    <t>West Lavington</t>
  </si>
  <si>
    <t>Hagworthingham</t>
  </si>
  <si>
    <t>Halton Holegate</t>
  </si>
  <si>
    <t>Hemingby</t>
  </si>
  <si>
    <t>Northborough</t>
  </si>
  <si>
    <t>Orton Longueville</t>
  </si>
  <si>
    <t>Salcombe</t>
  </si>
  <si>
    <t>Shaugh Prior</t>
  </si>
  <si>
    <t>South Brent</t>
  </si>
  <si>
    <t>South Huish</t>
  </si>
  <si>
    <t>South Milton</t>
  </si>
  <si>
    <t>South Pool</t>
  </si>
  <si>
    <t>Sparkwell</t>
  </si>
  <si>
    <t>Stoke Fleming</t>
  </si>
  <si>
    <t>Stoke Gabriel</t>
  </si>
  <si>
    <t>Stokenham</t>
  </si>
  <si>
    <t>Strete</t>
  </si>
  <si>
    <t>Thurlestone</t>
  </si>
  <si>
    <t>Totnes</t>
  </si>
  <si>
    <t>Ugborough</t>
  </si>
  <si>
    <t>Wembury</t>
  </si>
  <si>
    <t>West Alvington</t>
  </si>
  <si>
    <t>West Buckfastleigh</t>
  </si>
  <si>
    <t>Woodleigh</t>
  </si>
  <si>
    <t>Yealmpton</t>
  </si>
  <si>
    <t>Cowbit</t>
  </si>
  <si>
    <t>Crowland</t>
  </si>
  <si>
    <t>Deeping St Nicholas</t>
  </si>
  <si>
    <t>Gedney</t>
  </si>
  <si>
    <t>Gedney Hill</t>
  </si>
  <si>
    <t>Gosberton</t>
  </si>
  <si>
    <t>Holbeach</t>
  </si>
  <si>
    <t>Little Sutton</t>
  </si>
  <si>
    <t>Pinchbeck</t>
  </si>
  <si>
    <t>Quadring</t>
  </si>
  <si>
    <t>Morden</t>
  </si>
  <si>
    <t>Studland</t>
  </si>
  <si>
    <t>Swanage</t>
  </si>
  <si>
    <t>Wareham St. Martin</t>
  </si>
  <si>
    <t>West Lulworth</t>
  </si>
  <si>
    <t>Winfrith Newburgh</t>
  </si>
  <si>
    <t>Wool</t>
  </si>
  <si>
    <t>Cheriton Fitzpaine</t>
  </si>
  <si>
    <t>Clayhanger</t>
  </si>
  <si>
    <t>Clayhidon</t>
  </si>
  <si>
    <t>Coldridge</t>
  </si>
  <si>
    <t>Colebrooke</t>
  </si>
  <si>
    <t>Copplestone</t>
  </si>
  <si>
    <t>Crediton</t>
  </si>
  <si>
    <t>Crediton Hamlets</t>
  </si>
  <si>
    <t>Cruwys Morchard</t>
  </si>
  <si>
    <t>Cullompton</t>
  </si>
  <si>
    <t>Culmstock</t>
  </si>
  <si>
    <t>Down St. Mary</t>
  </si>
  <si>
    <t>Halberton</t>
  </si>
  <si>
    <t>Hemyock</t>
  </si>
  <si>
    <t>Hittisleigh</t>
  </si>
  <si>
    <t>Hockworthy</t>
  </si>
  <si>
    <t>Holcombe Rogus</t>
  </si>
  <si>
    <t>Huntsham</t>
  </si>
  <si>
    <t>Morchard Bishop</t>
  </si>
  <si>
    <t>Morebath</t>
  </si>
  <si>
    <t>Newton St. Cyres</t>
  </si>
  <si>
    <t>Nymet Rowland</t>
  </si>
  <si>
    <t>Oakford</t>
  </si>
  <si>
    <t>Poughill</t>
  </si>
  <si>
    <t>Sampford Peverell</t>
  </si>
  <si>
    <t>Sandford</t>
  </si>
  <si>
    <t>Shobrooke</t>
  </si>
  <si>
    <t>Silverton</t>
  </si>
  <si>
    <t>Stoodleigh</t>
  </si>
  <si>
    <t>Templeton</t>
  </si>
  <si>
    <t>Sabden</t>
  </si>
  <si>
    <t>Salesbury</t>
  </si>
  <si>
    <t>Simonstone</t>
  </si>
  <si>
    <t>Thornley-with-Wheatley</t>
  </si>
  <si>
    <t>West Bradford</t>
  </si>
  <si>
    <t>Whalley</t>
  </si>
  <si>
    <t>Wilpshire</t>
  </si>
  <si>
    <t>Wiswell</t>
  </si>
  <si>
    <t>Akebar</t>
  </si>
  <si>
    <t>Arkengarthdale</t>
  </si>
  <si>
    <t>Askrigg</t>
  </si>
  <si>
    <t>Aysgarth</t>
  </si>
  <si>
    <t>Bainbridge</t>
  </si>
  <si>
    <t>North Wiltshire</t>
  </si>
  <si>
    <t>E3932</t>
  </si>
  <si>
    <t>Northampton</t>
  </si>
  <si>
    <t>E2835</t>
  </si>
  <si>
    <t>Norwich</t>
  </si>
  <si>
    <t>E2636</t>
  </si>
  <si>
    <t>E3001</t>
  </si>
  <si>
    <t>E3732</t>
  </si>
  <si>
    <t>E2438</t>
  </si>
  <si>
    <t>Oldham</t>
  </si>
  <si>
    <t>E4204</t>
  </si>
  <si>
    <t>Oswestry</t>
  </si>
  <si>
    <t>E3233</t>
  </si>
  <si>
    <t>Oxford</t>
  </si>
  <si>
    <t>E3132</t>
  </si>
  <si>
    <t>Pendle</t>
  </si>
  <si>
    <t>E2338</t>
  </si>
  <si>
    <t>Penwith</t>
  </si>
  <si>
    <t>E0835</t>
  </si>
  <si>
    <t>E0501</t>
  </si>
  <si>
    <t>E1101</t>
  </si>
  <si>
    <t>E1201</t>
  </si>
  <si>
    <t>E1701</t>
  </si>
  <si>
    <t>Preston</t>
  </si>
  <si>
    <t>E2339</t>
  </si>
  <si>
    <t>Purbeck</t>
  </si>
  <si>
    <t>E1236</t>
  </si>
  <si>
    <t>E0303</t>
  </si>
  <si>
    <t>Cheshire West and Chester</t>
  </si>
  <si>
    <t>Cheshire East</t>
  </si>
  <si>
    <t>Central Bedfordshire</t>
  </si>
  <si>
    <t>Redbridge</t>
  </si>
  <si>
    <t>E5046</t>
  </si>
  <si>
    <t>E0703</t>
  </si>
  <si>
    <t>Redditch</t>
  </si>
  <si>
    <t>E1835</t>
  </si>
  <si>
    <t>E3635</t>
  </si>
  <si>
    <t>Restormel</t>
  </si>
  <si>
    <t>E0836</t>
  </si>
  <si>
    <t>Ribble Valley</t>
  </si>
  <si>
    <t>E2340</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</si>
  <si>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</si>
  <si>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</si>
  <si>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</si>
  <si>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</si>
  <si>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</si>
  <si>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</si>
  <si>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</si>
  <si>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</si>
  <si>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</si>
  <si>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</si>
  <si>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</si>
  <si>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</si>
  <si>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</si>
  <si>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</si>
  <si>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</si>
  <si>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</si>
  <si>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</si>
  <si>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</si>
  <si>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</si>
  <si>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</si>
  <si>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</si>
  <si>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E2402</t>
  </si>
  <si>
    <t>Ryedale</t>
  </si>
  <si>
    <t>E2755</t>
  </si>
  <si>
    <t>Salford</t>
  </si>
  <si>
    <t>E4206</t>
  </si>
  <si>
    <t>Salisbury</t>
  </si>
  <si>
    <t>E3933</t>
  </si>
  <si>
    <t>Sandwell</t>
  </si>
  <si>
    <t>E4604</t>
  </si>
  <si>
    <t>Scarborough</t>
  </si>
  <si>
    <t>E2736</t>
  </si>
  <si>
    <t>Sedgefield</t>
  </si>
  <si>
    <t>E1336</t>
  </si>
  <si>
    <t>Sedgemoor</t>
  </si>
  <si>
    <t>E3332</t>
  </si>
  <si>
    <t>Sefton</t>
  </si>
  <si>
    <t>E4304</t>
  </si>
  <si>
    <t>Selby</t>
  </si>
  <si>
    <t>E2757</t>
  </si>
  <si>
    <t>Sevenoaks</t>
  </si>
  <si>
    <t>E2239</t>
  </si>
  <si>
    <t>Sheffield</t>
  </si>
  <si>
    <t>E4404</t>
  </si>
  <si>
    <t>Shepway</t>
  </si>
  <si>
    <t>E2240</t>
  </si>
  <si>
    <t>E3234</t>
  </si>
  <si>
    <t>E0304</t>
  </si>
  <si>
    <t>Solihull</t>
  </si>
  <si>
    <t>E4605</t>
  </si>
  <si>
    <t>South Bedfordshire</t>
  </si>
  <si>
    <t>E0234</t>
  </si>
  <si>
    <t>South Bucks</t>
  </si>
  <si>
    <t>E0434</t>
  </si>
  <si>
    <t>South Cambridgeshire</t>
  </si>
  <si>
    <t>E0536</t>
  </si>
  <si>
    <t>South Derbyshire</t>
  </si>
  <si>
    <t>E1039</t>
  </si>
  <si>
    <t>E0103</t>
  </si>
  <si>
    <t>South Hams</t>
  </si>
  <si>
    <t>E1136</t>
  </si>
  <si>
    <t>South Holland</t>
  </si>
  <si>
    <t>E2535</t>
  </si>
  <si>
    <t>Kempston Rural</t>
  </si>
  <si>
    <t>Knotting and Souldrop</t>
  </si>
  <si>
    <t>Little Staughton</t>
  </si>
  <si>
    <t>Melchbourne and Yielden</t>
  </si>
  <si>
    <t>Milton Ernest</t>
  </si>
  <si>
    <t>Odell</t>
  </si>
  <si>
    <t>Pavenham</t>
  </si>
  <si>
    <t>Gwennap</t>
  </si>
  <si>
    <t>Gwinear-Gwithian</t>
  </si>
  <si>
    <t>Hayle</t>
  </si>
  <si>
    <t>Helland</t>
  </si>
  <si>
    <t>Helston</t>
  </si>
  <si>
    <t>Illogan</t>
  </si>
  <si>
    <t>Jacobstow</t>
  </si>
  <si>
    <t>Kea</t>
  </si>
  <si>
    <t>Kenwyn</t>
  </si>
  <si>
    <t>Kilkhampton</t>
  </si>
  <si>
    <t>Ladock</t>
  </si>
  <si>
    <t>Landewednack</t>
  </si>
  <si>
    <t>Landrake with St. Erney</t>
  </si>
  <si>
    <t>Landulph</t>
  </si>
  <si>
    <t>Laneast</t>
  </si>
  <si>
    <t>Lanhydrock</t>
  </si>
  <si>
    <t>Lanivet</t>
  </si>
  <si>
    <t>Lanlivery</t>
  </si>
  <si>
    <t>Lanner</t>
  </si>
  <si>
    <t>Lanreath</t>
  </si>
  <si>
    <t>Lanteglos</t>
  </si>
  <si>
    <t>Launcells</t>
  </si>
  <si>
    <t>Launceston</t>
  </si>
  <si>
    <t>Lawhitton Rural</t>
  </si>
  <si>
    <t>Lesnewth</t>
  </si>
  <si>
    <t>Lewannick</t>
  </si>
  <si>
    <t>Lezant</t>
  </si>
  <si>
    <t>Linkinhorne</t>
  </si>
  <si>
    <t>Liskeard</t>
  </si>
  <si>
    <t>Looe</t>
  </si>
  <si>
    <t>Lostwithiel</t>
  </si>
  <si>
    <t>Ludgvan</t>
  </si>
  <si>
    <t>Glen Parva</t>
  </si>
  <si>
    <t>Huncote</t>
  </si>
  <si>
    <t>Kilby</t>
  </si>
  <si>
    <t>Kirby Muxloe</t>
  </si>
  <si>
    <t>Leicester Forest East</t>
  </si>
  <si>
    <t>Narborough</t>
  </si>
  <si>
    <t>Sapcote</t>
  </si>
  <si>
    <t>Sharnford</t>
  </si>
  <si>
    <t>Row 1 Col 2</t>
  </si>
  <si>
    <t>Row 2 Col 1</t>
  </si>
  <si>
    <t>Row 2 Col 2</t>
  </si>
  <si>
    <t>Row 6</t>
  </si>
  <si>
    <t>Row 7</t>
  </si>
  <si>
    <t>Row 8</t>
  </si>
  <si>
    <t>Row 9</t>
  </si>
  <si>
    <t>Row 10</t>
  </si>
  <si>
    <t>Row 11</t>
  </si>
  <si>
    <t>Row 12</t>
  </si>
  <si>
    <t>Row 13</t>
  </si>
  <si>
    <t>Row 14</t>
  </si>
  <si>
    <t>Row 15</t>
  </si>
  <si>
    <t>Row 20 Col 1</t>
  </si>
  <si>
    <t>Row 20 Col 2</t>
  </si>
  <si>
    <t>Row 20 Col 3</t>
  </si>
  <si>
    <t>Row 17</t>
  </si>
  <si>
    <t>Contact</t>
  </si>
  <si>
    <t>Section:</t>
  </si>
  <si>
    <t>Telephone (STD code)</t>
  </si>
  <si>
    <t>E-mail:</t>
  </si>
  <si>
    <t>Billing Authority</t>
  </si>
  <si>
    <t>County/GLA</t>
  </si>
  <si>
    <t>Police</t>
  </si>
  <si>
    <t>Fire</t>
  </si>
  <si>
    <t>Shire Districts</t>
  </si>
  <si>
    <t>Code</t>
  </si>
  <si>
    <t>Authority</t>
  </si>
  <si>
    <t>E3820</t>
  </si>
  <si>
    <t>West Sussex</t>
  </si>
  <si>
    <t>E6053</t>
  </si>
  <si>
    <t>Sussex Police</t>
  </si>
  <si>
    <t>NA</t>
  </si>
  <si>
    <t>E0920</t>
  </si>
  <si>
    <t>Cumbria</t>
  </si>
  <si>
    <t>E6009</t>
  </si>
  <si>
    <t>Cumbria Police</t>
  </si>
  <si>
    <t>E2920</t>
  </si>
  <si>
    <t>Northumberland</t>
  </si>
  <si>
    <t>E6045</t>
  </si>
  <si>
    <t>Northumbria Police</t>
  </si>
  <si>
    <t>E1021</t>
  </si>
  <si>
    <t>Derbyshire</t>
  </si>
  <si>
    <t>E6010</t>
  </si>
  <si>
    <t>Derbyshire Police</t>
  </si>
  <si>
    <t>E6110</t>
  </si>
  <si>
    <t>Derbyshire Fire Authority</t>
  </si>
  <si>
    <t>E3021</t>
  </si>
  <si>
    <t>Nottinghamshire</t>
  </si>
  <si>
    <t>E6030</t>
  </si>
  <si>
    <t>Nottinghamshire Police</t>
  </si>
  <si>
    <t>E6130</t>
  </si>
  <si>
    <t>Nottinghamshire Fire Authority</t>
  </si>
  <si>
    <t>E2221</t>
  </si>
  <si>
    <t>Kent</t>
  </si>
  <si>
    <t>E6022</t>
  </si>
  <si>
    <t>Kent Police</t>
  </si>
  <si>
    <t>E6122</t>
  </si>
  <si>
    <t>Kent Fire Authority</t>
  </si>
  <si>
    <t>E0421</t>
  </si>
  <si>
    <t>Buckinghamshire</t>
  </si>
  <si>
    <t>E6054</t>
  </si>
  <si>
    <t>Thames Valley Police</t>
  </si>
  <si>
    <t>E6104</t>
  </si>
  <si>
    <t>Buckinghamshire Fire Authority</t>
  </si>
  <si>
    <t>E3520</t>
  </si>
  <si>
    <t>Suffolk</t>
  </si>
  <si>
    <t>E6035</t>
  </si>
  <si>
    <t>Suffolk Police</t>
  </si>
  <si>
    <t>E1521</t>
  </si>
  <si>
    <t>Essex</t>
  </si>
  <si>
    <t>E6071</t>
  </si>
  <si>
    <t>Essex Police</t>
  </si>
  <si>
    <t>E6115</t>
  </si>
  <si>
    <t>Essex Fire Authority</t>
  </si>
  <si>
    <t>E1721</t>
  </si>
  <si>
    <t>Hampshire</t>
  </si>
  <si>
    <t>E6052</t>
  </si>
  <si>
    <t>Hampshire Police</t>
  </si>
  <si>
    <t>E6117</t>
  </si>
  <si>
    <t>Hampshire Fire Authority</t>
  </si>
  <si>
    <t>E0221</t>
  </si>
  <si>
    <t>Leicestershire</t>
  </si>
  <si>
    <t>E6024</t>
  </si>
  <si>
    <t>Leicestershire Police</t>
  </si>
  <si>
    <t>E6124</t>
  </si>
  <si>
    <t>Leicestershire Fire Authority</t>
  </si>
  <si>
    <t>E2520</t>
  </si>
  <si>
    <t>Lincolnshire</t>
  </si>
  <si>
    <t>E6025</t>
  </si>
  <si>
    <t>Lincolnshire Police</t>
  </si>
  <si>
    <t>E2620</t>
  </si>
  <si>
    <t>Norfolk</t>
  </si>
  <si>
    <t>E6026</t>
  </si>
  <si>
    <t>Norfolk Police</t>
  </si>
  <si>
    <t>E3221</t>
  </si>
  <si>
    <t>Shropshire</t>
  </si>
  <si>
    <t>E6055</t>
  </si>
  <si>
    <t>West Mercia Police</t>
  </si>
  <si>
    <t>E6132</t>
  </si>
  <si>
    <t>Shropshire Fire Authority</t>
  </si>
  <si>
    <t>E1821</t>
  </si>
  <si>
    <t>Worcestershire</t>
  </si>
  <si>
    <t>E6118</t>
  </si>
  <si>
    <t>Hereford and Worcester Fire Authority</t>
  </si>
  <si>
    <t>E1920</t>
  </si>
  <si>
    <t>Hertfordshire</t>
  </si>
  <si>
    <t>E6072</t>
  </si>
  <si>
    <t>Hertfordshire Police</t>
  </si>
  <si>
    <t>E2321</t>
  </si>
  <si>
    <t>Lancashire</t>
  </si>
  <si>
    <t>E6023</t>
  </si>
  <si>
    <t>Lancashire Police</t>
  </si>
  <si>
    <t>Freiston</t>
  </si>
  <si>
    <t>Holland Fen with Brothertoft</t>
  </si>
  <si>
    <t>Kirton</t>
  </si>
  <si>
    <t>Leverton</t>
  </si>
  <si>
    <t>Old Leake</t>
  </si>
  <si>
    <t>Sutterton</t>
  </si>
  <si>
    <t>Wigtoft</t>
  </si>
  <si>
    <t>Wrangle</t>
  </si>
  <si>
    <t>Wyberton</t>
  </si>
  <si>
    <t>Binfield</t>
  </si>
  <si>
    <t>Bracknell</t>
  </si>
  <si>
    <t>Crowthorne</t>
  </si>
  <si>
    <t>Sandhurst</t>
  </si>
  <si>
    <t>Warfield</t>
  </si>
  <si>
    <t>Winkfield</t>
  </si>
  <si>
    <t>Addingham</t>
  </si>
  <si>
    <t>Baildon</t>
  </si>
  <si>
    <t>Burley</t>
  </si>
  <si>
    <t>Clayton</t>
  </si>
  <si>
    <t>Cullingworth</t>
  </si>
  <si>
    <t>Denholme</t>
  </si>
  <si>
    <t>Harden</t>
  </si>
  <si>
    <t>Haworth, Cross Roads and Stanbury</t>
  </si>
  <si>
    <t>Ilkley</t>
  </si>
  <si>
    <t>Keighley</t>
  </si>
  <si>
    <t>Avon &amp; Somerset Police</t>
  </si>
  <si>
    <t>Shimpling</t>
  </si>
  <si>
    <t>Shotley</t>
  </si>
  <si>
    <t>Somerton</t>
  </si>
  <si>
    <t>Sproughton</t>
  </si>
  <si>
    <t>Stanstead</t>
  </si>
  <si>
    <t>Stoke-by-Nayland</t>
  </si>
  <si>
    <t>Stratford St. Mary</t>
  </si>
  <si>
    <t>Stutton</t>
  </si>
  <si>
    <t>Sudbury</t>
  </si>
  <si>
    <t>Newark &amp; Sherwood</t>
  </si>
  <si>
    <t>E3720</t>
  </si>
  <si>
    <t>Warwickshire</t>
  </si>
  <si>
    <t>E6037</t>
  </si>
  <si>
    <t>Warwickshire Police</t>
  </si>
  <si>
    <t>Nuneaton &amp; Bedworth</t>
  </si>
  <si>
    <t>Oadby &amp; Wigston</t>
  </si>
  <si>
    <t>Reigate &amp; Banstead</t>
  </si>
  <si>
    <t>Shrewsbury &amp; Atcham</t>
  </si>
  <si>
    <t>Tonbridge &amp; Malling</t>
  </si>
  <si>
    <t>Weymouth &amp; Portland</t>
  </si>
  <si>
    <t>Metropolitan District</t>
  </si>
  <si>
    <t>E6044</t>
  </si>
  <si>
    <t>Halstead</t>
  </si>
  <si>
    <t>Hatfield Peverel</t>
  </si>
  <si>
    <t>Helions Bumpstead</t>
  </si>
  <si>
    <t>Kelvedon</t>
  </si>
  <si>
    <t>Lamarsh</t>
  </si>
  <si>
    <t>Liston</t>
  </si>
  <si>
    <t>Little Henny</t>
  </si>
  <si>
    <t>Little Maplestead</t>
  </si>
  <si>
    <t>Little Yeldham</t>
  </si>
  <si>
    <t>Middleton</t>
  </si>
  <si>
    <t>Ovington</t>
  </si>
  <si>
    <t>Panfield</t>
  </si>
  <si>
    <t>Pebmarsh</t>
  </si>
  <si>
    <t>Pentlow</t>
  </si>
  <si>
    <t>Rayne</t>
  </si>
  <si>
    <t>Ridgewell</t>
  </si>
  <si>
    <t>Rivenhall</t>
  </si>
  <si>
    <t>Shalford</t>
  </si>
  <si>
    <t>Sible Hedingham</t>
  </si>
  <si>
    <t>Silver End</t>
  </si>
  <si>
    <t>Stambourne</t>
  </si>
  <si>
    <t>Steeple Bumpstead</t>
  </si>
  <si>
    <t>Stisted</t>
  </si>
  <si>
    <t>Sturmer</t>
  </si>
  <si>
    <t>Terling</t>
  </si>
  <si>
    <t>Tilbury Juxta Clare</t>
  </si>
  <si>
    <t>Adlestrop</t>
  </si>
  <si>
    <t>Aldsworth</t>
  </si>
  <si>
    <t>Ampney Crucis</t>
  </si>
  <si>
    <t>Ampney St. Peter</t>
  </si>
  <si>
    <t>Andoversford</t>
  </si>
  <si>
    <t>Aston Subedge</t>
  </si>
  <si>
    <t>Avening</t>
  </si>
  <si>
    <t>Bagendon</t>
  </si>
  <si>
    <t>Barrington</t>
  </si>
  <si>
    <t>Bawdeswell</t>
  </si>
  <si>
    <t>Beachamwell</t>
  </si>
  <si>
    <t>Beeston with Bittering</t>
  </si>
  <si>
    <t>Beetley</t>
  </si>
  <si>
    <t>Besthorpe</t>
  </si>
  <si>
    <t>Billingford</t>
  </si>
  <si>
    <t>Bintree</t>
  </si>
  <si>
    <t>Blo' Norton</t>
  </si>
  <si>
    <t>Bradenham</t>
  </si>
  <si>
    <t>Bridgham</t>
  </si>
  <si>
    <t>Brisley</t>
  </si>
  <si>
    <t>Carbrooke</t>
  </si>
  <si>
    <t>Caston</t>
  </si>
  <si>
    <t>Cockley Cley</t>
  </si>
  <si>
    <t>Colkirk</t>
  </si>
  <si>
    <t>Cranworth</t>
  </si>
  <si>
    <t>Croxton</t>
  </si>
  <si>
    <t>Dereham</t>
  </si>
  <si>
    <t>East Tuddenham</t>
  </si>
  <si>
    <t>COUNCIL TAX REQUIREMENT (SUPPLEMENTARY) RETURN (CTR1)</t>
  </si>
  <si>
    <t xml:space="preserve">     </t>
  </si>
  <si>
    <t>1.  Name of local precepting authority</t>
  </si>
  <si>
    <t>Hoe</t>
  </si>
  <si>
    <t>Holme Hale</t>
  </si>
  <si>
    <t>Horningtoft</t>
  </si>
  <si>
    <t>Kenninghall</t>
  </si>
  <si>
    <t>Lechlade</t>
  </si>
  <si>
    <t>Little Rissington</t>
  </si>
  <si>
    <t>Kempsford</t>
  </si>
  <si>
    <t>Kingscote</t>
  </si>
  <si>
    <t>Appleby-in-Westmorland</t>
  </si>
  <si>
    <t>Asby</t>
  </si>
  <si>
    <t>Bampton</t>
  </si>
  <si>
    <t>Colby</t>
  </si>
  <si>
    <t>Crosby Garrett</t>
  </si>
  <si>
    <t>Crosby Ravensworth</t>
  </si>
  <si>
    <t>Culgaith</t>
  </si>
  <si>
    <t>Dacre</t>
  </si>
  <si>
    <t>Dufton</t>
  </si>
  <si>
    <t>Glassonby</t>
  </si>
  <si>
    <t>Great Salkeld</t>
  </si>
  <si>
    <t>Great Strickland</t>
  </si>
  <si>
    <t>Greystoke</t>
  </si>
  <si>
    <t>Hartley</t>
  </si>
  <si>
    <t>Hesket</t>
  </si>
  <si>
    <t>Hutton</t>
  </si>
  <si>
    <t>South Cerney</t>
  </si>
  <si>
    <t>Southrop</t>
  </si>
  <si>
    <t>Stow-on-the-Wold</t>
  </si>
  <si>
    <t>Swell</t>
  </si>
  <si>
    <t>Temple Guiting</t>
  </si>
  <si>
    <t>Tetbury</t>
  </si>
  <si>
    <t>Tetbury Upton</t>
  </si>
  <si>
    <t>Todenham</t>
  </si>
  <si>
    <t>Upper Rissington</t>
  </si>
  <si>
    <t>Upper Slaughter</t>
  </si>
  <si>
    <t>Weston Subedge</t>
  </si>
  <si>
    <t>Westonbirt with Lasborough</t>
  </si>
  <si>
    <t>Whittington</t>
  </si>
  <si>
    <t>Sparham</t>
  </si>
  <si>
    <t>Sporle with Palgrave</t>
  </si>
  <si>
    <t>Stanfield</t>
  </si>
  <si>
    <t>Stanford</t>
  </si>
  <si>
    <t>Stow Bedon</t>
  </si>
  <si>
    <t>Swaffham</t>
  </si>
  <si>
    <t>Swanton Morley</t>
  </si>
  <si>
    <t>Thetford</t>
  </si>
  <si>
    <t>Thompson</t>
  </si>
  <si>
    <t>Tittleshall</t>
  </si>
  <si>
    <t>Watton</t>
  </si>
  <si>
    <t>Weasenham All Saints</t>
  </si>
  <si>
    <t>Weasenham St. Peter</t>
  </si>
  <si>
    <t>Weeting-with-Broomhill</t>
  </si>
  <si>
    <t>Wendling</t>
  </si>
  <si>
    <t>Whinburgh and Westfield</t>
  </si>
  <si>
    <t>Whissonsett</t>
  </si>
  <si>
    <t>Wretham</t>
  </si>
  <si>
    <t>Yaxham</t>
  </si>
  <si>
    <t>Sherborne</t>
  </si>
  <si>
    <t>Shipton</t>
  </si>
  <si>
    <t>Shipton Moyne</t>
  </si>
  <si>
    <t>Somerford Keynes</t>
  </si>
  <si>
    <t>Roudham and Larling</t>
  </si>
  <si>
    <t>Saham Toney</t>
  </si>
  <si>
    <t>Scarning</t>
  </si>
  <si>
    <t>Scoulton</t>
  </si>
  <si>
    <t>Shipdham</t>
  </si>
  <si>
    <t>Snetterton</t>
  </si>
  <si>
    <t>South Lopham</t>
  </si>
  <si>
    <t>South Pickenham</t>
  </si>
  <si>
    <t>Rooksdown</t>
  </si>
  <si>
    <t>Sherborne St. John</t>
  </si>
  <si>
    <t>Sherfield on Loddon</t>
  </si>
  <si>
    <t>Silchester</t>
  </si>
  <si>
    <t>St. Mary Bourne</t>
  </si>
  <si>
    <t>Steventon</t>
  </si>
  <si>
    <t>Stratfield Saye</t>
  </si>
  <si>
    <t>Tadley</t>
  </si>
  <si>
    <t>Upton Grey</t>
  </si>
  <si>
    <t>Wootton St. Lawrence</t>
  </si>
  <si>
    <t>Askham</t>
  </si>
  <si>
    <t>Babworth</t>
  </si>
  <si>
    <t>Barnby Moor</t>
  </si>
  <si>
    <t>Beckingham</t>
  </si>
  <si>
    <t>Blyth</t>
  </si>
  <si>
    <t>Bothamsall</t>
  </si>
  <si>
    <t>Carlton in Lindrick</t>
  </si>
  <si>
    <t>Clarborough and Welham</t>
  </si>
  <si>
    <t>Clayworth</t>
  </si>
  <si>
    <t>Cottam</t>
  </si>
  <si>
    <t>Cuckney</t>
  </si>
  <si>
    <t>Dunham-on-Trent</t>
  </si>
  <si>
    <t>East Drayton</t>
  </si>
  <si>
    <t>East Markham</t>
  </si>
  <si>
    <t>Eaton</t>
  </si>
  <si>
    <t>Elkesley</t>
  </si>
  <si>
    <t>Everton</t>
  </si>
  <si>
    <t>Gamston</t>
  </si>
  <si>
    <t>Blickling</t>
  </si>
  <si>
    <t>Blofield</t>
  </si>
  <si>
    <t>Farnhill</t>
  </si>
  <si>
    <t>Gargrave</t>
  </si>
  <si>
    <t>Giggleswick</t>
  </si>
  <si>
    <t>Glusburn and Cross Hills</t>
  </si>
  <si>
    <t>North Weald Bassett</t>
  </si>
  <si>
    <t>Ongar</t>
  </si>
  <si>
    <t>Roydon</t>
  </si>
  <si>
    <t>Sheering</t>
  </si>
  <si>
    <t>Stanford Rivers</t>
  </si>
  <si>
    <t>Stapleford Abbotts</t>
  </si>
  <si>
    <t>Stapleford Tawney</t>
  </si>
  <si>
    <t>Theydon Bois</t>
  </si>
  <si>
    <t>Theydon Garnon</t>
  </si>
  <si>
    <t>Theydon Mount</t>
  </si>
  <si>
    <t>Waltham Abbey</t>
  </si>
  <si>
    <t>Willingale</t>
  </si>
  <si>
    <t>Breadsall</t>
  </si>
  <si>
    <t>Breaston</t>
  </si>
  <si>
    <t>Dale Abbey</t>
  </si>
  <si>
    <t>Draycott and Church Wilne</t>
  </si>
  <si>
    <t>Little Eaton</t>
  </si>
  <si>
    <t>Morley</t>
  </si>
  <si>
    <t>Ockbrook and Borrowash</t>
  </si>
  <si>
    <t>Risley</t>
  </si>
  <si>
    <t>Sandiacre</t>
  </si>
  <si>
    <t>Sawley</t>
  </si>
  <si>
    <t>Stanley and Stanley Common</t>
  </si>
  <si>
    <t>Stanton by Dale</t>
  </si>
  <si>
    <t>West Hallam</t>
  </si>
  <si>
    <t>Benwick</t>
  </si>
  <si>
    <t>Chatteris</t>
  </si>
  <si>
    <t>Elm</t>
  </si>
  <si>
    <t>Gorefield</t>
  </si>
  <si>
    <t>Leverington</t>
  </si>
  <si>
    <t>Manea</t>
  </si>
  <si>
    <t>March</t>
  </si>
  <si>
    <t>Parson Drove</t>
  </si>
  <si>
    <t>Thornton in Craven</t>
  </si>
  <si>
    <t>Thorpe</t>
  </si>
  <si>
    <t>Threshfield</t>
  </si>
  <si>
    <t>Aldbury</t>
  </si>
  <si>
    <t>Berkhamsted</t>
  </si>
  <si>
    <t>Bovingdon</t>
  </si>
  <si>
    <t>Chipperfield</t>
  </si>
  <si>
    <t>Flamstead</t>
  </si>
  <si>
    <t>Flaunden</t>
  </si>
  <si>
    <t>Great Gaddesden</t>
  </si>
  <si>
    <t>Kings Langley</t>
  </si>
  <si>
    <t>Little Gaddesden</t>
  </si>
  <si>
    <t>Markyate</t>
  </si>
  <si>
    <t>Nash Mills</t>
  </si>
  <si>
    <t>Nettleden with Potten End</t>
  </si>
  <si>
    <t>Northchurch</t>
  </si>
  <si>
    <t>Tring</t>
  </si>
  <si>
    <t>Tring Rural</t>
  </si>
  <si>
    <t>Archdeacon Newton</t>
  </si>
  <si>
    <t>Bishopton</t>
  </si>
  <si>
    <t>Brafferton</t>
  </si>
  <si>
    <t>Denton</t>
  </si>
  <si>
    <t>Heighington</t>
  </si>
  <si>
    <t>High Coniscliffe</t>
  </si>
  <si>
    <t>Hurworth</t>
  </si>
  <si>
    <t>Neasham</t>
  </si>
  <si>
    <t>Piercebridge</t>
  </si>
  <si>
    <t>Sadberge</t>
  </si>
  <si>
    <t>Whessoe</t>
  </si>
  <si>
    <t>Bean</t>
  </si>
  <si>
    <t>Darenth</t>
  </si>
  <si>
    <t>Longfield and New Barn</t>
  </si>
  <si>
    <t>Southfleet</t>
  </si>
  <si>
    <t>Stone</t>
  </si>
  <si>
    <t>Sutton-at-Hone and Hawley</t>
  </si>
  <si>
    <t>Swanscombe and Greenhithe</t>
  </si>
  <si>
    <t>Wilmington</t>
  </si>
  <si>
    <t>Arthingworth</t>
  </si>
  <si>
    <t>Ashby St Ledgers</t>
  </si>
  <si>
    <t>Badby</t>
  </si>
  <si>
    <t>Barby</t>
  </si>
  <si>
    <t>Boughton</t>
  </si>
  <si>
    <t>Braunston</t>
  </si>
  <si>
    <t>Brington</t>
  </si>
  <si>
    <t>Brixworth</t>
  </si>
  <si>
    <t>Byfield</t>
  </si>
  <si>
    <t>E3131</t>
  </si>
  <si>
    <t>Chester</t>
  </si>
  <si>
    <t>E0631</t>
  </si>
  <si>
    <t>Chesterfield</t>
  </si>
  <si>
    <t>E1033</t>
  </si>
  <si>
    <t>Chester-le-Street</t>
  </si>
  <si>
    <t>E1331</t>
  </si>
  <si>
    <t>Chichester</t>
  </si>
  <si>
    <t>E3833</t>
  </si>
  <si>
    <t>Burmington</t>
  </si>
  <si>
    <t>Burton Dassett</t>
  </si>
  <si>
    <t>Butlers Marston</t>
  </si>
  <si>
    <t>Charlecote</t>
  </si>
  <si>
    <t>Chesterton and Kingston</t>
  </si>
  <si>
    <t>Claverdon</t>
  </si>
  <si>
    <t>Clifford Chambers and Milcote</t>
  </si>
  <si>
    <t>Combrook</t>
  </si>
  <si>
    <t>Coughton</t>
  </si>
  <si>
    <t>Dorsington</t>
  </si>
  <si>
    <t>Ettington</t>
  </si>
  <si>
    <t>Exhall</t>
  </si>
  <si>
    <t>Farnborough</t>
  </si>
  <si>
    <t>Fenny Compton</t>
  </si>
  <si>
    <t>Fulbrook</t>
  </si>
  <si>
    <t>Gaydon</t>
  </si>
  <si>
    <t>Great Alne</t>
  </si>
  <si>
    <t>Longnor</t>
  </si>
  <si>
    <t>Loppington</t>
  </si>
  <si>
    <t>Ludlow</t>
  </si>
  <si>
    <t>Lydbury North</t>
  </si>
  <si>
    <t>Market Drayton</t>
  </si>
  <si>
    <t>Melverley</t>
  </si>
  <si>
    <t>Minsterley</t>
  </si>
  <si>
    <t>Thornage</t>
  </si>
  <si>
    <t>Thorpe Market</t>
  </si>
  <si>
    <t>Thursford</t>
  </si>
  <si>
    <t>Trimingham</t>
  </si>
  <si>
    <t>Trunch</t>
  </si>
  <si>
    <t>Tunstead</t>
  </si>
  <si>
    <t>Upper Sheringham</t>
  </si>
  <si>
    <t>Walsingham</t>
  </si>
  <si>
    <t>Warham</t>
  </si>
  <si>
    <t>Wells-next-the-Sea</t>
  </si>
  <si>
    <t>Weybourne</t>
  </si>
  <si>
    <t>Wickmere</t>
  </si>
  <si>
    <t>Wighton</t>
  </si>
  <si>
    <t>Witton</t>
  </si>
  <si>
    <t>Wiveton</t>
  </si>
  <si>
    <t>Wood Norton</t>
  </si>
  <si>
    <t>Worstead</t>
  </si>
  <si>
    <t>Abbots Leigh</t>
  </si>
  <si>
    <t>Backwell</t>
  </si>
  <si>
    <t>Banwell</t>
  </si>
  <si>
    <t>Barrow Gurney</t>
  </si>
  <si>
    <t>Blagdon</t>
  </si>
  <si>
    <t>Bleadon</t>
  </si>
  <si>
    <t>Brockley</t>
  </si>
  <si>
    <t>Butcombe</t>
  </si>
  <si>
    <t>Churchill</t>
  </si>
  <si>
    <t>Clapton-in-Gordano</t>
  </si>
  <si>
    <t>Cleeve</t>
  </si>
  <si>
    <t>Clevedon</t>
  </si>
  <si>
    <t>Congresbury</t>
  </si>
  <si>
    <t>Dundry</t>
  </si>
  <si>
    <t>Flax Bourton</t>
  </si>
  <si>
    <t>Kenn</t>
  </si>
  <si>
    <t>Stanton Lacy</t>
  </si>
  <si>
    <t>Studley</t>
  </si>
  <si>
    <t>Sutton-under-Brailes</t>
  </si>
  <si>
    <t>Tredington</t>
  </si>
  <si>
    <t>Tysoe</t>
  </si>
  <si>
    <t>Ufton</t>
  </si>
  <si>
    <t>Ullenhall</t>
  </si>
  <si>
    <t>Welford-on-Avon</t>
  </si>
  <si>
    <t>Wellesbourne</t>
  </si>
  <si>
    <t>Whichford</t>
  </si>
  <si>
    <t>Wilmcote</t>
  </si>
  <si>
    <t>Wixford</t>
  </si>
  <si>
    <t>Wolverton</t>
  </si>
  <si>
    <t>Wootton Wawen</t>
  </si>
  <si>
    <t>Alkington</t>
  </si>
  <si>
    <t>Arlingham</t>
  </si>
  <si>
    <t>Berkeley</t>
  </si>
  <si>
    <t>Bisley-with-Lypiatt</t>
  </si>
  <si>
    <t>Brimscombe and Thrupp</t>
  </si>
  <si>
    <t>Brookthorpe-with-Whaddon</t>
  </si>
  <si>
    <t>Cainscross</t>
  </si>
  <si>
    <t>Cam</t>
  </si>
  <si>
    <t>Chalford</t>
  </si>
  <si>
    <t>Coaley</t>
  </si>
  <si>
    <t>Cranham</t>
  </si>
  <si>
    <t>Dursley</t>
  </si>
  <si>
    <t>Eastington</t>
  </si>
  <si>
    <t>Elmore</t>
  </si>
  <si>
    <t>Barston</t>
  </si>
  <si>
    <t>Berkswell</t>
  </si>
  <si>
    <t>Bickenhill</t>
  </si>
  <si>
    <t>Castle Bromwich</t>
  </si>
  <si>
    <t>Chelmsley Wood</t>
  </si>
  <si>
    <t>Cheswick Green</t>
  </si>
  <si>
    <t>Dickens Heath</t>
  </si>
  <si>
    <t>Fordbridge</t>
  </si>
  <si>
    <t>Hockley Heath</t>
  </si>
  <si>
    <t>Kingshurst</t>
  </si>
  <si>
    <t>Meriden</t>
  </si>
  <si>
    <t>Smith's Wood</t>
  </si>
  <si>
    <t>Tidbury Green</t>
  </si>
  <si>
    <t>Beaconsfield</t>
  </si>
  <si>
    <t>Burnham</t>
  </si>
  <si>
    <t>Dorney</t>
  </si>
  <si>
    <t>Farnham Royal</t>
  </si>
  <si>
    <t>Fulmer</t>
  </si>
  <si>
    <t>Gerrards Cross</t>
  </si>
  <si>
    <t>Hedgerley</t>
  </si>
  <si>
    <t>Iver</t>
  </si>
  <si>
    <t>Stoke Poges</t>
  </si>
  <si>
    <t>Taplow</t>
  </si>
  <si>
    <t>Wexham</t>
  </si>
  <si>
    <t>Arrington</t>
  </si>
  <si>
    <t>Babraham</t>
  </si>
  <si>
    <t>Balsham</t>
  </si>
  <si>
    <t>Bar Hill</t>
  </si>
  <si>
    <t>Bassingbourn cum Kneesworth</t>
  </si>
  <si>
    <t>Bourn</t>
  </si>
  <si>
    <t>Boxworth</t>
  </si>
  <si>
    <t>Aldeburgh</t>
  </si>
  <si>
    <t>Caxton</t>
  </si>
  <si>
    <t>Comberton</t>
  </si>
  <si>
    <t>Coton</t>
  </si>
  <si>
    <t>Cottenham</t>
  </si>
  <si>
    <t>Dry Drayton</t>
  </si>
  <si>
    <t>Duxford</t>
  </si>
  <si>
    <t>Elsworth</t>
  </si>
  <si>
    <t>Eltisley</t>
  </si>
  <si>
    <t>Fen Ditton</t>
  </si>
  <si>
    <t>Fen Drayton</t>
  </si>
  <si>
    <t>Fowlmere</t>
  </si>
  <si>
    <t>Fulbourn</t>
  </si>
  <si>
    <t>Gamlingay</t>
  </si>
  <si>
    <t>Grantchester</t>
  </si>
  <si>
    <t>Great Abington</t>
  </si>
  <si>
    <t>Great and Little Chishill</t>
  </si>
  <si>
    <t>Great Shelford</t>
  </si>
  <si>
    <t>Great Wilbraham</t>
  </si>
  <si>
    <t>Guilden Morden</t>
  </si>
  <si>
    <t>Belsay</t>
  </si>
  <si>
    <t>Birtley</t>
  </si>
  <si>
    <t>Blanchland</t>
  </si>
  <si>
    <t>Bowsden</t>
  </si>
  <si>
    <t>Branxton</t>
  </si>
  <si>
    <t>Broomhaugh and Riding</t>
  </si>
  <si>
    <t>Broomley and Stocksfield</t>
  </si>
  <si>
    <t>Bywell</t>
  </si>
  <si>
    <t>Capheaton</t>
  </si>
  <si>
    <t>Carham</t>
  </si>
  <si>
    <t>Cartington</t>
  </si>
  <si>
    <t>Chollerton</t>
  </si>
  <si>
    <t>Choppington</t>
  </si>
  <si>
    <t>Coanwood</t>
  </si>
  <si>
    <t>Corbridge</t>
  </si>
  <si>
    <t>Cornhill-on-Tweed</t>
  </si>
  <si>
    <t>Corsenside</t>
  </si>
  <si>
    <t>Cramlington</t>
  </si>
  <si>
    <t>Craster</t>
  </si>
  <si>
    <t>Cresswell</t>
  </si>
  <si>
    <t>Denwick</t>
  </si>
  <si>
    <t>Duddo</t>
  </si>
  <si>
    <t>Oakington and Westwick</t>
  </si>
  <si>
    <t>Orchard Park</t>
  </si>
  <si>
    <t>Orwell</t>
  </si>
  <si>
    <t>Over</t>
  </si>
  <si>
    <t>Pampisford</t>
  </si>
  <si>
    <t>Papworth Everard</t>
  </si>
  <si>
    <t>Sawston</t>
  </si>
  <si>
    <t>Shepreth</t>
  </si>
  <si>
    <t>Shingay cum Wendy</t>
  </si>
  <si>
    <t>Shudy Camps</t>
  </si>
  <si>
    <t>Steeple Morden</t>
  </si>
  <si>
    <t>Stow cum Quy</t>
  </si>
  <si>
    <t>Swavesey</t>
  </si>
  <si>
    <t>Rendham</t>
  </si>
  <si>
    <t>Rendlesham</t>
  </si>
  <si>
    <t>Chiltern</t>
  </si>
  <si>
    <t>E0432</t>
  </si>
  <si>
    <t>Chorley</t>
  </si>
  <si>
    <t>E2334</t>
  </si>
  <si>
    <t>Christchurch</t>
  </si>
  <si>
    <t>E1232</t>
  </si>
  <si>
    <t>City of London</t>
  </si>
  <si>
    <t>E5010</t>
  </si>
  <si>
    <t>Colchester</t>
  </si>
  <si>
    <t>E1536</t>
  </si>
  <si>
    <t>Congleton</t>
  </si>
  <si>
    <t>E0632</t>
  </si>
  <si>
    <t>Copeland</t>
  </si>
  <si>
    <t>E0934</t>
  </si>
  <si>
    <t>Corby</t>
  </si>
  <si>
    <t>E2831</t>
  </si>
  <si>
    <t>Cotswold</t>
  </si>
  <si>
    <t>E1632</t>
  </si>
  <si>
    <t>Coventry</t>
  </si>
  <si>
    <t>E4602</t>
  </si>
  <si>
    <t>Craven</t>
  </si>
  <si>
    <t>E2731</t>
  </si>
  <si>
    <t>Crawley</t>
  </si>
  <si>
    <t>E3834</t>
  </si>
  <si>
    <t>E0633</t>
  </si>
  <si>
    <t>Croydon</t>
  </si>
  <si>
    <t>E5035</t>
  </si>
  <si>
    <t>Dacorum</t>
  </si>
  <si>
    <t>E1932</t>
  </si>
  <si>
    <t>E1301</t>
  </si>
  <si>
    <t>Dartford</t>
  </si>
  <si>
    <t>E2233</t>
  </si>
  <si>
    <t>Daventry</t>
  </si>
  <si>
    <t>E2832</t>
  </si>
  <si>
    <t>E1001</t>
  </si>
  <si>
    <t>Derbyshire Dales</t>
  </si>
  <si>
    <t>E1035</t>
  </si>
  <si>
    <t>Derwentside</t>
  </si>
  <si>
    <t>E1333</t>
  </si>
  <si>
    <t>Doncaster</t>
  </si>
  <si>
    <t>E4402</t>
  </si>
  <si>
    <t>Dover</t>
  </si>
  <si>
    <t>E2234</t>
  </si>
  <si>
    <t>Dudley</t>
  </si>
  <si>
    <t>E4603</t>
  </si>
  <si>
    <t>Durham</t>
  </si>
  <si>
    <t>E1334</t>
  </si>
  <si>
    <t>Ealing</t>
  </si>
  <si>
    <t>E5036</t>
  </si>
  <si>
    <t>Easington</t>
  </si>
  <si>
    <t>E1335</t>
  </si>
  <si>
    <t>East Cambridgeshire</t>
  </si>
  <si>
    <t>E0532</t>
  </si>
  <si>
    <t>East Devon</t>
  </si>
  <si>
    <t>E1131</t>
  </si>
  <si>
    <t>East Dorset</t>
  </si>
  <si>
    <t>E1233</t>
  </si>
  <si>
    <t>East Hampshire</t>
  </si>
  <si>
    <t>E1732</t>
  </si>
  <si>
    <t>East Hertfordshire</t>
  </si>
  <si>
    <t>E1933</t>
  </si>
  <si>
    <t>East Lindsey</t>
  </si>
  <si>
    <t>E2532</t>
  </si>
  <si>
    <t>East Northamptonshire</t>
  </si>
  <si>
    <t>E2833</t>
  </si>
  <si>
    <t>E2001</t>
  </si>
  <si>
    <t>East Staffordshire</t>
  </si>
  <si>
    <t>E3432</t>
  </si>
  <si>
    <t>Eastbourne</t>
  </si>
  <si>
    <t>E1432</t>
  </si>
  <si>
    <t>Eastleigh</t>
  </si>
  <si>
    <t>E1733</t>
  </si>
  <si>
    <t>Eden</t>
  </si>
  <si>
    <t>E0935</t>
  </si>
  <si>
    <t>E0634</t>
  </si>
  <si>
    <t>Elmbridge</t>
  </si>
  <si>
    <t>E3631</t>
  </si>
  <si>
    <t>Enfield</t>
  </si>
  <si>
    <t>E5037</t>
  </si>
  <si>
    <t>Epping Forest</t>
  </si>
  <si>
    <t>E1537</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</si>
  <si>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</si>
  <si>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</si>
  <si>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</si>
  <si>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</si>
  <si>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</si>
  <si>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</si>
  <si>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</si>
  <si>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</si>
  <si>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</si>
  <si>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</si>
  <si>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</si>
  <si>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</si>
  <si>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</si>
  <si>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</si>
  <si>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</si>
  <si>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</si>
  <si>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</si>
  <si>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</si>
  <si>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</si>
  <si>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</si>
  <si>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</si>
  <si>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</si>
  <si>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</si>
  <si>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</si>
  <si>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</si>
  <si>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</si>
  <si>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</si>
  <si>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</si>
  <si>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</si>
  <si>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Lamport</t>
  </si>
  <si>
    <t>Lilbourne</t>
  </si>
  <si>
    <t>Long Buckby</t>
  </si>
  <si>
    <t>Marston Trussell</t>
  </si>
  <si>
    <t>Naseby</t>
  </si>
  <si>
    <t>Old</t>
  </si>
  <si>
    <t>Overstone</t>
  </si>
  <si>
    <t>Pitsford</t>
  </si>
  <si>
    <t>Preston Capes</t>
  </si>
  <si>
    <t>Ravensthorpe</t>
  </si>
  <si>
    <t>Scaldwell</t>
  </si>
  <si>
    <t>Sibbertoft</t>
  </si>
  <si>
    <t>Spratton</t>
  </si>
  <si>
    <t>Burgh Castle</t>
  </si>
  <si>
    <t>Caister-on-Sea</t>
  </si>
  <si>
    <t>Filby</t>
  </si>
  <si>
    <t>Fleggburgh</t>
  </si>
  <si>
    <t>Fritton and St. Olaves</t>
  </si>
  <si>
    <t>Hemsby</t>
  </si>
  <si>
    <t>Hopton-on-Sea</t>
  </si>
  <si>
    <t>Martham</t>
  </si>
  <si>
    <t>Mautby</t>
  </si>
  <si>
    <t>Ormesby St. Margaret with Scratby</t>
  </si>
  <si>
    <t>Ormesby St. Michael</t>
  </si>
  <si>
    <t>Repps with Bastwick</t>
  </si>
  <si>
    <t>Rollesby</t>
  </si>
  <si>
    <t>Stokesby with Herringby</t>
  </si>
  <si>
    <t>Thurne</t>
  </si>
  <si>
    <t>Winterton-on-Sea</t>
  </si>
  <si>
    <t>Artington</t>
  </si>
  <si>
    <t>Ingleby Greenhow</t>
  </si>
  <si>
    <t>Kepwick</t>
  </si>
  <si>
    <t>Kilburn High and Low</t>
  </si>
  <si>
    <t>Kirby Knowle</t>
  </si>
  <si>
    <t>Kirby Sigston</t>
  </si>
  <si>
    <t>Kirby Wiske</t>
  </si>
  <si>
    <t>Kirkby</t>
  </si>
  <si>
    <t>Kirkby Fleetham with Fencote</t>
  </si>
  <si>
    <t>Kirklington-cum-Upsland</t>
  </si>
  <si>
    <t>Knayton with Brawith</t>
  </si>
  <si>
    <t>Landmoth-cum-Catto</t>
  </si>
  <si>
    <t>Langthorne</t>
  </si>
  <si>
    <t>Linton-on-Ouse</t>
  </si>
  <si>
    <t>Godney</t>
  </si>
  <si>
    <t>Great Elm</t>
  </si>
  <si>
    <t>Holcombe</t>
  </si>
  <si>
    <t>Kilmersdon</t>
  </si>
  <si>
    <t>Lamyat</t>
  </si>
  <si>
    <t>Orton Waterville</t>
  </si>
  <si>
    <t>Peakirk</t>
  </si>
  <si>
    <t>Southorpe</t>
  </si>
  <si>
    <t>Thornhaugh</t>
  </si>
  <si>
    <t>Ufford</t>
  </si>
  <si>
    <t>Wansford</t>
  </si>
  <si>
    <t>Wittering</t>
  </si>
  <si>
    <t>Goosnargh</t>
  </si>
  <si>
    <t>Grimsargh</t>
  </si>
  <si>
    <t>Haighton</t>
  </si>
  <si>
    <t>Woodplumpton</t>
  </si>
  <si>
    <t>Affpuddle &amp; Turnerspuddle</t>
  </si>
  <si>
    <t>Arne</t>
  </si>
  <si>
    <t>Bere Regis</t>
  </si>
  <si>
    <t>Chaldon Herring</t>
  </si>
  <si>
    <t>Church Knowle</t>
  </si>
  <si>
    <t>Corfe Castle</t>
  </si>
  <si>
    <t>East Lulworth</t>
  </si>
  <si>
    <t>Langton Matravers</t>
  </si>
  <si>
    <t>Lytchett Matravers</t>
  </si>
  <si>
    <t>Lytchett Minster and Upton</t>
  </si>
  <si>
    <t>Witham Friary</t>
  </si>
  <si>
    <t>Wookey</t>
  </si>
  <si>
    <t>Bickleigh</t>
  </si>
  <si>
    <t>Bow</t>
  </si>
  <si>
    <t>Bradninch</t>
  </si>
  <si>
    <t>Brushford</t>
  </si>
  <si>
    <t>Burlescombe</t>
  </si>
  <si>
    <t>Butterleigh</t>
  </si>
  <si>
    <t>Cadbury</t>
  </si>
  <si>
    <t>Cadeleigh</t>
  </si>
  <si>
    <t>Chawleigh</t>
  </si>
  <si>
    <t>Cheriton Bishop</t>
  </si>
  <si>
    <t>Swainby with Allerthorpe</t>
  </si>
  <si>
    <t>Theakston</t>
  </si>
  <si>
    <t>Thirkleby High and Low with Osgodby</t>
  </si>
  <si>
    <t>Thirn</t>
  </si>
  <si>
    <t>Thirsk</t>
  </si>
  <si>
    <t>Tholthorpe</t>
  </si>
  <si>
    <t>Thormanby</t>
  </si>
  <si>
    <t>Thornton Watlass</t>
  </si>
  <si>
    <t>Thornton-le-Beans</t>
  </si>
  <si>
    <t>Thornton-le-Moor</t>
  </si>
  <si>
    <t>Thornton-le-Street</t>
  </si>
  <si>
    <t>Tollerton</t>
  </si>
  <si>
    <t>Topcliffe</t>
  </si>
  <si>
    <t>Upsall</t>
  </si>
  <si>
    <t>Welbury</t>
  </si>
  <si>
    <t>West Harlsey</t>
  </si>
  <si>
    <t>West Rounton</t>
  </si>
  <si>
    <t>West Tanfield</t>
  </si>
  <si>
    <t>Lapford</t>
  </si>
  <si>
    <t>Winton, Stank and Hallikeld</t>
  </si>
  <si>
    <t>Youlton</t>
  </si>
  <si>
    <t>Arnesby</t>
  </si>
  <si>
    <t>Ashby Magna</t>
  </si>
  <si>
    <t>Ashby Parva</t>
  </si>
  <si>
    <t>Billesdon</t>
  </si>
  <si>
    <t>Thelbridge</t>
  </si>
  <si>
    <t>Thorverton</t>
  </si>
  <si>
    <t>Uffculme</t>
  </si>
  <si>
    <t>Uplowman</t>
  </si>
  <si>
    <t>Washfield</t>
  </si>
  <si>
    <t>Washford Pyne</t>
  </si>
  <si>
    <t>Wembworthy</t>
  </si>
  <si>
    <t>Willand</t>
  </si>
  <si>
    <t>Woolfardisworthy</t>
  </si>
  <si>
    <t>Zeal Monachorum</t>
  </si>
  <si>
    <t>Ashbocking</t>
  </si>
  <si>
    <t>Ashfield cum Thorpe</t>
  </si>
  <si>
    <t>Athelington</t>
  </si>
  <si>
    <t>Badwell Ash</t>
  </si>
  <si>
    <t>Barking</t>
  </si>
  <si>
    <t>Battisford</t>
  </si>
  <si>
    <t>Bedfield</t>
  </si>
  <si>
    <t>Bedingfield</t>
  </si>
  <si>
    <t>Great Glen</t>
  </si>
  <si>
    <t>Gumley</t>
  </si>
  <si>
    <t>Hallaton</t>
  </si>
  <si>
    <t>Houghton on the Hill</t>
  </si>
  <si>
    <t>Hungarton</t>
  </si>
  <si>
    <t>Husbands Bosworth</t>
  </si>
  <si>
    <t>Illston on the Hill</t>
  </si>
  <si>
    <t>Keyham</t>
  </si>
  <si>
    <t>Kibworth Beauchamp</t>
  </si>
  <si>
    <t>Kibworth Harcourt</t>
  </si>
  <si>
    <t>Kimcote and Walton</t>
  </si>
  <si>
    <t>Laughton</t>
  </si>
  <si>
    <t>Leire</t>
  </si>
  <si>
    <t>Little Stretton</t>
  </si>
  <si>
    <t>Ouston</t>
  </si>
  <si>
    <t>Pelton</t>
  </si>
  <si>
    <t>Peterlee</t>
  </si>
  <si>
    <t>Pittington</t>
  </si>
  <si>
    <t>Romaldkirk</t>
  </si>
  <si>
    <t>Sacriston</t>
  </si>
  <si>
    <t>Satley</t>
  </si>
  <si>
    <t>Seaham</t>
  </si>
  <si>
    <t>Peatling Magna</t>
  </si>
  <si>
    <t>Rolleston</t>
  </si>
  <si>
    <t>Saddington</t>
  </si>
  <si>
    <t>Scraptoft</t>
  </si>
  <si>
    <t>Hemingstone</t>
  </si>
  <si>
    <t>Henley</t>
  </si>
  <si>
    <t>East Clandon</t>
  </si>
  <si>
    <t>East Horsley</t>
  </si>
  <si>
    <t>Effingham</t>
  </si>
  <si>
    <t>Normandy</t>
  </si>
  <si>
    <t>Ockham</t>
  </si>
  <si>
    <t>Pirbright</t>
  </si>
  <si>
    <t>Puttenham</t>
  </si>
  <si>
    <t>Seale and Sands</t>
  </si>
  <si>
    <t>Bonsall</t>
  </si>
  <si>
    <t>Boylestone</t>
  </si>
  <si>
    <t>Brailsford</t>
  </si>
  <si>
    <t>Brassington</t>
  </si>
  <si>
    <t>Calver</t>
  </si>
  <si>
    <t>Chelmorton</t>
  </si>
  <si>
    <t>Cromford</t>
  </si>
  <si>
    <t>Cubley</t>
  </si>
  <si>
    <t>Curbar</t>
  </si>
  <si>
    <t>Darley Dale</t>
  </si>
  <si>
    <t>Doveridge</t>
  </si>
  <si>
    <t>Edlaston and Wyaston</t>
  </si>
  <si>
    <t>Eyam</t>
  </si>
  <si>
    <t>Fenny Bentley</t>
  </si>
  <si>
    <t>Flagg</t>
  </si>
  <si>
    <t>Foolow</t>
  </si>
  <si>
    <t>Froggatt</t>
  </si>
  <si>
    <t>Great Longstone</t>
  </si>
  <si>
    <t>Grindleford</t>
  </si>
  <si>
    <t>Hartington Middle Quarter</t>
  </si>
  <si>
    <t>Kirk Ireton</t>
  </si>
  <si>
    <t>Kniveton</t>
  </si>
  <si>
    <t>Longford</t>
  </si>
  <si>
    <t>Mapleton</t>
  </si>
  <si>
    <t>Marston Montgomery</t>
  </si>
  <si>
    <t>Matlock</t>
  </si>
  <si>
    <t>Hyde</t>
  </si>
  <si>
    <t>Kensworth</t>
  </si>
  <si>
    <t>Langford</t>
  </si>
  <si>
    <t>Leighton-Linslade</t>
  </si>
  <si>
    <t>Lidlington</t>
  </si>
  <si>
    <t>Marston Moretaine</t>
  </si>
  <si>
    <t>Maulden</t>
  </si>
  <si>
    <t>Meppershall</t>
  </si>
  <si>
    <t>Millbrook</t>
  </si>
  <si>
    <t>Milton Bryan</t>
  </si>
  <si>
    <t>Northill</t>
  </si>
  <si>
    <t>Old Warden</t>
  </si>
  <si>
    <t>Potton</t>
  </si>
  <si>
    <t>Pulloxhill</t>
  </si>
  <si>
    <t>Ridgmont</t>
  </si>
  <si>
    <t>Sandy</t>
  </si>
  <si>
    <t>Shefford</t>
  </si>
  <si>
    <t>Shillington</t>
  </si>
  <si>
    <t>Silsoe</t>
  </si>
  <si>
    <t>Slip End</t>
  </si>
  <si>
    <t>Southill</t>
  </si>
  <si>
    <t>Stanbridge</t>
  </si>
  <si>
    <t>Steppingley</t>
  </si>
  <si>
    <t>Stondon</t>
  </si>
  <si>
    <t>Stotfold</t>
  </si>
  <si>
    <t>Brundall</t>
  </si>
  <si>
    <t>Burgh and Tuttington</t>
  </si>
  <si>
    <t>Buxton with Lammas</t>
  </si>
  <si>
    <t>Cantley</t>
  </si>
  <si>
    <t>Cawston</t>
  </si>
  <si>
    <t>Coltishall</t>
  </si>
  <si>
    <t>Drayton</t>
  </si>
  <si>
    <t>Felthorpe</t>
  </si>
  <si>
    <t>Foulsham</t>
  </si>
  <si>
    <t>Freethorpe</t>
  </si>
  <si>
    <t>Frettenham</t>
  </si>
  <si>
    <t>Great and Little Plumstead</t>
  </si>
  <si>
    <t>Great Witchingham</t>
  </si>
  <si>
    <t>Guestwick</t>
  </si>
  <si>
    <t>Hainford</t>
  </si>
  <si>
    <t>Halvergate</t>
  </si>
  <si>
    <t>Haveringland</t>
  </si>
  <si>
    <t>Hellesdon</t>
  </si>
  <si>
    <t>Hemblington</t>
  </si>
  <si>
    <t>Hevingham</t>
  </si>
  <si>
    <t>Heydon</t>
  </si>
  <si>
    <t>Honingham</t>
  </si>
  <si>
    <t>Horsford</t>
  </si>
  <si>
    <t>Horsham St. Faith and Newton St. Faith</t>
  </si>
  <si>
    <t>Horstead with Stanninghall</t>
  </si>
  <si>
    <t>Lingwood and Burlingham</t>
  </si>
  <si>
    <t>Marsham</t>
  </si>
  <si>
    <t>Morton on the Hill</t>
  </si>
  <si>
    <t>Old Catton</t>
  </si>
  <si>
    <t>Oulton</t>
  </si>
  <si>
    <t>Postwick with Witton</t>
  </si>
  <si>
    <t>Rackheath</t>
  </si>
  <si>
    <t>Reedham</t>
  </si>
  <si>
    <t>Reepham</t>
  </si>
  <si>
    <t>Ringland</t>
  </si>
  <si>
    <t>Amount precepted on billing authority
(£)</t>
  </si>
  <si>
    <t>Little Baddow</t>
  </si>
  <si>
    <t>Little Waltham</t>
  </si>
  <si>
    <t>Margaretting</t>
  </si>
  <si>
    <t>Pleshey</t>
  </si>
  <si>
    <t>Rettendon</t>
  </si>
  <si>
    <t>Roxwell</t>
  </si>
  <si>
    <t>Runwell</t>
  </si>
  <si>
    <t>Sandon</t>
  </si>
  <si>
    <t>The Stukeleys</t>
  </si>
  <si>
    <t>Tilbrook</t>
  </si>
  <si>
    <t>Toseland</t>
  </si>
  <si>
    <t>Upton and Coppingford</t>
  </si>
  <si>
    <t>Upwood and the Raveleys</t>
  </si>
  <si>
    <t>Warboys</t>
  </si>
  <si>
    <t>Waresley-cum-Tetworth</t>
  </si>
  <si>
    <t>Wood Walton</t>
  </si>
  <si>
    <t>South Hanningfield</t>
  </si>
  <si>
    <t>South Woodham Ferrers</t>
  </si>
  <si>
    <t>Springfield</t>
  </si>
  <si>
    <t>Stock</t>
  </si>
  <si>
    <t>West Hanningfield</t>
  </si>
  <si>
    <t>Woodham Ferrers and Bicknacre</t>
  </si>
  <si>
    <t>Writtle</t>
  </si>
  <si>
    <t>Charlton Kings</t>
  </si>
  <si>
    <t>Leckhampton</t>
  </si>
  <si>
    <t>Prestbury</t>
  </si>
  <si>
    <t>Up Hatherley</t>
  </si>
  <si>
    <t>Adderbury</t>
  </si>
  <si>
    <t>Ambrosden</t>
  </si>
  <si>
    <t>Ardley</t>
  </si>
  <si>
    <t>Arncott</t>
  </si>
  <si>
    <t>Banbury</t>
  </si>
  <si>
    <t>Barford St. John and St. Michael</t>
  </si>
  <si>
    <t>Begbroke</t>
  </si>
  <si>
    <t>Bicester</t>
  </si>
  <si>
    <t>Blackthorn</t>
  </si>
  <si>
    <t>Bletchingdon</t>
  </si>
  <si>
    <t>Bothel and Threapland</t>
  </si>
  <si>
    <t>New Mills</t>
  </si>
  <si>
    <t>Peak Forest</t>
  </si>
  <si>
    <t>Tintwistle</t>
  </si>
  <si>
    <t>Whaley Bridge</t>
  </si>
  <si>
    <t>Bagworth &amp; Thornton</t>
  </si>
  <si>
    <t>Barlestone</t>
  </si>
  <si>
    <t>Barwell</t>
  </si>
  <si>
    <t>Brigstock</t>
  </si>
  <si>
    <t>Bulwick</t>
  </si>
  <si>
    <t>Chelveston cum Caldecott</t>
  </si>
  <si>
    <t>Clopton</t>
  </si>
  <si>
    <t>Collyweston</t>
  </si>
  <si>
    <t>Denford</t>
  </si>
  <si>
    <t>Duddington-with-Fineshade</t>
  </si>
  <si>
    <t>Easton on the Hill</t>
  </si>
  <si>
    <t>Glapthorn</t>
  </si>
  <si>
    <t>Great Addington</t>
  </si>
  <si>
    <t>Hargrave</t>
  </si>
  <si>
    <t>Harringworth</t>
  </si>
  <si>
    <t>Hemington</t>
  </si>
  <si>
    <t>Higham Ferrers</t>
  </si>
  <si>
    <t>Irthlingborough</t>
  </si>
  <si>
    <t>King's Cliffe</t>
  </si>
  <si>
    <t>Laxton</t>
  </si>
  <si>
    <t>Little Addington</t>
  </si>
  <si>
    <t>Lowick</t>
  </si>
  <si>
    <t>Luddington</t>
  </si>
  <si>
    <t>Lutton</t>
  </si>
  <si>
    <t>Nassington</t>
  </si>
  <si>
    <t>Broadbridge Heath</t>
  </si>
  <si>
    <t>Coldwaltham</t>
  </si>
  <si>
    <t>Colgate</t>
  </si>
  <si>
    <t>Cowfold</t>
  </si>
  <si>
    <t>Henfield</t>
  </si>
  <si>
    <t>Healing</t>
  </si>
  <si>
    <t>Humberston</t>
  </si>
  <si>
    <t>Immingham</t>
  </si>
  <si>
    <t>Irby</t>
  </si>
  <si>
    <t>Laceby</t>
  </si>
  <si>
    <t>New Waltham</t>
  </si>
  <si>
    <t>Stallingborough</t>
  </si>
  <si>
    <t>Ashwell</t>
  </si>
  <si>
    <t>Barkway</t>
  </si>
  <si>
    <t>Barley</t>
  </si>
  <si>
    <t>Bygrave</t>
  </si>
  <si>
    <t>Middlewich</t>
  </si>
  <si>
    <t>Millington</t>
  </si>
  <si>
    <t>Minshull Vernon</t>
  </si>
  <si>
    <t>Moston</t>
  </si>
  <si>
    <t>Addington</t>
  </si>
  <si>
    <t>Adstock</t>
  </si>
  <si>
    <t>Akeley</t>
  </si>
  <si>
    <t>Ashendon</t>
  </si>
  <si>
    <t>Aston Abbotts</t>
  </si>
  <si>
    <t>Aston Clinton</t>
  </si>
  <si>
    <t>Aylesbury</t>
  </si>
  <si>
    <t>Beachampton</t>
  </si>
  <si>
    <t>Bierton with Broughton</t>
  </si>
  <si>
    <t>Boarstall</t>
  </si>
  <si>
    <t>Brill</t>
  </si>
  <si>
    <t>Buckingham</t>
  </si>
  <si>
    <t>Buckingham Park</t>
  </si>
  <si>
    <t>Buckland</t>
  </si>
  <si>
    <t>Calvert Green</t>
  </si>
  <si>
    <t>Charndon</t>
  </si>
  <si>
    <t>Great Brickhill</t>
  </si>
  <si>
    <t>Great Horwood</t>
  </si>
  <si>
    <t>Grendon Underwood</t>
  </si>
  <si>
    <t>Haddenham</t>
  </si>
  <si>
    <t>Hardwick</t>
  </si>
  <si>
    <t>Wistaston</t>
  </si>
  <si>
    <t>Combpyne Rousdon</t>
  </si>
  <si>
    <t>Cotleigh</t>
  </si>
  <si>
    <t>Dalwood</t>
  </si>
  <si>
    <t>Dunkeswell</t>
  </si>
  <si>
    <t>Exmouth</t>
  </si>
  <si>
    <t>Farringdon</t>
  </si>
  <si>
    <t>Farway</t>
  </si>
  <si>
    <t>Feniton</t>
  </si>
  <si>
    <t>Gittisham</t>
  </si>
  <si>
    <t>Hawkchurch</t>
  </si>
  <si>
    <t>Honiton</t>
  </si>
  <si>
    <t>Kilmington</t>
  </si>
  <si>
    <t>Luppitt</t>
  </si>
  <si>
    <t>Lympstone</t>
  </si>
  <si>
    <t>Membury</t>
  </si>
  <si>
    <t>Monkton</t>
  </si>
  <si>
    <t>Musbury</t>
  </si>
  <si>
    <t>Newton Poppleford and Harpford</t>
  </si>
  <si>
    <t>Northleigh</t>
  </si>
  <si>
    <t>Offwell</t>
  </si>
  <si>
    <t>Otterton</t>
  </si>
  <si>
    <t>Ottery St. Mary</t>
  </si>
  <si>
    <t>Payhembury</t>
  </si>
  <si>
    <t>Plymtree</t>
  </si>
  <si>
    <t>Poltimore</t>
  </si>
  <si>
    <t>Christleton</t>
  </si>
  <si>
    <t>Clotton Hoofield</t>
  </si>
  <si>
    <t>Coddington</t>
  </si>
  <si>
    <t>Turweston</t>
  </si>
  <si>
    <t>Twyford</t>
  </si>
  <si>
    <t>Waddesdon</t>
  </si>
  <si>
    <t>Water Stratford</t>
  </si>
  <si>
    <t>Watermead</t>
  </si>
  <si>
    <t>Weedon</t>
  </si>
  <si>
    <t>Wendover</t>
  </si>
  <si>
    <t>Ruckinge</t>
  </si>
  <si>
    <t>Stanhope</t>
  </si>
  <si>
    <t>Westwell</t>
  </si>
  <si>
    <t>Wittersham</t>
  </si>
  <si>
    <t>Woodchurch</t>
  </si>
  <si>
    <t>Wye with Hinxhill</t>
  </si>
  <si>
    <t>Chartham</t>
  </si>
  <si>
    <t>Chestfield</t>
  </si>
  <si>
    <t>Chislet</t>
  </si>
  <si>
    <t>Fordwich</t>
  </si>
  <si>
    <t>Hackington</t>
  </si>
  <si>
    <t>Harbledown and Rough Common</t>
  </si>
  <si>
    <t>Herne and Broomfield</t>
  </si>
  <si>
    <t>Hoath</t>
  </si>
  <si>
    <t>Ickham and Well</t>
  </si>
  <si>
    <t>Littlebourne</t>
  </si>
  <si>
    <t>Caldecote</t>
  </si>
  <si>
    <t>Clothall</t>
  </si>
  <si>
    <t>Codicote</t>
  </si>
  <si>
    <t>Graveley</t>
  </si>
  <si>
    <t>Great Ashby</t>
  </si>
  <si>
    <t>Hinxworth</t>
  </si>
  <si>
    <t>Holwell</t>
  </si>
  <si>
    <t>Ickleford</t>
  </si>
  <si>
    <t>Kelshall</t>
  </si>
  <si>
    <t>Adur</t>
  </si>
  <si>
    <t>E3831</t>
  </si>
  <si>
    <t>Allerdale</t>
  </si>
  <si>
    <t>E0931</t>
  </si>
  <si>
    <t>Alnwick</t>
  </si>
  <si>
    <t>E2931</t>
  </si>
  <si>
    <t>Amber Valley</t>
  </si>
  <si>
    <t>E1031</t>
  </si>
  <si>
    <t>Arun</t>
  </si>
  <si>
    <t>E3832</t>
  </si>
  <si>
    <t>Ashfield</t>
  </si>
  <si>
    <t>E3031</t>
  </si>
  <si>
    <t>Ashford</t>
  </si>
  <si>
    <t>E2231</t>
  </si>
  <si>
    <t>Aylesbury Vale</t>
  </si>
  <si>
    <t>E0431</t>
  </si>
  <si>
    <t>Babergh</t>
  </si>
  <si>
    <t>E3531</t>
  </si>
  <si>
    <t>E5030</t>
  </si>
  <si>
    <t>Barnet</t>
  </si>
  <si>
    <t>E5031</t>
  </si>
  <si>
    <t>Barnsley</t>
  </si>
  <si>
    <t>E4401</t>
  </si>
  <si>
    <t>Barrow-in-Furness</t>
  </si>
  <si>
    <t>E0932</t>
  </si>
  <si>
    <t>Basildon</t>
  </si>
  <si>
    <t>E1531</t>
  </si>
  <si>
    <t>E1731</t>
  </si>
  <si>
    <t>Bassetlaw</t>
  </si>
  <si>
    <t>E3032</t>
  </si>
  <si>
    <t>E0101</t>
  </si>
  <si>
    <t>Bedford</t>
  </si>
  <si>
    <t>E0231</t>
  </si>
  <si>
    <t>Berwick-upon-Tweed</t>
  </si>
  <si>
    <t>E2932</t>
  </si>
  <si>
    <t>Bexley</t>
  </si>
  <si>
    <t>E5032</t>
  </si>
  <si>
    <t>Birmingham</t>
  </si>
  <si>
    <t>E4601</t>
  </si>
  <si>
    <t>Blaby</t>
  </si>
  <si>
    <t>E2431</t>
  </si>
  <si>
    <t>E2301</t>
  </si>
  <si>
    <t>E2302</t>
  </si>
  <si>
    <t>Blyth Valley</t>
  </si>
  <si>
    <t>E2933</t>
  </si>
  <si>
    <t>4. Council tax base for council tax setting purposes</t>
  </si>
  <si>
    <t>5. Average (Band D 2 Adult equivalent) council tax subject to council tax referendum in 2012-13</t>
  </si>
  <si>
    <t>6. Average (Band D 2 Adult equivalent) council tax in 2011-12</t>
  </si>
  <si>
    <t>Hundleby</t>
  </si>
  <si>
    <t>Huttoft</t>
  </si>
  <si>
    <t>Ingoldmells</t>
  </si>
  <si>
    <t>Kirkby on Bain</t>
  </si>
  <si>
    <t>Langriville</t>
  </si>
  <si>
    <t>Legbourne</t>
  </si>
  <si>
    <t>Little Cawthorpe</t>
  </si>
  <si>
    <t>Louth</t>
  </si>
  <si>
    <t>Ludborough</t>
  </si>
  <si>
    <t>Ludford</t>
  </si>
  <si>
    <t>Mablethorpe and Sutton</t>
  </si>
  <si>
    <t>Maltby le Marsh</t>
  </si>
  <si>
    <t>Mareham le Fen</t>
  </si>
  <si>
    <t>Marshchapel</t>
  </si>
  <si>
    <t>Mavis Enderby</t>
  </si>
  <si>
    <t>Ulnes Walton</t>
  </si>
  <si>
    <t>Wheelton</t>
  </si>
  <si>
    <t>Whittle-le-Woods</t>
  </si>
  <si>
    <t>Withnell</t>
  </si>
  <si>
    <t>Hurn</t>
  </si>
  <si>
    <t>Birch</t>
  </si>
  <si>
    <t>Chappel</t>
  </si>
  <si>
    <t>Copford</t>
  </si>
  <si>
    <t>Dedham</t>
  </si>
  <si>
    <t>East Donyland</t>
  </si>
  <si>
    <t>East Mersea</t>
  </si>
  <si>
    <t>Eight Ash Green</t>
  </si>
  <si>
    <t>Fingringhoe</t>
  </si>
  <si>
    <t>Fordham</t>
  </si>
  <si>
    <t>Great Horkesley</t>
  </si>
  <si>
    <t>Great Tey</t>
  </si>
  <si>
    <t>Langham</t>
  </si>
  <si>
    <t>Layer-de-la-Haye</t>
  </si>
  <si>
    <t>Little Horkesley</t>
  </si>
  <si>
    <t>Marks Tey</t>
  </si>
  <si>
    <t>Messing-cum-Inworth</t>
  </si>
  <si>
    <t>Mount Bures</t>
  </si>
  <si>
    <t>Myland</t>
  </si>
  <si>
    <t>Stanway</t>
  </si>
  <si>
    <t>Tiptree</t>
  </si>
  <si>
    <t>Walkeringham</t>
  </si>
  <si>
    <t>West Mersea</t>
  </si>
  <si>
    <t>Wivenhoe</t>
  </si>
  <si>
    <t>Wormingford</t>
  </si>
  <si>
    <t>Arlecdon and Frizington</t>
  </si>
  <si>
    <t>Beckermet</t>
  </si>
  <si>
    <t>Bootle</t>
  </si>
  <si>
    <t>Cleator Moor</t>
  </si>
  <si>
    <t>Distington</t>
  </si>
  <si>
    <t>Drigg and Carleton</t>
  </si>
  <si>
    <t>Local Authority</t>
  </si>
  <si>
    <t>Pertenhall</t>
  </si>
  <si>
    <t>Podington</t>
  </si>
  <si>
    <t>Ravensden</t>
  </si>
  <si>
    <t>Renhold</t>
  </si>
  <si>
    <t>Riseley</t>
  </si>
  <si>
    <t>Roxton</t>
  </si>
  <si>
    <t>Sharnbrook</t>
  </si>
  <si>
    <t>Stagsden</t>
  </si>
  <si>
    <t>Staploe</t>
  </si>
  <si>
    <t>Stevington</t>
  </si>
  <si>
    <t>Stewartby</t>
  </si>
  <si>
    <t>Swineshead</t>
  </si>
  <si>
    <t>Thurleigh</t>
  </si>
  <si>
    <t>Turvey</t>
  </si>
  <si>
    <t>Wilden</t>
  </si>
  <si>
    <t>Willington</t>
  </si>
  <si>
    <t>Wilshamstead</t>
  </si>
  <si>
    <t>Wootton</t>
  </si>
  <si>
    <t>Wyboston, Chawston and Colesden</t>
  </si>
  <si>
    <t>Ropley</t>
  </si>
  <si>
    <t>Rowlands Castle</t>
  </si>
  <si>
    <t>Selborne</t>
  </si>
  <si>
    <t>Shalden</t>
  </si>
  <si>
    <t>Steep</t>
  </si>
  <si>
    <t>Whitehill</t>
  </si>
  <si>
    <t>Wield</t>
  </si>
  <si>
    <t>Worldham</t>
  </si>
  <si>
    <t>Albury</t>
  </si>
  <si>
    <t>Ardeley</t>
  </si>
  <si>
    <t>Aspenden</t>
  </si>
  <si>
    <t>Bayford</t>
  </si>
  <si>
    <t>Bengeo Rural</t>
  </si>
  <si>
    <t>Bishop's Stortford</t>
  </si>
  <si>
    <t>Bramfield</t>
  </si>
  <si>
    <t>Puddington</t>
  </si>
  <si>
    <t>Rowton</t>
  </si>
  <si>
    <t>Rudheath</t>
  </si>
  <si>
    <t>Rushton</t>
  </si>
  <si>
    <t>Sproston</t>
  </si>
  <si>
    <t>Stockton</t>
  </si>
  <si>
    <t>Stretton</t>
  </si>
  <si>
    <t>Tarporley</t>
  </si>
  <si>
    <t>Tarvin</t>
  </si>
  <si>
    <t>Thornton-le-Moors</t>
  </si>
  <si>
    <t>Threapwood</t>
  </si>
  <si>
    <t>Tilston</t>
  </si>
  <si>
    <t>Tiverton</t>
  </si>
  <si>
    <t>Utkinton</t>
  </si>
  <si>
    <t>Weaverham</t>
  </si>
  <si>
    <t>Whitegate and Marton</t>
  </si>
  <si>
    <t>Whitley</t>
  </si>
  <si>
    <t>Wincham</t>
  </si>
  <si>
    <t>Winsford</t>
  </si>
  <si>
    <t>Brimington</t>
  </si>
  <si>
    <t>Staveley</t>
  </si>
  <si>
    <t>Appledram</t>
  </si>
  <si>
    <t>Buckland in the Moor</t>
  </si>
  <si>
    <t>Christow</t>
  </si>
  <si>
    <t>Chudleigh</t>
  </si>
  <si>
    <t>Coffinswell</t>
  </si>
  <si>
    <t>Dawlish</t>
  </si>
  <si>
    <t>Denbury and Torbryan</t>
  </si>
  <si>
    <t>Doddiscombsleigh</t>
  </si>
  <si>
    <t>Dunchideock</t>
  </si>
  <si>
    <t>Dunsford</t>
  </si>
  <si>
    <t>Exminster</t>
  </si>
  <si>
    <t>Haccombe with Combe</t>
  </si>
  <si>
    <t>Hennock</t>
  </si>
  <si>
    <t>Holcombe Burnell</t>
  </si>
  <si>
    <t>Ide</t>
  </si>
  <si>
    <t>Ideford</t>
  </si>
  <si>
    <t>Ilsington</t>
  </si>
  <si>
    <t>Ipplepen</t>
  </si>
  <si>
    <t>Barholm and Stowe</t>
  </si>
  <si>
    <t>Barrowby</t>
  </si>
  <si>
    <t>Baston</t>
  </si>
  <si>
    <t>Belton and Manthorpe</t>
  </si>
  <si>
    <t>Great Bedwyn</t>
  </si>
  <si>
    <t>Great Hinton</t>
  </si>
  <si>
    <t>Great Somerford</t>
  </si>
  <si>
    <t>Great Wishford</t>
  </si>
  <si>
    <t>Grimstead</t>
  </si>
  <si>
    <t>Grittleton</t>
  </si>
  <si>
    <t>Ham</t>
  </si>
  <si>
    <t>Hankerton</t>
  </si>
  <si>
    <t>Heddington</t>
  </si>
  <si>
    <t>Old Somerby</t>
  </si>
  <si>
    <t>Pointon and Sempringham</t>
  </si>
  <si>
    <t>Rippingale</t>
  </si>
  <si>
    <t>Sedgebrook</t>
  </si>
  <si>
    <t>Skillington</t>
  </si>
  <si>
    <t>South Witham</t>
  </si>
  <si>
    <t>Stamford</t>
  </si>
  <si>
    <t>Stubton</t>
  </si>
  <si>
    <t>Swayfield</t>
  </si>
  <si>
    <t>Swinstead</t>
  </si>
  <si>
    <t>Tallington</t>
  </si>
  <si>
    <t>Welby</t>
  </si>
  <si>
    <t>West Deeping</t>
  </si>
  <si>
    <t>Westborough and Dry Doddington</t>
  </si>
  <si>
    <t>Witham on the Hill</t>
  </si>
  <si>
    <t>Woolsthorpe By Belvoir</t>
  </si>
  <si>
    <t>Wyville cum Hungerton</t>
  </si>
  <si>
    <t>Aldingham</t>
  </si>
  <si>
    <t>Lea and Cleverton</t>
  </si>
  <si>
    <t>Limpley Stoke</t>
  </si>
  <si>
    <t>Wymington</t>
  </si>
  <si>
    <t>New Frankley in Birmingham</t>
  </si>
  <si>
    <t>Cosby</t>
  </si>
  <si>
    <t>Countesthorpe</t>
  </si>
  <si>
    <t>Croft</t>
  </si>
  <si>
    <t>Elmesthorpe</t>
  </si>
  <si>
    <t>Enderby</t>
  </si>
  <si>
    <t>E3837</t>
  </si>
  <si>
    <t>Wychavon</t>
  </si>
  <si>
    <t>E1838</t>
  </si>
  <si>
    <t>Wycombe</t>
  </si>
  <si>
    <t>E0435</t>
  </si>
  <si>
    <t>Wyre</t>
  </si>
  <si>
    <t>E2344</t>
  </si>
  <si>
    <t>Wyre Forest</t>
  </si>
  <si>
    <t>E1839</t>
  </si>
  <si>
    <t>E2701</t>
  </si>
  <si>
    <t>EZZZZ</t>
  </si>
  <si>
    <t>Basingstoke &amp; Deane</t>
  </si>
  <si>
    <t>Crewe &amp; Nantwich</t>
  </si>
  <si>
    <t>Ellesmere Port &amp; Neston</t>
  </si>
  <si>
    <t>Epsom &amp; Ewell</t>
  </si>
  <si>
    <t>£</t>
  </si>
  <si>
    <t>Certificate of Chief Financial Officer</t>
  </si>
  <si>
    <t>COUNCIL TAXES (to nearest penny)</t>
  </si>
  <si>
    <t>Row 1 Col 1</t>
  </si>
  <si>
    <t>Cockfield</t>
  </si>
  <si>
    <t>Copdock and Washbrook</t>
  </si>
  <si>
    <t>East Bergholt</t>
  </si>
  <si>
    <t>Edwardstone</t>
  </si>
  <si>
    <t>Elmsett</t>
  </si>
  <si>
    <t>Freston</t>
  </si>
  <si>
    <t>Glemsford</t>
  </si>
  <si>
    <t>Great Cornard</t>
  </si>
  <si>
    <t>Great Waldingfield</t>
  </si>
  <si>
    <t>Groton</t>
  </si>
  <si>
    <t>Hadleigh</t>
  </si>
  <si>
    <t>Harkstead</t>
  </si>
  <si>
    <t>Hartest</t>
  </si>
  <si>
    <t>Higham</t>
  </si>
  <si>
    <t>Hitcham</t>
  </si>
  <si>
    <t>Holton St. Mary</t>
  </si>
  <si>
    <t>Kersey</t>
  </si>
  <si>
    <t>Kettlebaston</t>
  </si>
  <si>
    <t>Lavenham</t>
  </si>
  <si>
    <t>Lawshall</t>
  </si>
  <si>
    <t>Layham</t>
  </si>
  <si>
    <t>Leavenheath</t>
  </si>
  <si>
    <t>Bedfordshire</t>
  </si>
  <si>
    <t>E6002</t>
  </si>
  <si>
    <t>Bedfordshire Police</t>
  </si>
  <si>
    <t>E6102</t>
  </si>
  <si>
    <t>Bedfordshire Fire Authority</t>
  </si>
  <si>
    <t>E2421</t>
  </si>
  <si>
    <t>Ivinghoe</t>
  </si>
  <si>
    <t>Kingswood</t>
  </si>
  <si>
    <t>Leckhampstead</t>
  </si>
  <si>
    <t>Little Horwood</t>
  </si>
  <si>
    <t>Long Crendon</t>
  </si>
  <si>
    <t>Ludgershall</t>
  </si>
  <si>
    <t>Maids Moreton</t>
  </si>
  <si>
    <t>Marsh Gibbon</t>
  </si>
  <si>
    <t>Tattingstone</t>
  </si>
  <si>
    <t>Thorpe Morieux</t>
  </si>
  <si>
    <t>Wattisham</t>
  </si>
  <si>
    <t>Whatfield</t>
  </si>
  <si>
    <t>Wherstead</t>
  </si>
  <si>
    <t>Woolverstone</t>
  </si>
  <si>
    <t>Billingley</t>
  </si>
  <si>
    <t>Brierley</t>
  </si>
  <si>
    <t>Cawthorne</t>
  </si>
  <si>
    <t>Dunford</t>
  </si>
  <si>
    <t>Great Houghton</t>
  </si>
  <si>
    <t>Gunthwaite and Ingbirchworth</t>
  </si>
  <si>
    <t>High Hoyland</t>
  </si>
  <si>
    <t>Hunshelf</t>
  </si>
  <si>
    <t>South Yorkshire Police</t>
  </si>
  <si>
    <t>E6144</t>
  </si>
  <si>
    <t>South Yorkshire Fire</t>
  </si>
  <si>
    <t>E6046</t>
  </si>
  <si>
    <t>West Midlands Police</t>
  </si>
  <si>
    <t>E6146</t>
  </si>
  <si>
    <t>West Midlands Fire</t>
  </si>
  <si>
    <t>E6042</t>
  </si>
  <si>
    <t>Greater Manchester Police</t>
  </si>
  <si>
    <t>E6142</t>
  </si>
  <si>
    <t>Greater Manchester Fire</t>
  </si>
  <si>
    <t>E6047</t>
  </si>
  <si>
    <t>West Yorkshire Police</t>
  </si>
  <si>
    <t>E6147</t>
  </si>
  <si>
    <t>West Yorkshire Fire</t>
  </si>
  <si>
    <t>E6145</t>
  </si>
  <si>
    <t>Tyne and Wear Fire</t>
  </si>
  <si>
    <t>E6043</t>
  </si>
  <si>
    <t>Merseyside Police</t>
  </si>
  <si>
    <t>E6143</t>
  </si>
  <si>
    <t>Merseyside Fire</t>
  </si>
  <si>
    <t>Newcastle-upon-Tyne</t>
  </si>
  <si>
    <t>Unitary Authorities</t>
  </si>
  <si>
    <t>Winshill</t>
  </si>
  <si>
    <t>Yoxall</t>
  </si>
  <si>
    <t>Allbrook and North Boyatt</t>
  </si>
  <si>
    <t>Sedgeford</t>
  </si>
  <si>
    <t>Shouldham</t>
  </si>
  <si>
    <t>Snettisham</t>
  </si>
  <si>
    <t>South Creake</t>
  </si>
  <si>
    <t>South Wootton</t>
  </si>
  <si>
    <t>Southery</t>
  </si>
  <si>
    <t>Stanhoe</t>
  </si>
  <si>
    <t>Lessingham</t>
  </si>
  <si>
    <t>Letheringsett with Glandford</t>
  </si>
  <si>
    <t>Little Barningham</t>
  </si>
  <si>
    <t>Highley</t>
  </si>
  <si>
    <t>Hinstock</t>
  </si>
  <si>
    <t>Hodnet</t>
  </si>
  <si>
    <t>Hope Bagot</t>
  </si>
  <si>
    <t>Hopesay</t>
  </si>
  <si>
    <t>Hopton Wafers</t>
  </si>
  <si>
    <t>Hordley</t>
  </si>
  <si>
    <t>Kemberton</t>
  </si>
  <si>
    <t>Kinlet</t>
  </si>
  <si>
    <t>Kinnerley</t>
  </si>
  <si>
    <t>Knockin</t>
  </si>
  <si>
    <t>Leighton and Eaton Constantine</t>
  </si>
  <si>
    <t>Llanyblodwel</t>
  </si>
  <si>
    <t>Llanymynech and Pant</t>
  </si>
  <si>
    <t>Longden</t>
  </si>
  <si>
    <t>Smallburgh</t>
  </si>
  <si>
    <t>Southrepps</t>
  </si>
  <si>
    <t>Stalham</t>
  </si>
  <si>
    <t>Stibbard</t>
  </si>
  <si>
    <t>Stiffkey</t>
  </si>
  <si>
    <t>Stody</t>
  </si>
  <si>
    <t>Suffield</t>
  </si>
  <si>
    <t>Sustead</t>
  </si>
  <si>
    <t>Swafield</t>
  </si>
  <si>
    <t>Swanton Abbott</t>
  </si>
  <si>
    <t>Swanton Novers</t>
  </si>
  <si>
    <t>Tattersett</t>
  </si>
  <si>
    <t>Bolton-le-Sands</t>
  </si>
  <si>
    <t>Borwick</t>
  </si>
  <si>
    <t>Burrow-with-Burrow</t>
  </si>
  <si>
    <t>Cantsfield</t>
  </si>
  <si>
    <t>Carnforth</t>
  </si>
  <si>
    <t>Caton-with-Littledale</t>
  </si>
  <si>
    <t>Claughton</t>
  </si>
  <si>
    <t>Cockerham</t>
  </si>
  <si>
    <t>Ellel</t>
  </si>
  <si>
    <t>Gressingham</t>
  </si>
  <si>
    <t>Halton-with-Aughton</t>
  </si>
  <si>
    <t>Heaton-with-Oxcliffe</t>
  </si>
  <si>
    <t>Hornby-with-Farleton</t>
  </si>
  <si>
    <t>Melling-with-Wrayton</t>
  </si>
  <si>
    <t>Morecambe</t>
  </si>
  <si>
    <t>Nether Kellet</t>
  </si>
  <si>
    <t>Over Kellet</t>
  </si>
  <si>
    <t>Over Wyresdale</t>
  </si>
  <si>
    <t>Priest Hutton</t>
  </si>
  <si>
    <t>Quernmore</t>
  </si>
  <si>
    <t>Scotforth</t>
  </si>
  <si>
    <t>Silverdale</t>
  </si>
  <si>
    <t>Slyne-with-Hest</t>
  </si>
  <si>
    <t>Tatham</t>
  </si>
  <si>
    <t>Thurnham</t>
  </si>
  <si>
    <t>Tunstall</t>
  </si>
  <si>
    <t>Warton</t>
  </si>
  <si>
    <t>Wennington</t>
  </si>
  <si>
    <t>Wray-with-Botton</t>
  </si>
  <si>
    <t>Yealand Conyers</t>
  </si>
  <si>
    <t>Kewstoke</t>
  </si>
  <si>
    <t>Kingston Seymour</t>
  </si>
  <si>
    <t>Locking</t>
  </si>
  <si>
    <t>Long Ashton</t>
  </si>
  <si>
    <t>Stanton upon Hine Heath</t>
  </si>
  <si>
    <t>Stoke upon Tern</t>
  </si>
  <si>
    <t>Portishead</t>
  </si>
  <si>
    <t>Sutton Maddock</t>
  </si>
  <si>
    <t>Sutton upon Tern</t>
  </si>
  <si>
    <t>Tasley</t>
  </si>
  <si>
    <t>Tong</t>
  </si>
  <si>
    <t>Uffington</t>
  </si>
  <si>
    <t>Upton Magna</t>
  </si>
  <si>
    <t>Welshampton and Lyneal</t>
  </si>
  <si>
    <t>Wem Rural</t>
  </si>
  <si>
    <t>Wem Urban</t>
  </si>
  <si>
    <t>West Felton</t>
  </si>
  <si>
    <t>Weston Rhyn</t>
  </si>
  <si>
    <t>Weston-under-Redcastle</t>
  </si>
  <si>
    <t>Wheathill</t>
  </si>
  <si>
    <t>Whitchurch Rural</t>
  </si>
  <si>
    <t>Whitchurch Urban</t>
  </si>
  <si>
    <t>Whixall</t>
  </si>
  <si>
    <t>Wistanstow</t>
  </si>
  <si>
    <t>Woore</t>
  </si>
  <si>
    <t>Worthen with Shelve</t>
  </si>
  <si>
    <t>Wroxeter and Uppington</t>
  </si>
  <si>
    <t>Britwell</t>
  </si>
  <si>
    <t>Colnbrook with Poyle</t>
  </si>
  <si>
    <t>Wexham Court</t>
  </si>
  <si>
    <t>Balsall</t>
  </si>
  <si>
    <t>Nether Whitacre</t>
  </si>
  <si>
    <t>Newton Regis</t>
  </si>
  <si>
    <t>Over Whitacre</t>
  </si>
  <si>
    <t>Polesworth</t>
  </si>
  <si>
    <t>Bath &amp; North East Somerset UA</t>
  </si>
  <si>
    <t>E6101</t>
  </si>
  <si>
    <t>Avon Fire Authority</t>
  </si>
  <si>
    <t>Blackburn with Darwen UA</t>
  </si>
  <si>
    <t>Blackpool UA</t>
  </si>
  <si>
    <t>Bournemouth UA</t>
  </si>
  <si>
    <t>Bracknell Forest UA</t>
  </si>
  <si>
    <t>E6103</t>
  </si>
  <si>
    <t>Berkshire Fire Authority</t>
  </si>
  <si>
    <t>Brighton &amp; Hove UA</t>
  </si>
  <si>
    <t>Bristol UA</t>
  </si>
  <si>
    <t>Nottingham UA</t>
  </si>
  <si>
    <t>Darlington UA</t>
  </si>
  <si>
    <t>Derby UA</t>
  </si>
  <si>
    <t>East Riding of Yorkshire UA</t>
  </si>
  <si>
    <t>E6020</t>
  </si>
  <si>
    <t>Humberside Police</t>
  </si>
  <si>
    <t>E6120</t>
  </si>
  <si>
    <t>Humberside Fire Authority</t>
  </si>
  <si>
    <t>Halton UA</t>
  </si>
  <si>
    <t>Hartlepool UA</t>
  </si>
  <si>
    <t>E6007</t>
  </si>
  <si>
    <t>Cleveland Police</t>
  </si>
  <si>
    <t>E6107</t>
  </si>
  <si>
    <t>Cleveland Fire Authority</t>
  </si>
  <si>
    <t>Herefordshire UA</t>
  </si>
  <si>
    <t>Isle of Wight Council UA</t>
  </si>
  <si>
    <t>Kingston-upon-Hull UA</t>
  </si>
  <si>
    <t>Leicester UA</t>
  </si>
  <si>
    <t>Luton UA</t>
  </si>
  <si>
    <t>Middlesbrough UA</t>
  </si>
  <si>
    <t>Milton Keynes UA</t>
  </si>
  <si>
    <t>North East Lincolnshire UA</t>
  </si>
  <si>
    <t>North Lincolnshire UA</t>
  </si>
  <si>
    <t>North Somerset UA</t>
  </si>
  <si>
    <t>Peterborough UA</t>
  </si>
  <si>
    <t>Plymouth UA</t>
  </si>
  <si>
    <t>Poole UA</t>
  </si>
  <si>
    <t>Portsmouth UA</t>
  </si>
  <si>
    <t>Reading UA</t>
  </si>
  <si>
    <t>Redcar &amp; Cleveland UA</t>
  </si>
  <si>
    <t>Rutland UA</t>
  </si>
  <si>
    <t>Slough UA</t>
  </si>
  <si>
    <t>South Gloucestershire UA</t>
  </si>
  <si>
    <t>Southampton UA</t>
  </si>
  <si>
    <t>Southend-on-Sea UA</t>
  </si>
  <si>
    <t>Stockton-on-Tees UA</t>
  </si>
  <si>
    <t>Stoke-on-Trent UA</t>
  </si>
  <si>
    <t>Swindon UA</t>
  </si>
  <si>
    <t>Telford &amp; Wrekin UA</t>
  </si>
  <si>
    <t>Medway UA</t>
  </si>
  <si>
    <t>Thurrock UA</t>
  </si>
  <si>
    <t>Torbay UA</t>
  </si>
  <si>
    <t>Toppesfield</t>
  </si>
  <si>
    <t>Twinstead</t>
  </si>
  <si>
    <t>Wethersfield</t>
  </si>
  <si>
    <t>White Colne</t>
  </si>
  <si>
    <t>White Notley</t>
  </si>
  <si>
    <t>Wickham St. Paul</t>
  </si>
  <si>
    <t>Witham</t>
  </si>
  <si>
    <t>Ashill</t>
  </si>
  <si>
    <t>Attleborough</t>
  </si>
  <si>
    <t>Banham</t>
  </si>
  <si>
    <t>Chief Financial Officer : ………………………………………………………………………………………………………………………………………………</t>
  </si>
  <si>
    <t>Date : …………………………………………………………………………………………</t>
  </si>
  <si>
    <t>Bedford UA</t>
  </si>
  <si>
    <t>E0202</t>
  </si>
  <si>
    <t>Central Bedfordshire UA</t>
  </si>
  <si>
    <t>E0203</t>
  </si>
  <si>
    <t>Cheshire East UA</t>
  </si>
  <si>
    <t>E0603</t>
  </si>
  <si>
    <t>Cheshire West and Chester UA</t>
  </si>
  <si>
    <t>E0604</t>
  </si>
  <si>
    <t>Cornwall UA</t>
  </si>
  <si>
    <t>E0801</t>
  </si>
  <si>
    <t>County Durham UA</t>
  </si>
  <si>
    <t>E1302</t>
  </si>
  <si>
    <t>Northumberland UA</t>
  </si>
  <si>
    <t>E2901</t>
  </si>
  <si>
    <t>Shropshire UA</t>
  </si>
  <si>
    <t>E3202</t>
  </si>
  <si>
    <t>Wiltshire UA</t>
  </si>
  <si>
    <t>E3902</t>
  </si>
  <si>
    <t>Number of parishes</t>
  </si>
  <si>
    <t>Council tax base</t>
  </si>
  <si>
    <t>Ashford Hill with Headley</t>
  </si>
  <si>
    <t>Ashmansworth</t>
  </si>
  <si>
    <t>Baughurst</t>
  </si>
  <si>
    <t>Bradley</t>
  </si>
  <si>
    <t>Bramley</t>
  </si>
  <si>
    <t>Burghclere</t>
  </si>
  <si>
    <t>Candovers</t>
  </si>
  <si>
    <t>Chineham</t>
  </si>
  <si>
    <t>Cliddesden</t>
  </si>
  <si>
    <t>Dummer</t>
  </si>
  <si>
    <t>East Woodhay</t>
  </si>
  <si>
    <t>Newbiggin by the Sea</t>
  </si>
  <si>
    <t>Newbrough</t>
  </si>
  <si>
    <t>Newton-by-the-Sea</t>
  </si>
  <si>
    <t>Newton-on-the-Moor and Swarland</t>
  </si>
  <si>
    <t>Norham</t>
  </si>
  <si>
    <t>North Sunderland</t>
  </si>
  <si>
    <t>Nunnykirk</t>
  </si>
  <si>
    <t>Ord</t>
  </si>
  <si>
    <t>Ovingham</t>
  </si>
  <si>
    <t>Pegswood</t>
  </si>
  <si>
    <t>Plenmeller with Whitfield</t>
  </si>
  <si>
    <t>Ponteland</t>
  </si>
  <si>
    <t>Prudhoe</t>
  </si>
  <si>
    <t>Rennington</t>
  </si>
  <si>
    <t>Rochester</t>
  </si>
  <si>
    <t>Rothbury</t>
  </si>
  <si>
    <t>Sandhoe</t>
  </si>
  <si>
    <t>Seaton Valley</t>
  </si>
  <si>
    <t>Shilbottle</t>
  </si>
  <si>
    <t>Shoreswood</t>
  </si>
  <si>
    <t>Shotley Low Quarter</t>
  </si>
  <si>
    <t>Simonburn</t>
  </si>
  <si>
    <t>Upton-upon-Severn</t>
  </si>
  <si>
    <t>Ecchinswell, Sydmonton and Bishops Green</t>
  </si>
  <si>
    <t>Ellisfield</t>
  </si>
  <si>
    <t>Hannington</t>
  </si>
  <si>
    <t>Highclere</t>
  </si>
  <si>
    <t>Hurstbourne Priors</t>
  </si>
  <si>
    <t>Kingsclere</t>
  </si>
  <si>
    <t>Laverstoke</t>
  </si>
  <si>
    <t>Mapledurwell and Up Nately</t>
  </si>
  <si>
    <t>Monk Sherborne</t>
  </si>
  <si>
    <t>Mortimer West End</t>
  </si>
  <si>
    <t>2.  Was referendum approved or not approved?</t>
  </si>
  <si>
    <t>3. Council Tax Requirement</t>
  </si>
  <si>
    <t>I certify that, to the best of my knowledge and belief, the information provided in lines 1 to 8 is correct and that the information on all other lines is consistent with the remainder of the form.</t>
  </si>
  <si>
    <r>
      <t xml:space="preserve">Please can you complete the following information on </t>
    </r>
    <r>
      <rPr>
        <b/>
        <u/>
        <sz val="13"/>
        <color indexed="10"/>
        <rFont val="Arial"/>
        <family val="2"/>
      </rPr>
      <t>any</t>
    </r>
    <r>
      <rPr>
        <b/>
        <sz val="13"/>
        <color indexed="10"/>
        <rFont val="Arial"/>
        <family val="2"/>
      </rPr>
      <t xml:space="preserve"> council tax referendums involving local precepting authorities in your area:</t>
    </r>
  </si>
  <si>
    <t>Local precepting authorities that will hold/have held a council tax referendum</t>
  </si>
  <si>
    <t>Long Newnton</t>
  </si>
  <si>
    <t>Longborough</t>
  </si>
  <si>
    <t>Lower Slaughter</t>
  </si>
  <si>
    <t>Maiseyhampton</t>
  </si>
  <si>
    <t>Maugersbury</t>
  </si>
  <si>
    <t>Mickleton</t>
  </si>
  <si>
    <t>Moreton-in-Marsh</t>
  </si>
  <si>
    <t>Naunton</t>
  </si>
  <si>
    <t>North Cerney</t>
  </si>
  <si>
    <t>Northleach with Eastington</t>
  </si>
  <si>
    <t>Quenington</t>
  </si>
  <si>
    <t>Rendcomb</t>
  </si>
  <si>
    <t>Rodmarton</t>
  </si>
  <si>
    <t>Sapperton</t>
  </si>
  <si>
    <t>Sevenhampton</t>
  </si>
  <si>
    <t>Slapton</t>
  </si>
  <si>
    <t>Soulbury</t>
  </si>
  <si>
    <t>Steeple Claydon</t>
  </si>
  <si>
    <t>Stewkley</t>
  </si>
  <si>
    <t>Stoke Hammond</t>
  </si>
  <si>
    <t>Stoke Mandeville</t>
  </si>
  <si>
    <t>Stokesley</t>
  </si>
  <si>
    <t>Sutton with Howgrave</t>
  </si>
  <si>
    <t>Sutton-on-the-Forest</t>
  </si>
  <si>
    <t>Sutton-under-Whitestonecliffe</t>
  </si>
  <si>
    <t>Barnard Castle</t>
  </si>
  <si>
    <t>Barningham</t>
  </si>
  <si>
    <t>Bearpark</t>
  </si>
  <si>
    <t>Belmont</t>
  </si>
  <si>
    <t>Bishop Auckland</t>
  </si>
  <si>
    <t>Bishop Middleham</t>
  </si>
  <si>
    <t>Boldron</t>
  </si>
  <si>
    <t>Bournmoor</t>
  </si>
  <si>
    <t>Bowes</t>
  </si>
  <si>
    <t>Bradbury and the Isle</t>
  </si>
  <si>
    <t>Brancepeth</t>
  </si>
  <si>
    <t>Brandon and Byshottles</t>
  </si>
  <si>
    <t>Burnhope</t>
  </si>
  <si>
    <t>Cassop-cum-Quarrington</t>
  </si>
  <si>
    <t>Castle Eden</t>
  </si>
  <si>
    <t>Cornforth</t>
  </si>
  <si>
    <t>Cornsay</t>
  </si>
  <si>
    <t>Cotherstone</t>
  </si>
  <si>
    <t>Coxhoe</t>
  </si>
  <si>
    <t>Croxdale and Hett</t>
  </si>
  <si>
    <t>Dalton-le-Dale</t>
  </si>
  <si>
    <t>Milcombe</t>
  </si>
  <si>
    <t>Dene Valley</t>
  </si>
  <si>
    <t>Easington Colliery</t>
  </si>
  <si>
    <t>Easington Village</t>
  </si>
  <si>
    <t>Edmondsley</t>
  </si>
  <si>
    <t>Eggleston</t>
  </si>
  <si>
    <t>Eldon</t>
  </si>
  <si>
    <t>Esh</t>
  </si>
  <si>
    <t>Etherley</t>
  </si>
  <si>
    <t>Evenwood and Barony</t>
  </si>
  <si>
    <t>Bringhurst</t>
  </si>
  <si>
    <t>Broughton Astley</t>
  </si>
  <si>
    <t>Bruntingthorpe</t>
  </si>
  <si>
    <t>Burton Overy</t>
  </si>
  <si>
    <t>Claybrooke Magna</t>
  </si>
  <si>
    <t>Claybrooke Parva</t>
  </si>
  <si>
    <t>Cotesbach</t>
  </si>
  <si>
    <t>Dunton Bassett</t>
  </si>
  <si>
    <t>East Langton</t>
  </si>
  <si>
    <t>Fleckney</t>
  </si>
  <si>
    <t>Foxton</t>
  </si>
  <si>
    <t>Frolesworth</t>
  </si>
  <si>
    <t>Gilmorton</t>
  </si>
  <si>
    <t>Goadby</t>
  </si>
  <si>
    <t>Great Bowden</t>
  </si>
  <si>
    <t>Great Easton</t>
  </si>
  <si>
    <t>Lartington</t>
  </si>
  <si>
    <t>Little Lumley</t>
  </si>
  <si>
    <t>Lunedale</t>
  </si>
  <si>
    <t>Lynesack and Softley</t>
  </si>
  <si>
    <t>Marwood</t>
  </si>
  <si>
    <t>Middridge</t>
  </si>
  <si>
    <t>Monk Hesleden</t>
  </si>
  <si>
    <t>Mordon</t>
  </si>
  <si>
    <t>Muggleswick</t>
  </si>
  <si>
    <t>Murton</t>
  </si>
  <si>
    <t>Newbiggin</t>
  </si>
  <si>
    <t>North Lodge</t>
  </si>
  <si>
    <t>Bunbury</t>
  </si>
  <si>
    <t>Burland</t>
  </si>
  <si>
    <t>Calveley</t>
  </si>
  <si>
    <t>Chelford</t>
  </si>
  <si>
    <t>Cholmondeley</t>
  </si>
  <si>
    <t>Cholmondeston</t>
  </si>
  <si>
    <t>Chorlton</t>
  </si>
  <si>
    <t>Seaton with Slingley</t>
  </si>
  <si>
    <t>Shadforth</t>
  </si>
  <si>
    <t>Sherburn Village</t>
  </si>
  <si>
    <t>Shildon</t>
  </si>
  <si>
    <t>Shincliffe</t>
  </si>
  <si>
    <t>Stone with Bishopstone and Hartwell</t>
  </si>
  <si>
    <t>Stowe</t>
  </si>
  <si>
    <t>Swanbourne</t>
  </si>
  <si>
    <t>Thornborough</t>
  </si>
  <si>
    <t>Thornton</t>
  </si>
  <si>
    <t>Tingewick</t>
  </si>
  <si>
    <t>Huntington</t>
  </si>
  <si>
    <t>Huxley</t>
  </si>
  <si>
    <t>Ince</t>
  </si>
  <si>
    <t>Kelsall</t>
  </si>
  <si>
    <t>Kingsley</t>
  </si>
  <si>
    <t>Kingsmead</t>
  </si>
  <si>
    <t>Lach Dennis</t>
  </si>
  <si>
    <t>Lea-by-Backford</t>
  </si>
  <si>
    <t>Ledsham</t>
  </si>
  <si>
    <t>Little Budworth</t>
  </si>
  <si>
    <t>Little Leigh</t>
  </si>
  <si>
    <t>Littleton</t>
  </si>
  <si>
    <t>Lostock Gralam</t>
  </si>
  <si>
    <t>Malpas</t>
  </si>
  <si>
    <t>Manley</t>
  </si>
  <si>
    <t>Marston</t>
  </si>
  <si>
    <t>Mouldsworth</t>
  </si>
  <si>
    <t>Moulton</t>
  </si>
  <si>
    <t>Neston</t>
  </si>
  <si>
    <t>Nether Peover</t>
  </si>
  <si>
    <t>Norley</t>
  </si>
  <si>
    <t>Northwich</t>
  </si>
  <si>
    <t>Oakmere</t>
  </si>
  <si>
    <t>Picton</t>
  </si>
  <si>
    <t>Poulton</t>
  </si>
  <si>
    <t>Barlavington</t>
  </si>
  <si>
    <t>Bepton</t>
  </si>
  <si>
    <t>Birdham</t>
  </si>
  <si>
    <t>Bosham</t>
  </si>
  <si>
    <t>Boxgrove</t>
  </si>
  <si>
    <t>Chidham and Hambrook</t>
  </si>
  <si>
    <t>Cocking</t>
  </si>
  <si>
    <t>Compton</t>
  </si>
  <si>
    <t>Donnington</t>
  </si>
  <si>
    <t>Duncton</t>
  </si>
  <si>
    <t>Earnley</t>
  </si>
  <si>
    <t>Easebourne</t>
  </si>
  <si>
    <t>East Dean</t>
  </si>
  <si>
    <t>East Lavington</t>
  </si>
  <si>
    <t>East Wittering</t>
  </si>
  <si>
    <t>Ebernoe</t>
  </si>
  <si>
    <t>Elsted and Treyford</t>
  </si>
  <si>
    <t>Fernhurst</t>
  </si>
  <si>
    <t>Fishbourne</t>
  </si>
  <si>
    <t>Fittleworth</t>
  </si>
  <si>
    <t>Funtington</t>
  </si>
  <si>
    <t>Graffham</t>
  </si>
  <si>
    <t>Harting</t>
  </si>
  <si>
    <t>Heyshott</t>
  </si>
  <si>
    <t>Hunston</t>
  </si>
  <si>
    <t>Kirdford</t>
  </si>
  <si>
    <t>Lavant</t>
  </si>
  <si>
    <t>West Wittering</t>
  </si>
  <si>
    <t>Westbourne</t>
  </si>
  <si>
    <t>Westhampnett</t>
  </si>
  <si>
    <t>Wisborough Green</t>
  </si>
  <si>
    <t>Woolbeding with Redford</t>
  </si>
  <si>
    <t>Amersham</t>
  </si>
  <si>
    <t>Ashley Green</t>
  </si>
  <si>
    <t>Chalfont St Giles</t>
  </si>
  <si>
    <t>Chalfont St. Peter</t>
  </si>
  <si>
    <t>Chartridge</t>
  </si>
  <si>
    <t>Chenies</t>
  </si>
  <si>
    <t>Chesham</t>
  </si>
  <si>
    <t>Chesham Bois</t>
  </si>
  <si>
    <t>Cholesbury-cum-St Leonards</t>
  </si>
  <si>
    <t>Coleshill</t>
  </si>
  <si>
    <t>Great Missenden</t>
  </si>
  <si>
    <t>Little Chalfont</t>
  </si>
  <si>
    <t>Little Missenden</t>
  </si>
  <si>
    <t>Penn</t>
  </si>
  <si>
    <t>Seer Green</t>
  </si>
  <si>
    <t>The Lee</t>
  </si>
  <si>
    <t>Anderton</t>
  </si>
  <si>
    <t>Astley Village</t>
  </si>
  <si>
    <t>Bretherton</t>
  </si>
  <si>
    <t>Brindle</t>
  </si>
  <si>
    <t>Charnock Richard</t>
  </si>
  <si>
    <t>Clayton-le-Woods</t>
  </si>
  <si>
    <t>Coppull</t>
  </si>
  <si>
    <t>Croston</t>
  </si>
  <si>
    <t>Cuerden</t>
  </si>
  <si>
    <t>Euxton</t>
  </si>
  <si>
    <t>Heapey</t>
  </si>
  <si>
    <t>Heath Charnock</t>
  </si>
  <si>
    <t>Heskin</t>
  </si>
  <si>
    <t>Hoghton</t>
  </si>
  <si>
    <t>Mawdesley</t>
  </si>
  <si>
    <t>Rivington</t>
  </si>
  <si>
    <t>West Stockwith</t>
  </si>
  <si>
    <t>Wiseton</t>
  </si>
  <si>
    <t>Bathampton</t>
  </si>
  <si>
    <t>Batheaston</t>
  </si>
  <si>
    <t>Bathford</t>
  </si>
  <si>
    <t>Cameley</t>
  </si>
  <si>
    <t>Charlcombe</t>
  </si>
  <si>
    <t>Chelwood</t>
  </si>
  <si>
    <t>Chew Magna</t>
  </si>
  <si>
    <t>Chew Stoke</t>
  </si>
  <si>
    <t>Claverton</t>
  </si>
  <si>
    <t>Clutton</t>
  </si>
  <si>
    <t>Combe Hay</t>
  </si>
  <si>
    <t>Compton Dando</t>
  </si>
  <si>
    <t>Compton Martin</t>
  </si>
  <si>
    <t>Corston</t>
  </si>
  <si>
    <t>Dunkerton</t>
  </si>
  <si>
    <t>East Harptree</t>
  </si>
  <si>
    <t>Englishcombe</t>
  </si>
  <si>
    <t>Farmborough</t>
  </si>
  <si>
    <t>Farrington Gurney</t>
  </si>
  <si>
    <t>Freshford</t>
  </si>
  <si>
    <t>High Littleton</t>
  </si>
  <si>
    <t>Hinton Blewett</t>
  </si>
  <si>
    <t>Hinton Charterhouse</t>
  </si>
  <si>
    <t>Kelston</t>
  </si>
  <si>
    <t>Keynsham</t>
  </si>
  <si>
    <t>Marksbury</t>
  </si>
  <si>
    <t>Midsomer Norton</t>
  </si>
  <si>
    <t>Monkton Combe</t>
  </si>
  <si>
    <t>South Kesteven</t>
  </si>
  <si>
    <t>E2536</t>
  </si>
  <si>
    <t>South Lakeland</t>
  </si>
  <si>
    <t>E0936</t>
  </si>
  <si>
    <t>South Norfolk</t>
  </si>
  <si>
    <t>E2637</t>
  </si>
  <si>
    <t>South Northamptonshire</t>
  </si>
  <si>
    <t>E2836</t>
  </si>
  <si>
    <t>South Oxfordshire</t>
  </si>
  <si>
    <t>E3133</t>
  </si>
  <si>
    <t>South Ribble</t>
  </si>
  <si>
    <t>E2342</t>
  </si>
  <si>
    <t>South Shropshire</t>
  </si>
  <si>
    <t>E3235</t>
  </si>
  <si>
    <t>South Somerset</t>
  </si>
  <si>
    <t>E3334</t>
  </si>
  <si>
    <t>South Staffordshire</t>
  </si>
  <si>
    <t>E3435</t>
  </si>
  <si>
    <t>South Tyneside</t>
  </si>
  <si>
    <t>E4504</t>
  </si>
  <si>
    <t>E1702</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</si>
  <si>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</si>
  <si>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</si>
  <si>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</si>
  <si>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</si>
  <si>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</si>
  <si>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</si>
  <si>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</si>
  <si>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</si>
  <si>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</si>
  <si>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</si>
  <si>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</si>
  <si>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</si>
  <si>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</si>
  <si>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</si>
  <si>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</si>
  <si>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</si>
  <si>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</si>
  <si>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</si>
  <si>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</si>
  <si>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E0704</t>
  </si>
  <si>
    <t>E3401</t>
  </si>
  <si>
    <t>Stratford-on-Avon</t>
  </si>
  <si>
    <t>E3734</t>
  </si>
  <si>
    <t>Stroud</t>
  </si>
  <si>
    <t>E1635</t>
  </si>
  <si>
    <t>Suffolk Coastal</t>
  </si>
  <si>
    <t>E3536</t>
  </si>
  <si>
    <t>Sunderland</t>
  </si>
  <si>
    <t>E4505</t>
  </si>
  <si>
    <t>Surrey Heath</t>
  </si>
  <si>
    <t>E3638</t>
  </si>
  <si>
    <t>Sutton</t>
  </si>
  <si>
    <t>E5048</t>
  </si>
  <si>
    <t>Swale</t>
  </si>
  <si>
    <t>E2241</t>
  </si>
  <si>
    <t>E3901</t>
  </si>
  <si>
    <t>Tameside</t>
  </si>
  <si>
    <t>E4208</t>
  </si>
  <si>
    <t>Tamworth</t>
  </si>
  <si>
    <t>E3439</t>
  </si>
  <si>
    <t>Tandridge</t>
  </si>
  <si>
    <t>E3639</t>
  </si>
  <si>
    <t>Taunton Deane</t>
  </si>
  <si>
    <t>E3333</t>
  </si>
  <si>
    <t>Teesdale</t>
  </si>
  <si>
    <t>E1337</t>
  </si>
  <si>
    <t>Teignbridge</t>
  </si>
  <si>
    <t>E1137</t>
  </si>
  <si>
    <t>E3201</t>
  </si>
  <si>
    <t>Tendring</t>
  </si>
  <si>
    <t>E1542</t>
  </si>
  <si>
    <t>Test Valley</t>
  </si>
  <si>
    <t>E1742</t>
  </si>
  <si>
    <t>Tewkesbury</t>
  </si>
  <si>
    <t>E1636</t>
  </si>
  <si>
    <t>Thanet</t>
  </si>
  <si>
    <t>E2242</t>
  </si>
  <si>
    <t>Three Rivers</t>
  </si>
  <si>
    <t>E1938</t>
  </si>
  <si>
    <t>E1502</t>
  </si>
  <si>
    <t>E2243</t>
  </si>
  <si>
    <t>E1102</t>
  </si>
  <si>
    <t>Torridge</t>
  </si>
  <si>
    <t>E1139</t>
  </si>
  <si>
    <t>Tower Hamlets</t>
  </si>
  <si>
    <t>E5020</t>
  </si>
  <si>
    <t>Trafford</t>
  </si>
  <si>
    <t>E4209</t>
  </si>
  <si>
    <t>Tunbridge Wells</t>
  </si>
  <si>
    <t>E2244</t>
  </si>
  <si>
    <t>Tynedale</t>
  </si>
  <si>
    <t>E2935</t>
  </si>
  <si>
    <t>Uttlesford</t>
  </si>
  <si>
    <t>E1544</t>
  </si>
  <si>
    <t>Vale of White Horse</t>
  </si>
  <si>
    <t>E3134</t>
  </si>
  <si>
    <t>Vale Royal</t>
  </si>
  <si>
    <t>E0637</t>
  </si>
  <si>
    <t>Wakefield</t>
  </si>
  <si>
    <t>E4705</t>
  </si>
  <si>
    <t>Walsall</t>
  </si>
  <si>
    <t>E4606</t>
  </si>
  <si>
    <t>Waltham Forest</t>
  </si>
  <si>
    <t>E5049</t>
  </si>
  <si>
    <t>Wandsworth</t>
  </si>
  <si>
    <t>E5021</t>
  </si>
  <si>
    <t>Wansbeck</t>
  </si>
  <si>
    <t>E2936</t>
  </si>
  <si>
    <t>E0602</t>
  </si>
  <si>
    <t>Warwick</t>
  </si>
  <si>
    <t>E3735</t>
  </si>
  <si>
    <t>Watford</t>
  </si>
  <si>
    <t>E1939</t>
  </si>
  <si>
    <t>Waveney</t>
  </si>
  <si>
    <t>E3537</t>
  </si>
  <si>
    <t>Waverley</t>
  </si>
  <si>
    <t>E3640</t>
  </si>
  <si>
    <t>Wealden</t>
  </si>
  <si>
    <t>E1437</t>
  </si>
  <si>
    <t>Wear Valley</t>
  </si>
  <si>
    <t>E1338</t>
  </si>
  <si>
    <t>Wellingborough</t>
  </si>
  <si>
    <t>E2837</t>
  </si>
  <si>
    <t>Welwyn Hatfield</t>
  </si>
  <si>
    <t>E1940</t>
  </si>
  <si>
    <t>E0302</t>
  </si>
  <si>
    <t>West Devon</t>
  </si>
  <si>
    <t>E1140</t>
  </si>
  <si>
    <t>West Dorset</t>
  </si>
  <si>
    <t>E1237</t>
  </si>
  <si>
    <t>West Lancashire</t>
  </si>
  <si>
    <t>E2343</t>
  </si>
  <si>
    <t>West Lindsey</t>
  </si>
  <si>
    <t>E2537</t>
  </si>
  <si>
    <t>West Oxfordshire</t>
  </si>
  <si>
    <t>E3135</t>
  </si>
  <si>
    <t>West Somerset</t>
  </si>
  <si>
    <t>E3335</t>
  </si>
  <si>
    <t>West Wiltshire</t>
  </si>
  <si>
    <t>E3935</t>
  </si>
  <si>
    <t>Westminster</t>
  </si>
  <si>
    <t>E5022</t>
  </si>
  <si>
    <t>E1238</t>
  </si>
  <si>
    <t>Wigan</t>
  </si>
  <si>
    <t>E4210</t>
  </si>
  <si>
    <t>Winchester</t>
  </si>
  <si>
    <t>E1743</t>
  </si>
  <si>
    <t>E0305</t>
  </si>
  <si>
    <t>Wirral</t>
  </si>
  <si>
    <t>E4305</t>
  </si>
  <si>
    <t>Woking</t>
  </si>
  <si>
    <t>E3641</t>
  </si>
  <si>
    <t>E0306</t>
  </si>
  <si>
    <t>Wolverhampton</t>
  </si>
  <si>
    <t>E4607</t>
  </si>
  <si>
    <t>Worcester</t>
  </si>
  <si>
    <t>E1837</t>
  </si>
  <si>
    <t>Worthing</t>
  </si>
  <si>
    <t>Lindsey</t>
  </si>
  <si>
    <t>Little Cornard</t>
  </si>
  <si>
    <t>Little Waldingfield</t>
  </si>
  <si>
    <t>Long Melford</t>
  </si>
  <si>
    <t>Milden</t>
  </si>
  <si>
    <t>Monks Eleigh</t>
  </si>
  <si>
    <t>Nayland-with-Wissington</t>
  </si>
  <si>
    <t>Nedging-with-Naughton</t>
  </si>
  <si>
    <t>Newton</t>
  </si>
  <si>
    <t>Pinewood</t>
  </si>
  <si>
    <t>Polstead</t>
  </si>
  <si>
    <t>Preston St. Mary</t>
  </si>
  <si>
    <t>Raydon</t>
  </si>
  <si>
    <t>Semer</t>
  </si>
  <si>
    <t>E6123</t>
  </si>
  <si>
    <t>Lancashire Fire Authority</t>
  </si>
  <si>
    <t>E0521</t>
  </si>
  <si>
    <t>Cambridgeshire</t>
  </si>
  <si>
    <t>E6005</t>
  </si>
  <si>
    <t>Cambridgeshire Police</t>
  </si>
  <si>
    <t>E6105</t>
  </si>
  <si>
    <t>Cambridgeshire Fire Authority</t>
  </si>
  <si>
    <t>E3421</t>
  </si>
  <si>
    <t>Staffordshire</t>
  </si>
  <si>
    <t>E6034</t>
  </si>
  <si>
    <t>Staffordshire Police</t>
  </si>
  <si>
    <t>E6134</t>
  </si>
  <si>
    <t>Staffordshire Fire Authority</t>
  </si>
  <si>
    <t>E0820</t>
  </si>
  <si>
    <t>Cornwall</t>
  </si>
  <si>
    <t>E6051</t>
  </si>
  <si>
    <t>Devon &amp; Cornwall Police</t>
  </si>
  <si>
    <t>E1620</t>
  </si>
  <si>
    <t>Gloucestershire</t>
  </si>
  <si>
    <t>E6016</t>
  </si>
  <si>
    <t>Gloucestershire Police</t>
  </si>
  <si>
    <t>E3120</t>
  </si>
  <si>
    <t>Oxfordshire</t>
  </si>
  <si>
    <t>E0621</t>
  </si>
  <si>
    <t>Cheshire</t>
  </si>
  <si>
    <t>E6006</t>
  </si>
  <si>
    <t>Cheshire Police</t>
  </si>
  <si>
    <t>E6106</t>
  </si>
  <si>
    <t>Cheshire Fire Authority</t>
  </si>
  <si>
    <t>E1321</t>
  </si>
  <si>
    <t>E6013</t>
  </si>
  <si>
    <t>Durham Police</t>
  </si>
  <si>
    <t>E6113</t>
  </si>
  <si>
    <t>Durham Fire Authority</t>
  </si>
  <si>
    <t>E1221</t>
  </si>
  <si>
    <t>Dorset</t>
  </si>
  <si>
    <t>E6012</t>
  </si>
  <si>
    <t>Dorset Police</t>
  </si>
  <si>
    <t>E6112</t>
  </si>
  <si>
    <t>Dorset Fire Authority</t>
  </si>
  <si>
    <t>E2820</t>
  </si>
  <si>
    <t>Northamptonshire</t>
  </si>
  <si>
    <t>E6028</t>
  </si>
  <si>
    <t>Northamptonshire Police</t>
  </si>
  <si>
    <t>E2721</t>
  </si>
  <si>
    <t>North Yorkshire</t>
  </si>
  <si>
    <t>E6027</t>
  </si>
  <si>
    <t>North Yorkshire Police</t>
  </si>
  <si>
    <t>E6127</t>
  </si>
  <si>
    <t>North Yorkshire Fire Authority</t>
  </si>
  <si>
    <t>Durham City</t>
  </si>
  <si>
    <t>E1121</t>
  </si>
  <si>
    <t>Devon</t>
  </si>
  <si>
    <t>E6161</t>
  </si>
  <si>
    <t>Devon and Somerset Fire Authority</t>
  </si>
  <si>
    <t>E1421</t>
  </si>
  <si>
    <t>East Sussex</t>
  </si>
  <si>
    <t>E6114</t>
  </si>
  <si>
    <t>East Sussex Fire Authority</t>
  </si>
  <si>
    <t>E3620</t>
  </si>
  <si>
    <t>Surrey</t>
  </si>
  <si>
    <t>E6073</t>
  </si>
  <si>
    <t>Surrey Police</t>
  </si>
  <si>
    <t>Hinckley &amp; Bosworth</t>
  </si>
  <si>
    <t>E3921</t>
  </si>
  <si>
    <t>Wiltshire</t>
  </si>
  <si>
    <t>E6039</t>
  </si>
  <si>
    <t>Wiltshire Police</t>
  </si>
  <si>
    <t>E6139</t>
  </si>
  <si>
    <t>Wiltshire Fire Authority</t>
  </si>
  <si>
    <t>King's Lynn &amp; West Norfolk</t>
  </si>
  <si>
    <t>E3320</t>
  </si>
  <si>
    <t>Somerset</t>
  </si>
  <si>
    <t>E6050</t>
  </si>
  <si>
    <t>Langsett</t>
  </si>
  <si>
    <t>Little Houghton</t>
  </si>
  <si>
    <t>Oxspring</t>
  </si>
  <si>
    <t>Penistone</t>
  </si>
  <si>
    <t>Shafton</t>
  </si>
  <si>
    <t>Silkstone</t>
  </si>
  <si>
    <t>Stainborough</t>
  </si>
  <si>
    <t>Tankersley</t>
  </si>
  <si>
    <t>Thurgoland</t>
  </si>
  <si>
    <t>Wortley</t>
  </si>
  <si>
    <t>Askam and Ireleth</t>
  </si>
  <si>
    <t>Dalton with Newton</t>
  </si>
  <si>
    <t>Lindal and Marton</t>
  </si>
  <si>
    <t>Billericay</t>
  </si>
  <si>
    <t>Bowers Gifford and North Benfleet</t>
  </si>
  <si>
    <t>Great Burstead and South Green</t>
  </si>
  <si>
    <t>Little Burstead</t>
  </si>
  <si>
    <t>Noak Bridge</t>
  </si>
  <si>
    <t>Ramsden Bellhouse</t>
  </si>
  <si>
    <t>Ramsden Crays</t>
  </si>
  <si>
    <t>Shotgate</t>
  </si>
  <si>
    <t>Warrington UA</t>
  </si>
  <si>
    <t>West Berkshire UA</t>
  </si>
  <si>
    <t>Windsor &amp; Maidenhead UA</t>
  </si>
  <si>
    <t>Wokingham UA</t>
  </si>
  <si>
    <t>York UA</t>
  </si>
  <si>
    <t>Inner London Boroughs</t>
  </si>
  <si>
    <t>E5100</t>
  </si>
  <si>
    <t>Greater London Authority</t>
  </si>
  <si>
    <t>Hammersmith &amp; Fulham</t>
  </si>
  <si>
    <t>Kensington &amp; Chelsea</t>
  </si>
  <si>
    <t>Outer London Boroughs</t>
  </si>
  <si>
    <t>Barking &amp; Dagenham</t>
  </si>
  <si>
    <t>Kingston-upon-Thames</t>
  </si>
  <si>
    <t>Richmond-upon-Thames</t>
  </si>
  <si>
    <t>City</t>
  </si>
  <si>
    <t>E51np</t>
  </si>
  <si>
    <t>GLA - functions excluding police</t>
  </si>
  <si>
    <t>N/A</t>
  </si>
  <si>
    <t>ZZZ</t>
  </si>
  <si>
    <t>-</t>
  </si>
  <si>
    <t>Row 3 Col 1</t>
  </si>
  <si>
    <t>Row 3 Col 2</t>
  </si>
  <si>
    <t>Row 4 Col 1</t>
  </si>
  <si>
    <t>Row 4 Col 2</t>
  </si>
  <si>
    <t>Row 5 Col 1</t>
  </si>
  <si>
    <t>Row 5 Col 2</t>
  </si>
  <si>
    <t>Row 16</t>
  </si>
  <si>
    <t>Row 18a Col 1</t>
  </si>
  <si>
    <t>Row 18a Col 2</t>
  </si>
  <si>
    <t>Row 18b Col 1</t>
  </si>
  <si>
    <t>Row 18b Col 2</t>
  </si>
  <si>
    <t>Row 18c Col 1</t>
  </si>
  <si>
    <t>Row 18c Col 2</t>
  </si>
  <si>
    <t>Row 19</t>
  </si>
  <si>
    <t>Row 21 Col 1</t>
  </si>
  <si>
    <t>Row 21 Col 2</t>
  </si>
  <si>
    <t>Row 21 Col 3</t>
  </si>
  <si>
    <t>Row 22 Col 1</t>
  </si>
  <si>
    <t>Row 22 Col 2</t>
  </si>
  <si>
    <t>Row 22 Col 3</t>
  </si>
  <si>
    <t>Newnham</t>
  </si>
  <si>
    <t>Newtown</t>
  </si>
  <si>
    <t>North Waltham</t>
  </si>
  <si>
    <t>Old Basing and Lychpit</t>
  </si>
  <si>
    <t>Overton</t>
  </si>
  <si>
    <t>Pamber</t>
  </si>
  <si>
    <t>Litcham</t>
  </si>
  <si>
    <t>Little Cressingham</t>
  </si>
  <si>
    <t>Little Dunham</t>
  </si>
  <si>
    <t>Little Ellingham</t>
  </si>
  <si>
    <t>Longham</t>
  </si>
  <si>
    <t>Lyng</t>
  </si>
  <si>
    <t>Mattishall</t>
  </si>
  <si>
    <t>Mileham</t>
  </si>
  <si>
    <t>Mundford</t>
  </si>
  <si>
    <t>Necton</t>
  </si>
  <si>
    <t>New Buckenham</t>
  </si>
  <si>
    <t>North Elmham</t>
  </si>
  <si>
    <t>North Lopham</t>
  </si>
  <si>
    <t>North Pickenham</t>
  </si>
  <si>
    <t>North Tuddenham</t>
  </si>
  <si>
    <t>Old Buckenham</t>
  </si>
  <si>
    <t>Oxborough</t>
  </si>
  <si>
    <t>Quidenham</t>
  </si>
  <si>
    <t>Rocklands</t>
  </si>
  <si>
    <t>Grassington</t>
  </si>
  <si>
    <t>Halton East</t>
  </si>
  <si>
    <t>Hellifield</t>
  </si>
  <si>
    <t>Hetton</t>
  </si>
  <si>
    <t>Horton in Ribblesdale</t>
  </si>
  <si>
    <t>Ingleton</t>
  </si>
  <si>
    <t>Kettlewell with Starbotton</t>
  </si>
  <si>
    <t>Kildwick</t>
  </si>
  <si>
    <t>Langcliffe</t>
  </si>
  <si>
    <t>Linton</t>
  </si>
  <si>
    <t>Litton</t>
  </si>
  <si>
    <t>Long Preston</t>
  </si>
  <si>
    <t>Lothersdale</t>
  </si>
  <si>
    <t>Martons Both</t>
  </si>
  <si>
    <t>Otterburn</t>
  </si>
  <si>
    <t>Scosthrop</t>
  </si>
  <si>
    <t>Settle</t>
  </si>
  <si>
    <t>Skipton</t>
  </si>
  <si>
    <t>Stainforth</t>
  </si>
  <si>
    <t>Gringley on the Hill</t>
  </si>
  <si>
    <t>Grove</t>
  </si>
  <si>
    <t>Harworth Bircotes</t>
  </si>
  <si>
    <t>Haughton</t>
  </si>
  <si>
    <t>Hayton</t>
  </si>
  <si>
    <t>Headon cum Upton</t>
  </si>
  <si>
    <t>Hodsock</t>
  </si>
  <si>
    <t>Holbeck</t>
  </si>
  <si>
    <t>Laneham</t>
  </si>
  <si>
    <t>Lound</t>
  </si>
  <si>
    <t>Mattersey</t>
  </si>
  <si>
    <t>Misson</t>
  </si>
  <si>
    <t>Misterton</t>
  </si>
  <si>
    <t>Nether Langwith</t>
  </si>
  <si>
    <t>Normanton on Trent</t>
  </si>
  <si>
    <t>North Leverton with Habblesthorpe</t>
  </si>
  <si>
    <t>Norton</t>
  </si>
  <si>
    <t>Rampton</t>
  </si>
  <si>
    <t>Ranskill</t>
  </si>
  <si>
    <t>Rhodesia</t>
  </si>
  <si>
    <t>Scrooby</t>
  </si>
  <si>
    <t>Shireoaks</t>
  </si>
  <si>
    <t>South Leverton</t>
  </si>
  <si>
    <t>Sturton le Steeple</t>
  </si>
  <si>
    <t>Styrrup with Oldcotes</t>
  </si>
  <si>
    <t>Torworth</t>
  </si>
  <si>
    <t>Treswell</t>
  </si>
  <si>
    <t>Tuxford</t>
  </si>
  <si>
    <t>Low Dinsdale</t>
  </si>
  <si>
    <t>Middleton St. George</t>
  </si>
  <si>
    <t>Staverton</t>
  </si>
  <si>
    <t>Stowe IX Churches</t>
  </si>
  <si>
    <t>Thornby</t>
  </si>
  <si>
    <t>Walgrave</t>
  </si>
  <si>
    <t>Weedon Bec</t>
  </si>
  <si>
    <t>Welford</t>
  </si>
  <si>
    <t>Welton</t>
  </si>
  <si>
    <t>West Haddon</t>
  </si>
  <si>
    <t>Whilton</t>
  </si>
  <si>
    <t>Winwick</t>
  </si>
  <si>
    <t>Woodford cum Membris</t>
  </si>
  <si>
    <t>Yelvertoft</t>
  </si>
  <si>
    <t>Aldwark</t>
  </si>
  <si>
    <t>Ashbourne</t>
  </si>
  <si>
    <t>Ashford in the Water</t>
  </si>
  <si>
    <t>Bakewell</t>
  </si>
  <si>
    <t>Baslow and Bubnell</t>
  </si>
  <si>
    <t>Beeley</t>
  </si>
  <si>
    <t>Biggin</t>
  </si>
  <si>
    <t>Birchover</t>
  </si>
  <si>
    <t>Guildford</t>
  </si>
  <si>
    <t>E3633</t>
  </si>
  <si>
    <t>Hackney</t>
  </si>
  <si>
    <t>E5013</t>
  </si>
  <si>
    <t>E0601</t>
  </si>
  <si>
    <t>Hambleton</t>
  </si>
  <si>
    <t>E2732</t>
  </si>
  <si>
    <t>E5014</t>
  </si>
  <si>
    <t>Harborough</t>
  </si>
  <si>
    <t>E2433</t>
  </si>
  <si>
    <t>Haringey</t>
  </si>
  <si>
    <t>E5038</t>
  </si>
  <si>
    <t>Harlow</t>
  </si>
  <si>
    <t>E1538</t>
  </si>
  <si>
    <t>Harrogate</t>
  </si>
  <si>
    <t>E2753</t>
  </si>
  <si>
    <t>Harrow</t>
  </si>
  <si>
    <t>E5039</t>
  </si>
  <si>
    <t>Hart</t>
  </si>
  <si>
    <t>E1736</t>
  </si>
  <si>
    <t>E0701</t>
  </si>
  <si>
    <t>Hastings</t>
  </si>
  <si>
    <t>E1433</t>
  </si>
  <si>
    <t>Havant</t>
  </si>
  <si>
    <t>E1737</t>
  </si>
  <si>
    <t>Havering</t>
  </si>
  <si>
    <t>E5040</t>
  </si>
  <si>
    <t>E1801</t>
  </si>
  <si>
    <t>Hertsmere</t>
  </si>
  <si>
    <t>E1934</t>
  </si>
  <si>
    <t>High Peak</t>
  </si>
  <si>
    <t>E1037</t>
  </si>
  <si>
    <t>Hillingdon</t>
  </si>
  <si>
    <t>E5041</t>
  </si>
  <si>
    <t>E2434</t>
  </si>
  <si>
    <t>Horsham</t>
  </si>
  <si>
    <t>E3835</t>
  </si>
  <si>
    <t>Hounslow</t>
  </si>
  <si>
    <t>E5042</t>
  </si>
  <si>
    <t>Huntingdonshire</t>
  </si>
  <si>
    <t>E0551</t>
  </si>
  <si>
    <t>Hyndburn</t>
  </si>
  <si>
    <t>E2336</t>
  </si>
  <si>
    <t>Ipswich</t>
  </si>
  <si>
    <t>E3533</t>
  </si>
  <si>
    <t>E2101</t>
  </si>
  <si>
    <t>Isles of Scilly</t>
  </si>
  <si>
    <t>E4001</t>
  </si>
  <si>
    <t>Islington</t>
  </si>
  <si>
    <t>E5015</t>
  </si>
  <si>
    <t>Kennet</t>
  </si>
  <si>
    <t>E3931</t>
  </si>
  <si>
    <t>E5016</t>
  </si>
  <si>
    <t>Kerrier</t>
  </si>
  <si>
    <t>E0833</t>
  </si>
  <si>
    <t>Kettering</t>
  </si>
  <si>
    <t>E2834</t>
  </si>
  <si>
    <t>E2634</t>
  </si>
  <si>
    <t>E2002</t>
  </si>
  <si>
    <t>E5043</t>
  </si>
  <si>
    <t>Kirklees</t>
  </si>
  <si>
    <t>E4703</t>
  </si>
  <si>
    <t>Knowsley</t>
  </si>
  <si>
    <t>E4301</t>
  </si>
  <si>
    <t>Lambeth</t>
  </si>
  <si>
    <t>E5017</t>
  </si>
  <si>
    <t>Lancaster</t>
  </si>
  <si>
    <t>E2337</t>
  </si>
  <si>
    <t>Leeds</t>
  </si>
  <si>
    <t>E4704</t>
  </si>
  <si>
    <t>E2401</t>
  </si>
  <si>
    <t>Lewes</t>
  </si>
  <si>
    <t>E1435</t>
  </si>
  <si>
    <t>Lewisham</t>
  </si>
  <si>
    <t>E5018</t>
  </si>
  <si>
    <t>Lichfield</t>
  </si>
  <si>
    <t>E3433</t>
  </si>
  <si>
    <t>Lincoln</t>
  </si>
  <si>
    <t>E2533</t>
  </si>
  <si>
    <t>Liverpool</t>
  </si>
  <si>
    <t>E4302</t>
  </si>
  <si>
    <t>E0201</t>
  </si>
  <si>
    <t>Macclesfield</t>
  </si>
  <si>
    <t>E0636</t>
  </si>
  <si>
    <t>Maidstone</t>
  </si>
  <si>
    <t>E2237</t>
  </si>
  <si>
    <t>Maldon</t>
  </si>
  <si>
    <t>E1539</t>
  </si>
  <si>
    <t>Malvern Hills</t>
  </si>
  <si>
    <t>E1851</t>
  </si>
  <si>
    <t>Manchester</t>
  </si>
  <si>
    <t>E4203</t>
  </si>
  <si>
    <t>Mansfield</t>
  </si>
  <si>
    <t>E3035</t>
  </si>
  <si>
    <t>E2201</t>
  </si>
  <si>
    <t>Melton</t>
  </si>
  <si>
    <t>E2436</t>
  </si>
  <si>
    <t>Mendip</t>
  </si>
  <si>
    <t>E3331</t>
  </si>
  <si>
    <t>Merton</t>
  </si>
  <si>
    <t>E5044</t>
  </si>
  <si>
    <t>Mid Bedfordshire</t>
  </si>
  <si>
    <t>E0233</t>
  </si>
  <si>
    <t>Mid Devon</t>
  </si>
  <si>
    <t>E1133</t>
  </si>
  <si>
    <t>Mid Suffolk</t>
  </si>
  <si>
    <t>E3534</t>
  </si>
  <si>
    <t>Mid Sussex</t>
  </si>
  <si>
    <t>E3836</t>
  </si>
  <si>
    <t>E0702</t>
  </si>
  <si>
    <t>E0401</t>
  </si>
  <si>
    <t>Mole Valley</t>
  </si>
  <si>
    <t>E3634</t>
  </si>
  <si>
    <t>New Forest</t>
  </si>
  <si>
    <t>E1738</t>
  </si>
  <si>
    <t>E3036</t>
  </si>
  <si>
    <t>E4502</t>
  </si>
  <si>
    <t>Newcastle-under-Lyme</t>
  </si>
  <si>
    <t>E3434</t>
  </si>
  <si>
    <t>Newham</t>
  </si>
  <si>
    <t>E5045</t>
  </si>
  <si>
    <t>North Cornwall</t>
  </si>
  <si>
    <t>E0834</t>
  </si>
  <si>
    <t>North Devon</t>
  </si>
  <si>
    <t>E1134</t>
  </si>
  <si>
    <t>North Dorset</t>
  </si>
  <si>
    <t>E1234</t>
  </si>
  <si>
    <t>North East Derbyshire</t>
  </si>
  <si>
    <t>E1038</t>
  </si>
  <si>
    <t>E2003</t>
  </si>
  <si>
    <t>North Hertfordshire</t>
  </si>
  <si>
    <t>E1935</t>
  </si>
  <si>
    <t>North Kesteven</t>
  </si>
  <si>
    <t>E2534</t>
  </si>
  <si>
    <t>E2004</t>
  </si>
  <si>
    <t>North Norfolk</t>
  </si>
  <si>
    <t>E2635</t>
  </si>
  <si>
    <t>North Shropshire</t>
  </si>
  <si>
    <t>E3232</t>
  </si>
  <si>
    <t>E0104</t>
  </si>
  <si>
    <t>North Tyneside</t>
  </si>
  <si>
    <t>E4503</t>
  </si>
  <si>
    <t>North Warwickshire</t>
  </si>
  <si>
    <t>E3731</t>
  </si>
  <si>
    <t>North West Leicestershire</t>
  </si>
  <si>
    <t>Booton</t>
  </si>
  <si>
    <t>Brampton</t>
  </si>
  <si>
    <t>Brandiston</t>
  </si>
  <si>
    <t>Hartington Nether Quarter</t>
  </si>
  <si>
    <t>Hassop</t>
  </si>
  <si>
    <t>Hathersage</t>
  </si>
  <si>
    <t>Hognaston</t>
  </si>
  <si>
    <t>Hollington</t>
  </si>
  <si>
    <t>Hopton</t>
  </si>
  <si>
    <t>Lancing</t>
  </si>
  <si>
    <t>Sompting</t>
  </si>
  <si>
    <t>Above Derwent</t>
  </si>
  <si>
    <t>Aikton</t>
  </si>
  <si>
    <t>Allhallows</t>
  </si>
  <si>
    <t>Allonby</t>
  </si>
  <si>
    <t>Aspatria</t>
  </si>
  <si>
    <t>Bassenthwaite</t>
  </si>
  <si>
    <t>Blennerhasset and Torpenhow</t>
  </si>
  <si>
    <t>Blindbothel</t>
  </si>
  <si>
    <t>Blindcrake</t>
  </si>
  <si>
    <t>Boltons</t>
  </si>
  <si>
    <t>Borrowdale</t>
  </si>
  <si>
    <t>Salhouse</t>
  </si>
  <si>
    <t>South Walsham</t>
  </si>
  <si>
    <t>Spixworth</t>
  </si>
  <si>
    <t>Sprowston</t>
  </si>
  <si>
    <t>Stratton Strawless</t>
  </si>
  <si>
    <t>Strumpshaw</t>
  </si>
  <si>
    <t>Swannington</t>
  </si>
  <si>
    <t>Taverham</t>
  </si>
  <si>
    <t>Thorpe St. Andrew</t>
  </si>
  <si>
    <t>Upton with Fishley</t>
  </si>
  <si>
    <t>Weston Longville</t>
  </si>
  <si>
    <t>Wood Dalling</t>
  </si>
  <si>
    <t>Woodbastwick</t>
  </si>
  <si>
    <t>Wroxham</t>
  </si>
  <si>
    <t>Alvechurch</t>
  </si>
  <si>
    <t>Barnt Green</t>
  </si>
  <si>
    <t>Belbroughton</t>
  </si>
  <si>
    <t>Bentley Pauncefoot</t>
  </si>
  <si>
    <t>Beoley</t>
  </si>
  <si>
    <t>Bournheath</t>
  </si>
  <si>
    <t>Catshill and North Marlbrook</t>
  </si>
  <si>
    <t>Clent</t>
  </si>
  <si>
    <t>Cofton Hackett</t>
  </si>
  <si>
    <t>Dodford with Grafton</t>
  </si>
  <si>
    <t>Finstall</t>
  </si>
  <si>
    <t>Frankley</t>
  </si>
  <si>
    <t>Hagley</t>
  </si>
  <si>
    <t>Hunnington</t>
  </si>
  <si>
    <t>Lickey and Blackwell</t>
  </si>
  <si>
    <t>Romsley</t>
  </si>
  <si>
    <t>Stoke</t>
  </si>
  <si>
    <t>Tutnall and Cobley</t>
  </si>
  <si>
    <t>Wythall</t>
  </si>
  <si>
    <t>Awsworth</t>
  </si>
  <si>
    <t>Brinsley</t>
  </si>
  <si>
    <t>North Somerset</t>
  </si>
  <si>
    <t>Ecode</t>
  </si>
  <si>
    <t>CLASS</t>
  </si>
  <si>
    <t>Polperro</t>
  </si>
  <si>
    <t>Kings Lynn and West Norfolk</t>
  </si>
  <si>
    <t>Glynde and Beddingham</t>
  </si>
  <si>
    <t>Curborough and Elmhurst (grouped with Farewell and Chorley)</t>
  </si>
  <si>
    <t>Old Woughton</t>
  </si>
  <si>
    <t>Kings Clipstone</t>
  </si>
  <si>
    <t>Brendon &amp; Countisbury</t>
  </si>
  <si>
    <t>Chittlehamolt, Satterleigh &amp; Warkleigh</t>
  </si>
  <si>
    <t>George Nympton &amp; Queen's Nympton</t>
  </si>
  <si>
    <t>Kentisbury &amp; Trentishoe</t>
  </si>
  <si>
    <t>Beckham East/West</t>
  </si>
  <si>
    <t>Belford with Middleton</t>
  </si>
  <si>
    <t>Brinkburn &amp; Hesleyhurst</t>
  </si>
  <si>
    <t>Hollinghill &amp; Rothley</t>
  </si>
  <si>
    <t>Netherton &amp; Biddlestone</t>
  </si>
  <si>
    <t>Tarset with Greystead</t>
  </si>
  <si>
    <t>Whittingham, Callaly &amp; Alnham</t>
  </si>
  <si>
    <t>Tillside</t>
  </si>
  <si>
    <t>Horley Town Council</t>
  </si>
  <si>
    <t>Salfords and Sidlow Parish Council</t>
  </si>
  <si>
    <t>scarborough</t>
  </si>
  <si>
    <t>Bridgtown</t>
  </si>
  <si>
    <t>Brindley Heath</t>
  </si>
  <si>
    <t>Cannock Wood</t>
  </si>
  <si>
    <t>Heath Hayes and Wimblebury</t>
  </si>
  <si>
    <t>Hednesford</t>
  </si>
  <si>
    <t>Norton Canes</t>
  </si>
  <si>
    <t>Rugeley</t>
  </si>
  <si>
    <t>Adisham</t>
  </si>
  <si>
    <t>Barham</t>
  </si>
  <si>
    <t>Bekesbourne-with-Patrixbourne</t>
  </si>
  <si>
    <t>Bishopsbourne</t>
  </si>
  <si>
    <t>Bridge</t>
  </si>
  <si>
    <t>Torbay</t>
  </si>
  <si>
    <t>Warrington</t>
  </si>
  <si>
    <t>West Berkshire</t>
  </si>
  <si>
    <t>Weymouth and Portland</t>
  </si>
  <si>
    <t>Windsor and Maidenhead</t>
  </si>
  <si>
    <t>Wokingham</t>
  </si>
  <si>
    <t>York</t>
  </si>
  <si>
    <t>Great and Little Eversden</t>
  </si>
  <si>
    <t>Great Badminton</t>
  </si>
  <si>
    <t xml:space="preserve">Churchstanton </t>
  </si>
  <si>
    <t>Lydeard St. Lawrence (Grouped with Tolland)</t>
  </si>
  <si>
    <t>Ruishton (Grouped with Thornfalcon)</t>
  </si>
  <si>
    <t>E. Malling &amp; Larkfield</t>
  </si>
  <si>
    <t>Stretton Sugwas</t>
  </si>
  <si>
    <t>Tarrington</t>
  </si>
  <si>
    <t>Thornbury</t>
  </si>
  <si>
    <t>Thruxton</t>
  </si>
  <si>
    <t>Upton Bishop</t>
  </si>
  <si>
    <t>Wacton</t>
  </si>
  <si>
    <t>Walford</t>
  </si>
  <si>
    <t>Spilsby</t>
  </si>
  <si>
    <t>Wellington Heath</t>
  </si>
  <si>
    <t>Weobley</t>
  </si>
  <si>
    <t>Weston Beggard</t>
  </si>
  <si>
    <t>Weston under Penyard</t>
  </si>
  <si>
    <t>Whitbourne</t>
  </si>
  <si>
    <t>Tetney</t>
  </si>
  <si>
    <t>Thimbleby</t>
  </si>
  <si>
    <t>Thornton le Fen</t>
  </si>
  <si>
    <t>Thorpe St. Peter</t>
  </si>
  <si>
    <t>Toynton All Saints</t>
  </si>
  <si>
    <t>Toynton St Peter</t>
  </si>
  <si>
    <t>Tumby</t>
  </si>
  <si>
    <t>Utterby</t>
  </si>
  <si>
    <t>Wainfleet All Saints</t>
  </si>
  <si>
    <t>Well</t>
  </si>
  <si>
    <t>Welton le Marsh</t>
  </si>
  <si>
    <t>Welton le Wold</t>
  </si>
  <si>
    <t>West Ashby</t>
  </si>
  <si>
    <t>West Keal</t>
  </si>
  <si>
    <t>Wildmore</t>
  </si>
  <si>
    <t>Willoughby with Sloothby</t>
  </si>
  <si>
    <t>Withern with Stain</t>
  </si>
  <si>
    <t>Rockingham</t>
  </si>
  <si>
    <t>Stanion</t>
  </si>
  <si>
    <t>Weldon</t>
  </si>
  <si>
    <t>Advent</t>
  </si>
  <si>
    <t>Altarnun</t>
  </si>
  <si>
    <t>Antony</t>
  </si>
  <si>
    <t>Blisland</t>
  </si>
  <si>
    <t>Bodmin</t>
  </si>
  <si>
    <t>Botusfleming</t>
  </si>
  <si>
    <t>Boyton</t>
  </si>
  <si>
    <t>Breage</t>
  </si>
  <si>
    <t>Stowey-Sutton</t>
  </si>
  <si>
    <t>Swainswick</t>
  </si>
  <si>
    <t>Timsbury</t>
  </si>
  <si>
    <t>Ubley</t>
  </si>
  <si>
    <t>Wellow</t>
  </si>
  <si>
    <t>West Harptree</t>
  </si>
  <si>
    <t>Westfield</t>
  </si>
  <si>
    <t>Biddenham</t>
  </si>
  <si>
    <t>Bletsoe</t>
  </si>
  <si>
    <t>Bolnhurst and Keysoe</t>
  </si>
  <si>
    <t>Brickhill</t>
  </si>
  <si>
    <t>Bromham</t>
  </si>
  <si>
    <t>Cardington</t>
  </si>
  <si>
    <t>Carlton and Chellington</t>
  </si>
  <si>
    <t>Colmworth</t>
  </si>
  <si>
    <t>Cople</t>
  </si>
  <si>
    <t>Dean and Shelton</t>
  </si>
  <si>
    <t>Eastcotts</t>
  </si>
  <si>
    <t>Elstow</t>
  </si>
  <si>
    <t>Felmersham</t>
  </si>
  <si>
    <t>Great Barford</t>
  </si>
  <si>
    <t>Great Denham</t>
  </si>
  <si>
    <t>Harrold</t>
  </si>
  <si>
    <t>Kempston</t>
  </si>
  <si>
    <t>Germoe</t>
  </si>
  <si>
    <t>Gerrans</t>
  </si>
  <si>
    <t>Grade-Ruan</t>
  </si>
  <si>
    <t>Grampound with Creed</t>
  </si>
  <si>
    <t>Gunwalloe</t>
  </si>
  <si>
    <t>Gweek</t>
  </si>
  <si>
    <t>Southwick</t>
  </si>
  <si>
    <t>Stanwick</t>
  </si>
  <si>
    <t>Sudborough</t>
  </si>
  <si>
    <t>Thrapston</t>
  </si>
  <si>
    <t>Titchmarsh</t>
  </si>
  <si>
    <t>Twywell</t>
  </si>
  <si>
    <t>Warmington</t>
  </si>
  <si>
    <t>Woodford</t>
  </si>
  <si>
    <t>Woodnewton</t>
  </si>
  <si>
    <t>Yarwell</t>
  </si>
  <si>
    <t>Airmyn</t>
  </si>
  <si>
    <t>Aldbrough</t>
  </si>
  <si>
    <t>Allerthorpe</t>
  </si>
  <si>
    <t>Anlaby with Anlaby Common</t>
  </si>
  <si>
    <t>Asselby</t>
  </si>
  <si>
    <t>Atwick</t>
  </si>
  <si>
    <t>Bainton</t>
  </si>
  <si>
    <t>Barmby Moor</t>
  </si>
  <si>
    <t>Barmby on the Marsh</t>
  </si>
  <si>
    <t>Beeford</t>
  </si>
  <si>
    <t>Bempton</t>
  </si>
  <si>
    <t>Beswick</t>
  </si>
  <si>
    <t>Beverley</t>
  </si>
  <si>
    <t>Bewholme</t>
  </si>
  <si>
    <t>E-code</t>
  </si>
  <si>
    <t>Local Authority Name</t>
  </si>
  <si>
    <t>Burton Green</t>
  </si>
  <si>
    <t>Portland Town Council</t>
  </si>
  <si>
    <t>Berwick Bassett &amp; Winterbourne Monkton</t>
  </si>
  <si>
    <t>Broad Hinton &amp; Winterbourne Bassett</t>
  </si>
  <si>
    <t>Broad Town</t>
  </si>
  <si>
    <t>Charlton St Peter &amp; Wiltsford</t>
  </si>
  <si>
    <t>Easton Royal</t>
  </si>
  <si>
    <t>Fyfield &amp; West Overton</t>
  </si>
  <si>
    <t>Heytesbury &amp; Knook</t>
  </si>
  <si>
    <t>Laverstock &amp; Ford</t>
  </si>
  <si>
    <t>Marston Meysey</t>
  </si>
  <si>
    <t>Newton Toney</t>
  </si>
  <si>
    <t>Wilcot &amp; Huish</t>
  </si>
  <si>
    <t>Little Cheverell</t>
  </si>
  <si>
    <t>Upper Deverills</t>
  </si>
  <si>
    <t>South Lenches</t>
  </si>
  <si>
    <t>Drakes Broughton Ward</t>
  </si>
  <si>
    <t>Wadborough Ward</t>
  </si>
  <si>
    <t>The Charter Trustees Town of Kidderminster</t>
  </si>
  <si>
    <t>Macclesfield Charter Trustee</t>
  </si>
  <si>
    <t>Sheet</t>
  </si>
  <si>
    <t>Azerley &amp; Winksley</t>
  </si>
  <si>
    <t>Bishop Thornton &amp; Warsill</t>
  </si>
  <si>
    <t>Cattall Hunsingore &amp; Walshford</t>
  </si>
  <si>
    <t>Fearby Healey &amp; District</t>
  </si>
  <si>
    <t>Fountains Abbey</t>
  </si>
  <si>
    <t>Golsborough &amp; Flaxby</t>
  </si>
  <si>
    <t>Grantley &amp; Sawley</t>
  </si>
  <si>
    <t>Hewick &amp; Hutton</t>
  </si>
  <si>
    <t>Lower Washburn</t>
  </si>
  <si>
    <t>Memerby &amp; Middleton</t>
  </si>
  <si>
    <t>Mid Wharfedale</t>
  </si>
  <si>
    <t>Roecliffe &amp; Westwick</t>
  </si>
  <si>
    <t xml:space="preserve">Skelton </t>
  </si>
  <si>
    <t>Tockwith &amp; Wilstrop</t>
  </si>
  <si>
    <t>Washburn Grouped Parish Council</t>
  </si>
  <si>
    <t>Wath &amp; Norton Conyers</t>
  </si>
  <si>
    <t>Upper Nidderdale</t>
  </si>
  <si>
    <t>Ireby and Leck</t>
  </si>
  <si>
    <t>Rawdon</t>
  </si>
  <si>
    <t>Ingol &amp; Tanterton</t>
  </si>
  <si>
    <t>Acton Burnell (Grouped with Frodesley, Pitchford &amp; Ruckley &amp; Langley)</t>
  </si>
  <si>
    <t>All Stretton (Grouped with Smethcott &amp; Woolstaton)</t>
  </si>
  <si>
    <t>Alveley (Grouped with Romsley)</t>
  </si>
  <si>
    <t>Aston Botterell (Grouped with Burwarton &amp; Cleobury North)</t>
  </si>
  <si>
    <t>Bedstone (Grouped with Bucknell)</t>
  </si>
  <si>
    <t>Billinglsey (Grouped with Deuxhill, Glazeley &amp; Middleton Scriven)</t>
  </si>
  <si>
    <t>Bonningale</t>
  </si>
  <si>
    <t>Church Preen (Grouped with Kenley &amp; Hughley)</t>
  </si>
  <si>
    <t>Clun &amp; Chapel Lawn</t>
  </si>
  <si>
    <t>Cressage (Grouped with Harley &amp; Sheinton)</t>
  </si>
  <si>
    <t>Donington (Grouped with Boscobel)</t>
  </si>
  <si>
    <t>Easthope (Grouped with Shipton &amp; Stanton Long)</t>
  </si>
  <si>
    <t>Eaton under Heywood (Grouped with Hope Bowdler)</t>
  </si>
  <si>
    <t>Great Ness (Grouped with Little Ness)</t>
  </si>
  <si>
    <t>Ightfield &amp; Calverhall</t>
  </si>
  <si>
    <t>Leebotwood (Grouped with Longnor)</t>
  </si>
  <si>
    <t>Llanfairwaterdine</t>
  </si>
  <si>
    <t>Richards Castle (Shropshire)</t>
  </si>
  <si>
    <t>Ryton &amp; Grindle</t>
  </si>
  <si>
    <t>Stottesdon (Grouped with Sidbury)</t>
  </si>
  <si>
    <t>Worfield (Grouped with Rudge)</t>
  </si>
  <si>
    <t>Bomere Heath &amp; District Parish Council</t>
  </si>
  <si>
    <t>Acton Trussell and Bednall &amp; Teddesley Hay</t>
  </si>
  <si>
    <t>Dunston with Coppenhall</t>
  </si>
  <si>
    <t>Sutton Heath</t>
  </si>
  <si>
    <t>Chaldon Village</t>
  </si>
  <si>
    <t>Whyteleafe Village</t>
  </si>
  <si>
    <t>Margate Charter Trustees</t>
  </si>
  <si>
    <t>St Nicolas at Wade and Sarre</t>
  </si>
  <si>
    <t>Annesley &amp; Felley</t>
  </si>
  <si>
    <t>Ballidon and Bradbourne</t>
  </si>
  <si>
    <t>Carsington and Hopton</t>
  </si>
  <si>
    <t>Eaton, Alsop and Newton Grange</t>
  </si>
  <si>
    <t>Hucklow,Gt and Lt and Grindlow</t>
  </si>
  <si>
    <t>Hartington Town Quarter</t>
  </si>
  <si>
    <t>Middleton by Wirksworth</t>
  </si>
  <si>
    <t>Osmaston and Yeldersley</t>
  </si>
  <si>
    <t>Rodsley and Yeaveley</t>
  </si>
  <si>
    <t>Moss (Grouped with Fenwick &amp; Kirk Bramwith)</t>
  </si>
  <si>
    <t>Barrow-cum-Denham</t>
  </si>
  <si>
    <t>Flempton-cum-Hengrave</t>
  </si>
  <si>
    <t>Fornham St Martin-cum-St Genevieve</t>
  </si>
  <si>
    <t>Great &amp; Little Whelnetham</t>
  </si>
  <si>
    <t>Honington-cum-Sapiston</t>
  </si>
  <si>
    <t>Ixworth-cum-Ixworth Thorpe</t>
  </si>
  <si>
    <t>Stone (Town)</t>
  </si>
  <si>
    <t>Hunsbury Meadow</t>
  </si>
  <si>
    <t>Nostell with Huntwick &amp; Foulby</t>
  </si>
  <si>
    <t>Upton &amp; North Elmsall</t>
  </si>
  <si>
    <t>Garton (Garton on the Wolds)</t>
  </si>
  <si>
    <t>Middleton on the Wolds</t>
  </si>
  <si>
    <t>Yapham (Yapham cum Meltonby)</t>
  </si>
  <si>
    <t>Churchill &amp; Sarsden</t>
  </si>
  <si>
    <t>Curbridge &amp; Lew</t>
  </si>
  <si>
    <t>North &amp; South Wheatley</t>
  </si>
  <si>
    <t>Markham Clinton</t>
  </si>
  <si>
    <t>East Retford Charter Trustees</t>
  </si>
  <si>
    <t>Worksop Charter Trustees</t>
  </si>
  <si>
    <t>Newborough and Borough Fen</t>
  </si>
  <si>
    <t>Broadwas and Cotheridge</t>
  </si>
  <si>
    <t>Gainford (Grouped with Langton)</t>
  </si>
  <si>
    <t>Middleton in Teesdale (Grouped with Newbiggin)</t>
  </si>
  <si>
    <t>Rokeby (Grouped with Brignall and Egglestone Abbey)</t>
  </si>
  <si>
    <t>Curdworth</t>
  </si>
  <si>
    <t>Dordon</t>
  </si>
  <si>
    <t>Fillongley</t>
  </si>
  <si>
    <t>Grendon</t>
  </si>
  <si>
    <t>Hartshill</t>
  </si>
  <si>
    <t>Kingsbury</t>
  </si>
  <si>
    <t>Lea Marston</t>
  </si>
  <si>
    <t>Mancetter</t>
  </si>
  <si>
    <t>Maxstoke</t>
  </si>
  <si>
    <t>Firle</t>
  </si>
  <si>
    <t>Hamsey</t>
  </si>
  <si>
    <t>Kingston near Lewes</t>
  </si>
  <si>
    <t>Newhaven</t>
  </si>
  <si>
    <t>Newick</t>
  </si>
  <si>
    <t>Peacehaven</t>
  </si>
  <si>
    <t>Piddinghoe</t>
  </si>
  <si>
    <t>Plumpton</t>
  </si>
  <si>
    <t>Ringmer</t>
  </si>
  <si>
    <t>Rodmell</t>
  </si>
  <si>
    <t>Seaford</t>
  </si>
  <si>
    <t>South Heighton</t>
  </si>
  <si>
    <t>Streat</t>
  </si>
  <si>
    <t>Telscombe</t>
  </si>
  <si>
    <t>Westmeston</t>
  </si>
  <si>
    <t>Wivelsfield</t>
  </si>
  <si>
    <t>Alrewas</t>
  </si>
  <si>
    <t>Armitage with Handsacre</t>
  </si>
  <si>
    <t>Burntwood</t>
  </si>
  <si>
    <t>Colton</t>
  </si>
  <si>
    <t>Drayton Bassett</t>
  </si>
  <si>
    <t>Edingale</t>
  </si>
  <si>
    <t>Elford</t>
  </si>
  <si>
    <t>Fazeley</t>
  </si>
  <si>
    <t>Fradley and Streethay</t>
  </si>
  <si>
    <t>Hammerwich</t>
  </si>
  <si>
    <t>Hamstall Ridware</t>
  </si>
  <si>
    <t>Harlaston</t>
  </si>
  <si>
    <t>Staunton Harold</t>
  </si>
  <si>
    <t>King's Bromley</t>
  </si>
  <si>
    <t>Longdon</t>
  </si>
  <si>
    <t>Mavesyn Ridware</t>
  </si>
  <si>
    <t>Shenstone</t>
  </si>
  <si>
    <t>Swinfen and Packington</t>
  </si>
  <si>
    <t>Wall</t>
  </si>
  <si>
    <t>Weeford</t>
  </si>
  <si>
    <t>Wigginton and Hopwas</t>
  </si>
  <si>
    <t>Barming</t>
  </si>
  <si>
    <t>Bearsted</t>
  </si>
  <si>
    <t>Boughton Malherbe</t>
  </si>
  <si>
    <t>Boughton Monchelsea</t>
  </si>
  <si>
    <t>Boxley</t>
  </si>
  <si>
    <t>Bredhurst</t>
  </si>
  <si>
    <t>Broomfield and Kingswood</t>
  </si>
  <si>
    <t>Chart Sutton</t>
  </si>
  <si>
    <t>Collier Street</t>
  </si>
  <si>
    <t>Coxheath</t>
  </si>
  <si>
    <t>Detling</t>
  </si>
  <si>
    <t>Downswood</t>
  </si>
  <si>
    <t>East Farleigh</t>
  </si>
  <si>
    <t>East Sutton</t>
  </si>
  <si>
    <t>Harrietsham</t>
  </si>
  <si>
    <t>Woolaston</t>
  </si>
  <si>
    <t>Bryning-with-Warton</t>
  </si>
  <si>
    <t>Elswick</t>
  </si>
  <si>
    <t>Freckleton</t>
  </si>
  <si>
    <t>Greenhalgh-with-Thistleton</t>
  </si>
  <si>
    <t>Kirkham</t>
  </si>
  <si>
    <t>Little Eccleston-with-Larbreck</t>
  </si>
  <si>
    <t>Medlar-with-Wesham</t>
  </si>
  <si>
    <t>Newton-with-Clifton</t>
  </si>
  <si>
    <t>Ribby-with-Wrea</t>
  </si>
  <si>
    <t>Saint Anne's on the Sea</t>
  </si>
  <si>
    <t>Staining</t>
  </si>
  <si>
    <t>Treales, Roseacre and Wharles</t>
  </si>
  <si>
    <t>Weeton-with-Preese</t>
  </si>
  <si>
    <t>Westby-with-Plumptons</t>
  </si>
  <si>
    <t>Lamesley</t>
  </si>
  <si>
    <t>Bestwood St. Albans</t>
  </si>
  <si>
    <t>Burton Joyce</t>
  </si>
  <si>
    <t>Calverton</t>
  </si>
  <si>
    <t>Colwick</t>
  </si>
  <si>
    <t>Lambley</t>
  </si>
  <si>
    <t>Linby</t>
  </si>
  <si>
    <t>Newstead</t>
  </si>
  <si>
    <t>Papplewick</t>
  </si>
  <si>
    <t>Ravenshead</t>
  </si>
  <si>
    <t>Stoke Bardolph</t>
  </si>
  <si>
    <t>Great Totham</t>
  </si>
  <si>
    <t>Hazeleigh</t>
  </si>
  <si>
    <t>Heybridge</t>
  </si>
  <si>
    <t>Latchingdon</t>
  </si>
  <si>
    <t>Little Braxted</t>
  </si>
  <si>
    <t>Little Totham</t>
  </si>
  <si>
    <t>Mayland</t>
  </si>
  <si>
    <t>Mundon</t>
  </si>
  <si>
    <t>North Fambridge</t>
  </si>
  <si>
    <t>Purleigh</t>
  </si>
  <si>
    <t>Southminster</t>
  </si>
  <si>
    <t>St. Lawrence</t>
  </si>
  <si>
    <t>Greenhead</t>
  </si>
  <si>
    <t>Haltwhistle</t>
  </si>
  <si>
    <t>Harbottle</t>
  </si>
  <si>
    <t>Hartburn</t>
  </si>
  <si>
    <t>Hartleyburn</t>
  </si>
  <si>
    <t>Hauxley</t>
  </si>
  <si>
    <t>Haydon</t>
  </si>
  <si>
    <t>Hebron</t>
  </si>
  <si>
    <t>Heddon-on-the-Wall</t>
  </si>
  <si>
    <t>Hedgeley</t>
  </si>
  <si>
    <t>Hedley</t>
  </si>
  <si>
    <t>Henshaw</t>
  </si>
  <si>
    <t>Hepple</t>
  </si>
  <si>
    <t>Hepscott</t>
  </si>
  <si>
    <t>Hexham</t>
  </si>
  <si>
    <t>Hexhamshire</t>
  </si>
  <si>
    <t>Holy Island</t>
  </si>
  <si>
    <t>Horncliffe</t>
  </si>
  <si>
    <t>Humshaugh</t>
  </si>
  <si>
    <t>Ingram</t>
  </si>
  <si>
    <t>Kielder</t>
  </si>
  <si>
    <t>Kirknewton</t>
  </si>
  <si>
    <t>Kirkwhelpington</t>
  </si>
  <si>
    <t>Knaresdale with Kirkhaugh</t>
  </si>
  <si>
    <t>Grimley</t>
  </si>
  <si>
    <t>Guarlford</t>
  </si>
  <si>
    <t>Hallow</t>
  </si>
  <si>
    <t>Hanley</t>
  </si>
  <si>
    <t>Hanley Castle</t>
  </si>
  <si>
    <t>Hill Croome</t>
  </si>
  <si>
    <t>Kempsey</t>
  </si>
  <si>
    <t>Knighton on Teme</t>
  </si>
  <si>
    <t>Lindridge</t>
  </si>
  <si>
    <t>Little Witley</t>
  </si>
  <si>
    <t>Lower Sapey</t>
  </si>
  <si>
    <t>Madresfield</t>
  </si>
  <si>
    <t>Malvern</t>
  </si>
  <si>
    <t>Malvern Wells</t>
  </si>
  <si>
    <t>Mamble</t>
  </si>
  <si>
    <t>Martley</t>
  </si>
  <si>
    <t>Pendock</t>
  </si>
  <si>
    <t>Pensax</t>
  </si>
  <si>
    <t>Powick</t>
  </si>
  <si>
    <t>Rushwick</t>
  </si>
  <si>
    <t>Boltby</t>
  </si>
  <si>
    <t>Shrawley</t>
  </si>
  <si>
    <t>Stanford with Orleton</t>
  </si>
  <si>
    <t>Stockton on Teme</t>
  </si>
  <si>
    <t>Suckley</t>
  </si>
  <si>
    <t>Tenbury</t>
  </si>
  <si>
    <t>Carlton Miniott</t>
  </si>
  <si>
    <t>Carthorpe</t>
  </si>
  <si>
    <t>Clifton-on-Yore</t>
  </si>
  <si>
    <t>Cotcliffe</t>
  </si>
  <si>
    <t>Cowesby</t>
  </si>
  <si>
    <t>Coxwold</t>
  </si>
  <si>
    <t>Crakehall</t>
  </si>
  <si>
    <t>Crathorne</t>
  </si>
  <si>
    <t>Crayke</t>
  </si>
  <si>
    <t>Crosby</t>
  </si>
  <si>
    <t>Dalton</t>
  </si>
  <si>
    <t>Danby Wiske with Lazenby</t>
  </si>
  <si>
    <t>Deighton</t>
  </si>
  <si>
    <t>Easby</t>
  </si>
  <si>
    <t>Easingwold</t>
  </si>
  <si>
    <t>East Cowton</t>
  </si>
  <si>
    <t>East Harlsey</t>
  </si>
  <si>
    <t>East Rounton</t>
  </si>
  <si>
    <t>East Tanfield</t>
  </si>
  <si>
    <t>Ellerbeck</t>
  </si>
  <si>
    <t>Hampton Gay and Poyle</t>
  </si>
  <si>
    <t>Hanwell</t>
  </si>
  <si>
    <t>Hethe</t>
  </si>
  <si>
    <t>Hook Norton</t>
  </si>
  <si>
    <t>Horley</t>
  </si>
  <si>
    <t>Hornton</t>
  </si>
  <si>
    <t>Horton-cum-Studley</t>
  </si>
  <si>
    <t>Islip</t>
  </si>
  <si>
    <t>Kidlington</t>
  </si>
  <si>
    <t>Kirtlington</t>
  </si>
  <si>
    <t>Launton</t>
  </si>
  <si>
    <t>Lower Heyford</t>
  </si>
  <si>
    <t>Middleton Stoney</t>
  </si>
  <si>
    <t>Milton</t>
  </si>
  <si>
    <t>Mollington</t>
  </si>
  <si>
    <t>Noke</t>
  </si>
  <si>
    <t>North Aston</t>
  </si>
  <si>
    <t>North Newington</t>
  </si>
  <si>
    <t>Oddington</t>
  </si>
  <si>
    <t>Piddington</t>
  </si>
  <si>
    <t>Ferryhill</t>
  </si>
  <si>
    <t>Fishburn</t>
  </si>
  <si>
    <t>Framwellgate Moor</t>
  </si>
  <si>
    <t>Great Aycliffe</t>
  </si>
  <si>
    <t>Great Lumley</t>
  </si>
  <si>
    <t>Greater Willington</t>
  </si>
  <si>
    <t>Greencroft</t>
  </si>
  <si>
    <t>Hamsterley</t>
  </si>
  <si>
    <t>Haswell</t>
  </si>
  <si>
    <t>Hawthorn</t>
  </si>
  <si>
    <t>Healeyfield</t>
  </si>
  <si>
    <t>Hedleyhope</t>
  </si>
  <si>
    <t>Hilton</t>
  </si>
  <si>
    <t>Horden</t>
  </si>
  <si>
    <t>Hutton Henry</t>
  </si>
  <si>
    <t>Hutton Magna</t>
  </si>
  <si>
    <t>Kelloe</t>
  </si>
  <si>
    <t>Kimblesworth and Plawsworth</t>
  </si>
  <si>
    <t>Lanchester</t>
  </si>
  <si>
    <t>Audlem</t>
  </si>
  <si>
    <t>Barthomley</t>
  </si>
  <si>
    <t>Betchton</t>
  </si>
  <si>
    <t>Bickerton</t>
  </si>
  <si>
    <t>Bollington</t>
  </si>
  <si>
    <t>Bosley</t>
  </si>
  <si>
    <t>Bradwall</t>
  </si>
  <si>
    <t>Brereton</t>
  </si>
  <si>
    <t>Brindley</t>
  </si>
  <si>
    <t>Buerton</t>
  </si>
  <si>
    <t>Bulkeley</t>
  </si>
  <si>
    <t>Houghton</t>
  </si>
  <si>
    <t>Kingston</t>
  </si>
  <si>
    <t>Littlehampton</t>
  </si>
  <si>
    <t>Lyminster and Crossbush</t>
  </si>
  <si>
    <t>Middleton-on-Sea</t>
  </si>
  <si>
    <t>Pagham</t>
  </si>
  <si>
    <t>Patching</t>
  </si>
  <si>
    <t>Rustington</t>
  </si>
  <si>
    <t>Slindon</t>
  </si>
  <si>
    <t>South Stoke</t>
  </si>
  <si>
    <t>Walberton</t>
  </si>
  <si>
    <t>Warningcamp</t>
  </si>
  <si>
    <t>Yapton</t>
  </si>
  <si>
    <t>Church Lawton</t>
  </si>
  <si>
    <t>Church Minshull</t>
  </si>
  <si>
    <t>Cranage</t>
  </si>
  <si>
    <t>Crewe Green</t>
  </si>
  <si>
    <t>Disley</t>
  </si>
  <si>
    <t>Dodcott cum Wilkesley</t>
  </si>
  <si>
    <t>Shotton</t>
  </si>
  <si>
    <t>South Bedburn</t>
  </si>
  <si>
    <t>South Hetton</t>
  </si>
  <si>
    <t>Spennymoor</t>
  </si>
  <si>
    <t>Staindrop</t>
  </si>
  <si>
    <t>Stanley</t>
  </si>
  <si>
    <t>Startforth</t>
  </si>
  <si>
    <t>Streatlam and Stainton</t>
  </si>
  <si>
    <t>Thornley</t>
  </si>
  <si>
    <t>Tow Law</t>
  </si>
  <si>
    <t>Trimdon</t>
  </si>
  <si>
    <t>Trimdon Foundry</t>
  </si>
  <si>
    <t>Urpeth</t>
  </si>
  <si>
    <t>Waldridge</t>
  </si>
  <si>
    <t>West Auckland</t>
  </si>
  <si>
    <t>West Rainton</t>
  </si>
  <si>
    <t>Wheatley Hill</t>
  </si>
  <si>
    <t>Whorlton</t>
  </si>
  <si>
    <t>Windlestone</t>
  </si>
  <si>
    <t>Wingate</t>
  </si>
  <si>
    <t>Winston</t>
  </si>
  <si>
    <t>Witton Gilbert</t>
  </si>
  <si>
    <t>Witton-le-Wear</t>
  </si>
  <si>
    <t>Wolsingham</t>
  </si>
  <si>
    <t>Baldersby</t>
  </si>
  <si>
    <t>Bewerley</t>
  </si>
  <si>
    <t>Bilton-in-Ainsty with Bickerton</t>
  </si>
  <si>
    <t>Birstwith</t>
  </si>
  <si>
    <t>Bishop Monkton</t>
  </si>
  <si>
    <t>Boroughbridge</t>
  </si>
  <si>
    <t>Coveney</t>
  </si>
  <si>
    <t>Downham</t>
  </si>
  <si>
    <t>Dullingham</t>
  </si>
  <si>
    <t>Ely</t>
  </si>
  <si>
    <t>Isleham</t>
  </si>
  <si>
    <t>Kennett</t>
  </si>
  <si>
    <t>Kirtling</t>
  </si>
  <si>
    <t>Littleport</t>
  </si>
  <si>
    <t>Lode</t>
  </si>
  <si>
    <t>Mepal</t>
  </si>
  <si>
    <t>Reach</t>
  </si>
  <si>
    <t>Snailwell</t>
  </si>
  <si>
    <t>Soham</t>
  </si>
  <si>
    <t>Stetchworth</t>
  </si>
  <si>
    <t>Stretham</t>
  </si>
  <si>
    <t>Swaffham Bulbeck</t>
  </si>
  <si>
    <t>Swaffham Prior</t>
  </si>
  <si>
    <t>Rainow</t>
  </si>
  <si>
    <t>Rope</t>
  </si>
  <si>
    <t>Rostherne</t>
  </si>
  <si>
    <t>Sandbach</t>
  </si>
  <si>
    <t>Shavington cum Gresty</t>
  </si>
  <si>
    <t>Siddington</t>
  </si>
  <si>
    <t>Smallwood</t>
  </si>
  <si>
    <t>Snelson</t>
  </si>
  <si>
    <t>Somerford</t>
  </si>
  <si>
    <t>Sound</t>
  </si>
  <si>
    <t>Spurstow</t>
  </si>
  <si>
    <t>Stapeley</t>
  </si>
  <si>
    <t>Styal</t>
  </si>
  <si>
    <t>Swettenham</t>
  </si>
  <si>
    <t>Tabley Inferior</t>
  </si>
  <si>
    <t>Buckerell</t>
  </si>
  <si>
    <t>Buckland Newton</t>
  </si>
  <si>
    <t>Puncknowle (Puncknowle and Swyre Group)</t>
  </si>
  <si>
    <t>Bishops Caundle</t>
  </si>
  <si>
    <t>Preston Candover and Nutley</t>
  </si>
  <si>
    <t>Oakley and Deane</t>
  </si>
  <si>
    <t>Halton West (Ribble Banks Group)</t>
  </si>
  <si>
    <t>Hanlith (Kirkby Malhamdale Group)</t>
  </si>
  <si>
    <t>Holme upon Spalding Moor (Holme on Spalding Moor)</t>
  </si>
  <si>
    <t>Bickley ("No Mans Heath &amp; District" - Grouped with Edge, Hampton and Larkton)</t>
  </si>
  <si>
    <t>Cuddington (Malpas)</t>
  </si>
  <si>
    <t>Cuddington (Weaver and Cuddington)</t>
  </si>
  <si>
    <t>Barford, Sherbourne &amp; Wasperton</t>
  </si>
  <si>
    <t>Eathorpe, Hunningham, Offchurch, Wappenbury</t>
  </si>
  <si>
    <t>Old Milverton &amp; Blackdown</t>
  </si>
  <si>
    <t>Alfrick and Lulsley</t>
  </si>
  <si>
    <t>Great Witley and Hillhampton</t>
  </si>
  <si>
    <t>Kenswick and Wichenford</t>
  </si>
  <si>
    <t>Knightwick and Doddenham</t>
  </si>
  <si>
    <t>Leigh and Bransford</t>
  </si>
  <si>
    <t>Little Malvern and Welland</t>
  </si>
  <si>
    <t>Longdon, Holdfast and Queenhill</t>
  </si>
  <si>
    <t>Severn Stoke and Croome D'Abitot</t>
  </si>
  <si>
    <t>Stoke Bliss, Kyre and Bockleton</t>
  </si>
  <si>
    <t>Wormhill and Green Fairfield</t>
  </si>
  <si>
    <t>Lowestoft Charter Trustees</t>
  </si>
  <si>
    <t>Grantham Charter Trustees</t>
  </si>
  <si>
    <t>Colwall and Malvern Hills Conservators (Colwall)</t>
  </si>
  <si>
    <t>Marsworth</t>
  </si>
  <si>
    <t>Mentmore</t>
  </si>
  <si>
    <t>Middle Claydon</t>
  </si>
  <si>
    <t>Mursley</t>
  </si>
  <si>
    <t>Nash</t>
  </si>
  <si>
    <t>Nether Winchendon</t>
  </si>
  <si>
    <t>Newton Longville</t>
  </si>
  <si>
    <t>North Marston</t>
  </si>
  <si>
    <t>Oakley</t>
  </si>
  <si>
    <t>Oving</t>
  </si>
  <si>
    <t>Padbury</t>
  </si>
  <si>
    <t>Pitstone</t>
  </si>
  <si>
    <t>Preston Bissett</t>
  </si>
  <si>
    <t>Quainton</t>
  </si>
  <si>
    <t>Radclive-cum-Chackmore</t>
  </si>
  <si>
    <t>Shabbington</t>
  </si>
  <si>
    <t>Barkby</t>
  </si>
  <si>
    <t>Barkby Thorpe</t>
  </si>
  <si>
    <t>Burton on the Wolds</t>
  </si>
  <si>
    <t>Cotes</t>
  </si>
  <si>
    <t>Prestwold</t>
  </si>
  <si>
    <t>br.statistics@communities.gsi.gov.uk</t>
  </si>
  <si>
    <t>Bowness</t>
  </si>
  <si>
    <t>Bridekirk</t>
  </si>
  <si>
    <t>Brigham</t>
  </si>
  <si>
    <t>Bromfield</t>
  </si>
  <si>
    <t>Broughton</t>
  </si>
  <si>
    <t>Broughton Moor</t>
  </si>
  <si>
    <t>Buttermere</t>
  </si>
  <si>
    <t>Caldbeck</t>
  </si>
  <si>
    <t>Camerton</t>
  </si>
  <si>
    <t>Cockermouth</t>
  </si>
  <si>
    <t>Crosscanonby</t>
  </si>
  <si>
    <t>Dean</t>
  </si>
  <si>
    <t>Dearham</t>
  </si>
  <si>
    <t>Dundraw</t>
  </si>
  <si>
    <t>Embleton</t>
  </si>
  <si>
    <t>Gilcrux</t>
  </si>
  <si>
    <t>Great Clifton</t>
  </si>
  <si>
    <t>Greysouthen</t>
  </si>
  <si>
    <t>Bath &amp; North East Somerset</t>
  </si>
  <si>
    <t>Blackburn with Darwen</t>
  </si>
  <si>
    <t>Bracknell Forest</t>
  </si>
  <si>
    <t>Brighton &amp; Hove</t>
  </si>
  <si>
    <t>Darlington</t>
  </si>
  <si>
    <t>East Riding of Yorkshire</t>
  </si>
  <si>
    <t>Halton</t>
  </si>
  <si>
    <t>Hartlepool</t>
  </si>
  <si>
    <t>Herefordshire</t>
  </si>
  <si>
    <t>Hinckley and Bosworth</t>
  </si>
  <si>
    <t>Isle of Wight Council</t>
  </si>
  <si>
    <t>Medway</t>
  </si>
  <si>
    <t>Middlesbrough</t>
  </si>
  <si>
    <t>Milton Keynes</t>
  </si>
  <si>
    <t>Newark and Sherwood</t>
  </si>
  <si>
    <t>Newcastle upon Tyne</t>
  </si>
  <si>
    <t>North East Lincolnshire</t>
  </si>
  <si>
    <t>North Lincolnshire</t>
  </si>
  <si>
    <t>Wigton</t>
  </si>
  <si>
    <t>Winscales</t>
  </si>
  <si>
    <t>Woodside</t>
  </si>
  <si>
    <t>Peterborough</t>
  </si>
  <si>
    <t>Redcar and Cleveland</t>
  </si>
  <si>
    <t>Reigate and Banstead</t>
  </si>
  <si>
    <t>Rutland</t>
  </si>
  <si>
    <t>Slough</t>
  </si>
  <si>
    <t>South Gloucestershire</t>
  </si>
  <si>
    <t>Southend-on-Sea</t>
  </si>
  <si>
    <t>Stockton-on-Tees</t>
  </si>
  <si>
    <t>Swindon</t>
  </si>
  <si>
    <t>Belper</t>
  </si>
  <si>
    <t>Codnor</t>
  </si>
  <si>
    <t>Crich</t>
  </si>
  <si>
    <t>Denby</t>
  </si>
  <si>
    <t>Dethick, Lea and Holloway</t>
  </si>
  <si>
    <t>Duffield</t>
  </si>
  <si>
    <t>Hazelwood</t>
  </si>
  <si>
    <t>Heanor and Loscoe</t>
  </si>
  <si>
    <t>Holbrook</t>
  </si>
  <si>
    <t>Horsley</t>
  </si>
  <si>
    <t>Horsley Woodhouse</t>
  </si>
  <si>
    <t>Idridgehay and Alton</t>
  </si>
  <si>
    <t>Ironville</t>
  </si>
  <si>
    <t>Kilburn</t>
  </si>
  <si>
    <t>Kirk Langley</t>
  </si>
  <si>
    <t>Mackworth</t>
  </si>
  <si>
    <t>Mapperley</t>
  </si>
  <si>
    <t>Pentrich</t>
  </si>
  <si>
    <t>Quarndon</t>
  </si>
  <si>
    <t>Ripley</t>
  </si>
  <si>
    <t>Shipley</t>
  </si>
  <si>
    <t>Shottle and Postern</t>
  </si>
  <si>
    <t>Smalley</t>
  </si>
  <si>
    <t>Somercotes</t>
  </si>
  <si>
    <t>Santon Downham</t>
  </si>
  <si>
    <t>Tuddenham</t>
  </si>
  <si>
    <t>Worlington</t>
  </si>
  <si>
    <t>Alvington</t>
  </si>
  <si>
    <t>Awre</t>
  </si>
  <si>
    <t>Aylburton</t>
  </si>
  <si>
    <t>Blaisdon</t>
  </si>
  <si>
    <t>Bromesberrow</t>
  </si>
  <si>
    <t>Churcham</t>
  </si>
  <si>
    <t>Cinderford</t>
  </si>
  <si>
    <t>Coleford</t>
  </si>
  <si>
    <t>Corse</t>
  </si>
  <si>
    <t>Drybrook</t>
  </si>
  <si>
    <t>Dymock</t>
  </si>
  <si>
    <t>Hints</t>
  </si>
  <si>
    <t>Low Coniscliffe and Merrybent</t>
  </si>
  <si>
    <t>English Bicknor</t>
  </si>
  <si>
    <t>Gorsley and Kilcot</t>
  </si>
  <si>
    <t>Hartpury</t>
  </si>
  <si>
    <t>Hewelsfield and Brockweir</t>
  </si>
  <si>
    <t>Huntley</t>
  </si>
  <si>
    <t>Kempley</t>
  </si>
  <si>
    <t>Littledean</t>
  </si>
  <si>
    <t>Longhope</t>
  </si>
  <si>
    <t>Lydbrook</t>
  </si>
  <si>
    <t>Lydney</t>
  </si>
  <si>
    <t>Mitcheldean</t>
  </si>
  <si>
    <t>Newent</t>
  </si>
  <si>
    <t>Newland</t>
  </si>
  <si>
    <t>Pauntley</t>
  </si>
  <si>
    <t>Redmarley D'Abitot</t>
  </si>
  <si>
    <t>Ruardean</t>
  </si>
  <si>
    <t>Rudford and Highleadon</t>
  </si>
  <si>
    <t>Ruspidge and Soudley</t>
  </si>
  <si>
    <t>St. Briavels</t>
  </si>
  <si>
    <t>Staunton</t>
  </si>
  <si>
    <t>Staunton Coleford</t>
  </si>
  <si>
    <t>Taynton</t>
  </si>
  <si>
    <t>Tibberton</t>
  </si>
  <si>
    <t>Tidenham</t>
  </si>
  <si>
    <t>Upleadon</t>
  </si>
  <si>
    <t>Westbury-on-Severn</t>
  </si>
  <si>
    <t>Catesby</t>
  </si>
  <si>
    <t>Charwelton</t>
  </si>
  <si>
    <t>Church with Chapel Brampton</t>
  </si>
  <si>
    <t>Clipston</t>
  </si>
  <si>
    <t>Cold Ashby</t>
  </si>
  <si>
    <t>Creaton</t>
  </si>
  <si>
    <t>Crick</t>
  </si>
  <si>
    <t>Dodford</t>
  </si>
  <si>
    <t>East Farndon</t>
  </si>
  <si>
    <t>East Haddon</t>
  </si>
  <si>
    <t>Elkington</t>
  </si>
  <si>
    <t>Everdon</t>
  </si>
  <si>
    <t>Farthingstone</t>
  </si>
  <si>
    <t>Flore</t>
  </si>
  <si>
    <t>Great Oxendon</t>
  </si>
  <si>
    <t>Guilsborough</t>
  </si>
  <si>
    <t>Harlestone</t>
  </si>
  <si>
    <t>Hellidon</t>
  </si>
  <si>
    <t>Holcot</t>
  </si>
  <si>
    <t>Hollowell</t>
  </si>
  <si>
    <t>Kilsby</t>
  </si>
  <si>
    <t>Woodborough</t>
  </si>
  <si>
    <t>Quedgeley</t>
  </si>
  <si>
    <t>Cobham</t>
  </si>
  <si>
    <t>Luddesdown</t>
  </si>
  <si>
    <t>Meopham</t>
  </si>
  <si>
    <t>Shorne</t>
  </si>
  <si>
    <t>Vigo</t>
  </si>
  <si>
    <t>Belton with Browston</t>
  </si>
  <si>
    <t>Steeple</t>
  </si>
  <si>
    <t>Stow Maries</t>
  </si>
  <si>
    <t>Tillingham</t>
  </si>
  <si>
    <t>Tollesbury</t>
  </si>
  <si>
    <t>Tolleshunt D'Arcy</t>
  </si>
  <si>
    <t>Tolleshunt Knights</t>
  </si>
  <si>
    <t>Tolleshunt Major</t>
  </si>
  <si>
    <t>Ulting</t>
  </si>
  <si>
    <t>Wickham Bishops</t>
  </si>
  <si>
    <t>Woodham Mortimer</t>
  </si>
  <si>
    <t>Woodham Walter</t>
  </si>
  <si>
    <t>Abberley</t>
  </si>
  <si>
    <t>Astley and Dunley</t>
  </si>
  <si>
    <t>Bayton</t>
  </si>
  <si>
    <t>Berrow</t>
  </si>
  <si>
    <t>Birtsmorton</t>
  </si>
  <si>
    <t>Broadheath</t>
  </si>
  <si>
    <t>Bushley</t>
  </si>
  <si>
    <t>Castlemorton</t>
  </si>
  <si>
    <t>Clifton upon Teme</t>
  </si>
  <si>
    <t>Earl's Croome</t>
  </si>
  <si>
    <t>Eastham</t>
  </si>
  <si>
    <t>Eldersfield</t>
  </si>
  <si>
    <t>Send</t>
  </si>
  <si>
    <t>Shackleford</t>
  </si>
  <si>
    <t>Shere</t>
  </si>
  <si>
    <t>St. Martha</t>
  </si>
  <si>
    <t>Tongham</t>
  </si>
  <si>
    <t>Wanborough</t>
  </si>
  <si>
    <t>West Clandon</t>
  </si>
  <si>
    <t>West Horsley</t>
  </si>
  <si>
    <t>Worplesdon</t>
  </si>
  <si>
    <t>Daresbury</t>
  </si>
  <si>
    <t>Hale</t>
  </si>
  <si>
    <t>Halebank</t>
  </si>
  <si>
    <t>Moore</t>
  </si>
  <si>
    <t>Preston Brook</t>
  </si>
  <si>
    <t>Sandymoor</t>
  </si>
  <si>
    <t>Ainderby Miers with Holtby</t>
  </si>
  <si>
    <t>Ainderby Steeple</t>
  </si>
  <si>
    <t>Aiskew</t>
  </si>
  <si>
    <t>Alne</t>
  </si>
  <si>
    <t>Appleton Wiske</t>
  </si>
  <si>
    <t>Bagby</t>
  </si>
  <si>
    <t>Balk</t>
  </si>
  <si>
    <t>Bedale</t>
  </si>
  <si>
    <t>Bilsdale Midcable</t>
  </si>
  <si>
    <t>Hulland Ward</t>
  </si>
  <si>
    <t>Borrowby</t>
  </si>
  <si>
    <t>Brandsby-cum-Stearsby</t>
  </si>
  <si>
    <t>Brompton</t>
  </si>
  <si>
    <t>Burneston</t>
  </si>
  <si>
    <t>Burrill with Cowling</t>
  </si>
  <si>
    <t>Carlton</t>
  </si>
  <si>
    <t>Carlton Husthwaite</t>
  </si>
  <si>
    <t>Matlock Bath</t>
  </si>
  <si>
    <t>Middleton and Smerrill</t>
  </si>
  <si>
    <t>Northbourne</t>
  </si>
  <si>
    <t>Ringwould with Kingsdown</t>
  </si>
  <si>
    <t>Ripple</t>
  </si>
  <si>
    <t>River</t>
  </si>
  <si>
    <t>Sandwich</t>
  </si>
  <si>
    <t>Shepherdswell with Coldred</t>
  </si>
  <si>
    <t>Sholden</t>
  </si>
  <si>
    <t>Bloxham</t>
  </si>
  <si>
    <t>Bodicote</t>
  </si>
  <si>
    <t>Bourton</t>
  </si>
  <si>
    <t>Bucknell</t>
  </si>
  <si>
    <t>Caversfield</t>
  </si>
  <si>
    <t>Charlton-on-Otmoor</t>
  </si>
  <si>
    <t>Chesterton</t>
  </si>
  <si>
    <t>Claydon with Clattercot</t>
  </si>
  <si>
    <t>Hayton and Mealo</t>
  </si>
  <si>
    <t>Holme Abbey</t>
  </si>
  <si>
    <t>Holme East Waver</t>
  </si>
  <si>
    <t>Holme Low</t>
  </si>
  <si>
    <t>Holme St Cuthbert</t>
  </si>
  <si>
    <t>Ireby and Uldale</t>
  </si>
  <si>
    <t>Keswick</t>
  </si>
  <si>
    <t>Kirkbampton</t>
  </si>
  <si>
    <t>Kirkbride</t>
  </si>
  <si>
    <t>Little Clifton</t>
  </si>
  <si>
    <t>Lorton</t>
  </si>
  <si>
    <t>Loweswater</t>
  </si>
  <si>
    <t>Maryport</t>
  </si>
  <si>
    <t>Oughterside and Allerby</t>
  </si>
  <si>
    <t>Papcastle</t>
  </si>
  <si>
    <t>Plumbland</t>
  </si>
  <si>
    <t>Seaton</t>
  </si>
  <si>
    <t>Sebergham</t>
  </si>
  <si>
    <t>Setmurthy</t>
  </si>
  <si>
    <t>Silloth-on-Solway</t>
  </si>
  <si>
    <t>St John's Castlerigg and Wythburn</t>
  </si>
  <si>
    <t>Thursby</t>
  </si>
  <si>
    <t>Underskiddaw</t>
  </si>
  <si>
    <t>Waverton</t>
  </si>
  <si>
    <t>Westnewton</t>
  </si>
  <si>
    <t>Westward</t>
  </si>
  <si>
    <t>Workington</t>
  </si>
  <si>
    <t>Wythop</t>
  </si>
  <si>
    <t>Aldercar &amp; Langley Mill</t>
  </si>
  <si>
    <t>Alderwasley</t>
  </si>
  <si>
    <t>Alfreton</t>
  </si>
  <si>
    <t>Shenington with Alkerton</t>
  </si>
  <si>
    <t>Shipton-on-Cherwell and Thrupp</t>
  </si>
  <si>
    <t>Shutford</t>
  </si>
  <si>
    <t>Sibford Ferris</t>
  </si>
  <si>
    <t>Sibford Gower</t>
  </si>
  <si>
    <t>Souldern</t>
  </si>
  <si>
    <t>South Newington</t>
  </si>
  <si>
    <t>Steeple Aston</t>
  </si>
  <si>
    <t>Stoke Lyne</t>
  </si>
  <si>
    <t>Stratton Audley</t>
  </si>
  <si>
    <t>Swalcliffe</t>
  </si>
  <si>
    <t>Tadmarton</t>
  </si>
  <si>
    <t>Upper Heyford</t>
  </si>
  <si>
    <t>Wardington</t>
  </si>
  <si>
    <t>Wendlebury</t>
  </si>
  <si>
    <t>Weston-on-the-Green</t>
  </si>
  <si>
    <t>Wigginton</t>
  </si>
  <si>
    <t>Wroxton</t>
  </si>
  <si>
    <t>Yarnton</t>
  </si>
  <si>
    <t>Adlington</t>
  </si>
  <si>
    <t>Agden</t>
  </si>
  <si>
    <t>Alderley Edge</t>
  </si>
  <si>
    <t>Alpraham</t>
  </si>
  <si>
    <t>Alsager</t>
  </si>
  <si>
    <t>Arclid</t>
  </si>
  <si>
    <t>Ashley</t>
  </si>
  <si>
    <t>Aston by Budworth</t>
  </si>
  <si>
    <t>Aldingbourne</t>
  </si>
  <si>
    <t>Aldwick</t>
  </si>
  <si>
    <t>Angmering</t>
  </si>
  <si>
    <t>Arundel</t>
  </si>
  <si>
    <t>Barnham</t>
  </si>
  <si>
    <t>Bersted</t>
  </si>
  <si>
    <t>Bognor Regis</t>
  </si>
  <si>
    <t>Burpham</t>
  </si>
  <si>
    <t>Clapham</t>
  </si>
  <si>
    <t>Climping</t>
  </si>
  <si>
    <t>East Preston</t>
  </si>
  <si>
    <t>Eastergate</t>
  </si>
  <si>
    <t>Felpham</t>
  </si>
  <si>
    <t>Ferring</t>
  </si>
  <si>
    <t>Findon</t>
  </si>
  <si>
    <t>Ford</t>
  </si>
  <si>
    <t>Selston</t>
  </si>
  <si>
    <t>Appledore</t>
  </si>
  <si>
    <t>Bethersden</t>
  </si>
  <si>
    <t>Doddington</t>
  </si>
  <si>
    <t>Gawsworth</t>
  </si>
  <si>
    <t>Goostrey</t>
  </si>
  <si>
    <t>Great Warford</t>
  </si>
  <si>
    <t>Handforth</t>
  </si>
  <si>
    <t>Hankelow</t>
  </si>
  <si>
    <t>Haslington</t>
  </si>
  <si>
    <t>Hassall</t>
  </si>
  <si>
    <t>Hatherton</t>
  </si>
  <si>
    <t>Henbury</t>
  </si>
  <si>
    <t>High Legh</t>
  </si>
  <si>
    <t>Higher Hurdsfield</t>
  </si>
  <si>
    <t>Holmes Chapel</t>
  </si>
  <si>
    <t>Hough</t>
  </si>
  <si>
    <t>Kettleshulme</t>
  </si>
  <si>
    <t>Knutsford</t>
  </si>
  <si>
    <t>Lea</t>
  </si>
  <si>
    <t>Assington</t>
  </si>
  <si>
    <t>Belstead</t>
  </si>
  <si>
    <t>Bentley</t>
  </si>
  <si>
    <t>Bildeston</t>
  </si>
  <si>
    <t>Boxford</t>
  </si>
  <si>
    <t>Boxted</t>
  </si>
  <si>
    <t>Brantham</t>
  </si>
  <si>
    <t>Brent Eleigh</t>
  </si>
  <si>
    <t>Brettenham</t>
  </si>
  <si>
    <t>Bures St. Mary</t>
  </si>
  <si>
    <t>Burstall</t>
  </si>
  <si>
    <t>Capel St. Mary</t>
  </si>
  <si>
    <t>Chelmondiston</t>
  </si>
  <si>
    <t>Chelsworth</t>
  </si>
  <si>
    <t>East Meon</t>
  </si>
  <si>
    <t>East Tisted</t>
  </si>
  <si>
    <t>Four Marks</t>
  </si>
  <si>
    <t>Froxfield</t>
  </si>
  <si>
    <t>Yateley</t>
  </si>
  <si>
    <t>Claxton</t>
  </si>
  <si>
    <t>Dalton Piercy</t>
  </si>
  <si>
    <t>Elwick</t>
  </si>
  <si>
    <t>Headland</t>
  </si>
  <si>
    <t>Newton Bewley</t>
  </si>
  <si>
    <t>Aconbury</t>
  </si>
  <si>
    <t>Allensmore</t>
  </si>
  <si>
    <t>Almeley</t>
  </si>
  <si>
    <t>Hogsthorpe</t>
  </si>
  <si>
    <t>Holton le Clay</t>
  </si>
  <si>
    <t>Horncastle</t>
  </si>
  <si>
    <t>Horsington</t>
  </si>
  <si>
    <t>Moreton on Lugg</t>
  </si>
  <si>
    <t>Much Birch</t>
  </si>
  <si>
    <t>Much Dewchurch</t>
  </si>
  <si>
    <t>Much Marcle</t>
  </si>
  <si>
    <t>Orcop</t>
  </si>
  <si>
    <t>Orleton</t>
  </si>
  <si>
    <t>Pembridge</t>
  </si>
  <si>
    <t>Peterchurch</t>
  </si>
  <si>
    <t>Peterstow</t>
  </si>
  <si>
    <t>Pipe and Lyde</t>
  </si>
  <si>
    <t>Putley</t>
  </si>
  <si>
    <t>Richards Castle (Hereford)</t>
  </si>
  <si>
    <t>Ross Rural</t>
  </si>
  <si>
    <t>Ross-on-Wye</t>
  </si>
  <si>
    <t>Mumby</t>
  </si>
  <si>
    <t>North Cockerington</t>
  </si>
  <si>
    <t>North Cotes</t>
  </si>
  <si>
    <t>North Somercotes</t>
  </si>
  <si>
    <t>North Thoresby</t>
  </si>
  <si>
    <t>Orby</t>
  </si>
  <si>
    <t>Partney</t>
  </si>
  <si>
    <t>Revesby</t>
  </si>
  <si>
    <t>Roughton</t>
  </si>
  <si>
    <t>Saltfleetby</t>
  </si>
  <si>
    <t>Scamblesby</t>
  </si>
  <si>
    <t>Sibsey</t>
  </si>
  <si>
    <t>Skegness</t>
  </si>
  <si>
    <t>Skidbrooke with Saltfleet Haven</t>
  </si>
  <si>
    <t>South Cockerington</t>
  </si>
  <si>
    <t>South Somercotes</t>
  </si>
  <si>
    <t>South Willingham</t>
  </si>
  <si>
    <t>Wakes Colne</t>
  </si>
  <si>
    <t>West Bergholt</t>
  </si>
  <si>
    <t>Stickford</t>
  </si>
  <si>
    <t>Stickney</t>
  </si>
  <si>
    <t>Strubby with Woodthorpe</t>
  </si>
  <si>
    <t>Swaby</t>
  </si>
  <si>
    <t>Tathwell</t>
  </si>
  <si>
    <t>Tetford</t>
  </si>
  <si>
    <t>Egremont</t>
  </si>
  <si>
    <t>Ennerdale and Kinniside</t>
  </si>
  <si>
    <t>Eskdale</t>
  </si>
  <si>
    <t>Gosforth</t>
  </si>
  <si>
    <t>Haile</t>
  </si>
  <si>
    <t>Irton with Santon</t>
  </si>
  <si>
    <t>Lamplugh</t>
  </si>
  <si>
    <t>Lowca</t>
  </si>
  <si>
    <t>Lowside Quarter</t>
  </si>
  <si>
    <t>Millom</t>
  </si>
  <si>
    <t>Millom Without</t>
  </si>
  <si>
    <t>Moresby</t>
  </si>
  <si>
    <t>Muncaster</t>
  </si>
  <si>
    <t>Parton</t>
  </si>
  <si>
    <t>Ponsonby</t>
  </si>
  <si>
    <t>Seascale</t>
  </si>
  <si>
    <t>St. Bees</t>
  </si>
  <si>
    <t>Ulpha</t>
  </si>
  <si>
    <t>Waberthwaite</t>
  </si>
  <si>
    <t>Wasdale</t>
  </si>
  <si>
    <t>Weddicar</t>
  </si>
  <si>
    <t>Whicham</t>
  </si>
  <si>
    <t>Cottingham</t>
  </si>
  <si>
    <t>East Carlton</t>
  </si>
  <si>
    <t>Gretton</t>
  </si>
  <si>
    <t>Nempnett Thrubwell</t>
  </si>
  <si>
    <t>Newton St. Loe</t>
  </si>
  <si>
    <t>Norton Malreward</t>
  </si>
  <si>
    <t>Paulton</t>
  </si>
  <si>
    <t>Peasedown St. John</t>
  </si>
  <si>
    <t>Priston</t>
  </si>
  <si>
    <t>Publow</t>
  </si>
  <si>
    <t>Radstock</t>
  </si>
  <si>
    <t>Saltford</t>
  </si>
  <si>
    <t>Shoscombe</t>
  </si>
  <si>
    <t>Southstoke</t>
  </si>
  <si>
    <t>St Catherine</t>
  </si>
  <si>
    <t>Stanton Drew</t>
  </si>
  <si>
    <t>E2437</t>
  </si>
  <si>
    <t>The data from this spreadsheet have been used to compile the DCLG Statistics release "Council Tax Levels set by local precepting authorities in England 2014-15 " which was published on 23 July 2014. This is found at:</t>
  </si>
  <si>
    <t>We welcome comments and suggestions for further improvement or about your experiences with this product. This may include comments on data quality, timing and the format of the statistics. Please contact Ian Rose at:</t>
  </si>
  <si>
    <t>2013-14</t>
  </si>
  <si>
    <t>2014-15</t>
  </si>
  <si>
    <t>Type</t>
  </si>
  <si>
    <t>E3831P001</t>
  </si>
  <si>
    <t>Coombes</t>
  </si>
  <si>
    <t>E3831P002</t>
  </si>
  <si>
    <t>E3831P003</t>
  </si>
  <si>
    <t>E0931P001</t>
  </si>
  <si>
    <t>E0931P002</t>
  </si>
  <si>
    <t>E0931P003</t>
  </si>
  <si>
    <t>E0931P004</t>
  </si>
  <si>
    <t>E0931P005</t>
  </si>
  <si>
    <t>E0931P006</t>
  </si>
  <si>
    <t>E0931P007</t>
  </si>
  <si>
    <t>Bewaldeth and Snittlegarth</t>
  </si>
  <si>
    <t>E0931P008</t>
  </si>
  <si>
    <t>E0931P009</t>
  </si>
  <si>
    <t>E0931P010</t>
  </si>
  <si>
    <t>E0931P011</t>
  </si>
  <si>
    <t>E0931P012</t>
  </si>
  <si>
    <t>E0931P013</t>
  </si>
  <si>
    <t>E0931P014</t>
  </si>
  <si>
    <t>E0931P015</t>
  </si>
  <si>
    <t>E0931P016</t>
  </si>
  <si>
    <t>E0931P017</t>
  </si>
  <si>
    <t>E0931P018</t>
  </si>
  <si>
    <t>E0931P019</t>
  </si>
  <si>
    <t>E0931P020</t>
  </si>
  <si>
    <t>E0931P021</t>
  </si>
  <si>
    <t>E0931P022</t>
  </si>
  <si>
    <t>E0931P023</t>
  </si>
  <si>
    <t>E0931P024</t>
  </si>
  <si>
    <t>E0931P025</t>
  </si>
  <si>
    <t>E0931P026</t>
  </si>
  <si>
    <t>E0931P027</t>
  </si>
  <si>
    <t>E0931P028</t>
  </si>
  <si>
    <t>E0931P029</t>
  </si>
  <si>
    <t>E0931P030</t>
  </si>
  <si>
    <t>E0931P031</t>
  </si>
  <si>
    <t>E0931P032</t>
  </si>
  <si>
    <t>E0931P033</t>
  </si>
  <si>
    <t>E0931P034</t>
  </si>
  <si>
    <t>E0931P035</t>
  </si>
  <si>
    <t>E0931P036</t>
  </si>
  <si>
    <t>E0931P037</t>
  </si>
  <si>
    <t>E0931P038</t>
  </si>
  <si>
    <t>E0931P039</t>
  </si>
  <si>
    <t>E0931P040</t>
  </si>
  <si>
    <t>E0931P042</t>
  </si>
  <si>
    <t>E0931P043</t>
  </si>
  <si>
    <t>E0931P044</t>
  </si>
  <si>
    <t>E0931P045</t>
  </si>
  <si>
    <t>E0931P046</t>
  </si>
  <si>
    <t>E0931P047</t>
  </si>
  <si>
    <t>E0931P048</t>
  </si>
  <si>
    <t>E0931P049</t>
  </si>
  <si>
    <t>E0931P050</t>
  </si>
  <si>
    <t>E0931P051</t>
  </si>
  <si>
    <t>E0931P052</t>
  </si>
  <si>
    <t>E0931P053</t>
  </si>
  <si>
    <t>E0931P054</t>
  </si>
  <si>
    <t>E0931P055</t>
  </si>
  <si>
    <t>E0931P056</t>
  </si>
  <si>
    <t>E0931P057</t>
  </si>
  <si>
    <t>E0931P058</t>
  </si>
  <si>
    <t>E0931P059</t>
  </si>
  <si>
    <t>E0931P060</t>
  </si>
  <si>
    <t>E0931P061</t>
  </si>
  <si>
    <t>E0931P062</t>
  </si>
  <si>
    <t>E0931P063</t>
  </si>
  <si>
    <t>E1031P001</t>
  </si>
  <si>
    <t>E1031P002</t>
  </si>
  <si>
    <t>E1031P003</t>
  </si>
  <si>
    <t>E1031P005</t>
  </si>
  <si>
    <t>E1031P006</t>
  </si>
  <si>
    <t>E1031P007</t>
  </si>
  <si>
    <t>E1031P008</t>
  </si>
  <si>
    <t>E1031P009</t>
  </si>
  <si>
    <t>E1031P010</t>
  </si>
  <si>
    <t>E1031P011</t>
  </si>
  <si>
    <t>E1031P012</t>
  </si>
  <si>
    <t>E1031P013</t>
  </si>
  <si>
    <t>E1031P014</t>
  </si>
  <si>
    <t>E1031P015</t>
  </si>
  <si>
    <t>E1031P016</t>
  </si>
  <si>
    <t>E1031P017</t>
  </si>
  <si>
    <t>E1031P018</t>
  </si>
  <si>
    <t>Kedleston</t>
  </si>
  <si>
    <t>E1031P019</t>
  </si>
  <si>
    <t>E1031P020</t>
  </si>
  <si>
    <t>E1031P021</t>
  </si>
  <si>
    <t>E1031P022</t>
  </si>
  <si>
    <t>E1031P023</t>
  </si>
  <si>
    <t>E1031P024</t>
  </si>
  <si>
    <t>E1031P025</t>
  </si>
  <si>
    <t>Ravensdale Park</t>
  </si>
  <si>
    <t>E1031P036</t>
  </si>
  <si>
    <t>Riddings</t>
  </si>
  <si>
    <t>E1031P026</t>
  </si>
  <si>
    <t>E1031P027</t>
  </si>
  <si>
    <t>E1031P028</t>
  </si>
  <si>
    <t>E1031P029</t>
  </si>
  <si>
    <t>E1031P030</t>
  </si>
  <si>
    <t>E1031P031</t>
  </si>
  <si>
    <t>E1031P032</t>
  </si>
  <si>
    <t>E1031P033</t>
  </si>
  <si>
    <t>E1031P034</t>
  </si>
  <si>
    <t>E3832P001</t>
  </si>
  <si>
    <t>E3832P002</t>
  </si>
  <si>
    <t>E3832P003</t>
  </si>
  <si>
    <t>E3832P004</t>
  </si>
  <si>
    <t>E3832P005</t>
  </si>
  <si>
    <t>E3832P006</t>
  </si>
  <si>
    <t>E3832P007</t>
  </si>
  <si>
    <t>E3832P008</t>
  </si>
  <si>
    <t>E3832P009</t>
  </si>
  <si>
    <t>E3832P010</t>
  </si>
  <si>
    <t>E3832P011</t>
  </si>
  <si>
    <t>E3832P012</t>
  </si>
  <si>
    <t>E3832P013</t>
  </si>
  <si>
    <t>E3832P014</t>
  </si>
  <si>
    <t>E3832P015</t>
  </si>
  <si>
    <t>E3832P016</t>
  </si>
  <si>
    <t>E3832P017</t>
  </si>
  <si>
    <t>E3832P018</t>
  </si>
  <si>
    <t>E3832P019</t>
  </si>
  <si>
    <t>E3832P020</t>
  </si>
  <si>
    <t>E3832P021</t>
  </si>
  <si>
    <t>Madehurst</t>
  </si>
  <si>
    <t>E3832P022</t>
  </si>
  <si>
    <t>E3832P023</t>
  </si>
  <si>
    <t>E3832P024</t>
  </si>
  <si>
    <t>E3832P025</t>
  </si>
  <si>
    <t>Poling</t>
  </si>
  <si>
    <t>E3832P026</t>
  </si>
  <si>
    <t>E3832P027</t>
  </si>
  <si>
    <t>E3832P028</t>
  </si>
  <si>
    <t>E3832P029</t>
  </si>
  <si>
    <t>E3832P030</t>
  </si>
  <si>
    <t>E3832P031</t>
  </si>
  <si>
    <t>E3031P001</t>
  </si>
  <si>
    <t>E3031P003</t>
  </si>
  <si>
    <t>E2231P001</t>
  </si>
  <si>
    <t>E2231P002</t>
  </si>
  <si>
    <t>E2231P003</t>
  </si>
  <si>
    <t>E2231P004</t>
  </si>
  <si>
    <t>E2231P005</t>
  </si>
  <si>
    <t>E2231P007</t>
  </si>
  <si>
    <t>E2231P008</t>
  </si>
  <si>
    <t>E2231P009</t>
  </si>
  <si>
    <t>E2231P010</t>
  </si>
  <si>
    <t>E2231P011</t>
  </si>
  <si>
    <t>E2231P012</t>
  </si>
  <si>
    <t>E2231P013</t>
  </si>
  <si>
    <t>E2231P015</t>
  </si>
  <si>
    <t>E2231P016</t>
  </si>
  <si>
    <t>E2231P017</t>
  </si>
  <si>
    <t>E2231P018</t>
  </si>
  <si>
    <t>E2231P019</t>
  </si>
  <si>
    <t>E2231P020</t>
  </si>
  <si>
    <t>E2231P021</t>
  </si>
  <si>
    <t>E2231P022</t>
  </si>
  <si>
    <t>E2231P023</t>
  </si>
  <si>
    <t>E2231P024</t>
  </si>
  <si>
    <t>E2231P025</t>
  </si>
  <si>
    <t>E2231P026</t>
  </si>
  <si>
    <t>E2231P027</t>
  </si>
  <si>
    <t>E2231P028</t>
  </si>
  <si>
    <t>E2231P029</t>
  </si>
  <si>
    <t>E2231P030</t>
  </si>
  <si>
    <t>E2231P032</t>
  </si>
  <si>
    <t>Shadoxhurst</t>
  </si>
  <si>
    <t>E2231P033</t>
  </si>
  <si>
    <t>Smarden</t>
  </si>
  <si>
    <t>E2231P034</t>
  </si>
  <si>
    <t>Smeeth</t>
  </si>
  <si>
    <t>E2231P035</t>
  </si>
  <si>
    <t>E2231P036</t>
  </si>
  <si>
    <t>Stone-cum-Ebony</t>
  </si>
  <si>
    <t>E2231P037</t>
  </si>
  <si>
    <t>Tenterden</t>
  </si>
  <si>
    <t>E2231P038</t>
  </si>
  <si>
    <t>Warehorne</t>
  </si>
  <si>
    <t>E2231P039</t>
  </si>
  <si>
    <t>E2231P040</t>
  </si>
  <si>
    <t>E2231P041</t>
  </si>
  <si>
    <t>E2231P042</t>
  </si>
  <si>
    <t>E0431P001</t>
  </si>
  <si>
    <t>E0431P002</t>
  </si>
  <si>
    <t>E0431P003</t>
  </si>
  <si>
    <t>E0431P004</t>
  </si>
  <si>
    <t>E0431P005</t>
  </si>
  <si>
    <t>E0431P006</t>
  </si>
  <si>
    <t>E0431P007</t>
  </si>
  <si>
    <t>Aston Sandford</t>
  </si>
  <si>
    <t>E0431P008</t>
  </si>
  <si>
    <t>E0431P009</t>
  </si>
  <si>
    <t>Barton Hartshorn</t>
  </si>
  <si>
    <t>E0431P010</t>
  </si>
  <si>
    <t>E0431P011</t>
  </si>
  <si>
    <t>Biddlesden</t>
  </si>
  <si>
    <t>E0431P012</t>
  </si>
  <si>
    <t>E0431P013</t>
  </si>
  <si>
    <t>E0431P014</t>
  </si>
  <si>
    <t>E0431P015</t>
  </si>
  <si>
    <t>E0431P016</t>
  </si>
  <si>
    <t>E0431P017</t>
  </si>
  <si>
    <t>E0431P018</t>
  </si>
  <si>
    <t>E0431P019</t>
  </si>
  <si>
    <t>E0431P020</t>
  </si>
  <si>
    <t>E0431P021</t>
  </si>
  <si>
    <t>E0431P022</t>
  </si>
  <si>
    <t>Chetwode</t>
  </si>
  <si>
    <t>E0431P023</t>
  </si>
  <si>
    <t>E0431P024</t>
  </si>
  <si>
    <t>E0431P025</t>
  </si>
  <si>
    <t>Creslow</t>
  </si>
  <si>
    <t>E0431P026</t>
  </si>
  <si>
    <t>E0431P027</t>
  </si>
  <si>
    <t>E0431P028</t>
  </si>
  <si>
    <t>E0431P029</t>
  </si>
  <si>
    <t>Dorton</t>
  </si>
  <si>
    <t>E0431P030</t>
  </si>
  <si>
    <t>E0431P031</t>
  </si>
  <si>
    <t>E0431P032</t>
  </si>
  <si>
    <t>E0431P033</t>
  </si>
  <si>
    <t>E0431P034</t>
  </si>
  <si>
    <t>E0431P035</t>
  </si>
  <si>
    <t>E0431P036</t>
  </si>
  <si>
    <t>Fleet Marston</t>
  </si>
  <si>
    <t>E0431P037</t>
  </si>
  <si>
    <t>Foscott</t>
  </si>
  <si>
    <t>E0431P038</t>
  </si>
  <si>
    <t>E0431P039</t>
  </si>
  <si>
    <t>E0431P040</t>
  </si>
  <si>
    <t>E0431P041</t>
  </si>
  <si>
    <t>E0431P042</t>
  </si>
  <si>
    <t>E0431P043</t>
  </si>
  <si>
    <t>E0431P044</t>
  </si>
  <si>
    <t>E0431P045</t>
  </si>
  <si>
    <t>E0431P046</t>
  </si>
  <si>
    <t>E0431P047</t>
  </si>
  <si>
    <t>Hoggeston</t>
  </si>
  <si>
    <t>E0431P048</t>
  </si>
  <si>
    <t>Hogshaw</t>
  </si>
  <si>
    <t>E0431P049</t>
  </si>
  <si>
    <t>E0431P050</t>
  </si>
  <si>
    <t>E0431P051</t>
  </si>
  <si>
    <t>E0431P052</t>
  </si>
  <si>
    <t>Kingsey</t>
  </si>
  <si>
    <t>E0431P053</t>
  </si>
  <si>
    <t>E0431P054</t>
  </si>
  <si>
    <t>E0431P055</t>
  </si>
  <si>
    <t>Lillingstone Dayrell with Luffield Abbey</t>
  </si>
  <si>
    <t>E0431P056</t>
  </si>
  <si>
    <t>Lillingstone Lovell</t>
  </si>
  <si>
    <t>E0431P057</t>
  </si>
  <si>
    <t>E0431P058</t>
  </si>
  <si>
    <t>E0431P059</t>
  </si>
  <si>
    <t>E0431P060</t>
  </si>
  <si>
    <t>E0431P061</t>
  </si>
  <si>
    <t>E0431P062</t>
  </si>
  <si>
    <t>E0431P063</t>
  </si>
  <si>
    <t>E0431P064</t>
  </si>
  <si>
    <t>E0431P065</t>
  </si>
  <si>
    <t>E0431P066</t>
  </si>
  <si>
    <t>E0431P067</t>
  </si>
  <si>
    <t>E0431P068</t>
  </si>
  <si>
    <t>E0431P069</t>
  </si>
  <si>
    <t>E0431P070</t>
  </si>
  <si>
    <t>E0431P071</t>
  </si>
  <si>
    <t>E0431P072</t>
  </si>
  <si>
    <t>E0431P073</t>
  </si>
  <si>
    <t>Pitchcott</t>
  </si>
  <si>
    <t>E0431P074</t>
  </si>
  <si>
    <t>E0431P075</t>
  </si>
  <si>
    <t>Poundon</t>
  </si>
  <si>
    <t>E0431P076</t>
  </si>
  <si>
    <t>E0431P077</t>
  </si>
  <si>
    <t>E0431P078</t>
  </si>
  <si>
    <t>Quarrendon</t>
  </si>
  <si>
    <t>E0431P079</t>
  </si>
  <si>
    <t>E0431P080</t>
  </si>
  <si>
    <t>E0431P081</t>
  </si>
  <si>
    <t>Shalstone</t>
  </si>
  <si>
    <t>E0431P082</t>
  </si>
  <si>
    <t>E0431P083</t>
  </si>
  <si>
    <t>E0431P084</t>
  </si>
  <si>
    <t>E0431P085</t>
  </si>
  <si>
    <t>E0431P086</t>
  </si>
  <si>
    <t>E0431P087</t>
  </si>
  <si>
    <t>E0431P088</t>
  </si>
  <si>
    <t>E0431P089</t>
  </si>
  <si>
    <t>E0431P090</t>
  </si>
  <si>
    <t>E0431P091</t>
  </si>
  <si>
    <t>E0431P092</t>
  </si>
  <si>
    <t>E0431P093</t>
  </si>
  <si>
    <t>E0431P094</t>
  </si>
  <si>
    <t>E0431P095</t>
  </si>
  <si>
    <t>E0431P096</t>
  </si>
  <si>
    <t>Upper Winchendon</t>
  </si>
  <si>
    <t>E0431P097</t>
  </si>
  <si>
    <t>E0431P098</t>
  </si>
  <si>
    <t>E0431P099</t>
  </si>
  <si>
    <t>E0431P100</t>
  </si>
  <si>
    <t>E0431P101</t>
  </si>
  <si>
    <t>E0431P102</t>
  </si>
  <si>
    <t>E0431P103</t>
  </si>
  <si>
    <t>E0431P104</t>
  </si>
  <si>
    <t>E0431P105</t>
  </si>
  <si>
    <t>E0431P106</t>
  </si>
  <si>
    <t>E0431P107</t>
  </si>
  <si>
    <t>E0431P108</t>
  </si>
  <si>
    <t>E0431P109</t>
  </si>
  <si>
    <t>E0431P110</t>
  </si>
  <si>
    <t>Woodham</t>
  </si>
  <si>
    <t>E0431P111</t>
  </si>
  <si>
    <t>E0431P112</t>
  </si>
  <si>
    <t>E3531P001</t>
  </si>
  <si>
    <t>E3531P002</t>
  </si>
  <si>
    <t>E3531P003</t>
  </si>
  <si>
    <t>E3531P004</t>
  </si>
  <si>
    <t>Arwarton</t>
  </si>
  <si>
    <t>E3531P005</t>
  </si>
  <si>
    <t>E3531P006</t>
  </si>
  <si>
    <t>E3531P007</t>
  </si>
  <si>
    <t>E3531P008</t>
  </si>
  <si>
    <t>E3531P009</t>
  </si>
  <si>
    <t>E3531P010</t>
  </si>
  <si>
    <t>E3531P011</t>
  </si>
  <si>
    <t>E3531P012</t>
  </si>
  <si>
    <t>E3531P013</t>
  </si>
  <si>
    <t>E3531P014</t>
  </si>
  <si>
    <t>E3531P015</t>
  </si>
  <si>
    <t>E3531P016</t>
  </si>
  <si>
    <t>E3531P017</t>
  </si>
  <si>
    <t>E3531P018</t>
  </si>
  <si>
    <t>E3531P019</t>
  </si>
  <si>
    <t>E3531P020</t>
  </si>
  <si>
    <t>E3531P021</t>
  </si>
  <si>
    <t>E3531P022</t>
  </si>
  <si>
    <t>E3531P023</t>
  </si>
  <si>
    <t>E3531P024</t>
  </si>
  <si>
    <t>E3531P025</t>
  </si>
  <si>
    <t>E3531P026</t>
  </si>
  <si>
    <t>E3531P027</t>
  </si>
  <si>
    <t>E3531P028</t>
  </si>
  <si>
    <t>E3531P029</t>
  </si>
  <si>
    <t>E3531P030</t>
  </si>
  <si>
    <t>E3531P031</t>
  </si>
  <si>
    <t>E3531P032</t>
  </si>
  <si>
    <t>E3531P033</t>
  </si>
  <si>
    <t>E3531P034</t>
  </si>
  <si>
    <t>E3531P036</t>
  </si>
  <si>
    <t>E3531P037</t>
  </si>
  <si>
    <t>E3531P038</t>
  </si>
  <si>
    <t>E3531P039</t>
  </si>
  <si>
    <t>E3531P040</t>
  </si>
  <si>
    <t>E3531P041</t>
  </si>
  <si>
    <t>E3531P042</t>
  </si>
  <si>
    <t>E3531P043</t>
  </si>
  <si>
    <t>E3531P044</t>
  </si>
  <si>
    <t>E3531P045</t>
  </si>
  <si>
    <t>E3531P046</t>
  </si>
  <si>
    <t>E3531P047</t>
  </si>
  <si>
    <t>E3531P048</t>
  </si>
  <si>
    <t>E3531P049</t>
  </si>
  <si>
    <t>E3531P050</t>
  </si>
  <si>
    <t>E3531P051</t>
  </si>
  <si>
    <t>E3531P052</t>
  </si>
  <si>
    <t>E3531P053</t>
  </si>
  <si>
    <t>E3531P054</t>
  </si>
  <si>
    <t>E3531P055</t>
  </si>
  <si>
    <t>E3531P056</t>
  </si>
  <si>
    <t>E3531P057</t>
  </si>
  <si>
    <t>E3531P058</t>
  </si>
  <si>
    <t>E3531P059</t>
  </si>
  <si>
    <t>Shelley</t>
  </si>
  <si>
    <t>E3531P060</t>
  </si>
  <si>
    <t>E3531P061</t>
  </si>
  <si>
    <t>E3531P062</t>
  </si>
  <si>
    <t>E3531P063</t>
  </si>
  <si>
    <t>E3531P064</t>
  </si>
  <si>
    <t>E3531P065</t>
  </si>
  <si>
    <t>E3531P066</t>
  </si>
  <si>
    <t>E3531P067</t>
  </si>
  <si>
    <t>E3531P068</t>
  </si>
  <si>
    <t>E3531P069</t>
  </si>
  <si>
    <t>E3531P070</t>
  </si>
  <si>
    <t>E3531P071</t>
  </si>
  <si>
    <t>E3531P072</t>
  </si>
  <si>
    <t>Wenham Magna</t>
  </si>
  <si>
    <t>E3531P073</t>
  </si>
  <si>
    <t>Wenham Parva</t>
  </si>
  <si>
    <t>E3531P074</t>
  </si>
  <si>
    <t>E3531P075</t>
  </si>
  <si>
    <t>E3531P076</t>
  </si>
  <si>
    <t>E4401P001</t>
  </si>
  <si>
    <t>E4401P002</t>
  </si>
  <si>
    <t>E4401P003</t>
  </si>
  <si>
    <t>E4401P004</t>
  </si>
  <si>
    <t>E4401P005</t>
  </si>
  <si>
    <t>E4401P006</t>
  </si>
  <si>
    <t>E4401P007</t>
  </si>
  <si>
    <t>E4401P008</t>
  </si>
  <si>
    <t>E4401P009</t>
  </si>
  <si>
    <t>E4401P010</t>
  </si>
  <si>
    <t>E4401P011</t>
  </si>
  <si>
    <t>E4401P012</t>
  </si>
  <si>
    <t>E4401P013</t>
  </si>
  <si>
    <t>E4401P014</t>
  </si>
  <si>
    <t>E4401P015</t>
  </si>
  <si>
    <t>E4401P016</t>
  </si>
  <si>
    <t>E4401P017</t>
  </si>
  <si>
    <t>E4401P018</t>
  </si>
  <si>
    <t>E0932P001</t>
  </si>
  <si>
    <t>E0932P002</t>
  </si>
  <si>
    <t>E0932P003</t>
  </si>
  <si>
    <t>E1531P001</t>
  </si>
  <si>
    <t>E1531P002</t>
  </si>
  <si>
    <t>E1531P003</t>
  </si>
  <si>
    <t>E1531P004</t>
  </si>
  <si>
    <t>E1531P005</t>
  </si>
  <si>
    <t>E1531P006</t>
  </si>
  <si>
    <t>E1531P007</t>
  </si>
  <si>
    <t>E1531P008</t>
  </si>
  <si>
    <t>E1731P001</t>
  </si>
  <si>
    <t>E1731P002</t>
  </si>
  <si>
    <t>E1731P003</t>
  </si>
  <si>
    <t>E1731P004</t>
  </si>
  <si>
    <t>E1731P005</t>
  </si>
  <si>
    <t>E1731P006</t>
  </si>
  <si>
    <t>E1731P007</t>
  </si>
  <si>
    <t>E1731P008</t>
  </si>
  <si>
    <t>E1731P009</t>
  </si>
  <si>
    <t>E1731P010</t>
  </si>
  <si>
    <t>Deane (grouped with Oakley)</t>
  </si>
  <si>
    <t>E1731P011</t>
  </si>
  <si>
    <t>E1731P012</t>
  </si>
  <si>
    <t>E1731P013</t>
  </si>
  <si>
    <t>E1731P014</t>
  </si>
  <si>
    <t>E1731P015</t>
  </si>
  <si>
    <t>Farleigh Wallop</t>
  </si>
  <si>
    <t>E1731P016</t>
  </si>
  <si>
    <t>E1731P017</t>
  </si>
  <si>
    <t>Hartley Wespall</t>
  </si>
  <si>
    <t>E1731P018</t>
  </si>
  <si>
    <t>Herriard</t>
  </si>
  <si>
    <t>E1731P019</t>
  </si>
  <si>
    <t>E1731P020</t>
  </si>
  <si>
    <t>E1731P021</t>
  </si>
  <si>
    <t>E1731P022</t>
  </si>
  <si>
    <t>E1731P023</t>
  </si>
  <si>
    <t>Litchfield and Woodcott</t>
  </si>
  <si>
    <t>E1731P024</t>
  </si>
  <si>
    <t>E1731P025</t>
  </si>
  <si>
    <t>E1731P026</t>
  </si>
  <si>
    <t>E1731P027</t>
  </si>
  <si>
    <t>E1731P028</t>
  </si>
  <si>
    <t>E1731P029</t>
  </si>
  <si>
    <t>E1731P030</t>
  </si>
  <si>
    <t>Nutley (grouped with Preston Candover)</t>
  </si>
  <si>
    <t>E1731P031</t>
  </si>
  <si>
    <t>E1731P032</t>
  </si>
  <si>
    <t>E1731P033</t>
  </si>
  <si>
    <t>E1731P034</t>
  </si>
  <si>
    <t>E1731P035</t>
  </si>
  <si>
    <t>Popham</t>
  </si>
  <si>
    <t>E1731P036</t>
  </si>
  <si>
    <t>E1731P037</t>
  </si>
  <si>
    <t>E1731P038</t>
  </si>
  <si>
    <t>E1731P039</t>
  </si>
  <si>
    <t>E1731P040</t>
  </si>
  <si>
    <t>E1731P041</t>
  </si>
  <si>
    <t>E1731P042</t>
  </si>
  <si>
    <t>E1731P043</t>
  </si>
  <si>
    <t>E1731P044</t>
  </si>
  <si>
    <t>Stratfield Turgis</t>
  </si>
  <si>
    <t>E1731P045</t>
  </si>
  <si>
    <t>E1731P046</t>
  </si>
  <si>
    <t>Tunworth</t>
  </si>
  <si>
    <t>E1731P047</t>
  </si>
  <si>
    <t>E1731P048</t>
  </si>
  <si>
    <t>Weston Corbett and Weston Patrick</t>
  </si>
  <si>
    <t>E1731P049</t>
  </si>
  <si>
    <t>Weston Patrick (grouped with Weston Corbett)</t>
  </si>
  <si>
    <t>E1731P050</t>
  </si>
  <si>
    <t>E1731P051</t>
  </si>
  <si>
    <t>Winslade</t>
  </si>
  <si>
    <t>E1731P052</t>
  </si>
  <si>
    <t>E3032P001</t>
  </si>
  <si>
    <t>E3032P002</t>
  </si>
  <si>
    <t>E3032P003</t>
  </si>
  <si>
    <t>E3032P004</t>
  </si>
  <si>
    <t>E3032P006</t>
  </si>
  <si>
    <t>E3032P007</t>
  </si>
  <si>
    <t>Bole</t>
  </si>
  <si>
    <t>E3032P008</t>
  </si>
  <si>
    <t>E3032P009</t>
  </si>
  <si>
    <t>Carburton</t>
  </si>
  <si>
    <t>E3032P010</t>
  </si>
  <si>
    <t>E3032P011</t>
  </si>
  <si>
    <t>E3032P012</t>
  </si>
  <si>
    <t>E3032P013</t>
  </si>
  <si>
    <t>Clumber and Hardwick</t>
  </si>
  <si>
    <t>E3032P015</t>
  </si>
  <si>
    <t>E3032P017</t>
  </si>
  <si>
    <t>E3032P018</t>
  </si>
  <si>
    <t>E3032P019</t>
  </si>
  <si>
    <t>E3032P070</t>
  </si>
  <si>
    <t>E3032P021</t>
  </si>
  <si>
    <t>E3032P022</t>
  </si>
  <si>
    <t>E3032P024</t>
  </si>
  <si>
    <t>E3032P025</t>
  </si>
  <si>
    <t>E3032P027</t>
  </si>
  <si>
    <t>E3032P028</t>
  </si>
  <si>
    <t>E3032P029</t>
  </si>
  <si>
    <t>E3032P030</t>
  </si>
  <si>
    <t>E3032P031</t>
  </si>
  <si>
    <t>E3032P032</t>
  </si>
  <si>
    <t>E3032P033</t>
  </si>
  <si>
    <t>E3032P034</t>
  </si>
  <si>
    <t>E3032P069</t>
  </si>
  <si>
    <t>E3032P036</t>
  </si>
  <si>
    <t>E3032P037</t>
  </si>
  <si>
    <t>E3032P038</t>
  </si>
  <si>
    <t>E3032P039</t>
  </si>
  <si>
    <t>E3032P040</t>
  </si>
  <si>
    <t>E3032P042</t>
  </si>
  <si>
    <t>E3032P041</t>
  </si>
  <si>
    <t>E3032P043</t>
  </si>
  <si>
    <t>E3032P045</t>
  </si>
  <si>
    <t>E3032P046</t>
  </si>
  <si>
    <t>E3032P047</t>
  </si>
  <si>
    <t>E3032P049</t>
  </si>
  <si>
    <t>Scaftworth</t>
  </si>
  <si>
    <t>E3032P050</t>
  </si>
  <si>
    <t>E3032P051</t>
  </si>
  <si>
    <t>E3032P052</t>
  </si>
  <si>
    <t>E3032P055</t>
  </si>
  <si>
    <t>E3032P056</t>
  </si>
  <si>
    <t>E3032P057</t>
  </si>
  <si>
    <t>E3032P058</t>
  </si>
  <si>
    <t>E3032P059</t>
  </si>
  <si>
    <t>E3032P060</t>
  </si>
  <si>
    <t>E3032P061</t>
  </si>
  <si>
    <t>E3032P062</t>
  </si>
  <si>
    <t>Wallingwells</t>
  </si>
  <si>
    <t>E3032P064</t>
  </si>
  <si>
    <t>West Burton</t>
  </si>
  <si>
    <t>E3032P067</t>
  </si>
  <si>
    <t>E3032P068</t>
  </si>
  <si>
    <t>E3032P071</t>
  </si>
  <si>
    <t>E0101P052</t>
  </si>
  <si>
    <t>E0101P001</t>
  </si>
  <si>
    <t>E0101P002</t>
  </si>
  <si>
    <t>E0101P003</t>
  </si>
  <si>
    <t>E0101P004</t>
  </si>
  <si>
    <t>E0101P005</t>
  </si>
  <si>
    <t>E0101P006</t>
  </si>
  <si>
    <t>E0101P007</t>
  </si>
  <si>
    <t>E0101P008</t>
  </si>
  <si>
    <t>E0101P009</t>
  </si>
  <si>
    <t>E0101P010</t>
  </si>
  <si>
    <t>E0101P011</t>
  </si>
  <si>
    <t>E0101P012</t>
  </si>
  <si>
    <t>E0101P013</t>
  </si>
  <si>
    <t>E0101P014</t>
  </si>
  <si>
    <t>E0101P015</t>
  </si>
  <si>
    <t>E0101P016</t>
  </si>
  <si>
    <t>E0101P017</t>
  </si>
  <si>
    <t>E0101P018</t>
  </si>
  <si>
    <t>E0101P019</t>
  </si>
  <si>
    <t>E0101P020</t>
  </si>
  <si>
    <t>E0101P021</t>
  </si>
  <si>
    <t>E0101P022</t>
  </si>
  <si>
    <t>E0101P023</t>
  </si>
  <si>
    <t>E0101P024</t>
  </si>
  <si>
    <t>E0101P025</t>
  </si>
  <si>
    <t>E0101P026</t>
  </si>
  <si>
    <t>E0101P027</t>
  </si>
  <si>
    <t>E0101P028</t>
  </si>
  <si>
    <t>E0101P029</t>
  </si>
  <si>
    <t>E0101P030</t>
  </si>
  <si>
    <t>E0101P031</t>
  </si>
  <si>
    <t>E0101P032</t>
  </si>
  <si>
    <t>North Stoke</t>
  </si>
  <si>
    <t>E0101P033</t>
  </si>
  <si>
    <t>E0101P034</t>
  </si>
  <si>
    <t>E0101P035</t>
  </si>
  <si>
    <t>E0101P036</t>
  </si>
  <si>
    <t>E0101P037</t>
  </si>
  <si>
    <t>E0101P038</t>
  </si>
  <si>
    <t>E0101P039</t>
  </si>
  <si>
    <t>E0101P040</t>
  </si>
  <si>
    <t>E0101P041</t>
  </si>
  <si>
    <t>E0101P042</t>
  </si>
  <si>
    <t>E0101P043</t>
  </si>
  <si>
    <t>E0101P044</t>
  </si>
  <si>
    <t>E0101P045</t>
  </si>
  <si>
    <t>E0101P046</t>
  </si>
  <si>
    <t>E0101P047</t>
  </si>
  <si>
    <t>E0101P048</t>
  </si>
  <si>
    <t>E0101P049</t>
  </si>
  <si>
    <t>E0101P050</t>
  </si>
  <si>
    <t>E0101P051</t>
  </si>
  <si>
    <t>E0202P001</t>
  </si>
  <si>
    <t>E0202P002</t>
  </si>
  <si>
    <t>E0202P003</t>
  </si>
  <si>
    <t>E0202P004</t>
  </si>
  <si>
    <t>E0202P005</t>
  </si>
  <si>
    <t>E0202P006</t>
  </si>
  <si>
    <t>E0202P007</t>
  </si>
  <si>
    <t>E0202P008</t>
  </si>
  <si>
    <t>E0202P009</t>
  </si>
  <si>
    <t>E0202P010</t>
  </si>
  <si>
    <t>E0202P011</t>
  </si>
  <si>
    <t>E0202P012</t>
  </si>
  <si>
    <t>E0202P013</t>
  </si>
  <si>
    <t>E0202P014</t>
  </si>
  <si>
    <t>E0202P015</t>
  </si>
  <si>
    <t>E0202P016</t>
  </si>
  <si>
    <t>E0202P017</t>
  </si>
  <si>
    <t>E0202P018</t>
  </si>
  <si>
    <t>E0202P019</t>
  </si>
  <si>
    <t>E0202P020</t>
  </si>
  <si>
    <t>E0202P021</t>
  </si>
  <si>
    <t>Little Barford</t>
  </si>
  <si>
    <t>E0202P022</t>
  </si>
  <si>
    <t>E0202P023</t>
  </si>
  <si>
    <t>E0202P024</t>
  </si>
  <si>
    <t>E0202P025</t>
  </si>
  <si>
    <t>E0202P026</t>
  </si>
  <si>
    <t>E0202P027</t>
  </si>
  <si>
    <t>E0202P028</t>
  </si>
  <si>
    <t>E0202P029</t>
  </si>
  <si>
    <t>E0202P030</t>
  </si>
  <si>
    <t>E0202P031</t>
  </si>
  <si>
    <t>E0202P032</t>
  </si>
  <si>
    <t>E0202P033</t>
  </si>
  <si>
    <t>E0202P034</t>
  </si>
  <si>
    <t>E0202P035</t>
  </si>
  <si>
    <t>E0202P036</t>
  </si>
  <si>
    <t>E0202P037</t>
  </si>
  <si>
    <t>E0202P038</t>
  </si>
  <si>
    <t>E0202P040</t>
  </si>
  <si>
    <t>E0202P041</t>
  </si>
  <si>
    <t>E0202P042</t>
  </si>
  <si>
    <t>E0202P043</t>
  </si>
  <si>
    <t>E0202P044</t>
  </si>
  <si>
    <t>E0202P045</t>
  </si>
  <si>
    <t>E0202P046</t>
  </si>
  <si>
    <t>E0202P047</t>
  </si>
  <si>
    <t>E4601P001</t>
  </si>
  <si>
    <t>E2431P001</t>
  </si>
  <si>
    <t>Aston Flamville</t>
  </si>
  <si>
    <t>E2431P002</t>
  </si>
  <si>
    <t>E2431P003</t>
  </si>
  <si>
    <t>Braunstone Town</t>
  </si>
  <si>
    <t>E2431P004</t>
  </si>
  <si>
    <t>E2431P005</t>
  </si>
  <si>
    <t>E2431P006</t>
  </si>
  <si>
    <t>E2431P007</t>
  </si>
  <si>
    <t>E2431P008</t>
  </si>
  <si>
    <t>E2431P009</t>
  </si>
  <si>
    <t>E2431P010</t>
  </si>
  <si>
    <t>Glenfield</t>
  </si>
  <si>
    <t>E2431P011</t>
  </si>
  <si>
    <t>E2431P012</t>
  </si>
  <si>
    <t>E2431P013</t>
  </si>
  <si>
    <t>E2431P014</t>
  </si>
  <si>
    <t>E2431P015</t>
  </si>
  <si>
    <t>Leicester Forest West</t>
  </si>
  <si>
    <t>E2431P016</t>
  </si>
  <si>
    <t>Lubbesthorpe</t>
  </si>
  <si>
    <t>E2431P017</t>
  </si>
  <si>
    <t>E2431P018</t>
  </si>
  <si>
    <t>Potters Marston</t>
  </si>
  <si>
    <t>E2431P019</t>
  </si>
  <si>
    <t>E2431P020</t>
  </si>
  <si>
    <t>E2431P021</t>
  </si>
  <si>
    <t>E2431P022</t>
  </si>
  <si>
    <t>E2431P023</t>
  </si>
  <si>
    <t>E2431P024</t>
  </si>
  <si>
    <t>Wigston Parva</t>
  </si>
  <si>
    <t>E2301P001</t>
  </si>
  <si>
    <t>E2301P002</t>
  </si>
  <si>
    <t>E2301P003</t>
  </si>
  <si>
    <t>E2301P004</t>
  </si>
  <si>
    <t>E2301P005</t>
  </si>
  <si>
    <t>E2301P006</t>
  </si>
  <si>
    <t>E2301P007</t>
  </si>
  <si>
    <t>E1032P001</t>
  </si>
  <si>
    <t>E1032P002</t>
  </si>
  <si>
    <t>E1032P003</t>
  </si>
  <si>
    <t>E1032P004</t>
  </si>
  <si>
    <t>E1032P005</t>
  </si>
  <si>
    <t>E1032P006</t>
  </si>
  <si>
    <t>E1032P007</t>
  </si>
  <si>
    <t>E1032P008</t>
  </si>
  <si>
    <t>E1032P009</t>
  </si>
  <si>
    <t>E1032P010</t>
  </si>
  <si>
    <t>E1032P011</t>
  </si>
  <si>
    <t>E1032P012</t>
  </si>
  <si>
    <t>E1032P013</t>
  </si>
  <si>
    <t>E1032P014</t>
  </si>
  <si>
    <t>E1032P015</t>
  </si>
  <si>
    <t>E4201P001</t>
  </si>
  <si>
    <t>E4201P002</t>
  </si>
  <si>
    <t>E4201P003</t>
  </si>
  <si>
    <t>E2531P001</t>
  </si>
  <si>
    <t>E2531P002</t>
  </si>
  <si>
    <t>E2531P003</t>
  </si>
  <si>
    <t>E2531P004</t>
  </si>
  <si>
    <t>E2531P019</t>
  </si>
  <si>
    <t>E2531P005</t>
  </si>
  <si>
    <t>E2531P006</t>
  </si>
  <si>
    <t>E2531P007</t>
  </si>
  <si>
    <t>E2531P008</t>
  </si>
  <si>
    <t>E2531P009</t>
  </si>
  <si>
    <t>E2531P010</t>
  </si>
  <si>
    <t>E2531P011</t>
  </si>
  <si>
    <t>E2531P012</t>
  </si>
  <si>
    <t>E2531P013</t>
  </si>
  <si>
    <t>E2531P014</t>
  </si>
  <si>
    <t>E2531P015</t>
  </si>
  <si>
    <t>E2531P016</t>
  </si>
  <si>
    <t>E2531P017</t>
  </si>
  <si>
    <t>E2531P018</t>
  </si>
  <si>
    <t>E0301P001</t>
  </si>
  <si>
    <t>E0301P002</t>
  </si>
  <si>
    <t>E0301P003</t>
  </si>
  <si>
    <t>E0301P004</t>
  </si>
  <si>
    <t>E0301P005</t>
  </si>
  <si>
    <t>E0301P006</t>
  </si>
  <si>
    <t>E4701P001</t>
  </si>
  <si>
    <t>E4701P002</t>
  </si>
  <si>
    <t>E4701P003</t>
  </si>
  <si>
    <t>E4701P004</t>
  </si>
  <si>
    <t>E4701P005</t>
  </si>
  <si>
    <t>E4701P006</t>
  </si>
  <si>
    <t>E4701P007</t>
  </si>
  <si>
    <t>E4701P008</t>
  </si>
  <si>
    <t>E4701P009</t>
  </si>
  <si>
    <t>E4701P010</t>
  </si>
  <si>
    <t>E4701P011</t>
  </si>
  <si>
    <t>E4701P012</t>
  </si>
  <si>
    <t>E4701P013</t>
  </si>
  <si>
    <t>E4701P014</t>
  </si>
  <si>
    <t>E4701P015</t>
  </si>
  <si>
    <t>E4701P016</t>
  </si>
  <si>
    <t>Trident</t>
  </si>
  <si>
    <t>E4701P017</t>
  </si>
  <si>
    <t>E4701P018</t>
  </si>
  <si>
    <t>E1532P001</t>
  </si>
  <si>
    <t>E1532P002</t>
  </si>
  <si>
    <t>E1532P003</t>
  </si>
  <si>
    <t>Bardfield Saling</t>
  </si>
  <si>
    <t>E1532P004</t>
  </si>
  <si>
    <t>E1532P005</t>
  </si>
  <si>
    <t>E1532P006</t>
  </si>
  <si>
    <t>E1532P007</t>
  </si>
  <si>
    <t>E1532P008</t>
  </si>
  <si>
    <t>E1532P009</t>
  </si>
  <si>
    <t>E1532P010</t>
  </si>
  <si>
    <t>E1532P011</t>
  </si>
  <si>
    <t>E1532P012</t>
  </si>
  <si>
    <t>E1532P013</t>
  </si>
  <si>
    <t>E1532P014</t>
  </si>
  <si>
    <t>E1532P015</t>
  </si>
  <si>
    <t>E1532P016</t>
  </si>
  <si>
    <t>E1532P017</t>
  </si>
  <si>
    <t>E1532P018</t>
  </si>
  <si>
    <t>E1532P019</t>
  </si>
  <si>
    <t>E1532P020</t>
  </si>
  <si>
    <t>E1532P021</t>
  </si>
  <si>
    <t>E1532P022</t>
  </si>
  <si>
    <t>E1532P023</t>
  </si>
  <si>
    <t>E1532P024</t>
  </si>
  <si>
    <t>E1532P025</t>
  </si>
  <si>
    <t>E1532P026</t>
  </si>
  <si>
    <t>E1532P027</t>
  </si>
  <si>
    <t>E1532P028</t>
  </si>
  <si>
    <t>E1532P029</t>
  </si>
  <si>
    <t>E1532P030</t>
  </si>
  <si>
    <t>E1532P031</t>
  </si>
  <si>
    <t>E1532P032</t>
  </si>
  <si>
    <t>E1532P033</t>
  </si>
  <si>
    <t>E1532P034</t>
  </si>
  <si>
    <t>E1532P035</t>
  </si>
  <si>
    <t>E1532P036</t>
  </si>
  <si>
    <t>E1532P037</t>
  </si>
  <si>
    <t>E1532P038</t>
  </si>
  <si>
    <t>E1532P039</t>
  </si>
  <si>
    <t>E1532P040</t>
  </si>
  <si>
    <t>E1532P041</t>
  </si>
  <si>
    <t>E1532P042</t>
  </si>
  <si>
    <t>E1532P043</t>
  </si>
  <si>
    <t>E1532P044</t>
  </si>
  <si>
    <t>E1532P045</t>
  </si>
  <si>
    <t>E1532P046</t>
  </si>
  <si>
    <t>E1532P047</t>
  </si>
  <si>
    <t>E1532P048</t>
  </si>
  <si>
    <t>E1532P049</t>
  </si>
  <si>
    <t>E1532P050</t>
  </si>
  <si>
    <t>E1532P051</t>
  </si>
  <si>
    <t>E1532P052</t>
  </si>
  <si>
    <t>E1532P053</t>
  </si>
  <si>
    <t>E1532P054</t>
  </si>
  <si>
    <t>E1532P055</t>
  </si>
  <si>
    <t>E1532P056</t>
  </si>
  <si>
    <t>E1532P057</t>
  </si>
  <si>
    <t>E1532P058</t>
  </si>
  <si>
    <t>E1532P059</t>
  </si>
  <si>
    <t>E1532P060</t>
  </si>
  <si>
    <t>E1532P061</t>
  </si>
  <si>
    <t>E1532P062</t>
  </si>
  <si>
    <t>E1532P063</t>
  </si>
  <si>
    <t>E1532P064</t>
  </si>
  <si>
    <t>E2631P001</t>
  </si>
  <si>
    <t>E2631P002</t>
  </si>
  <si>
    <t>E2631P003</t>
  </si>
  <si>
    <t>E2631P004</t>
  </si>
  <si>
    <t>E2631P005</t>
  </si>
  <si>
    <t>E2631P006</t>
  </si>
  <si>
    <t>E2631P007</t>
  </si>
  <si>
    <t>E2631P008</t>
  </si>
  <si>
    <t>E2631P009</t>
  </si>
  <si>
    <t>E2631P010</t>
  </si>
  <si>
    <t>E2631P011</t>
  </si>
  <si>
    <t>E2631P012</t>
  </si>
  <si>
    <t>E2631P013</t>
  </si>
  <si>
    <t>E2631P014</t>
  </si>
  <si>
    <t>E2631P015</t>
  </si>
  <si>
    <t>E2631P016</t>
  </si>
  <si>
    <t>Bylaugh</t>
  </si>
  <si>
    <t>E2631P017</t>
  </si>
  <si>
    <t>E2631P018</t>
  </si>
  <si>
    <t>E2631P019</t>
  </si>
  <si>
    <t>E2631P020</t>
  </si>
  <si>
    <t>E2631P021</t>
  </si>
  <si>
    <t>Cranwich</t>
  </si>
  <si>
    <t>E2631P022</t>
  </si>
  <si>
    <t>E2631P023</t>
  </si>
  <si>
    <t>E2631P024</t>
  </si>
  <si>
    <t>E2631P025</t>
  </si>
  <si>
    <t>Didlington</t>
  </si>
  <si>
    <t>E2631P026</t>
  </si>
  <si>
    <t>E2631P027</t>
  </si>
  <si>
    <t>E2631P028</t>
  </si>
  <si>
    <t>E2631P029</t>
  </si>
  <si>
    <t>E2631P030</t>
  </si>
  <si>
    <t>E2631P031</t>
  </si>
  <si>
    <t>E2631P032</t>
  </si>
  <si>
    <t>E2631P033</t>
  </si>
  <si>
    <t>Gateley</t>
  </si>
  <si>
    <t>E2631P034</t>
  </si>
  <si>
    <t>E2631P035</t>
  </si>
  <si>
    <t>E2631P036</t>
  </si>
  <si>
    <t>E2631P037</t>
  </si>
  <si>
    <t>E2631P038</t>
  </si>
  <si>
    <t>E2631P039</t>
  </si>
  <si>
    <t>E2631P040</t>
  </si>
  <si>
    <t>Guist</t>
  </si>
  <si>
    <t>E2631P041</t>
  </si>
  <si>
    <t>E2631P042</t>
  </si>
  <si>
    <t>E2631P043</t>
  </si>
  <si>
    <t>E2631P044</t>
  </si>
  <si>
    <t>E2631P045</t>
  </si>
  <si>
    <t>E2631P046</t>
  </si>
  <si>
    <t>E2631P047</t>
  </si>
  <si>
    <t>E2631P048</t>
  </si>
  <si>
    <t>E2631P049</t>
  </si>
  <si>
    <t>Ickburgh</t>
  </si>
  <si>
    <t>E2631P050</t>
  </si>
  <si>
    <t>Kempstone</t>
  </si>
  <si>
    <t>E2631P051</t>
  </si>
  <si>
    <t>E2631P053</t>
  </si>
  <si>
    <t>Lexham</t>
  </si>
  <si>
    <t>E2631P054</t>
  </si>
  <si>
    <t>E2631P055</t>
  </si>
  <si>
    <t>E2631P056</t>
  </si>
  <si>
    <t>E2631P057</t>
  </si>
  <si>
    <t>E2631P058</t>
  </si>
  <si>
    <t>E2631P059</t>
  </si>
  <si>
    <t>Lynford</t>
  </si>
  <si>
    <t>E2631P060</t>
  </si>
  <si>
    <t>E2631P061</t>
  </si>
  <si>
    <t>E2631P062</t>
  </si>
  <si>
    <t>E2631P063</t>
  </si>
  <si>
    <t>E2631P064</t>
  </si>
  <si>
    <t>E2631P065</t>
  </si>
  <si>
    <t>E2631P066</t>
  </si>
  <si>
    <t>Narford</t>
  </si>
  <si>
    <t>E2631P067</t>
  </si>
  <si>
    <t>E2631P068</t>
  </si>
  <si>
    <t>E2631P069</t>
  </si>
  <si>
    <t>Newton by Castle Acre</t>
  </si>
  <si>
    <t>E2631P070</t>
  </si>
  <si>
    <t>E2631P071</t>
  </si>
  <si>
    <t>E2631P072</t>
  </si>
  <si>
    <t>E2631P073</t>
  </si>
  <si>
    <t>E2631P074</t>
  </si>
  <si>
    <t>E2631P075</t>
  </si>
  <si>
    <t>E2631P076</t>
  </si>
  <si>
    <t>E2631P077</t>
  </si>
  <si>
    <t>E2631P078</t>
  </si>
  <si>
    <t>Riddlesworth</t>
  </si>
  <si>
    <t>E2631P079</t>
  </si>
  <si>
    <t>E2631P080</t>
  </si>
  <si>
    <t>E2631P081</t>
  </si>
  <si>
    <t>Rougham</t>
  </si>
  <si>
    <t>E2631P082</t>
  </si>
  <si>
    <t>E2631P083</t>
  </si>
  <si>
    <t>E2631P084</t>
  </si>
  <si>
    <t>E2631P085</t>
  </si>
  <si>
    <t>E2631P086</t>
  </si>
  <si>
    <t>Shropham</t>
  </si>
  <si>
    <t>E2631P087</t>
  </si>
  <si>
    <t>E2631P088</t>
  </si>
  <si>
    <t>South Acre</t>
  </si>
  <si>
    <t>E2631P089</t>
  </si>
  <si>
    <t>E2631P090</t>
  </si>
  <si>
    <t>E2631P091</t>
  </si>
  <si>
    <t>E2631P092</t>
  </si>
  <si>
    <t>E2631P093</t>
  </si>
  <si>
    <t>E2631P094</t>
  </si>
  <si>
    <t>E2631P095</t>
  </si>
  <si>
    <t>E2631P097</t>
  </si>
  <si>
    <t>E2631P098</t>
  </si>
  <si>
    <t>E2631P099</t>
  </si>
  <si>
    <t>E2631P100</t>
  </si>
  <si>
    <t>E2631P101</t>
  </si>
  <si>
    <t>E2631P103</t>
  </si>
  <si>
    <t>E2631P104</t>
  </si>
  <si>
    <t>E2631P105</t>
  </si>
  <si>
    <t>E2631P106</t>
  </si>
  <si>
    <t>E2631P107</t>
  </si>
  <si>
    <t>E2631P108</t>
  </si>
  <si>
    <t>Wellingham</t>
  </si>
  <si>
    <t>E2631P109</t>
  </si>
  <si>
    <t>E2631P110</t>
  </si>
  <si>
    <t>E2631P111</t>
  </si>
  <si>
    <t>E2631P112</t>
  </si>
  <si>
    <t>E2631P113</t>
  </si>
  <si>
    <t>E1533P001</t>
  </si>
  <si>
    <t>E1533P002</t>
  </si>
  <si>
    <t>E1533P003</t>
  </si>
  <si>
    <t>E1533P004</t>
  </si>
  <si>
    <t>E1533P005</t>
  </si>
  <si>
    <t>E1533P006</t>
  </si>
  <si>
    <t>E1533P007</t>
  </si>
  <si>
    <t>E1533P008</t>
  </si>
  <si>
    <t>E1533P009</t>
  </si>
  <si>
    <t>E1401P001</t>
  </si>
  <si>
    <t>E2632P001</t>
  </si>
  <si>
    <t>E2632P002</t>
  </si>
  <si>
    <t>Alderford (Grouped with Swannington)</t>
  </si>
  <si>
    <t>E2632P003</t>
  </si>
  <si>
    <t>E2632P004</t>
  </si>
  <si>
    <t>E2632P005</t>
  </si>
  <si>
    <t>Beeston St. Andrew</t>
  </si>
  <si>
    <t>E2632P006</t>
  </si>
  <si>
    <t>E2632P007</t>
  </si>
  <si>
    <t>Belaugh</t>
  </si>
  <si>
    <t>E2632P008</t>
  </si>
  <si>
    <t>E2632P009</t>
  </si>
  <si>
    <t>E2632P010</t>
  </si>
  <si>
    <t>E2632P011</t>
  </si>
  <si>
    <t>E2632P012</t>
  </si>
  <si>
    <t>E2632P013</t>
  </si>
  <si>
    <t>E2632P014</t>
  </si>
  <si>
    <t>E2632P015</t>
  </si>
  <si>
    <t>E2632P016</t>
  </si>
  <si>
    <t>E2632P017</t>
  </si>
  <si>
    <t>E2632P018</t>
  </si>
  <si>
    <t>E2632P019</t>
  </si>
  <si>
    <t>Crostwick</t>
  </si>
  <si>
    <t>E2632P020</t>
  </si>
  <si>
    <t>E2632P021</t>
  </si>
  <si>
    <t>E2632P022</t>
  </si>
  <si>
    <t>E2632P023</t>
  </si>
  <si>
    <t>E2632P024</t>
  </si>
  <si>
    <t>E2632P025</t>
  </si>
  <si>
    <t>E2632P026</t>
  </si>
  <si>
    <t>E2632P027</t>
  </si>
  <si>
    <t>E2632P028</t>
  </si>
  <si>
    <t>E2632P029</t>
  </si>
  <si>
    <t>E2632P030</t>
  </si>
  <si>
    <t>E2632P031</t>
  </si>
  <si>
    <t>E2632P032</t>
  </si>
  <si>
    <t>E2632P033</t>
  </si>
  <si>
    <t>E2632P034</t>
  </si>
  <si>
    <t>E2632P035</t>
  </si>
  <si>
    <t>E2632P036</t>
  </si>
  <si>
    <t>E2632P037</t>
  </si>
  <si>
    <t>E2632P038</t>
  </si>
  <si>
    <t>E2632P039</t>
  </si>
  <si>
    <t>E2632P040</t>
  </si>
  <si>
    <t>Little Witchingham (Grouped with Swannington)</t>
  </si>
  <si>
    <t>E2632P041</t>
  </si>
  <si>
    <t>E2632P042</t>
  </si>
  <si>
    <t>E2632P043</t>
  </si>
  <si>
    <t>E2632P044</t>
  </si>
  <si>
    <t>E2632P045</t>
  </si>
  <si>
    <t>E2632P046</t>
  </si>
  <si>
    <t>E2632P047</t>
  </si>
  <si>
    <t>E2632P048</t>
  </si>
  <si>
    <t>E2632P049</t>
  </si>
  <si>
    <t>E2632P050</t>
  </si>
  <si>
    <t>E2632P051</t>
  </si>
  <si>
    <t>Salle</t>
  </si>
  <si>
    <t>E2632P052</t>
  </si>
  <si>
    <t>E2632P053</t>
  </si>
  <si>
    <t>E2632P054</t>
  </si>
  <si>
    <t>E2632P055</t>
  </si>
  <si>
    <t>E2632P056</t>
  </si>
  <si>
    <t>E2632P057</t>
  </si>
  <si>
    <t>E2632P058</t>
  </si>
  <si>
    <t>E2632P059</t>
  </si>
  <si>
    <t>Themelthorpe</t>
  </si>
  <si>
    <t>E2632P060</t>
  </si>
  <si>
    <t>E2632P061</t>
  </si>
  <si>
    <t>E2632P062</t>
  </si>
  <si>
    <t>E2632P063</t>
  </si>
  <si>
    <t>E2632P064</t>
  </si>
  <si>
    <t>E2632P065</t>
  </si>
  <si>
    <t>E1831P001</t>
  </si>
  <si>
    <t>E1831P002</t>
  </si>
  <si>
    <t>E1831P003</t>
  </si>
  <si>
    <t>E1831P004</t>
  </si>
  <si>
    <t>E1831P005</t>
  </si>
  <si>
    <t>E1831P006</t>
  </si>
  <si>
    <t>E1831P007</t>
  </si>
  <si>
    <t>E1831P008</t>
  </si>
  <si>
    <t>E1831P009</t>
  </si>
  <si>
    <t>E1831P010</t>
  </si>
  <si>
    <t>E1831P011</t>
  </si>
  <si>
    <t>E1831P012</t>
  </si>
  <si>
    <t>E1831P013</t>
  </si>
  <si>
    <t>E1831P014</t>
  </si>
  <si>
    <t>E1831P015</t>
  </si>
  <si>
    <t>E1831P016</t>
  </si>
  <si>
    <t>E1831P017</t>
  </si>
  <si>
    <t>E1831P018</t>
  </si>
  <si>
    <t>E1831P019</t>
  </si>
  <si>
    <t>E3033P001</t>
  </si>
  <si>
    <t>E3033P002</t>
  </si>
  <si>
    <t>E3033P003</t>
  </si>
  <si>
    <t>E3033P004</t>
  </si>
  <si>
    <t>E3033P005</t>
  </si>
  <si>
    <t>E3033P006</t>
  </si>
  <si>
    <t>E3033P007</t>
  </si>
  <si>
    <t>E3033P008</t>
  </si>
  <si>
    <t>E3033P009</t>
  </si>
  <si>
    <t>Strelley</t>
  </si>
  <si>
    <t>E3033P010</t>
  </si>
  <si>
    <t>E2333P001</t>
  </si>
  <si>
    <t>E2333P002</t>
  </si>
  <si>
    <t>E2333P003</t>
  </si>
  <si>
    <t>Dunnockshaw</t>
  </si>
  <si>
    <t>E2333P004</t>
  </si>
  <si>
    <t>E2333P005</t>
  </si>
  <si>
    <t>Hapton</t>
  </si>
  <si>
    <t>E2333P006</t>
  </si>
  <si>
    <t>Ightenhill</t>
  </si>
  <si>
    <t>E2333P007</t>
  </si>
  <si>
    <t>E2333P008</t>
  </si>
  <si>
    <t>E4702P001</t>
  </si>
  <si>
    <t>E4702P002</t>
  </si>
  <si>
    <t>E4702P003</t>
  </si>
  <si>
    <t>E4702P004</t>
  </si>
  <si>
    <t>E4702P005</t>
  </si>
  <si>
    <t>E4702P006</t>
  </si>
  <si>
    <t>E4702P007</t>
  </si>
  <si>
    <t>E3431P001</t>
  </si>
  <si>
    <t>E3431P002</t>
  </si>
  <si>
    <t>E3431P003</t>
  </si>
  <si>
    <t>E3431P004</t>
  </si>
  <si>
    <t>E3431P005</t>
  </si>
  <si>
    <t>E3431P006</t>
  </si>
  <si>
    <t>E3431P007</t>
  </si>
  <si>
    <t>E3431P008</t>
  </si>
  <si>
    <t>E2232P001</t>
  </si>
  <si>
    <t>E2232P002</t>
  </si>
  <si>
    <t>E2232P003</t>
  </si>
  <si>
    <t>E2232P004</t>
  </si>
  <si>
    <t>E2232P005</t>
  </si>
  <si>
    <t>E2232P006</t>
  </si>
  <si>
    <t>E2232P007</t>
  </si>
  <si>
    <t>E2232P008</t>
  </si>
  <si>
    <t>E2232P009</t>
  </si>
  <si>
    <t>E2232P010</t>
  </si>
  <si>
    <t>E2232P011</t>
  </si>
  <si>
    <t>E2232P012</t>
  </si>
  <si>
    <t>E2232P013</t>
  </si>
  <si>
    <t>E2232P014</t>
  </si>
  <si>
    <t>E2232P015</t>
  </si>
  <si>
    <t>E2232P016</t>
  </si>
  <si>
    <t>E2232P017</t>
  </si>
  <si>
    <t>E2232P018</t>
  </si>
  <si>
    <t>E2232P019</t>
  </si>
  <si>
    <t>E2232P020</t>
  </si>
  <si>
    <t>E2232P021</t>
  </si>
  <si>
    <t>E2232P022</t>
  </si>
  <si>
    <t>E2232P023</t>
  </si>
  <si>
    <t>E2232P024</t>
  </si>
  <si>
    <t>E2232P025</t>
  </si>
  <si>
    <t>E2232P026</t>
  </si>
  <si>
    <t>E0933P001</t>
  </si>
  <si>
    <t>E0933P002</t>
  </si>
  <si>
    <t>Askerton</t>
  </si>
  <si>
    <t>E0933P003</t>
  </si>
  <si>
    <t>E0933P004</t>
  </si>
  <si>
    <t>E0933P005</t>
  </si>
  <si>
    <t>E0933P006</t>
  </si>
  <si>
    <t>E0933P007</t>
  </si>
  <si>
    <t>E0933P008</t>
  </si>
  <si>
    <t>E0933P009</t>
  </si>
  <si>
    <t>E0933P010</t>
  </si>
  <si>
    <t>E0933P012</t>
  </si>
  <si>
    <t>E0933P013</t>
  </si>
  <si>
    <t>E0933P014</t>
  </si>
  <si>
    <t>E0933P015</t>
  </si>
  <si>
    <t>E0933P016</t>
  </si>
  <si>
    <t>E0933P017</t>
  </si>
  <si>
    <t>E0933P018</t>
  </si>
  <si>
    <t>E0933P019</t>
  </si>
  <si>
    <t>E0933P020</t>
  </si>
  <si>
    <t>E0933P021</t>
  </si>
  <si>
    <t>E0933P022</t>
  </si>
  <si>
    <t>Midgeholme</t>
  </si>
  <si>
    <t>E0933P023</t>
  </si>
  <si>
    <t>E0933P024</t>
  </si>
  <si>
    <t>E0933P025</t>
  </si>
  <si>
    <t>E0933P026</t>
  </si>
  <si>
    <t>E0933P027</t>
  </si>
  <si>
    <t>E0933P028</t>
  </si>
  <si>
    <t>E0933P029</t>
  </si>
  <si>
    <t>E0933P030</t>
  </si>
  <si>
    <t>E0933P032</t>
  </si>
  <si>
    <t>E0933P033</t>
  </si>
  <si>
    <t>E0933P034</t>
  </si>
  <si>
    <t>E0933P035</t>
  </si>
  <si>
    <t>E0933P036</t>
  </si>
  <si>
    <t>E1534P001</t>
  </si>
  <si>
    <t>E0203P001</t>
  </si>
  <si>
    <t>E0203P002</t>
  </si>
  <si>
    <t>E0203P003</t>
  </si>
  <si>
    <t>E0203P004</t>
  </si>
  <si>
    <t>E0203P005</t>
  </si>
  <si>
    <t>Astwick</t>
  </si>
  <si>
    <t>E0203P006</t>
  </si>
  <si>
    <t>E0203P007</t>
  </si>
  <si>
    <t>Battlesden</t>
  </si>
  <si>
    <t>E0203P008</t>
  </si>
  <si>
    <t>E0203P009</t>
  </si>
  <si>
    <t>E0203P010</t>
  </si>
  <si>
    <t>E0203P011</t>
  </si>
  <si>
    <t>E0203P012</t>
  </si>
  <si>
    <t>E0203P013</t>
  </si>
  <si>
    <t>E0203P014</t>
  </si>
  <si>
    <t>E0203P015</t>
  </si>
  <si>
    <t>E0203P016</t>
  </si>
  <si>
    <t>E0203P017</t>
  </si>
  <si>
    <t>E0203P018</t>
  </si>
  <si>
    <t>E0203P019</t>
  </si>
  <si>
    <t>E0203P020</t>
  </si>
  <si>
    <t>E0203P021</t>
  </si>
  <si>
    <t>Edworth</t>
  </si>
  <si>
    <t>E0203P022</t>
  </si>
  <si>
    <t>E0203P023</t>
  </si>
  <si>
    <t>E0203P024</t>
  </si>
  <si>
    <t>E0203P025</t>
  </si>
  <si>
    <t>Eyeworth</t>
  </si>
  <si>
    <t>E0203P079</t>
  </si>
  <si>
    <t>E0203P026</t>
  </si>
  <si>
    <t>E0203P027</t>
  </si>
  <si>
    <t>E0203P028</t>
  </si>
  <si>
    <t>E0203P029</t>
  </si>
  <si>
    <t>E0203P030</t>
  </si>
  <si>
    <t>E0203P031</t>
  </si>
  <si>
    <t>E0203P032</t>
  </si>
  <si>
    <t>E0203P033</t>
  </si>
  <si>
    <t>E0203P034</t>
  </si>
  <si>
    <t>E0203P035</t>
  </si>
  <si>
    <t>E0203P036</t>
  </si>
  <si>
    <t>E0203P037</t>
  </si>
  <si>
    <t>E0203P038</t>
  </si>
  <si>
    <t>E0203P039</t>
  </si>
  <si>
    <t>E0203P040</t>
  </si>
  <si>
    <t>E0203P041</t>
  </si>
  <si>
    <t>E0203P042</t>
  </si>
  <si>
    <t>E0203P043</t>
  </si>
  <si>
    <t>E0203P044</t>
  </si>
  <si>
    <t>E0203P045</t>
  </si>
  <si>
    <t>E0203P046</t>
  </si>
  <si>
    <t>E0203P047</t>
  </si>
  <si>
    <t>E0203P048</t>
  </si>
  <si>
    <t>E0203P049</t>
  </si>
  <si>
    <t>E0203P050</t>
  </si>
  <si>
    <t>E0203P051</t>
  </si>
  <si>
    <t>E0203P052</t>
  </si>
  <si>
    <t>Potsgrove</t>
  </si>
  <si>
    <t>E0203P053</t>
  </si>
  <si>
    <t>E0203P054</t>
  </si>
  <si>
    <t>E0203P055</t>
  </si>
  <si>
    <t>E0203P056</t>
  </si>
  <si>
    <t>E0203P057</t>
  </si>
  <si>
    <t>E0203P058</t>
  </si>
  <si>
    <t>E0203P059</t>
  </si>
  <si>
    <t>E0203P060</t>
  </si>
  <si>
    <t>E0203P061</t>
  </si>
  <si>
    <t>E0203P062</t>
  </si>
  <si>
    <t>E0203P063</t>
  </si>
  <si>
    <t>E0203P064</t>
  </si>
  <si>
    <t>E0203P065</t>
  </si>
  <si>
    <t>E0203P066</t>
  </si>
  <si>
    <t>E0203P067</t>
  </si>
  <si>
    <t>E0203P068</t>
  </si>
  <si>
    <t>E0203P069</t>
  </si>
  <si>
    <t>E0203P070</t>
  </si>
  <si>
    <t>E0203P071</t>
  </si>
  <si>
    <t>E0203P072</t>
  </si>
  <si>
    <t>E0203P073</t>
  </si>
  <si>
    <t>E0203P074</t>
  </si>
  <si>
    <t>E0203P075</t>
  </si>
  <si>
    <t>E0203P076</t>
  </si>
  <si>
    <t>E0203P077</t>
  </si>
  <si>
    <t>E0203P078</t>
  </si>
  <si>
    <t>E2432P001</t>
  </si>
  <si>
    <t>E2432P002</t>
  </si>
  <si>
    <t>E2432P003</t>
  </si>
  <si>
    <t>E2432P004</t>
  </si>
  <si>
    <t>E2432P005</t>
  </si>
  <si>
    <t>Beeby</t>
  </si>
  <si>
    <t>E2432P006</t>
  </si>
  <si>
    <t>E2432P007</t>
  </si>
  <si>
    <t>E2432P008</t>
  </si>
  <si>
    <t>E2432P009</t>
  </si>
  <si>
    <t>E2432P010</t>
  </si>
  <si>
    <t>E2432P011</t>
  </si>
  <si>
    <t>E2432P012</t>
  </si>
  <si>
    <t>E2432P013</t>
  </si>
  <si>
    <t>E2432P014</t>
  </si>
  <si>
    <t>E2432P015</t>
  </si>
  <si>
    <t>E2432P016</t>
  </si>
  <si>
    <t>E2432P017</t>
  </si>
  <si>
    <t>E2432P018</t>
  </si>
  <si>
    <t>E2432P019</t>
  </si>
  <si>
    <t>E2432P020</t>
  </si>
  <si>
    <t>E2432P021</t>
  </si>
  <si>
    <t>E2432P022</t>
  </si>
  <si>
    <t>E2432P023</t>
  </si>
  <si>
    <t>E2432P024</t>
  </si>
  <si>
    <t>E2432P025</t>
  </si>
  <si>
    <t>E2432P026</t>
  </si>
  <si>
    <t>E2432P027</t>
  </si>
  <si>
    <t>E2432P028</t>
  </si>
  <si>
    <t>E2432P029</t>
  </si>
  <si>
    <t>E2432P030</t>
  </si>
  <si>
    <t>Ulverscroft</t>
  </si>
  <si>
    <t>E2432P031</t>
  </si>
  <si>
    <t>E2432P032</t>
  </si>
  <si>
    <t>E2432P033</t>
  </si>
  <si>
    <t>E2432P034</t>
  </si>
  <si>
    <t>E1535P001</t>
  </si>
  <si>
    <t>E1535P002</t>
  </si>
  <si>
    <t>E1535P003</t>
  </si>
  <si>
    <t>E1535P004</t>
  </si>
  <si>
    <t>E1535P005</t>
  </si>
  <si>
    <t>E1535P006</t>
  </si>
  <si>
    <t>E1535P007</t>
  </si>
  <si>
    <t>E1535P008</t>
  </si>
  <si>
    <t>E1535P009</t>
  </si>
  <si>
    <t>E1535P010</t>
  </si>
  <si>
    <t>E1535P011</t>
  </si>
  <si>
    <t>E1535P012</t>
  </si>
  <si>
    <t>E1535P013</t>
  </si>
  <si>
    <t>E1535P014</t>
  </si>
  <si>
    <t>E1535P015</t>
  </si>
  <si>
    <t>Mashbury</t>
  </si>
  <si>
    <t>E1535P016</t>
  </si>
  <si>
    <t>E1535P017</t>
  </si>
  <si>
    <t>E1535P018</t>
  </si>
  <si>
    <t>E1535P019</t>
  </si>
  <si>
    <t>E1535P020</t>
  </si>
  <si>
    <t>E1535P021</t>
  </si>
  <si>
    <t>E1535P022</t>
  </si>
  <si>
    <t>E1535P023</t>
  </si>
  <si>
    <t>E1535P024</t>
  </si>
  <si>
    <t>E1535P025</t>
  </si>
  <si>
    <t>E1535P026</t>
  </si>
  <si>
    <t>E1535P027</t>
  </si>
  <si>
    <t>E1631P001</t>
  </si>
  <si>
    <t>E1631P002</t>
  </si>
  <si>
    <t>E1631P003</t>
  </si>
  <si>
    <t>E1631P004</t>
  </si>
  <si>
    <t>E1631P005</t>
  </si>
  <si>
    <t>E3131P001</t>
  </si>
  <si>
    <t>E3131P002</t>
  </si>
  <si>
    <t>E3131P003</t>
  </si>
  <si>
    <t>E3131P004</t>
  </si>
  <si>
    <t>E3131P005</t>
  </si>
  <si>
    <t>E3131P006</t>
  </si>
  <si>
    <t>E3131P007</t>
  </si>
  <si>
    <t>E3131P008</t>
  </si>
  <si>
    <t>E3131P009</t>
  </si>
  <si>
    <t>E3131P010</t>
  </si>
  <si>
    <t>E3131P011</t>
  </si>
  <si>
    <t>E3131P012</t>
  </si>
  <si>
    <t>E3131P013</t>
  </si>
  <si>
    <t>E3131P014</t>
  </si>
  <si>
    <t>E3131P015</t>
  </si>
  <si>
    <t>E3131P016</t>
  </si>
  <si>
    <t>E3131P017</t>
  </si>
  <si>
    <t>E3131P018</t>
  </si>
  <si>
    <t>E3131P019</t>
  </si>
  <si>
    <t>E3131P020</t>
  </si>
  <si>
    <t>Cottisford</t>
  </si>
  <si>
    <t>E3131P021</t>
  </si>
  <si>
    <t>E3131P022</t>
  </si>
  <si>
    <t>E3131P023</t>
  </si>
  <si>
    <t>E3131P024</t>
  </si>
  <si>
    <t>E3131P025</t>
  </si>
  <si>
    <t>E3131P026</t>
  </si>
  <si>
    <t>E3131P027</t>
  </si>
  <si>
    <t>E3131P028</t>
  </si>
  <si>
    <t>E3131P029</t>
  </si>
  <si>
    <t>E3131P030</t>
  </si>
  <si>
    <t>Godington</t>
  </si>
  <si>
    <t>E3131P031</t>
  </si>
  <si>
    <t>E3131P032</t>
  </si>
  <si>
    <t>E3131P033</t>
  </si>
  <si>
    <t>E3131P034</t>
  </si>
  <si>
    <t>Hardwick with Tusmore</t>
  </si>
  <si>
    <t>E3131P035</t>
  </si>
  <si>
    <t>E3131P036</t>
  </si>
  <si>
    <t>E3131P037</t>
  </si>
  <si>
    <t>E3131P038</t>
  </si>
  <si>
    <t>E3131P039</t>
  </si>
  <si>
    <t>E3131P040</t>
  </si>
  <si>
    <t>E3131P041</t>
  </si>
  <si>
    <t>E3131P042</t>
  </si>
  <si>
    <t>E3131P043</t>
  </si>
  <si>
    <t>E3131P044</t>
  </si>
  <si>
    <t>E3131P045</t>
  </si>
  <si>
    <t>E3131P046</t>
  </si>
  <si>
    <t>Middle Aston</t>
  </si>
  <si>
    <t>E3131P047</t>
  </si>
  <si>
    <t>E3131P048</t>
  </si>
  <si>
    <t>E3131P049</t>
  </si>
  <si>
    <t>E3131P050</t>
  </si>
  <si>
    <t>Mixbury</t>
  </si>
  <si>
    <t>E3131P051</t>
  </si>
  <si>
    <t>E3131P052</t>
  </si>
  <si>
    <t>Newton Purcell with Shelswell</t>
  </si>
  <si>
    <t>E3131P053</t>
  </si>
  <si>
    <t>E3131P054</t>
  </si>
  <si>
    <t>E3131P055</t>
  </si>
  <si>
    <t>E3131P056</t>
  </si>
  <si>
    <t>E3131P057</t>
  </si>
  <si>
    <t>E3131P058</t>
  </si>
  <si>
    <t>Prescote</t>
  </si>
  <si>
    <t>E3131P059</t>
  </si>
  <si>
    <t>E3131P060</t>
  </si>
  <si>
    <t>E3131P061</t>
  </si>
  <si>
    <t>E3131P062</t>
  </si>
  <si>
    <t>E3131P063</t>
  </si>
  <si>
    <t>E3131P064</t>
  </si>
  <si>
    <t>E3131P065</t>
  </si>
  <si>
    <t>E3131P066</t>
  </si>
  <si>
    <t>E3131P067</t>
  </si>
  <si>
    <t>E3131P068</t>
  </si>
  <si>
    <t>E3131P069</t>
  </si>
  <si>
    <t>E3131P070</t>
  </si>
  <si>
    <t>E3131P071</t>
  </si>
  <si>
    <t>E3131P072</t>
  </si>
  <si>
    <t>E3131P073</t>
  </si>
  <si>
    <t>E3131P074</t>
  </si>
  <si>
    <t>E3131P075</t>
  </si>
  <si>
    <t>E3131P076</t>
  </si>
  <si>
    <t>E3131P077</t>
  </si>
  <si>
    <t>E3131P078</t>
  </si>
  <si>
    <t>E0603P001</t>
  </si>
  <si>
    <t>E0603P002</t>
  </si>
  <si>
    <t>E0603P003</t>
  </si>
  <si>
    <t>E0603P004</t>
  </si>
  <si>
    <t>E0603P005</t>
  </si>
  <si>
    <t>E0603P006</t>
  </si>
  <si>
    <t>E0603P007</t>
  </si>
  <si>
    <t>E0603P008</t>
  </si>
  <si>
    <t>E0603P009</t>
  </si>
  <si>
    <t>E0603P011</t>
  </si>
  <si>
    <t>E0603P015</t>
  </si>
  <si>
    <t>E0603P018</t>
  </si>
  <si>
    <t>E0603P020</t>
  </si>
  <si>
    <t>E0603P022</t>
  </si>
  <si>
    <t>E0603P023</t>
  </si>
  <si>
    <t>E0603P024</t>
  </si>
  <si>
    <t>E0603P025</t>
  </si>
  <si>
    <t>E0603P027</t>
  </si>
  <si>
    <t>E0603P029</t>
  </si>
  <si>
    <t>E0603P030</t>
  </si>
  <si>
    <t>E0603P031</t>
  </si>
  <si>
    <t>E0603P032</t>
  </si>
  <si>
    <t>E0603P033</t>
  </si>
  <si>
    <t>E0603P035</t>
  </si>
  <si>
    <t>E0603P036</t>
  </si>
  <si>
    <t>E0603P037</t>
  </si>
  <si>
    <t>E0603P038</t>
  </si>
  <si>
    <t>Chorley (Wilmslow West and Chorley)</t>
  </si>
  <si>
    <t>E0603P041</t>
  </si>
  <si>
    <t>E0603P042</t>
  </si>
  <si>
    <t>E0603P043</t>
  </si>
  <si>
    <t>E0603P045</t>
  </si>
  <si>
    <t>E0603P046</t>
  </si>
  <si>
    <t>E0603P149</t>
  </si>
  <si>
    <t>Crewe Town Council</t>
  </si>
  <si>
    <t>E0603P047</t>
  </si>
  <si>
    <t>E0603P048</t>
  </si>
  <si>
    <t>E0603P049</t>
  </si>
  <si>
    <t>E0603P050</t>
  </si>
  <si>
    <t>E0603P054</t>
  </si>
  <si>
    <t>E0603P055</t>
  </si>
  <si>
    <t>E0603P056</t>
  </si>
  <si>
    <t>E0603P057</t>
  </si>
  <si>
    <t>E0603P058</t>
  </si>
  <si>
    <t>E0603P059</t>
  </si>
  <si>
    <t>E0603P060</t>
  </si>
  <si>
    <t>E0603P061</t>
  </si>
  <si>
    <t>E0603P062</t>
  </si>
  <si>
    <t>E0603P063</t>
  </si>
  <si>
    <t>E0603P065</t>
  </si>
  <si>
    <t>E0603P066</t>
  </si>
  <si>
    <t>E0603P067</t>
  </si>
  <si>
    <t>E0603P068</t>
  </si>
  <si>
    <t>E0603P069</t>
  </si>
  <si>
    <t>Hulme Walfield</t>
  </si>
  <si>
    <t>E0603P072</t>
  </si>
  <si>
    <t>E0603P073</t>
  </si>
  <si>
    <t>E0603P076</t>
  </si>
  <si>
    <t>E0603P077</t>
  </si>
  <si>
    <t>E0603P078</t>
  </si>
  <si>
    <t>E0603P079</t>
  </si>
  <si>
    <t>Lyme Handley</t>
  </si>
  <si>
    <t>E0603P148</t>
  </si>
  <si>
    <t>E0603P080</t>
  </si>
  <si>
    <t>Macclesfield Forest and Wildboarclough</t>
  </si>
  <si>
    <t>E0603P081</t>
  </si>
  <si>
    <t>E0603P083</t>
  </si>
  <si>
    <t>E0603P084</t>
  </si>
  <si>
    <t>E0603P085</t>
  </si>
  <si>
    <t>E0603P086</t>
  </si>
  <si>
    <t>E0603P087</t>
  </si>
  <si>
    <t>E0603P088</t>
  </si>
  <si>
    <t>Mobberley</t>
  </si>
  <si>
    <t>E0603P090</t>
  </si>
  <si>
    <t>E0603P091</t>
  </si>
  <si>
    <t>E0603P092</t>
  </si>
  <si>
    <t>E0603P093</t>
  </si>
  <si>
    <t>E0603P094</t>
  </si>
  <si>
    <t>E0603P095</t>
  </si>
  <si>
    <t>E0603P097</t>
  </si>
  <si>
    <t>E0603P098</t>
  </si>
  <si>
    <t>E0603P099</t>
  </si>
  <si>
    <t>E0603P100</t>
  </si>
  <si>
    <t>E0603P101</t>
  </si>
  <si>
    <t>E0603P102</t>
  </si>
  <si>
    <t>E0603P103</t>
  </si>
  <si>
    <t>E0603P104</t>
  </si>
  <si>
    <t>E0603P105</t>
  </si>
  <si>
    <t>E0603P107</t>
  </si>
  <si>
    <t>E0603P108</t>
  </si>
  <si>
    <t>E0603P109</t>
  </si>
  <si>
    <t>E0603P110</t>
  </si>
  <si>
    <t>E0603P112</t>
  </si>
  <si>
    <t>E0603P113</t>
  </si>
  <si>
    <t>E0603P114</t>
  </si>
  <si>
    <t>E0603P115</t>
  </si>
  <si>
    <t>E0603P116</t>
  </si>
  <si>
    <t>E0603P117</t>
  </si>
  <si>
    <t>E0603P118</t>
  </si>
  <si>
    <t>E0603P119</t>
  </si>
  <si>
    <t>E0603P121</t>
  </si>
  <si>
    <t>E0603P122</t>
  </si>
  <si>
    <t>E0603P123</t>
  </si>
  <si>
    <t>E0603P124</t>
  </si>
  <si>
    <t>E0603P125</t>
  </si>
  <si>
    <t>E0603P126</t>
  </si>
  <si>
    <t>E0603P127</t>
  </si>
  <si>
    <t>E0603P128</t>
  </si>
  <si>
    <t>E0603P130</t>
  </si>
  <si>
    <t>Tatton</t>
  </si>
  <si>
    <t>E0603P132</t>
  </si>
  <si>
    <t>E0603P134</t>
  </si>
  <si>
    <t>E0603P135</t>
  </si>
  <si>
    <t>E0603P136</t>
  </si>
  <si>
    <t>E0603P138</t>
  </si>
  <si>
    <t>E0603P139</t>
  </si>
  <si>
    <t>E0603P140</t>
  </si>
  <si>
    <t>Wincle</t>
  </si>
  <si>
    <t>E0603P142</t>
  </si>
  <si>
    <t>E0603P144</t>
  </si>
  <si>
    <t>E0603P145</t>
  </si>
  <si>
    <t>E0603P146</t>
  </si>
  <si>
    <t>E0604P001</t>
  </si>
  <si>
    <t>E0604P002</t>
  </si>
  <si>
    <t>E0604P003</t>
  </si>
  <si>
    <t>Aldersey (Grouped with Carden, Coddington, Clutton and Stretton)</t>
  </si>
  <si>
    <t>E0604P004</t>
  </si>
  <si>
    <t>E0604P005</t>
  </si>
  <si>
    <t>E0604P006</t>
  </si>
  <si>
    <t>E0604P007</t>
  </si>
  <si>
    <t>E0604P008</t>
  </si>
  <si>
    <t>E0604P009</t>
  </si>
  <si>
    <t>E0604P010</t>
  </si>
  <si>
    <t>E0604P011</t>
  </si>
  <si>
    <t>Bache (Grouped with Upton-by-Chester and Moston)</t>
  </si>
  <si>
    <t>E0604P012</t>
  </si>
  <si>
    <t>E0604P013</t>
  </si>
  <si>
    <t>E0604P014</t>
  </si>
  <si>
    <t>E0604P015</t>
  </si>
  <si>
    <t>Barton (Grouped with Broxton)</t>
  </si>
  <si>
    <t>E0604P016</t>
  </si>
  <si>
    <t>E0604P017</t>
  </si>
  <si>
    <t>E0604P018</t>
  </si>
  <si>
    <t>E0604P019</t>
  </si>
  <si>
    <t>Bradley (Grouped with Macefan and Tushingham)</t>
  </si>
  <si>
    <t>E0604P020</t>
  </si>
  <si>
    <t>Bridge Trafford (Grouped with Dunham-on-the-Hill and Hapsford)</t>
  </si>
  <si>
    <t>E0604P021</t>
  </si>
  <si>
    <t>Broxton (Grouped with Duckington and Harthill)</t>
  </si>
  <si>
    <t>E0604P022</t>
  </si>
  <si>
    <t>Bruen Stapleford</t>
  </si>
  <si>
    <t>E0604P023</t>
  </si>
  <si>
    <t>Buerton (Grouped with Aldford, Churton Heath and Saighton)</t>
  </si>
  <si>
    <t>E0604P024</t>
  </si>
  <si>
    <t>E0604P025</t>
  </si>
  <si>
    <t>E0604P026</t>
  </si>
  <si>
    <t>E0604P027</t>
  </si>
  <si>
    <t>Caldecott (Grouped with Shocklach Oviatt, Church Shocklach and Horton-by-Malpas)</t>
  </si>
  <si>
    <t>E0604P028</t>
  </si>
  <si>
    <t>E0604P029</t>
  </si>
  <si>
    <t>Carden (Grouped with Aldersey, Coddington, Clutton and Stretton)</t>
  </si>
  <si>
    <t>E0604P030</t>
  </si>
  <si>
    <t>Caughall (Grouped with Backford and Chorlton By Backford))</t>
  </si>
  <si>
    <t>E0604P031</t>
  </si>
  <si>
    <t>Chester Castle</t>
  </si>
  <si>
    <t>E0604P032</t>
  </si>
  <si>
    <t>Chidlow</t>
  </si>
  <si>
    <t>E0604P033</t>
  </si>
  <si>
    <t>E0604P034</t>
  </si>
  <si>
    <t>Chorlton-by-Backford (Grouped with Backford and Caughall)</t>
  </si>
  <si>
    <t>E0604P035</t>
  </si>
  <si>
    <t>Chowley (Grouped with Handley)</t>
  </si>
  <si>
    <t>E0604P036</t>
  </si>
  <si>
    <t>E0604P037</t>
  </si>
  <si>
    <t>Church Shocklach (Grouped with Shocklach Oviatt, Caldecott and Horton-by-Malpas)</t>
  </si>
  <si>
    <t>E0604P038</t>
  </si>
  <si>
    <t>E0604P039</t>
  </si>
  <si>
    <t>Churton by Farndon (Grouped with Churton by Aldford)</t>
  </si>
  <si>
    <t>E0604P040</t>
  </si>
  <si>
    <t>Churton Heath (Grouped with Aldford, Buerton and Saighton)</t>
  </si>
  <si>
    <t>E0604P168</t>
  </si>
  <si>
    <t>City of Chester Charter Trustee</t>
  </si>
  <si>
    <t>E0604P041</t>
  </si>
  <si>
    <t>E0604P042</t>
  </si>
  <si>
    <t>E0604P043</t>
  </si>
  <si>
    <t>Clutton (Grouped with Coddington, Aldersey, Carden and Stretton)</t>
  </si>
  <si>
    <t>E0604P044</t>
  </si>
  <si>
    <t>E0604P045</t>
  </si>
  <si>
    <t>E0604P046</t>
  </si>
  <si>
    <t>Cotton Abbotts</t>
  </si>
  <si>
    <t>E0604P047</t>
  </si>
  <si>
    <t>Cotton Edmunds</t>
  </si>
  <si>
    <t>E0604P048</t>
  </si>
  <si>
    <t>Crewe-by-Farndon</t>
  </si>
  <si>
    <t>E0604P049</t>
  </si>
  <si>
    <t>Croughton (Grouped with Little Stanney and Stoak and Wervin)</t>
  </si>
  <si>
    <t>E0604P050</t>
  </si>
  <si>
    <t>E0604P051</t>
  </si>
  <si>
    <t>E0604P052</t>
  </si>
  <si>
    <t>E0604P053</t>
  </si>
  <si>
    <t>E0604P054</t>
  </si>
  <si>
    <t>E0604P055</t>
  </si>
  <si>
    <t>E0604P056</t>
  </si>
  <si>
    <t>E0604P057</t>
  </si>
  <si>
    <t>Duckington (Grouped with Broxton and Harthill)</t>
  </si>
  <si>
    <t>E0604P058</t>
  </si>
  <si>
    <t>E0604P059</t>
  </si>
  <si>
    <t>Dunham-on-the-Hill (grouped with Bridge Trafford and Hapsford)</t>
  </si>
  <si>
    <t>E0604P060</t>
  </si>
  <si>
    <t>E0604P061</t>
  </si>
  <si>
    <t>E0604P062</t>
  </si>
  <si>
    <t>Eccleston (Grouped with Eaton)</t>
  </si>
  <si>
    <t>E0604P063</t>
  </si>
  <si>
    <t>Edge ("No Mans Heath &amp; District" - Grouped with Bickley, Hampton and Larkton)</t>
  </si>
  <si>
    <t>E0604P064</t>
  </si>
  <si>
    <t>Edgerley</t>
  </si>
  <si>
    <t>E0604P167</t>
  </si>
  <si>
    <t>E0604P065</t>
  </si>
  <si>
    <t>E0604P066</t>
  </si>
  <si>
    <t>E0604P067</t>
  </si>
  <si>
    <t>E0604P068</t>
  </si>
  <si>
    <t>E0604P069</t>
  </si>
  <si>
    <t>Golborne Bellow (Grouped with Golborne David, Tattenhall and Newton-by-Tattenhall)</t>
  </si>
  <si>
    <t>E0604P070</t>
  </si>
  <si>
    <t>Golborne David (Grouped with Golborne Bellow, Tattenhall and Newton-by-Tattenhall)</t>
  </si>
  <si>
    <t>E0604P071</t>
  </si>
  <si>
    <t>E0604P072</t>
  </si>
  <si>
    <t>E0604P073</t>
  </si>
  <si>
    <t>E0604P074</t>
  </si>
  <si>
    <t>E0604P075</t>
  </si>
  <si>
    <t>Hampton ("No Mans Heath &amp; District" - Grouped with Edge, Bickley and Larkton)</t>
  </si>
  <si>
    <t>E0604P076</t>
  </si>
  <si>
    <t>E0604P077</t>
  </si>
  <si>
    <t>Hapsford (grouped with Dunham Hill and Bridge Trafford)</t>
  </si>
  <si>
    <t>E0604P078</t>
  </si>
  <si>
    <t>E0604P079</t>
  </si>
  <si>
    <t>Harthill (Grouped with Broxton and Duckington)</t>
  </si>
  <si>
    <t>E0604P080</t>
  </si>
  <si>
    <t>E0604P081</t>
  </si>
  <si>
    <t>E0604P082</t>
  </si>
  <si>
    <t>Hockenhull</t>
  </si>
  <si>
    <t>E0604P083</t>
  </si>
  <si>
    <t>Hoole Village</t>
  </si>
  <si>
    <t>E0604P084</t>
  </si>
  <si>
    <t>Horton-by-Malpas (Grouped with Caldecott, Church Shocklach and Shocklach Oviatt)</t>
  </si>
  <si>
    <t>E0604P085</t>
  </si>
  <si>
    <t>Horton-cum-Peel</t>
  </si>
  <si>
    <t>E0604P086</t>
  </si>
  <si>
    <t>E0604P087</t>
  </si>
  <si>
    <t>E0604P088</t>
  </si>
  <si>
    <t>Iddinshall</t>
  </si>
  <si>
    <t>E0604P089</t>
  </si>
  <si>
    <t>E0604P090</t>
  </si>
  <si>
    <t>E0604P091</t>
  </si>
  <si>
    <t>Kings Marsh</t>
  </si>
  <si>
    <t>E0604P092</t>
  </si>
  <si>
    <t>E0604P093</t>
  </si>
  <si>
    <t>E0604P094</t>
  </si>
  <si>
    <t>E0604P095</t>
  </si>
  <si>
    <t>Larkton ("No Mans Heath &amp; District" - Grouped with Edge, Hampton and Bickley)</t>
  </si>
  <si>
    <t>E0604P096</t>
  </si>
  <si>
    <t>Lea Newbold</t>
  </si>
  <si>
    <t>E0604P097</t>
  </si>
  <si>
    <t>E0604P098</t>
  </si>
  <si>
    <t>Ledsham (grouped with Capenhurst)</t>
  </si>
  <si>
    <t>E0604P099</t>
  </si>
  <si>
    <t>E0604P100</t>
  </si>
  <si>
    <t>E0604P101</t>
  </si>
  <si>
    <t>E0604P102</t>
  </si>
  <si>
    <t>E0604P103</t>
  </si>
  <si>
    <t>E0604P104</t>
  </si>
  <si>
    <t>Lower Kinnerton (Grouped with Dodleston and Marlston-cum-Lache)</t>
  </si>
  <si>
    <t>E0604P105</t>
  </si>
  <si>
    <t>Macefen (Grouped with Tushingham and Bradley)</t>
  </si>
  <si>
    <t>E0604P106</t>
  </si>
  <si>
    <t>E0604P107</t>
  </si>
  <si>
    <t>E0604P108</t>
  </si>
  <si>
    <t>Marlston-cum-Lache (Grouped with Dodleston and Lower Kinnerton)</t>
  </si>
  <si>
    <t>E0604P109</t>
  </si>
  <si>
    <t>E0604P110</t>
  </si>
  <si>
    <t>E0604P111</t>
  </si>
  <si>
    <t>E0604P112</t>
  </si>
  <si>
    <t>Moston (Grouped with Upton-by-Chester and Bache)</t>
  </si>
  <si>
    <t>E0604P113</t>
  </si>
  <si>
    <t>E0604P114</t>
  </si>
  <si>
    <t>E0604P115</t>
  </si>
  <si>
    <t>E0604P116</t>
  </si>
  <si>
    <t>E0604P117</t>
  </si>
  <si>
    <t>Newton by Malpas</t>
  </si>
  <si>
    <t>E0604P118</t>
  </si>
  <si>
    <t>Newton-by-Tattenhall (Grouped with Golborne David and Golbourne Bellow and Tattenhall)</t>
  </si>
  <si>
    <t>E0604P119</t>
  </si>
  <si>
    <t>E0604P120</t>
  </si>
  <si>
    <t>E0604P121</t>
  </si>
  <si>
    <t>E0604P122</t>
  </si>
  <si>
    <t>Oldcastle</t>
  </si>
  <si>
    <t>E0604P123</t>
  </si>
  <si>
    <t>E0604P124</t>
  </si>
  <si>
    <t>Picton (Grouped with Mickle Trafford and Wimbolds Trafford)</t>
  </si>
  <si>
    <t>E0604P125</t>
  </si>
  <si>
    <t>E0604P126</t>
  </si>
  <si>
    <t>Prior's Heys</t>
  </si>
  <si>
    <t>E0604P127</t>
  </si>
  <si>
    <t>E0604P128</t>
  </si>
  <si>
    <t>Pulford (Grouped with Poulton)</t>
  </si>
  <si>
    <t>E0604P129</t>
  </si>
  <si>
    <t>E0604P130</t>
  </si>
  <si>
    <t>E0604P131</t>
  </si>
  <si>
    <t>E0604P132</t>
  </si>
  <si>
    <t>Saighton (Grouped with Aldford, Buerton and Churton Heath)</t>
  </si>
  <si>
    <t>E0604P133</t>
  </si>
  <si>
    <t>Saughall (Grouped with Shotwick, Shotwick Park and Woodbank)</t>
  </si>
  <si>
    <t>E0604P134</t>
  </si>
  <si>
    <t>E0604P135</t>
  </si>
  <si>
    <t>Shotwick (Grouped with Saughall, Shotwick Park and Woodbank)</t>
  </si>
  <si>
    <t>E0604P136</t>
  </si>
  <si>
    <t>Shotwick Park (Grouped with Saughall, Shotwick and Woodbank)</t>
  </si>
  <si>
    <t>E0604P137</t>
  </si>
  <si>
    <t>E0604P138</t>
  </si>
  <si>
    <t>Stanthorne</t>
  </si>
  <si>
    <t>E0604P140</t>
  </si>
  <si>
    <t>Stoak  (Grouped with Little Stanney, Croughton and Wervin)</t>
  </si>
  <si>
    <t>E0604P139</t>
  </si>
  <si>
    <t>E0604P141</t>
  </si>
  <si>
    <t>Stretton (Grouped with Aldersey, Carden, Clutton and Coddington)</t>
  </si>
  <si>
    <t>E0604P142</t>
  </si>
  <si>
    <t>E0604P143</t>
  </si>
  <si>
    <t>E0604P144</t>
  </si>
  <si>
    <t>E0604P145</t>
  </si>
  <si>
    <t>E0604P146</t>
  </si>
  <si>
    <t>E0604P147</t>
  </si>
  <si>
    <t>E0604P148</t>
  </si>
  <si>
    <t>E0604P149</t>
  </si>
  <si>
    <t>Tilstone Fearnall (Grouped with Tiverton)</t>
  </si>
  <si>
    <t>E0604P150</t>
  </si>
  <si>
    <t>E0604P151</t>
  </si>
  <si>
    <t>Tushingham cum Grindley (Grouped with Bradley and Macefen)</t>
  </si>
  <si>
    <t>E0604P152</t>
  </si>
  <si>
    <t>E0604P153</t>
  </si>
  <si>
    <t>E0604P154</t>
  </si>
  <si>
    <t>E0604P155</t>
  </si>
  <si>
    <t>E0604P156</t>
  </si>
  <si>
    <t>Wervin (Grouped with Little Stanney, Croughton and Stoak)</t>
  </si>
  <si>
    <t>E0604P157</t>
  </si>
  <si>
    <t>E0604P158</t>
  </si>
  <si>
    <t>E0604P159</t>
  </si>
  <si>
    <t>Wigland</t>
  </si>
  <si>
    <t>E0604P160</t>
  </si>
  <si>
    <t>Willington (Grouped with Delamere)</t>
  </si>
  <si>
    <t>E0604P161</t>
  </si>
  <si>
    <t>Wimbolds Trafford (Grouped with Mickle Trafford and Picton)</t>
  </si>
  <si>
    <t>E0604P162</t>
  </si>
  <si>
    <t>Wimboldsley</t>
  </si>
  <si>
    <t>E0604P163</t>
  </si>
  <si>
    <t>E0604P164</t>
  </si>
  <si>
    <t>E0604P165</t>
  </si>
  <si>
    <t>Woodbank (Grouped with Saughall, Shotwick Park and Shotwick)</t>
  </si>
  <si>
    <t>E0604P166</t>
  </si>
  <si>
    <t>Wychough</t>
  </si>
  <si>
    <t>E1033P001</t>
  </si>
  <si>
    <t>E1033P002</t>
  </si>
  <si>
    <t>E3833P001</t>
  </si>
  <si>
    <t>E3833P002</t>
  </si>
  <si>
    <t>E3833P003</t>
  </si>
  <si>
    <t>E3833P004</t>
  </si>
  <si>
    <t>Bignor</t>
  </si>
  <si>
    <t>E3833P005</t>
  </si>
  <si>
    <t>E3833P006</t>
  </si>
  <si>
    <t>E3833P007</t>
  </si>
  <si>
    <t>E3833P008</t>
  </si>
  <si>
    <t>E3833P009</t>
  </si>
  <si>
    <t>E3833P010</t>
  </si>
  <si>
    <t>E3833P011</t>
  </si>
  <si>
    <t>E3833P012</t>
  </si>
  <si>
    <t>E3833P013</t>
  </si>
  <si>
    <t>E3833P014</t>
  </si>
  <si>
    <t>E3833P015</t>
  </si>
  <si>
    <t>E3833P016</t>
  </si>
  <si>
    <t>Eartham</t>
  </si>
  <si>
    <t>E3833P017</t>
  </si>
  <si>
    <t>E3833P018</t>
  </si>
  <si>
    <t>E3833P019</t>
  </si>
  <si>
    <t>E3833P020</t>
  </si>
  <si>
    <t>E3833P021</t>
  </si>
  <si>
    <t>E3833P022</t>
  </si>
  <si>
    <t>E3833P023</t>
  </si>
  <si>
    <t>E3833P024</t>
  </si>
  <si>
    <t>E3833P025</t>
  </si>
  <si>
    <t>E3833P026</t>
  </si>
  <si>
    <t>E3833P027</t>
  </si>
  <si>
    <t>E3833P028</t>
  </si>
  <si>
    <t>E3833P029</t>
  </si>
  <si>
    <t>E3833P030</t>
  </si>
  <si>
    <t>E3833P031</t>
  </si>
  <si>
    <t>E3833P032</t>
  </si>
  <si>
    <t>E3833P033</t>
  </si>
  <si>
    <t>Linch</t>
  </si>
  <si>
    <t>E3833P034</t>
  </si>
  <si>
    <t>E3833P035</t>
  </si>
  <si>
    <t>E3833P036</t>
  </si>
  <si>
    <t>E3833P037</t>
  </si>
  <si>
    <t>E3833P038</t>
  </si>
  <si>
    <t>E3833P039</t>
  </si>
  <si>
    <t>E3833P040</t>
  </si>
  <si>
    <t>E3833P041</t>
  </si>
  <si>
    <t>E3833P042</t>
  </si>
  <si>
    <t>E3833P043</t>
  </si>
  <si>
    <t>E3833P044</t>
  </si>
  <si>
    <t>E3833P045</t>
  </si>
  <si>
    <t>E3833P046</t>
  </si>
  <si>
    <t>E3833P047</t>
  </si>
  <si>
    <t>E3833P048</t>
  </si>
  <si>
    <t>E3833P049</t>
  </si>
  <si>
    <t>E3833P050</t>
  </si>
  <si>
    <t>E3833P051</t>
  </si>
  <si>
    <t>E3833P052</t>
  </si>
  <si>
    <t>E3833P053</t>
  </si>
  <si>
    <t>E3833P054</t>
  </si>
  <si>
    <t>E3833P055</t>
  </si>
  <si>
    <t>E3833P056</t>
  </si>
  <si>
    <t>E3833P057</t>
  </si>
  <si>
    <t>E3833P058</t>
  </si>
  <si>
    <t>Upwaltham</t>
  </si>
  <si>
    <t>E3833P059</t>
  </si>
  <si>
    <t>E3833P060</t>
  </si>
  <si>
    <t>E3833P061</t>
  </si>
  <si>
    <t>E3833P062</t>
  </si>
  <si>
    <t>West Thorney</t>
  </si>
  <si>
    <t>E3833P063</t>
  </si>
  <si>
    <t>E3833P064</t>
  </si>
  <si>
    <t>E3833P065</t>
  </si>
  <si>
    <t>E3833P066</t>
  </si>
  <si>
    <t>E3833P067</t>
  </si>
  <si>
    <t>E0432P001</t>
  </si>
  <si>
    <t>E0432P002</t>
  </si>
  <si>
    <t>E0432P003</t>
  </si>
  <si>
    <t>E0432P004</t>
  </si>
  <si>
    <t>E0432P005</t>
  </si>
  <si>
    <t>E0432P006</t>
  </si>
  <si>
    <t>E0432P007</t>
  </si>
  <si>
    <t>E0432P008</t>
  </si>
  <si>
    <t>E0432P009</t>
  </si>
  <si>
    <t>E0432P010</t>
  </si>
  <si>
    <t>E0432P011</t>
  </si>
  <si>
    <t>E0432P012</t>
  </si>
  <si>
    <t>Latimer &amp; Ley Hill</t>
  </si>
  <si>
    <t>E0432P013</t>
  </si>
  <si>
    <t>E0432P014</t>
  </si>
  <si>
    <t>E0432P015</t>
  </si>
  <si>
    <t>E0432P016</t>
  </si>
  <si>
    <t>E0432P017</t>
  </si>
  <si>
    <t>E2334P001</t>
  </si>
  <si>
    <t>E2334P002</t>
  </si>
  <si>
    <t>E2334P003</t>
  </si>
  <si>
    <t>Anglezarke</t>
  </si>
  <si>
    <t>E2334P004</t>
  </si>
  <si>
    <t>E2334P005</t>
  </si>
  <si>
    <t>E2334P006</t>
  </si>
  <si>
    <t>E2334P007</t>
  </si>
  <si>
    <t>E2334P008</t>
  </si>
  <si>
    <t>E2334P009</t>
  </si>
  <si>
    <t>E2334P010</t>
  </si>
  <si>
    <t>E2334P011</t>
  </si>
  <si>
    <t>E2334P012</t>
  </si>
  <si>
    <t>E2334P013</t>
  </si>
  <si>
    <t>E2334P014</t>
  </si>
  <si>
    <t>E2334P015</t>
  </si>
  <si>
    <t>E2334P016</t>
  </si>
  <si>
    <t>E2334P017</t>
  </si>
  <si>
    <t>E2334P018</t>
  </si>
  <si>
    <t>E2334P019</t>
  </si>
  <si>
    <t>E2334P020</t>
  </si>
  <si>
    <t>E2334P021</t>
  </si>
  <si>
    <t>E2334P022</t>
  </si>
  <si>
    <t>E2334P023</t>
  </si>
  <si>
    <t>E1232P001</t>
  </si>
  <si>
    <t>E1232P002</t>
  </si>
  <si>
    <t>E5010P001</t>
  </si>
  <si>
    <t>E5010P002</t>
  </si>
  <si>
    <t>E1536P001</t>
  </si>
  <si>
    <t>Abberton (grouped with Langenhoe)</t>
  </si>
  <si>
    <t>E1536P002</t>
  </si>
  <si>
    <t>E1536P003</t>
  </si>
  <si>
    <t>E1536P004</t>
  </si>
  <si>
    <t>E1536P005</t>
  </si>
  <si>
    <t>E1536P006</t>
  </si>
  <si>
    <t>E1536P007</t>
  </si>
  <si>
    <t>E1536P008</t>
  </si>
  <si>
    <t>E1536P009</t>
  </si>
  <si>
    <t>E1536P010</t>
  </si>
  <si>
    <t>E1536P011</t>
  </si>
  <si>
    <t>E1536P012</t>
  </si>
  <si>
    <t>E1536P013</t>
  </si>
  <si>
    <t>Great and Little Wigborough (grouped with Peldon, Salcott &amp; Virley)</t>
  </si>
  <si>
    <t>E1536P014</t>
  </si>
  <si>
    <t>E1536P015</t>
  </si>
  <si>
    <t>E1536P016</t>
  </si>
  <si>
    <t>Langenhoe (grouped with Abberton)</t>
  </si>
  <si>
    <t>E1536P017</t>
  </si>
  <si>
    <t>E1536P018</t>
  </si>
  <si>
    <t>Layer Breton</t>
  </si>
  <si>
    <t>E1536P019</t>
  </si>
  <si>
    <t>Layer Marney</t>
  </si>
  <si>
    <t>E1536P020</t>
  </si>
  <si>
    <t>E1536P021</t>
  </si>
  <si>
    <t>E1536P022</t>
  </si>
  <si>
    <t>E1536P023</t>
  </si>
  <si>
    <t>E1536P024</t>
  </si>
  <si>
    <t>E1536P025</t>
  </si>
  <si>
    <t>E1536P026</t>
  </si>
  <si>
    <t>Peldon (grouped with Great and Little Wigborough, Salcott &amp; Virley)</t>
  </si>
  <si>
    <t>E1536P027</t>
  </si>
  <si>
    <t>Salcott (grouped with Great and Little Wigborough, Peldon &amp; Virley)</t>
  </si>
  <si>
    <t>E1536P028</t>
  </si>
  <si>
    <t>E1536P029</t>
  </si>
  <si>
    <t>E1536P030</t>
  </si>
  <si>
    <t>Virley (grouped with Great and Little Wigborough, Peldon &amp; Salcott)</t>
  </si>
  <si>
    <t>E1536P031</t>
  </si>
  <si>
    <t>E1536P032</t>
  </si>
  <si>
    <t>E1536P033</t>
  </si>
  <si>
    <t>E1536P034</t>
  </si>
  <si>
    <t>E1536P035</t>
  </si>
  <si>
    <t>E0934P001</t>
  </si>
  <si>
    <t>E0934P002</t>
  </si>
  <si>
    <t>E0934P003</t>
  </si>
  <si>
    <t>E0934P004</t>
  </si>
  <si>
    <t>E0934P005</t>
  </si>
  <si>
    <t>E0934P006</t>
  </si>
  <si>
    <t>E0934P007</t>
  </si>
  <si>
    <t>E0934P008</t>
  </si>
  <si>
    <t>E0934P009</t>
  </si>
  <si>
    <t>E0934P010</t>
  </si>
  <si>
    <t>E0934P011</t>
  </si>
  <si>
    <t>E0934P012</t>
  </si>
  <si>
    <t>E0934P013</t>
  </si>
  <si>
    <t>E0934P014</t>
  </si>
  <si>
    <t>E0934P015</t>
  </si>
  <si>
    <t>E0934P016</t>
  </si>
  <si>
    <t>E0934P017</t>
  </si>
  <si>
    <t>E0934P018</t>
  </si>
  <si>
    <t>E0934P019</t>
  </si>
  <si>
    <t>E0934P020</t>
  </si>
  <si>
    <t>E0934P021</t>
  </si>
  <si>
    <t>E0934P022</t>
  </si>
  <si>
    <t>E0934P023</t>
  </si>
  <si>
    <t>E0934P024</t>
  </si>
  <si>
    <t>E0934P025</t>
  </si>
  <si>
    <t>E0934P026</t>
  </si>
  <si>
    <t>E0934P027</t>
  </si>
  <si>
    <t>E0934P028</t>
  </si>
  <si>
    <t>E0934P029</t>
  </si>
  <si>
    <t>Whitehaven</t>
  </si>
  <si>
    <t>E2831P001</t>
  </si>
  <si>
    <t>E2831P002</t>
  </si>
  <si>
    <t>E2831P003</t>
  </si>
  <si>
    <t>E2831P004</t>
  </si>
  <si>
    <t>E2831P005</t>
  </si>
  <si>
    <t>E2831P006</t>
  </si>
  <si>
    <t>E2831P007</t>
  </si>
  <si>
    <t>E0801P001</t>
  </si>
  <si>
    <t>E0801P002</t>
  </si>
  <si>
    <t>E0801P003</t>
  </si>
  <si>
    <t>E0801P004</t>
  </si>
  <si>
    <t>E0801P005</t>
  </si>
  <si>
    <t>Boconnoc</t>
  </si>
  <si>
    <t>E0801P006</t>
  </si>
  <si>
    <t>E0801P007</t>
  </si>
  <si>
    <t>E0801P008</t>
  </si>
  <si>
    <t>E0801P009</t>
  </si>
  <si>
    <t>E0801P010</t>
  </si>
  <si>
    <t>Broadoak</t>
  </si>
  <si>
    <t>E0801P011</t>
  </si>
  <si>
    <t>E0801P012</t>
  </si>
  <si>
    <t>E0801P013</t>
  </si>
  <si>
    <t>E0801P014</t>
  </si>
  <si>
    <t>E0801P015</t>
  </si>
  <si>
    <t>E0801P016</t>
  </si>
  <si>
    <t>E0801P017</t>
  </si>
  <si>
    <t>E0801P018</t>
  </si>
  <si>
    <t>E0801P019</t>
  </si>
  <si>
    <t>E0801P020</t>
  </si>
  <si>
    <t>E0801P021</t>
  </si>
  <si>
    <t>E0801P022</t>
  </si>
  <si>
    <t>E0801P023</t>
  </si>
  <si>
    <t>E0801P024</t>
  </si>
  <si>
    <t>E0801P025</t>
  </si>
  <si>
    <t>E0801P026</t>
  </si>
  <si>
    <t>E0801P027</t>
  </si>
  <si>
    <t>E0801P028</t>
  </si>
  <si>
    <t>E0801P029</t>
  </si>
  <si>
    <t>E0801P030</t>
  </si>
  <si>
    <t>E0801P031</t>
  </si>
  <si>
    <t>E0801P032</t>
  </si>
  <si>
    <t>E0801P033</t>
  </si>
  <si>
    <t>E0801P034</t>
  </si>
  <si>
    <t>E0801P035</t>
  </si>
  <si>
    <t>E0801P036</t>
  </si>
  <si>
    <t>E0801P037</t>
  </si>
  <si>
    <t>E0801P038</t>
  </si>
  <si>
    <t>E0801P039</t>
  </si>
  <si>
    <t>E0801P040</t>
  </si>
  <si>
    <t>E0801P041</t>
  </si>
  <si>
    <t>E0801P042</t>
  </si>
  <si>
    <t>E0801P043</t>
  </si>
  <si>
    <t>E0801P044</t>
  </si>
  <si>
    <t>E0801P045</t>
  </si>
  <si>
    <t>E0801P046</t>
  </si>
  <si>
    <t>E0801P047</t>
  </si>
  <si>
    <t>E0801P048</t>
  </si>
  <si>
    <t>E0801P049</t>
  </si>
  <si>
    <t>E0801P050</t>
  </si>
  <si>
    <t>E0801P051</t>
  </si>
  <si>
    <t>E0801P052</t>
  </si>
  <si>
    <t>E0801P053</t>
  </si>
  <si>
    <t>E0801P054</t>
  </si>
  <si>
    <t>E0801P055</t>
  </si>
  <si>
    <t>E0801P056</t>
  </si>
  <si>
    <t>E0801P057</t>
  </si>
  <si>
    <t>E0801P058</t>
  </si>
  <si>
    <t>E0801P059</t>
  </si>
  <si>
    <t>E0801P060</t>
  </si>
  <si>
    <t>E0801P061</t>
  </si>
  <si>
    <t>E0801P062</t>
  </si>
  <si>
    <t>E0801P063</t>
  </si>
  <si>
    <t>E0801P064</t>
  </si>
  <si>
    <t>E0801P066</t>
  </si>
  <si>
    <t>E0801P067</t>
  </si>
  <si>
    <t>E0801P068</t>
  </si>
  <si>
    <t>E0801P069</t>
  </si>
  <si>
    <t>E0801P070</t>
  </si>
  <si>
    <t>E0801P071</t>
  </si>
  <si>
    <t>E0801P072</t>
  </si>
  <si>
    <t>E0801P073</t>
  </si>
  <si>
    <t>E0801P074</t>
  </si>
  <si>
    <t>E0801P075</t>
  </si>
  <si>
    <t>E0801P076</t>
  </si>
  <si>
    <t>E0801P077</t>
  </si>
  <si>
    <t>E0801P078</t>
  </si>
  <si>
    <t>E0801P079</t>
  </si>
  <si>
    <t>E0801P080</t>
  </si>
  <si>
    <t>E0801P081</t>
  </si>
  <si>
    <t>E0801P082</t>
  </si>
  <si>
    <t>E0801P083</t>
  </si>
  <si>
    <t>E0801P084</t>
  </si>
  <si>
    <t>E0801P085</t>
  </si>
  <si>
    <t>E0801P086</t>
  </si>
  <si>
    <t>E0801P087</t>
  </si>
  <si>
    <t>E0801P088</t>
  </si>
  <si>
    <t>E0801P089</t>
  </si>
  <si>
    <t>E0801P090</t>
  </si>
  <si>
    <t>E0801P091</t>
  </si>
  <si>
    <t>E0801P092</t>
  </si>
  <si>
    <t>Morvah</t>
  </si>
  <si>
    <t>E0801P093</t>
  </si>
  <si>
    <t>E0801P094</t>
  </si>
  <si>
    <t>E0801P095</t>
  </si>
  <si>
    <t>E0801P096</t>
  </si>
  <si>
    <t>E0801P097</t>
  </si>
  <si>
    <t>E0801P098</t>
  </si>
  <si>
    <t>E0801P099</t>
  </si>
  <si>
    <t>E0801P100</t>
  </si>
  <si>
    <t>E0801P101</t>
  </si>
  <si>
    <t>E0801P102</t>
  </si>
  <si>
    <t>Padstow</t>
  </si>
  <si>
    <t>E0801P103</t>
  </si>
  <si>
    <t>E0801P104</t>
  </si>
  <si>
    <t>E0801P105</t>
  </si>
  <si>
    <t>E0801P106</t>
  </si>
  <si>
    <t>E0801P107</t>
  </si>
  <si>
    <t>E0801P108</t>
  </si>
  <si>
    <t>E0801P109</t>
  </si>
  <si>
    <t>E0801P110</t>
  </si>
  <si>
    <t>E0801P111</t>
  </si>
  <si>
    <t>E0801P112</t>
  </si>
  <si>
    <t>E0801P214</t>
  </si>
  <si>
    <t>E0801P113</t>
  </si>
  <si>
    <t>E0801P114</t>
  </si>
  <si>
    <t>E0801P115</t>
  </si>
  <si>
    <t>E0801P116</t>
  </si>
  <si>
    <t>E0801P117</t>
  </si>
  <si>
    <t>E0801P118</t>
  </si>
  <si>
    <t>E0801P119</t>
  </si>
  <si>
    <t>E0801P120</t>
  </si>
  <si>
    <t>E0801P121</t>
  </si>
  <si>
    <t>E0801P122</t>
  </si>
  <si>
    <t>E0801P123</t>
  </si>
  <si>
    <t>E0801P124</t>
  </si>
  <si>
    <t>E0801P125</t>
  </si>
  <si>
    <t>E0801P126</t>
  </si>
  <si>
    <t>E0801P127</t>
  </si>
  <si>
    <t>E0801P128</t>
  </si>
  <si>
    <t>E0801P129</t>
  </si>
  <si>
    <t>E0801P130</t>
  </si>
  <si>
    <t>E0801P131</t>
  </si>
  <si>
    <t>E0801P132</t>
  </si>
  <si>
    <t>E0801P133</t>
  </si>
  <si>
    <t>E0801P134</t>
  </si>
  <si>
    <t>E0801P135</t>
  </si>
  <si>
    <t>E0801P136</t>
  </si>
  <si>
    <t>E0801P137</t>
  </si>
  <si>
    <t>E0801P138</t>
  </si>
  <si>
    <t>E0801P139</t>
  </si>
  <si>
    <t>E0801P140</t>
  </si>
  <si>
    <t>E0801P141</t>
  </si>
  <si>
    <t>E0801P142</t>
  </si>
  <si>
    <t>E0801P143</t>
  </si>
  <si>
    <t>E0801P144</t>
  </si>
  <si>
    <t>E0801P145</t>
  </si>
  <si>
    <t>E0801P146</t>
  </si>
  <si>
    <t>E0801P147</t>
  </si>
  <si>
    <t>E0801P148</t>
  </si>
  <si>
    <t>E0801P149</t>
  </si>
  <si>
    <t>E0801P150</t>
  </si>
  <si>
    <t>E0801P151</t>
  </si>
  <si>
    <t>E0801P152</t>
  </si>
  <si>
    <t>E0801P153</t>
  </si>
  <si>
    <t>E0801P154</t>
  </si>
  <si>
    <t>E0801P155</t>
  </si>
  <si>
    <t>E0801P156</t>
  </si>
  <si>
    <t>E0801P157</t>
  </si>
  <si>
    <t>E0801P158</t>
  </si>
  <si>
    <t>E0801P159</t>
  </si>
  <si>
    <t>E0801P160</t>
  </si>
  <si>
    <t>E0801P161</t>
  </si>
  <si>
    <t>E0801P162</t>
  </si>
  <si>
    <t>E0801P163</t>
  </si>
  <si>
    <t>E0801P164</t>
  </si>
  <si>
    <t>E0801P165</t>
  </si>
  <si>
    <t>E0801P166</t>
  </si>
  <si>
    <t>E0801P167</t>
  </si>
  <si>
    <t>E0801P168</t>
  </si>
  <si>
    <t>E0801P169</t>
  </si>
  <si>
    <t>E0801P170</t>
  </si>
  <si>
    <t>E0801P171</t>
  </si>
  <si>
    <t>E0801P172</t>
  </si>
  <si>
    <t>E0801P173</t>
  </si>
  <si>
    <t>St. Michael Caerhays</t>
  </si>
  <si>
    <t>E0801P174</t>
  </si>
  <si>
    <t>E0801P175</t>
  </si>
  <si>
    <t>St. Michael's Mount</t>
  </si>
  <si>
    <t>E0801P176</t>
  </si>
  <si>
    <t>E0801P177</t>
  </si>
  <si>
    <t>E0801P178</t>
  </si>
  <si>
    <t>E0801P179</t>
  </si>
  <si>
    <t>E0801P180</t>
  </si>
  <si>
    <t>E0801P181</t>
  </si>
  <si>
    <t>E0801P182</t>
  </si>
  <si>
    <t>E0801P183</t>
  </si>
  <si>
    <t>E0801P184</t>
  </si>
  <si>
    <t>E0801P185</t>
  </si>
  <si>
    <t>E0801P186</t>
  </si>
  <si>
    <t>E0801P187</t>
  </si>
  <si>
    <t>E0801P188</t>
  </si>
  <si>
    <t>E0801P189</t>
  </si>
  <si>
    <t>E0801P190</t>
  </si>
  <si>
    <t>E0801P191</t>
  </si>
  <si>
    <t>E0801P192</t>
  </si>
  <si>
    <t>E0801P193</t>
  </si>
  <si>
    <t>E0801P194</t>
  </si>
  <si>
    <t>E0801P195</t>
  </si>
  <si>
    <t>E0801P196</t>
  </si>
  <si>
    <t>E0801P197</t>
  </si>
  <si>
    <t>Treneglos</t>
  </si>
  <si>
    <t>E0801P198</t>
  </si>
  <si>
    <t>E0801P199</t>
  </si>
  <si>
    <t>E0801P200</t>
  </si>
  <si>
    <t>E0801P201</t>
  </si>
  <si>
    <t>E0801P202</t>
  </si>
  <si>
    <t>E0801P203</t>
  </si>
  <si>
    <t>E0801P204</t>
  </si>
  <si>
    <t>E0801P205</t>
  </si>
  <si>
    <t>E0801P206</t>
  </si>
  <si>
    <t>E0801P207</t>
  </si>
  <si>
    <t>E0801P208</t>
  </si>
  <si>
    <t>E0801P209</t>
  </si>
  <si>
    <t>E0801P210</t>
  </si>
  <si>
    <t>E0801P211</t>
  </si>
  <si>
    <t>E0801P212</t>
  </si>
  <si>
    <t>E0801P213</t>
  </si>
  <si>
    <t>E1632P001</t>
  </si>
  <si>
    <t>E1632P002</t>
  </si>
  <si>
    <t>E1632P003</t>
  </si>
  <si>
    <t>E1632P004</t>
  </si>
  <si>
    <t>Ampney St. Mary</t>
  </si>
  <si>
    <t>E1632P005</t>
  </si>
  <si>
    <t>E1632P006</t>
  </si>
  <si>
    <t>E1632P007</t>
  </si>
  <si>
    <t>E1632P008</t>
  </si>
  <si>
    <t>E1632P009</t>
  </si>
  <si>
    <t>E1632P010</t>
  </si>
  <si>
    <t>E1632P011</t>
  </si>
  <si>
    <t>E1632P012</t>
  </si>
  <si>
    <t>E1632P013</t>
  </si>
  <si>
    <t>Batsford</t>
  </si>
  <si>
    <t>E1632P014</t>
  </si>
  <si>
    <t>E1632P015</t>
  </si>
  <si>
    <t>E1632P016</t>
  </si>
  <si>
    <t>E1632P017</t>
  </si>
  <si>
    <t>E1632P018</t>
  </si>
  <si>
    <t>E1632P019</t>
  </si>
  <si>
    <t>E1632P020</t>
  </si>
  <si>
    <t>E1632P021</t>
  </si>
  <si>
    <t>E1632P022</t>
  </si>
  <si>
    <t>E1632P023</t>
  </si>
  <si>
    <t>E1632P024</t>
  </si>
  <si>
    <t>E1632P025</t>
  </si>
  <si>
    <t>E1632P026</t>
  </si>
  <si>
    <t>E1632P027</t>
  </si>
  <si>
    <t>E1632P028</t>
  </si>
  <si>
    <t>E1632P029</t>
  </si>
  <si>
    <t>E1632P030</t>
  </si>
  <si>
    <t>E1632P031</t>
  </si>
  <si>
    <t>E1632P032</t>
  </si>
  <si>
    <t>Colesbourne</t>
  </si>
  <si>
    <t>E1632P033</t>
  </si>
  <si>
    <t>E1632P034</t>
  </si>
  <si>
    <t>E1632P035</t>
  </si>
  <si>
    <t>Compton Abdale</t>
  </si>
  <si>
    <t>E1632P036</t>
  </si>
  <si>
    <t>E1632P037</t>
  </si>
  <si>
    <t>E1632P038</t>
  </si>
  <si>
    <t>E1632P039</t>
  </si>
  <si>
    <t>E1632P040</t>
  </si>
  <si>
    <t>E1632P041</t>
  </si>
  <si>
    <t>E1632P042</t>
  </si>
  <si>
    <t>E1632P043</t>
  </si>
  <si>
    <t>E1632P044</t>
  </si>
  <si>
    <t>E1632P045</t>
  </si>
  <si>
    <t>E1632P047</t>
  </si>
  <si>
    <t>E1632P048</t>
  </si>
  <si>
    <t>E1632P049</t>
  </si>
  <si>
    <t>Edgeworth</t>
  </si>
  <si>
    <t>E1632P050</t>
  </si>
  <si>
    <t>E1632P051</t>
  </si>
  <si>
    <t>E1632P052</t>
  </si>
  <si>
    <t>E1632P053</t>
  </si>
  <si>
    <t>Farmington</t>
  </si>
  <si>
    <t>E1632P054</t>
  </si>
  <si>
    <t>E1632P055</t>
  </si>
  <si>
    <t>E1632P056</t>
  </si>
  <si>
    <t>Hampnett</t>
  </si>
  <si>
    <t>E1632P057</t>
  </si>
  <si>
    <t>E1632P058</t>
  </si>
  <si>
    <t>Hazleton</t>
  </si>
  <si>
    <t>E1632P059</t>
  </si>
  <si>
    <t>E1632P060</t>
  </si>
  <si>
    <t>E1632P061</t>
  </si>
  <si>
    <t>E1632P062</t>
  </si>
  <si>
    <t>E1632P063</t>
  </si>
  <si>
    <t>E1632P064</t>
  </si>
  <si>
    <t>E1632P065</t>
  </si>
  <si>
    <t>E1632P066</t>
  </si>
  <si>
    <t>E1632P067</t>
  </si>
  <si>
    <t>E1632P068</t>
  </si>
  <si>
    <t>E1632P069</t>
  </si>
  <si>
    <t>E1632P070</t>
  </si>
  <si>
    <t>E1632P071</t>
  </si>
  <si>
    <t>E1632P072</t>
  </si>
  <si>
    <t>E1632P073</t>
  </si>
  <si>
    <t>E1632P074</t>
  </si>
  <si>
    <t>E1632P075</t>
  </si>
  <si>
    <t>Notgrove</t>
  </si>
  <si>
    <t>E1632P076</t>
  </si>
  <si>
    <t>E1632P077</t>
  </si>
  <si>
    <t>Ozleworth</t>
  </si>
  <si>
    <t>E1632P078</t>
  </si>
  <si>
    <t>Poole Keynes</t>
  </si>
  <si>
    <t>E1632P079</t>
  </si>
  <si>
    <t>E1632P080</t>
  </si>
  <si>
    <t>E1632P081</t>
  </si>
  <si>
    <t>E1632P082</t>
  </si>
  <si>
    <t>E1632P083</t>
  </si>
  <si>
    <t>E1632P084</t>
  </si>
  <si>
    <t>Saintbury</t>
  </si>
  <si>
    <t>E1632P085</t>
  </si>
  <si>
    <t>E1632P086</t>
  </si>
  <si>
    <t>E1632P087</t>
  </si>
  <si>
    <t>Sezincote</t>
  </si>
  <si>
    <t>E1632P088</t>
  </si>
  <si>
    <t>E1632P089</t>
  </si>
  <si>
    <t>E1632P090</t>
  </si>
  <si>
    <t>E1632P091</t>
  </si>
  <si>
    <t>E1632P092</t>
  </si>
  <si>
    <t>E1632P093</t>
  </si>
  <si>
    <t>E1632P094</t>
  </si>
  <si>
    <t>E1632P095</t>
  </si>
  <si>
    <t>E1632P096</t>
  </si>
  <si>
    <t>E1632P097</t>
  </si>
  <si>
    <t>Syde</t>
  </si>
  <si>
    <t>E1632P098</t>
  </si>
  <si>
    <t>E1632P099</t>
  </si>
  <si>
    <t>E1632P100</t>
  </si>
  <si>
    <t>E1632P101</t>
  </si>
  <si>
    <t>E1632P102</t>
  </si>
  <si>
    <t>Turkdean</t>
  </si>
  <si>
    <t>E1632P103</t>
  </si>
  <si>
    <t>E1632P104</t>
  </si>
  <si>
    <t>E1632P105</t>
  </si>
  <si>
    <t>Westcote</t>
  </si>
  <si>
    <t>E1632P106</t>
  </si>
  <si>
    <t>E1632P107</t>
  </si>
  <si>
    <t>E1632P108</t>
  </si>
  <si>
    <t>E1632P110</t>
  </si>
  <si>
    <t>E1632P111</t>
  </si>
  <si>
    <t>E1632P112</t>
  </si>
  <si>
    <t>Winson</t>
  </si>
  <si>
    <t>E1632P113</t>
  </si>
  <si>
    <t>E1632P114</t>
  </si>
  <si>
    <t>E1632P109</t>
  </si>
  <si>
    <t>Wyck Rissington</t>
  </si>
  <si>
    <t>E1632P115</t>
  </si>
  <si>
    <t>Yanworth</t>
  </si>
  <si>
    <t>E4602P001</t>
  </si>
  <si>
    <t>E4602P002</t>
  </si>
  <si>
    <t>E2731P001</t>
  </si>
  <si>
    <t>Airton</t>
  </si>
  <si>
    <t>E2731P002</t>
  </si>
  <si>
    <t>Appletreewick</t>
  </si>
  <si>
    <t>E2731P003</t>
  </si>
  <si>
    <t>Arncliffe</t>
  </si>
  <si>
    <t>E2731P004</t>
  </si>
  <si>
    <t>E2731P005</t>
  </si>
  <si>
    <t>Bank Newton</t>
  </si>
  <si>
    <t>E2731P006</t>
  </si>
  <si>
    <t>E2731P007</t>
  </si>
  <si>
    <t>Beamsley</t>
  </si>
  <si>
    <t>E2731P008</t>
  </si>
  <si>
    <t>E2731P009</t>
  </si>
  <si>
    <t>Bolton Abbey</t>
  </si>
  <si>
    <t>E2731P010</t>
  </si>
  <si>
    <t>Bordley</t>
  </si>
  <si>
    <t>E2731P011</t>
  </si>
  <si>
    <t>E2731P012</t>
  </si>
  <si>
    <t>E2731P013</t>
  </si>
  <si>
    <t>E2731P014</t>
  </si>
  <si>
    <t>E2731P015</t>
  </si>
  <si>
    <t>E2731P016</t>
  </si>
  <si>
    <t>Calton</t>
  </si>
  <si>
    <t>E2731P017</t>
  </si>
  <si>
    <t>E2731P018</t>
  </si>
  <si>
    <t>E2731P019</t>
  </si>
  <si>
    <t>E2731P020</t>
  </si>
  <si>
    <t>E2731P021</t>
  </si>
  <si>
    <t>E2731P022</t>
  </si>
  <si>
    <t>E2731P023</t>
  </si>
  <si>
    <t>Cracoe</t>
  </si>
  <si>
    <t>E2731P024</t>
  </si>
  <si>
    <t>E2731P025</t>
  </si>
  <si>
    <t>Elslack</t>
  </si>
  <si>
    <t>E2731P026</t>
  </si>
  <si>
    <t>E2731P027</t>
  </si>
  <si>
    <t>Eshton</t>
  </si>
  <si>
    <t>E2731P028</t>
  </si>
  <si>
    <t>E2731P029</t>
  </si>
  <si>
    <t>Flasby with Winterburn</t>
  </si>
  <si>
    <t>E2731P030</t>
  </si>
  <si>
    <t>E2731P031</t>
  </si>
  <si>
    <t>E2731P032</t>
  </si>
  <si>
    <t>E2731P033</t>
  </si>
  <si>
    <t>E2731P034</t>
  </si>
  <si>
    <t>E2731P035</t>
  </si>
  <si>
    <t>Halton Gill</t>
  </si>
  <si>
    <t>E2731P036</t>
  </si>
  <si>
    <t>E2731P037</t>
  </si>
  <si>
    <t>E2731P038</t>
  </si>
  <si>
    <t>Hartlington</t>
  </si>
  <si>
    <t>E2731P039</t>
  </si>
  <si>
    <t>Hawkswick</t>
  </si>
  <si>
    <t>E2731P040</t>
  </si>
  <si>
    <t>Hazlewood with Storiths</t>
  </si>
  <si>
    <t>E2731P041</t>
  </si>
  <si>
    <t>Hebden</t>
  </si>
  <si>
    <t>E2731P042</t>
  </si>
  <si>
    <t>E2731P043</t>
  </si>
  <si>
    <t>Hetton -cum- Bordley</t>
  </si>
  <si>
    <t>E2731P044</t>
  </si>
  <si>
    <t>E2731P045</t>
  </si>
  <si>
    <t>E2731P046</t>
  </si>
  <si>
    <t>E2731P047</t>
  </si>
  <si>
    <t>E2731P048</t>
  </si>
  <si>
    <t>Kirkby Malham (Kirkby Malhamdale Group)</t>
  </si>
  <si>
    <t>E2731P049</t>
  </si>
  <si>
    <t>E2731P050</t>
  </si>
  <si>
    <t>Lawkland</t>
  </si>
  <si>
    <t>E2731P051</t>
  </si>
  <si>
    <t>E2731P052</t>
  </si>
  <si>
    <t>E2731P053</t>
  </si>
  <si>
    <t>E2731P054</t>
  </si>
  <si>
    <t>E2731P055</t>
  </si>
  <si>
    <t>Malham (Kirkby Malhamdale Group)</t>
  </si>
  <si>
    <t>E2731P056</t>
  </si>
  <si>
    <t>Malham Moor (Kirkby Malhamdale Group)</t>
  </si>
  <si>
    <t>E2731P057</t>
  </si>
  <si>
    <t>E2731P058</t>
  </si>
  <si>
    <t>Nappa</t>
  </si>
  <si>
    <t>E2731P059</t>
  </si>
  <si>
    <t>E2731P060</t>
  </si>
  <si>
    <t>Rathmell (Ribble Banks Group)</t>
  </si>
  <si>
    <t>E2731P061</t>
  </si>
  <si>
    <t>Rylstone</t>
  </si>
  <si>
    <t>E2731P062</t>
  </si>
  <si>
    <t>E2731P063</t>
  </si>
  <si>
    <t>E2731P064</t>
  </si>
  <si>
    <t>E2731P065</t>
  </si>
  <si>
    <t>E2731P066</t>
  </si>
  <si>
    <t>Stirton with Thorlby</t>
  </si>
  <si>
    <t>E2731P067</t>
  </si>
  <si>
    <t>E2731P068</t>
  </si>
  <si>
    <t>Swinden</t>
  </si>
  <si>
    <t>E2731P069</t>
  </si>
  <si>
    <t>E2731P070</t>
  </si>
  <si>
    <t>Thornton in Lonsdale</t>
  </si>
  <si>
    <t>E2731P071</t>
  </si>
  <si>
    <t>E2731P072</t>
  </si>
  <si>
    <t>E2731P073</t>
  </si>
  <si>
    <t>Wigglesworth (Ribble Banks Group)</t>
  </si>
  <si>
    <t>E1932P001</t>
  </si>
  <si>
    <t>E1932P002</t>
  </si>
  <si>
    <t>E1932P003</t>
  </si>
  <si>
    <t>E1932P004</t>
  </si>
  <si>
    <t>E1932P005</t>
  </si>
  <si>
    <t>E1932P006</t>
  </si>
  <si>
    <t>E1932P007</t>
  </si>
  <si>
    <t>E1932P008</t>
  </si>
  <si>
    <t>E1932P009</t>
  </si>
  <si>
    <t>E1932P010</t>
  </si>
  <si>
    <t>E1932P011</t>
  </si>
  <si>
    <t>E1932P012</t>
  </si>
  <si>
    <t>E1932P013</t>
  </si>
  <si>
    <t>E1932P014</t>
  </si>
  <si>
    <t>E1932P015</t>
  </si>
  <si>
    <t>E1932P016</t>
  </si>
  <si>
    <t>E1301P001</t>
  </si>
  <si>
    <t>E1301P027</t>
  </si>
  <si>
    <t>Barmpton</t>
  </si>
  <si>
    <t>E1301P003</t>
  </si>
  <si>
    <t>E1301P028</t>
  </si>
  <si>
    <t>E1301P029</t>
  </si>
  <si>
    <t>Coatham Mundeville</t>
  </si>
  <si>
    <t>E1301P030</t>
  </si>
  <si>
    <t>E1301P031</t>
  </si>
  <si>
    <t>East and West Newbiggin</t>
  </si>
  <si>
    <t>E1301P032</t>
  </si>
  <si>
    <t>Great Burdon</t>
  </si>
  <si>
    <t>E1301P033</t>
  </si>
  <si>
    <t>Great Stainton</t>
  </si>
  <si>
    <t>E1301P010</t>
  </si>
  <si>
    <t>E1301P011</t>
  </si>
  <si>
    <t>E1301P034</t>
  </si>
  <si>
    <t>Houghton Le Side</t>
  </si>
  <si>
    <t>E1301P013</t>
  </si>
  <si>
    <t>E1301P035</t>
  </si>
  <si>
    <t>Killerby</t>
  </si>
  <si>
    <t>E1301P036</t>
  </si>
  <si>
    <t>Little Stainton</t>
  </si>
  <si>
    <t>E1301P016</t>
  </si>
  <si>
    <t>E1301P017</t>
  </si>
  <si>
    <t>E1301P018</t>
  </si>
  <si>
    <t>E1301P037</t>
  </si>
  <si>
    <t>Morton Palms</t>
  </si>
  <si>
    <t>E1301P020</t>
  </si>
  <si>
    <t>E1301P021</t>
  </si>
  <si>
    <t>E1301P022</t>
  </si>
  <si>
    <t>E1301P038</t>
  </si>
  <si>
    <t>Sockburn</t>
  </si>
  <si>
    <t>E1301P039</t>
  </si>
  <si>
    <t>Summerhouse</t>
  </si>
  <si>
    <t>E1301P025</t>
  </si>
  <si>
    <t>Walworth</t>
  </si>
  <si>
    <t>E1301P026</t>
  </si>
  <si>
    <t>E2233P001</t>
  </si>
  <si>
    <t>E2233P002</t>
  </si>
  <si>
    <t>E2233P003</t>
  </si>
  <si>
    <t>E2233P004</t>
  </si>
  <si>
    <t>E2233P005</t>
  </si>
  <si>
    <t>E2233P006</t>
  </si>
  <si>
    <t>E2233P007</t>
  </si>
  <si>
    <t>E2233P008</t>
  </si>
  <si>
    <t>E2832P001</t>
  </si>
  <si>
    <t>Althorp</t>
  </si>
  <si>
    <t>E2832P002</t>
  </si>
  <si>
    <t>E2832P003</t>
  </si>
  <si>
    <t>E2832P004</t>
  </si>
  <si>
    <t>E2832P005</t>
  </si>
  <si>
    <t>E2832P006</t>
  </si>
  <si>
    <t>E2832P007</t>
  </si>
  <si>
    <t>E2832P008</t>
  </si>
  <si>
    <t>E2832P009</t>
  </si>
  <si>
    <t>E2832P010</t>
  </si>
  <si>
    <t>Brockhall</t>
  </si>
  <si>
    <t>E2832P011</t>
  </si>
  <si>
    <t>E2832P012</t>
  </si>
  <si>
    <t>Canons Ashby</t>
  </si>
  <si>
    <t>E2832P013</t>
  </si>
  <si>
    <t>E2832P014</t>
  </si>
  <si>
    <t>E2832P015</t>
  </si>
  <si>
    <t>E2832P016</t>
  </si>
  <si>
    <t>Clay Coton</t>
  </si>
  <si>
    <t>E2832P017</t>
  </si>
  <si>
    <t>E2832P018</t>
  </si>
  <si>
    <t>E2832P019</t>
  </si>
  <si>
    <t>Cottesbrooke</t>
  </si>
  <si>
    <t>E2832P020</t>
  </si>
  <si>
    <t>E2832P021</t>
  </si>
  <si>
    <t>E2832P022</t>
  </si>
  <si>
    <t>E2832P023</t>
  </si>
  <si>
    <t>E2832P025</t>
  </si>
  <si>
    <t>E2832P026</t>
  </si>
  <si>
    <t>E2832P027</t>
  </si>
  <si>
    <t>E2832P028</t>
  </si>
  <si>
    <t>E2832P029</t>
  </si>
  <si>
    <t>E2832P030</t>
  </si>
  <si>
    <t>Fawsley</t>
  </si>
  <si>
    <t>E2832P031</t>
  </si>
  <si>
    <t>E2832P032</t>
  </si>
  <si>
    <t>E2832P033</t>
  </si>
  <si>
    <t>E2832P034</t>
  </si>
  <si>
    <t>E2832P035</t>
  </si>
  <si>
    <t>E2832P036</t>
  </si>
  <si>
    <t>Haselbech</t>
  </si>
  <si>
    <t>E2832P037</t>
  </si>
  <si>
    <t>E2832P038</t>
  </si>
  <si>
    <t>E2832P039</t>
  </si>
  <si>
    <t>Holdenby</t>
  </si>
  <si>
    <t>E2832P040</t>
  </si>
  <si>
    <t>E2832P041</t>
  </si>
  <si>
    <t>Kelmarsh</t>
  </si>
  <si>
    <t>E2832P042</t>
  </si>
  <si>
    <t>E2832P043</t>
  </si>
  <si>
    <t>E2832P044</t>
  </si>
  <si>
    <t>E2832P045</t>
  </si>
  <si>
    <t>E2832P024</t>
  </si>
  <si>
    <t>E2832P047</t>
  </si>
  <si>
    <t>E2832P048</t>
  </si>
  <si>
    <t>E2832P049</t>
  </si>
  <si>
    <t>E2832P050</t>
  </si>
  <si>
    <t>E2832P051</t>
  </si>
  <si>
    <t>E2832P052</t>
  </si>
  <si>
    <t>E2832P053</t>
  </si>
  <si>
    <t>E2832P054</t>
  </si>
  <si>
    <t>E2832P055</t>
  </si>
  <si>
    <t>E2832P056</t>
  </si>
  <si>
    <t>E2832P057</t>
  </si>
  <si>
    <t>E2832P058</t>
  </si>
  <si>
    <t>E2832P059</t>
  </si>
  <si>
    <t>E2832P060</t>
  </si>
  <si>
    <t>E2832P061</t>
  </si>
  <si>
    <t>E2832P062</t>
  </si>
  <si>
    <t>E2832P063</t>
  </si>
  <si>
    <t>Sulby</t>
  </si>
  <si>
    <t>E2832P064</t>
  </si>
  <si>
    <t>E2832P065</t>
  </si>
  <si>
    <t>E2832P066</t>
  </si>
  <si>
    <t>E2832P067</t>
  </si>
  <si>
    <t>E2832P068</t>
  </si>
  <si>
    <t>E2832P069</t>
  </si>
  <si>
    <t>E2832P070</t>
  </si>
  <si>
    <t>E2832P071</t>
  </si>
  <si>
    <t>E2832P072</t>
  </si>
  <si>
    <t>E2832P073</t>
  </si>
  <si>
    <t>E2832P074</t>
  </si>
  <si>
    <t>E1035P001</t>
  </si>
  <si>
    <t>Abney and Abney Grange</t>
  </si>
  <si>
    <t>E1035P002</t>
  </si>
  <si>
    <t>E1035P003</t>
  </si>
  <si>
    <t>Alkmonton and Hungry Bentley</t>
  </si>
  <si>
    <t>E1035P004</t>
  </si>
  <si>
    <t>E1035P005</t>
  </si>
  <si>
    <t>E1035P006</t>
  </si>
  <si>
    <t>Atlow</t>
  </si>
  <si>
    <t>E1035P007</t>
  </si>
  <si>
    <t>E1035P008</t>
  </si>
  <si>
    <t>E1035P009</t>
  </si>
  <si>
    <t>E1035P010</t>
  </si>
  <si>
    <t>E1035P011</t>
  </si>
  <si>
    <t>Biggin by Hulland</t>
  </si>
  <si>
    <t>E1035P012</t>
  </si>
  <si>
    <t>E1035P013</t>
  </si>
  <si>
    <t>Blackwell in the Peak</t>
  </si>
  <si>
    <t>E1035P014</t>
  </si>
  <si>
    <t>E1035P015</t>
  </si>
  <si>
    <t>E1035P017</t>
  </si>
  <si>
    <t>E1035P018</t>
  </si>
  <si>
    <t>E1035P019</t>
  </si>
  <si>
    <t>E1035P020</t>
  </si>
  <si>
    <t>E1035P021</t>
  </si>
  <si>
    <t>Brushfield</t>
  </si>
  <si>
    <t>E1035P022</t>
  </si>
  <si>
    <t>Callow</t>
  </si>
  <si>
    <t>E1035P023</t>
  </si>
  <si>
    <t>E1035P024</t>
  </si>
  <si>
    <t>E1035P025</t>
  </si>
  <si>
    <t>Chatsworth</t>
  </si>
  <si>
    <t>E1035P026</t>
  </si>
  <si>
    <t>E1035P027</t>
  </si>
  <si>
    <t>E1035P028</t>
  </si>
  <si>
    <t>E1035P029</t>
  </si>
  <si>
    <t>E1035P030</t>
  </si>
  <si>
    <t>E1035P031</t>
  </si>
  <si>
    <t>E1035P032</t>
  </si>
  <si>
    <t>E1035P033</t>
  </si>
  <si>
    <t>E1035P034</t>
  </si>
  <si>
    <t>Edensor</t>
  </si>
  <si>
    <t>E1035P035</t>
  </si>
  <si>
    <t>E1035P036</t>
  </si>
  <si>
    <t>E1035P037</t>
  </si>
  <si>
    <t>E1035P038</t>
  </si>
  <si>
    <t>E1035P039</t>
  </si>
  <si>
    <t>E1035P040</t>
  </si>
  <si>
    <t>E1035P041</t>
  </si>
  <si>
    <t>E1035P042</t>
  </si>
  <si>
    <t>Gratton</t>
  </si>
  <si>
    <t>E1035P044</t>
  </si>
  <si>
    <t>E1035P045</t>
  </si>
  <si>
    <t>E1035P047</t>
  </si>
  <si>
    <t>Harthill</t>
  </si>
  <si>
    <t>E1035P048</t>
  </si>
  <si>
    <t>E1035P049</t>
  </si>
  <si>
    <t>E1035P050</t>
  </si>
  <si>
    <t>E1035P051</t>
  </si>
  <si>
    <t>E1035P052</t>
  </si>
  <si>
    <t>E1035P053</t>
  </si>
  <si>
    <t>Hazlebadge</t>
  </si>
  <si>
    <t>E1035P054</t>
  </si>
  <si>
    <t>Highlow</t>
  </si>
  <si>
    <t>E1035P055</t>
  </si>
  <si>
    <t>E1035P056</t>
  </si>
  <si>
    <t>E1035P043</t>
  </si>
  <si>
    <t>E1035P058</t>
  </si>
  <si>
    <t>Hulland</t>
  </si>
  <si>
    <t>E1035P059</t>
  </si>
  <si>
    <t>E1035P061</t>
  </si>
  <si>
    <t>Ible</t>
  </si>
  <si>
    <t>E1035P062</t>
  </si>
  <si>
    <t>Ivonbrook Grange</t>
  </si>
  <si>
    <t>E1035P063</t>
  </si>
  <si>
    <t>E1035P064</t>
  </si>
  <si>
    <t>E1035P066</t>
  </si>
  <si>
    <t>Little Longstone</t>
  </si>
  <si>
    <t>E1035P067</t>
  </si>
  <si>
    <t>E1035P068</t>
  </si>
  <si>
    <t>E1035P069</t>
  </si>
  <si>
    <t>E1035P070</t>
  </si>
  <si>
    <t>E1035P071</t>
  </si>
  <si>
    <t>E1035P072</t>
  </si>
  <si>
    <t>E1035P073</t>
  </si>
  <si>
    <t>Mercaston</t>
  </si>
  <si>
    <t>E1035P075</t>
  </si>
  <si>
    <t>E1035P074</t>
  </si>
  <si>
    <t>E1035P076</t>
  </si>
  <si>
    <t>E1035P077</t>
  </si>
  <si>
    <t>Nether Haddon</t>
  </si>
  <si>
    <t>E1035P079</t>
  </si>
  <si>
    <t>E1035P080</t>
  </si>
  <si>
    <t>E1035P081</t>
  </si>
  <si>
    <t>E1035P082</t>
  </si>
  <si>
    <t>Offerton</t>
  </si>
  <si>
    <t>E1035P083</t>
  </si>
  <si>
    <t>E1035P084</t>
  </si>
  <si>
    <t>E1035P085</t>
  </si>
  <si>
    <t>E1035P086</t>
  </si>
  <si>
    <t>E1035P087</t>
  </si>
  <si>
    <t>E1035P088</t>
  </si>
  <si>
    <t>E1035P089</t>
  </si>
  <si>
    <t>Rowland</t>
  </si>
  <si>
    <t>E1035P090</t>
  </si>
  <si>
    <t>E1035P091</t>
  </si>
  <si>
    <t>E1035P092</t>
  </si>
  <si>
    <t>E1035P093</t>
  </si>
  <si>
    <t>E1035P094</t>
  </si>
  <si>
    <t>Somersal Herbert</t>
  </si>
  <si>
    <t>E1035P095</t>
  </si>
  <si>
    <t>E1035P096</t>
  </si>
  <si>
    <t>E1035P097</t>
  </si>
  <si>
    <t>E1035P098</t>
  </si>
  <si>
    <t>E1035P099</t>
  </si>
  <si>
    <t>E1035P100</t>
  </si>
  <si>
    <t>E1035P101</t>
  </si>
  <si>
    <t>E1035P102</t>
  </si>
  <si>
    <t>E1035P103</t>
  </si>
  <si>
    <t>E1035P104</t>
  </si>
  <si>
    <t>E1035P105</t>
  </si>
  <si>
    <t>Wheston</t>
  </si>
  <si>
    <t>E1035P106</t>
  </si>
  <si>
    <t>E1035P107</t>
  </si>
  <si>
    <t>E1035P110</t>
  </si>
  <si>
    <t>E4402P001</t>
  </si>
  <si>
    <t>E4402P002</t>
  </si>
  <si>
    <t>E4402P003</t>
  </si>
  <si>
    <t>E4402P004</t>
  </si>
  <si>
    <t>E4402P005</t>
  </si>
  <si>
    <t>E4402P006</t>
  </si>
  <si>
    <t>E4402P007</t>
  </si>
  <si>
    <t>E4402P008</t>
  </si>
  <si>
    <t>E4402P009</t>
  </si>
  <si>
    <t>E4402P010</t>
  </si>
  <si>
    <t>E4402P011</t>
  </si>
  <si>
    <t>E4402P012</t>
  </si>
  <si>
    <t>E4402P013</t>
  </si>
  <si>
    <t>E4402P014</t>
  </si>
  <si>
    <t>E4402P015</t>
  </si>
  <si>
    <t>E4402P016</t>
  </si>
  <si>
    <t>E4402P017</t>
  </si>
  <si>
    <t>E4402P018</t>
  </si>
  <si>
    <t>E4402P019</t>
  </si>
  <si>
    <t>E4402P020</t>
  </si>
  <si>
    <t>Fenwick (Grouped with Moss)</t>
  </si>
  <si>
    <t>E4402P021</t>
  </si>
  <si>
    <t>E4402P022</t>
  </si>
  <si>
    <t>E4402P023</t>
  </si>
  <si>
    <t>E4402P024</t>
  </si>
  <si>
    <t>E4402P025</t>
  </si>
  <si>
    <t>E4402P026</t>
  </si>
  <si>
    <t>E4402P027</t>
  </si>
  <si>
    <t>E4402P028</t>
  </si>
  <si>
    <t>Kirk Bramwith (Grouped with Moss)</t>
  </si>
  <si>
    <t>E4402P029</t>
  </si>
  <si>
    <t>E4402P030</t>
  </si>
  <si>
    <t>Marr</t>
  </si>
  <si>
    <t>E4402P031</t>
  </si>
  <si>
    <t>E4402P032</t>
  </si>
  <si>
    <t>E4402P033</t>
  </si>
  <si>
    <t>E4402P034</t>
  </si>
  <si>
    <t>E4402P035</t>
  </si>
  <si>
    <t>E4402P036</t>
  </si>
  <si>
    <t>E4402P037</t>
  </si>
  <si>
    <t>E4402P038</t>
  </si>
  <si>
    <t>E4402P039</t>
  </si>
  <si>
    <t>E4402P040</t>
  </si>
  <si>
    <t>E4402P041</t>
  </si>
  <si>
    <t>E4402P042</t>
  </si>
  <si>
    <t>E4402P043</t>
  </si>
  <si>
    <t>E2234P001</t>
  </si>
  <si>
    <t>E2234P002</t>
  </si>
  <si>
    <t>E2234P003</t>
  </si>
  <si>
    <t>E2234P004</t>
  </si>
  <si>
    <t>E2234P005</t>
  </si>
  <si>
    <t>E2234P006</t>
  </si>
  <si>
    <t>E2234P007</t>
  </si>
  <si>
    <t>E2234P008</t>
  </si>
  <si>
    <t>E2234P009</t>
  </si>
  <si>
    <t>E2234P010</t>
  </si>
  <si>
    <t>E2234P011</t>
  </si>
  <si>
    <t>E2234P012</t>
  </si>
  <si>
    <t>E2234P013</t>
  </si>
  <si>
    <t>E2234P014</t>
  </si>
  <si>
    <t>E2234P015</t>
  </si>
  <si>
    <t>E2234P016</t>
  </si>
  <si>
    <t>E2234P017</t>
  </si>
  <si>
    <t>E2234P018</t>
  </si>
  <si>
    <t>E2234P019</t>
  </si>
  <si>
    <t>E2234P020</t>
  </si>
  <si>
    <t>E2234P021</t>
  </si>
  <si>
    <t>E2234P022</t>
  </si>
  <si>
    <t>E2234P023</t>
  </si>
  <si>
    <t>E2234P024</t>
  </si>
  <si>
    <t>E2234P025</t>
  </si>
  <si>
    <t>E2234P026</t>
  </si>
  <si>
    <t>E2234P027</t>
  </si>
  <si>
    <t>E2234P028</t>
  </si>
  <si>
    <t>E2234P029</t>
  </si>
  <si>
    <t>E2234P030</t>
  </si>
  <si>
    <t>E2234P031</t>
  </si>
  <si>
    <t>E2234P032</t>
  </si>
  <si>
    <t>E2234P033</t>
  </si>
  <si>
    <t>E2234P034</t>
  </si>
  <si>
    <t>E2234P035</t>
  </si>
  <si>
    <t>E1302P001</t>
  </si>
  <si>
    <t>Barforth</t>
  </si>
  <si>
    <t>E1302P002</t>
  </si>
  <si>
    <t>E1302P003</t>
  </si>
  <si>
    <t>E1302P004</t>
  </si>
  <si>
    <t>E1302P005</t>
  </si>
  <si>
    <t>E1302P006</t>
  </si>
  <si>
    <t>E1302P007</t>
  </si>
  <si>
    <t>E1302P008</t>
  </si>
  <si>
    <t>Bolam</t>
  </si>
  <si>
    <t>E1302P009</t>
  </si>
  <si>
    <t>E1302P010</t>
  </si>
  <si>
    <t>E1302P011</t>
  </si>
  <si>
    <t>E1302P012</t>
  </si>
  <si>
    <t>E1302P013</t>
  </si>
  <si>
    <t>E1302P014</t>
  </si>
  <si>
    <t>E1302P015</t>
  </si>
  <si>
    <t>Brignall (Grouped With Rokeby and Egglestone Abbey)</t>
  </si>
  <si>
    <t>E1302P016</t>
  </si>
  <si>
    <t>E1302P017</t>
  </si>
  <si>
    <t>E1302P018</t>
  </si>
  <si>
    <t>E1302P137</t>
  </si>
  <si>
    <t>E1302P019</t>
  </si>
  <si>
    <t>E1302P020</t>
  </si>
  <si>
    <t>Cleatlam</t>
  </si>
  <si>
    <t>E1302P021</t>
  </si>
  <si>
    <t>E1302P022</t>
  </si>
  <si>
    <t>E1302P023</t>
  </si>
  <si>
    <t>E1302P024</t>
  </si>
  <si>
    <t>E1302P025</t>
  </si>
  <si>
    <t>E1302P026</t>
  </si>
  <si>
    <t>E1302P027</t>
  </si>
  <si>
    <t>E1302P028</t>
  </si>
  <si>
    <t>E1302P029</t>
  </si>
  <si>
    <t>E1302P030</t>
  </si>
  <si>
    <t>E1302P032</t>
  </si>
  <si>
    <t>E1302P033</t>
  </si>
  <si>
    <t>E1302P034</t>
  </si>
  <si>
    <t>Egglestone Abbey (Grouped With Rokeby and Brignall)</t>
  </si>
  <si>
    <t>E1302P035</t>
  </si>
  <si>
    <t>E1302P036</t>
  </si>
  <si>
    <t>E1302P037</t>
  </si>
  <si>
    <t>E1302P038</t>
  </si>
  <si>
    <t>E1302P039</t>
  </si>
  <si>
    <t>E1302P040</t>
  </si>
  <si>
    <t>E1302P041</t>
  </si>
  <si>
    <t>Forest and Frith</t>
  </si>
  <si>
    <t>E1302P042</t>
  </si>
  <si>
    <t>E1302P043</t>
  </si>
  <si>
    <t>E1302P044</t>
  </si>
  <si>
    <t>Gilmonby</t>
  </si>
  <si>
    <t>E1302P045</t>
  </si>
  <si>
    <t>E1302P046</t>
  </si>
  <si>
    <t>E1302P047</t>
  </si>
  <si>
    <t>E1302P048</t>
  </si>
  <si>
    <t>E1302P049</t>
  </si>
  <si>
    <t>E1302P050</t>
  </si>
  <si>
    <t>E1302P051</t>
  </si>
  <si>
    <t>E1302P052</t>
  </si>
  <si>
    <t>Headlam</t>
  </si>
  <si>
    <t>E1302P053</t>
  </si>
  <si>
    <t>E1302P054</t>
  </si>
  <si>
    <t>E1302P055</t>
  </si>
  <si>
    <t>E1302P056</t>
  </si>
  <si>
    <t>Holwick</t>
  </si>
  <si>
    <t>E1302P057</t>
  </si>
  <si>
    <t>Hope</t>
  </si>
  <si>
    <t>E1302P058</t>
  </si>
  <si>
    <t>E1302P059</t>
  </si>
  <si>
    <t>Hunderthwaite</t>
  </si>
  <si>
    <t>E1302P061</t>
  </si>
  <si>
    <t>E1302P062</t>
  </si>
  <si>
    <t>E1302P063</t>
  </si>
  <si>
    <t>E1302P064</t>
  </si>
  <si>
    <t>E1302P065</t>
  </si>
  <si>
    <t>E1302P066</t>
  </si>
  <si>
    <t>E1302P069</t>
  </si>
  <si>
    <t>Langleydale and Shotton</t>
  </si>
  <si>
    <t>E1302P070</t>
  </si>
  <si>
    <t>Langton (Grouped with Gainford)</t>
  </si>
  <si>
    <t>E1302P071</t>
  </si>
  <si>
    <t>E1302P072</t>
  </si>
  <si>
    <t>E1302P073</t>
  </si>
  <si>
    <t>E1302P074</t>
  </si>
  <si>
    <t>E1302P075</t>
  </si>
  <si>
    <t>E1302P076</t>
  </si>
  <si>
    <t>E1302P077</t>
  </si>
  <si>
    <t>E1302P078</t>
  </si>
  <si>
    <t>E1302P079</t>
  </si>
  <si>
    <t>E1302P080</t>
  </si>
  <si>
    <t>E1302P081</t>
  </si>
  <si>
    <t>Morton Tinmouth</t>
  </si>
  <si>
    <t>E1302P082</t>
  </si>
  <si>
    <t>E1302P083</t>
  </si>
  <si>
    <t>E1302P085</t>
  </si>
  <si>
    <t>Newbiggin (Grouped with Middleton in Teesdale)</t>
  </si>
  <si>
    <t>E1302P086</t>
  </si>
  <si>
    <t>E1302P087</t>
  </si>
  <si>
    <t>E1302P088</t>
  </si>
  <si>
    <t>E1302P089</t>
  </si>
  <si>
    <t>E1302P090</t>
  </si>
  <si>
    <t>E1302P091</t>
  </si>
  <si>
    <t>E1302P092</t>
  </si>
  <si>
    <t>Raby with Keverstone</t>
  </si>
  <si>
    <t>E1302P093</t>
  </si>
  <si>
    <t>E1302P094</t>
  </si>
  <si>
    <t>E1302P095</t>
  </si>
  <si>
    <t>E1302P096</t>
  </si>
  <si>
    <t>E1302P097</t>
  </si>
  <si>
    <t>Scargill</t>
  </si>
  <si>
    <t>E1302P098</t>
  </si>
  <si>
    <t>E1302P099</t>
  </si>
  <si>
    <t>E1302P100</t>
  </si>
  <si>
    <t>E1302P101</t>
  </si>
  <si>
    <t>E1302P103</t>
  </si>
  <si>
    <t>E1302P104</t>
  </si>
  <si>
    <t>E1302P105</t>
  </si>
  <si>
    <t>E1302P106</t>
  </si>
  <si>
    <t>E1302P107</t>
  </si>
  <si>
    <t>E1302P108</t>
  </si>
  <si>
    <t>E1302P109</t>
  </si>
  <si>
    <t>E1302P110</t>
  </si>
  <si>
    <t>E1302P111</t>
  </si>
  <si>
    <t>E1302P112</t>
  </si>
  <si>
    <t>E1302P113</t>
  </si>
  <si>
    <t>E1302P114</t>
  </si>
  <si>
    <t>E1302P115</t>
  </si>
  <si>
    <t>E1302P116</t>
  </si>
  <si>
    <t>E1302P117</t>
  </si>
  <si>
    <t>E1302P118</t>
  </si>
  <si>
    <t>E1302P119</t>
  </si>
  <si>
    <t>E1302P120</t>
  </si>
  <si>
    <t>Wackerfield</t>
  </si>
  <si>
    <t>E1302P121</t>
  </si>
  <si>
    <t>E1302P122</t>
  </si>
  <si>
    <t>E1302P123</t>
  </si>
  <si>
    <t>E1302P124</t>
  </si>
  <si>
    <t>Westwick (Grouped with Whorlton)</t>
  </si>
  <si>
    <t>E1302P125</t>
  </si>
  <si>
    <t>E1302P126</t>
  </si>
  <si>
    <t>E1302P127</t>
  </si>
  <si>
    <t>E1302P128</t>
  </si>
  <si>
    <t>E1302P129</t>
  </si>
  <si>
    <t>E1302P130</t>
  </si>
  <si>
    <t>E1302P131</t>
  </si>
  <si>
    <t>E1302P132</t>
  </si>
  <si>
    <t>E1302P134</t>
  </si>
  <si>
    <t>E1302P135</t>
  </si>
  <si>
    <t>Wycliffe with Thorpe</t>
  </si>
  <si>
    <t>E0532P001</t>
  </si>
  <si>
    <t>E0532P002</t>
  </si>
  <si>
    <t>E0532P003</t>
  </si>
  <si>
    <t>E0532P004</t>
  </si>
  <si>
    <t>E0532P005</t>
  </si>
  <si>
    <t>E0532P006</t>
  </si>
  <si>
    <t>E0532P007</t>
  </si>
  <si>
    <t>E0532P008</t>
  </si>
  <si>
    <t>E0532P009</t>
  </si>
  <si>
    <t>E0532P010</t>
  </si>
  <si>
    <t>E0532P011</t>
  </si>
  <si>
    <t>E0532P012</t>
  </si>
  <si>
    <t>E0532P013</t>
  </si>
  <si>
    <t>E0532P014</t>
  </si>
  <si>
    <t>E0532P015</t>
  </si>
  <si>
    <t>E0532P016</t>
  </si>
  <si>
    <t>E0532P017</t>
  </si>
  <si>
    <t>E0532P018</t>
  </si>
  <si>
    <t>E0532P019</t>
  </si>
  <si>
    <t>E0532P020</t>
  </si>
  <si>
    <t>E0532P021</t>
  </si>
  <si>
    <t>E0532P022</t>
  </si>
  <si>
    <t>E0532P023</t>
  </si>
  <si>
    <t>E0532P024</t>
  </si>
  <si>
    <t>E0532P025</t>
  </si>
  <si>
    <t>E0532P026</t>
  </si>
  <si>
    <t>E0532P027</t>
  </si>
  <si>
    <t>E0532P028</t>
  </si>
  <si>
    <t>E0532P029</t>
  </si>
  <si>
    <t>E0532P030</t>
  </si>
  <si>
    <t>Westley Waterless</t>
  </si>
  <si>
    <t>E0532P031</t>
  </si>
  <si>
    <t>E0532P032</t>
  </si>
  <si>
    <t>E0532P033</t>
  </si>
  <si>
    <t>E0532P034</t>
  </si>
  <si>
    <t>E0532P035</t>
  </si>
  <si>
    <t>E1131P001</t>
  </si>
  <si>
    <t>E1131P002</t>
  </si>
  <si>
    <t>E1131P003</t>
  </si>
  <si>
    <t>E1131P004</t>
  </si>
  <si>
    <t>E1131P005</t>
  </si>
  <si>
    <t>E1131P006</t>
  </si>
  <si>
    <t>E1131P070</t>
  </si>
  <si>
    <t>E1131P008</t>
  </si>
  <si>
    <t>E1131P009</t>
  </si>
  <si>
    <t>E1131P010</t>
  </si>
  <si>
    <t>E1131P011</t>
  </si>
  <si>
    <t>E1131P012</t>
  </si>
  <si>
    <t>E1131P013</t>
  </si>
  <si>
    <t>E1131P014</t>
  </si>
  <si>
    <t>E1131P015</t>
  </si>
  <si>
    <t>E1131P016</t>
  </si>
  <si>
    <t>E1131P017</t>
  </si>
  <si>
    <t>E1131P018</t>
  </si>
  <si>
    <t>Clyst St. Lawrence</t>
  </si>
  <si>
    <t>E1131P020</t>
  </si>
  <si>
    <t>E1131P021</t>
  </si>
  <si>
    <t>E1131P022</t>
  </si>
  <si>
    <t>E1131P023</t>
  </si>
  <si>
    <t>E1131P024</t>
  </si>
  <si>
    <t>E1131P025</t>
  </si>
  <si>
    <t>E1131P026</t>
  </si>
  <si>
    <t>E1131P027</t>
  </si>
  <si>
    <t>E1131P028</t>
  </si>
  <si>
    <t>E1131P029</t>
  </si>
  <si>
    <t>E1131P030</t>
  </si>
  <si>
    <t>E1131P031</t>
  </si>
  <si>
    <t>E1131P032</t>
  </si>
  <si>
    <t>E1131P033</t>
  </si>
  <si>
    <t>E1131P034</t>
  </si>
  <si>
    <t>E1131P035</t>
  </si>
  <si>
    <t>Huxham</t>
  </si>
  <si>
    <t>E1131P036</t>
  </si>
  <si>
    <t>E1131P038</t>
  </si>
  <si>
    <t>E1131P039</t>
  </si>
  <si>
    <t>E1131P040</t>
  </si>
  <si>
    <t>E1131P041</t>
  </si>
  <si>
    <t>E1131P042</t>
  </si>
  <si>
    <t>E1131P043</t>
  </si>
  <si>
    <t>Nether Exe</t>
  </si>
  <si>
    <t>E1131P044</t>
  </si>
  <si>
    <t>E1131P045</t>
  </si>
  <si>
    <t>E1131P046</t>
  </si>
  <si>
    <t>E1131P047</t>
  </si>
  <si>
    <t>E1131P048</t>
  </si>
  <si>
    <t>E1131P049</t>
  </si>
  <si>
    <t>E1131P050</t>
  </si>
  <si>
    <t>E1131P051</t>
  </si>
  <si>
    <t>E1131P052</t>
  </si>
  <si>
    <t>E1131P053</t>
  </si>
  <si>
    <t>E1131P054</t>
  </si>
  <si>
    <t>E1131P055</t>
  </si>
  <si>
    <t>E1131P056</t>
  </si>
  <si>
    <t>E1131P057</t>
  </si>
  <si>
    <t>E1131P058</t>
  </si>
  <si>
    <t>E1131P060</t>
  </si>
  <si>
    <t>E1131P061</t>
  </si>
  <si>
    <t>E1131P062</t>
  </si>
  <si>
    <t>E1131P063</t>
  </si>
  <si>
    <t>E1131P064</t>
  </si>
  <si>
    <t>E1131P065</t>
  </si>
  <si>
    <t>E1131P066</t>
  </si>
  <si>
    <t>E1131P067</t>
  </si>
  <si>
    <t>E1131P068</t>
  </si>
  <si>
    <t>E1131P069</t>
  </si>
  <si>
    <t>E1233P001</t>
  </si>
  <si>
    <t>E1233P002</t>
  </si>
  <si>
    <t>E1233P003</t>
  </si>
  <si>
    <t>E1233P004</t>
  </si>
  <si>
    <t>E1233P005</t>
  </si>
  <si>
    <t>E1233P006</t>
  </si>
  <si>
    <t>E1233P007</t>
  </si>
  <si>
    <t>E1233P008</t>
  </si>
  <si>
    <t>E1233P009</t>
  </si>
  <si>
    <t>E1233P010</t>
  </si>
  <si>
    <t>E1233P011</t>
  </si>
  <si>
    <t>Hinton Parva</t>
  </si>
  <si>
    <t>E1233P012</t>
  </si>
  <si>
    <t>E1233P013</t>
  </si>
  <si>
    <t>E1233P014</t>
  </si>
  <si>
    <t>E1233P015</t>
  </si>
  <si>
    <t>E1233P016</t>
  </si>
  <si>
    <t>E1233P017</t>
  </si>
  <si>
    <t>E1233P018</t>
  </si>
  <si>
    <t>E1233P019</t>
  </si>
  <si>
    <t>E1233P020</t>
  </si>
  <si>
    <t>E1233P021</t>
  </si>
  <si>
    <t>E1233P022</t>
  </si>
  <si>
    <t>E1233P023</t>
  </si>
  <si>
    <t>E1233P024</t>
  </si>
  <si>
    <t>E1233P025</t>
  </si>
  <si>
    <t>E1233P026</t>
  </si>
  <si>
    <t>E1233P027</t>
  </si>
  <si>
    <t>E1233P028</t>
  </si>
  <si>
    <t>E1732P001</t>
  </si>
  <si>
    <t>E1732P002</t>
  </si>
  <si>
    <t>E1732P003</t>
  </si>
  <si>
    <t>E1732P004</t>
  </si>
  <si>
    <t>E1732P005</t>
  </si>
  <si>
    <t>E1732P006</t>
  </si>
  <si>
    <t>E1732P007</t>
  </si>
  <si>
    <t>E1732P008</t>
  </si>
  <si>
    <t>E1732P009</t>
  </si>
  <si>
    <t>E1732P010</t>
  </si>
  <si>
    <t>Colemore and Priors Dean</t>
  </si>
  <si>
    <t>E1732P011</t>
  </si>
  <si>
    <t>E1732P012</t>
  </si>
  <si>
    <t>E1732P013</t>
  </si>
  <si>
    <t>E1732P014</t>
  </si>
  <si>
    <t>E1732P015</t>
  </si>
  <si>
    <t>E1732P016</t>
  </si>
  <si>
    <t>E1732P017</t>
  </si>
  <si>
    <t>E1732P018</t>
  </si>
  <si>
    <t>E1732P019</t>
  </si>
  <si>
    <t>E1732P020</t>
  </si>
  <si>
    <t>E1732P021</t>
  </si>
  <si>
    <t>E1732P022</t>
  </si>
  <si>
    <t>E1732P023</t>
  </si>
  <si>
    <t>E1732P024</t>
  </si>
  <si>
    <t>E1732P025</t>
  </si>
  <si>
    <t>E1732P026</t>
  </si>
  <si>
    <t>E1732P027</t>
  </si>
  <si>
    <t>E1732P028</t>
  </si>
  <si>
    <t>E1732P029</t>
  </si>
  <si>
    <t>E1732P030</t>
  </si>
  <si>
    <t>E1732P031</t>
  </si>
  <si>
    <t>E1732P032</t>
  </si>
  <si>
    <t>E1732P033</t>
  </si>
  <si>
    <t>E1732P034</t>
  </si>
  <si>
    <t>E1732P035</t>
  </si>
  <si>
    <t>E1732P036</t>
  </si>
  <si>
    <t>E1732P037</t>
  </si>
  <si>
    <t>West Tisted</t>
  </si>
  <si>
    <t>E1732P038</t>
  </si>
  <si>
    <t>E1732P039</t>
  </si>
  <si>
    <t>E1732P040</t>
  </si>
  <si>
    <t>E1933P001</t>
  </si>
  <si>
    <t>E1933P002</t>
  </si>
  <si>
    <t>E1933P003</t>
  </si>
  <si>
    <t>E1933P004</t>
  </si>
  <si>
    <t>E1933P005</t>
  </si>
  <si>
    <t>E1933P006</t>
  </si>
  <si>
    <t>E1933P007</t>
  </si>
  <si>
    <t>E1933P008</t>
  </si>
  <si>
    <t>E1933P009</t>
  </si>
  <si>
    <t>E1933P010</t>
  </si>
  <si>
    <t>E1933P011</t>
  </si>
  <si>
    <t>E1933P012</t>
  </si>
  <si>
    <t>Brent Pelham (Grouped as Brent Pelham / Meesden)</t>
  </si>
  <si>
    <t>E1933P013</t>
  </si>
  <si>
    <t>E1933P014</t>
  </si>
  <si>
    <t>E1933P015</t>
  </si>
  <si>
    <t>E1933P016</t>
  </si>
  <si>
    <t>E1933P017</t>
  </si>
  <si>
    <t>E1933P018</t>
  </si>
  <si>
    <t>Eastwick (Grouped as Eastwick / Gilston)</t>
  </si>
  <si>
    <t>E1933P019</t>
  </si>
  <si>
    <t>E1933P020</t>
  </si>
  <si>
    <t>Gilston (Grouped as Eastwick / Gilston above)</t>
  </si>
  <si>
    <t>E1933P021</t>
  </si>
  <si>
    <t>E1933P022</t>
  </si>
  <si>
    <t>E1933P023</t>
  </si>
  <si>
    <t>E1933P024</t>
  </si>
  <si>
    <t>E1933P025</t>
  </si>
  <si>
    <t>E1933P026</t>
  </si>
  <si>
    <t>E1933P027</t>
  </si>
  <si>
    <t>E1933P028</t>
  </si>
  <si>
    <t>E1933P029</t>
  </si>
  <si>
    <t>E1933P030</t>
  </si>
  <si>
    <t>E1933P031</t>
  </si>
  <si>
    <t>E1933P032</t>
  </si>
  <si>
    <t>Meesden (Grouped as Brent Pelham / Meesden above)</t>
  </si>
  <si>
    <t>E1933P033</t>
  </si>
  <si>
    <t>E1933P034</t>
  </si>
  <si>
    <t>Sacombe</t>
  </si>
  <si>
    <t>E1933P035</t>
  </si>
  <si>
    <t>E1933P036</t>
  </si>
  <si>
    <t>E1933P037</t>
  </si>
  <si>
    <t>E1933P038</t>
  </si>
  <si>
    <t>E1933P039</t>
  </si>
  <si>
    <t>E1933P040</t>
  </si>
  <si>
    <t>E1933P041</t>
  </si>
  <si>
    <t>E1933P042</t>
  </si>
  <si>
    <t>E1933P043</t>
  </si>
  <si>
    <t>E1933P044</t>
  </si>
  <si>
    <t>E1933P045</t>
  </si>
  <si>
    <t>E1933P046</t>
  </si>
  <si>
    <t>E1933P047</t>
  </si>
  <si>
    <t>E1933P048</t>
  </si>
  <si>
    <t>E1933P049</t>
  </si>
  <si>
    <t>E1933P050</t>
  </si>
  <si>
    <t>Wyddial</t>
  </si>
  <si>
    <t>E2532P001</t>
  </si>
  <si>
    <t>E2532P002</t>
  </si>
  <si>
    <t>E2532P003</t>
  </si>
  <si>
    <t>E2532P004</t>
  </si>
  <si>
    <t>E2532P005</t>
  </si>
  <si>
    <t>E2532P006</t>
  </si>
  <si>
    <t>Ashby with Scremby</t>
  </si>
  <si>
    <t>E2532P007</t>
  </si>
  <si>
    <t>E2532P008</t>
  </si>
  <si>
    <t>Aswardby</t>
  </si>
  <si>
    <t>E2532P009</t>
  </si>
  <si>
    <t>Authorpe</t>
  </si>
  <si>
    <t>E2532P010</t>
  </si>
  <si>
    <t>E2532P011</t>
  </si>
  <si>
    <t>E2532P012</t>
  </si>
  <si>
    <t>E2532P013</t>
  </si>
  <si>
    <t>Belleau</t>
  </si>
  <si>
    <t>E2532P014</t>
  </si>
  <si>
    <t>E2532P015</t>
  </si>
  <si>
    <t>E2532P016</t>
  </si>
  <si>
    <t>E2532P017</t>
  </si>
  <si>
    <t>E2532P018</t>
  </si>
  <si>
    <t>Brackenborough with Little Grimsby</t>
  </si>
  <si>
    <t>E2532P020</t>
  </si>
  <si>
    <t>Brinkhill</t>
  </si>
  <si>
    <t>E2532P021</t>
  </si>
  <si>
    <t>E2532P022</t>
  </si>
  <si>
    <t>E2532P023</t>
  </si>
  <si>
    <t>Burgh on Bain</t>
  </si>
  <si>
    <t>E2532P024</t>
  </si>
  <si>
    <t>E2532P025</t>
  </si>
  <si>
    <t>Calcethorpe with Kelstern</t>
  </si>
  <si>
    <t>E2532P026</t>
  </si>
  <si>
    <t>Candlesby with Gunby</t>
  </si>
  <si>
    <t>E2532P027</t>
  </si>
  <si>
    <t>E2532P028</t>
  </si>
  <si>
    <t>E2532P030</t>
  </si>
  <si>
    <t>Claxby with Moorby</t>
  </si>
  <si>
    <t>E2532P031</t>
  </si>
  <si>
    <t>Claythorpe</t>
  </si>
  <si>
    <t>E2532P032</t>
  </si>
  <si>
    <t>E2532P033</t>
  </si>
  <si>
    <t>Conisholme</t>
  </si>
  <si>
    <t>E2532P034</t>
  </si>
  <si>
    <t>E2532P036</t>
  </si>
  <si>
    <t>E2532P037</t>
  </si>
  <si>
    <t>Cumberworth</t>
  </si>
  <si>
    <t>E2532P039</t>
  </si>
  <si>
    <t>E2532P040</t>
  </si>
  <si>
    <t>E2532P041</t>
  </si>
  <si>
    <t>E2532P042</t>
  </si>
  <si>
    <t>E2532P043</t>
  </si>
  <si>
    <t>E2532P044</t>
  </si>
  <si>
    <t>Edlington Group</t>
  </si>
  <si>
    <t>E2532P045</t>
  </si>
  <si>
    <t>E2532P047</t>
  </si>
  <si>
    <t>E2532P048</t>
  </si>
  <si>
    <t>E2532P049</t>
  </si>
  <si>
    <t>E2532P050</t>
  </si>
  <si>
    <t>E2532P052</t>
  </si>
  <si>
    <t>E2532P054</t>
  </si>
  <si>
    <t>E2532P055</t>
  </si>
  <si>
    <t>Gayton le Wold</t>
  </si>
  <si>
    <t>E2532P058</t>
  </si>
  <si>
    <t>E2532P059</t>
  </si>
  <si>
    <t>E2532P061</t>
  </si>
  <si>
    <t>Great Sturton</t>
  </si>
  <si>
    <t>E2532P062</t>
  </si>
  <si>
    <t>Greetham with Somersby</t>
  </si>
  <si>
    <t>E2532P063</t>
  </si>
  <si>
    <t>E2532P064</t>
  </si>
  <si>
    <t>E2532P065</t>
  </si>
  <si>
    <t>Hainton</t>
  </si>
  <si>
    <t>E2532P066</t>
  </si>
  <si>
    <t>Hallington</t>
  </si>
  <si>
    <t>E2532P067</t>
  </si>
  <si>
    <t>Haltham</t>
  </si>
  <si>
    <t>E2532P068</t>
  </si>
  <si>
    <t>E2532P069</t>
  </si>
  <si>
    <t>Hameringham</t>
  </si>
  <si>
    <t>E2532P070</t>
  </si>
  <si>
    <t>Hannah cum Hagnaby</t>
  </si>
  <si>
    <t>E2532P071</t>
  </si>
  <si>
    <t>Harrington</t>
  </si>
  <si>
    <t>E2532P072</t>
  </si>
  <si>
    <t>E2532P075</t>
  </si>
  <si>
    <t>E2532P076</t>
  </si>
  <si>
    <t>High Toynton</t>
  </si>
  <si>
    <t>E2532P077</t>
  </si>
  <si>
    <t>E2532P078</t>
  </si>
  <si>
    <t>E2532P079</t>
  </si>
  <si>
    <t>E2532P080</t>
  </si>
  <si>
    <t>E2532P081</t>
  </si>
  <si>
    <t>E2532P082</t>
  </si>
  <si>
    <t>E2532P083</t>
  </si>
  <si>
    <t>E2532P085</t>
  </si>
  <si>
    <t>Keddington</t>
  </si>
  <si>
    <t>E2532P086</t>
  </si>
  <si>
    <t>E2532P087</t>
  </si>
  <si>
    <t>E2532P189</t>
  </si>
  <si>
    <t>Langton by Horncastle</t>
  </si>
  <si>
    <t>E2532P190</t>
  </si>
  <si>
    <t>Langton by Wragby</t>
  </si>
  <si>
    <t>E2532P191</t>
  </si>
  <si>
    <t>Langton/Sutterby</t>
  </si>
  <si>
    <t>E2532P091</t>
  </si>
  <si>
    <t>E2532P093</t>
  </si>
  <si>
    <t>E2532P095</t>
  </si>
  <si>
    <t>E2532P096</t>
  </si>
  <si>
    <t>Low Toynton</t>
  </si>
  <si>
    <t>E2532P097</t>
  </si>
  <si>
    <t>E2532P098</t>
  </si>
  <si>
    <t>E2532P099</t>
  </si>
  <si>
    <t>Lusby with Winceby</t>
  </si>
  <si>
    <t>E2532P100</t>
  </si>
  <si>
    <t>E2532P101</t>
  </si>
  <si>
    <t>Maidenwell</t>
  </si>
  <si>
    <t>E2532P102</t>
  </si>
  <si>
    <t>E2532P104</t>
  </si>
  <si>
    <t>E2532P105</t>
  </si>
  <si>
    <t>Mareham on the Hill</t>
  </si>
  <si>
    <t>E2532P106</t>
  </si>
  <si>
    <t>Markby</t>
  </si>
  <si>
    <t>E2532P107</t>
  </si>
  <si>
    <t>Market Stainton</t>
  </si>
  <si>
    <t>E2532P108</t>
  </si>
  <si>
    <t>E2532P109</t>
  </si>
  <si>
    <t>E2532P111</t>
  </si>
  <si>
    <t>E2532P112</t>
  </si>
  <si>
    <t>Muckton</t>
  </si>
  <si>
    <t>E2532P113</t>
  </si>
  <si>
    <t>E2532P115</t>
  </si>
  <si>
    <t>E2532P116</t>
  </si>
  <si>
    <t>E2532P117</t>
  </si>
  <si>
    <t>North Ormsby</t>
  </si>
  <si>
    <t>E2532P118</t>
  </si>
  <si>
    <t>E2532P119</t>
  </si>
  <si>
    <t>E2532P120</t>
  </si>
  <si>
    <t>E2532P121</t>
  </si>
  <si>
    <t>E2532P122</t>
  </si>
  <si>
    <t>Raithby</t>
  </si>
  <si>
    <t>E2532P123</t>
  </si>
  <si>
    <t>Raithby cum Maltby</t>
  </si>
  <si>
    <t>E2532P125</t>
  </si>
  <si>
    <t>Reston</t>
  </si>
  <si>
    <t>E2532P126</t>
  </si>
  <si>
    <t>E2532P127</t>
  </si>
  <si>
    <t>Rigsby with Ailby</t>
  </si>
  <si>
    <t>E2532P128</t>
  </si>
  <si>
    <t>E2532P129</t>
  </si>
  <si>
    <t>E2532P130</t>
  </si>
  <si>
    <t>Sausthorpe</t>
  </si>
  <si>
    <t>E2532P131</t>
  </si>
  <si>
    <t>E2532P132</t>
  </si>
  <si>
    <t>Scrivelsby</t>
  </si>
  <si>
    <t>E2532P133</t>
  </si>
  <si>
    <t>E2532P134</t>
  </si>
  <si>
    <t>E2532P135</t>
  </si>
  <si>
    <t>Skendleby</t>
  </si>
  <si>
    <t>E2532P136</t>
  </si>
  <si>
    <t>E2532P137</t>
  </si>
  <si>
    <t>Sotby</t>
  </si>
  <si>
    <t>E2532P138</t>
  </si>
  <si>
    <t>E2532P139</t>
  </si>
  <si>
    <t>South Ormsby cum Ketsby</t>
  </si>
  <si>
    <t>E2532P140</t>
  </si>
  <si>
    <t>E2532P142</t>
  </si>
  <si>
    <t>E2532P143</t>
  </si>
  <si>
    <t>E2532P144</t>
  </si>
  <si>
    <t>Stenigot</t>
  </si>
  <si>
    <t>E2532P145</t>
  </si>
  <si>
    <t>Stewton</t>
  </si>
  <si>
    <t>E2532P146</t>
  </si>
  <si>
    <t>E2532P147</t>
  </si>
  <si>
    <t>E2532P149</t>
  </si>
  <si>
    <t>E2532P150</t>
  </si>
  <si>
    <t>E2532P151</t>
  </si>
  <si>
    <t>E2532P152</t>
  </si>
  <si>
    <t>E2532P154</t>
  </si>
  <si>
    <t>E2532P155</t>
  </si>
  <si>
    <t>E2532P156</t>
  </si>
  <si>
    <t>E2532P158</t>
  </si>
  <si>
    <t>E2532P159</t>
  </si>
  <si>
    <t>E2532P160</t>
  </si>
  <si>
    <t>E2532P161</t>
  </si>
  <si>
    <t>E2532P162</t>
  </si>
  <si>
    <t>E2532P163</t>
  </si>
  <si>
    <t>E2532P165</t>
  </si>
  <si>
    <t>Ulceby with Fordington</t>
  </si>
  <si>
    <t>E2532P166</t>
  </si>
  <si>
    <t>E2532P168</t>
  </si>
  <si>
    <t>E2532P169</t>
  </si>
  <si>
    <t>Wainfleet St Mary</t>
  </si>
  <si>
    <t>E2532P171</t>
  </si>
  <si>
    <t>Walmsgate</t>
  </si>
  <si>
    <t>E2532P172</t>
  </si>
  <si>
    <t>E2532P173</t>
  </si>
  <si>
    <t>E2532P174</t>
  </si>
  <si>
    <t>E2532P175</t>
  </si>
  <si>
    <t>E2532P177</t>
  </si>
  <si>
    <t>West Fen</t>
  </si>
  <si>
    <t>E2532P178</t>
  </si>
  <si>
    <t>E2532P179</t>
  </si>
  <si>
    <t>West Torrington</t>
  </si>
  <si>
    <t>E2532P180</t>
  </si>
  <si>
    <t>E2532P181</t>
  </si>
  <si>
    <t>E2532P182</t>
  </si>
  <si>
    <t>Withcall</t>
  </si>
  <si>
    <t>E2532P183</t>
  </si>
  <si>
    <t>E2532P184</t>
  </si>
  <si>
    <t>Wood Enderby</t>
  </si>
  <si>
    <t>E2532P185</t>
  </si>
  <si>
    <t>E2532P192</t>
  </si>
  <si>
    <t>Woodhall/Stixwould</t>
  </si>
  <si>
    <t>E2532P186</t>
  </si>
  <si>
    <t>E2532P187</t>
  </si>
  <si>
    <t>Wyham cum Cadeby</t>
  </si>
  <si>
    <t>E2532P188</t>
  </si>
  <si>
    <t>Yarburgh</t>
  </si>
  <si>
    <t>E2833P001</t>
  </si>
  <si>
    <t>E2833P002</t>
  </si>
  <si>
    <t>Apethorpe</t>
  </si>
  <si>
    <t>E2833P003</t>
  </si>
  <si>
    <t>E2833P004</t>
  </si>
  <si>
    <t>E2833P005</t>
  </si>
  <si>
    <t>E2833P006</t>
  </si>
  <si>
    <t>Blatherwycke</t>
  </si>
  <si>
    <t>E2833P007</t>
  </si>
  <si>
    <t>E2833P008</t>
  </si>
  <si>
    <t>E2833P009</t>
  </si>
  <si>
    <t>E2833P010</t>
  </si>
  <si>
    <t>E2833P011</t>
  </si>
  <si>
    <t>E2833P012</t>
  </si>
  <si>
    <t>Cotterstock</t>
  </si>
  <si>
    <t>E2833P013</t>
  </si>
  <si>
    <t>Deene (grouped with Deenethorpe)</t>
  </si>
  <si>
    <t>E2833P014</t>
  </si>
  <si>
    <t>Deenethorpe (grouped with Deene)</t>
  </si>
  <si>
    <t>E2833P015</t>
  </si>
  <si>
    <t>E2833P016</t>
  </si>
  <si>
    <t>E2833P017</t>
  </si>
  <si>
    <t>E2833P018</t>
  </si>
  <si>
    <t>Fotheringhay</t>
  </si>
  <si>
    <t>E2833P019</t>
  </si>
  <si>
    <t>E2833P020</t>
  </si>
  <si>
    <t>E2833P021</t>
  </si>
  <si>
    <t>E2833P022</t>
  </si>
  <si>
    <t>E2833P023</t>
  </si>
  <si>
    <t>Hemington (grouped with Luddington &amp; Thurning)</t>
  </si>
  <si>
    <t>E2833P024</t>
  </si>
  <si>
    <t>E2833P025</t>
  </si>
  <si>
    <t>E2833P026</t>
  </si>
  <si>
    <t>E2833P027</t>
  </si>
  <si>
    <t>E2833P028</t>
  </si>
  <si>
    <t>E2833P029</t>
  </si>
  <si>
    <t>Lilford-cum-Wigsthorpe (grouped with Thorpe Achurch)</t>
  </si>
  <si>
    <t>E2833P030</t>
  </si>
  <si>
    <t>E2833P031</t>
  </si>
  <si>
    <t>E2833P032</t>
  </si>
  <si>
    <t>Luddington (grouped with Hemington &amp; Thurning)</t>
  </si>
  <si>
    <t>E2833P033</t>
  </si>
  <si>
    <t>E2833P034</t>
  </si>
  <si>
    <t>E2833P035</t>
  </si>
  <si>
    <t>Newton Bromswold</t>
  </si>
  <si>
    <t>E2833P036</t>
  </si>
  <si>
    <t>E2833P037</t>
  </si>
  <si>
    <t>Pilton (grouped with Stoke Doyle &amp; Wadenhoe)</t>
  </si>
  <si>
    <t>E2833P038</t>
  </si>
  <si>
    <t>E2833P039</t>
  </si>
  <si>
    <t>E2833P040</t>
  </si>
  <si>
    <t>E2833P041</t>
  </si>
  <si>
    <t>E2833P042</t>
  </si>
  <si>
    <t>E2833P043</t>
  </si>
  <si>
    <t>E2833P044</t>
  </si>
  <si>
    <t>Stoke Doyle (grouped with Pilton &amp; Wadenhoe)</t>
  </si>
  <si>
    <t>E2833P045</t>
  </si>
  <si>
    <t>E2833P046</t>
  </si>
  <si>
    <t>Tansor</t>
  </si>
  <si>
    <t>E2833P047</t>
  </si>
  <si>
    <t>Thorpe Achurch (grouped with Lilford-cum-Wigsthorpe)</t>
  </si>
  <si>
    <t>E2833P048</t>
  </si>
  <si>
    <t>E2833P049</t>
  </si>
  <si>
    <t>Thurning (grouped with Hemington &amp; Luddington)</t>
  </si>
  <si>
    <t>E2833P050</t>
  </si>
  <si>
    <t>E2833P051</t>
  </si>
  <si>
    <t>E2833P052</t>
  </si>
  <si>
    <t>Wadenhoe (grouped with Pilton &amp; Stoke Doyle)</t>
  </si>
  <si>
    <t>E2833P053</t>
  </si>
  <si>
    <t>Wakerley</t>
  </si>
  <si>
    <t>E2833P054</t>
  </si>
  <si>
    <t>E2833P055</t>
  </si>
  <si>
    <t>E2833P056</t>
  </si>
  <si>
    <t>E2833P057</t>
  </si>
  <si>
    <t>E2001P001</t>
  </si>
  <si>
    <t>E2001P002</t>
  </si>
  <si>
    <t>E2001P003</t>
  </si>
  <si>
    <t>E2001P004</t>
  </si>
  <si>
    <t>E2001P005</t>
  </si>
  <si>
    <t>E2001P006</t>
  </si>
  <si>
    <t>E2001P007</t>
  </si>
  <si>
    <t>E2001P008</t>
  </si>
  <si>
    <t>E2001P009</t>
  </si>
  <si>
    <t>E2001P010</t>
  </si>
  <si>
    <t>Barmston (Barmston and Fraisthorpe)</t>
  </si>
  <si>
    <t>E2001P011</t>
  </si>
  <si>
    <t>E2001P012</t>
  </si>
  <si>
    <t>E2001P013</t>
  </si>
  <si>
    <t>E2001P014</t>
  </si>
  <si>
    <t>E2001P015</t>
  </si>
  <si>
    <t>E2001P016</t>
  </si>
  <si>
    <t>E2001P017</t>
  </si>
  <si>
    <t>E2001P018</t>
  </si>
  <si>
    <t>E2001P019</t>
  </si>
  <si>
    <t>E2001P020</t>
  </si>
  <si>
    <t>E2001P021</t>
  </si>
  <si>
    <t>E2001P022</t>
  </si>
  <si>
    <t>E2001P023</t>
  </si>
  <si>
    <t>E2001P024</t>
  </si>
  <si>
    <t>E2001P025</t>
  </si>
  <si>
    <t>E2001P026</t>
  </si>
  <si>
    <t>E2001P027</t>
  </si>
  <si>
    <t>Bugthorpe (Bugthorpe and Kirby Underdale)</t>
  </si>
  <si>
    <t>E2001P028</t>
  </si>
  <si>
    <t>E2001P029</t>
  </si>
  <si>
    <t>E2001P030</t>
  </si>
  <si>
    <t>E2001P031</t>
  </si>
  <si>
    <t>E2001P032</t>
  </si>
  <si>
    <t>E2001P033</t>
  </si>
  <si>
    <t>E2001P034</t>
  </si>
  <si>
    <t>E2001P035</t>
  </si>
  <si>
    <t>E2001P036</t>
  </si>
  <si>
    <t>E2001P037</t>
  </si>
  <si>
    <t>Coniston (Coniston and Thirtleby)</t>
  </si>
  <si>
    <t>E2001P038</t>
  </si>
  <si>
    <t>E2001P039</t>
  </si>
  <si>
    <t>E2001P040</t>
  </si>
  <si>
    <t>Cottingwith (East Cottingwith)</t>
  </si>
  <si>
    <t>E2001P041</t>
  </si>
  <si>
    <t>Dalton Holme</t>
  </si>
  <si>
    <t>E2001P042</t>
  </si>
  <si>
    <t>E2001P043</t>
  </si>
  <si>
    <t>E2001P044</t>
  </si>
  <si>
    <t>E2001P045</t>
  </si>
  <si>
    <t>E2001P046</t>
  </si>
  <si>
    <t>E2001P047</t>
  </si>
  <si>
    <t>E2001P048</t>
  </si>
  <si>
    <t>Ellerton (Ellerton and Aughton)</t>
  </si>
  <si>
    <t>E2001P049</t>
  </si>
  <si>
    <t>E2001P050</t>
  </si>
  <si>
    <t>E2001P051</t>
  </si>
  <si>
    <t>E2001P052</t>
  </si>
  <si>
    <t>Everingham (Everingham and Harswell)</t>
  </si>
  <si>
    <t>E2001P053</t>
  </si>
  <si>
    <t>Fangfoss (Fangfoss with Bolton)</t>
  </si>
  <si>
    <t>E2001P054</t>
  </si>
  <si>
    <t>E2001P055</t>
  </si>
  <si>
    <t>E2001P056</t>
  </si>
  <si>
    <t>E2001P057</t>
  </si>
  <si>
    <t>E2001P058</t>
  </si>
  <si>
    <t>E2001P059</t>
  </si>
  <si>
    <t>Full Sutton (Full sutton and Skirpenbeck)</t>
  </si>
  <si>
    <t>E2001P060</t>
  </si>
  <si>
    <t>E2001P061</t>
  </si>
  <si>
    <t>E2001P062</t>
  </si>
  <si>
    <t>E2001P063</t>
  </si>
  <si>
    <t>E2001P064</t>
  </si>
  <si>
    <t>E2001P065</t>
  </si>
  <si>
    <t>E2001P066</t>
  </si>
  <si>
    <t>E2001P067</t>
  </si>
  <si>
    <t>E2001P068</t>
  </si>
  <si>
    <t>E2001P069</t>
  </si>
  <si>
    <t>E2001P070</t>
  </si>
  <si>
    <t>Hayton (Hayton and Burnby)</t>
  </si>
  <si>
    <t>E2001P071</t>
  </si>
  <si>
    <t>E2001P072</t>
  </si>
  <si>
    <t>E2001P073</t>
  </si>
  <si>
    <t>E2001P074</t>
  </si>
  <si>
    <t>E2001P075</t>
  </si>
  <si>
    <t>E2001P076</t>
  </si>
  <si>
    <t>E2001P077</t>
  </si>
  <si>
    <t>E2001P078</t>
  </si>
  <si>
    <t>E2001P079</t>
  </si>
  <si>
    <t>E2001P080</t>
  </si>
  <si>
    <t>E2001P081</t>
  </si>
  <si>
    <t>E2001P082</t>
  </si>
  <si>
    <t>E2001P083</t>
  </si>
  <si>
    <t>E2001P084</t>
  </si>
  <si>
    <t>E2001P085</t>
  </si>
  <si>
    <t>E2001P086</t>
  </si>
  <si>
    <t>E2001P088</t>
  </si>
  <si>
    <t>Kirk Ella (Kirk Ella and West Ella)</t>
  </si>
  <si>
    <t>E2001P089</t>
  </si>
  <si>
    <t>E2001P090</t>
  </si>
  <si>
    <t>E2001P091</t>
  </si>
  <si>
    <t>E2001P092</t>
  </si>
  <si>
    <t>E2001P093</t>
  </si>
  <si>
    <t>E2001P094</t>
  </si>
  <si>
    <t>E2001P095</t>
  </si>
  <si>
    <t>E2001P096</t>
  </si>
  <si>
    <t>E2001P097</t>
  </si>
  <si>
    <t>E2001P098</t>
  </si>
  <si>
    <t>E2001P099</t>
  </si>
  <si>
    <t>E2001P100</t>
  </si>
  <si>
    <t>E2001P101</t>
  </si>
  <si>
    <t>E2001P102</t>
  </si>
  <si>
    <t>E2001P103</t>
  </si>
  <si>
    <t>E2001P104</t>
  </si>
  <si>
    <t>E2001P105</t>
  </si>
  <si>
    <t>E2001P106</t>
  </si>
  <si>
    <t>E2001P107</t>
  </si>
  <si>
    <t>E2001P108</t>
  </si>
  <si>
    <t>E2001P109</t>
  </si>
  <si>
    <t>E2001P110</t>
  </si>
  <si>
    <t>E2001P111</t>
  </si>
  <si>
    <t>E2001P112</t>
  </si>
  <si>
    <t>E2001P113</t>
  </si>
  <si>
    <t>E2001P114</t>
  </si>
  <si>
    <t>E2001P115</t>
  </si>
  <si>
    <t>E2001P116</t>
  </si>
  <si>
    <t>E2001P117</t>
  </si>
  <si>
    <t>E2001P118</t>
  </si>
  <si>
    <t>E2001P119</t>
  </si>
  <si>
    <t>E2001P120</t>
  </si>
  <si>
    <t>E2001P121</t>
  </si>
  <si>
    <t>Rise</t>
  </si>
  <si>
    <t>E2001P122</t>
  </si>
  <si>
    <t>E2001P123</t>
  </si>
  <si>
    <t>E2001P125</t>
  </si>
  <si>
    <t>E2001P126</t>
  </si>
  <si>
    <t>E2001P127</t>
  </si>
  <si>
    <t>E2001P128</t>
  </si>
  <si>
    <t>E2001P129</t>
  </si>
  <si>
    <t>E2001P130</t>
  </si>
  <si>
    <t>Shipton Thorpe (Shiptonthorpe)</t>
  </si>
  <si>
    <t>E2001P131</t>
  </si>
  <si>
    <t>E2001P132</t>
  </si>
  <si>
    <t>E2001P133</t>
  </si>
  <si>
    <t>E2001P134</t>
  </si>
  <si>
    <t>E2001P135</t>
  </si>
  <si>
    <t>E2001P136</t>
  </si>
  <si>
    <t>E2001P138</t>
  </si>
  <si>
    <t>Sledmere (Sledmere and Croome)</t>
  </si>
  <si>
    <t>E2001P139</t>
  </si>
  <si>
    <t>E2001P140</t>
  </si>
  <si>
    <t>E2001P141</t>
  </si>
  <si>
    <t>South Cliffe (North and South Cliffe)</t>
  </si>
  <si>
    <t>E2001P142</t>
  </si>
  <si>
    <t>E2001P143</t>
  </si>
  <si>
    <t>E2001P144</t>
  </si>
  <si>
    <t>E2001P145</t>
  </si>
  <si>
    <t>E2001P146</t>
  </si>
  <si>
    <t>E2001P147</t>
  </si>
  <si>
    <t>E2001P148</t>
  </si>
  <si>
    <t>E2001P149</t>
  </si>
  <si>
    <t>E2001P150</t>
  </si>
  <si>
    <t>E2001P151</t>
  </si>
  <si>
    <t>E2001P152</t>
  </si>
  <si>
    <t>Thwing (Thwing and Octon)</t>
  </si>
  <si>
    <t>E2001P153</t>
  </si>
  <si>
    <t>E2001P154</t>
  </si>
  <si>
    <t>Tickton (Tickton and Routh)</t>
  </si>
  <si>
    <t>E2001P155</t>
  </si>
  <si>
    <t>E2001P156</t>
  </si>
  <si>
    <t>Ulrome (Lissett and Ulrome)</t>
  </si>
  <si>
    <t>E2001P157</t>
  </si>
  <si>
    <t>E2001P158</t>
  </si>
  <si>
    <t>E2001P159</t>
  </si>
  <si>
    <t>E2001P160</t>
  </si>
  <si>
    <t>E2001P161</t>
  </si>
  <si>
    <t>E2001P162</t>
  </si>
  <si>
    <t>E2001P163</t>
  </si>
  <si>
    <t>E2001P164</t>
  </si>
  <si>
    <t>E2001P165</t>
  </si>
  <si>
    <t>E2001P166</t>
  </si>
  <si>
    <t>E2001P167</t>
  </si>
  <si>
    <t>E2001P168</t>
  </si>
  <si>
    <t>E2001P169</t>
  </si>
  <si>
    <t>E2001P170</t>
  </si>
  <si>
    <t>E2001P171</t>
  </si>
  <si>
    <t>E3432P001</t>
  </si>
  <si>
    <t>E3432P002</t>
  </si>
  <si>
    <t>E3432P003</t>
  </si>
  <si>
    <t>E3432P004</t>
  </si>
  <si>
    <t>E3432P005</t>
  </si>
  <si>
    <t>E3432P006</t>
  </si>
  <si>
    <t>E3432P007</t>
  </si>
  <si>
    <t>E3432P008</t>
  </si>
  <si>
    <t>E3432P009</t>
  </si>
  <si>
    <t>E3432P010</t>
  </si>
  <si>
    <t>E3432P011</t>
  </si>
  <si>
    <t>E3432P012</t>
  </si>
  <si>
    <t>E3432P013</t>
  </si>
  <si>
    <t>E3432P014</t>
  </si>
  <si>
    <t>E3432P015</t>
  </si>
  <si>
    <t>E3432P016</t>
  </si>
  <si>
    <t>E3432P017</t>
  </si>
  <si>
    <t>E3432P018</t>
  </si>
  <si>
    <t>E3432P019</t>
  </si>
  <si>
    <t>E3432P020</t>
  </si>
  <si>
    <t>E3432P021</t>
  </si>
  <si>
    <t>E3432P022</t>
  </si>
  <si>
    <t>Okeover</t>
  </si>
  <si>
    <t>E3432P023</t>
  </si>
  <si>
    <t>E3432P024</t>
  </si>
  <si>
    <t>Ramshorn</t>
  </si>
  <si>
    <t>E3432P025</t>
  </si>
  <si>
    <t>E3432P026</t>
  </si>
  <si>
    <t>E3432P027</t>
  </si>
  <si>
    <t>E3432P028</t>
  </si>
  <si>
    <t>E3432P029</t>
  </si>
  <si>
    <t>E3432P030</t>
  </si>
  <si>
    <t>E3432P031</t>
  </si>
  <si>
    <t>E3432P032</t>
  </si>
  <si>
    <t>E3432P033</t>
  </si>
  <si>
    <t>E3432P034</t>
  </si>
  <si>
    <t>E3432P035</t>
  </si>
  <si>
    <t>E3432P036</t>
  </si>
  <si>
    <t>E3432P037</t>
  </si>
  <si>
    <t>Wychnor</t>
  </si>
  <si>
    <t>E3432P038</t>
  </si>
  <si>
    <t>E1733P001</t>
  </si>
  <si>
    <t>E1733P002</t>
  </si>
  <si>
    <t>E1733P003</t>
  </si>
  <si>
    <t>E1733P004</t>
  </si>
  <si>
    <t>E1733P005</t>
  </si>
  <si>
    <t>E1733P006</t>
  </si>
  <si>
    <t>E1733P007</t>
  </si>
  <si>
    <t>E1733P008</t>
  </si>
  <si>
    <t>E1733P009</t>
  </si>
  <si>
    <t>E1733P010</t>
  </si>
  <si>
    <t>E0935P001</t>
  </si>
  <si>
    <t>E0935P002</t>
  </si>
  <si>
    <t>E0935P003</t>
  </si>
  <si>
    <t>E0935P004</t>
  </si>
  <si>
    <t>E0935P005</t>
  </si>
  <si>
    <t>E0935P006</t>
  </si>
  <si>
    <t>E0935P075</t>
  </si>
  <si>
    <t>E0935P007</t>
  </si>
  <si>
    <t>E0935P008</t>
  </si>
  <si>
    <t>E0935P009</t>
  </si>
  <si>
    <t>Brough</t>
  </si>
  <si>
    <t>E0935P010</t>
  </si>
  <si>
    <t>Brough Sowerby</t>
  </si>
  <si>
    <t>E0935P011</t>
  </si>
  <si>
    <t>Brougham</t>
  </si>
  <si>
    <t>E0935P012</t>
  </si>
  <si>
    <t>Castle Sowerby</t>
  </si>
  <si>
    <t>E0935P013</t>
  </si>
  <si>
    <t>Catterlen</t>
  </si>
  <si>
    <t>E0935P014</t>
  </si>
  <si>
    <t>Cliburn</t>
  </si>
  <si>
    <t>E0935P015</t>
  </si>
  <si>
    <t>E0935P017</t>
  </si>
  <si>
    <t>Crackenthorpe</t>
  </si>
  <si>
    <t>E0935P018</t>
  </si>
  <si>
    <t>E0935P019</t>
  </si>
  <si>
    <t>E0935P020</t>
  </si>
  <si>
    <t>E0935P021</t>
  </si>
  <si>
    <t>E0935P022</t>
  </si>
  <si>
    <t>E0935P023</t>
  </si>
  <si>
    <t>E0935P024</t>
  </si>
  <si>
    <t>E0935P025</t>
  </si>
  <si>
    <t>E0935P026</t>
  </si>
  <si>
    <t>E0935P027</t>
  </si>
  <si>
    <t>E0935P028</t>
  </si>
  <si>
    <t>Helbeck</t>
  </si>
  <si>
    <t>E0935P029</t>
  </si>
  <si>
    <t>E0935P031</t>
  </si>
  <si>
    <t>Hunsonby</t>
  </si>
  <si>
    <t>E0935P032</t>
  </si>
  <si>
    <t>E0935P033</t>
  </si>
  <si>
    <t>Kaber</t>
  </si>
  <si>
    <t>E0935P034</t>
  </si>
  <si>
    <t>King's Meaburn</t>
  </si>
  <si>
    <t>E0935P035</t>
  </si>
  <si>
    <t>Kirkby Stephen</t>
  </si>
  <si>
    <t>E0935P036</t>
  </si>
  <si>
    <t>Kirkby Thore</t>
  </si>
  <si>
    <t>E0935P037</t>
  </si>
  <si>
    <t>Kirkoswald</t>
  </si>
  <si>
    <t>E0935P038</t>
  </si>
  <si>
    <t>Langwathby</t>
  </si>
  <si>
    <t>E0935P039</t>
  </si>
  <si>
    <t>E0935P040</t>
  </si>
  <si>
    <t>E0935P041</t>
  </si>
  <si>
    <t>E0935P042</t>
  </si>
  <si>
    <t>E0935P043</t>
  </si>
  <si>
    <t>E0935P044</t>
  </si>
  <si>
    <t>Martindale</t>
  </si>
  <si>
    <t>E0935P045</t>
  </si>
  <si>
    <t>E0935P046</t>
  </si>
  <si>
    <t>E0935P047</t>
  </si>
  <si>
    <t>E0935P048</t>
  </si>
  <si>
    <t>E0935P049</t>
  </si>
  <si>
    <t>E0935P050</t>
  </si>
  <si>
    <t>E0935P051</t>
  </si>
  <si>
    <t>E0935P052</t>
  </si>
  <si>
    <t>E0935P053</t>
  </si>
  <si>
    <t>E0935P055</t>
  </si>
  <si>
    <t>E0935P056</t>
  </si>
  <si>
    <t>E0935P057</t>
  </si>
  <si>
    <t>E0935P058</t>
  </si>
  <si>
    <t>E0935P059</t>
  </si>
  <si>
    <t>E0935P061</t>
  </si>
  <si>
    <t>E0935P062</t>
  </si>
  <si>
    <t>Sleagill</t>
  </si>
  <si>
    <t>E0935P063</t>
  </si>
  <si>
    <t>Sockbridge and Tirril</t>
  </si>
  <si>
    <t>E0935P064</t>
  </si>
  <si>
    <t>Soulby</t>
  </si>
  <si>
    <t>E0935P065</t>
  </si>
  <si>
    <t>Stainmore</t>
  </si>
  <si>
    <t>E0935P066</t>
  </si>
  <si>
    <t>E0935P067</t>
  </si>
  <si>
    <t>E0935P068</t>
  </si>
  <si>
    <t>E0935P069</t>
  </si>
  <si>
    <t>Thrimby</t>
  </si>
  <si>
    <t>E0935P070</t>
  </si>
  <si>
    <t>E0935P071</t>
  </si>
  <si>
    <t>E0935P072</t>
  </si>
  <si>
    <t>E0935P073</t>
  </si>
  <si>
    <t>E0935P074</t>
  </si>
  <si>
    <t>E3631P001</t>
  </si>
  <si>
    <t>E1537P001</t>
  </si>
  <si>
    <t>E1537P002</t>
  </si>
  <si>
    <t>Bobbingworth (Grouped into Moreton, Bobbingworth and the Lavers)</t>
  </si>
  <si>
    <t>E1537P003</t>
  </si>
  <si>
    <t>E1537P004</t>
  </si>
  <si>
    <t>E1537P005</t>
  </si>
  <si>
    <t>E1537P006</t>
  </si>
  <si>
    <t>E1537P007</t>
  </si>
  <si>
    <t>E1537P008</t>
  </si>
  <si>
    <t>High Laver (Grouped into Moreton, Bobbingworth and the Lavers)</t>
  </si>
  <si>
    <t>E1537P009</t>
  </si>
  <si>
    <t>E1537P010</t>
  </si>
  <si>
    <t>E1537P011</t>
  </si>
  <si>
    <t>Little Laver (Grouped into Moreton, Bobbingworth and the Lavers)</t>
  </si>
  <si>
    <t>E1537P012</t>
  </si>
  <si>
    <t>Magdalen Laver (Grouped into Moreton, Bobbingworth and the Lavers)</t>
  </si>
  <si>
    <t>E1537P014</t>
  </si>
  <si>
    <t>E1537P015</t>
  </si>
  <si>
    <t>Moreton (Grouped into Moreton, Bobbingworth and the Lavers)</t>
  </si>
  <si>
    <t>E1537P016</t>
  </si>
  <si>
    <t>E1537P017</t>
  </si>
  <si>
    <t>E1537P018</t>
  </si>
  <si>
    <t>E1537P019</t>
  </si>
  <si>
    <t>E1537P020</t>
  </si>
  <si>
    <t>E1537P021</t>
  </si>
  <si>
    <t>E1537P022</t>
  </si>
  <si>
    <t>E1537P023</t>
  </si>
  <si>
    <t>E1537P024</t>
  </si>
  <si>
    <t>E1537P025</t>
  </si>
  <si>
    <t>E1537P026</t>
  </si>
  <si>
    <t>E1537P027</t>
  </si>
  <si>
    <t>E1537P028</t>
  </si>
  <si>
    <t>E1036P001</t>
  </si>
  <si>
    <t>E1036P002</t>
  </si>
  <si>
    <t>E1036P003</t>
  </si>
  <si>
    <t>E1036P004</t>
  </si>
  <si>
    <t>E1036P005</t>
  </si>
  <si>
    <t>Hopwell</t>
  </si>
  <si>
    <t>E1036P006</t>
  </si>
  <si>
    <t>E1036P007</t>
  </si>
  <si>
    <t>E1036P008</t>
  </si>
  <si>
    <t>E1036P009</t>
  </si>
  <si>
    <t>E1036P010</t>
  </si>
  <si>
    <t>E1036P011</t>
  </si>
  <si>
    <t>E1036P012</t>
  </si>
  <si>
    <t>E1036P013</t>
  </si>
  <si>
    <t>E1036P014</t>
  </si>
  <si>
    <t>E0533P001</t>
  </si>
  <si>
    <t>E0533P002</t>
  </si>
  <si>
    <t>E0533P003</t>
  </si>
  <si>
    <t>E0533P004</t>
  </si>
  <si>
    <t>E0533P005</t>
  </si>
  <si>
    <t>E0533P006</t>
  </si>
  <si>
    <t>E0533P007</t>
  </si>
  <si>
    <t>E0533P008</t>
  </si>
  <si>
    <t>E0533P009</t>
  </si>
  <si>
    <t>E0533P010</t>
  </si>
  <si>
    <t>E0533P011</t>
  </si>
  <si>
    <t>E0533P012</t>
  </si>
  <si>
    <t>E0533P013</t>
  </si>
  <si>
    <t>E0533P014</t>
  </si>
  <si>
    <t>E0533P015</t>
  </si>
  <si>
    <t>E0533P016</t>
  </si>
  <si>
    <t>E3532P001</t>
  </si>
  <si>
    <t>E3532P002</t>
  </si>
  <si>
    <t>E3532P003</t>
  </si>
  <si>
    <t>E3532P004</t>
  </si>
  <si>
    <t>E3532P005</t>
  </si>
  <si>
    <t>E3532P006</t>
  </si>
  <si>
    <t>E3532P007</t>
  </si>
  <si>
    <t>E3532P008</t>
  </si>
  <si>
    <t>E3532P009</t>
  </si>
  <si>
    <t>E3532P010</t>
  </si>
  <si>
    <t>E3532P011</t>
  </si>
  <si>
    <t>E3532P012</t>
  </si>
  <si>
    <t>E3532P013</t>
  </si>
  <si>
    <t>E3532P014</t>
  </si>
  <si>
    <t>E3532P015</t>
  </si>
  <si>
    <t>E3532P016</t>
  </si>
  <si>
    <t>E3532P017</t>
  </si>
  <si>
    <t>E3532P018</t>
  </si>
  <si>
    <t>E3532P019</t>
  </si>
  <si>
    <t>E3532P020</t>
  </si>
  <si>
    <t>E3532P021</t>
  </si>
  <si>
    <t>E3532P022</t>
  </si>
  <si>
    <t>Wangford</t>
  </si>
  <si>
    <t>E3532P023</t>
  </si>
  <si>
    <t>E1633P001</t>
  </si>
  <si>
    <t>E1633P002</t>
  </si>
  <si>
    <t>E1633P003</t>
  </si>
  <si>
    <t>E1633P004</t>
  </si>
  <si>
    <t>E1633P005</t>
  </si>
  <si>
    <t>E1633P006</t>
  </si>
  <si>
    <t>E1633P007</t>
  </si>
  <si>
    <t>E1633P008</t>
  </si>
  <si>
    <t>E1633P009</t>
  </si>
  <si>
    <t>E1633P010</t>
  </si>
  <si>
    <t>E1633P011</t>
  </si>
  <si>
    <t>E1633P012</t>
  </si>
  <si>
    <t>E1633P013</t>
  </si>
  <si>
    <t>E1633P014</t>
  </si>
  <si>
    <t>E1633P015</t>
  </si>
  <si>
    <t>E1633P016</t>
  </si>
  <si>
    <t>E1633P017</t>
  </si>
  <si>
    <t>E1633P018</t>
  </si>
  <si>
    <t>E1633P019</t>
  </si>
  <si>
    <t>E1633P020</t>
  </si>
  <si>
    <t>E1633P021</t>
  </si>
  <si>
    <t>E1633P022</t>
  </si>
  <si>
    <t>E1633P023</t>
  </si>
  <si>
    <t>E1633P024</t>
  </si>
  <si>
    <t>E1633P025</t>
  </si>
  <si>
    <t>E1633P026</t>
  </si>
  <si>
    <t>Oxenhall</t>
  </si>
  <si>
    <t>E1633P027</t>
  </si>
  <si>
    <t>E1633P028</t>
  </si>
  <si>
    <t>E1633P029</t>
  </si>
  <si>
    <t>E1633P030</t>
  </si>
  <si>
    <t>E1633P031</t>
  </si>
  <si>
    <t>E1633P032</t>
  </si>
  <si>
    <t>E1633P033</t>
  </si>
  <si>
    <t>E1633P034</t>
  </si>
  <si>
    <t>E1633P035</t>
  </si>
  <si>
    <t>E1633P036</t>
  </si>
  <si>
    <t>E1633P037</t>
  </si>
  <si>
    <t>E1633P038</t>
  </si>
  <si>
    <t>E1633P039</t>
  </si>
  <si>
    <t>E1633P040</t>
  </si>
  <si>
    <t>E1633P041</t>
  </si>
  <si>
    <t>E2335P001</t>
  </si>
  <si>
    <t>E2335P002</t>
  </si>
  <si>
    <t>E2335P003</t>
  </si>
  <si>
    <t>E2335P004</t>
  </si>
  <si>
    <t>E2335P005</t>
  </si>
  <si>
    <t>E2335P006</t>
  </si>
  <si>
    <t>E2335P007</t>
  </si>
  <si>
    <t>E2335P008</t>
  </si>
  <si>
    <t>E2335P009</t>
  </si>
  <si>
    <t>E2335P010</t>
  </si>
  <si>
    <t>E2335P011</t>
  </si>
  <si>
    <t>E2335P012</t>
  </si>
  <si>
    <t>E2335P013</t>
  </si>
  <si>
    <t>E2335P014</t>
  </si>
  <si>
    <t>E2335P015</t>
  </si>
  <si>
    <t>E4501P001</t>
  </si>
  <si>
    <t>E3034P001</t>
  </si>
  <si>
    <t>E3034P002</t>
  </si>
  <si>
    <t>E3034P003</t>
  </si>
  <si>
    <t>E3034P004</t>
  </si>
  <si>
    <t>E3034P005</t>
  </si>
  <si>
    <t>E3034P006</t>
  </si>
  <si>
    <t>E3034P007</t>
  </si>
  <si>
    <t>E3034P008</t>
  </si>
  <si>
    <t>E3034P009</t>
  </si>
  <si>
    <t>E3034P010</t>
  </si>
  <si>
    <t>E3034P011</t>
  </si>
  <si>
    <t>E1634P001</t>
  </si>
  <si>
    <t>E2236P001</t>
  </si>
  <si>
    <t>E2236P002</t>
  </si>
  <si>
    <t>E2236P003</t>
  </si>
  <si>
    <t>E2236P004</t>
  </si>
  <si>
    <t>E2236P005</t>
  </si>
  <si>
    <t>E2236P006</t>
  </si>
  <si>
    <t>E2633P001</t>
  </si>
  <si>
    <t>Ashby with Oby</t>
  </si>
  <si>
    <t>E2633P002</t>
  </si>
  <si>
    <t>E2633P003</t>
  </si>
  <si>
    <t>E2633P004</t>
  </si>
  <si>
    <t>E2633P005</t>
  </si>
  <si>
    <t>E2633P006</t>
  </si>
  <si>
    <t>E2633P007</t>
  </si>
  <si>
    <t>E2633P008</t>
  </si>
  <si>
    <t>E2633P009</t>
  </si>
  <si>
    <t>E2633P010</t>
  </si>
  <si>
    <t>E2633P011</t>
  </si>
  <si>
    <t>E2633P012</t>
  </si>
  <si>
    <t>E2633P013</t>
  </si>
  <si>
    <t>E2633P014</t>
  </si>
  <si>
    <t>E2633P015</t>
  </si>
  <si>
    <t>E2633P016</t>
  </si>
  <si>
    <t>E2633P017</t>
  </si>
  <si>
    <t>E2633P018</t>
  </si>
  <si>
    <t>E2633P019</t>
  </si>
  <si>
    <t>E2633P020</t>
  </si>
  <si>
    <t>West Caister</t>
  </si>
  <si>
    <t>E2633P021</t>
  </si>
  <si>
    <t>E3633P001</t>
  </si>
  <si>
    <t>E3633P002</t>
  </si>
  <si>
    <t>E3633P003</t>
  </si>
  <si>
    <t>E3633P004</t>
  </si>
  <si>
    <t>E3633P005</t>
  </si>
  <si>
    <t>E3633P006</t>
  </si>
  <si>
    <t>E3633P007</t>
  </si>
  <si>
    <t>E3633P008</t>
  </si>
  <si>
    <t>E3633P009</t>
  </si>
  <si>
    <t>E3633P010</t>
  </si>
  <si>
    <t>E3633P011</t>
  </si>
  <si>
    <t>E3633P012</t>
  </si>
  <si>
    <t>E3633P013</t>
  </si>
  <si>
    <t>E3633P014</t>
  </si>
  <si>
    <t>E3633P015</t>
  </si>
  <si>
    <t>E3633P016</t>
  </si>
  <si>
    <t>E3633P017</t>
  </si>
  <si>
    <t>E3633P018</t>
  </si>
  <si>
    <t>E3633P019</t>
  </si>
  <si>
    <t>E3633P020</t>
  </si>
  <si>
    <t>E3633P021</t>
  </si>
  <si>
    <t>E3633P022</t>
  </si>
  <si>
    <t>E3633P023</t>
  </si>
  <si>
    <t>Wisley</t>
  </si>
  <si>
    <t>E3633P024</t>
  </si>
  <si>
    <t>E0601P001</t>
  </si>
  <si>
    <t>E0601P002</t>
  </si>
  <si>
    <t>E0601P003</t>
  </si>
  <si>
    <t>E0601P004</t>
  </si>
  <si>
    <t>E0601P005</t>
  </si>
  <si>
    <t>E0601P006</t>
  </si>
  <si>
    <t>E2732P001</t>
  </si>
  <si>
    <t>E2732P002</t>
  </si>
  <si>
    <t>Ainderby Quernhow</t>
  </si>
  <si>
    <t>E2732P003</t>
  </si>
  <si>
    <t>E2732P004</t>
  </si>
  <si>
    <t>E2732P005</t>
  </si>
  <si>
    <t>E2732P006</t>
  </si>
  <si>
    <t>E2732P007</t>
  </si>
  <si>
    <t>Angram Grange</t>
  </si>
  <si>
    <t>E2732P008</t>
  </si>
  <si>
    <t>E2732P009</t>
  </si>
  <si>
    <t>E2732P010</t>
  </si>
  <si>
    <t>E2732P011</t>
  </si>
  <si>
    <t>E2732P012</t>
  </si>
  <si>
    <t>Beningbrough</t>
  </si>
  <si>
    <t>E2732P013</t>
  </si>
  <si>
    <t>E2732P014</t>
  </si>
  <si>
    <t>Birdforth</t>
  </si>
  <si>
    <t>E2732P015</t>
  </si>
  <si>
    <t>Birkby</t>
  </si>
  <si>
    <t>E2732P016</t>
  </si>
  <si>
    <t>E2732P017</t>
  </si>
  <si>
    <t>E2732P018</t>
  </si>
  <si>
    <t>E2732P019</t>
  </si>
  <si>
    <t>E2732P020</t>
  </si>
  <si>
    <t>E2732P021</t>
  </si>
  <si>
    <t>E2732P022</t>
  </si>
  <si>
    <t>E2732P023</t>
  </si>
  <si>
    <t>E2732P024</t>
  </si>
  <si>
    <t>E2732P025</t>
  </si>
  <si>
    <t>E2732P026</t>
  </si>
  <si>
    <t>E2732P027</t>
  </si>
  <si>
    <t>E2732P028</t>
  </si>
  <si>
    <t>E2732P029</t>
  </si>
  <si>
    <t>E2732P030</t>
  </si>
  <si>
    <t>E2732P031</t>
  </si>
  <si>
    <t>E2732P032</t>
  </si>
  <si>
    <t>E2732P033</t>
  </si>
  <si>
    <t>E2732P034</t>
  </si>
  <si>
    <t>E2732P035</t>
  </si>
  <si>
    <t>E2732P036</t>
  </si>
  <si>
    <t>Dalby-cum-Skewsby</t>
  </si>
  <si>
    <t>E2732P037</t>
  </si>
  <si>
    <t>E2732P038</t>
  </si>
  <si>
    <t>E2732P039</t>
  </si>
  <si>
    <t>E2732P040</t>
  </si>
  <si>
    <t>E2732P041</t>
  </si>
  <si>
    <t>E2732P042</t>
  </si>
  <si>
    <t>E2732P043</t>
  </si>
  <si>
    <t>E2732P044</t>
  </si>
  <si>
    <t>E2732P045</t>
  </si>
  <si>
    <t>E2732P046</t>
  </si>
  <si>
    <t>Eldmire with Crakehill</t>
  </si>
  <si>
    <t>E2732P047</t>
  </si>
  <si>
    <t>E2732P048</t>
  </si>
  <si>
    <t>E2732P049</t>
  </si>
  <si>
    <t>E2732P050</t>
  </si>
  <si>
    <t>E2732P051</t>
  </si>
  <si>
    <t>Fawdington</t>
  </si>
  <si>
    <t>E2732P052</t>
  </si>
  <si>
    <t>E2732P053</t>
  </si>
  <si>
    <t>Firby</t>
  </si>
  <si>
    <t>E2732P054</t>
  </si>
  <si>
    <t>E2732P055</t>
  </si>
  <si>
    <t>Gatenby</t>
  </si>
  <si>
    <t>E2732P056</t>
  </si>
  <si>
    <t>Girsby</t>
  </si>
  <si>
    <t>E2732P057</t>
  </si>
  <si>
    <t>E2732P058</t>
  </si>
  <si>
    <t>E2732P059</t>
  </si>
  <si>
    <t>Great Busby</t>
  </si>
  <si>
    <t>E2732P060</t>
  </si>
  <si>
    <t>E2732P061</t>
  </si>
  <si>
    <t>E2732P062</t>
  </si>
  <si>
    <t>E2732P063</t>
  </si>
  <si>
    <t>E2732P064</t>
  </si>
  <si>
    <t>E2732P065</t>
  </si>
  <si>
    <t>E2732P066</t>
  </si>
  <si>
    <t>Hood Grange</t>
  </si>
  <si>
    <t>E2732P067</t>
  </si>
  <si>
    <t>E2732P068</t>
  </si>
  <si>
    <t>Howe</t>
  </si>
  <si>
    <t>E2732P069</t>
  </si>
  <si>
    <t>E2732P070</t>
  </si>
  <si>
    <t>E2732P071</t>
  </si>
  <si>
    <t>E2732P072</t>
  </si>
  <si>
    <t>Hutton Bonville</t>
  </si>
  <si>
    <t>E2732P073</t>
  </si>
  <si>
    <t>E2732P074</t>
  </si>
  <si>
    <t>E2732P075</t>
  </si>
  <si>
    <t>E2732P076</t>
  </si>
  <si>
    <t>E2732P077</t>
  </si>
  <si>
    <t>E2732P078</t>
  </si>
  <si>
    <t>E2732P079</t>
  </si>
  <si>
    <t>Kildale</t>
  </si>
  <si>
    <t>E2732P080</t>
  </si>
  <si>
    <t>E2732P081</t>
  </si>
  <si>
    <t>Kiplin</t>
  </si>
  <si>
    <t>E2732P082</t>
  </si>
  <si>
    <t>E2732P083</t>
  </si>
  <si>
    <t>E2732P084</t>
  </si>
  <si>
    <t>E2732P085</t>
  </si>
  <si>
    <t>E2732P086</t>
  </si>
  <si>
    <t>E2732P087</t>
  </si>
  <si>
    <t>E2732P088</t>
  </si>
  <si>
    <t>E2732P089</t>
  </si>
  <si>
    <t>E2732P090</t>
  </si>
  <si>
    <t>E2732P178</t>
  </si>
  <si>
    <t>E2732P091</t>
  </si>
  <si>
    <t>Leake</t>
  </si>
  <si>
    <t>E2732P092</t>
  </si>
  <si>
    <t>E2732P093</t>
  </si>
  <si>
    <t>Little Ayton</t>
  </si>
  <si>
    <t>E2732P094</t>
  </si>
  <si>
    <t>Little Busby</t>
  </si>
  <si>
    <t>E2732P095</t>
  </si>
  <si>
    <t>Little Langton</t>
  </si>
  <si>
    <t>E2732P096</t>
  </si>
  <si>
    <t>E2732P097</t>
  </si>
  <si>
    <t>E2732P098</t>
  </si>
  <si>
    <t>Marton-cum-Moxby</t>
  </si>
  <si>
    <t>E2732P099</t>
  </si>
  <si>
    <t>E2732P100</t>
  </si>
  <si>
    <t>E2732P101</t>
  </si>
  <si>
    <t>E2732P102</t>
  </si>
  <si>
    <t>E2732P103</t>
  </si>
  <si>
    <t>E2732P104</t>
  </si>
  <si>
    <t>E2732P105</t>
  </si>
  <si>
    <t>E2732P106</t>
  </si>
  <si>
    <t>E2732P107</t>
  </si>
  <si>
    <t>E2732P108</t>
  </si>
  <si>
    <t>E2732P109</t>
  </si>
  <si>
    <t>North Kilvington</t>
  </si>
  <si>
    <t>E2732P110</t>
  </si>
  <si>
    <t>North Otterington</t>
  </si>
  <si>
    <t>E2732P111</t>
  </si>
  <si>
    <t>E2732P112</t>
  </si>
  <si>
    <t>E2732P113</t>
  </si>
  <si>
    <t>E2732P114</t>
  </si>
  <si>
    <t>Over Dinsdale</t>
  </si>
  <si>
    <t>E2732P115</t>
  </si>
  <si>
    <t>E2732P116</t>
  </si>
  <si>
    <t>E2732P117</t>
  </si>
  <si>
    <t>E2732P118</t>
  </si>
  <si>
    <t>E2732P119</t>
  </si>
  <si>
    <t>E2732P120</t>
  </si>
  <si>
    <t>Rand Grange</t>
  </si>
  <si>
    <t>E2732P121</t>
  </si>
  <si>
    <t>E2732P122</t>
  </si>
  <si>
    <t>E2732P123</t>
  </si>
  <si>
    <t>E2732P124</t>
  </si>
  <si>
    <t>E2732P125</t>
  </si>
  <si>
    <t>E2732P126</t>
  </si>
  <si>
    <t>E2732P127</t>
  </si>
  <si>
    <t>E2732P128</t>
  </si>
  <si>
    <t>E2732P129</t>
  </si>
  <si>
    <t>Sexhow</t>
  </si>
  <si>
    <t>E2732P130</t>
  </si>
  <si>
    <t>E2732P131</t>
  </si>
  <si>
    <t>E2732P132</t>
  </si>
  <si>
    <t>Skipton-on-Swale</t>
  </si>
  <si>
    <t>E2732P133</t>
  </si>
  <si>
    <t>E2732P134</t>
  </si>
  <si>
    <t>E2732P135</t>
  </si>
  <si>
    <t>South Cowton</t>
  </si>
  <si>
    <t>E2732P136</t>
  </si>
  <si>
    <t>E2732P137</t>
  </si>
  <si>
    <t>E2732P138</t>
  </si>
  <si>
    <t>E2732P139</t>
  </si>
  <si>
    <t>E2732P140</t>
  </si>
  <si>
    <t>E2732P141</t>
  </si>
  <si>
    <t>E2732P142</t>
  </si>
  <si>
    <t>E2732P143</t>
  </si>
  <si>
    <t>E2732P144</t>
  </si>
  <si>
    <t>E2732P145</t>
  </si>
  <si>
    <t>E2732P146</t>
  </si>
  <si>
    <t>E2732P147</t>
  </si>
  <si>
    <t>E2732P148</t>
  </si>
  <si>
    <t>E2732P149</t>
  </si>
  <si>
    <t>Thirlby</t>
  </si>
  <si>
    <t>E2732P150</t>
  </si>
  <si>
    <t>E2732P151</t>
  </si>
  <si>
    <t>E2732P152</t>
  </si>
  <si>
    <t>E2732P153</t>
  </si>
  <si>
    <t>E2732P154</t>
  </si>
  <si>
    <t>Thornbrough</t>
  </si>
  <si>
    <t>E2732P155</t>
  </si>
  <si>
    <t>E2732P156</t>
  </si>
  <si>
    <t>E2732P157</t>
  </si>
  <si>
    <t>E2732P158</t>
  </si>
  <si>
    <t>E2732P159</t>
  </si>
  <si>
    <t>Thornton-on-the-Hill</t>
  </si>
  <si>
    <t>E2732P160</t>
  </si>
  <si>
    <t>Thrintoft</t>
  </si>
  <si>
    <t>E2732P161</t>
  </si>
  <si>
    <t>E2732P162</t>
  </si>
  <si>
    <t>E2732P163</t>
  </si>
  <si>
    <t>E2732P164</t>
  </si>
  <si>
    <t>Warlaby</t>
  </si>
  <si>
    <t>E2732P165</t>
  </si>
  <si>
    <t>E2732P166</t>
  </si>
  <si>
    <t>E2732P167</t>
  </si>
  <si>
    <t>E2732P168</t>
  </si>
  <si>
    <t>E2732P169</t>
  </si>
  <si>
    <t>E2732P170</t>
  </si>
  <si>
    <t>Whenby</t>
  </si>
  <si>
    <t>E2732P171</t>
  </si>
  <si>
    <t>E2732P172</t>
  </si>
  <si>
    <t>E2732P173</t>
  </si>
  <si>
    <t>Wildon Grange</t>
  </si>
  <si>
    <t>E2732P174</t>
  </si>
  <si>
    <t>E2732P175</t>
  </si>
  <si>
    <t>Yafforth</t>
  </si>
  <si>
    <t>E2732P176</t>
  </si>
  <si>
    <t>Yearsley</t>
  </si>
  <si>
    <t>E2732P177</t>
  </si>
  <si>
    <t>E2433P001</t>
  </si>
  <si>
    <t>Allexton</t>
  </si>
  <si>
    <t>E2433P002</t>
  </si>
  <si>
    <t>E2433P003</t>
  </si>
  <si>
    <t>E2433P004</t>
  </si>
  <si>
    <t>E2433P005</t>
  </si>
  <si>
    <t>E2433P095</t>
  </si>
  <si>
    <t>Bitteswell with Bittesby</t>
  </si>
  <si>
    <t>E2433P008</t>
  </si>
  <si>
    <t>Blaston</t>
  </si>
  <si>
    <t>E2433P009</t>
  </si>
  <si>
    <t>E2433P010</t>
  </si>
  <si>
    <t>E2433P011</t>
  </si>
  <si>
    <t>E2433P012</t>
  </si>
  <si>
    <t>E2433P013</t>
  </si>
  <si>
    <t>Carlton Curlieu</t>
  </si>
  <si>
    <t>E2433P014</t>
  </si>
  <si>
    <t>Catthorpe</t>
  </si>
  <si>
    <t>E2433P015</t>
  </si>
  <si>
    <t>E2433P016</t>
  </si>
  <si>
    <t>E2433P017</t>
  </si>
  <si>
    <t>Cold Newton</t>
  </si>
  <si>
    <t>E2433P018</t>
  </si>
  <si>
    <t>E2433P019</t>
  </si>
  <si>
    <t>Cranoe</t>
  </si>
  <si>
    <t>E2433P020</t>
  </si>
  <si>
    <t>E2433P021</t>
  </si>
  <si>
    <t>E2433P022</t>
  </si>
  <si>
    <t>E2433P023</t>
  </si>
  <si>
    <t>East Norton</t>
  </si>
  <si>
    <t>E2433P024</t>
  </si>
  <si>
    <t>E2433P025</t>
  </si>
  <si>
    <t>E2433P026</t>
  </si>
  <si>
    <t>Frisby</t>
  </si>
  <si>
    <t>E2433P027</t>
  </si>
  <si>
    <t>E2433P028</t>
  </si>
  <si>
    <t>Gaulby</t>
  </si>
  <si>
    <t>E2433P029</t>
  </si>
  <si>
    <t>E2433P030</t>
  </si>
  <si>
    <t>Glooston</t>
  </si>
  <si>
    <t>E2433P031</t>
  </si>
  <si>
    <t>E2433P032</t>
  </si>
  <si>
    <t>E2433P033</t>
  </si>
  <si>
    <t>E2433P034</t>
  </si>
  <si>
    <t>E2433P093</t>
  </si>
  <si>
    <t>Great Stretton</t>
  </si>
  <si>
    <t>E2433P035</t>
  </si>
  <si>
    <t>E2433P036</t>
  </si>
  <si>
    <t>E2433P037</t>
  </si>
  <si>
    <t>Horninghold</t>
  </si>
  <si>
    <t>E2433P038</t>
  </si>
  <si>
    <t>E2433P039</t>
  </si>
  <si>
    <t>E2433P040</t>
  </si>
  <si>
    <t>E2433P041</t>
  </si>
  <si>
    <t>E2433P042</t>
  </si>
  <si>
    <t>E2433P043</t>
  </si>
  <si>
    <t>E2433P044</t>
  </si>
  <si>
    <t>E2433P045</t>
  </si>
  <si>
    <t>E2433P046</t>
  </si>
  <si>
    <t>King's Norton</t>
  </si>
  <si>
    <t>E2433P047</t>
  </si>
  <si>
    <t>Knaptoft</t>
  </si>
  <si>
    <t>E2433P048</t>
  </si>
  <si>
    <t>E2433P049</t>
  </si>
  <si>
    <t>Launde</t>
  </si>
  <si>
    <t>E2433P050</t>
  </si>
  <si>
    <t>E2433P051</t>
  </si>
  <si>
    <t>E2433P052</t>
  </si>
  <si>
    <t>Loddington</t>
  </si>
  <si>
    <t>E2433P053</t>
  </si>
  <si>
    <t>Lowesby</t>
  </si>
  <si>
    <t>E2433P054</t>
  </si>
  <si>
    <t>E2433P055</t>
  </si>
  <si>
    <t>E2433P056</t>
  </si>
  <si>
    <t>Marefield</t>
  </si>
  <si>
    <t>E2433P057</t>
  </si>
  <si>
    <t>E2433P058</t>
  </si>
  <si>
    <t>E2433P059</t>
  </si>
  <si>
    <t>E2433P060</t>
  </si>
  <si>
    <t>E2433P061</t>
  </si>
  <si>
    <t>E2433P062</t>
  </si>
  <si>
    <t>Noseley</t>
  </si>
  <si>
    <t>E2433P063</t>
  </si>
  <si>
    <t>Owston and Newbold</t>
  </si>
  <si>
    <t>E2433P064</t>
  </si>
  <si>
    <t>E2433P065</t>
  </si>
  <si>
    <t>Peatling Parva</t>
  </si>
  <si>
    <t>E2433P066</t>
  </si>
  <si>
    <t>E2433P067</t>
  </si>
  <si>
    <t>E2433P068</t>
  </si>
  <si>
    <t>E2433P069</t>
  </si>
  <si>
    <t>Shangton</t>
  </si>
  <si>
    <t>E2433P070</t>
  </si>
  <si>
    <t>E2433P071</t>
  </si>
  <si>
    <t>E2433P072</t>
  </si>
  <si>
    <t>E2433P073</t>
  </si>
  <si>
    <t>Slawston</t>
  </si>
  <si>
    <t>E2433P074</t>
  </si>
  <si>
    <t>E2433P075</t>
  </si>
  <si>
    <t>E2433P076</t>
  </si>
  <si>
    <t>Stockerston</t>
  </si>
  <si>
    <t>E2433P077</t>
  </si>
  <si>
    <t>Stonton Wyville</t>
  </si>
  <si>
    <t>E2433P078</t>
  </si>
  <si>
    <t>E2433P079</t>
  </si>
  <si>
    <t>E2433P080</t>
  </si>
  <si>
    <t>E2433P081</t>
  </si>
  <si>
    <t>Thorpe Langton</t>
  </si>
  <si>
    <t>E2433P082</t>
  </si>
  <si>
    <t>E2433P083</t>
  </si>
  <si>
    <t>E2433P084</t>
  </si>
  <si>
    <t>E2433P085</t>
  </si>
  <si>
    <t>E2433P086</t>
  </si>
  <si>
    <t>E2433P087</t>
  </si>
  <si>
    <t>Welham</t>
  </si>
  <si>
    <t>E2433P088</t>
  </si>
  <si>
    <t>West Langton</t>
  </si>
  <si>
    <t>E2433P089</t>
  </si>
  <si>
    <t>Westrill and Starmore</t>
  </si>
  <si>
    <t>E2433P090</t>
  </si>
  <si>
    <t>E2433P091</t>
  </si>
  <si>
    <t>E2433P092</t>
  </si>
  <si>
    <t>Withcote</t>
  </si>
  <si>
    <t>E2753P002</t>
  </si>
  <si>
    <t>Allerton Mauleverer with Hopperton</t>
  </si>
  <si>
    <t>E2753P003</t>
  </si>
  <si>
    <t>E2753P004</t>
  </si>
  <si>
    <t>E2753P006</t>
  </si>
  <si>
    <t>E2753P007</t>
  </si>
  <si>
    <t>E2753P009</t>
  </si>
  <si>
    <t>E2753P010</t>
  </si>
  <si>
    <t>E2753P011</t>
  </si>
  <si>
    <t>E2753P012</t>
  </si>
  <si>
    <t>E2753P013</t>
  </si>
  <si>
    <t>E2753P015</t>
  </si>
  <si>
    <t>E2753P016</t>
  </si>
  <si>
    <t>Brearton</t>
  </si>
  <si>
    <t>E2753P018</t>
  </si>
  <si>
    <t>E2753P021</t>
  </si>
  <si>
    <t>E2753P022</t>
  </si>
  <si>
    <t>E2753P027</t>
  </si>
  <si>
    <t>Cundall and Norton-le-clay</t>
  </si>
  <si>
    <t>E2753P028</t>
  </si>
  <si>
    <t>E2753P030</t>
  </si>
  <si>
    <t>E2753P031</t>
  </si>
  <si>
    <t>E2753P036</t>
  </si>
  <si>
    <t>E2753P038</t>
  </si>
  <si>
    <t>E2753P039</t>
  </si>
  <si>
    <t>E2753P040</t>
  </si>
  <si>
    <t>E2753P043</t>
  </si>
  <si>
    <t>E2753P044</t>
  </si>
  <si>
    <t>E2753P046</t>
  </si>
  <si>
    <t>E2753P047</t>
  </si>
  <si>
    <t>E2753P048</t>
  </si>
  <si>
    <t>E2753P051</t>
  </si>
  <si>
    <t>E2753P052</t>
  </si>
  <si>
    <t>E2753P053</t>
  </si>
  <si>
    <t>E2753P054</t>
  </si>
  <si>
    <t>E2753P055</t>
  </si>
  <si>
    <t>E2753P056</t>
  </si>
  <si>
    <t>E2753P057</t>
  </si>
  <si>
    <t>E2753P062</t>
  </si>
  <si>
    <t>E2753P063</t>
  </si>
  <si>
    <t>E2753P065</t>
  </si>
  <si>
    <t>E2753P066</t>
  </si>
  <si>
    <t>E2753P067</t>
  </si>
  <si>
    <t>E2753P068</t>
  </si>
  <si>
    <t>E2753P069</t>
  </si>
  <si>
    <t>E2753P070</t>
  </si>
  <si>
    <t>E2753P071</t>
  </si>
  <si>
    <t>Langthorpe</t>
  </si>
  <si>
    <t>E2753P076</t>
  </si>
  <si>
    <t>E2753P077</t>
  </si>
  <si>
    <t>E2753P079</t>
  </si>
  <si>
    <t>E2753P080</t>
  </si>
  <si>
    <t>E2753P073</t>
  </si>
  <si>
    <t>E2753P081</t>
  </si>
  <si>
    <t>Markenfield Hall</t>
  </si>
  <si>
    <t>E2753P082</t>
  </si>
  <si>
    <t>E2753P083</t>
  </si>
  <si>
    <t>E2753P084</t>
  </si>
  <si>
    <t>E2753P085</t>
  </si>
  <si>
    <t>Masham</t>
  </si>
  <si>
    <t>E2753P086</t>
  </si>
  <si>
    <t>E2753P087</t>
  </si>
  <si>
    <t>E2753P088</t>
  </si>
  <si>
    <t>E2753P091</t>
  </si>
  <si>
    <t>E2753P093</t>
  </si>
  <si>
    <t>E2753P095</t>
  </si>
  <si>
    <t>E2753P096</t>
  </si>
  <si>
    <t>E2753P097</t>
  </si>
  <si>
    <t>E2753P098</t>
  </si>
  <si>
    <t>E2753P102</t>
  </si>
  <si>
    <t>E2753P104</t>
  </si>
  <si>
    <t>E2753P105</t>
  </si>
  <si>
    <t>E2753P106</t>
  </si>
  <si>
    <t>E2753P107</t>
  </si>
  <si>
    <t>E2753P109</t>
  </si>
  <si>
    <t>E2753P110</t>
  </si>
  <si>
    <t>E2753P111</t>
  </si>
  <si>
    <t>E2753P112</t>
  </si>
  <si>
    <t>Sicklinghall</t>
  </si>
  <si>
    <t>E2753P114</t>
  </si>
  <si>
    <t>E2753P115</t>
  </si>
  <si>
    <t>South Stainley with Cayton</t>
  </si>
  <si>
    <t>E2753P116</t>
  </si>
  <si>
    <t>E2753P118</t>
  </si>
  <si>
    <t>E2753P123</t>
  </si>
  <si>
    <t>E2753P125</t>
  </si>
  <si>
    <t>Thornville</t>
  </si>
  <si>
    <t>E2753P127</t>
  </si>
  <si>
    <t>E2753P128</t>
  </si>
  <si>
    <t>E2753P139</t>
  </si>
  <si>
    <t>E2753P129</t>
  </si>
  <si>
    <t>Walkingham Hill with Occaney</t>
  </si>
  <si>
    <t>E2753P130</t>
  </si>
  <si>
    <t>E2753P131</t>
  </si>
  <si>
    <t>E2753P132</t>
  </si>
  <si>
    <t>E2753P135</t>
  </si>
  <si>
    <t>E2753P136</t>
  </si>
  <si>
    <t>E1736P001</t>
  </si>
  <si>
    <t>E1736P002</t>
  </si>
  <si>
    <t>E1736P003</t>
  </si>
  <si>
    <t>E1736P004</t>
  </si>
  <si>
    <t>E1736P005</t>
  </si>
  <si>
    <t>E1736P006</t>
  </si>
  <si>
    <t>E1736P007</t>
  </si>
  <si>
    <t>E1736P008</t>
  </si>
  <si>
    <t>E1736P009</t>
  </si>
  <si>
    <t>E1736P010</t>
  </si>
  <si>
    <t>E1736P011</t>
  </si>
  <si>
    <t>E1736P012</t>
  </si>
  <si>
    <t>E1736P013</t>
  </si>
  <si>
    <t>E1736P014</t>
  </si>
  <si>
    <t>E1736P015</t>
  </si>
  <si>
    <t>E1736P016</t>
  </si>
  <si>
    <t>E1736P017</t>
  </si>
  <si>
    <t>E1736P018</t>
  </si>
  <si>
    <t>E1736P019</t>
  </si>
  <si>
    <t>E1736P020</t>
  </si>
  <si>
    <t>E1736P021</t>
  </si>
  <si>
    <t>E0701P001</t>
  </si>
  <si>
    <t>Brierton</t>
  </si>
  <si>
    <t>E0701P002</t>
  </si>
  <si>
    <t>E0701P003</t>
  </si>
  <si>
    <t>E0701P004</t>
  </si>
  <si>
    <t>E0701P005</t>
  </si>
  <si>
    <t>E0701P006</t>
  </si>
  <si>
    <t>E0701P007</t>
  </si>
  <si>
    <t>E0701P008</t>
  </si>
  <si>
    <t>E1801P001</t>
  </si>
  <si>
    <t>Abbey Dore (grouped with Bacton)</t>
  </si>
  <si>
    <t>E1801P002</t>
  </si>
  <si>
    <t>E1801P003</t>
  </si>
  <si>
    <t>Acton Beauchamp Group (grouped with Evesbatch &amp; Stanford Bishop)</t>
  </si>
  <si>
    <t>E1801P005</t>
  </si>
  <si>
    <t>E1801P006</t>
  </si>
  <si>
    <t>E1801P007</t>
  </si>
  <si>
    <t>E1801P008</t>
  </si>
  <si>
    <t>E1801P009</t>
  </si>
  <si>
    <t>E1801P010</t>
  </si>
  <si>
    <t>Aylton (forms PIXLEY &amp; DISTRICT with Pixley, Little Marcle and Munsley)</t>
  </si>
  <si>
    <t>E1801P011</t>
  </si>
  <si>
    <t>E1801P012</t>
  </si>
  <si>
    <t>Bacton (grouped with Abbey Dore)</t>
  </si>
  <si>
    <t>E1801P013</t>
  </si>
  <si>
    <t>Ballingham (grouped with Bolstone and Hentland)</t>
  </si>
  <si>
    <t>E1801P014</t>
  </si>
  <si>
    <t>Bartestree (grouped with Lugwardine)</t>
  </si>
  <si>
    <t>E1801P015</t>
  </si>
  <si>
    <t>E1801P016</t>
  </si>
  <si>
    <t>E1801P017</t>
  </si>
  <si>
    <t>E1801P018</t>
  </si>
  <si>
    <t>Bishopstone Group (grouped with Bridge Sollers, Byford, Kenchester &amp; Mansell Gamage)</t>
  </si>
  <si>
    <t>E1801P019</t>
  </si>
  <si>
    <t>Blakemere (grouped as WYESIDE GROUP with Bredwardine, Moccas, Presotn on Wye &amp; Tyberton)</t>
  </si>
  <si>
    <t>E1801P020</t>
  </si>
  <si>
    <t>E1801P021</t>
  </si>
  <si>
    <t>Bolstone (grouped with Ballingham and Hentland)</t>
  </si>
  <si>
    <t>E1801P004</t>
  </si>
  <si>
    <t>Border Group (grouped: Adforton, Brampton Bryan, Buckton &amp; Coxhall, Lingen, Letton &amp; Newton, Paytoe &amp; Grange, Stanway, Walford, Willey)</t>
  </si>
  <si>
    <t>E1801P022</t>
  </si>
  <si>
    <t>Bosbury (grouped with Coddington)</t>
  </si>
  <si>
    <t>E1801P023</t>
  </si>
  <si>
    <t>Brampton Abbots (grouped with Foy)</t>
  </si>
  <si>
    <t>E1801P024</t>
  </si>
  <si>
    <t>Brampton Bryan (grouped as BORDER GROUP with Adforton, Buckton &amp; Coxhall, Letton &amp;  Newton, Lingen, Paytoe &amp; Grange, Stanway, Walford, Willey)</t>
  </si>
  <si>
    <t>E1801P025</t>
  </si>
  <si>
    <t>Bredenbury &amp; District Group (grouped with Bredenbury, Grendon Bishop, Wacton)</t>
  </si>
  <si>
    <t>E1801P026</t>
  </si>
  <si>
    <t>Bredwardine (grouped as WYESIDE GROUP with Blakemere, Moccas, Preston on Wye &amp; Tyberton)</t>
  </si>
  <si>
    <t>E1801P027</t>
  </si>
  <si>
    <t>E1801P028</t>
  </si>
  <si>
    <t>Bridge Sollars (grouped with BISHOPSTONE, Byford, Kenchester, Mansell Gamage)</t>
  </si>
  <si>
    <t>E1801P029</t>
  </si>
  <si>
    <t>E1801P030</t>
  </si>
  <si>
    <t>E1801P031</t>
  </si>
  <si>
    <t>Brimfield (grouped with Little Hereford)</t>
  </si>
  <si>
    <t>E1801P032</t>
  </si>
  <si>
    <t>Brinsop &amp; Wormsley (grouped as FOXLEY GROUP with Mansell Lacy and Yazor)</t>
  </si>
  <si>
    <t>E1801P033</t>
  </si>
  <si>
    <t>Brobury with Monnington-on-Wye (forms STAUNTON-ON-WYE &amp; DISTRICT with Stanton-on-Wye)</t>
  </si>
  <si>
    <t>E1801P034</t>
  </si>
  <si>
    <t>Brockhampton (Bringsty) (grouped as BROCKHAMPTON GROUP with Linton (Bringsty) and Norton)</t>
  </si>
  <si>
    <t>E1801P035</t>
  </si>
  <si>
    <t>E1801P036</t>
  </si>
  <si>
    <t>E1801P037</t>
  </si>
  <si>
    <t>Buckton &amp; Coxhall (grouped as BORDER GROUP with: Adforton, Brampton Bryan, Lingen, Letton &amp; Newton, Paytoe &amp; Grange, Stanway, Walford, Willey)</t>
  </si>
  <si>
    <t>E1801P038</t>
  </si>
  <si>
    <t>E1801P039</t>
  </si>
  <si>
    <t>Burrington (forms Leintwardine Group with Downton, Leintwardine)</t>
  </si>
  <si>
    <t>E1801P040</t>
  </si>
  <si>
    <t>Byford (grouped with Bishopstone, Bridge Sollers, Byford, Kenchester, Mansell Gamage)</t>
  </si>
  <si>
    <t>E1801P041</t>
  </si>
  <si>
    <t>Byton (forms STAPLETON GROUP with Stapleton, Coombe and Kinsham)</t>
  </si>
  <si>
    <t>E1801P042</t>
  </si>
  <si>
    <t>Callow (forms CALLOW &amp; HAYWOOD GROUP with Haywood, Dewsall &amp; Grafton)</t>
  </si>
  <si>
    <t>E1801P043</t>
  </si>
  <si>
    <t>Canon Frome (forms STRETTON GRANDISON GROUP with Stretton Grandison, Castle Frome and Eggleton)</t>
  </si>
  <si>
    <t>E1801P045</t>
  </si>
  <si>
    <t>Castle Frome (forms STRETTON GRANDISON GROUP with Canon Frome, Stretton Grandison  and Eggleton)</t>
  </si>
  <si>
    <t>E1801P046</t>
  </si>
  <si>
    <t xml:space="preserve">Clehonger </t>
  </si>
  <si>
    <t>E1801P047</t>
  </si>
  <si>
    <t>E1801P048</t>
  </si>
  <si>
    <t>Coddington (grouped with Bosbury)</t>
  </si>
  <si>
    <t>E1801P049</t>
  </si>
  <si>
    <t>Collington (part of THORNBURY GROUP, grouped with Thornbury and Edwyn Ralph)</t>
  </si>
  <si>
    <t>E1801P050</t>
  </si>
  <si>
    <t>E1801P051</t>
  </si>
  <si>
    <t>Coombe (forms STAPLETON GROUP with Byton, Stapleton and Kinsham)</t>
  </si>
  <si>
    <t>E1801P052</t>
  </si>
  <si>
    <t>Cradley (grouped with Storridge)</t>
  </si>
  <si>
    <t>E1801P053</t>
  </si>
  <si>
    <t>Craswall (forms LONGTOWN GROUP with Llanveynoe, Longtown and Walterstone)</t>
  </si>
  <si>
    <t>E1801P054</t>
  </si>
  <si>
    <t>E1801P056</t>
  </si>
  <si>
    <t>E1801P057</t>
  </si>
  <si>
    <t>Dewsall (forms CALLOW &amp; HAYWOOD GROUP with Haywood, Callow &amp; Grafton)</t>
  </si>
  <si>
    <t>E1801P058</t>
  </si>
  <si>
    <t>E1801P059</t>
  </si>
  <si>
    <t>E1801P060</t>
  </si>
  <si>
    <t>Dinmore</t>
  </si>
  <si>
    <t>E1801P061</t>
  </si>
  <si>
    <t>Docklow &amp; Hampton Wafer (forms Hatfield &amp; District Group with Hatfield &amp; Newhampton, Pudleston)</t>
  </si>
  <si>
    <t>E1801P062</t>
  </si>
  <si>
    <t>Donnington (grouped with Eastnor)</t>
  </si>
  <si>
    <t>E1801P063</t>
  </si>
  <si>
    <t>Dormington (grouped with Mordiford)</t>
  </si>
  <si>
    <t>E1801P064</t>
  </si>
  <si>
    <t>E1801P065</t>
  </si>
  <si>
    <t>Downton (forms Leintwardine Group with Burrington, Leintwardine)</t>
  </si>
  <si>
    <t>E1801P066</t>
  </si>
  <si>
    <t>Dulas (group as EWYAS HAROLD GROUP with Ewyas Harold. Llancillo &amp; Rowlestone)</t>
  </si>
  <si>
    <t>E1801P067</t>
  </si>
  <si>
    <t>E1801P068</t>
  </si>
  <si>
    <t>Eardisley (as EARDISLEY GROUP with Whitney-on-Wye &amp; Willersley &amp; Winforton)</t>
  </si>
  <si>
    <t>E1801P069</t>
  </si>
  <si>
    <t>Eastnor (grouped with Donnington)</t>
  </si>
  <si>
    <t>E1801P070</t>
  </si>
  <si>
    <t xml:space="preserve">Eaton Bishop </t>
  </si>
  <si>
    <t>E1801P072</t>
  </si>
  <si>
    <t>Edwyn Ralph (part of THORNBURY GROUP, grouped with Thornbury and Collington)</t>
  </si>
  <si>
    <t>E1801P073</t>
  </si>
  <si>
    <t>Eggleton (forms STRETTON GRANDISON GROUP with Canon Frome, Castle Frome and Stretton Grandison)</t>
  </si>
  <si>
    <t>E1801P074</t>
  </si>
  <si>
    <t>Elton (is WIGMORE GROUP with Wigmore, Leinthall Starkes and Pipe Aston)</t>
  </si>
  <si>
    <t>E1801P075</t>
  </si>
  <si>
    <t>Evesbatch (grouped with Acton Beauchamp and Stanford Bishop)</t>
  </si>
  <si>
    <t>E1801P076</t>
  </si>
  <si>
    <t>Ewyas Harold (group as EWYAS HAROLD GROUP with Dulas. Llancillo &amp; Rowlestone)</t>
  </si>
  <si>
    <t>E1801P077</t>
  </si>
  <si>
    <t>Eye, Moreton &amp; Ashton (forms LUSTON GROUP with Luston and Eyton)</t>
  </si>
  <si>
    <t>E1801P078</t>
  </si>
  <si>
    <t>Eyton (forms LUSTON GROUP with Eye, Moreton &amp; Ashton and Luston)</t>
  </si>
  <si>
    <t>E1801P079</t>
  </si>
  <si>
    <t>Felton (grouped with OCLE PYCHARD and Ullingswick)</t>
  </si>
  <si>
    <t>E1801P080</t>
  </si>
  <si>
    <t>Ford and Stoke Prior (grouped with Humber)</t>
  </si>
  <si>
    <t>E1801P081</t>
  </si>
  <si>
    <t>E1801P082</t>
  </si>
  <si>
    <t>Foy (grouped with Brampton Abbots)</t>
  </si>
  <si>
    <t>E1801P083</t>
  </si>
  <si>
    <t>Ganarew (grouped with Whitchurch)</t>
  </si>
  <si>
    <t>E1801P084</t>
  </si>
  <si>
    <t>E1801P085</t>
  </si>
  <si>
    <t>Goodrich (grouped with Welsh Bicknor)</t>
  </si>
  <si>
    <t>E1801P086</t>
  </si>
  <si>
    <t>Grafton (forms CALLOW &amp; HAYWOOD GROUP with Haywood, Dewsall &amp; Callow)</t>
  </si>
  <si>
    <t>E1801P087</t>
  </si>
  <si>
    <t>Grendon Bishop (grouped as BREDENBURY &amp; DISTRICT GROUP: Bredenbury, Grendon Bishop, Wacton)</t>
  </si>
  <si>
    <t>E1801P088</t>
  </si>
  <si>
    <t>E1801P089</t>
  </si>
  <si>
    <t>Hampton Charles</t>
  </si>
  <si>
    <t>E1801P090</t>
  </si>
  <si>
    <t>Harewood (forms LLANWARNE &amp; DISTRICT GROUP with Llanwarne, Llandinabo, Pencoyd &amp; Tretire with Michaelchurch)</t>
  </si>
  <si>
    <t>E1801P091</t>
  </si>
  <si>
    <t>Hatfield &amp; District Group (grouped: Docklow &amp; Hampton Wafer, Hatfield &amp; Newhampton, Pudleston)</t>
  </si>
  <si>
    <t>E1801P092</t>
  </si>
  <si>
    <t>Haywood (forms CALLOW &amp; HAYWOOD GROUP with Callow, Dewsall &amp; Grafton)</t>
  </si>
  <si>
    <t>E1801P093</t>
  </si>
  <si>
    <t>Hentland (grouped with Ballingham and Bolstone)</t>
  </si>
  <si>
    <t>E1801P094</t>
  </si>
  <si>
    <t>E1801P095</t>
  </si>
  <si>
    <t>E1801P096</t>
  </si>
  <si>
    <t>E1801P097</t>
  </si>
  <si>
    <t>E1801P098</t>
  </si>
  <si>
    <t>Hope under Dinmore (grouped with Newton (Hampton Court)</t>
  </si>
  <si>
    <t>E1801P099</t>
  </si>
  <si>
    <t>How Caple (grouped with Sollers Hope and Yatton)</t>
  </si>
  <si>
    <t>E1801P100</t>
  </si>
  <si>
    <t>Humber (grouped with Ford and Stoke Prior)</t>
  </si>
  <si>
    <t>E1801P101</t>
  </si>
  <si>
    <t>E1801P102</t>
  </si>
  <si>
    <t>Kenchester (grouped with Bishopstone, Bridge Sollers, Byford, Kenchester, Mansell Gamage)</t>
  </si>
  <si>
    <t>E1801P103</t>
  </si>
  <si>
    <t>Kenderchurch (forms KILPECK GROUP with Kilpeck, St Devereux, Treville, Wormbridge)</t>
  </si>
  <si>
    <t>E1801P104</t>
  </si>
  <si>
    <t>E1801P105</t>
  </si>
  <si>
    <t>Kilpeck (forms KILPECK GROUP with Kenderchurch, St Devereux, Treville, Wormbridge)</t>
  </si>
  <si>
    <t>E1801P106</t>
  </si>
  <si>
    <t>E1801P107</t>
  </si>
  <si>
    <t>E1801P108</t>
  </si>
  <si>
    <t>King's Pyon (grouped as PYONS GROUP with Canon Pyon)</t>
  </si>
  <si>
    <t>E1801P109</t>
  </si>
  <si>
    <t>E1801P110</t>
  </si>
  <si>
    <t>Kingstone (grouped with Thruxton)</t>
  </si>
  <si>
    <t>E1801P111</t>
  </si>
  <si>
    <t>E1801P112</t>
  </si>
  <si>
    <t>Kington Rural (grouped with Lower Harpton)</t>
  </si>
  <si>
    <t>E1801P113</t>
  </si>
  <si>
    <t>Kinnersley (grouped as KINNERSLEY AND DISTRICT GROUP with Letton, Norton Cannon and Sarnesfield)</t>
  </si>
  <si>
    <t>E1801P114</t>
  </si>
  <si>
    <t>Kinsham (forms STAPLETON GROUP with Byton, Coombe and Stapleton)</t>
  </si>
  <si>
    <t>E1801P115</t>
  </si>
  <si>
    <t>Knill (forms TITLEY &amp; DISTRICT with Titley, Rodd, Nash &amp; Little Brampton and Staunton on Arrow)</t>
  </si>
  <si>
    <t>E1801P117</t>
  </si>
  <si>
    <t>E1801P118</t>
  </si>
  <si>
    <t>E1801P119</t>
  </si>
  <si>
    <t>Leinthall Starkes (is WIGMORE GROUP with Elton, Wigmore and Pipe Aston)</t>
  </si>
  <si>
    <t>E1801P120</t>
  </si>
  <si>
    <t>Leintwardine (forms Leintwardine Group with Downton,Burrington )</t>
  </si>
  <si>
    <t>E1801P121</t>
  </si>
  <si>
    <t>E1801P122</t>
  </si>
  <si>
    <t>Letton (grouped as KINNERSLEY AND DISTRICT GROUP with Kinnersley, Norton Cannon and Sarnesfield)</t>
  </si>
  <si>
    <t>E1801P116</t>
  </si>
  <si>
    <t>Leysters (grouped with Middleton on the Hill)</t>
  </si>
  <si>
    <t>E1801P123</t>
  </si>
  <si>
    <t>Lingen (grouped as BORDER GROUP with: Adfordton, Brampton Bryan, Buckton &amp; Coxhall, Letton &amp; Newton, Paytoe &amp; Grange, Stanway, Walford, Willey)</t>
  </si>
  <si>
    <t>E1801P124</t>
  </si>
  <si>
    <t>Linton (Bringsty) (grouped as BROCKHAMPTON GROUP with Brockhampton (Bringsty) and Norton)</t>
  </si>
  <si>
    <t>E1801P125</t>
  </si>
  <si>
    <t>Linton (Penyard)</t>
  </si>
  <si>
    <t>E1801P126</t>
  </si>
  <si>
    <t>E1801P127</t>
  </si>
  <si>
    <t>Little Cowarne (forms PENCOMBE GROUP with Pencombe and Grendon Warren)</t>
  </si>
  <si>
    <t>E1801P128</t>
  </si>
  <si>
    <t>E1801P129</t>
  </si>
  <si>
    <t>Little Hereford (grouped with Brimfield)</t>
  </si>
  <si>
    <t>E1801P130</t>
  </si>
  <si>
    <t>Little Marcle (forms PIXLEY &amp; DISTRICT with Aylton, Pixley and Munsley)</t>
  </si>
  <si>
    <t>E1801P131</t>
  </si>
  <si>
    <t>Llancillo (group as EWYAS HAROLD GROUP with Dulas. Ewyas Harold &amp; Rowlestone)</t>
  </si>
  <si>
    <t>E1801P132</t>
  </si>
  <si>
    <t>Llandinabo (forms LLANWARNE &amp; DISTRICT GROUP with Harewood, Llanwarne, Pencoyd &amp; Tretire with Michaelchurch)</t>
  </si>
  <si>
    <t>E1801P133</t>
  </si>
  <si>
    <t>E1801P134</t>
  </si>
  <si>
    <t>Llanrothal (grouped with Welsh Newton)</t>
  </si>
  <si>
    <t>E1801P135</t>
  </si>
  <si>
    <t>Llanveynoe (forms LONGTOWN GROUP with Longtown, Craswall and Walterstone)</t>
  </si>
  <si>
    <t>E1801P136</t>
  </si>
  <si>
    <t>Llanwarne (forms LLANWARNE &amp; DISTRICT GROUP with Harewood, Llandinabo, Pencoyd &amp; Tretire with Michaelchurch)</t>
  </si>
  <si>
    <t>E1801P137</t>
  </si>
  <si>
    <t>Longtown (forms LONGTOWN GROUP with Llanveynoe, Craswall and Walterstone)</t>
  </si>
  <si>
    <t>E1801P138</t>
  </si>
  <si>
    <t>E1801P139</t>
  </si>
  <si>
    <t>Lower Harpton (grouped with Kington Rural)</t>
  </si>
  <si>
    <t>E1801P140</t>
  </si>
  <si>
    <t>Lucton (grouped as YARPOLE GROUP with Croft and Yarpole)</t>
  </si>
  <si>
    <t>E1801P141</t>
  </si>
  <si>
    <t>Lugwardine (grouped with Bartestree)</t>
  </si>
  <si>
    <t>E1801P142</t>
  </si>
  <si>
    <t>Luston (forms LUSTON GROUP with Eye, Moreton &amp; Ashton and Eyton)</t>
  </si>
  <si>
    <t>E1801P143</t>
  </si>
  <si>
    <t>E1801P144</t>
  </si>
  <si>
    <t>E1801P145</t>
  </si>
  <si>
    <t>Mansell Gamage (grouped with Bishopstone, Bridge Sollers, Byford &amp; Kenchester)</t>
  </si>
  <si>
    <t>E1801P146</t>
  </si>
  <si>
    <t>Mansell Lacy (grouped as FOXLEY GROUP with Brinsop &amp; Wormsley and Yazor)</t>
  </si>
  <si>
    <t>E1801P147</t>
  </si>
  <si>
    <t>E1801P148</t>
  </si>
  <si>
    <t>E1801P149</t>
  </si>
  <si>
    <t>Mathon (and Malvern Hills Conservators (Mathon))</t>
  </si>
  <si>
    <t>E1801P150</t>
  </si>
  <si>
    <t>Michaelchurch Escley (forms VOWCHURCH &amp; DISTRICT with Turnastone, Newton (Golden Valley South), St Margarets and Vowchurch)</t>
  </si>
  <si>
    <t>E1801P151</t>
  </si>
  <si>
    <t>Middleton on the Hill (grouped with Leysters)</t>
  </si>
  <si>
    <t>E1801P152</t>
  </si>
  <si>
    <t>Moccas (grouped as WYESIDE GROUP with Blakemere, Bredwardine,  Preston on Wye &amp; Tyberton)</t>
  </si>
  <si>
    <t>E1801P153</t>
  </si>
  <si>
    <t>E1801P154</t>
  </si>
  <si>
    <t>Mordiford (grouped with Dormington)</t>
  </si>
  <si>
    <t>E1801P155</t>
  </si>
  <si>
    <t>Moreton Jeffries (forms MUCH COWARNE GROUP with Much Cowarne)</t>
  </si>
  <si>
    <t>E1801P156</t>
  </si>
  <si>
    <t>E1801P157</t>
  </si>
  <si>
    <t>E1801P158</t>
  </si>
  <si>
    <t>Much Cowarne (forms MUCH COWARNE GROUP with Moreton Jeffries)</t>
  </si>
  <si>
    <t>E1801P159</t>
  </si>
  <si>
    <t>E1801P160</t>
  </si>
  <si>
    <t>E1801P161</t>
  </si>
  <si>
    <t>Munsley (forms PIXLEY &amp; DISTRICT with Aylton, Little Marcle and Pixley)</t>
  </si>
  <si>
    <t>E1801P162</t>
  </si>
  <si>
    <t>Newton (Golden Valley South) (forms VOWCHURCH &amp; DISTRICT with Turnastone, Michaelchurch Escley, St Margarets and Vowchurch)</t>
  </si>
  <si>
    <t>E1801P163</t>
  </si>
  <si>
    <t>Newton (Hampton Court) grouped with Hope under Dinmore)</t>
  </si>
  <si>
    <t>E1801P071</t>
  </si>
  <si>
    <t>NORTH BROMYARD GROUP (grouped from Edvin Loach and Saltmarshe, Tedstone Delamere, Tedstone Wafer, Upper Sapey &amp; Wolferlow)</t>
  </si>
  <si>
    <t>E1801P164</t>
  </si>
  <si>
    <t>Norton (grouped as BROCKHAMPTON GROUP with Linton (Bringsty) and Brockhampton (Bringsty))</t>
  </si>
  <si>
    <t>E1801P165</t>
  </si>
  <si>
    <t>Norton Cannon (grouped as KINNERSLEY AND DISTRICT GROUP with Letton, Kinnersley and Sarnesfield)</t>
  </si>
  <si>
    <t>E1801P166</t>
  </si>
  <si>
    <t>Ocle Pychard (grouped with Felton and Ullingswick)</t>
  </si>
  <si>
    <t>E1801P167</t>
  </si>
  <si>
    <t>E1801P168</t>
  </si>
  <si>
    <t>E1801P242</t>
  </si>
  <si>
    <t>Paytoe &amp; Grange (grouped as BORDER GROUP with Adforton, Brampton Bryan, Buckton &amp; Coxhall, Lingen, Walford, Letton &amp; Newton, Willey, Stanway)</t>
  </si>
  <si>
    <t>E1801P169</t>
  </si>
  <si>
    <t>E1801P170</t>
  </si>
  <si>
    <t>Pencombe with Grendon Warren (forms PENCOMBE GROUP with Little Cowarne)</t>
  </si>
  <si>
    <t>E1801P171</t>
  </si>
  <si>
    <t>Pencoyd (forms LLANWARNE &amp; DISTRICT GROUP with Harewood, Llandinabo, Llanwarne &amp; Tretire with Michaelchurch)</t>
  </si>
  <si>
    <t>E1801P172</t>
  </si>
  <si>
    <t>E1801P173</t>
  </si>
  <si>
    <t>E1801P174</t>
  </si>
  <si>
    <t>E1801P175</t>
  </si>
  <si>
    <t>Pipe Aston (is WIGMORE GROUP with Elton, Leinthall Starkes and Wigmore)</t>
  </si>
  <si>
    <t>E1801P176</t>
  </si>
  <si>
    <t>Pixley (forms PIXLEY &amp; DISTRICT with Aylton, Little Marcle and Munsley)</t>
  </si>
  <si>
    <t>E1801P177</t>
  </si>
  <si>
    <t>Preston on Wye (grouped as WYESIDE GROUP with Blakemere, Bredwardine, Moccas and Tyberton)</t>
  </si>
  <si>
    <t>E1801P178</t>
  </si>
  <si>
    <t>Preston Wynne (forms WITHINGTON GROUP with Westhide and Withington)</t>
  </si>
  <si>
    <t>E1801P179</t>
  </si>
  <si>
    <t>Pudleston (forms Hatfield &amp; District Group with Hatfield &amp; Newhampton, Docklow &amp; Hampton Wafer)</t>
  </si>
  <si>
    <t>E1801P180</t>
  </si>
  <si>
    <t>E1801P044</t>
  </si>
  <si>
    <t>PYONS GROUP (group of Canon's Pyon and King's Pyon)</t>
  </si>
  <si>
    <t>E1801P181</t>
  </si>
  <si>
    <t>E1801P182</t>
  </si>
  <si>
    <t>Rodd, Nash &amp; Little Brampton (forms TITLEY &amp; DISTRICT with Knill, Titley and Staunton on Arrow)</t>
  </si>
  <si>
    <t>E1801P183</t>
  </si>
  <si>
    <t>E1801P184</t>
  </si>
  <si>
    <t>E1801P185</t>
  </si>
  <si>
    <t>Rowlestone (group as EWYAS HAROLD GROUP with Dulas. Llancillo &amp; Ewyas Harold)</t>
  </si>
  <si>
    <t>E1801P186</t>
  </si>
  <si>
    <t>Sarnesfield (grouped as KINNERSLEY AND DISTRICT GROUP with Letton, Norton Cannon and Kinnersley)</t>
  </si>
  <si>
    <t>E1801P187</t>
  </si>
  <si>
    <t>E1801P188</t>
  </si>
  <si>
    <t>E1801P189</t>
  </si>
  <si>
    <t>Sollers Hope (grouped with How Caple and Yatton)</t>
  </si>
  <si>
    <t>E1801P190</t>
  </si>
  <si>
    <t>St Devereux (forms KILPECK GROUP with Kenderchurch, Kilpeck, Treville, Wormbridge)</t>
  </si>
  <si>
    <t>E1801P191</t>
  </si>
  <si>
    <t>St Margarets (forms VOWCHURCH &amp; DISTRICT with Michaelchurch Escley, Newton (Golden Valley South), Vowchurch and Turnastone)</t>
  </si>
  <si>
    <t>E1801P192</t>
  </si>
  <si>
    <t>E1801P193</t>
  </si>
  <si>
    <t>Stanford Bishop (grouped with Acton Beauchamp and Evesbatch)</t>
  </si>
  <si>
    <t>E1801P241</t>
  </si>
  <si>
    <t>Stanway (grouped as BORDER GROUP with Adforton, Brampton Bryan, Buckton &amp; Coxhall, Lingen, Walford, Letton &amp; Newton, Willey, Paytoe &amp; Grange)</t>
  </si>
  <si>
    <t>E1801P194</t>
  </si>
  <si>
    <t>Stapleton (forms STAPLETON GROUP with Byton, Coombe and Kinsham)</t>
  </si>
  <si>
    <t>E1801P195</t>
  </si>
  <si>
    <t>Staunton on Arrow (forms TITLEY &amp; DISTRICT with Knill, Rodd, Nash &amp; Little Brampton and Titley)</t>
  </si>
  <si>
    <t>E1801P196</t>
  </si>
  <si>
    <t>Staunton on Wye (forms STAUNTON ON WYE &amp; DISTRICT with Brobury with Monnington on Wye)</t>
  </si>
  <si>
    <t>E1801P197</t>
  </si>
  <si>
    <t>Stoke Edith</t>
  </si>
  <si>
    <t>E1801P198</t>
  </si>
  <si>
    <t>E1801P243</t>
  </si>
  <si>
    <t>Storridge (grouped with Cradley)</t>
  </si>
  <si>
    <t>E1801P199</t>
  </si>
  <si>
    <t>Stretton Grandison (forms STRETTON GRANDISON GROUP with Canon Frome, Castle Frome and Eggleton)</t>
  </si>
  <si>
    <t>E1801P200</t>
  </si>
  <si>
    <t>E1801P201</t>
  </si>
  <si>
    <t>E1801P202</t>
  </si>
  <si>
    <t>E1801P203</t>
  </si>
  <si>
    <t>Tedstone Delamere (grouped as NORTH BROMYARD GROUP with Edvin Loach and Saltmarshe, Tedstone Wafer, Upper Sapey &amp; Wolferlow)</t>
  </si>
  <si>
    <t>E1801P204</t>
  </si>
  <si>
    <t>Tedstone Wafer (grouped as NORTH BROMYARD GROUP with Edvin Loach and Saltmarshe, Tedstone Delamere, Upper Sapey &amp; Wolferlow)</t>
  </si>
  <si>
    <t>E1801P205</t>
  </si>
  <si>
    <t>Thornbury (is THORNBURY GROUP, grouped with Collington and Edwyn Ralph)</t>
  </si>
  <si>
    <t>E1801P206</t>
  </si>
  <si>
    <t>Thruxton (grouped with Kingstone)</t>
  </si>
  <si>
    <t>E1801P207</t>
  </si>
  <si>
    <t>Titley (forms TITLEY &amp; DISTRICT with Knill, Rodd, Nash &amp; Little Brampton and Staunton on Arrow)</t>
  </si>
  <si>
    <t>E1801P208</t>
  </si>
  <si>
    <t>Tretire with Michaelchurch (forms LLANWARNE &amp; DISTRICT GROUP with Harewood, Llandinabo, Pencoyd &amp; Llanwarne)</t>
  </si>
  <si>
    <t>E1801P209</t>
  </si>
  <si>
    <t>Treville (forms KILPECK GROUP with Kenderchurch, St Devereux, Kilpeck, Wormbridge)</t>
  </si>
  <si>
    <t>E1801P210</t>
  </si>
  <si>
    <t>Turnastone (forms VOWCHURCH &amp; DISTRICT with Michaelchurch Escley, Newton (Golden Valley South), St Margarets and Vowchurch)</t>
  </si>
  <si>
    <t>E1801P212</t>
  </si>
  <si>
    <t>Ullingswick (grouped with OCLE PYCHARD and Felton)</t>
  </si>
  <si>
    <t>E1801P213</t>
  </si>
  <si>
    <t>Upper Sapey (grouped as NORTH BROMYARD GROUP with Edvin Loach and Saltmarshe, Tedstone Delamere, Tedstone Wafer &amp; Wolferlow)</t>
  </si>
  <si>
    <t>E1801P214</t>
  </si>
  <si>
    <t>E1801P215</t>
  </si>
  <si>
    <t>Vowchurch (forms VOWCHURCH &amp; DISTRICT with Michaelchurch Escley, Newton(Golden Valley South), St Margarets and Turnastone)</t>
  </si>
  <si>
    <t>E1801P216</t>
  </si>
  <si>
    <t>Wacton (grouped as BREDENBURY &amp; DISTRICT GROUP: Bredenbury, Grendon Bishop, Wacton)</t>
  </si>
  <si>
    <t>E1801P217</t>
  </si>
  <si>
    <t>E1801P218</t>
  </si>
  <si>
    <t>Walford, Letton &amp; Newton (grouped as BORDER GROUP with Adforton, Brampton Bryan, Buckton &amp; Coxhall, Lingen, Paytoe &amp; Grange, Stanway, Walford, Willey)</t>
  </si>
  <si>
    <t>E1801P219</t>
  </si>
  <si>
    <t>Walterstone (forms LONGTOWN GROUP with Llanveynoe, Craswall and Longtown)</t>
  </si>
  <si>
    <t>E1801P220</t>
  </si>
  <si>
    <t>E1801P221</t>
  </si>
  <si>
    <t>E1801P222</t>
  </si>
  <si>
    <t>Welsh Bicknor (grouped with Goodrich)</t>
  </si>
  <si>
    <t>E1801P223</t>
  </si>
  <si>
    <t>Welsh Newton (grouped with Llanrothal)</t>
  </si>
  <si>
    <t>E1801P224</t>
  </si>
  <si>
    <t>E1801P225</t>
  </si>
  <si>
    <t>Westhide (forms WITHINGTON GROUP with Preston Wynne and Withington)</t>
  </si>
  <si>
    <t>E1801P226</t>
  </si>
  <si>
    <t>E1801P227</t>
  </si>
  <si>
    <t>E1801P228</t>
  </si>
  <si>
    <t>E1801P229</t>
  </si>
  <si>
    <t>Whitchurch (grouped with Garanew)</t>
  </si>
  <si>
    <t>E1801P230</t>
  </si>
  <si>
    <t>Whitney-on-Wye (as EARDISLEY GROUP with Eardisley &amp; Willersley &amp; Winforton)</t>
  </si>
  <si>
    <t>E1801P231</t>
  </si>
  <si>
    <t>Wigmore (is WIGMORE GROUP with Elton, Leinthall Starkes and Pipe Aston)</t>
  </si>
  <si>
    <t>E1801P232</t>
  </si>
  <si>
    <t>Willersley &amp; Winforton (as EARDISLEY GROUP with Whitney-on-Wye &amp; Eardisley)</t>
  </si>
  <si>
    <t>E1801P233</t>
  </si>
  <si>
    <t>Willey (grouped as BORDER GROUP with Adforton, Brampton Bryan, Buckton &amp; Coxhall, Walford, Letton &amp; Newton, Willey, Paytoe &amp; Grange, Stanway)</t>
  </si>
  <si>
    <t>E1801P234</t>
  </si>
  <si>
    <t>Withington (forms WITHINGTON GROUP with Westhide and Preston Wynne)</t>
  </si>
  <si>
    <t>E1801P235</t>
  </si>
  <si>
    <t>Wolferlow (grouped as NORTH BROMYARD GROUP with Edvin Looach and Saltmarshe, Tedstone Delamere, Tedstone Wafer &amp; Upper Sapey)</t>
  </si>
  <si>
    <t>E1801P236</t>
  </si>
  <si>
    <t>E1801P237</t>
  </si>
  <si>
    <t>Wormbridge (forms KILPECK GROUP with Kenderchurch, St Devereux, Treville, Kilpeck)</t>
  </si>
  <si>
    <t>E1801P211</t>
  </si>
  <si>
    <t>WYESIDE GROUP (formed of Tyberton, Blakemere, Bredwardine, Moccas &amp; Preston-on-Wye)</t>
  </si>
  <si>
    <t>E1801P238</t>
  </si>
  <si>
    <t>E1801P055</t>
  </si>
  <si>
    <t>YARPOLE GROUP (Croft and Yarpole grouped with Lucton)</t>
  </si>
  <si>
    <t>E1801P239</t>
  </si>
  <si>
    <t>Yatton (grouped with How Caple and Sollers Hope)</t>
  </si>
  <si>
    <t>E1801P240</t>
  </si>
  <si>
    <t>Yazor (grouped as FOXLEY GROUP with Brinsop &amp; Wormsley and Mansell Lacy)</t>
  </si>
  <si>
    <t>E1934P001</t>
  </si>
  <si>
    <t>E1934P002</t>
  </si>
  <si>
    <t>E1934P003</t>
  </si>
  <si>
    <t>Ridge</t>
  </si>
  <si>
    <t>E1934P004</t>
  </si>
  <si>
    <t>E1934P005</t>
  </si>
  <si>
    <t>E1037P002</t>
  </si>
  <si>
    <t>E1037P003</t>
  </si>
  <si>
    <t>Brough and Shatton</t>
  </si>
  <si>
    <t>E1037P023</t>
  </si>
  <si>
    <t>Buxton, Glossop &amp; Hadfield</t>
  </si>
  <si>
    <t>E1037P004</t>
  </si>
  <si>
    <t>E1037P005</t>
  </si>
  <si>
    <t>E1037P006</t>
  </si>
  <si>
    <t>E1037P007</t>
  </si>
  <si>
    <t>E1037P008</t>
  </si>
  <si>
    <t>E1037P009</t>
  </si>
  <si>
    <t>E1037P010</t>
  </si>
  <si>
    <t>E1037P012</t>
  </si>
  <si>
    <t>E1037P013</t>
  </si>
  <si>
    <t>E1037P015</t>
  </si>
  <si>
    <t>E1037P016</t>
  </si>
  <si>
    <t>King Sterndale</t>
  </si>
  <si>
    <t>E1037P017</t>
  </si>
  <si>
    <t>E1037P018</t>
  </si>
  <si>
    <t>E1037P020</t>
  </si>
  <si>
    <t>E1037P021</t>
  </si>
  <si>
    <t>E1037P022</t>
  </si>
  <si>
    <t>E2434P001</t>
  </si>
  <si>
    <t>E2434P002</t>
  </si>
  <si>
    <t>E2434P003</t>
  </si>
  <si>
    <t>E2434P004</t>
  </si>
  <si>
    <t>E2434P005</t>
  </si>
  <si>
    <t>E2434P006</t>
  </si>
  <si>
    <t>E2434P007</t>
  </si>
  <si>
    <t>E2434P008</t>
  </si>
  <si>
    <t>E2434P009</t>
  </si>
  <si>
    <t>E2434P010</t>
  </si>
  <si>
    <t>E2434P011</t>
  </si>
  <si>
    <t>E2434P012</t>
  </si>
  <si>
    <t>E2434P013</t>
  </si>
  <si>
    <t>E2434P014</t>
  </si>
  <si>
    <t>E2434P015</t>
  </si>
  <si>
    <t>E2434P016</t>
  </si>
  <si>
    <t>E2434P017</t>
  </si>
  <si>
    <t>E2434P018</t>
  </si>
  <si>
    <t>E2434P019</t>
  </si>
  <si>
    <t>E2434P020</t>
  </si>
  <si>
    <t>E2434P021</t>
  </si>
  <si>
    <t>E2434P022</t>
  </si>
  <si>
    <t>E2434P023</t>
  </si>
  <si>
    <t>E2434P024</t>
  </si>
  <si>
    <t>E3835P001</t>
  </si>
  <si>
    <t>E3835P002</t>
  </si>
  <si>
    <t>E3835P003</t>
  </si>
  <si>
    <t>E3835P004</t>
  </si>
  <si>
    <t>E3835P005</t>
  </si>
  <si>
    <t>E3835P006</t>
  </si>
  <si>
    <t>E3835P007</t>
  </si>
  <si>
    <t>E3835P008</t>
  </si>
  <si>
    <t>E3835P009</t>
  </si>
  <si>
    <t>E3835P010</t>
  </si>
  <si>
    <t>E3835P011</t>
  </si>
  <si>
    <t>E3835P012</t>
  </si>
  <si>
    <t>E3835P013</t>
  </si>
  <si>
    <t>E3835P014</t>
  </si>
  <si>
    <t>E3835P015</t>
  </si>
  <si>
    <t>E3835P016</t>
  </si>
  <si>
    <t>E3835P017</t>
  </si>
  <si>
    <t>E3835P018</t>
  </si>
  <si>
    <t>E3835P019</t>
  </si>
  <si>
    <t>E3835P020</t>
  </si>
  <si>
    <t>E3835P021</t>
  </si>
  <si>
    <t>E3835P022</t>
  </si>
  <si>
    <t>E3835P023</t>
  </si>
  <si>
    <t>E3835P024</t>
  </si>
  <si>
    <t>E3835P025</t>
  </si>
  <si>
    <t>E3835P026</t>
  </si>
  <si>
    <t>E3835P027</t>
  </si>
  <si>
    <t>E3835P028</t>
  </si>
  <si>
    <t>E3835P029</t>
  </si>
  <si>
    <t>E3835P030</t>
  </si>
  <si>
    <t>E3835P031</t>
  </si>
  <si>
    <t>E3835P032</t>
  </si>
  <si>
    <t>E0551P001</t>
  </si>
  <si>
    <t>E0551P002</t>
  </si>
  <si>
    <t>E0551P003</t>
  </si>
  <si>
    <t>E0551P004</t>
  </si>
  <si>
    <t>E0551P005</t>
  </si>
  <si>
    <t>E0551P006</t>
  </si>
  <si>
    <t>E0551P007</t>
  </si>
  <si>
    <t>E0551P008</t>
  </si>
  <si>
    <t>E0551P009</t>
  </si>
  <si>
    <t>E0551P010</t>
  </si>
  <si>
    <t>E0551P011</t>
  </si>
  <si>
    <t>E0551P012</t>
  </si>
  <si>
    <t>E0551P013</t>
  </si>
  <si>
    <t>E0551P014</t>
  </si>
  <si>
    <t>E0551P015</t>
  </si>
  <si>
    <t>E0551P016</t>
  </si>
  <si>
    <t>E0551P017</t>
  </si>
  <si>
    <t>E0551P018</t>
  </si>
  <si>
    <t>E0551P019</t>
  </si>
  <si>
    <t>E0551P020</t>
  </si>
  <si>
    <t>Denton and Caldecote</t>
  </si>
  <si>
    <t>E0551P021</t>
  </si>
  <si>
    <t>E0551P022</t>
  </si>
  <si>
    <t>E0551P023</t>
  </si>
  <si>
    <t>E0551P024</t>
  </si>
  <si>
    <t>E0551P025</t>
  </si>
  <si>
    <t>E0551P026</t>
  </si>
  <si>
    <t>E0551P027</t>
  </si>
  <si>
    <t>E0551P028</t>
  </si>
  <si>
    <t>E0551P029</t>
  </si>
  <si>
    <t>E0551P030</t>
  </si>
  <si>
    <t>E0551P031</t>
  </si>
  <si>
    <t>E0551P032</t>
  </si>
  <si>
    <t>E0551P033</t>
  </si>
  <si>
    <t>E0551P034</t>
  </si>
  <si>
    <t>E0551P035</t>
  </si>
  <si>
    <t>E0551P036</t>
  </si>
  <si>
    <t>Haddon</t>
  </si>
  <si>
    <t>E0551P037</t>
  </si>
  <si>
    <t>E0551P038</t>
  </si>
  <si>
    <t>E0551P039</t>
  </si>
  <si>
    <t>E0551P040</t>
  </si>
  <si>
    <t>E0551P041</t>
  </si>
  <si>
    <t>E0551P042</t>
  </si>
  <si>
    <t>E0551P043</t>
  </si>
  <si>
    <t>E0551P044</t>
  </si>
  <si>
    <t>E0551P045</t>
  </si>
  <si>
    <t>E0551P046</t>
  </si>
  <si>
    <t>E0551P047</t>
  </si>
  <si>
    <t>E0551P048</t>
  </si>
  <si>
    <t>E0551P050</t>
  </si>
  <si>
    <t>E0551P051</t>
  </si>
  <si>
    <t>Morborne</t>
  </si>
  <si>
    <t>E0551P052</t>
  </si>
  <si>
    <t>E0551P053</t>
  </si>
  <si>
    <t>E0551P054</t>
  </si>
  <si>
    <t>E0551P055</t>
  </si>
  <si>
    <t>E0551P056</t>
  </si>
  <si>
    <t>E0551P057</t>
  </si>
  <si>
    <t>E0551P058</t>
  </si>
  <si>
    <t>E0551P059</t>
  </si>
  <si>
    <t>E0551P060</t>
  </si>
  <si>
    <t>E0551P061</t>
  </si>
  <si>
    <t>E0551P062</t>
  </si>
  <si>
    <t>E0551P063</t>
  </si>
  <si>
    <t>E0551P064</t>
  </si>
  <si>
    <t>E0551P065</t>
  </si>
  <si>
    <t>E0551P066</t>
  </si>
  <si>
    <t>E0551P067</t>
  </si>
  <si>
    <t>E0551P068</t>
  </si>
  <si>
    <t>E0551P069</t>
  </si>
  <si>
    <t>E0551P070</t>
  </si>
  <si>
    <t>E0551P071</t>
  </si>
  <si>
    <t>E0551P072</t>
  </si>
  <si>
    <t>E0551P073</t>
  </si>
  <si>
    <t>E0551P074</t>
  </si>
  <si>
    <t>Water Newton</t>
  </si>
  <si>
    <t>E0551P075</t>
  </si>
  <si>
    <t>E0551P076</t>
  </si>
  <si>
    <t>E0551P077</t>
  </si>
  <si>
    <t>E0551P078</t>
  </si>
  <si>
    <t>E0551P079</t>
  </si>
  <si>
    <t>E0551P080</t>
  </si>
  <si>
    <t>E0551P081</t>
  </si>
  <si>
    <t>E2336P001</t>
  </si>
  <si>
    <t>E2101P001</t>
  </si>
  <si>
    <t>E2101P002</t>
  </si>
  <si>
    <t>E2101P003</t>
  </si>
  <si>
    <t>E2101P004</t>
  </si>
  <si>
    <t>E2101P005</t>
  </si>
  <si>
    <t>E2101P006</t>
  </si>
  <si>
    <t>E2101P007</t>
  </si>
  <si>
    <t>E2101P008</t>
  </si>
  <si>
    <t>E2101P009</t>
  </si>
  <si>
    <t>E2101P010</t>
  </si>
  <si>
    <t>E2101P011</t>
  </si>
  <si>
    <t>E2101P012</t>
  </si>
  <si>
    <t>E2101P013</t>
  </si>
  <si>
    <t>E2101P014</t>
  </si>
  <si>
    <t>E2101P015</t>
  </si>
  <si>
    <t>E2101P016</t>
  </si>
  <si>
    <t>E2101P017</t>
  </si>
  <si>
    <t>E2101P018</t>
  </si>
  <si>
    <t>E2101P019</t>
  </si>
  <si>
    <t>E2101P020</t>
  </si>
  <si>
    <t>E2101P021</t>
  </si>
  <si>
    <t>E2101P022</t>
  </si>
  <si>
    <t>E2101P023</t>
  </si>
  <si>
    <t>E2101P024</t>
  </si>
  <si>
    <t>E2101P025</t>
  </si>
  <si>
    <t>E2101P026</t>
  </si>
  <si>
    <t>E2101P027</t>
  </si>
  <si>
    <t>E2101P028</t>
  </si>
  <si>
    <t>E2101P029</t>
  </si>
  <si>
    <t>E2101P030</t>
  </si>
  <si>
    <t>E2101P031</t>
  </si>
  <si>
    <t>E2101P032</t>
  </si>
  <si>
    <t>E2101P033</t>
  </si>
  <si>
    <t>E2834P001</t>
  </si>
  <si>
    <t>E2834P002</t>
  </si>
  <si>
    <t>E2834P003</t>
  </si>
  <si>
    <t>Brampton Ash</t>
  </si>
  <si>
    <t>E2834P004</t>
  </si>
  <si>
    <t>E2834P005</t>
  </si>
  <si>
    <t>E2834P006</t>
  </si>
  <si>
    <t>E2834P007</t>
  </si>
  <si>
    <t>E2834P008</t>
  </si>
  <si>
    <t>E2834P009</t>
  </si>
  <si>
    <t>E2834P010</t>
  </si>
  <si>
    <t>E2834P011</t>
  </si>
  <si>
    <t>Geddington, Newton and Little Oakley</t>
  </si>
  <si>
    <t>E2834P012</t>
  </si>
  <si>
    <t>Grafton Underwood</t>
  </si>
  <si>
    <t>E2834P013</t>
  </si>
  <si>
    <t>E2834P014</t>
  </si>
  <si>
    <t>E2834P015</t>
  </si>
  <si>
    <t>E2834P017</t>
  </si>
  <si>
    <t>E2834P018</t>
  </si>
  <si>
    <t>E2834P019</t>
  </si>
  <si>
    <t>E2834P020</t>
  </si>
  <si>
    <t>E2834P021</t>
  </si>
  <si>
    <t>Stoke Albany</t>
  </si>
  <si>
    <t>E2834P022</t>
  </si>
  <si>
    <t>E2834P023</t>
  </si>
  <si>
    <t>Thorpe Malsor</t>
  </si>
  <si>
    <t>E2834P024</t>
  </si>
  <si>
    <t>Warkton</t>
  </si>
  <si>
    <t>E2834P025</t>
  </si>
  <si>
    <t>Weekley</t>
  </si>
  <si>
    <t>E2834P026</t>
  </si>
  <si>
    <t>E2834P027</t>
  </si>
  <si>
    <t>E2634P001</t>
  </si>
  <si>
    <t>Anmer</t>
  </si>
  <si>
    <t>E2634P002</t>
  </si>
  <si>
    <t>Bagthorpe with Barmer</t>
  </si>
  <si>
    <t>E2634P003</t>
  </si>
  <si>
    <t>E2634P004</t>
  </si>
  <si>
    <t>E2634P005</t>
  </si>
  <si>
    <t>Bawsey</t>
  </si>
  <si>
    <t>E2634P006</t>
  </si>
  <si>
    <t>E2634P007</t>
  </si>
  <si>
    <t>E2634P008</t>
  </si>
  <si>
    <t>E2634P009</t>
  </si>
  <si>
    <t>E2634P010</t>
  </si>
  <si>
    <t>E2634P011</t>
  </si>
  <si>
    <t>E2634P012</t>
  </si>
  <si>
    <t>E2634P013</t>
  </si>
  <si>
    <t>E2634P014</t>
  </si>
  <si>
    <t>E2634P015</t>
  </si>
  <si>
    <t>Choseley</t>
  </si>
  <si>
    <t>E2634P016</t>
  </si>
  <si>
    <t>E2634P017</t>
  </si>
  <si>
    <t>E2634P018</t>
  </si>
  <si>
    <t>E2634P019</t>
  </si>
  <si>
    <t>E2634P020</t>
  </si>
  <si>
    <t>E2634P021</t>
  </si>
  <si>
    <t>E2634P022</t>
  </si>
  <si>
    <t>E2634P023</t>
  </si>
  <si>
    <t>E2634P024</t>
  </si>
  <si>
    <t>E2634P025</t>
  </si>
  <si>
    <t>East Walton</t>
  </si>
  <si>
    <t>E2634P026</t>
  </si>
  <si>
    <t>E2634P027</t>
  </si>
  <si>
    <t>E2634P028</t>
  </si>
  <si>
    <t>E2634P029</t>
  </si>
  <si>
    <t>E2634P030</t>
  </si>
  <si>
    <t>E2634P031</t>
  </si>
  <si>
    <t>E2634P032</t>
  </si>
  <si>
    <t>Fring</t>
  </si>
  <si>
    <t>E2634P033</t>
  </si>
  <si>
    <t>E2634P034</t>
  </si>
  <si>
    <t>E2634P035</t>
  </si>
  <si>
    <t>E2634P036</t>
  </si>
  <si>
    <t>E2634P037</t>
  </si>
  <si>
    <t>E2634P038</t>
  </si>
  <si>
    <t>E2634P039</t>
  </si>
  <si>
    <t>E2634P040</t>
  </si>
  <si>
    <t>E2634P041</t>
  </si>
  <si>
    <t>Holme next the Sea</t>
  </si>
  <si>
    <t>E2634P042</t>
  </si>
  <si>
    <t>E2634P043</t>
  </si>
  <si>
    <t>E2634P044</t>
  </si>
  <si>
    <t>E2634P045</t>
  </si>
  <si>
    <t>E2634P046</t>
  </si>
  <si>
    <t>E2634P047</t>
  </si>
  <si>
    <t>E2634P048</t>
  </si>
  <si>
    <t>E2634P049</t>
  </si>
  <si>
    <t>E2634P050</t>
  </si>
  <si>
    <t>E2634P051</t>
  </si>
  <si>
    <t>E2634P052</t>
  </si>
  <si>
    <t>E2634P053</t>
  </si>
  <si>
    <t>E2634P054</t>
  </si>
  <si>
    <t>E2634P055</t>
  </si>
  <si>
    <t>E2634P056</t>
  </si>
  <si>
    <t>E2634P057</t>
  </si>
  <si>
    <t>E2634P058</t>
  </si>
  <si>
    <t>E2634P059</t>
  </si>
  <si>
    <t>E2634P060</t>
  </si>
  <si>
    <t>E2634P061</t>
  </si>
  <si>
    <t>E2634P062</t>
  </si>
  <si>
    <t>Ryston</t>
  </si>
  <si>
    <t>E2634P063</t>
  </si>
  <si>
    <t>Sandringham</t>
  </si>
  <si>
    <t>E2634P064</t>
  </si>
  <si>
    <t>E2634P065</t>
  </si>
  <si>
    <t>Shernborne</t>
  </si>
  <si>
    <t>E2634P066</t>
  </si>
  <si>
    <t>E2634P067</t>
  </si>
  <si>
    <t>Shouldham Thorpe</t>
  </si>
  <si>
    <t>E2634P068</t>
  </si>
  <si>
    <t>E2634P069</t>
  </si>
  <si>
    <t>E2634P070</t>
  </si>
  <si>
    <t>E2634P071</t>
  </si>
  <si>
    <t>E2634P072</t>
  </si>
  <si>
    <t>E2634P073</t>
  </si>
  <si>
    <t>E2634P074</t>
  </si>
  <si>
    <t>E2634P075</t>
  </si>
  <si>
    <t>Stradsett</t>
  </si>
  <si>
    <t>E2634P076</t>
  </si>
  <si>
    <t>E2634P077</t>
  </si>
  <si>
    <t>E2634P078</t>
  </si>
  <si>
    <t>E2634P079</t>
  </si>
  <si>
    <t>E2634P080</t>
  </si>
  <si>
    <t>E2634P081</t>
  </si>
  <si>
    <t>E2634P082</t>
  </si>
  <si>
    <t>E2634P083</t>
  </si>
  <si>
    <t>E2634P084</t>
  </si>
  <si>
    <t>E2634P085</t>
  </si>
  <si>
    <t>E2634P086</t>
  </si>
  <si>
    <t>E2634P087</t>
  </si>
  <si>
    <t>E2634P088</t>
  </si>
  <si>
    <t>E2634P089</t>
  </si>
  <si>
    <t>E2634P090</t>
  </si>
  <si>
    <t>E2634P091</t>
  </si>
  <si>
    <t>E2634P092</t>
  </si>
  <si>
    <t>E2634P093</t>
  </si>
  <si>
    <t>E2634P094</t>
  </si>
  <si>
    <t>E2634P095</t>
  </si>
  <si>
    <t>E2634P096</t>
  </si>
  <si>
    <t>E2634P097</t>
  </si>
  <si>
    <t>E2634P098</t>
  </si>
  <si>
    <t>E2634P099</t>
  </si>
  <si>
    <t>E2634P100</t>
  </si>
  <si>
    <t>E2634P101</t>
  </si>
  <si>
    <t>E4703P001</t>
  </si>
  <si>
    <t>E4703P002</t>
  </si>
  <si>
    <t>E4703P003</t>
  </si>
  <si>
    <t>E4703P004</t>
  </si>
  <si>
    <t>E4703P005</t>
  </si>
  <si>
    <t>E4301P001</t>
  </si>
  <si>
    <t>E4301P002</t>
  </si>
  <si>
    <t>E4301P003</t>
  </si>
  <si>
    <t>E4301P004</t>
  </si>
  <si>
    <t>E4301P006</t>
  </si>
  <si>
    <t>E2337P001</t>
  </si>
  <si>
    <t>E2337P002</t>
  </si>
  <si>
    <t>E2337P003</t>
  </si>
  <si>
    <t>E2337P004</t>
  </si>
  <si>
    <t>E2337P005</t>
  </si>
  <si>
    <t>E2337P006</t>
  </si>
  <si>
    <t>E2337P007</t>
  </si>
  <si>
    <t>E2337P008</t>
  </si>
  <si>
    <t>E2337P009</t>
  </si>
  <si>
    <t>E2337P010</t>
  </si>
  <si>
    <t>E2337P011</t>
  </si>
  <si>
    <t>E2337P012</t>
  </si>
  <si>
    <t>E2337P013</t>
  </si>
  <si>
    <t>E2337P014</t>
  </si>
  <si>
    <t>E2337P015</t>
  </si>
  <si>
    <t>E2337P017</t>
  </si>
  <si>
    <t>E2337P018</t>
  </si>
  <si>
    <t>E2337P019</t>
  </si>
  <si>
    <t>E2337P020</t>
  </si>
  <si>
    <t>E2337P021</t>
  </si>
  <si>
    <t>E2337P022</t>
  </si>
  <si>
    <t>E2337P023</t>
  </si>
  <si>
    <t>E2337P024</t>
  </si>
  <si>
    <t>E2337P025</t>
  </si>
  <si>
    <t>E2337P026</t>
  </si>
  <si>
    <t>Roeburndale</t>
  </si>
  <si>
    <t>E2337P027</t>
  </si>
  <si>
    <t>E2337P028</t>
  </si>
  <si>
    <t>E2337P029</t>
  </si>
  <si>
    <t>E2337P030</t>
  </si>
  <si>
    <t>E2337P031</t>
  </si>
  <si>
    <t>E2337P032</t>
  </si>
  <si>
    <t>E2337P033</t>
  </si>
  <si>
    <t>E2337P034</t>
  </si>
  <si>
    <t>E2337P035</t>
  </si>
  <si>
    <t>E2337P036</t>
  </si>
  <si>
    <t>E2337P037</t>
  </si>
  <si>
    <t>E2337P038</t>
  </si>
  <si>
    <t>E4704P001</t>
  </si>
  <si>
    <t>E4704P002</t>
  </si>
  <si>
    <t>E4704P003</t>
  </si>
  <si>
    <t>E4704P004</t>
  </si>
  <si>
    <t>E4704P005</t>
  </si>
  <si>
    <t>Austhorpe</t>
  </si>
  <si>
    <t>E4704P006</t>
  </si>
  <si>
    <t>E4704P007</t>
  </si>
  <si>
    <t>E4704P008</t>
  </si>
  <si>
    <t>E4704P009</t>
  </si>
  <si>
    <t>E4704P010</t>
  </si>
  <si>
    <t>E4704P012</t>
  </si>
  <si>
    <t>E4704P013</t>
  </si>
  <si>
    <t>E4704P014</t>
  </si>
  <si>
    <t>E4704P015</t>
  </si>
  <si>
    <t>E4704P016</t>
  </si>
  <si>
    <t>E4704P017</t>
  </si>
  <si>
    <t>E4704P018</t>
  </si>
  <si>
    <t>E4704P019</t>
  </si>
  <si>
    <t>E4704P020</t>
  </si>
  <si>
    <t>E4704P021</t>
  </si>
  <si>
    <t>E4704P022</t>
  </si>
  <si>
    <t>E4704P024</t>
  </si>
  <si>
    <t>E4704P025</t>
  </si>
  <si>
    <t>E4704P026</t>
  </si>
  <si>
    <t>E4704P028</t>
  </si>
  <si>
    <t>E4704P038</t>
  </si>
  <si>
    <t>E4704P029</t>
  </si>
  <si>
    <t>E4704P030</t>
  </si>
  <si>
    <t>E4704P032</t>
  </si>
  <si>
    <t>E4704P033</t>
  </si>
  <si>
    <t>E4704P034</t>
  </si>
  <si>
    <t>E4704P035</t>
  </si>
  <si>
    <t>E4704P036</t>
  </si>
  <si>
    <t>E4704P037</t>
  </si>
  <si>
    <t>Wothersome</t>
  </si>
  <si>
    <t>E1435P001</t>
  </si>
  <si>
    <t>E1435P003</t>
  </si>
  <si>
    <t>E1435P004</t>
  </si>
  <si>
    <t>E1435P005</t>
  </si>
  <si>
    <t>E1435P006</t>
  </si>
  <si>
    <t>E1435P007</t>
  </si>
  <si>
    <t>E1435P008</t>
  </si>
  <si>
    <t>E1435P009</t>
  </si>
  <si>
    <t>E1435P010</t>
  </si>
  <si>
    <t>Iford</t>
  </si>
  <si>
    <t>E1435P011</t>
  </si>
  <si>
    <t>E1435P012</t>
  </si>
  <si>
    <t>E1435P013</t>
  </si>
  <si>
    <t>E1435P014</t>
  </si>
  <si>
    <t>E1435P015</t>
  </si>
  <si>
    <t>E1435P016</t>
  </si>
  <si>
    <t>E1435P017</t>
  </si>
  <si>
    <t>E1435P018</t>
  </si>
  <si>
    <t>E1435P019</t>
  </si>
  <si>
    <t>E1435P020</t>
  </si>
  <si>
    <t>E1435P021</t>
  </si>
  <si>
    <t>E1435P022</t>
  </si>
  <si>
    <t>Southease</t>
  </si>
  <si>
    <t>E1435P023</t>
  </si>
  <si>
    <t>St. Ann (Without)</t>
  </si>
  <si>
    <t>E1435P024</t>
  </si>
  <si>
    <t>St. John (Without)</t>
  </si>
  <si>
    <t>E1435P025</t>
  </si>
  <si>
    <t>E1435P026</t>
  </si>
  <si>
    <t>Tarring Neville</t>
  </si>
  <si>
    <t>E1435P027</t>
  </si>
  <si>
    <t>E1435P028</t>
  </si>
  <si>
    <t>E1435P029</t>
  </si>
  <si>
    <t>E3433P001</t>
  </si>
  <si>
    <t>E3433P002</t>
  </si>
  <si>
    <t>E3433P003</t>
  </si>
  <si>
    <t>E3433P004</t>
  </si>
  <si>
    <t>Clifton Campville (grouped with Thorpe Constantine)</t>
  </si>
  <si>
    <t>E3433P005</t>
  </si>
  <si>
    <t>E3433P006</t>
  </si>
  <si>
    <t>E3433P007</t>
  </si>
  <si>
    <t>E3433P008</t>
  </si>
  <si>
    <t>E3433P009</t>
  </si>
  <si>
    <t>E3433P010</t>
  </si>
  <si>
    <t>Farewell and Chorley (grouped with Curborough and Elmhurst)</t>
  </si>
  <si>
    <t>E3433P011</t>
  </si>
  <si>
    <t>E3433P012</t>
  </si>
  <si>
    <t>Fisherwick (grouped with Whittington)</t>
  </si>
  <si>
    <t>E3433P013</t>
  </si>
  <si>
    <t>E3433P014</t>
  </si>
  <si>
    <t>E3433P015</t>
  </si>
  <si>
    <t>E3433P016</t>
  </si>
  <si>
    <t>E3433P017</t>
  </si>
  <si>
    <t>E3433P018</t>
  </si>
  <si>
    <t>E3433P019</t>
  </si>
  <si>
    <t>E3433P020</t>
  </si>
  <si>
    <t>E3433P021</t>
  </si>
  <si>
    <t>E3433P022</t>
  </si>
  <si>
    <t>E3433P023</t>
  </si>
  <si>
    <t>E3433P024</t>
  </si>
  <si>
    <t>Thorpe Constantine (grouped with Clifton Campville)</t>
  </si>
  <si>
    <t>E3433P025</t>
  </si>
  <si>
    <t>E3433P026</t>
  </si>
  <si>
    <t>E3433P027</t>
  </si>
  <si>
    <t>Whittington ( grouped with Fisherwick)</t>
  </si>
  <si>
    <t>E3433P028</t>
  </si>
  <si>
    <t>E2237P001</t>
  </si>
  <si>
    <t>E2237P002</t>
  </si>
  <si>
    <t>E2237P003</t>
  </si>
  <si>
    <t>Bicknor</t>
  </si>
  <si>
    <t>E2237P004</t>
  </si>
  <si>
    <t>E2237P005</t>
  </si>
  <si>
    <t>E2237P006</t>
  </si>
  <si>
    <t>E2237P007</t>
  </si>
  <si>
    <t>E2237P008</t>
  </si>
  <si>
    <t>E2237P009</t>
  </si>
  <si>
    <t>E2237P010</t>
  </si>
  <si>
    <t>E2237P011</t>
  </si>
  <si>
    <t>E2237P012</t>
  </si>
  <si>
    <t>E2237P013</t>
  </si>
  <si>
    <t>E2237P014</t>
  </si>
  <si>
    <t>E2237P015</t>
  </si>
  <si>
    <t>E2237P016</t>
  </si>
  <si>
    <t>Frinsted</t>
  </si>
  <si>
    <t>E2237P017</t>
  </si>
  <si>
    <t>E2237P018</t>
  </si>
  <si>
    <t>E2237P019</t>
  </si>
  <si>
    <t>E2237P020</t>
  </si>
  <si>
    <t>Hucking</t>
  </si>
  <si>
    <t>E2237P021</t>
  </si>
  <si>
    <t>E2237P022</t>
  </si>
  <si>
    <t>E2237P023</t>
  </si>
  <si>
    <t>E2237P024</t>
  </si>
  <si>
    <t>E2237P025</t>
  </si>
  <si>
    <t>E2237P026</t>
  </si>
  <si>
    <t>E2237P027</t>
  </si>
  <si>
    <t>E2237P028</t>
  </si>
  <si>
    <t>E2237P029</t>
  </si>
  <si>
    <t>E2237P030</t>
  </si>
  <si>
    <t>Otterden</t>
  </si>
  <si>
    <t>E2237P031</t>
  </si>
  <si>
    <t>E2237P032</t>
  </si>
  <si>
    <t>E2237P033</t>
  </si>
  <si>
    <t>E2237P034</t>
  </si>
  <si>
    <t>E2237P035</t>
  </si>
  <si>
    <t>E2237P036</t>
  </si>
  <si>
    <t>E2237P037</t>
  </si>
  <si>
    <t>E2237P038</t>
  </si>
  <si>
    <t>E2237P039</t>
  </si>
  <si>
    <t>Wichling</t>
  </si>
  <si>
    <t>E2237P040</t>
  </si>
  <si>
    <t>Wormshill</t>
  </si>
  <si>
    <t>E2237P041</t>
  </si>
  <si>
    <t>E1539P001</t>
  </si>
  <si>
    <t>E1539P002</t>
  </si>
  <si>
    <t>E1539P003</t>
  </si>
  <si>
    <t>E1539P004</t>
  </si>
  <si>
    <t>E1539P005</t>
  </si>
  <si>
    <t>E1539P006</t>
  </si>
  <si>
    <t>E1539P007</t>
  </si>
  <si>
    <t>E1539P008</t>
  </si>
  <si>
    <t>E1539P009</t>
  </si>
  <si>
    <t>E1539P010</t>
  </si>
  <si>
    <t>E1539P011</t>
  </si>
  <si>
    <t>E1539P012</t>
  </si>
  <si>
    <t>E1539P013</t>
  </si>
  <si>
    <t>E1539P014</t>
  </si>
  <si>
    <t>E1539P015</t>
  </si>
  <si>
    <t>E1539P016</t>
  </si>
  <si>
    <t>E1539P017</t>
  </si>
  <si>
    <t>E1539P018</t>
  </si>
  <si>
    <t>E1539P019</t>
  </si>
  <si>
    <t>E1539P020</t>
  </si>
  <si>
    <t>E1539P021</t>
  </si>
  <si>
    <t>E1539P022</t>
  </si>
  <si>
    <t>E1539P023</t>
  </si>
  <si>
    <t>E1539P024</t>
  </si>
  <si>
    <t>E1539P025</t>
  </si>
  <si>
    <t>E1539P026</t>
  </si>
  <si>
    <t>E1539P027</t>
  </si>
  <si>
    <t>E1539P028</t>
  </si>
  <si>
    <t>E1539P029</t>
  </si>
  <si>
    <t>E1539P030</t>
  </si>
  <si>
    <t>E1539P031</t>
  </si>
  <si>
    <t>E1539P032</t>
  </si>
  <si>
    <t>E1539P033</t>
  </si>
  <si>
    <t>E1851P001</t>
  </si>
  <si>
    <t>E1851P002</t>
  </si>
  <si>
    <t>E1851P003</t>
  </si>
  <si>
    <t>E1851P004</t>
  </si>
  <si>
    <t>E1851P005</t>
  </si>
  <si>
    <t>E1851P006</t>
  </si>
  <si>
    <t>E1851P007</t>
  </si>
  <si>
    <t>Bockleton (grouped with Stoke Bliss and Kyre)</t>
  </si>
  <si>
    <t>E1851P008</t>
  </si>
  <si>
    <t>Bransford (grouped with Leigh)</t>
  </si>
  <si>
    <t>E1851P009</t>
  </si>
  <si>
    <t>E1851P010</t>
  </si>
  <si>
    <t>E1851P011</t>
  </si>
  <si>
    <t>E1851P012</t>
  </si>
  <si>
    <t>E1851P013</t>
  </si>
  <si>
    <t>E1851P014</t>
  </si>
  <si>
    <t>Cotheridge (grouped with Broadwas)</t>
  </si>
  <si>
    <t>E1851P015</t>
  </si>
  <si>
    <t>Croome D'Abitot (grouped with Severn Stoke)</t>
  </si>
  <si>
    <t>E1851P016</t>
  </si>
  <si>
    <t>Doddenham (grouped with Knightwick)</t>
  </si>
  <si>
    <t>E1851P017</t>
  </si>
  <si>
    <t>E1851P018</t>
  </si>
  <si>
    <t>E1851P019</t>
  </si>
  <si>
    <t>E1851P020</t>
  </si>
  <si>
    <t>E1851P021</t>
  </si>
  <si>
    <t>E1851P022</t>
  </si>
  <si>
    <t>E1851P023</t>
  </si>
  <si>
    <t>E1851P024</t>
  </si>
  <si>
    <t>E1851P025</t>
  </si>
  <si>
    <t>E1851P026</t>
  </si>
  <si>
    <t>E1851P027</t>
  </si>
  <si>
    <t>Hillhampton (grouped with Great Witley)</t>
  </si>
  <si>
    <t>E1851P028</t>
  </si>
  <si>
    <t>Holdfast (grouped with Longdon and Queenhill)</t>
  </si>
  <si>
    <t>E1851P029</t>
  </si>
  <si>
    <t>E1851P030</t>
  </si>
  <si>
    <t>E1851P031</t>
  </si>
  <si>
    <t>E1851P032</t>
  </si>
  <si>
    <t>E1851P033</t>
  </si>
  <si>
    <t>E1851P034</t>
  </si>
  <si>
    <t>Kyre (grouped with Stoke Bliss and Bockleton)</t>
  </si>
  <si>
    <t>E1851P035</t>
  </si>
  <si>
    <t>E1851P036</t>
  </si>
  <si>
    <t>E1851P037</t>
  </si>
  <si>
    <t>E1851P038</t>
  </si>
  <si>
    <t>E1851P039</t>
  </si>
  <si>
    <t>E1851P040</t>
  </si>
  <si>
    <t>E1851P041</t>
  </si>
  <si>
    <t>Lulsley (grouped with Alfrick)</t>
  </si>
  <si>
    <t>E1851P042</t>
  </si>
  <si>
    <t>E1851P043</t>
  </si>
  <si>
    <t>E1851P044</t>
  </si>
  <si>
    <t>E1851P045</t>
  </si>
  <si>
    <t>E1851P046</t>
  </si>
  <si>
    <t>E1851P047</t>
  </si>
  <si>
    <t>E1851P048</t>
  </si>
  <si>
    <t>E1851P049</t>
  </si>
  <si>
    <t>E1851P050</t>
  </si>
  <si>
    <t>E1851P051</t>
  </si>
  <si>
    <t>Queenhill (grouped with Longdon and Holdfast)</t>
  </si>
  <si>
    <t>E1851P052</t>
  </si>
  <si>
    <t>E1851P053</t>
  </si>
  <si>
    <t>E1851P054</t>
  </si>
  <si>
    <t>E1851P055</t>
  </si>
  <si>
    <t>E1851P056</t>
  </si>
  <si>
    <t>Shelsley (Beauchamp, Kings, Walsh)</t>
  </si>
  <si>
    <t>E1851P057</t>
  </si>
  <si>
    <t>Shelsley Kings (grouped with Shelsley Beauchamp and Shelsley Walsh)</t>
  </si>
  <si>
    <t>E1851P058</t>
  </si>
  <si>
    <t>Shelsley Walsh (grouped with Shelsley Beauchamp and Shelsley Kings)</t>
  </si>
  <si>
    <t>E1851P059</t>
  </si>
  <si>
    <t>E1851P060</t>
  </si>
  <si>
    <t>E1851P061</t>
  </si>
  <si>
    <t>E1851P062</t>
  </si>
  <si>
    <t>E1851P063</t>
  </si>
  <si>
    <t>E1851P064</t>
  </si>
  <si>
    <t>E1851P065</t>
  </si>
  <si>
    <t>E1851P066</t>
  </si>
  <si>
    <t>Welland (grouped with Little Malvern)</t>
  </si>
  <si>
    <t>E1851P067</t>
  </si>
  <si>
    <t>E1851P068</t>
  </si>
  <si>
    <t>Wichenford (grouped with Kenswick)</t>
  </si>
  <si>
    <t>E3035P002</t>
  </si>
  <si>
    <t>Mansfield Charter Trustee</t>
  </si>
  <si>
    <t>E3035P001</t>
  </si>
  <si>
    <t>Warsop Parish Council</t>
  </si>
  <si>
    <t>E2201P001</t>
  </si>
  <si>
    <t>E2201P002</t>
  </si>
  <si>
    <t>E2201P003</t>
  </si>
  <si>
    <t>E2201P004</t>
  </si>
  <si>
    <t>E2201P005</t>
  </si>
  <si>
    <t>E2201P006</t>
  </si>
  <si>
    <t>E2201P007</t>
  </si>
  <si>
    <t>E2201P008</t>
  </si>
  <si>
    <t>E2201P009</t>
  </si>
  <si>
    <t>E2201P010</t>
  </si>
  <si>
    <t>E2201P011</t>
  </si>
  <si>
    <t>E2436P001</t>
  </si>
  <si>
    <t>E2436P002</t>
  </si>
  <si>
    <t>E2436P003</t>
  </si>
  <si>
    <t>E2436P004</t>
  </si>
  <si>
    <t>E2436P005</t>
  </si>
  <si>
    <t>E2436P006</t>
  </si>
  <si>
    <t>E2436P007</t>
  </si>
  <si>
    <t>E2436P008</t>
  </si>
  <si>
    <t>E2436P009</t>
  </si>
  <si>
    <t>E2436P010</t>
  </si>
  <si>
    <t>E2436P011</t>
  </si>
  <si>
    <t>E2436P012</t>
  </si>
  <si>
    <t>E2436P013</t>
  </si>
  <si>
    <t>E2436P014</t>
  </si>
  <si>
    <t>E2436P015</t>
  </si>
  <si>
    <t>E2436P016</t>
  </si>
  <si>
    <t>E2436P017</t>
  </si>
  <si>
    <t>E2436P018</t>
  </si>
  <si>
    <t>E2436P019</t>
  </si>
  <si>
    <t>E2436P020</t>
  </si>
  <si>
    <t>E2436P021</t>
  </si>
  <si>
    <t>E2436P022</t>
  </si>
  <si>
    <t>E2436P023</t>
  </si>
  <si>
    <t>E2436P024</t>
  </si>
  <si>
    <t>E2436P025</t>
  </si>
  <si>
    <t>E2436P026</t>
  </si>
  <si>
    <t>E3331P001</t>
  </si>
  <si>
    <t>E3331P002</t>
  </si>
  <si>
    <t>E3331P003</t>
  </si>
  <si>
    <t>E3331P004</t>
  </si>
  <si>
    <t>E3331P005</t>
  </si>
  <si>
    <t>E3331P006</t>
  </si>
  <si>
    <t>E3331P007</t>
  </si>
  <si>
    <t>E3331P008</t>
  </si>
  <si>
    <t>E3331P009</t>
  </si>
  <si>
    <t>E3331P010</t>
  </si>
  <si>
    <t>E3331P011</t>
  </si>
  <si>
    <t>E3331P012</t>
  </si>
  <si>
    <t>E3331P013</t>
  </si>
  <si>
    <t>E3331P014</t>
  </si>
  <si>
    <t>E3331P015</t>
  </si>
  <si>
    <t>E3331P016</t>
  </si>
  <si>
    <t>E3331P017</t>
  </si>
  <si>
    <t>E3331P018</t>
  </si>
  <si>
    <t>Emborough</t>
  </si>
  <si>
    <t>E3331P019</t>
  </si>
  <si>
    <t>E3331P020</t>
  </si>
  <si>
    <t>E3331P021</t>
  </si>
  <si>
    <t>E3331P022</t>
  </si>
  <si>
    <t>E3331P023</t>
  </si>
  <si>
    <t>E3331P024</t>
  </si>
  <si>
    <t>E3331P025</t>
  </si>
  <si>
    <t>E3331P026</t>
  </si>
  <si>
    <t>E3331P027</t>
  </si>
  <si>
    <t>E3331P028</t>
  </si>
  <si>
    <t>E3331P029</t>
  </si>
  <si>
    <t>E3331P030</t>
  </si>
  <si>
    <t>E3331P031</t>
  </si>
  <si>
    <t>E3331P032</t>
  </si>
  <si>
    <t>E3331P033</t>
  </si>
  <si>
    <t>E3331P034</t>
  </si>
  <si>
    <t>Milton Clevedon</t>
  </si>
  <si>
    <t>E3331P035</t>
  </si>
  <si>
    <t>E3331P036</t>
  </si>
  <si>
    <t>E3331P037</t>
  </si>
  <si>
    <t>E3331P038</t>
  </si>
  <si>
    <t>E3331P039</t>
  </si>
  <si>
    <t>E3331P040</t>
  </si>
  <si>
    <t>Pylle</t>
  </si>
  <si>
    <t>E3331P041</t>
  </si>
  <si>
    <t>E3331P042</t>
  </si>
  <si>
    <t>E3331P043</t>
  </si>
  <si>
    <t>E3331P044</t>
  </si>
  <si>
    <t>E3331P045</t>
  </si>
  <si>
    <t>E3331P046</t>
  </si>
  <si>
    <t>E3331P047</t>
  </si>
  <si>
    <t>E3331P048</t>
  </si>
  <si>
    <t>E3331P049</t>
  </si>
  <si>
    <t>E3331P050</t>
  </si>
  <si>
    <t>E3331P051</t>
  </si>
  <si>
    <t>Tellisford</t>
  </si>
  <si>
    <t>E3331P052</t>
  </si>
  <si>
    <t>E3331P053</t>
  </si>
  <si>
    <t>Upton Noble</t>
  </si>
  <si>
    <t>E3331P054</t>
  </si>
  <si>
    <t>E3331P055</t>
  </si>
  <si>
    <t>E3331P056</t>
  </si>
  <si>
    <t>E3331P057</t>
  </si>
  <si>
    <t>West Bradley</t>
  </si>
  <si>
    <t>E3331P058</t>
  </si>
  <si>
    <t>E3331P059</t>
  </si>
  <si>
    <t>E3331P060</t>
  </si>
  <si>
    <t>E3331P061</t>
  </si>
  <si>
    <t>E3331P062</t>
  </si>
  <si>
    <t>E1133P001</t>
  </si>
  <si>
    <t>E1133P002</t>
  </si>
  <si>
    <t>E1133P003</t>
  </si>
  <si>
    <t>E1133P004</t>
  </si>
  <si>
    <t>E1133P005</t>
  </si>
  <si>
    <t>E1133P006</t>
  </si>
  <si>
    <t>E1133P007</t>
  </si>
  <si>
    <t>E1133P008</t>
  </si>
  <si>
    <t>E1133P009</t>
  </si>
  <si>
    <t>E1133P010</t>
  </si>
  <si>
    <t>E1133P011</t>
  </si>
  <si>
    <t>E1133P012</t>
  </si>
  <si>
    <t>E1133P013</t>
  </si>
  <si>
    <t>Clannaborough</t>
  </si>
  <si>
    <t>E1133P014</t>
  </si>
  <si>
    <t>E1133P015</t>
  </si>
  <si>
    <t>E1133P016</t>
  </si>
  <si>
    <t>E1133P017</t>
  </si>
  <si>
    <t>E1133P018</t>
  </si>
  <si>
    <t>E1133P019</t>
  </si>
  <si>
    <t>E1133P020</t>
  </si>
  <si>
    <t>E1133P021</t>
  </si>
  <si>
    <t>E1133P022</t>
  </si>
  <si>
    <t>E1133P023</t>
  </si>
  <si>
    <t>E1133P024</t>
  </si>
  <si>
    <t>E1133P025</t>
  </si>
  <si>
    <t>Eggesford</t>
  </si>
  <si>
    <t>E1133P026</t>
  </si>
  <si>
    <t>E1133P027</t>
  </si>
  <si>
    <t>E1133P028</t>
  </si>
  <si>
    <t>E1133P029</t>
  </si>
  <si>
    <t>E1133P030</t>
  </si>
  <si>
    <t>E1133P031</t>
  </si>
  <si>
    <t>E1133P032</t>
  </si>
  <si>
    <t>Kennerleigh</t>
  </si>
  <si>
    <t>E1133P033</t>
  </si>
  <si>
    <t>E1133P034</t>
  </si>
  <si>
    <t>E1133P035</t>
  </si>
  <si>
    <t>Loxbeare</t>
  </si>
  <si>
    <t>E1133P036</t>
  </si>
  <si>
    <t>E1133P037</t>
  </si>
  <si>
    <t>E1133P038</t>
  </si>
  <si>
    <t>E1133P039</t>
  </si>
  <si>
    <t>E1133P040</t>
  </si>
  <si>
    <t>E1133P041</t>
  </si>
  <si>
    <t>E1133P042</t>
  </si>
  <si>
    <t>E1133P043</t>
  </si>
  <si>
    <t>E1133P044</t>
  </si>
  <si>
    <t>E1133P045</t>
  </si>
  <si>
    <t>E1133P046</t>
  </si>
  <si>
    <t>E1133P047</t>
  </si>
  <si>
    <t>Stockleigh English</t>
  </si>
  <si>
    <t>E1133P048</t>
  </si>
  <si>
    <t>Stockleigh Pomeroy</t>
  </si>
  <si>
    <t>E1133P049</t>
  </si>
  <si>
    <t>E1133P050</t>
  </si>
  <si>
    <t>E1133P051</t>
  </si>
  <si>
    <t>E1133P052</t>
  </si>
  <si>
    <t>E1133P053</t>
  </si>
  <si>
    <t>E1133P054</t>
  </si>
  <si>
    <t>E1133P055</t>
  </si>
  <si>
    <t>E1133P056</t>
  </si>
  <si>
    <t>Upton Hellions</t>
  </si>
  <si>
    <t>E1133P057</t>
  </si>
  <si>
    <t>E1133P058</t>
  </si>
  <si>
    <t>E1133P059</t>
  </si>
  <si>
    <t>E1133P060</t>
  </si>
  <si>
    <t>E1133P061</t>
  </si>
  <si>
    <t>E1133P062</t>
  </si>
  <si>
    <t>E3534P001</t>
  </si>
  <si>
    <t>Akenham</t>
  </si>
  <si>
    <t>E3534P002</t>
  </si>
  <si>
    <t>E3534P003</t>
  </si>
  <si>
    <t>E3534P004</t>
  </si>
  <si>
    <t>Aspall</t>
  </si>
  <si>
    <t>E3534P005</t>
  </si>
  <si>
    <t>E3534P006</t>
  </si>
  <si>
    <t>E3534P007</t>
  </si>
  <si>
    <t>Badley</t>
  </si>
  <si>
    <t>E3534P008</t>
  </si>
  <si>
    <t>E3534P009</t>
  </si>
  <si>
    <t>E3534P010</t>
  </si>
  <si>
    <t>E3534P011</t>
  </si>
  <si>
    <t>E3534P012</t>
  </si>
  <si>
    <t>Baylham</t>
  </si>
  <si>
    <t>E3534P013</t>
  </si>
  <si>
    <t>E3534P014</t>
  </si>
  <si>
    <t>E3534P015</t>
  </si>
  <si>
    <t>E3534P016</t>
  </si>
  <si>
    <t>E3534P017</t>
  </si>
  <si>
    <t>Braiseworth</t>
  </si>
  <si>
    <t>E3534P018</t>
  </si>
  <si>
    <t>E3534P019</t>
  </si>
  <si>
    <t>E3534P020</t>
  </si>
  <si>
    <t>E3534P021</t>
  </si>
  <si>
    <t>E3534P022</t>
  </si>
  <si>
    <t>E3534P023</t>
  </si>
  <si>
    <t>E3534P024</t>
  </si>
  <si>
    <t>E3534P025</t>
  </si>
  <si>
    <t>E3534P026</t>
  </si>
  <si>
    <t>E3534P027</t>
  </si>
  <si>
    <t>E3534P028</t>
  </si>
  <si>
    <t>E3534P029</t>
  </si>
  <si>
    <t>E3534P123</t>
  </si>
  <si>
    <t>Damsden</t>
  </si>
  <si>
    <t>E3534P030</t>
  </si>
  <si>
    <t>E3534P031</t>
  </si>
  <si>
    <t>E3534P032</t>
  </si>
  <si>
    <t>E3534P033</t>
  </si>
  <si>
    <t>E3534P034</t>
  </si>
  <si>
    <t>E3534P035</t>
  </si>
  <si>
    <t>E3534P036</t>
  </si>
  <si>
    <t>E3534P037</t>
  </si>
  <si>
    <t>Flowton</t>
  </si>
  <si>
    <t>E3534P038</t>
  </si>
  <si>
    <t>E3534P039</t>
  </si>
  <si>
    <t>E3534P040</t>
  </si>
  <si>
    <t>E3534P041</t>
  </si>
  <si>
    <t>E3534P042</t>
  </si>
  <si>
    <t>E3534P043</t>
  </si>
  <si>
    <t>E3534P044</t>
  </si>
  <si>
    <t>E3534P045</t>
  </si>
  <si>
    <t>E3534P046</t>
  </si>
  <si>
    <t>E3534P047</t>
  </si>
  <si>
    <t>E3534P048</t>
  </si>
  <si>
    <t>E3534P049</t>
  </si>
  <si>
    <t>E3534P050</t>
  </si>
  <si>
    <t>E3534P051</t>
  </si>
  <si>
    <t>E3534P052</t>
  </si>
  <si>
    <t>E3534P053</t>
  </si>
  <si>
    <t>E3534P054</t>
  </si>
  <si>
    <t>E3534P055</t>
  </si>
  <si>
    <t>E3534P056</t>
  </si>
  <si>
    <t>E3534P057</t>
  </si>
  <si>
    <t>E3534P058</t>
  </si>
  <si>
    <t>E3534P059</t>
  </si>
  <si>
    <t>E3534P060</t>
  </si>
  <si>
    <t>E3534P061</t>
  </si>
  <si>
    <t>E3534P062</t>
  </si>
  <si>
    <t>Little Finborough</t>
  </si>
  <si>
    <t>E3534P063</t>
  </si>
  <si>
    <t>E3534P064</t>
  </si>
  <si>
    <t>E3534P065</t>
  </si>
  <si>
    <t>E3534P066</t>
  </si>
  <si>
    <t>E3534P067</t>
  </si>
  <si>
    <t>E3534P068</t>
  </si>
  <si>
    <t>E3534P069</t>
  </si>
  <si>
    <t>E3534P070</t>
  </si>
  <si>
    <t>E3534P071</t>
  </si>
  <si>
    <t>E3534P072</t>
  </si>
  <si>
    <t>E3534P073</t>
  </si>
  <si>
    <t>E3534P074</t>
  </si>
  <si>
    <t>E3534P075</t>
  </si>
  <si>
    <t>E3534P076</t>
  </si>
  <si>
    <t>E3534P077</t>
  </si>
  <si>
    <t>E3534P078</t>
  </si>
  <si>
    <t>E3534P079</t>
  </si>
  <si>
    <t>E3534P080</t>
  </si>
  <si>
    <t>Redlingfield</t>
  </si>
  <si>
    <t>E3534P081</t>
  </si>
  <si>
    <t>E3534P082</t>
  </si>
  <si>
    <t>E3534P083</t>
  </si>
  <si>
    <t>E3534P084</t>
  </si>
  <si>
    <t>Rishangles</t>
  </si>
  <si>
    <t>E3534P085</t>
  </si>
  <si>
    <t>E3534P086</t>
  </si>
  <si>
    <t>E3534P087</t>
  </si>
  <si>
    <t>Southolt</t>
  </si>
  <si>
    <t>E3534P088</t>
  </si>
  <si>
    <t>E3534P089</t>
  </si>
  <si>
    <t>E3534P090</t>
  </si>
  <si>
    <t>E3534P091</t>
  </si>
  <si>
    <t>E3534P092</t>
  </si>
  <si>
    <t>E3534P093</t>
  </si>
  <si>
    <t>E3534P094</t>
  </si>
  <si>
    <t>E3534P095</t>
  </si>
  <si>
    <t>E3534P096</t>
  </si>
  <si>
    <t>E3534P097</t>
  </si>
  <si>
    <t>E3534P098</t>
  </si>
  <si>
    <t>Tannington</t>
  </si>
  <si>
    <t>E3534P099</t>
  </si>
  <si>
    <t>E3534P100</t>
  </si>
  <si>
    <t>E3534P101</t>
  </si>
  <si>
    <t>E3534P102</t>
  </si>
  <si>
    <t>E3534P103</t>
  </si>
  <si>
    <t>E3534P104</t>
  </si>
  <si>
    <t>E3534P105</t>
  </si>
  <si>
    <t>E3534P106</t>
  </si>
  <si>
    <t>E3534P107</t>
  </si>
  <si>
    <t>E3534P108</t>
  </si>
  <si>
    <t>E3534P109</t>
  </si>
  <si>
    <t>E3534P110</t>
  </si>
  <si>
    <t>E3534P111</t>
  </si>
  <si>
    <t>E3534P112</t>
  </si>
  <si>
    <t>E3534P113</t>
  </si>
  <si>
    <t>E3534P114</t>
  </si>
  <si>
    <t>E3534P115</t>
  </si>
  <si>
    <t>E3534P116</t>
  </si>
  <si>
    <t>E3534P117</t>
  </si>
  <si>
    <t>E3534P118</t>
  </si>
  <si>
    <t>E3534P119</t>
  </si>
  <si>
    <t>E3534P120</t>
  </si>
  <si>
    <t>E3534P121</t>
  </si>
  <si>
    <t>E3534P122</t>
  </si>
  <si>
    <t>E3836P001</t>
  </si>
  <si>
    <t>E3836P002</t>
  </si>
  <si>
    <t>E3836P003</t>
  </si>
  <si>
    <t>E3836P004</t>
  </si>
  <si>
    <t>E3836P005</t>
  </si>
  <si>
    <t>E3836P006</t>
  </si>
  <si>
    <t>E3836P007</t>
  </si>
  <si>
    <t>E3836P008</t>
  </si>
  <si>
    <t>E3836P009</t>
  </si>
  <si>
    <t>E3836P010</t>
  </si>
  <si>
    <t>E3836P011</t>
  </si>
  <si>
    <t>E3836P012</t>
  </si>
  <si>
    <t>E3836P013</t>
  </si>
  <si>
    <t>E3836P014</t>
  </si>
  <si>
    <t>E3836P015</t>
  </si>
  <si>
    <t>E3836P016</t>
  </si>
  <si>
    <t>E3836P017</t>
  </si>
  <si>
    <t>E3836P018</t>
  </si>
  <si>
    <t>E3836P019</t>
  </si>
  <si>
    <t>E3836P020</t>
  </si>
  <si>
    <t>E3836P021</t>
  </si>
  <si>
    <t>E3836P022</t>
  </si>
  <si>
    <t>E3836P023</t>
  </si>
  <si>
    <t>E3836P024</t>
  </si>
  <si>
    <t>E0702P001</t>
  </si>
  <si>
    <t>E0702P002</t>
  </si>
  <si>
    <t>E0401P001</t>
  </si>
  <si>
    <t>Abbey Hill</t>
  </si>
  <si>
    <t>E0401P002</t>
  </si>
  <si>
    <t>E0401P003</t>
  </si>
  <si>
    <t>E0401P004</t>
  </si>
  <si>
    <t>E0401P005</t>
  </si>
  <si>
    <t>E0401P006</t>
  </si>
  <si>
    <t>E0401P007</t>
  </si>
  <si>
    <t>E0401P008</t>
  </si>
  <si>
    <t>E0401P009</t>
  </si>
  <si>
    <t>E0401P010</t>
  </si>
  <si>
    <t>E0401P011</t>
  </si>
  <si>
    <t>E0401P012</t>
  </si>
  <si>
    <t>E0401P013</t>
  </si>
  <si>
    <t>E0401P014</t>
  </si>
  <si>
    <t>E0401P015</t>
  </si>
  <si>
    <t>Fairfields</t>
  </si>
  <si>
    <t>E0401P016</t>
  </si>
  <si>
    <t>E0401P017</t>
  </si>
  <si>
    <t>E0401P018</t>
  </si>
  <si>
    <t>E0401P020</t>
  </si>
  <si>
    <t>E0401P021</t>
  </si>
  <si>
    <t>E0401P022</t>
  </si>
  <si>
    <t>E0401P023</t>
  </si>
  <si>
    <t>E0401P024</t>
  </si>
  <si>
    <t>E0401P025</t>
  </si>
  <si>
    <t>Loughton &amp; Great Holm</t>
  </si>
  <si>
    <t>E0401P027</t>
  </si>
  <si>
    <t>E0401P028</t>
  </si>
  <si>
    <t>E0401P029</t>
  </si>
  <si>
    <t>E0401P031</t>
  </si>
  <si>
    <t>E0401P051</t>
  </si>
  <si>
    <t>E0401P032</t>
  </si>
  <si>
    <t>E0401P033</t>
  </si>
  <si>
    <t>E0401P034</t>
  </si>
  <si>
    <t>E0401P035</t>
  </si>
  <si>
    <t>E0401P036</t>
  </si>
  <si>
    <t>E0401P037</t>
  </si>
  <si>
    <t>E0401P038</t>
  </si>
  <si>
    <t>E0401P039</t>
  </si>
  <si>
    <t>E0401P040</t>
  </si>
  <si>
    <t>E0401P041</t>
  </si>
  <si>
    <t>E0401P042</t>
  </si>
  <si>
    <t>E0401P043</t>
  </si>
  <si>
    <t>E0401P044</t>
  </si>
  <si>
    <t>E0401P045</t>
  </si>
  <si>
    <t>E0401P046</t>
  </si>
  <si>
    <t>E0401P047</t>
  </si>
  <si>
    <t>Whitehouse</t>
  </si>
  <si>
    <t>E0401P048</t>
  </si>
  <si>
    <t>E0401P049</t>
  </si>
  <si>
    <t>E0401P050</t>
  </si>
  <si>
    <t>Woughton</t>
  </si>
  <si>
    <t>E3634P001</t>
  </si>
  <si>
    <t>E3634P002</t>
  </si>
  <si>
    <t>E3634P003</t>
  </si>
  <si>
    <t>E3634P004</t>
  </si>
  <si>
    <t>E3634P005</t>
  </si>
  <si>
    <t>E3634P006</t>
  </si>
  <si>
    <t>E3634P007</t>
  </si>
  <si>
    <t>E3634P008</t>
  </si>
  <si>
    <t>E3634P009</t>
  </si>
  <si>
    <t>E3634P010</t>
  </si>
  <si>
    <t>E3634P011</t>
  </si>
  <si>
    <t>E3634P012</t>
  </si>
  <si>
    <t>E3634P013</t>
  </si>
  <si>
    <t>E1738P001</t>
  </si>
  <si>
    <t>E1738P002</t>
  </si>
  <si>
    <t>E1738P003</t>
  </si>
  <si>
    <t>E1738P004</t>
  </si>
  <si>
    <t>E1738P005</t>
  </si>
  <si>
    <t>E1738P006</t>
  </si>
  <si>
    <t>E1738P007</t>
  </si>
  <si>
    <t>E1738P008</t>
  </si>
  <si>
    <t>E1738P009</t>
  </si>
  <si>
    <t>E1738P010</t>
  </si>
  <si>
    <t>E1738P011</t>
  </si>
  <si>
    <t>E1738P012</t>
  </si>
  <si>
    <t>E1738P013</t>
  </si>
  <si>
    <t>E1738P014</t>
  </si>
  <si>
    <t>E1738P015</t>
  </si>
  <si>
    <t>E1738P016</t>
  </si>
  <si>
    <t>E1738P017</t>
  </si>
  <si>
    <t>E1738P018</t>
  </si>
  <si>
    <t>E1738P019</t>
  </si>
  <si>
    <t>E1738P020</t>
  </si>
  <si>
    <t>E1738P021</t>
  </si>
  <si>
    <t>E1738P022</t>
  </si>
  <si>
    <t>E1738P023</t>
  </si>
  <si>
    <t>E1738P024</t>
  </si>
  <si>
    <t>E1738P025</t>
  </si>
  <si>
    <t>E1738P026</t>
  </si>
  <si>
    <t>E1738P027</t>
  </si>
  <si>
    <t>E1738P028</t>
  </si>
  <si>
    <t>E1738P029</t>
  </si>
  <si>
    <t>E1738P030</t>
  </si>
  <si>
    <t>E1738P031</t>
  </si>
  <si>
    <t>E1738P032</t>
  </si>
  <si>
    <t>E1738P033</t>
  </si>
  <si>
    <t>E1738P034</t>
  </si>
  <si>
    <t>E1738P035</t>
  </si>
  <si>
    <t>E1738P036</t>
  </si>
  <si>
    <t>E1738P037</t>
  </si>
  <si>
    <t>E3036P001</t>
  </si>
  <si>
    <t>Alverton</t>
  </si>
  <si>
    <t>E3036P002</t>
  </si>
  <si>
    <t>Averham (Averham, Kelham &amp; Staythorpe)</t>
  </si>
  <si>
    <t>E3036P003</t>
  </si>
  <si>
    <t>E3036P004</t>
  </si>
  <si>
    <t>E3036P005</t>
  </si>
  <si>
    <t>E3036P006</t>
  </si>
  <si>
    <t>E3036P007</t>
  </si>
  <si>
    <t>E3036P008</t>
  </si>
  <si>
    <t>E3036P009</t>
  </si>
  <si>
    <t>E3036P010</t>
  </si>
  <si>
    <t>E3036P011</t>
  </si>
  <si>
    <t>E3036P012</t>
  </si>
  <si>
    <t>E3036P013</t>
  </si>
  <si>
    <t>E3036P014</t>
  </si>
  <si>
    <t>E3036P015</t>
  </si>
  <si>
    <t>E3036P016</t>
  </si>
  <si>
    <t>E3036P017</t>
  </si>
  <si>
    <t>Cotham</t>
  </si>
  <si>
    <t>E3036P018</t>
  </si>
  <si>
    <t>E3036P019</t>
  </si>
  <si>
    <t>E3036P020</t>
  </si>
  <si>
    <t>East Stoke (East Stoke &amp; Thorpe)</t>
  </si>
  <si>
    <t>E3036P021</t>
  </si>
  <si>
    <t>E3036P022</t>
  </si>
  <si>
    <t>E3036P023</t>
  </si>
  <si>
    <t>E3036P024</t>
  </si>
  <si>
    <t>E3036P025</t>
  </si>
  <si>
    <t>E3036P026</t>
  </si>
  <si>
    <t>E3036P027</t>
  </si>
  <si>
    <t>E3036P028</t>
  </si>
  <si>
    <t>E3036P029</t>
  </si>
  <si>
    <t>E3036P030</t>
  </si>
  <si>
    <t>E3036P031</t>
  </si>
  <si>
    <t>Gonalston</t>
  </si>
  <si>
    <t>E3036P032</t>
  </si>
  <si>
    <t>Grassthorpe</t>
  </si>
  <si>
    <t>E3036P033</t>
  </si>
  <si>
    <t>E3036P034</t>
  </si>
  <si>
    <t>E3036P035</t>
  </si>
  <si>
    <t>E3036P036</t>
  </si>
  <si>
    <t>E3036P037</t>
  </si>
  <si>
    <t>E3036P038</t>
  </si>
  <si>
    <t>E3036P039</t>
  </si>
  <si>
    <t>E3036P040</t>
  </si>
  <si>
    <t>E3036P041</t>
  </si>
  <si>
    <t>Kelham</t>
  </si>
  <si>
    <t>E3036P042</t>
  </si>
  <si>
    <t>Kersall</t>
  </si>
  <si>
    <t>E3036P043</t>
  </si>
  <si>
    <t>Kilvington</t>
  </si>
  <si>
    <t>E3036P084</t>
  </si>
  <si>
    <t>E3036P044</t>
  </si>
  <si>
    <t>E3036P045</t>
  </si>
  <si>
    <t>E3036P046</t>
  </si>
  <si>
    <t>Kneesall (Kneesall, Kersall &amp; Ompton)</t>
  </si>
  <si>
    <t>E3036P047</t>
  </si>
  <si>
    <t>E3036P048</t>
  </si>
  <si>
    <t>E3036P049</t>
  </si>
  <si>
    <t>Lindhurst</t>
  </si>
  <si>
    <t>E3036P050</t>
  </si>
  <si>
    <t>E3036P051</t>
  </si>
  <si>
    <t>Maplebeck</t>
  </si>
  <si>
    <t>E3036P052</t>
  </si>
  <si>
    <t>Meering</t>
  </si>
  <si>
    <t>E3036P053</t>
  </si>
  <si>
    <t>E3036P054</t>
  </si>
  <si>
    <t>E3036P055</t>
  </si>
  <si>
    <t>E3036P056</t>
  </si>
  <si>
    <t>E3036P057</t>
  </si>
  <si>
    <t>E3036P058</t>
  </si>
  <si>
    <t>Ompton</t>
  </si>
  <si>
    <t>E3036P059</t>
  </si>
  <si>
    <t>Ossington</t>
  </si>
  <si>
    <t>E3036P060</t>
  </si>
  <si>
    <t>E3036P061</t>
  </si>
  <si>
    <t>E3036P062</t>
  </si>
  <si>
    <t>E3036P063</t>
  </si>
  <si>
    <t>E3036P064</t>
  </si>
  <si>
    <t>E3036P065</t>
  </si>
  <si>
    <t>E3036P066</t>
  </si>
  <si>
    <t>E3036P067</t>
  </si>
  <si>
    <t>E3036P068</t>
  </si>
  <si>
    <t>E3036P069</t>
  </si>
  <si>
    <t>Spalford</t>
  </si>
  <si>
    <t>E3036P070</t>
  </si>
  <si>
    <t>E3036P071</t>
  </si>
  <si>
    <t>Staythorpe</t>
  </si>
  <si>
    <t>E3036P072</t>
  </si>
  <si>
    <t>E3036P073</t>
  </si>
  <si>
    <t>E3036P074</t>
  </si>
  <si>
    <t>E3036P075</t>
  </si>
  <si>
    <t>E3036P076</t>
  </si>
  <si>
    <t>E3036P077</t>
  </si>
  <si>
    <t>E3036P078</t>
  </si>
  <si>
    <t>E3036P079</t>
  </si>
  <si>
    <t>E3036P080</t>
  </si>
  <si>
    <t>E3036P081</t>
  </si>
  <si>
    <t>Wigsley</t>
  </si>
  <si>
    <t>E3036P082</t>
  </si>
  <si>
    <t>Winkburn</t>
  </si>
  <si>
    <t>E3036P083</t>
  </si>
  <si>
    <t>Winthorpe (Winthorpe &amp; Langford)</t>
  </si>
  <si>
    <t>E4502P001</t>
  </si>
  <si>
    <t>E4502P002</t>
  </si>
  <si>
    <t>E4502P003</t>
  </si>
  <si>
    <t>E4502P004</t>
  </si>
  <si>
    <t>E4502P005</t>
  </si>
  <si>
    <t>E4502P006</t>
  </si>
  <si>
    <t>E3434P001</t>
  </si>
  <si>
    <t>E3434P003</t>
  </si>
  <si>
    <t xml:space="preserve">Betley, Balterley &amp; Wrinehall </t>
  </si>
  <si>
    <t>E3434P004</t>
  </si>
  <si>
    <t>E3434P005</t>
  </si>
  <si>
    <t>E3434P006</t>
  </si>
  <si>
    <t>E3434P007</t>
  </si>
  <si>
    <t>E3434P008</t>
  </si>
  <si>
    <t>E3434P009</t>
  </si>
  <si>
    <t>E3434P010</t>
  </si>
  <si>
    <t>E3434P011</t>
  </si>
  <si>
    <t>E1134P001</t>
  </si>
  <si>
    <t>E1134P002</t>
  </si>
  <si>
    <t>E1134P003</t>
  </si>
  <si>
    <t>E1134P004</t>
  </si>
  <si>
    <t>E1134P005</t>
  </si>
  <si>
    <t>E1134P006</t>
  </si>
  <si>
    <t>E1134P007</t>
  </si>
  <si>
    <t>E1134P008</t>
  </si>
  <si>
    <t>Bittadon</t>
  </si>
  <si>
    <t>E1134P009</t>
  </si>
  <si>
    <t>E1134P010</t>
  </si>
  <si>
    <t>E1134P011</t>
  </si>
  <si>
    <t>E1134P012</t>
  </si>
  <si>
    <t>E1134P013</t>
  </si>
  <si>
    <t>E1134P014</t>
  </si>
  <si>
    <t>Challacombe</t>
  </si>
  <si>
    <t>E1134P015</t>
  </si>
  <si>
    <t>E1134P016</t>
  </si>
  <si>
    <t>E1134P017</t>
  </si>
  <si>
    <t>E1134P018</t>
  </si>
  <si>
    <t>E1134P020</t>
  </si>
  <si>
    <t>E1134P021</t>
  </si>
  <si>
    <t>E1134P022</t>
  </si>
  <si>
    <t>E1134P023</t>
  </si>
  <si>
    <t>E1134P024</t>
  </si>
  <si>
    <t>E1134P025</t>
  </si>
  <si>
    <t>E1134P026</t>
  </si>
  <si>
    <t>E1134P027</t>
  </si>
  <si>
    <t>E1134P028</t>
  </si>
  <si>
    <t>E1134P029</t>
  </si>
  <si>
    <t>E1134P030</t>
  </si>
  <si>
    <t>E1134P031</t>
  </si>
  <si>
    <t>E1134P032</t>
  </si>
  <si>
    <t>E1134P033</t>
  </si>
  <si>
    <t>E1134P034</t>
  </si>
  <si>
    <t>E1134P035</t>
  </si>
  <si>
    <t>E1134P036</t>
  </si>
  <si>
    <t>E1134P037</t>
  </si>
  <si>
    <t>E1134P038</t>
  </si>
  <si>
    <t>E1134P039</t>
  </si>
  <si>
    <t>E1134P040</t>
  </si>
  <si>
    <t>Martinhoe</t>
  </si>
  <si>
    <t>E1134P041</t>
  </si>
  <si>
    <t>E1134P042</t>
  </si>
  <si>
    <t>E1134P043</t>
  </si>
  <si>
    <t>E1134P044</t>
  </si>
  <si>
    <t>E1134P045</t>
  </si>
  <si>
    <t>E1134P046</t>
  </si>
  <si>
    <t>E1134P047</t>
  </si>
  <si>
    <t>E1134P049</t>
  </si>
  <si>
    <t>E1134P050</t>
  </si>
  <si>
    <t>E1134P051</t>
  </si>
  <si>
    <t>E1134P053</t>
  </si>
  <si>
    <t>E1134P054</t>
  </si>
  <si>
    <t>E1134P055</t>
  </si>
  <si>
    <t>E1134P056</t>
  </si>
  <si>
    <t>E1134P057</t>
  </si>
  <si>
    <t>E1134P059</t>
  </si>
  <si>
    <t>E1134P060</t>
  </si>
  <si>
    <t>E1134P061</t>
  </si>
  <si>
    <t>E1134P062</t>
  </si>
  <si>
    <t>E1134P063</t>
  </si>
  <si>
    <t>E1234P001</t>
  </si>
  <si>
    <t>E1234P002</t>
  </si>
  <si>
    <t>E1234P003</t>
  </si>
  <si>
    <t>E1234P004</t>
  </si>
  <si>
    <t>E1234P005</t>
  </si>
  <si>
    <t>E1234P006</t>
  </si>
  <si>
    <t>E1234P007</t>
  </si>
  <si>
    <t>E1234P008</t>
  </si>
  <si>
    <t>E1234P009</t>
  </si>
  <si>
    <t>E1234P010</t>
  </si>
  <si>
    <t>Chettle</t>
  </si>
  <si>
    <t>E1234P011</t>
  </si>
  <si>
    <t>E1234P012</t>
  </si>
  <si>
    <t>E1234P013</t>
  </si>
  <si>
    <t>E1234P014</t>
  </si>
  <si>
    <t>E1234P015</t>
  </si>
  <si>
    <t>E1234P016</t>
  </si>
  <si>
    <t>E1234P017</t>
  </si>
  <si>
    <t>E1234P018</t>
  </si>
  <si>
    <t>Fifehead Neville</t>
  </si>
  <si>
    <t>E1234P019</t>
  </si>
  <si>
    <t>E1234P020</t>
  </si>
  <si>
    <t>E1234P021</t>
  </si>
  <si>
    <t>E1234P022</t>
  </si>
  <si>
    <t>E1234P023</t>
  </si>
  <si>
    <t>Hanford</t>
  </si>
  <si>
    <t>E1234P024</t>
  </si>
  <si>
    <t>E1234P025</t>
  </si>
  <si>
    <t>E1234P026</t>
  </si>
  <si>
    <t>E1234P027</t>
  </si>
  <si>
    <t>E1234P028</t>
  </si>
  <si>
    <t>E1234P029</t>
  </si>
  <si>
    <t>E1234P030</t>
  </si>
  <si>
    <t>E1234P031</t>
  </si>
  <si>
    <t>E1234P032</t>
  </si>
  <si>
    <t>Langton Long Blandford</t>
  </si>
  <si>
    <t>E1234P033</t>
  </si>
  <si>
    <t>E1234P034</t>
  </si>
  <si>
    <t>E1234P035</t>
  </si>
  <si>
    <t>E1234P036</t>
  </si>
  <si>
    <t>E1234P037</t>
  </si>
  <si>
    <t>E1234P038</t>
  </si>
  <si>
    <t>E1234P039</t>
  </si>
  <si>
    <t>E1234P040</t>
  </si>
  <si>
    <t>E1234P041</t>
  </si>
  <si>
    <t>E1234P042</t>
  </si>
  <si>
    <t>E1234P043</t>
  </si>
  <si>
    <t>E1234P044</t>
  </si>
  <si>
    <t>Pulham</t>
  </si>
  <si>
    <t>E1234P045</t>
  </si>
  <si>
    <t>E1234P046</t>
  </si>
  <si>
    <t>E1234P047</t>
  </si>
  <si>
    <t>E1234P048</t>
  </si>
  <si>
    <t>E1234P049</t>
  </si>
  <si>
    <t>E1234P050</t>
  </si>
  <si>
    <t>Stoke Wake</t>
  </si>
  <si>
    <t>E1234P051</t>
  </si>
  <si>
    <t>E1234P052</t>
  </si>
  <si>
    <t>E1234P053</t>
  </si>
  <si>
    <t>E1234P054</t>
  </si>
  <si>
    <t>E1234P055</t>
  </si>
  <si>
    <t>E1234P056</t>
  </si>
  <si>
    <t>E1234P057</t>
  </si>
  <si>
    <t>E1234P058</t>
  </si>
  <si>
    <t>E1234P059</t>
  </si>
  <si>
    <t>E1234P060</t>
  </si>
  <si>
    <t>E1234P061</t>
  </si>
  <si>
    <t>E1234P062</t>
  </si>
  <si>
    <t>E1234P063</t>
  </si>
  <si>
    <t>E1234P064</t>
  </si>
  <si>
    <t>E1234P065</t>
  </si>
  <si>
    <t>Turnworth</t>
  </si>
  <si>
    <t>E1234P066</t>
  </si>
  <si>
    <t>E1234P067</t>
  </si>
  <si>
    <t>E1234P068</t>
  </si>
  <si>
    <t>Winterborne Clenston</t>
  </si>
  <si>
    <t>E1234P069</t>
  </si>
  <si>
    <t>E1234P070</t>
  </si>
  <si>
    <t>E1234P071</t>
  </si>
  <si>
    <t>E1234P072</t>
  </si>
  <si>
    <t>E1234P073</t>
  </si>
  <si>
    <t>E1234P074</t>
  </si>
  <si>
    <t>Woolland</t>
  </si>
  <si>
    <t>E1038P001</t>
  </si>
  <si>
    <t>E1038P002</t>
  </si>
  <si>
    <t>E1038P003</t>
  </si>
  <si>
    <t>E1038P004</t>
  </si>
  <si>
    <t>E1038P005</t>
  </si>
  <si>
    <t>E1038P006</t>
  </si>
  <si>
    <t>E1038P007</t>
  </si>
  <si>
    <t>E1038P008</t>
  </si>
  <si>
    <t>E1038P009</t>
  </si>
  <si>
    <t>E1038P010</t>
  </si>
  <si>
    <t>E1038P011</t>
  </si>
  <si>
    <t>E1038P012</t>
  </si>
  <si>
    <t>E1038P013</t>
  </si>
  <si>
    <t>E1038P014</t>
  </si>
  <si>
    <t>E1038P015</t>
  </si>
  <si>
    <t>E1038P016</t>
  </si>
  <si>
    <t>E1038P017</t>
  </si>
  <si>
    <t>E1038P018</t>
  </si>
  <si>
    <t>E1038P019</t>
  </si>
  <si>
    <t>E1038P020</t>
  </si>
  <si>
    <t>E1038P021</t>
  </si>
  <si>
    <t>E1038P022</t>
  </si>
  <si>
    <t>E1038P023</t>
  </si>
  <si>
    <t>E1038P024</t>
  </si>
  <si>
    <t>E2003P001</t>
  </si>
  <si>
    <t>E2003P002</t>
  </si>
  <si>
    <t>Aylesby</t>
  </si>
  <si>
    <t>E2003P003</t>
  </si>
  <si>
    <t>E2003P004</t>
  </si>
  <si>
    <t>Beelsby</t>
  </si>
  <si>
    <t>E2003P005</t>
  </si>
  <si>
    <t>E2003P006</t>
  </si>
  <si>
    <t>E2003P022</t>
  </si>
  <si>
    <t>Cleethorpes</t>
  </si>
  <si>
    <t>E2003P007</t>
  </si>
  <si>
    <t>East Ravendale</t>
  </si>
  <si>
    <t>E2003P008</t>
  </si>
  <si>
    <t>E2003P023</t>
  </si>
  <si>
    <t>Grimsby</t>
  </si>
  <si>
    <t>E2003P009</t>
  </si>
  <si>
    <t>E2003P010</t>
  </si>
  <si>
    <t>Hatcliffe</t>
  </si>
  <si>
    <t>E2003P011</t>
  </si>
  <si>
    <t>Hawerby cum Beesby</t>
  </si>
  <si>
    <t>E2003P012</t>
  </si>
  <si>
    <t>E2003P013</t>
  </si>
  <si>
    <t>E2003P014</t>
  </si>
  <si>
    <t>E2003P015</t>
  </si>
  <si>
    <t>E2003P016</t>
  </si>
  <si>
    <t>E2003P017</t>
  </si>
  <si>
    <t>E2003P018</t>
  </si>
  <si>
    <t>E2003P019</t>
  </si>
  <si>
    <t>E2003P020</t>
  </si>
  <si>
    <t>West Ravendale</t>
  </si>
  <si>
    <t>E2003P021</t>
  </si>
  <si>
    <t>E1935P001</t>
  </si>
  <si>
    <t>E1935P002</t>
  </si>
  <si>
    <t>E1935P003</t>
  </si>
  <si>
    <t>E1935P004</t>
  </si>
  <si>
    <t>E1935P005</t>
  </si>
  <si>
    <t>Caldecote (grouped with Newnham)</t>
  </si>
  <si>
    <t>E1935P006</t>
  </si>
  <si>
    <t>E1935P007</t>
  </si>
  <si>
    <t>E1935P008</t>
  </si>
  <si>
    <t>E1935P009</t>
  </si>
  <si>
    <t>E1935P010</t>
  </si>
  <si>
    <t>Hexton</t>
  </si>
  <si>
    <t>E1935P011</t>
  </si>
  <si>
    <t>E1935P012</t>
  </si>
  <si>
    <t>E1935P013</t>
  </si>
  <si>
    <t>E1935P014</t>
  </si>
  <si>
    <t>E1935P015</t>
  </si>
  <si>
    <t>E1935P016</t>
  </si>
  <si>
    <t>E1935P017</t>
  </si>
  <si>
    <t>E1935P018</t>
  </si>
  <si>
    <t>E1935P020</t>
  </si>
  <si>
    <t>E1935P021</t>
  </si>
  <si>
    <t>Newnham (Grouped with Caldecote)</t>
  </si>
  <si>
    <t>E1935P022</t>
  </si>
  <si>
    <t>Nuthampstead</t>
  </si>
  <si>
    <t>E1935P023</t>
  </si>
  <si>
    <t>E1935P024</t>
  </si>
  <si>
    <t>E1935P025</t>
  </si>
  <si>
    <t>E1935P026</t>
  </si>
  <si>
    <t>E1935P027</t>
  </si>
  <si>
    <t>E1935P028</t>
  </si>
  <si>
    <t>E1935P029</t>
  </si>
  <si>
    <t>Rushden (grouped with Wallington)</t>
  </si>
  <si>
    <t>E1935P030</t>
  </si>
  <si>
    <t>E1935P031</t>
  </si>
  <si>
    <t>E1935P032</t>
  </si>
  <si>
    <t>E1935P033</t>
  </si>
  <si>
    <t>E1935P034</t>
  </si>
  <si>
    <t>Wallington (Grouped with Rushden)</t>
  </si>
  <si>
    <t>E1935P035</t>
  </si>
  <si>
    <t>E1935P036</t>
  </si>
  <si>
    <t>E2534P001</t>
  </si>
  <si>
    <t>E2534P002</t>
  </si>
  <si>
    <t>Asgarby and Howell</t>
  </si>
  <si>
    <t>E2534P003</t>
  </si>
  <si>
    <t>E2534P004</t>
  </si>
  <si>
    <t>Aswarby and Swarby</t>
  </si>
  <si>
    <t>E2534P005</t>
  </si>
  <si>
    <t>E2534P006</t>
  </si>
  <si>
    <t>Aunsby and Dembleby</t>
  </si>
  <si>
    <t>E2534P007</t>
  </si>
  <si>
    <t>E2534P008</t>
  </si>
  <si>
    <t>E2534P009</t>
  </si>
  <si>
    <t>E2534P010</t>
  </si>
  <si>
    <t>Blankney</t>
  </si>
  <si>
    <t>E2534P011</t>
  </si>
  <si>
    <t>E2534P012</t>
  </si>
  <si>
    <t>E2534P013</t>
  </si>
  <si>
    <t>E2534P014</t>
  </si>
  <si>
    <t>E2534P015</t>
  </si>
  <si>
    <t>E2534P016</t>
  </si>
  <si>
    <t>E2534P017</t>
  </si>
  <si>
    <t>E2534P018</t>
  </si>
  <si>
    <t>E2534P019</t>
  </si>
  <si>
    <t>E2534P020</t>
  </si>
  <si>
    <t>Culverthorpe and Kelby</t>
  </si>
  <si>
    <t>E2534P021</t>
  </si>
  <si>
    <t>E2534P022</t>
  </si>
  <si>
    <t>E2534P023</t>
  </si>
  <si>
    <t>E2534P024</t>
  </si>
  <si>
    <t>E2534P025</t>
  </si>
  <si>
    <t>E2534P026</t>
  </si>
  <si>
    <t>E2534P027</t>
  </si>
  <si>
    <t>E2534P028</t>
  </si>
  <si>
    <t>E2534P029</t>
  </si>
  <si>
    <t>E2534P030</t>
  </si>
  <si>
    <t>E2534P031</t>
  </si>
  <si>
    <t>E2534P032</t>
  </si>
  <si>
    <t>E2534P033</t>
  </si>
  <si>
    <t>E2534P034</t>
  </si>
  <si>
    <t>E2534P035</t>
  </si>
  <si>
    <t>E2534P036</t>
  </si>
  <si>
    <t>E2534P037</t>
  </si>
  <si>
    <t>E2534P038</t>
  </si>
  <si>
    <t>E2534P039</t>
  </si>
  <si>
    <t>E2534P040</t>
  </si>
  <si>
    <t>Newton and Haceby</t>
  </si>
  <si>
    <t>E2534P041</t>
  </si>
  <si>
    <t>E2534P042</t>
  </si>
  <si>
    <t>E2534P043</t>
  </si>
  <si>
    <t>E2534P044</t>
  </si>
  <si>
    <t>North Rauceby</t>
  </si>
  <si>
    <t>E2534P045</t>
  </si>
  <si>
    <t>E2534P046</t>
  </si>
  <si>
    <t>E2534P047</t>
  </si>
  <si>
    <t>E2534P048</t>
  </si>
  <si>
    <t>E2534P049</t>
  </si>
  <si>
    <t>Rowston</t>
  </si>
  <si>
    <t>E2534P050</t>
  </si>
  <si>
    <t>Roxholm</t>
  </si>
  <si>
    <t>E2534P051</t>
  </si>
  <si>
    <t>E2534P052</t>
  </si>
  <si>
    <t>E2534P053</t>
  </si>
  <si>
    <t>E2534P054</t>
  </si>
  <si>
    <t>E2534P055</t>
  </si>
  <si>
    <t>E2534P056</t>
  </si>
  <si>
    <t>E2534P057</t>
  </si>
  <si>
    <t>E2534P058</t>
  </si>
  <si>
    <t>E2534P059</t>
  </si>
  <si>
    <t>E2534P060</t>
  </si>
  <si>
    <t>E2534P061</t>
  </si>
  <si>
    <t>E2534P062</t>
  </si>
  <si>
    <t>E2534P063</t>
  </si>
  <si>
    <t>Temple Bruer with Temple High Grange</t>
  </si>
  <si>
    <t>E2534P064</t>
  </si>
  <si>
    <t>E2534P065</t>
  </si>
  <si>
    <t>Threekingham</t>
  </si>
  <si>
    <t>E2534P066</t>
  </si>
  <si>
    <t>E2534P067</t>
  </si>
  <si>
    <t>E2534P068</t>
  </si>
  <si>
    <t>E2534P069</t>
  </si>
  <si>
    <t>Walcot near Folkingham</t>
  </si>
  <si>
    <t>E2534P070</t>
  </si>
  <si>
    <t>E2534P071</t>
  </si>
  <si>
    <t>E2534P072</t>
  </si>
  <si>
    <t>E2534P073</t>
  </si>
  <si>
    <t>E2534P074</t>
  </si>
  <si>
    <t>E2534P075</t>
  </si>
  <si>
    <t>E2004P001</t>
  </si>
  <si>
    <t>E2004P002</t>
  </si>
  <si>
    <t>E2004P003</t>
  </si>
  <si>
    <t>E2004P004</t>
  </si>
  <si>
    <t>E2004P005</t>
  </si>
  <si>
    <t>E2004P006</t>
  </si>
  <si>
    <t>E2004P007</t>
  </si>
  <si>
    <t>E2004P008</t>
  </si>
  <si>
    <t>E2004P009</t>
  </si>
  <si>
    <t>E2004P010</t>
  </si>
  <si>
    <t>E2004P011</t>
  </si>
  <si>
    <t>E2004P012</t>
  </si>
  <si>
    <t>E2004P013</t>
  </si>
  <si>
    <t>E2004P014</t>
  </si>
  <si>
    <t>E2004P015</t>
  </si>
  <si>
    <t>E2004P016</t>
  </si>
  <si>
    <t>E2004P018</t>
  </si>
  <si>
    <t>E2004P019</t>
  </si>
  <si>
    <t>E2004P020</t>
  </si>
  <si>
    <t>E2004P021</t>
  </si>
  <si>
    <t>E2004P022</t>
  </si>
  <si>
    <t>E2004P023</t>
  </si>
  <si>
    <t>E2004P024</t>
  </si>
  <si>
    <t>E2004P025</t>
  </si>
  <si>
    <t>E2004P026</t>
  </si>
  <si>
    <t>E2004P027</t>
  </si>
  <si>
    <t>E2004P028</t>
  </si>
  <si>
    <t>E2004P029</t>
  </si>
  <si>
    <t>E2004P030</t>
  </si>
  <si>
    <t>E2004P031</t>
  </si>
  <si>
    <t>E2004P032</t>
  </si>
  <si>
    <t>E2004P033</t>
  </si>
  <si>
    <t>E2004P034</t>
  </si>
  <si>
    <t>E2004P035</t>
  </si>
  <si>
    <t>E2004P036</t>
  </si>
  <si>
    <t>E2004P037</t>
  </si>
  <si>
    <t>E2004P038</t>
  </si>
  <si>
    <t>E2004P039</t>
  </si>
  <si>
    <t>E2004P040</t>
  </si>
  <si>
    <t>E2004P041</t>
  </si>
  <si>
    <t>E2004P042</t>
  </si>
  <si>
    <t>E2004P043</t>
  </si>
  <si>
    <t>E2004P044</t>
  </si>
  <si>
    <t>E2004P060</t>
  </si>
  <si>
    <t>Scunthorpe Charter Trustees</t>
  </si>
  <si>
    <t>E2004P045</t>
  </si>
  <si>
    <t>E2004P046</t>
  </si>
  <si>
    <t>E2004P047</t>
  </si>
  <si>
    <t>E2004P048</t>
  </si>
  <si>
    <t>E2004P049</t>
  </si>
  <si>
    <t>West Butterwick</t>
  </si>
  <si>
    <t>E2004P050</t>
  </si>
  <si>
    <t>E2004P051</t>
  </si>
  <si>
    <t>E2004P052</t>
  </si>
  <si>
    <t>E2004P053</t>
  </si>
  <si>
    <t>E2004P054</t>
  </si>
  <si>
    <t>E2004P055</t>
  </si>
  <si>
    <t>E2004P056</t>
  </si>
  <si>
    <t>E2004P057</t>
  </si>
  <si>
    <t>E2635P001</t>
  </si>
  <si>
    <t>E2635P002</t>
  </si>
  <si>
    <t>E2635P003</t>
  </si>
  <si>
    <t>E2635P004</t>
  </si>
  <si>
    <t>E2635P005</t>
  </si>
  <si>
    <t>E2635P006</t>
  </si>
  <si>
    <t>E2635P007</t>
  </si>
  <si>
    <t>E2635P008</t>
  </si>
  <si>
    <t>E2635P009</t>
  </si>
  <si>
    <t>E2635P025</t>
  </si>
  <si>
    <t>E2635P010</t>
  </si>
  <si>
    <t>E2635P011</t>
  </si>
  <si>
    <t>E2635P012</t>
  </si>
  <si>
    <t>E2635P013</t>
  </si>
  <si>
    <t>E2635P014</t>
  </si>
  <si>
    <t>Briningham</t>
  </si>
  <si>
    <t>E2635P015</t>
  </si>
  <si>
    <t>E2635P016</t>
  </si>
  <si>
    <t>E2635P017</t>
  </si>
  <si>
    <t>Brumstead</t>
  </si>
  <si>
    <t>E2635P018</t>
  </si>
  <si>
    <t>E2635P019</t>
  </si>
  <si>
    <t>E2635P020</t>
  </si>
  <si>
    <t>E2635P021</t>
  </si>
  <si>
    <t>E2635P022</t>
  </si>
  <si>
    <t>E2635P023</t>
  </si>
  <si>
    <t>E2635P024</t>
  </si>
  <si>
    <t>E2635P026</t>
  </si>
  <si>
    <t>E2635P027</t>
  </si>
  <si>
    <t>E2635P028</t>
  </si>
  <si>
    <t>E2635P029</t>
  </si>
  <si>
    <t>E2635P030</t>
  </si>
  <si>
    <t>E2635P031</t>
  </si>
  <si>
    <t>E2635P032</t>
  </si>
  <si>
    <t>E2635P033</t>
  </si>
  <si>
    <t>E2635P034</t>
  </si>
  <si>
    <t>E2635P035</t>
  </si>
  <si>
    <t>E2635P036</t>
  </si>
  <si>
    <t>E2635P037</t>
  </si>
  <si>
    <t>E2635P038</t>
  </si>
  <si>
    <t>E2635P039</t>
  </si>
  <si>
    <t>E2635P040</t>
  </si>
  <si>
    <t>E2635P041</t>
  </si>
  <si>
    <t>E2635P042</t>
  </si>
  <si>
    <t>E2635P043</t>
  </si>
  <si>
    <t>E2635P044</t>
  </si>
  <si>
    <t>E2635P045</t>
  </si>
  <si>
    <t>E2635P046</t>
  </si>
  <si>
    <t>E2635P047</t>
  </si>
  <si>
    <t>E2635P048</t>
  </si>
  <si>
    <t>E2635P049</t>
  </si>
  <si>
    <t>E2635P050</t>
  </si>
  <si>
    <t>E2635P051</t>
  </si>
  <si>
    <t>E2635P052</t>
  </si>
  <si>
    <t>E2635P053</t>
  </si>
  <si>
    <t>E2635P054</t>
  </si>
  <si>
    <t>E2635P055</t>
  </si>
  <si>
    <t>E2635P056</t>
  </si>
  <si>
    <t>E2635P057</t>
  </si>
  <si>
    <t>E2635P058</t>
  </si>
  <si>
    <t>E2635P059</t>
  </si>
  <si>
    <t>E2635P060</t>
  </si>
  <si>
    <t>E2635P061</t>
  </si>
  <si>
    <t>E2635P062</t>
  </si>
  <si>
    <t>E2635P063</t>
  </si>
  <si>
    <t>E2635P064</t>
  </si>
  <si>
    <t>E2635P065</t>
  </si>
  <si>
    <t>E2635P066</t>
  </si>
  <si>
    <t>E2635P067</t>
  </si>
  <si>
    <t>E2635P068</t>
  </si>
  <si>
    <t>E2635P069</t>
  </si>
  <si>
    <t>E2635P070</t>
  </si>
  <si>
    <t>E2635P071</t>
  </si>
  <si>
    <t>E2635P072</t>
  </si>
  <si>
    <t>E2635P073</t>
  </si>
  <si>
    <t>E2635P074</t>
  </si>
  <si>
    <t>E2635P075</t>
  </si>
  <si>
    <t>E2635P076</t>
  </si>
  <si>
    <t>E2635P077</t>
  </si>
  <si>
    <t>E2635P078</t>
  </si>
  <si>
    <t>E2635P079</t>
  </si>
  <si>
    <t>E2635P080</t>
  </si>
  <si>
    <t>E2635P081</t>
  </si>
  <si>
    <t>E2635P082</t>
  </si>
  <si>
    <t>E2635P083</t>
  </si>
  <si>
    <t>E2635P084</t>
  </si>
  <si>
    <t>E2635P085</t>
  </si>
  <si>
    <t>E2635P086</t>
  </si>
  <si>
    <t>E2635P087</t>
  </si>
  <si>
    <t>E2635P088</t>
  </si>
  <si>
    <t>E2635P089</t>
  </si>
  <si>
    <t>E2635P090</t>
  </si>
  <si>
    <t>E2635P091</t>
  </si>
  <si>
    <t>E2635P092</t>
  </si>
  <si>
    <t>E2635P093</t>
  </si>
  <si>
    <t>E2635P094</t>
  </si>
  <si>
    <t>E2635P095</t>
  </si>
  <si>
    <t>E2635P096</t>
  </si>
  <si>
    <t>E2635P097</t>
  </si>
  <si>
    <t>E2635P098</t>
  </si>
  <si>
    <t>E2635P099</t>
  </si>
  <si>
    <t>E2635P100</t>
  </si>
  <si>
    <t>E2635P101</t>
  </si>
  <si>
    <t>E2635P102</t>
  </si>
  <si>
    <t>E2635P103</t>
  </si>
  <si>
    <t>E2635P104</t>
  </si>
  <si>
    <t>Thurning</t>
  </si>
  <si>
    <t>E2635P105</t>
  </si>
  <si>
    <t>E2635P106</t>
  </si>
  <si>
    <t>E2635P107</t>
  </si>
  <si>
    <t>E2635P108</t>
  </si>
  <si>
    <t>E2635P109</t>
  </si>
  <si>
    <t>E2635P110</t>
  </si>
  <si>
    <t>E2635P111</t>
  </si>
  <si>
    <t>E2635P112</t>
  </si>
  <si>
    <t>E2635P113</t>
  </si>
  <si>
    <t>E2635P115</t>
  </si>
  <si>
    <t>Westwick</t>
  </si>
  <si>
    <t>E2635P116</t>
  </si>
  <si>
    <t>E2635P117</t>
  </si>
  <si>
    <t>E2635P118</t>
  </si>
  <si>
    <t>E2635P119</t>
  </si>
  <si>
    <t>E2635P120</t>
  </si>
  <si>
    <t>E2635P121</t>
  </si>
  <si>
    <t>E2635P122</t>
  </si>
  <si>
    <t>E0104P001</t>
  </si>
  <si>
    <t>E0104P002</t>
  </si>
  <si>
    <t>E0104P003</t>
  </si>
  <si>
    <t>E0104P004</t>
  </si>
  <si>
    <t>E0104P005</t>
  </si>
  <si>
    <t>E0104P006</t>
  </si>
  <si>
    <t>E0104P007</t>
  </si>
  <si>
    <t>E0104P008</t>
  </si>
  <si>
    <t>E0104P009</t>
  </si>
  <si>
    <t>E0104P010</t>
  </si>
  <si>
    <t>E0104P011</t>
  </si>
  <si>
    <t>E0104P012</t>
  </si>
  <si>
    <t>E0104P013</t>
  </si>
  <si>
    <t>E0104P014</t>
  </si>
  <si>
    <t>E0104P015</t>
  </si>
  <si>
    <t>E0104P016</t>
  </si>
  <si>
    <t>E0104P017</t>
  </si>
  <si>
    <t>E0104P018</t>
  </si>
  <si>
    <t>E0104P019</t>
  </si>
  <si>
    <t>E0104P020</t>
  </si>
  <si>
    <t>E0104P021</t>
  </si>
  <si>
    <t>E0104P022</t>
  </si>
  <si>
    <t>E0104P023</t>
  </si>
  <si>
    <t>E0104P024</t>
  </si>
  <si>
    <t>E0104P025</t>
  </si>
  <si>
    <t>E0104P026</t>
  </si>
  <si>
    <t>E0104P027</t>
  </si>
  <si>
    <t>E0104P028</t>
  </si>
  <si>
    <t>E0104P029</t>
  </si>
  <si>
    <t>E0104P030</t>
  </si>
  <si>
    <t>E0104P031</t>
  </si>
  <si>
    <t>E0104P032</t>
  </si>
  <si>
    <t>E0104P033</t>
  </si>
  <si>
    <t>E0104P034</t>
  </si>
  <si>
    <t>E0104P035</t>
  </si>
  <si>
    <t>E0104P036</t>
  </si>
  <si>
    <t>E0104P037</t>
  </si>
  <si>
    <t>E0104P038</t>
  </si>
  <si>
    <t>E0104P039</t>
  </si>
  <si>
    <t>E3731P001</t>
  </si>
  <si>
    <t>E3731P002</t>
  </si>
  <si>
    <t>E3731P003</t>
  </si>
  <si>
    <t>E3731P004</t>
  </si>
  <si>
    <t>E3731P005</t>
  </si>
  <si>
    <t>E3731P006</t>
  </si>
  <si>
    <t>E3731P007</t>
  </si>
  <si>
    <t>E3731P008</t>
  </si>
  <si>
    <t>E3731P009</t>
  </si>
  <si>
    <t>E3731P010</t>
  </si>
  <si>
    <t>E3731P011</t>
  </si>
  <si>
    <t>E3731P012</t>
  </si>
  <si>
    <t>E3731P013</t>
  </si>
  <si>
    <t>E3731P014</t>
  </si>
  <si>
    <t>E3731P015</t>
  </si>
  <si>
    <t>Great Packington</t>
  </si>
  <si>
    <t>E3731P016</t>
  </si>
  <si>
    <t>E3731P017</t>
  </si>
  <si>
    <t>E3731P018</t>
  </si>
  <si>
    <t>E3731P019</t>
  </si>
  <si>
    <t>E3731P020</t>
  </si>
  <si>
    <t>Little Packington</t>
  </si>
  <si>
    <t>E3731P021</t>
  </si>
  <si>
    <t>E3731P022</t>
  </si>
  <si>
    <t>E3731P023</t>
  </si>
  <si>
    <t>Merevale</t>
  </si>
  <si>
    <t>E3731P024</t>
  </si>
  <si>
    <t>E3731P025</t>
  </si>
  <si>
    <t>E3731P026</t>
  </si>
  <si>
    <t>E3731P027</t>
  </si>
  <si>
    <t>E3731P028</t>
  </si>
  <si>
    <t>E3731P029</t>
  </si>
  <si>
    <t>Seckington</t>
  </si>
  <si>
    <t>E3731P030</t>
  </si>
  <si>
    <t>E3731P031</t>
  </si>
  <si>
    <t>E3731P032</t>
  </si>
  <si>
    <t>E3731P033</t>
  </si>
  <si>
    <t>E2437P001</t>
  </si>
  <si>
    <t>E2437P002</t>
  </si>
  <si>
    <t>E2437P003</t>
  </si>
  <si>
    <t>E2437P004</t>
  </si>
  <si>
    <t>Bardon</t>
  </si>
  <si>
    <t>E2437P005</t>
  </si>
  <si>
    <t>E2437P006</t>
  </si>
  <si>
    <t>E2437P007</t>
  </si>
  <si>
    <t>E2437P008</t>
  </si>
  <si>
    <t>E2437P009</t>
  </si>
  <si>
    <t>Chilcote</t>
  </si>
  <si>
    <t>E2437P010</t>
  </si>
  <si>
    <t>E2437P011</t>
  </si>
  <si>
    <t>E2437P012</t>
  </si>
  <si>
    <t>E2437P013</t>
  </si>
  <si>
    <t>E2437P014</t>
  </si>
  <si>
    <t>E2437P015</t>
  </si>
  <si>
    <t>E2437P016</t>
  </si>
  <si>
    <t>E2437P017</t>
  </si>
  <si>
    <t>E2437P018</t>
  </si>
  <si>
    <t>E2437P019</t>
  </si>
  <si>
    <t>E2437P020</t>
  </si>
  <si>
    <t>Normanton le Heath</t>
  </si>
  <si>
    <t>E2437P021</t>
  </si>
  <si>
    <t>E2437P022</t>
  </si>
  <si>
    <t>E2437P023</t>
  </si>
  <si>
    <t>E2437P024</t>
  </si>
  <si>
    <t>E2437P025</t>
  </si>
  <si>
    <t>E2437P026</t>
  </si>
  <si>
    <t>E2437P027</t>
  </si>
  <si>
    <t>Stretton en le Field</t>
  </si>
  <si>
    <t>E2437P028</t>
  </si>
  <si>
    <t>E2437P029</t>
  </si>
  <si>
    <t>E2437P030</t>
  </si>
  <si>
    <t>E2437P031</t>
  </si>
  <si>
    <t>E2835P001</t>
  </si>
  <si>
    <t>E2835P002</t>
  </si>
  <si>
    <t>E2835P003</t>
  </si>
  <si>
    <t>E2835P004</t>
  </si>
  <si>
    <t>E2835P005</t>
  </si>
  <si>
    <t>E2835P008</t>
  </si>
  <si>
    <t>E2835P006</t>
  </si>
  <si>
    <t>E2835P009</t>
  </si>
  <si>
    <t>West Hunsbury</t>
  </si>
  <si>
    <t>E2835P007</t>
  </si>
  <si>
    <t>E2901P001</t>
  </si>
  <si>
    <t>E2901P002</t>
  </si>
  <si>
    <t>E2901P003</t>
  </si>
  <si>
    <t>E2901P004</t>
  </si>
  <si>
    <t>Akeld</t>
  </si>
  <si>
    <t>E2901P005</t>
  </si>
  <si>
    <t>E2901P007</t>
  </si>
  <si>
    <t>E2901P008</t>
  </si>
  <si>
    <t>E2901P009</t>
  </si>
  <si>
    <t>E2901P010</t>
  </si>
  <si>
    <t>E2901P011</t>
  </si>
  <si>
    <t>E2901P012</t>
  </si>
  <si>
    <t>E2901P013</t>
  </si>
  <si>
    <t>E2901P014</t>
  </si>
  <si>
    <t>E2901P015</t>
  </si>
  <si>
    <t>E2901P016</t>
  </si>
  <si>
    <t>E2901P017</t>
  </si>
  <si>
    <t>E2901P018</t>
  </si>
  <si>
    <t>E2901P019</t>
  </si>
  <si>
    <t>E2901P020</t>
  </si>
  <si>
    <t>E2901P021</t>
  </si>
  <si>
    <t>Bewick</t>
  </si>
  <si>
    <t>E2901P023</t>
  </si>
  <si>
    <t>E2901P024</t>
  </si>
  <si>
    <t>E2901P025</t>
  </si>
  <si>
    <t>E2901P026</t>
  </si>
  <si>
    <t>E2901P027</t>
  </si>
  <si>
    <t>E2901P028</t>
  </si>
  <si>
    <t>E2901P029</t>
  </si>
  <si>
    <t>E2901P030</t>
  </si>
  <si>
    <t>E2901P031</t>
  </si>
  <si>
    <t>E2901P033</t>
  </si>
  <si>
    <t>E2901P034</t>
  </si>
  <si>
    <t>E2901P035</t>
  </si>
  <si>
    <t>E2901P167</t>
  </si>
  <si>
    <t>Cheviotside</t>
  </si>
  <si>
    <t>E2901P038</t>
  </si>
  <si>
    <t>E2901P039</t>
  </si>
  <si>
    <t>E2901P040</t>
  </si>
  <si>
    <t>E2901P041</t>
  </si>
  <si>
    <t>E2901P042</t>
  </si>
  <si>
    <t>E2901P043</t>
  </si>
  <si>
    <t>E2901P044</t>
  </si>
  <si>
    <t>E2901P045</t>
  </si>
  <si>
    <t>E2901P046</t>
  </si>
  <si>
    <t>E2901P047</t>
  </si>
  <si>
    <t>E2901P048</t>
  </si>
  <si>
    <t>E2901P049</t>
  </si>
  <si>
    <t>E2901P050</t>
  </si>
  <si>
    <t>Earle</t>
  </si>
  <si>
    <t>E2901P051</t>
  </si>
  <si>
    <t>E2901P052</t>
  </si>
  <si>
    <t>E2901P053</t>
  </si>
  <si>
    <t>E2901P054</t>
  </si>
  <si>
    <t>E2901P055</t>
  </si>
  <si>
    <t>E2901P056</t>
  </si>
  <si>
    <t>E2901P057</t>
  </si>
  <si>
    <t>E2901P058</t>
  </si>
  <si>
    <t>E2901P059</t>
  </si>
  <si>
    <t>E2901P060</t>
  </si>
  <si>
    <t>Ewart</t>
  </si>
  <si>
    <t>E2901P061</t>
  </si>
  <si>
    <t>E2901P062</t>
  </si>
  <si>
    <t>E2901P063</t>
  </si>
  <si>
    <t>E2901P064</t>
  </si>
  <si>
    <t>E2901P065</t>
  </si>
  <si>
    <t>E2901P066</t>
  </si>
  <si>
    <t>E2901P068</t>
  </si>
  <si>
    <t>E2901P069</t>
  </si>
  <si>
    <t>E2901P070</t>
  </si>
  <si>
    <t>E2901P071</t>
  </si>
  <si>
    <t>E2901P072</t>
  </si>
  <si>
    <t>E2901P073</t>
  </si>
  <si>
    <t>E2901P074</t>
  </si>
  <si>
    <t>E2901P075</t>
  </si>
  <si>
    <t>E2901P076</t>
  </si>
  <si>
    <t>E2901P077</t>
  </si>
  <si>
    <t>E2901P078</t>
  </si>
  <si>
    <t>E2901P079</t>
  </si>
  <si>
    <t>E2901P080</t>
  </si>
  <si>
    <t>E2901P081</t>
  </si>
  <si>
    <t>E2901P083</t>
  </si>
  <si>
    <t>E2901P084</t>
  </si>
  <si>
    <t>E2901P085</t>
  </si>
  <si>
    <t>E2901P086</t>
  </si>
  <si>
    <t>E2901P087</t>
  </si>
  <si>
    <t>E2901P088</t>
  </si>
  <si>
    <t>E2901P089</t>
  </si>
  <si>
    <t>E2901P091</t>
  </si>
  <si>
    <t>E2901P092</t>
  </si>
  <si>
    <t>E2901P093</t>
  </si>
  <si>
    <t>E2901P094</t>
  </si>
  <si>
    <t>E2901P095</t>
  </si>
  <si>
    <t>E2901P096</t>
  </si>
  <si>
    <t>E2901P097</t>
  </si>
  <si>
    <t>E2901P098</t>
  </si>
  <si>
    <t>E2901P100</t>
  </si>
  <si>
    <t>E2901P101</t>
  </si>
  <si>
    <t>E2901P102</t>
  </si>
  <si>
    <t>E2901P103</t>
  </si>
  <si>
    <t>E2901P104</t>
  </si>
  <si>
    <t>E2901P105</t>
  </si>
  <si>
    <t>E2901P106</t>
  </si>
  <si>
    <t>E2901P107</t>
  </si>
  <si>
    <t>E2901P108</t>
  </si>
  <si>
    <t>E2901P110</t>
  </si>
  <si>
    <t>E2901P111</t>
  </si>
  <si>
    <t>E2901P112</t>
  </si>
  <si>
    <t>E2901P113</t>
  </si>
  <si>
    <t>E2901P114</t>
  </si>
  <si>
    <t>E2901P115</t>
  </si>
  <si>
    <t>E2901P116</t>
  </si>
  <si>
    <t>E2901P117</t>
  </si>
  <si>
    <t>E2901P118</t>
  </si>
  <si>
    <t>E2901P119</t>
  </si>
  <si>
    <t>E2901P120</t>
  </si>
  <si>
    <t>E2901P121</t>
  </si>
  <si>
    <t>E2901P122</t>
  </si>
  <si>
    <t>E2901P123</t>
  </si>
  <si>
    <t>E2901P124</t>
  </si>
  <si>
    <t>E2901P125</t>
  </si>
  <si>
    <t>E2901P126</t>
  </si>
  <si>
    <t>E2901P127</t>
  </si>
  <si>
    <t>E2901P128</t>
  </si>
  <si>
    <t>E2901P129</t>
  </si>
  <si>
    <t>E2901P130</t>
  </si>
  <si>
    <t>E2901P131</t>
  </si>
  <si>
    <t>E2901P133</t>
  </si>
  <si>
    <t>E2901P135</t>
  </si>
  <si>
    <t>E2901P136</t>
  </si>
  <si>
    <t>E2901P137</t>
  </si>
  <si>
    <t>E2901P138</t>
  </si>
  <si>
    <t>E2901P139</t>
  </si>
  <si>
    <t>E2901P140</t>
  </si>
  <si>
    <t>E2901P141</t>
  </si>
  <si>
    <t>E2901P142</t>
  </si>
  <si>
    <t>E2901P143</t>
  </si>
  <si>
    <t>E2901P144</t>
  </si>
  <si>
    <t>E2901P145</t>
  </si>
  <si>
    <t>E2901P146</t>
  </si>
  <si>
    <t>E2901P147</t>
  </si>
  <si>
    <t>E2901P148</t>
  </si>
  <si>
    <t>E2901P168</t>
  </si>
  <si>
    <t>E2901P149</t>
  </si>
  <si>
    <t>E2901P150</t>
  </si>
  <si>
    <t>E2901P151</t>
  </si>
  <si>
    <t>E2901P152</t>
  </si>
  <si>
    <t>E2901P153</t>
  </si>
  <si>
    <t>E2901P154</t>
  </si>
  <si>
    <t>E2901P155</t>
  </si>
  <si>
    <t>E2901P156</t>
  </si>
  <si>
    <t>E2901P157</t>
  </si>
  <si>
    <t>E2901P158</t>
  </si>
  <si>
    <t>E2901P159</t>
  </si>
  <si>
    <t>E2901P160</t>
  </si>
  <si>
    <t>E2901P161</t>
  </si>
  <si>
    <t>E2901P162</t>
  </si>
  <si>
    <t>E2901P163</t>
  </si>
  <si>
    <t>E2901P164</t>
  </si>
  <si>
    <t>E2901P165</t>
  </si>
  <si>
    <t>E2901P166</t>
  </si>
  <si>
    <t>E4204P001</t>
  </si>
  <si>
    <t>E4204P002</t>
  </si>
  <si>
    <t>E3132P001</t>
  </si>
  <si>
    <t>E3132P002</t>
  </si>
  <si>
    <t>E3132P003</t>
  </si>
  <si>
    <t>E3132P004</t>
  </si>
  <si>
    <t>E2338P001</t>
  </si>
  <si>
    <t>Barley-with-Wheatley Booth</t>
  </si>
  <si>
    <t>E2338P002</t>
  </si>
  <si>
    <t>E2338P003</t>
  </si>
  <si>
    <t>E2338P004</t>
  </si>
  <si>
    <t>E2338P005</t>
  </si>
  <si>
    <t>Bracewell and Brogden</t>
  </si>
  <si>
    <t>E2338P006</t>
  </si>
  <si>
    <t>E2338P007</t>
  </si>
  <si>
    <t>E2338P008</t>
  </si>
  <si>
    <t>E2338P009</t>
  </si>
  <si>
    <t>E2338P010</t>
  </si>
  <si>
    <t>E2338P011</t>
  </si>
  <si>
    <t>E2338P012</t>
  </si>
  <si>
    <t>Kelbrook and Sough</t>
  </si>
  <si>
    <t>E2338P013</t>
  </si>
  <si>
    <t>E2338P014</t>
  </si>
  <si>
    <t>E2338P015</t>
  </si>
  <si>
    <t>E2338P016</t>
  </si>
  <si>
    <t>E2338P017</t>
  </si>
  <si>
    <t>E2338P018</t>
  </si>
  <si>
    <t>E2338P019</t>
  </si>
  <si>
    <t>E0501P001</t>
  </si>
  <si>
    <t>E0501P002</t>
  </si>
  <si>
    <t>E0501P003</t>
  </si>
  <si>
    <t>E0501P005</t>
  </si>
  <si>
    <t>E0501P006</t>
  </si>
  <si>
    <t>E0501P030</t>
  </si>
  <si>
    <t>E0501P007</t>
  </si>
  <si>
    <t>Deeping Gate</t>
  </si>
  <si>
    <t>E0501P008</t>
  </si>
  <si>
    <t>E0501P009</t>
  </si>
  <si>
    <t>E0501P010</t>
  </si>
  <si>
    <t>E0501P011</t>
  </si>
  <si>
    <t>E0501P012</t>
  </si>
  <si>
    <t>E0501P013</t>
  </si>
  <si>
    <t>E0501P014</t>
  </si>
  <si>
    <t>E0501P015</t>
  </si>
  <si>
    <t>E0501P016</t>
  </si>
  <si>
    <t>E0501P017</t>
  </si>
  <si>
    <t>E0501P018</t>
  </si>
  <si>
    <t>E0501P019</t>
  </si>
  <si>
    <t>E0501P020</t>
  </si>
  <si>
    <t>E0501P021</t>
  </si>
  <si>
    <t>St. Martin's Without</t>
  </si>
  <si>
    <t>E0501P022</t>
  </si>
  <si>
    <t>E0501P023</t>
  </si>
  <si>
    <t>E0501P024</t>
  </si>
  <si>
    <t>E0501P025</t>
  </si>
  <si>
    <t>E0501P026</t>
  </si>
  <si>
    <t>E0501P027</t>
  </si>
  <si>
    <t>E0501P028</t>
  </si>
  <si>
    <t>E0501P029</t>
  </si>
  <si>
    <t>Wothorpe</t>
  </si>
  <si>
    <t>E2339P001</t>
  </si>
  <si>
    <t>E2339P002</t>
  </si>
  <si>
    <t>E2339P003</t>
  </si>
  <si>
    <t>E2339P004</t>
  </si>
  <si>
    <t>E2339P005</t>
  </si>
  <si>
    <t>E2339P009</t>
  </si>
  <si>
    <t>E2339P006</t>
  </si>
  <si>
    <t>E2339P007</t>
  </si>
  <si>
    <t>E2339P008</t>
  </si>
  <si>
    <t>E1236P001</t>
  </si>
  <si>
    <t>E1236P002</t>
  </si>
  <si>
    <t>E1236P003</t>
  </si>
  <si>
    <t>E1236P004</t>
  </si>
  <si>
    <t>Bloxworth</t>
  </si>
  <si>
    <t>E1236P005</t>
  </si>
  <si>
    <t>E1236P006</t>
  </si>
  <si>
    <t>E1236P007</t>
  </si>
  <si>
    <t>Coombe Keynes</t>
  </si>
  <si>
    <t>E1236P008</t>
  </si>
  <si>
    <t>E1236P009</t>
  </si>
  <si>
    <t>East Holme</t>
  </si>
  <si>
    <t>E1236P010</t>
  </si>
  <si>
    <t>E1236P011</t>
  </si>
  <si>
    <t>E1236P012</t>
  </si>
  <si>
    <t>Kimmeridge</t>
  </si>
  <si>
    <t>E1236P013</t>
  </si>
  <si>
    <t>E1236P014</t>
  </si>
  <si>
    <t>E1236P015</t>
  </si>
  <si>
    <t>E1236P016</t>
  </si>
  <si>
    <t>E1236P017</t>
  </si>
  <si>
    <t>E1236P018</t>
  </si>
  <si>
    <t>E1236P019</t>
  </si>
  <si>
    <t>E1236P020</t>
  </si>
  <si>
    <t>E1236P021</t>
  </si>
  <si>
    <t>Tyneham</t>
  </si>
  <si>
    <t>E1236P023</t>
  </si>
  <si>
    <t>E1236P022</t>
  </si>
  <si>
    <t>Wareham Town</t>
  </si>
  <si>
    <t>E1236P024</t>
  </si>
  <si>
    <t>E1236P025</t>
  </si>
  <si>
    <t>E1236P026</t>
  </si>
  <si>
    <t>E1236P027</t>
  </si>
  <si>
    <t>Worth Matravers</t>
  </si>
  <si>
    <t>E0703P002</t>
  </si>
  <si>
    <t>Guisborough Parish Council</t>
  </si>
  <si>
    <t>E0703P003</t>
  </si>
  <si>
    <t>Lockwood Parish Council</t>
  </si>
  <si>
    <t>E0703P001</t>
  </si>
  <si>
    <t>Loftus Town Council</t>
  </si>
  <si>
    <t>E0703P004</t>
  </si>
  <si>
    <t>Saltburn, Marske &amp; New Marske Parish Council</t>
  </si>
  <si>
    <t>E0703P005</t>
  </si>
  <si>
    <t>Skelton &amp; Brotton Parish Council</t>
  </si>
  <si>
    <t>E1835P001</t>
  </si>
  <si>
    <t>E3635P001</t>
  </si>
  <si>
    <t>E3635P002</t>
  </si>
  <si>
    <t>E2340P001</t>
  </si>
  <si>
    <t>E2340P002</t>
  </si>
  <si>
    <t>E2340P003</t>
  </si>
  <si>
    <t>Bashall Eaves (grouped with Great Mitton and Little Mitton)</t>
  </si>
  <si>
    <t>E2340P004</t>
  </si>
  <si>
    <t>E2340P005</t>
  </si>
  <si>
    <t>Bolton by Bowland (grouped with Gisburn Forest and Sawley)</t>
  </si>
  <si>
    <t>E2340P006</t>
  </si>
  <si>
    <t>E2340P007</t>
  </si>
  <si>
    <t>E2340P008</t>
  </si>
  <si>
    <t>E2340P009</t>
  </si>
  <si>
    <t>E2340P010</t>
  </si>
  <si>
    <t>E2340P011</t>
  </si>
  <si>
    <t>E2340P012</t>
  </si>
  <si>
    <t>E2340P013</t>
  </si>
  <si>
    <t>Dinckley</t>
  </si>
  <si>
    <t>E2340P014</t>
  </si>
  <si>
    <t>E2340P015</t>
  </si>
  <si>
    <t>E2340P016</t>
  </si>
  <si>
    <t>E2340P017</t>
  </si>
  <si>
    <t>E2340P018</t>
  </si>
  <si>
    <t>Gisburn Forest</t>
  </si>
  <si>
    <t>E2340P019</t>
  </si>
  <si>
    <t>Great Mitton</t>
  </si>
  <si>
    <t>E2340P020</t>
  </si>
  <si>
    <t>E2340P021</t>
  </si>
  <si>
    <t>E2340P022</t>
  </si>
  <si>
    <t>E2340P023</t>
  </si>
  <si>
    <t>Little Mitton</t>
  </si>
  <si>
    <t>E2340P024</t>
  </si>
  <si>
    <t>E2340P025</t>
  </si>
  <si>
    <t>Mearley</t>
  </si>
  <si>
    <t>E2340P026</t>
  </si>
  <si>
    <t>E2340P027</t>
  </si>
  <si>
    <t>Middop</t>
  </si>
  <si>
    <t>E2340P028</t>
  </si>
  <si>
    <t>Newsholme</t>
  </si>
  <si>
    <t>E2340P029</t>
  </si>
  <si>
    <t>E2340P030</t>
  </si>
  <si>
    <t>E2340P031</t>
  </si>
  <si>
    <t>Paythorne</t>
  </si>
  <si>
    <t>E2340P032</t>
  </si>
  <si>
    <t>E2340P033</t>
  </si>
  <si>
    <t>E2340P034</t>
  </si>
  <si>
    <t>E2340P035</t>
  </si>
  <si>
    <t>E2340P036</t>
  </si>
  <si>
    <t>Rimington (grouped with Middop)</t>
  </si>
  <si>
    <t>E2340P037</t>
  </si>
  <si>
    <t>E2340P038</t>
  </si>
  <si>
    <t>E2340P039</t>
  </si>
  <si>
    <t>E2340P040</t>
  </si>
  <si>
    <t>E2340P041</t>
  </si>
  <si>
    <t>Slaidburn (grouped with Easington)</t>
  </si>
  <si>
    <t>E2340P042</t>
  </si>
  <si>
    <t>E2340P043</t>
  </si>
  <si>
    <t>Twiston</t>
  </si>
  <si>
    <t>E2340P044</t>
  </si>
  <si>
    <t>E2340P045</t>
  </si>
  <si>
    <t>E2340P046</t>
  </si>
  <si>
    <t>E2340P047</t>
  </si>
  <si>
    <t>E2340P048</t>
  </si>
  <si>
    <t>E2340P049</t>
  </si>
  <si>
    <t>Worston</t>
  </si>
  <si>
    <t>E2734P001</t>
  </si>
  <si>
    <t>E2734P002</t>
  </si>
  <si>
    <t>E2734P003</t>
  </si>
  <si>
    <t>Appleton East and West</t>
  </si>
  <si>
    <t>E2734P004</t>
  </si>
  <si>
    <t>E2734P005</t>
  </si>
  <si>
    <t>Arrathorne</t>
  </si>
  <si>
    <t>E2734P006</t>
  </si>
  <si>
    <t>Aske</t>
  </si>
  <si>
    <t>E2734P007</t>
  </si>
  <si>
    <t>E2734P008</t>
  </si>
  <si>
    <t>E2734P009</t>
  </si>
  <si>
    <t>E2734P010</t>
  </si>
  <si>
    <t>E2734P011</t>
  </si>
  <si>
    <t>E2734P012</t>
  </si>
  <si>
    <t>E2734P013</t>
  </si>
  <si>
    <t>E2734P014</t>
  </si>
  <si>
    <t>E2734P015</t>
  </si>
  <si>
    <t>E2734P016</t>
  </si>
  <si>
    <t>E2734P017</t>
  </si>
  <si>
    <t>E2734P018</t>
  </si>
  <si>
    <t>Caldbergh with East Scrafton</t>
  </si>
  <si>
    <t>E2734P019</t>
  </si>
  <si>
    <t>Caldwell</t>
  </si>
  <si>
    <t>E2734P020</t>
  </si>
  <si>
    <t>E2734P021</t>
  </si>
  <si>
    <t>E2734P022</t>
  </si>
  <si>
    <t>E2734P023</t>
  </si>
  <si>
    <t>E2734P024</t>
  </si>
  <si>
    <t>E2734P025</t>
  </si>
  <si>
    <t>E2734P026</t>
  </si>
  <si>
    <t>E2734P027</t>
  </si>
  <si>
    <t>E2734P028</t>
  </si>
  <si>
    <t>E2734P029</t>
  </si>
  <si>
    <t>Coverham with Agglethorpe</t>
  </si>
  <si>
    <t>E2734P030</t>
  </si>
  <si>
    <t>E2734P031</t>
  </si>
  <si>
    <t>E2734P032</t>
  </si>
  <si>
    <t>E2734P033</t>
  </si>
  <si>
    <t>Downholme</t>
  </si>
  <si>
    <t>E2734P034</t>
  </si>
  <si>
    <t>E2734P035</t>
  </si>
  <si>
    <t>E2734P036</t>
  </si>
  <si>
    <t>East Layton</t>
  </si>
  <si>
    <t>E2734P037</t>
  </si>
  <si>
    <t>E2734P038</t>
  </si>
  <si>
    <t>Ellerton Abbey</t>
  </si>
  <si>
    <t>E2734P039</t>
  </si>
  <si>
    <t>E2734P040</t>
  </si>
  <si>
    <t>E2734P041</t>
  </si>
  <si>
    <t>Eryholme</t>
  </si>
  <si>
    <t>E2734P042</t>
  </si>
  <si>
    <t>E2734P043</t>
  </si>
  <si>
    <t>Forcett and Carkin</t>
  </si>
  <si>
    <t>E2734P044</t>
  </si>
  <si>
    <t>E2734P045</t>
  </si>
  <si>
    <t>Gayles</t>
  </si>
  <si>
    <t>E2734P046</t>
  </si>
  <si>
    <t>E2734P047</t>
  </si>
  <si>
    <t>E2734P048</t>
  </si>
  <si>
    <t>E2734P049</t>
  </si>
  <si>
    <t>E2734P050</t>
  </si>
  <si>
    <t>E2734P051</t>
  </si>
  <si>
    <t>E2734P052</t>
  </si>
  <si>
    <t>E2734P053</t>
  </si>
  <si>
    <t>E2734P054</t>
  </si>
  <si>
    <t>E2734P055</t>
  </si>
  <si>
    <t>E2734P056</t>
  </si>
  <si>
    <t>E2734P057</t>
  </si>
  <si>
    <t>E2734P058</t>
  </si>
  <si>
    <t>E2734P059</t>
  </si>
  <si>
    <t>E2734P060</t>
  </si>
  <si>
    <t>E2734P061</t>
  </si>
  <si>
    <t>E2734P062</t>
  </si>
  <si>
    <t>E2734P063</t>
  </si>
  <si>
    <t>Melmerby</t>
  </si>
  <si>
    <t>E2734P064</t>
  </si>
  <si>
    <t>E2734P065</t>
  </si>
  <si>
    <t>E2734P066</t>
  </si>
  <si>
    <t>E2734P067</t>
  </si>
  <si>
    <t>E2734P068</t>
  </si>
  <si>
    <t>E2734P069</t>
  </si>
  <si>
    <t>E2734P070</t>
  </si>
  <si>
    <t>E2734P071</t>
  </si>
  <si>
    <t>E2734P072</t>
  </si>
  <si>
    <t>Newton Morrell</t>
  </si>
  <si>
    <t>E2734P073</t>
  </si>
  <si>
    <t>E2734P074</t>
  </si>
  <si>
    <t>E2734P075</t>
  </si>
  <si>
    <t>E2734P076</t>
  </si>
  <si>
    <t>E2734P077</t>
  </si>
  <si>
    <t>E2734P078</t>
  </si>
  <si>
    <t>E2734P079</t>
  </si>
  <si>
    <t>Reeth, Fremington and Healaugh</t>
  </si>
  <si>
    <t>E2734P080</t>
  </si>
  <si>
    <t>E2734P081</t>
  </si>
  <si>
    <t>E2734P082</t>
  </si>
  <si>
    <t>E2734P083</t>
  </si>
  <si>
    <t>E2734P084</t>
  </si>
  <si>
    <t>E2734P085</t>
  </si>
  <si>
    <t>E2734P086</t>
  </si>
  <si>
    <t>E2734P087</t>
  </si>
  <si>
    <t>E2734P088</t>
  </si>
  <si>
    <t>E2734P089</t>
  </si>
  <si>
    <t>E2734P090</t>
  </si>
  <si>
    <t>E2734P091</t>
  </si>
  <si>
    <t>E2734P092</t>
  </si>
  <si>
    <t>E2734P093</t>
  </si>
  <si>
    <t>Uckerby</t>
  </si>
  <si>
    <t>E2734P094</t>
  </si>
  <si>
    <t>Walburn</t>
  </si>
  <si>
    <t>E2734P095</t>
  </si>
  <si>
    <t>E2734P096</t>
  </si>
  <si>
    <t>E2734P097</t>
  </si>
  <si>
    <t>West Layton</t>
  </si>
  <si>
    <t>E2734P098</t>
  </si>
  <si>
    <t>West Scrafton</t>
  </si>
  <si>
    <t>E2734P099</t>
  </si>
  <si>
    <t>E2734P100</t>
  </si>
  <si>
    <t>Whashton</t>
  </si>
  <si>
    <t>E1540P001</t>
  </si>
  <si>
    <t>E1540P002</t>
  </si>
  <si>
    <t>E1540P003</t>
  </si>
  <si>
    <t>E1540P004</t>
  </si>
  <si>
    <t>E1540P005</t>
  </si>
  <si>
    <t>E1540P006</t>
  </si>
  <si>
    <t>E1540P007</t>
  </si>
  <si>
    <t>E1540P008</t>
  </si>
  <si>
    <t>E1540P009</t>
  </si>
  <si>
    <t>E1540P010</t>
  </si>
  <si>
    <t>E1540P011</t>
  </si>
  <si>
    <t>E1540P012</t>
  </si>
  <si>
    <t>E1540P013</t>
  </si>
  <si>
    <t>E1540P014</t>
  </si>
  <si>
    <t>E2341P001</t>
  </si>
  <si>
    <t>E1436P001</t>
  </si>
  <si>
    <t>E1436P002</t>
  </si>
  <si>
    <t>E1436P003</t>
  </si>
  <si>
    <t>E1436P034</t>
  </si>
  <si>
    <t>E1436P004</t>
  </si>
  <si>
    <t>E1436P005</t>
  </si>
  <si>
    <t>E1436P006</t>
  </si>
  <si>
    <t>E1436P007</t>
  </si>
  <si>
    <t>E1436P008</t>
  </si>
  <si>
    <t>E1436P009</t>
  </si>
  <si>
    <t>E1436P010</t>
  </si>
  <si>
    <t>E1436P011</t>
  </si>
  <si>
    <t>E1436P012</t>
  </si>
  <si>
    <t>East Guldeford</t>
  </si>
  <si>
    <t>E1436P013</t>
  </si>
  <si>
    <t>E1436P014</t>
  </si>
  <si>
    <t>E1436P015</t>
  </si>
  <si>
    <t>E1436P016</t>
  </si>
  <si>
    <t>E1436P017</t>
  </si>
  <si>
    <t>E1436P018</t>
  </si>
  <si>
    <t>E1436P019</t>
  </si>
  <si>
    <t>E1436P020</t>
  </si>
  <si>
    <t>E1436P021</t>
  </si>
  <si>
    <t>E1436P022</t>
  </si>
  <si>
    <t>E1436P024</t>
  </si>
  <si>
    <t>E1436P025</t>
  </si>
  <si>
    <t>E1436P026</t>
  </si>
  <si>
    <t>E1436P027</t>
  </si>
  <si>
    <t>E1436P028</t>
  </si>
  <si>
    <t>E1436P029</t>
  </si>
  <si>
    <t>E1436P030</t>
  </si>
  <si>
    <t>E1436P031</t>
  </si>
  <si>
    <t>E1436P032</t>
  </si>
  <si>
    <t>E1436P033</t>
  </si>
  <si>
    <t>E4403P001</t>
  </si>
  <si>
    <t>E4403P002</t>
  </si>
  <si>
    <t>E4403P003</t>
  </si>
  <si>
    <t>E4403P004</t>
  </si>
  <si>
    <t>E4403P005</t>
  </si>
  <si>
    <t>E4403P006</t>
  </si>
  <si>
    <t>E4403P007</t>
  </si>
  <si>
    <t>E4403P008</t>
  </si>
  <si>
    <t>E4403P009</t>
  </si>
  <si>
    <t>Gildingwells</t>
  </si>
  <si>
    <t>E4403P010</t>
  </si>
  <si>
    <t>E4403P011</t>
  </si>
  <si>
    <t>E4403P012</t>
  </si>
  <si>
    <t>Hooton Levitt</t>
  </si>
  <si>
    <t>E4403P013</t>
  </si>
  <si>
    <t>Hooton Roberts</t>
  </si>
  <si>
    <t>E4403P014</t>
  </si>
  <si>
    <t>E4403P015</t>
  </si>
  <si>
    <t>E4403P016</t>
  </si>
  <si>
    <t>E4403P017</t>
  </si>
  <si>
    <t>E4403P018</t>
  </si>
  <si>
    <t>E4403P019</t>
  </si>
  <si>
    <t>E4403P020</t>
  </si>
  <si>
    <t>E4403P021</t>
  </si>
  <si>
    <t>E4403P022</t>
  </si>
  <si>
    <t>E4403P023</t>
  </si>
  <si>
    <t>E4403P024</t>
  </si>
  <si>
    <t>E4403P025</t>
  </si>
  <si>
    <t>E4403P026</t>
  </si>
  <si>
    <t>E4403P027</t>
  </si>
  <si>
    <t>E4403P028</t>
  </si>
  <si>
    <t>E4403P029</t>
  </si>
  <si>
    <t>E4403P030</t>
  </si>
  <si>
    <t>E3733P001</t>
  </si>
  <si>
    <t>E3733P002</t>
  </si>
  <si>
    <t>E3733P003</t>
  </si>
  <si>
    <t>E3733P004</t>
  </si>
  <si>
    <t>E3733P005</t>
  </si>
  <si>
    <t>E3733P006</t>
  </si>
  <si>
    <t>E3733P007</t>
  </si>
  <si>
    <t>Burton Hastings (grouped with Stretton Baskerville)</t>
  </si>
  <si>
    <t>E3733P008</t>
  </si>
  <si>
    <t>E3733P009</t>
  </si>
  <si>
    <t>E3733P010</t>
  </si>
  <si>
    <t>E3733P011</t>
  </si>
  <si>
    <t>E3733P012</t>
  </si>
  <si>
    <t>E3733P013</t>
  </si>
  <si>
    <t>Copston Magna</t>
  </si>
  <si>
    <t>E3733P014</t>
  </si>
  <si>
    <t>Cosford</t>
  </si>
  <si>
    <t>E3733P015</t>
  </si>
  <si>
    <t>E3733P016</t>
  </si>
  <si>
    <t>E3733P017</t>
  </si>
  <si>
    <t>E3733P018</t>
  </si>
  <si>
    <t>E3733P019</t>
  </si>
  <si>
    <t>E3733P020</t>
  </si>
  <si>
    <t>King's Newnham</t>
  </si>
  <si>
    <t>E3733P021</t>
  </si>
  <si>
    <t>E3733P022</t>
  </si>
  <si>
    <t>E3733P023</t>
  </si>
  <si>
    <t>E3733P024</t>
  </si>
  <si>
    <t>E3733P025</t>
  </si>
  <si>
    <t>E3733P026</t>
  </si>
  <si>
    <t>E3733P027</t>
  </si>
  <si>
    <t>E3733P028</t>
  </si>
  <si>
    <t>E3733P029</t>
  </si>
  <si>
    <t>E3733P030</t>
  </si>
  <si>
    <t>E3733P031</t>
  </si>
  <si>
    <t>Stretton Baskerville (grouped with Burton Hastings)</t>
  </si>
  <si>
    <t>E3733P032</t>
  </si>
  <si>
    <t>E3733P033</t>
  </si>
  <si>
    <t>E3733P034</t>
  </si>
  <si>
    <t>E3733P035</t>
  </si>
  <si>
    <t>Wibtoft</t>
  </si>
  <si>
    <t>E3733P036</t>
  </si>
  <si>
    <t>E3733P037</t>
  </si>
  <si>
    <t>E3733P038</t>
  </si>
  <si>
    <t>E3733P039</t>
  </si>
  <si>
    <t>E3733P040</t>
  </si>
  <si>
    <t>E3733P041</t>
  </si>
  <si>
    <t>E3038P001</t>
  </si>
  <si>
    <t>E3038P002</t>
  </si>
  <si>
    <t>E3038P003</t>
  </si>
  <si>
    <t>E3038P004</t>
  </si>
  <si>
    <t>E3038P005</t>
  </si>
  <si>
    <t>E3038P006</t>
  </si>
  <si>
    <t>Car Colston</t>
  </si>
  <si>
    <t>E3038P007</t>
  </si>
  <si>
    <t>E3038P008</t>
  </si>
  <si>
    <t>E3038P009</t>
  </si>
  <si>
    <t>E3038P010</t>
  </si>
  <si>
    <t>E3038P011</t>
  </si>
  <si>
    <t>E3038P012</t>
  </si>
  <si>
    <t>E3038P013</t>
  </si>
  <si>
    <t>E3038P014</t>
  </si>
  <si>
    <t>E3038P015</t>
  </si>
  <si>
    <t>Elton-on-the-Hill</t>
  </si>
  <si>
    <t>E3038P016</t>
  </si>
  <si>
    <t>Flawborough</t>
  </si>
  <si>
    <t>E3038P017</t>
  </si>
  <si>
    <t>E3038P019</t>
  </si>
  <si>
    <t>E3038P020</t>
  </si>
  <si>
    <t>E3038P021</t>
  </si>
  <si>
    <t>E3038P022</t>
  </si>
  <si>
    <t>E3038P023</t>
  </si>
  <si>
    <t>Holme Pierrepont &amp; Gamston</t>
  </si>
  <si>
    <t>E3038P024</t>
  </si>
  <si>
    <t>E3038P025</t>
  </si>
  <si>
    <t>E3038P026</t>
  </si>
  <si>
    <t>E3038P027</t>
  </si>
  <si>
    <t>Kneeton</t>
  </si>
  <si>
    <t>E3038P028</t>
  </si>
  <si>
    <t>E3038P029</t>
  </si>
  <si>
    <t>E3038P030</t>
  </si>
  <si>
    <t>E3038P031</t>
  </si>
  <si>
    <t>E3038P032</t>
  </si>
  <si>
    <t>Owthorpe</t>
  </si>
  <si>
    <t>E3038P033</t>
  </si>
  <si>
    <t>E3038P034</t>
  </si>
  <si>
    <t>E3038P035</t>
  </si>
  <si>
    <t>Ratcliffe on Soar</t>
  </si>
  <si>
    <t>E3038P036</t>
  </si>
  <si>
    <t>E3038P037</t>
  </si>
  <si>
    <t>E3038P038</t>
  </si>
  <si>
    <t>Saxondale</t>
  </si>
  <si>
    <t>E3038P039</t>
  </si>
  <si>
    <t>E3038P040</t>
  </si>
  <si>
    <t>Screveton</t>
  </si>
  <si>
    <t>E3038P041</t>
  </si>
  <si>
    <t>E3038P042</t>
  </si>
  <si>
    <t>E3038P043</t>
  </si>
  <si>
    <t>E3038P044</t>
  </si>
  <si>
    <t>E3038P045</t>
  </si>
  <si>
    <t>E3038P046</t>
  </si>
  <si>
    <t>E3038P047</t>
  </si>
  <si>
    <t>Thoroton</t>
  </si>
  <si>
    <t>E3038P049</t>
  </si>
  <si>
    <t>E3038P051</t>
  </si>
  <si>
    <t>E3038P052</t>
  </si>
  <si>
    <t>E3038P053</t>
  </si>
  <si>
    <t>E3038P054</t>
  </si>
  <si>
    <t>E3038P055</t>
  </si>
  <si>
    <t>E3038P056</t>
  </si>
  <si>
    <t>E3038P048</t>
  </si>
  <si>
    <t>Wiverton &amp; Tithby</t>
  </si>
  <si>
    <t>E3038P057</t>
  </si>
  <si>
    <t>Wysall &amp; Thorpe in the Glebe</t>
  </si>
  <si>
    <t>E2402P001</t>
  </si>
  <si>
    <t>E2402P002</t>
  </si>
  <si>
    <t>Ayston</t>
  </si>
  <si>
    <t>E2402P003</t>
  </si>
  <si>
    <t>E2402P004</t>
  </si>
  <si>
    <t>E2402P005</t>
  </si>
  <si>
    <t>E2402P006</t>
  </si>
  <si>
    <t>Beaumont Chase</t>
  </si>
  <si>
    <t>E2402P007</t>
  </si>
  <si>
    <t>E2402P008</t>
  </si>
  <si>
    <t>E2402P009</t>
  </si>
  <si>
    <t>E2402P010</t>
  </si>
  <si>
    <t>E2402P011</t>
  </si>
  <si>
    <t>E2402P012</t>
  </si>
  <si>
    <t>E2402P013</t>
  </si>
  <si>
    <t>Clipsham</t>
  </si>
  <si>
    <t>E2402P014</t>
  </si>
  <si>
    <t>E2402P015</t>
  </si>
  <si>
    <t>E2402P016</t>
  </si>
  <si>
    <t>E2402P017</t>
  </si>
  <si>
    <t>E2402P018</t>
  </si>
  <si>
    <t>E2402P019</t>
  </si>
  <si>
    <t>E2402P020</t>
  </si>
  <si>
    <t>E2402P021</t>
  </si>
  <si>
    <t>E2402P022</t>
  </si>
  <si>
    <t>E2402P023</t>
  </si>
  <si>
    <t>E2402P024</t>
  </si>
  <si>
    <t>E2402P025</t>
  </si>
  <si>
    <t>Horn</t>
  </si>
  <si>
    <t>E2402P026</t>
  </si>
  <si>
    <t>E2402P027</t>
  </si>
  <si>
    <t>E2402P028</t>
  </si>
  <si>
    <t>Leighfield</t>
  </si>
  <si>
    <t>E2402P029</t>
  </si>
  <si>
    <t>E2402P030</t>
  </si>
  <si>
    <t>E2402P031</t>
  </si>
  <si>
    <t>Lyndon</t>
  </si>
  <si>
    <t>E2402P032</t>
  </si>
  <si>
    <t>E2402P033</t>
  </si>
  <si>
    <t>E2402P034</t>
  </si>
  <si>
    <t>Martinsthorpe</t>
  </si>
  <si>
    <t>E2402P035</t>
  </si>
  <si>
    <t>E2402P036</t>
  </si>
  <si>
    <t>E2402P037</t>
  </si>
  <si>
    <t>E2402P038</t>
  </si>
  <si>
    <t>E2402P039</t>
  </si>
  <si>
    <t>E2402P040</t>
  </si>
  <si>
    <t>E2402P041</t>
  </si>
  <si>
    <t>E2402P042</t>
  </si>
  <si>
    <t>E2402P043</t>
  </si>
  <si>
    <t>E2402P044</t>
  </si>
  <si>
    <t>E2402P045</t>
  </si>
  <si>
    <t>E2402P046</t>
  </si>
  <si>
    <t>Stoke Dry</t>
  </si>
  <si>
    <t>E2402P047</t>
  </si>
  <si>
    <t>E2402P048</t>
  </si>
  <si>
    <t>E2402P049</t>
  </si>
  <si>
    <t>E2402P050</t>
  </si>
  <si>
    <t>Thorpe by Water</t>
  </si>
  <si>
    <t>E2402P051</t>
  </si>
  <si>
    <t>E2402P052</t>
  </si>
  <si>
    <t>E2402P053</t>
  </si>
  <si>
    <t>Tixover</t>
  </si>
  <si>
    <t>E2402P054</t>
  </si>
  <si>
    <t>E2402P055</t>
  </si>
  <si>
    <t>Wardley</t>
  </si>
  <si>
    <t>E2402P056</t>
  </si>
  <si>
    <t>E2402P057</t>
  </si>
  <si>
    <t>E2402P058</t>
  </si>
  <si>
    <t>E2755P001</t>
  </si>
  <si>
    <t>E2755P002</t>
  </si>
  <si>
    <t>E2755P003</t>
  </si>
  <si>
    <t>E2755P004</t>
  </si>
  <si>
    <t>E2755P005</t>
  </si>
  <si>
    <t>E2755P006</t>
  </si>
  <si>
    <t>E2755P007</t>
  </si>
  <si>
    <t>Appleton-le-Street with Easthorpe</t>
  </si>
  <si>
    <t>E2755P008</t>
  </si>
  <si>
    <t>E2755P009</t>
  </si>
  <si>
    <t>E2755P010</t>
  </si>
  <si>
    <t>Barugh (Great and Little)</t>
  </si>
  <si>
    <t>E2755P011</t>
  </si>
  <si>
    <t>E2755P012</t>
  </si>
  <si>
    <t>E2755P013</t>
  </si>
  <si>
    <t>Bransdale</t>
  </si>
  <si>
    <t>E2755P014</t>
  </si>
  <si>
    <t>Brawby</t>
  </si>
  <si>
    <t>E2755P015</t>
  </si>
  <si>
    <t>E2755P016</t>
  </si>
  <si>
    <t>E2755P017</t>
  </si>
  <si>
    <t>E2755P018</t>
  </si>
  <si>
    <t>Buttercrambe with Bossall</t>
  </si>
  <si>
    <t>E2755P019</t>
  </si>
  <si>
    <t>E2755P020</t>
  </si>
  <si>
    <t>E2755P021</t>
  </si>
  <si>
    <t>E2755P022</t>
  </si>
  <si>
    <t>Cold Kirby</t>
  </si>
  <si>
    <t>E2755P023</t>
  </si>
  <si>
    <t>Coneysthorpe</t>
  </si>
  <si>
    <t>E2755P026</t>
  </si>
  <si>
    <t>E2755P027</t>
  </si>
  <si>
    <t>E2755P028</t>
  </si>
  <si>
    <t>Edstone</t>
  </si>
  <si>
    <t>E2755P029</t>
  </si>
  <si>
    <t>Fadmoor</t>
  </si>
  <si>
    <t>E2755P030</t>
  </si>
  <si>
    <t>E2755P031</t>
  </si>
  <si>
    <t>Farndale West</t>
  </si>
  <si>
    <t>E2755P032</t>
  </si>
  <si>
    <t>E2755P033</t>
  </si>
  <si>
    <t>E2755P034</t>
  </si>
  <si>
    <t>E2755P036</t>
  </si>
  <si>
    <t>E2755P037</t>
  </si>
  <si>
    <t>E2755P038</t>
  </si>
  <si>
    <t>E2755P039</t>
  </si>
  <si>
    <t>E2755P041</t>
  </si>
  <si>
    <t>E2755P042</t>
  </si>
  <si>
    <t>E2755P043</t>
  </si>
  <si>
    <t>Hartoft</t>
  </si>
  <si>
    <t>E2755P044</t>
  </si>
  <si>
    <t>Harton</t>
  </si>
  <si>
    <t>E2755P045</t>
  </si>
  <si>
    <t>E2755P046</t>
  </si>
  <si>
    <t>E2755P047</t>
  </si>
  <si>
    <t>Henderskelfe</t>
  </si>
  <si>
    <t>E2755P048</t>
  </si>
  <si>
    <t>E2755P049</t>
  </si>
  <si>
    <t>E2755P050</t>
  </si>
  <si>
    <t>Howsham</t>
  </si>
  <si>
    <t>E2755P051</t>
  </si>
  <si>
    <t>E2755P052</t>
  </si>
  <si>
    <t>E2755P053</t>
  </si>
  <si>
    <t>E2755P054</t>
  </si>
  <si>
    <t>E2755P055</t>
  </si>
  <si>
    <t>E2755P056</t>
  </si>
  <si>
    <t>Langton</t>
  </si>
  <si>
    <t>E2755P057</t>
  </si>
  <si>
    <t>E2755P058</t>
  </si>
  <si>
    <t>E2755P059</t>
  </si>
  <si>
    <t>Levisham</t>
  </si>
  <si>
    <t>E2755P060</t>
  </si>
  <si>
    <t>E2755P061</t>
  </si>
  <si>
    <t>E2755P062</t>
  </si>
  <si>
    <t>E2755P063</t>
  </si>
  <si>
    <t>E2755P064</t>
  </si>
  <si>
    <t>Marishes</t>
  </si>
  <si>
    <t>E2755P065</t>
  </si>
  <si>
    <t>E2755P067</t>
  </si>
  <si>
    <t>E2755P068</t>
  </si>
  <si>
    <t>E2755P069</t>
  </si>
  <si>
    <t>E2755P070</t>
  </si>
  <si>
    <t>E2755P071</t>
  </si>
  <si>
    <t>E2755P072</t>
  </si>
  <si>
    <t>Old Byland and Scawton</t>
  </si>
  <si>
    <t>E2755P074</t>
  </si>
  <si>
    <t>E2755P075</t>
  </si>
  <si>
    <t>E2755P076</t>
  </si>
  <si>
    <t>Pockley</t>
  </si>
  <si>
    <t>E2755P077</t>
  </si>
  <si>
    <t>E2755P078</t>
  </si>
  <si>
    <t>E2755P079</t>
  </si>
  <si>
    <t>E2755P081</t>
  </si>
  <si>
    <t>Salton</t>
  </si>
  <si>
    <t>E2755P084</t>
  </si>
  <si>
    <t>E2755P085</t>
  </si>
  <si>
    <t>E2755P086</t>
  </si>
  <si>
    <t>E2755P087</t>
  </si>
  <si>
    <t>E2755P088</t>
  </si>
  <si>
    <t>E2755P089</t>
  </si>
  <si>
    <t>E2755P090</t>
  </si>
  <si>
    <t>E2755P091</t>
  </si>
  <si>
    <t>E2755P092</t>
  </si>
  <si>
    <t>E2755P093</t>
  </si>
  <si>
    <t>Spaunton</t>
  </si>
  <si>
    <t>E2755P094</t>
  </si>
  <si>
    <t>E2755P096</t>
  </si>
  <si>
    <t>Stonegrave</t>
  </si>
  <si>
    <t>E2755P097</t>
  </si>
  <si>
    <t>E2755P098</t>
  </si>
  <si>
    <t>E2755P099</t>
  </si>
  <si>
    <t>E2755P101</t>
  </si>
  <si>
    <t>E2755P102</t>
  </si>
  <si>
    <t>E2755P104</t>
  </si>
  <si>
    <t>E2755P105</t>
  </si>
  <si>
    <t>E2755P106</t>
  </si>
  <si>
    <t>E2755P107</t>
  </si>
  <si>
    <t>Welburn (Kirkbymoorside Ward)</t>
  </si>
  <si>
    <t>E2755P108</t>
  </si>
  <si>
    <t>E2755P109</t>
  </si>
  <si>
    <t>Wharram</t>
  </si>
  <si>
    <t>E2755P110</t>
  </si>
  <si>
    <t>E2755P111</t>
  </si>
  <si>
    <t>E2755P113</t>
  </si>
  <si>
    <t>E2755P114</t>
  </si>
  <si>
    <t>E2736P001</t>
  </si>
  <si>
    <t>E2736P002</t>
  </si>
  <si>
    <t>E2736P003</t>
  </si>
  <si>
    <t>E2736P004</t>
  </si>
  <si>
    <t>E2736P005</t>
  </si>
  <si>
    <t>Broxa-cum-Troutsdale (Grouped with Hackness)</t>
  </si>
  <si>
    <t>E2736P006</t>
  </si>
  <si>
    <t>E2736P007</t>
  </si>
  <si>
    <t>E2736P008</t>
  </si>
  <si>
    <t>E2736P009</t>
  </si>
  <si>
    <t>Commondale (Grouped with Danby)</t>
  </si>
  <si>
    <t>E2736P010</t>
  </si>
  <si>
    <t>E2736P011</t>
  </si>
  <si>
    <t>Darncombe-cum-Langdale End (Grouped with Hackness)</t>
  </si>
  <si>
    <t>E2736P012</t>
  </si>
  <si>
    <t>E2736P013</t>
  </si>
  <si>
    <t>E2736P014</t>
  </si>
  <si>
    <t>E2736P015</t>
  </si>
  <si>
    <t>Ellerby (Grouped with Barnby and Mickleby)</t>
  </si>
  <si>
    <t>E2736P016</t>
  </si>
  <si>
    <t>E2736P017</t>
  </si>
  <si>
    <t>E2736P018</t>
  </si>
  <si>
    <t>E2736P019</t>
  </si>
  <si>
    <t>E2736P020</t>
  </si>
  <si>
    <t>E2736P021</t>
  </si>
  <si>
    <t>E2736P022</t>
  </si>
  <si>
    <t>E2736P023</t>
  </si>
  <si>
    <t>E2736P024</t>
  </si>
  <si>
    <t>E2736P025</t>
  </si>
  <si>
    <t>Harwood Dale (Grouped with Hackness)</t>
  </si>
  <si>
    <t>E2736P026</t>
  </si>
  <si>
    <t>E2736P027</t>
  </si>
  <si>
    <t>E2736P028</t>
  </si>
  <si>
    <t>E2736P029</t>
  </si>
  <si>
    <t>E2736P030</t>
  </si>
  <si>
    <t>E2736P031</t>
  </si>
  <si>
    <t>E2736P032</t>
  </si>
  <si>
    <t>Lands common to Fylingdales and Hawsker-cum-Stainsacre</t>
  </si>
  <si>
    <t>E2736P033</t>
  </si>
  <si>
    <t>Lebberston (Grouped with Gristhorpe)</t>
  </si>
  <si>
    <t>E2736P034</t>
  </si>
  <si>
    <t>E2736P035</t>
  </si>
  <si>
    <t>Mickleby (Grouped with Barnby and Ellerby)</t>
  </si>
  <si>
    <t>E2736P036</t>
  </si>
  <si>
    <t>E2736P037</t>
  </si>
  <si>
    <t>E2736P038</t>
  </si>
  <si>
    <t>E2736P039</t>
  </si>
  <si>
    <t>Newton Mulgrave (Grouped with Borrowby and Roxby)</t>
  </si>
  <si>
    <t>E2736P040</t>
  </si>
  <si>
    <t>E2736P041</t>
  </si>
  <si>
    <t>E2736P042</t>
  </si>
  <si>
    <t>Roxby (Grouped with Borrowby and Newton Mulgrave</t>
  </si>
  <si>
    <t>E2736P043</t>
  </si>
  <si>
    <t>E2736P044</t>
  </si>
  <si>
    <t>Silpho (Grouped with Hackness)</t>
  </si>
  <si>
    <t>E2736P045</t>
  </si>
  <si>
    <t>E2736P046</t>
  </si>
  <si>
    <t>E2736P047</t>
  </si>
  <si>
    <t>E2736P048</t>
  </si>
  <si>
    <t>Suffield-cum-Everley (Grouped with Hackness)</t>
  </si>
  <si>
    <t>E2736P049</t>
  </si>
  <si>
    <t>Ugthorpe (Grouped with Hutton Mulgrave)</t>
  </si>
  <si>
    <t>E2736P050</t>
  </si>
  <si>
    <t>E2736P051</t>
  </si>
  <si>
    <t>Westerdale (Grouped with Danby)</t>
  </si>
  <si>
    <t>E2736P052</t>
  </si>
  <si>
    <t>E2736P053</t>
  </si>
  <si>
    <t>E3332P001</t>
  </si>
  <si>
    <t>E3332P002</t>
  </si>
  <si>
    <t>E3332P003</t>
  </si>
  <si>
    <t>E3332P004</t>
  </si>
  <si>
    <t>E3332P005</t>
  </si>
  <si>
    <t>E3332P006</t>
  </si>
  <si>
    <t>Brean</t>
  </si>
  <si>
    <t>E3332P007</t>
  </si>
  <si>
    <t>E3332P008</t>
  </si>
  <si>
    <t>E3332P009</t>
  </si>
  <si>
    <t>E3332P010</t>
  </si>
  <si>
    <t>E3332P011</t>
  </si>
  <si>
    <t>E3332P012</t>
  </si>
  <si>
    <t>E3332P013</t>
  </si>
  <si>
    <t>E3332P014</t>
  </si>
  <si>
    <t>E3332P015</t>
  </si>
  <si>
    <t>E3332P016</t>
  </si>
  <si>
    <t>E3332P017</t>
  </si>
  <si>
    <t>E3332P018</t>
  </si>
  <si>
    <t>E3332P019</t>
  </si>
  <si>
    <t>E3332P020</t>
  </si>
  <si>
    <t>E3332P021</t>
  </si>
  <si>
    <t>E3332P022</t>
  </si>
  <si>
    <t>E3332P023</t>
  </si>
  <si>
    <t>E3332P024</t>
  </si>
  <si>
    <t>E3332P025</t>
  </si>
  <si>
    <t>E3332P026</t>
  </si>
  <si>
    <t>E3332P027</t>
  </si>
  <si>
    <t>E3332P028</t>
  </si>
  <si>
    <t>E3332P029</t>
  </si>
  <si>
    <t>E3332P030</t>
  </si>
  <si>
    <t>Greinton</t>
  </si>
  <si>
    <t>E3332P031</t>
  </si>
  <si>
    <t>E3332P032</t>
  </si>
  <si>
    <t>E3332P033</t>
  </si>
  <si>
    <t>E3332P034</t>
  </si>
  <si>
    <t>E3332P035</t>
  </si>
  <si>
    <t>Moorlinch</t>
  </si>
  <si>
    <t>E3332P036</t>
  </si>
  <si>
    <t>E3332P037</t>
  </si>
  <si>
    <t>E3332P038</t>
  </si>
  <si>
    <t>E3332P039</t>
  </si>
  <si>
    <t>E3332P040</t>
  </si>
  <si>
    <t>E3332P041</t>
  </si>
  <si>
    <t>E3332P042</t>
  </si>
  <si>
    <t>E3332P043</t>
  </si>
  <si>
    <t>E3332P044</t>
  </si>
  <si>
    <t>E3332P045</t>
  </si>
  <si>
    <t>E3332P046</t>
  </si>
  <si>
    <t>E3332P047</t>
  </si>
  <si>
    <t>E3332P048</t>
  </si>
  <si>
    <t>E3332P049</t>
  </si>
  <si>
    <t>E3332P050</t>
  </si>
  <si>
    <t>E3332P051</t>
  </si>
  <si>
    <t>E3332P052</t>
  </si>
  <si>
    <t>E3332P053</t>
  </si>
  <si>
    <t>E3332P054</t>
  </si>
  <si>
    <t>E4304P001</t>
  </si>
  <si>
    <t>E4304P002</t>
  </si>
  <si>
    <t>E4304P003</t>
  </si>
  <si>
    <t>E4304P004</t>
  </si>
  <si>
    <t>E4304P005</t>
  </si>
  <si>
    <t>E4304P006</t>
  </si>
  <si>
    <t>E4304P007</t>
  </si>
  <si>
    <t>E4304P008</t>
  </si>
  <si>
    <t>E4304P009</t>
  </si>
  <si>
    <t>E4304P010</t>
  </si>
  <si>
    <t>E2757P001</t>
  </si>
  <si>
    <t>Acaster Selby (group name Appleton Roebuck and Acaster Selby)</t>
  </si>
  <si>
    <t>E2757P002</t>
  </si>
  <si>
    <t>Appleton Roebuck (group name Appleton Roebuck and Acaster Selby)</t>
  </si>
  <si>
    <t>E2757P003</t>
  </si>
  <si>
    <t>E2757P004</t>
  </si>
  <si>
    <t>E2757P005</t>
  </si>
  <si>
    <t>E2757P006</t>
  </si>
  <si>
    <t>E2757P007</t>
  </si>
  <si>
    <t>E2757P008</t>
  </si>
  <si>
    <t>E2757P009</t>
  </si>
  <si>
    <t>E2757P010</t>
  </si>
  <si>
    <t>Birkin</t>
  </si>
  <si>
    <t>E2757P011</t>
  </si>
  <si>
    <t>Bolton Percy (group name Bolton Percy, Colton, &amp; Steeton)</t>
  </si>
  <si>
    <t>E2757P012</t>
  </si>
  <si>
    <t>E2757P013</t>
  </si>
  <si>
    <t>E2757P014</t>
  </si>
  <si>
    <t>E2757P015</t>
  </si>
  <si>
    <t>E2757P016</t>
  </si>
  <si>
    <t>E2757P017</t>
  </si>
  <si>
    <t>E2757P018</t>
  </si>
  <si>
    <t>E2757P019</t>
  </si>
  <si>
    <t>Catterton (group name Healaugh &amp; Catterton)</t>
  </si>
  <si>
    <t>E2757P020</t>
  </si>
  <si>
    <t>E2757P021</t>
  </si>
  <si>
    <t>E2757P022</t>
  </si>
  <si>
    <t>E2757P023</t>
  </si>
  <si>
    <t>E2757P024</t>
  </si>
  <si>
    <t>Colton (group name Bolton Percy, Colton &amp; Steeton)</t>
  </si>
  <si>
    <t>E2757P025</t>
  </si>
  <si>
    <t>E2757P026</t>
  </si>
  <si>
    <t>E2757P027</t>
  </si>
  <si>
    <t>E2757P028</t>
  </si>
  <si>
    <t>E2757P029</t>
  </si>
  <si>
    <t>E2757P030</t>
  </si>
  <si>
    <t>E2757P031</t>
  </si>
  <si>
    <t>Grimston (group name Grimston, Kirby Wharfe &amp; Towton)</t>
  </si>
  <si>
    <t>E2757P032</t>
  </si>
  <si>
    <t>E2757P033</t>
  </si>
  <si>
    <t>Healaugh (group name Healaugh &amp; Catterton)</t>
  </si>
  <si>
    <t>E2757P034</t>
  </si>
  <si>
    <t>E2757P035</t>
  </si>
  <si>
    <t>E2757P036</t>
  </si>
  <si>
    <t>E2757P037</t>
  </si>
  <si>
    <t>E2757P038</t>
  </si>
  <si>
    <t>E2757P039</t>
  </si>
  <si>
    <t>E2757P040</t>
  </si>
  <si>
    <t>E2757P041</t>
  </si>
  <si>
    <t>E2757P042</t>
  </si>
  <si>
    <t>E2757P043</t>
  </si>
  <si>
    <t>Kirkby Wharfe with North Milford (group name Grimston, Kirby Wharfe &amp; Towton)</t>
  </si>
  <si>
    <t>E2757P044</t>
  </si>
  <si>
    <t>Lead (group name Saxton with Scarthingwell &amp; Lead)</t>
  </si>
  <si>
    <t>E2757P045</t>
  </si>
  <si>
    <t>Little Fenton</t>
  </si>
  <si>
    <t>E2757P046</t>
  </si>
  <si>
    <t>E2757P047</t>
  </si>
  <si>
    <t>E2757P048</t>
  </si>
  <si>
    <t>E2757P049</t>
  </si>
  <si>
    <t>E2757P050</t>
  </si>
  <si>
    <t>E2757P051</t>
  </si>
  <si>
    <t>E2757P052</t>
  </si>
  <si>
    <t>E2757P053</t>
  </si>
  <si>
    <t>E2757P054</t>
  </si>
  <si>
    <t>E2757P055</t>
  </si>
  <si>
    <t>Saxton with Scarthingwell (group name Saxton with Scarthingwell &amp; Lead)</t>
  </si>
  <si>
    <t>E2757P056</t>
  </si>
  <si>
    <t>E2757P057</t>
  </si>
  <si>
    <t>E2757P058</t>
  </si>
  <si>
    <t>Skipwith</t>
  </si>
  <si>
    <t>E2757P059</t>
  </si>
  <si>
    <t>E2757P060</t>
  </si>
  <si>
    <t>E2757P061</t>
  </si>
  <si>
    <t>Steeton (group name Bolton Percy, Colton &amp; Steeton)</t>
  </si>
  <si>
    <t>E2757P062</t>
  </si>
  <si>
    <t>E2757P063</t>
  </si>
  <si>
    <t>E2757P064</t>
  </si>
  <si>
    <t>E2757P065</t>
  </si>
  <si>
    <t>Temple Hirst</t>
  </si>
  <si>
    <t>E2757P066</t>
  </si>
  <si>
    <t>E2757P067</t>
  </si>
  <si>
    <t>E2757P068</t>
  </si>
  <si>
    <t>Towton (group name Grimston, Kirby Wharfe &amp; Towton)</t>
  </si>
  <si>
    <t>E2757P069</t>
  </si>
  <si>
    <t>E2757P070</t>
  </si>
  <si>
    <t>Walden Stubbs</t>
  </si>
  <si>
    <t>E2757P071</t>
  </si>
  <si>
    <t>E2757P072</t>
  </si>
  <si>
    <t>E2757P073</t>
  </si>
  <si>
    <t>E2757P074</t>
  </si>
  <si>
    <t>E2239P001</t>
  </si>
  <si>
    <t>E2239P002</t>
  </si>
  <si>
    <t>E2239P003</t>
  </si>
  <si>
    <t>E2239P004</t>
  </si>
  <si>
    <t>E2239P005</t>
  </si>
  <si>
    <t>E2239P006</t>
  </si>
  <si>
    <t>E2239P007</t>
  </si>
  <si>
    <t>E2239P008</t>
  </si>
  <si>
    <t>E2239P009</t>
  </si>
  <si>
    <t>E2239P010</t>
  </si>
  <si>
    <t>E2239P011</t>
  </si>
  <si>
    <t>E2239P012</t>
  </si>
  <si>
    <t>E2239P013</t>
  </si>
  <si>
    <t>E2239P014</t>
  </si>
  <si>
    <t>E2239P015</t>
  </si>
  <si>
    <t>E2239P016</t>
  </si>
  <si>
    <t>E2239P017</t>
  </si>
  <si>
    <t>E2239P018</t>
  </si>
  <si>
    <t>E2239P019</t>
  </si>
  <si>
    <t>E2239P020</t>
  </si>
  <si>
    <t>E2239P021</t>
  </si>
  <si>
    <t>E2239P022</t>
  </si>
  <si>
    <t>E2239P023</t>
  </si>
  <si>
    <t>E2239P024</t>
  </si>
  <si>
    <t>E2239P025</t>
  </si>
  <si>
    <t>E2239P026</t>
  </si>
  <si>
    <t>E2239P027</t>
  </si>
  <si>
    <t>E2239P028</t>
  </si>
  <si>
    <t>E2239P029</t>
  </si>
  <si>
    <t>E2239P030</t>
  </si>
  <si>
    <t>E4404P001</t>
  </si>
  <si>
    <t>E4404P002</t>
  </si>
  <si>
    <t>E4404P003</t>
  </si>
  <si>
    <t>E2240P001</t>
  </si>
  <si>
    <t>E2240P002</t>
  </si>
  <si>
    <t>E2240P003</t>
  </si>
  <si>
    <t>E2240P004</t>
  </si>
  <si>
    <t>E2240P005</t>
  </si>
  <si>
    <t>E2240P006</t>
  </si>
  <si>
    <t>E2240P007</t>
  </si>
  <si>
    <t>E2240P008</t>
  </si>
  <si>
    <t>E2240P009</t>
  </si>
  <si>
    <t>E2240P010</t>
  </si>
  <si>
    <t>E2240P011</t>
  </si>
  <si>
    <t>E2240P012</t>
  </si>
  <si>
    <t>E2240P013</t>
  </si>
  <si>
    <t>E2240P014</t>
  </si>
  <si>
    <t>E2240P015</t>
  </si>
  <si>
    <t>E2240P016</t>
  </si>
  <si>
    <t>E2240P017</t>
  </si>
  <si>
    <t>E2240P018</t>
  </si>
  <si>
    <t>E2240P019</t>
  </si>
  <si>
    <t>Old Romney</t>
  </si>
  <si>
    <t>E2240P020</t>
  </si>
  <si>
    <t>E2240P021</t>
  </si>
  <si>
    <t>E2240P022</t>
  </si>
  <si>
    <t>E2240P023</t>
  </si>
  <si>
    <t>E2240P024</t>
  </si>
  <si>
    <t>E2240P025</t>
  </si>
  <si>
    <t>Snargate</t>
  </si>
  <si>
    <t>E2240P026</t>
  </si>
  <si>
    <t>E2240P027</t>
  </si>
  <si>
    <t>E2240P028</t>
  </si>
  <si>
    <t>E2240P029</t>
  </si>
  <si>
    <t>E2240P030</t>
  </si>
  <si>
    <t>E3202P001</t>
  </si>
  <si>
    <t>Abdon &amp; Heath</t>
  </si>
  <si>
    <t>E3202P002</t>
  </si>
  <si>
    <t>E3202P003</t>
  </si>
  <si>
    <t>Acton Round (Grouped with Morville, Aston Eyre)</t>
  </si>
  <si>
    <t>E3202P004</t>
  </si>
  <si>
    <t>E3202P005</t>
  </si>
  <si>
    <t>E3202P006</t>
  </si>
  <si>
    <t>E3202P007</t>
  </si>
  <si>
    <t>E3202P008</t>
  </si>
  <si>
    <t>E3202P009</t>
  </si>
  <si>
    <t>E3202P010</t>
  </si>
  <si>
    <t>Ashford Bowdler</t>
  </si>
  <si>
    <t>E3202P011</t>
  </si>
  <si>
    <t>E3202P012</t>
  </si>
  <si>
    <t>E3202P013</t>
  </si>
  <si>
    <t>E3202P014</t>
  </si>
  <si>
    <t>E3202P015</t>
  </si>
  <si>
    <t>Aston Eyre (Grouped with Morville, Acton Round)</t>
  </si>
  <si>
    <t>E3202P016</t>
  </si>
  <si>
    <t>E3202P017</t>
  </si>
  <si>
    <t>E3202P018</t>
  </si>
  <si>
    <t>E3202P019</t>
  </si>
  <si>
    <t>E3202P020</t>
  </si>
  <si>
    <t>E3202P021</t>
  </si>
  <si>
    <t>E3202P022</t>
  </si>
  <si>
    <t>E3202P023</t>
  </si>
  <si>
    <t>E3202P024</t>
  </si>
  <si>
    <t>E3202P025</t>
  </si>
  <si>
    <t>E3202P026</t>
  </si>
  <si>
    <t>E3202P027</t>
  </si>
  <si>
    <t>E3202P028</t>
  </si>
  <si>
    <t>E3202P203</t>
  </si>
  <si>
    <t>E3202P029</t>
  </si>
  <si>
    <t>E3202P030</t>
  </si>
  <si>
    <t>E3202P031</t>
  </si>
  <si>
    <t>Boscobel (Grouped with Donington)</t>
  </si>
  <si>
    <t>E3202P032</t>
  </si>
  <si>
    <t>E3202P033</t>
  </si>
  <si>
    <t>E3202P034</t>
  </si>
  <si>
    <t>E3202P035</t>
  </si>
  <si>
    <t>Bucknell (Grouped with Bedstone)</t>
  </si>
  <si>
    <t>E3202P036</t>
  </si>
  <si>
    <t>E3202P037</t>
  </si>
  <si>
    <t>E3202P038</t>
  </si>
  <si>
    <t>Burwarton (Grouped with Aston Botterell &amp; Cleobury North)</t>
  </si>
  <si>
    <t>E3202P039</t>
  </si>
  <si>
    <t>E3202P040</t>
  </si>
  <si>
    <t>E3202P041</t>
  </si>
  <si>
    <t>E3202P042</t>
  </si>
  <si>
    <t>E3202P043</t>
  </si>
  <si>
    <t>E3202P044</t>
  </si>
  <si>
    <t>E3202P045</t>
  </si>
  <si>
    <t>E3202P046</t>
  </si>
  <si>
    <t>E3202P047</t>
  </si>
  <si>
    <t>E3202P048</t>
  </si>
  <si>
    <t>E3202P049</t>
  </si>
  <si>
    <t>E3202P050</t>
  </si>
  <si>
    <t>Clee St. Margaret</t>
  </si>
  <si>
    <t>E3202P051</t>
  </si>
  <si>
    <t>E3202P052</t>
  </si>
  <si>
    <t>Cleobury North (Grouped with Aston Botterell &amp; Burwarton)</t>
  </si>
  <si>
    <t>E3202P053</t>
  </si>
  <si>
    <t>E3202P054</t>
  </si>
  <si>
    <t>E3202P055</t>
  </si>
  <si>
    <t>E3202P056</t>
  </si>
  <si>
    <t>E3202P057</t>
  </si>
  <si>
    <t>Cockshutt-cum-Petton</t>
  </si>
  <si>
    <t>E3202P059</t>
  </si>
  <si>
    <t>E3202P060</t>
  </si>
  <si>
    <t>E3202P061</t>
  </si>
  <si>
    <t>E3202P062</t>
  </si>
  <si>
    <t>E3202P063</t>
  </si>
  <si>
    <t>E3202P064</t>
  </si>
  <si>
    <t>E3202P065</t>
  </si>
  <si>
    <t>Deuxhill (Grouped with Billingsley, Glazeley &amp; Middleton Scriven)</t>
  </si>
  <si>
    <t>E3202P066</t>
  </si>
  <si>
    <t>E3202P067</t>
  </si>
  <si>
    <t>E3202P068</t>
  </si>
  <si>
    <t>E3202P069</t>
  </si>
  <si>
    <t>E3202P070</t>
  </si>
  <si>
    <t>E3202P071</t>
  </si>
  <si>
    <t>E3202P072</t>
  </si>
  <si>
    <t>E3202P073</t>
  </si>
  <si>
    <t>E3202P074</t>
  </si>
  <si>
    <t>E3202P075</t>
  </si>
  <si>
    <t>E3202P076</t>
  </si>
  <si>
    <t>E3202P077</t>
  </si>
  <si>
    <t>Frodesley (Grouped with Acton Burnell, Pitchford, Ruckley &amp; Langley)</t>
  </si>
  <si>
    <t>E3202P078</t>
  </si>
  <si>
    <t>Glazeley (Grouped with Billingsley, Deuxhill &amp; Middleton Scriven)</t>
  </si>
  <si>
    <t>E3202P079</t>
  </si>
  <si>
    <t>E3202P080</t>
  </si>
  <si>
    <t>E3202P081</t>
  </si>
  <si>
    <t>Greete</t>
  </si>
  <si>
    <t>E3202P082</t>
  </si>
  <si>
    <t>E3202P083</t>
  </si>
  <si>
    <t>E3202P084</t>
  </si>
  <si>
    <t>Harley (Grouped with Cressage &amp; Sheinton)</t>
  </si>
  <si>
    <t>E3202P086</t>
  </si>
  <si>
    <t>E3202P087</t>
  </si>
  <si>
    <t>E3202P088</t>
  </si>
  <si>
    <t>E3202P089</t>
  </si>
  <si>
    <t>E3202P090</t>
  </si>
  <si>
    <t>Hope Bowdler (Grouped with Eaton under Heywood)</t>
  </si>
  <si>
    <t>E3202P091</t>
  </si>
  <si>
    <t>E3202P092</t>
  </si>
  <si>
    <t>Hopton Cangeford &amp; Stoke St. Milborough</t>
  </si>
  <si>
    <t>E3202P093</t>
  </si>
  <si>
    <t>Hopton Castle</t>
  </si>
  <si>
    <t>E3202P094</t>
  </si>
  <si>
    <t>E3202P095</t>
  </si>
  <si>
    <t>E3202P096</t>
  </si>
  <si>
    <t>Hughley (Grouped with Church Preen &amp; Kenley)</t>
  </si>
  <si>
    <t>E3202P097</t>
  </si>
  <si>
    <t>E3202P098</t>
  </si>
  <si>
    <t>E3202P099</t>
  </si>
  <si>
    <t>Kenley ( Grouped with Church Preen &amp; Hughley)</t>
  </si>
  <si>
    <t>E3202P100</t>
  </si>
  <si>
    <t>E3202P101</t>
  </si>
  <si>
    <t>E3202P102</t>
  </si>
  <si>
    <t>E3202P103</t>
  </si>
  <si>
    <t>E3202P104</t>
  </si>
  <si>
    <t>E3202P105</t>
  </si>
  <si>
    <t>Little Ness (Grouped with Great Ness)</t>
  </si>
  <si>
    <t>E3202P106</t>
  </si>
  <si>
    <t>E3202P107</t>
  </si>
  <si>
    <t>E3202P108</t>
  </si>
  <si>
    <t>E3202P109</t>
  </si>
  <si>
    <t>E3202P110</t>
  </si>
  <si>
    <t>Longnor (Grouped with Lebotwood)</t>
  </si>
  <si>
    <t>E3202P111</t>
  </si>
  <si>
    <t>E3202P112</t>
  </si>
  <si>
    <t>E3202P113</t>
  </si>
  <si>
    <t>E3202P114</t>
  </si>
  <si>
    <t>E3202P115</t>
  </si>
  <si>
    <t>Lydham &amp; More</t>
  </si>
  <si>
    <t>E3202P116</t>
  </si>
  <si>
    <t>Mainstone &amp; Colebatch</t>
  </si>
  <si>
    <t>E3202P117</t>
  </si>
  <si>
    <t>E3202P118</t>
  </si>
  <si>
    <t>E3202P119</t>
  </si>
  <si>
    <t>Middleton Scriven (Grouped with Billingsley, Deuxhill &amp; Glazeley)</t>
  </si>
  <si>
    <t>E3202P120</t>
  </si>
  <si>
    <t>Milson &amp; Neen Sollars</t>
  </si>
  <si>
    <t>E3202P121</t>
  </si>
  <si>
    <t>E3202P122</t>
  </si>
  <si>
    <t>Monkhopton (Grouped with Morville, Acton Round, Aston Eyre &amp; Upton Cressett)</t>
  </si>
  <si>
    <t>E3202P123</t>
  </si>
  <si>
    <t>E3202P125</t>
  </si>
  <si>
    <t>E3202P126</t>
  </si>
  <si>
    <t>E3202P127</t>
  </si>
  <si>
    <t>Morville (Grouped with Acton Round, Aston Eyre, Monkhopton &amp; Upton Cressett)</t>
  </si>
  <si>
    <t>E3202P128</t>
  </si>
  <si>
    <t>E3202P129</t>
  </si>
  <si>
    <t>E3202P130</t>
  </si>
  <si>
    <t>E3202P131</t>
  </si>
  <si>
    <t>Myndtown, Norbury, Ratlinghope &amp; Wentnor</t>
  </si>
  <si>
    <t>E3202P132</t>
  </si>
  <si>
    <t>E3202P133</t>
  </si>
  <si>
    <t>E3202P135</t>
  </si>
  <si>
    <t>Neenton</t>
  </si>
  <si>
    <t>E3202P136</t>
  </si>
  <si>
    <t>E3202P138</t>
  </si>
  <si>
    <t>E3202P139</t>
  </si>
  <si>
    <t>E3202P140</t>
  </si>
  <si>
    <t>E3202P141</t>
  </si>
  <si>
    <t>E3202P144</t>
  </si>
  <si>
    <t>Pitchford (Grouped with Acton Burnell, Frodesley, Ruckley &amp; Langley)</t>
  </si>
  <si>
    <t>E3202P145</t>
  </si>
  <si>
    <t>E3202P146</t>
  </si>
  <si>
    <t>E3202P147</t>
  </si>
  <si>
    <t>E3202P149</t>
  </si>
  <si>
    <t>E3202P150</t>
  </si>
  <si>
    <t>Romsley (Grouped with Alveley)</t>
  </si>
  <si>
    <t>E3202P151</t>
  </si>
  <si>
    <t>Ruckley &amp; Langley ( Grouped with Acton Burnell, Frodesley &amp; Pitchford)</t>
  </si>
  <si>
    <t>E3202P152</t>
  </si>
  <si>
    <t>Rudge (Grouped with Worfield)</t>
  </si>
  <si>
    <t>E3202P153</t>
  </si>
  <si>
    <t>E3202P154</t>
  </si>
  <si>
    <t>E3202P155</t>
  </si>
  <si>
    <t>E3202P156</t>
  </si>
  <si>
    <t>E3202P157</t>
  </si>
  <si>
    <t>E3202P158</t>
  </si>
  <si>
    <t>Sheinton (Grouped with Cressage &amp; Harley)</t>
  </si>
  <si>
    <t>E3202P159</t>
  </si>
  <si>
    <t>E3202P160</t>
  </si>
  <si>
    <t>E3202P161</t>
  </si>
  <si>
    <t>Shipton (Grouped with Easthope &amp; Stanton Long)</t>
  </si>
  <si>
    <t>E3202P162</t>
  </si>
  <si>
    <t>E3202P163</t>
  </si>
  <si>
    <t>Sibdon Carwood</t>
  </si>
  <si>
    <t>E3202P164</t>
  </si>
  <si>
    <t>Sidbury (Grouped with Stottesdon)</t>
  </si>
  <si>
    <t>E3202P165</t>
  </si>
  <si>
    <t>Smethcott (Grouped with All Stretton &amp; Woolstaton)</t>
  </si>
  <si>
    <t>E3202P166</t>
  </si>
  <si>
    <t>E3202P167</t>
  </si>
  <si>
    <t>E3202P168</t>
  </si>
  <si>
    <t>Stanton Long (Grouped with Easthope &amp; Shipton)</t>
  </si>
  <si>
    <t>E3202P169</t>
  </si>
  <si>
    <t>E3202P170</t>
  </si>
  <si>
    <t>E3202P172</t>
  </si>
  <si>
    <t>E3202P173</t>
  </si>
  <si>
    <t>E3202P174</t>
  </si>
  <si>
    <t>E3202P175</t>
  </si>
  <si>
    <t>E3202P176</t>
  </si>
  <si>
    <t>E3202P177</t>
  </si>
  <si>
    <t>E3202P178</t>
  </si>
  <si>
    <t>E3202P179</t>
  </si>
  <si>
    <t>E3202P180</t>
  </si>
  <si>
    <t>Upton Cressett (Grouped with Morville, Acton Round, Aston Eyre &amp; Monkhopton)</t>
  </si>
  <si>
    <t>E3202P181</t>
  </si>
  <si>
    <t>E3202P182</t>
  </si>
  <si>
    <t>E3202P183</t>
  </si>
  <si>
    <t>E3202P184</t>
  </si>
  <si>
    <t>E3202P186</t>
  </si>
  <si>
    <t>E3202P187</t>
  </si>
  <si>
    <t>E3202P188</t>
  </si>
  <si>
    <t>E3202P189</t>
  </si>
  <si>
    <t>E3202P190</t>
  </si>
  <si>
    <t>E3202P191</t>
  </si>
  <si>
    <t>E3202P192</t>
  </si>
  <si>
    <t>E3202P193</t>
  </si>
  <si>
    <t>E3202P194</t>
  </si>
  <si>
    <t>E3202P195</t>
  </si>
  <si>
    <t>E3202P196</t>
  </si>
  <si>
    <t>E3202P197</t>
  </si>
  <si>
    <t>E3202P198</t>
  </si>
  <si>
    <t>Woolstaston (Grouped with All Stretton &amp; Smethcott)</t>
  </si>
  <si>
    <t>E3202P199</t>
  </si>
  <si>
    <t>E3202P200</t>
  </si>
  <si>
    <t>E3202P201</t>
  </si>
  <si>
    <t>E3202P202</t>
  </si>
  <si>
    <t>E0304P001</t>
  </si>
  <si>
    <t>E0304P002</t>
  </si>
  <si>
    <t>E0304P003</t>
  </si>
  <si>
    <t>E4605P001</t>
  </si>
  <si>
    <t>E4605P002</t>
  </si>
  <si>
    <t>E4605P003</t>
  </si>
  <si>
    <t>E4605P004</t>
  </si>
  <si>
    <t>E4605P005</t>
  </si>
  <si>
    <t>E4605P016</t>
  </si>
  <si>
    <t>Chadwick End</t>
  </si>
  <si>
    <t>E4605P006</t>
  </si>
  <si>
    <t>E4605P007</t>
  </si>
  <si>
    <t>E4605P008</t>
  </si>
  <si>
    <t>E4605P009</t>
  </si>
  <si>
    <t>E4605P010</t>
  </si>
  <si>
    <t>Hampton-in-Arden</t>
  </si>
  <si>
    <t>E4605P011</t>
  </si>
  <si>
    <t>E4605P012</t>
  </si>
  <si>
    <t>E4605P013</t>
  </si>
  <si>
    <t>E4605P014</t>
  </si>
  <si>
    <t>E4605P015</t>
  </si>
  <si>
    <t>E0434P001</t>
  </si>
  <si>
    <t>E0434P002</t>
  </si>
  <si>
    <t>E0434P003</t>
  </si>
  <si>
    <t>E0434P004</t>
  </si>
  <si>
    <t>E0434P005</t>
  </si>
  <si>
    <t>E0434P006</t>
  </si>
  <si>
    <t>E0434P007</t>
  </si>
  <si>
    <t>E0434P008</t>
  </si>
  <si>
    <t>E0434P009</t>
  </si>
  <si>
    <t>E0434P010</t>
  </si>
  <si>
    <t>E0434P011</t>
  </si>
  <si>
    <t>E0434P012</t>
  </si>
  <si>
    <t>E0536P001</t>
  </si>
  <si>
    <t>Abington Pigotts</t>
  </si>
  <si>
    <t>E0536P002</t>
  </si>
  <si>
    <t>E0536P003</t>
  </si>
  <si>
    <t>E0536P004</t>
  </si>
  <si>
    <t>E0536P005</t>
  </si>
  <si>
    <t>E0536P006</t>
  </si>
  <si>
    <t>E0536P007</t>
  </si>
  <si>
    <t>Bartlow</t>
  </si>
  <si>
    <t>E0536P008</t>
  </si>
  <si>
    <t>E0536P009</t>
  </si>
  <si>
    <t>E0536P010</t>
  </si>
  <si>
    <t>E0536P011</t>
  </si>
  <si>
    <t>E0536P012</t>
  </si>
  <si>
    <t>E0536P013</t>
  </si>
  <si>
    <t>E0536P014</t>
  </si>
  <si>
    <t>E0536P015</t>
  </si>
  <si>
    <t>E0536P016</t>
  </si>
  <si>
    <t>E0536P017</t>
  </si>
  <si>
    <t>Childerley</t>
  </si>
  <si>
    <t>E0536P018</t>
  </si>
  <si>
    <t>E0536P019</t>
  </si>
  <si>
    <t>E0536P020</t>
  </si>
  <si>
    <t>E0536P021</t>
  </si>
  <si>
    <t>E0536P022</t>
  </si>
  <si>
    <t>E0536P023</t>
  </si>
  <si>
    <t>E0536P024</t>
  </si>
  <si>
    <t>E0536P025</t>
  </si>
  <si>
    <t>E0536P026</t>
  </si>
  <si>
    <t>E0536P027</t>
  </si>
  <si>
    <t>E0536P028</t>
  </si>
  <si>
    <t>E0536P029</t>
  </si>
  <si>
    <t>E0536P030</t>
  </si>
  <si>
    <t>E0536P031</t>
  </si>
  <si>
    <t>E0536P032</t>
  </si>
  <si>
    <t>E0536P033</t>
  </si>
  <si>
    <t>E0536P034</t>
  </si>
  <si>
    <t>E0536P035</t>
  </si>
  <si>
    <t>E0536P036</t>
  </si>
  <si>
    <t>E0536P037</t>
  </si>
  <si>
    <t>E0536P038</t>
  </si>
  <si>
    <t>E0536P039</t>
  </si>
  <si>
    <t>E0536P040</t>
  </si>
  <si>
    <t>E0536P041</t>
  </si>
  <si>
    <t>E0536P042</t>
  </si>
  <si>
    <t>E0536P043</t>
  </si>
  <si>
    <t>E0536P044</t>
  </si>
  <si>
    <t>E0536P045</t>
  </si>
  <si>
    <t>E0536P046</t>
  </si>
  <si>
    <t>E0536P047</t>
  </si>
  <si>
    <t>E0536P048</t>
  </si>
  <si>
    <t>E0536P049</t>
  </si>
  <si>
    <t>E0536P050</t>
  </si>
  <si>
    <t>E0536P051</t>
  </si>
  <si>
    <t>E0536P052</t>
  </si>
  <si>
    <t>E0536P053</t>
  </si>
  <si>
    <t>E0536P054</t>
  </si>
  <si>
    <t>E0536P055</t>
  </si>
  <si>
    <t>E0536P056</t>
  </si>
  <si>
    <t>E0536P057</t>
  </si>
  <si>
    <t>E0536P058</t>
  </si>
  <si>
    <t>E0536P059</t>
  </si>
  <si>
    <t>E0536P060</t>
  </si>
  <si>
    <t>E0536P061</t>
  </si>
  <si>
    <t>E0536P062</t>
  </si>
  <si>
    <t>E0536P064</t>
  </si>
  <si>
    <t>E0536P065</t>
  </si>
  <si>
    <t>E0536P066</t>
  </si>
  <si>
    <t>E0536P067</t>
  </si>
  <si>
    <t>E0536P068</t>
  </si>
  <si>
    <t>E0536P069</t>
  </si>
  <si>
    <t>E0536P070</t>
  </si>
  <si>
    <t>E0536P071</t>
  </si>
  <si>
    <t>E0536P072</t>
  </si>
  <si>
    <t>E0536P073</t>
  </si>
  <si>
    <t>E0536P074</t>
  </si>
  <si>
    <t>E0536P075</t>
  </si>
  <si>
    <t>E0536P076</t>
  </si>
  <si>
    <t>E0536P077</t>
  </si>
  <si>
    <t>E0536P078</t>
  </si>
  <si>
    <t>E0536P079</t>
  </si>
  <si>
    <t>E0536P080</t>
  </si>
  <si>
    <t>E0536P081</t>
  </si>
  <si>
    <t>Papworth St. Agnes</t>
  </si>
  <si>
    <t>E0536P082</t>
  </si>
  <si>
    <t>E0536P083</t>
  </si>
  <si>
    <t>E0536P084</t>
  </si>
  <si>
    <t>E0536P085</t>
  </si>
  <si>
    <t>E0536P086</t>
  </si>
  <si>
    <t>E0536P087</t>
  </si>
  <si>
    <t>E0536P088</t>
  </si>
  <si>
    <t>E0536P089</t>
  </si>
  <si>
    <t>E0536P090</t>
  </si>
  <si>
    <t>E0536P091</t>
  </si>
  <si>
    <t>E0536P092</t>
  </si>
  <si>
    <t>E0536P093</t>
  </si>
  <si>
    <t>E0536P094</t>
  </si>
  <si>
    <t>E0536P095</t>
  </si>
  <si>
    <t>E0536P096</t>
  </si>
  <si>
    <t>E0536P097</t>
  </si>
  <si>
    <t>E0536P098</t>
  </si>
  <si>
    <t>E0536P099</t>
  </si>
  <si>
    <t>E0536P100</t>
  </si>
  <si>
    <t>E0536P101</t>
  </si>
  <si>
    <t>E0536P102</t>
  </si>
  <si>
    <t>E1039P001</t>
  </si>
  <si>
    <t>E1039P002</t>
  </si>
  <si>
    <t>E1039P003</t>
  </si>
  <si>
    <t>E1039P004</t>
  </si>
  <si>
    <t>Barton Blount</t>
  </si>
  <si>
    <t>E1039P005</t>
  </si>
  <si>
    <t>Bearwardcote</t>
  </si>
  <si>
    <t>E1039P006</t>
  </si>
  <si>
    <t>E1039P007</t>
  </si>
  <si>
    <t>E1039P008</t>
  </si>
  <si>
    <t>Calke</t>
  </si>
  <si>
    <t>E1039P009</t>
  </si>
  <si>
    <t>E1039P010</t>
  </si>
  <si>
    <t>E1039P011</t>
  </si>
  <si>
    <t>Cauldwell</t>
  </si>
  <si>
    <t>E1039P012</t>
  </si>
  <si>
    <t>E1039P013</t>
  </si>
  <si>
    <t>E1039P014</t>
  </si>
  <si>
    <t>E1039P015</t>
  </si>
  <si>
    <t>Drakelow</t>
  </si>
  <si>
    <t>E1039P016</t>
  </si>
  <si>
    <t>E1039P017</t>
  </si>
  <si>
    <t>E1039P018</t>
  </si>
  <si>
    <t>E1039P019</t>
  </si>
  <si>
    <t>E1039P020</t>
  </si>
  <si>
    <t>Foremark</t>
  </si>
  <si>
    <t>E1039P021</t>
  </si>
  <si>
    <t>E1039P022</t>
  </si>
  <si>
    <t>E1039P023</t>
  </si>
  <si>
    <t>E1039P024</t>
  </si>
  <si>
    <t>E1039P025</t>
  </si>
  <si>
    <t>Hoon</t>
  </si>
  <si>
    <t>E1039P026</t>
  </si>
  <si>
    <t>Ingleby</t>
  </si>
  <si>
    <t>E1039P027</t>
  </si>
  <si>
    <t>E1039P028</t>
  </si>
  <si>
    <t>E1039P029</t>
  </si>
  <si>
    <t>Marston on Dove</t>
  </si>
  <si>
    <t>E1039P030</t>
  </si>
  <si>
    <t>E1039P031</t>
  </si>
  <si>
    <t>E1039P032</t>
  </si>
  <si>
    <t>E1039P033</t>
  </si>
  <si>
    <t>Osleston and Thurvaston</t>
  </si>
  <si>
    <t>E1039P034</t>
  </si>
  <si>
    <t>E1039P035</t>
  </si>
  <si>
    <t>Radbourne</t>
  </si>
  <si>
    <t>E1039P036</t>
  </si>
  <si>
    <t>E1039P037</t>
  </si>
  <si>
    <t>E1039P038</t>
  </si>
  <si>
    <t>E1039P039</t>
  </si>
  <si>
    <t>E1039P040</t>
  </si>
  <si>
    <t>Stanton by Bridge</t>
  </si>
  <si>
    <t>E1039P041</t>
  </si>
  <si>
    <t>E1039P042</t>
  </si>
  <si>
    <t>Sutton on the Hill</t>
  </si>
  <si>
    <t>E1039P043</t>
  </si>
  <si>
    <t>Swarkestone</t>
  </si>
  <si>
    <t>E1039P044</t>
  </si>
  <si>
    <t>E1039P045</t>
  </si>
  <si>
    <t>Trusley</t>
  </si>
  <si>
    <t>E1039P046</t>
  </si>
  <si>
    <t>Twyford and Stenson</t>
  </si>
  <si>
    <t>E1039P047</t>
  </si>
  <si>
    <t>E1039P048</t>
  </si>
  <si>
    <t>E1039P049</t>
  </si>
  <si>
    <t>E1039P050</t>
  </si>
  <si>
    <t>E0103P001</t>
  </si>
  <si>
    <t>E0103P002</t>
  </si>
  <si>
    <t>E0103P003</t>
  </si>
  <si>
    <t>E0103P004</t>
  </si>
  <si>
    <t>E0103P006</t>
  </si>
  <si>
    <t>E0103P007</t>
  </si>
  <si>
    <t>E0103P008</t>
  </si>
  <si>
    <t>E0103P009</t>
  </si>
  <si>
    <t>E0103P010</t>
  </si>
  <si>
    <t>E0103P011</t>
  </si>
  <si>
    <t>E0103P012</t>
  </si>
  <si>
    <t>E0103P013</t>
  </si>
  <si>
    <t>E0103P014</t>
  </si>
  <si>
    <t>E0103P015</t>
  </si>
  <si>
    <t>E0103P016</t>
  </si>
  <si>
    <t>E0103P017</t>
  </si>
  <si>
    <t>E0103P005</t>
  </si>
  <si>
    <t>E0103P018</t>
  </si>
  <si>
    <t>E0103P019</t>
  </si>
  <si>
    <t>E0103P020</t>
  </si>
  <si>
    <t>E0103P021</t>
  </si>
  <si>
    <t>E0103P022</t>
  </si>
  <si>
    <t>E0103P023</t>
  </si>
  <si>
    <t>E0103P024</t>
  </si>
  <si>
    <t>E0103P025</t>
  </si>
  <si>
    <t>E0103P026</t>
  </si>
  <si>
    <t>E0103P027</t>
  </si>
  <si>
    <t>E0103P028</t>
  </si>
  <si>
    <t>E0103P029</t>
  </si>
  <si>
    <t>E0103P030</t>
  </si>
  <si>
    <t>E0103P031</t>
  </si>
  <si>
    <t>E0103P032</t>
  </si>
  <si>
    <t>E0103P033</t>
  </si>
  <si>
    <t>E0103P034</t>
  </si>
  <si>
    <t>E0103P035</t>
  </si>
  <si>
    <t>E0103P036</t>
  </si>
  <si>
    <t>E0103P037</t>
  </si>
  <si>
    <t>E0103P038</t>
  </si>
  <si>
    <t>E0103P039</t>
  </si>
  <si>
    <t>E0103P040</t>
  </si>
  <si>
    <t>E0103P041</t>
  </si>
  <si>
    <t>E0103P042</t>
  </si>
  <si>
    <t>E0103P043</t>
  </si>
  <si>
    <t>E0103P044</t>
  </si>
  <si>
    <t>E0103P045</t>
  </si>
  <si>
    <t>E0103P046</t>
  </si>
  <si>
    <t>E1136P001</t>
  </si>
  <si>
    <t>E1136P002</t>
  </si>
  <si>
    <t>E1136P003</t>
  </si>
  <si>
    <t>E1136P004</t>
  </si>
  <si>
    <t>E1136P005</t>
  </si>
  <si>
    <t>E1136P006</t>
  </si>
  <si>
    <t>E1136P007</t>
  </si>
  <si>
    <t>E1136P008</t>
  </si>
  <si>
    <t>E1136P009</t>
  </si>
  <si>
    <t>E1136P010</t>
  </si>
  <si>
    <t>E1136P011</t>
  </si>
  <si>
    <t>E1136P012</t>
  </si>
  <si>
    <t>E1136P013</t>
  </si>
  <si>
    <t>E1136P014</t>
  </si>
  <si>
    <t>E1136P015</t>
  </si>
  <si>
    <t>E1136P016</t>
  </si>
  <si>
    <t>E1136P017</t>
  </si>
  <si>
    <t>E1136P018</t>
  </si>
  <si>
    <t>E1136P019</t>
  </si>
  <si>
    <t>E1136P020</t>
  </si>
  <si>
    <t>E1136P021</t>
  </si>
  <si>
    <t>E1136P022</t>
  </si>
  <si>
    <t>E1136P023</t>
  </si>
  <si>
    <t>E1136P024</t>
  </si>
  <si>
    <t>E1136P025</t>
  </si>
  <si>
    <t>E1136P026</t>
  </si>
  <si>
    <t>E1136P027</t>
  </si>
  <si>
    <t>E1136P028</t>
  </si>
  <si>
    <t>E1136P029</t>
  </si>
  <si>
    <t>E1136P030</t>
  </si>
  <si>
    <t>E1136P031</t>
  </si>
  <si>
    <t>E1136P032</t>
  </si>
  <si>
    <t>E1136P033</t>
  </si>
  <si>
    <t>E1136P034</t>
  </si>
  <si>
    <t>E1136P035</t>
  </si>
  <si>
    <t>E1136P036</t>
  </si>
  <si>
    <t>E1136P037</t>
  </si>
  <si>
    <t>E1136P038</t>
  </si>
  <si>
    <t>E1136P039</t>
  </si>
  <si>
    <t>E1136P040</t>
  </si>
  <si>
    <t>E1136P041</t>
  </si>
  <si>
    <t>E1136P042</t>
  </si>
  <si>
    <t>E1136P043</t>
  </si>
  <si>
    <t>E1136P044</t>
  </si>
  <si>
    <t>E1136P045</t>
  </si>
  <si>
    <t>E1136P046</t>
  </si>
  <si>
    <t>E1136P047</t>
  </si>
  <si>
    <t>E1136P048</t>
  </si>
  <si>
    <t>E1136P049</t>
  </si>
  <si>
    <t>E1136P050</t>
  </si>
  <si>
    <t>E1136P051</t>
  </si>
  <si>
    <t>E1136P052</t>
  </si>
  <si>
    <t>E1136P053</t>
  </si>
  <si>
    <t>E1136P054</t>
  </si>
  <si>
    <t>E1136P055</t>
  </si>
  <si>
    <t>E1136P056</t>
  </si>
  <si>
    <t>E1136P057</t>
  </si>
  <si>
    <t>E1136P058</t>
  </si>
  <si>
    <t>E1136P059</t>
  </si>
  <si>
    <t>E1136P060</t>
  </si>
  <si>
    <t>E1136P061</t>
  </si>
  <si>
    <t>E2535P001</t>
  </si>
  <si>
    <t>E2535P002</t>
  </si>
  <si>
    <t>E2535P003</t>
  </si>
  <si>
    <t>E2535P004</t>
  </si>
  <si>
    <t>E2535P005</t>
  </si>
  <si>
    <t>E2535P006</t>
  </si>
  <si>
    <t>E2535P007</t>
  </si>
  <si>
    <t>E2535P008</t>
  </si>
  <si>
    <t>E2535P009</t>
  </si>
  <si>
    <t>E2535P010</t>
  </si>
  <si>
    <t>E2535P011</t>
  </si>
  <si>
    <t>E2535P012</t>
  </si>
  <si>
    <t>E2535P013</t>
  </si>
  <si>
    <t>E2535P014</t>
  </si>
  <si>
    <t>E2535P015</t>
  </si>
  <si>
    <t>E2535P016</t>
  </si>
  <si>
    <t>Surfleet</t>
  </si>
  <si>
    <t>E2535P017</t>
  </si>
  <si>
    <t>E2535P018</t>
  </si>
  <si>
    <t>E2535P019</t>
  </si>
  <si>
    <t>E2535P020</t>
  </si>
  <si>
    <t>E2535P021</t>
  </si>
  <si>
    <t>E2535P022</t>
  </si>
  <si>
    <t>E2536P001</t>
  </si>
  <si>
    <t>ALLINGTON</t>
  </si>
  <si>
    <t>E2536P002</t>
  </si>
  <si>
    <t>E2536P003</t>
  </si>
  <si>
    <t>E2536P004</t>
  </si>
  <si>
    <t>E2536P005</t>
  </si>
  <si>
    <t>Barkston (grouped with Syston)</t>
  </si>
  <si>
    <t>E2536P006</t>
  </si>
  <si>
    <t>E2536P007</t>
  </si>
  <si>
    <t>E2536P008</t>
  </si>
  <si>
    <t>E2536P009</t>
  </si>
  <si>
    <t>E2536P010</t>
  </si>
  <si>
    <t>Bitchfield and Bassingthorpe</t>
  </si>
  <si>
    <t>E2536P011</t>
  </si>
  <si>
    <t>E2536P012</t>
  </si>
  <si>
    <t>E2536P013</t>
  </si>
  <si>
    <t>E2536P014</t>
  </si>
  <si>
    <t>Braceby and Sapperton (grouped with Ropsley)</t>
  </si>
  <si>
    <t>E2536P015</t>
  </si>
  <si>
    <t>E2536P016</t>
  </si>
  <si>
    <t>E2536P017</t>
  </si>
  <si>
    <t>E2536P018</t>
  </si>
  <si>
    <t>Carlton Scroop (grouped with Normanton)</t>
  </si>
  <si>
    <t>E2536P019</t>
  </si>
  <si>
    <t>E2536P020</t>
  </si>
  <si>
    <t>E2536P021</t>
  </si>
  <si>
    <t>E2536P022</t>
  </si>
  <si>
    <t>Colsterworth (grouped with North Witham, Gunby and Stainby)</t>
  </si>
  <si>
    <t>E2536P023</t>
  </si>
  <si>
    <t>E2536P024</t>
  </si>
  <si>
    <t>Counthorpe and Creeton</t>
  </si>
  <si>
    <t>E2536P025</t>
  </si>
  <si>
    <t>E2536P026</t>
  </si>
  <si>
    <t>E2536P027</t>
  </si>
  <si>
    <t>E2536P028</t>
  </si>
  <si>
    <t>E2536P029</t>
  </si>
  <si>
    <t>Easton (grouped with Stoke Rochford)</t>
  </si>
  <si>
    <t>E2536P030</t>
  </si>
  <si>
    <t>E2536P031</t>
  </si>
  <si>
    <t>E2536P032</t>
  </si>
  <si>
    <t>E2536P033</t>
  </si>
  <si>
    <t>E2536P034</t>
  </si>
  <si>
    <t>E2536P084</t>
  </si>
  <si>
    <t>E2536P035</t>
  </si>
  <si>
    <t>E2536P036</t>
  </si>
  <si>
    <t>E2536P037</t>
  </si>
  <si>
    <t>E2536P038</t>
  </si>
  <si>
    <t>Gunby and Stainby (grouped with Colsterworth)</t>
  </si>
  <si>
    <t>E2536P039</t>
  </si>
  <si>
    <t>E2536P040</t>
  </si>
  <si>
    <t>E2536P041</t>
  </si>
  <si>
    <t>E2536P042</t>
  </si>
  <si>
    <t>Honington</t>
  </si>
  <si>
    <t>E2536P043</t>
  </si>
  <si>
    <t>Horbling</t>
  </si>
  <si>
    <t>E2536P044</t>
  </si>
  <si>
    <t>E2536P045</t>
  </si>
  <si>
    <t>E2536P046</t>
  </si>
  <si>
    <t>E2536P047</t>
  </si>
  <si>
    <t>E2536P048</t>
  </si>
  <si>
    <t>E2536P049</t>
  </si>
  <si>
    <t>E2536P050</t>
  </si>
  <si>
    <t>E2536P051</t>
  </si>
  <si>
    <t>E2536P052</t>
  </si>
  <si>
    <t>E2536P053</t>
  </si>
  <si>
    <t>E2536P054</t>
  </si>
  <si>
    <t>E2536P055</t>
  </si>
  <si>
    <t>E2536P056</t>
  </si>
  <si>
    <t>E2536P057</t>
  </si>
  <si>
    <t>E2536P058</t>
  </si>
  <si>
    <t>Normanton (grouped with Carlton Scroop)</t>
  </si>
  <si>
    <t>E2536P059</t>
  </si>
  <si>
    <t>North Witham (grouped with Colsterworth)</t>
  </si>
  <si>
    <t>E2536P060</t>
  </si>
  <si>
    <t>E2536P061</t>
  </si>
  <si>
    <t>E2536P062</t>
  </si>
  <si>
    <t>E2536P063</t>
  </si>
  <si>
    <t>E2536P064</t>
  </si>
  <si>
    <t>Ropsley, Humby, (grouped with Braceby &amp; Sapperton)</t>
  </si>
  <si>
    <t>E2536P065</t>
  </si>
  <si>
    <t>E2536P066</t>
  </si>
  <si>
    <t>E2536P067</t>
  </si>
  <si>
    <t>E2536P068</t>
  </si>
  <si>
    <t>E2536P069</t>
  </si>
  <si>
    <t>Stoke Rochford (grouped with Easton)</t>
  </si>
  <si>
    <t>E2536P070</t>
  </si>
  <si>
    <t>E2536P071</t>
  </si>
  <si>
    <t>E2536P072</t>
  </si>
  <si>
    <t>E2536P073</t>
  </si>
  <si>
    <t>Syston (grouped with Barkston)</t>
  </si>
  <si>
    <t>E2536P074</t>
  </si>
  <si>
    <t>E2536P075</t>
  </si>
  <si>
    <t>E2536P076</t>
  </si>
  <si>
    <t>Toft with Lound and Manthorpe</t>
  </si>
  <si>
    <t>E2536P077</t>
  </si>
  <si>
    <t>E2536P078</t>
  </si>
  <si>
    <t>E2536P079</t>
  </si>
  <si>
    <t>E2536P080</t>
  </si>
  <si>
    <t>E2536P081</t>
  </si>
  <si>
    <t>E2536P082</t>
  </si>
  <si>
    <t>E2536P083</t>
  </si>
  <si>
    <t>E0936P001</t>
  </si>
  <si>
    <t>E0936P002</t>
  </si>
  <si>
    <t>Angerton (grouped into Duddon)</t>
  </si>
  <si>
    <t>E0936P003</t>
  </si>
  <si>
    <t>E0936P004</t>
  </si>
  <si>
    <t>E0936P005</t>
  </si>
  <si>
    <t>E0936P006</t>
  </si>
  <si>
    <t>E0936P007</t>
  </si>
  <si>
    <t>E0936P008</t>
  </si>
  <si>
    <t>Broughton West (grouped into Duddon)</t>
  </si>
  <si>
    <t>E0936P009</t>
  </si>
  <si>
    <t>E0936P010</t>
  </si>
  <si>
    <t>E0936P011</t>
  </si>
  <si>
    <t>E0936P012</t>
  </si>
  <si>
    <t>E0936P013</t>
  </si>
  <si>
    <t>E0936P014</t>
  </si>
  <si>
    <t>E0936P015</t>
  </si>
  <si>
    <t>E0936P016</t>
  </si>
  <si>
    <t>E0936P017</t>
  </si>
  <si>
    <t>E0936P018</t>
  </si>
  <si>
    <t>Docker</t>
  </si>
  <si>
    <t>E0936P019</t>
  </si>
  <si>
    <t>Dunnerdale-with-Seathwaite (grouped into Duddon)</t>
  </si>
  <si>
    <t>E0936P020</t>
  </si>
  <si>
    <t>Egton with Newland (grouped in Egton with Newland, Mansriggs &amp; Osmotherley)</t>
  </si>
  <si>
    <t>E0936P021</t>
  </si>
  <si>
    <t>Fawcett Forest</t>
  </si>
  <si>
    <t>E0936P022</t>
  </si>
  <si>
    <t>Firbank</t>
  </si>
  <si>
    <t>E0936P023</t>
  </si>
  <si>
    <t>E0936P024</t>
  </si>
  <si>
    <t>E0936P025</t>
  </si>
  <si>
    <t>E0936P026</t>
  </si>
  <si>
    <t>E0936P027</t>
  </si>
  <si>
    <t>E0936P028</t>
  </si>
  <si>
    <t>E0936P029</t>
  </si>
  <si>
    <t>E0936P030</t>
  </si>
  <si>
    <t>Hincaster</t>
  </si>
  <si>
    <t>E0936P031</t>
  </si>
  <si>
    <t>E0936P032</t>
  </si>
  <si>
    <t>Hugill (grouped into Staveley with Ings)</t>
  </si>
  <si>
    <t>E0936P033</t>
  </si>
  <si>
    <t>E0936P034</t>
  </si>
  <si>
    <t>E0936P035</t>
  </si>
  <si>
    <t>E0936P036</t>
  </si>
  <si>
    <t>Killington</t>
  </si>
  <si>
    <t>E0936P037</t>
  </si>
  <si>
    <t>E0936P038</t>
  </si>
  <si>
    <t>E0936P039</t>
  </si>
  <si>
    <t>E0936P040</t>
  </si>
  <si>
    <t>Lambrigg</t>
  </si>
  <si>
    <t>E0936P041</t>
  </si>
  <si>
    <t>E0936P042</t>
  </si>
  <si>
    <t>Longsleddale</t>
  </si>
  <si>
    <t>E0936P043</t>
  </si>
  <si>
    <t>E0936P044</t>
  </si>
  <si>
    <t>E0936P045</t>
  </si>
  <si>
    <t>E0936P046</t>
  </si>
  <si>
    <t>E0936P047</t>
  </si>
  <si>
    <t>Mansergh</t>
  </si>
  <si>
    <t>E0936P048</t>
  </si>
  <si>
    <t>Mansriggs (grouped in Egton with Newland, Mansriggs &amp; Osmotherley)</t>
  </si>
  <si>
    <t>E0936P049</t>
  </si>
  <si>
    <t>Meathop and Ulpha (grouped into Witherslack and Meathop)</t>
  </si>
  <si>
    <t>E0936P050</t>
  </si>
  <si>
    <t>E0936P051</t>
  </si>
  <si>
    <t>E0936P052</t>
  </si>
  <si>
    <t>E0936P053</t>
  </si>
  <si>
    <t>Nether Staveley (grouped into Staveley with Ings)</t>
  </si>
  <si>
    <t>E0936P054</t>
  </si>
  <si>
    <t>E0936P055</t>
  </si>
  <si>
    <t>E0936P056</t>
  </si>
  <si>
    <t>Osmotherley (grouped in Egton with Newland, Mansriggs &amp; Osmotherley)</t>
  </si>
  <si>
    <t>E0936P057</t>
  </si>
  <si>
    <t>Over Staveley (grouped into Staveley with Ings)</t>
  </si>
  <si>
    <t>E0936P058</t>
  </si>
  <si>
    <t>E0936P059</t>
  </si>
  <si>
    <t>E0936P060</t>
  </si>
  <si>
    <t>E0936P061</t>
  </si>
  <si>
    <t>E0936P062</t>
  </si>
  <si>
    <t>Scalthwaiterigg (grouped into Skelsmergh &amp; Scalthwaiterigg)</t>
  </si>
  <si>
    <t>E0936P063</t>
  </si>
  <si>
    <t>E0936P064</t>
  </si>
  <si>
    <t>E0936P065</t>
  </si>
  <si>
    <t>Skelsmergh (grouped into Skelsmergh &amp; Scalthwaiterigg)</t>
  </si>
  <si>
    <t>E0936P066</t>
  </si>
  <si>
    <t>E0936P067</t>
  </si>
  <si>
    <t>E0936P068</t>
  </si>
  <si>
    <t>E0936P069</t>
  </si>
  <si>
    <t>Strickland Ketel (grouped into Burneside)</t>
  </si>
  <si>
    <t>E0936P070</t>
  </si>
  <si>
    <t>Strickland Roger (grouped into Burneside)</t>
  </si>
  <si>
    <t>E0936P071</t>
  </si>
  <si>
    <t>E0936P072</t>
  </si>
  <si>
    <t>E0936P073</t>
  </si>
  <si>
    <t>E0936P074</t>
  </si>
  <si>
    <t>E0936P075</t>
  </si>
  <si>
    <t>E0936P076</t>
  </si>
  <si>
    <t>Whinfell</t>
  </si>
  <si>
    <t>E0936P077</t>
  </si>
  <si>
    <t>Whitwell and Selside</t>
  </si>
  <si>
    <t>E0936P078</t>
  </si>
  <si>
    <t>E0936P079</t>
  </si>
  <si>
    <t>Witherslack (grouped into Witherslack and Meathop)</t>
  </si>
  <si>
    <t>E2637P001</t>
  </si>
  <si>
    <t>E2637P002</t>
  </si>
  <si>
    <t>E2637P003</t>
  </si>
  <si>
    <t>Alpington (with Yelverton)</t>
  </si>
  <si>
    <t>E2637P004</t>
  </si>
  <si>
    <t>E2637P005</t>
  </si>
  <si>
    <t>E2637P006</t>
  </si>
  <si>
    <t>E2637P007</t>
  </si>
  <si>
    <t>Barford (with Wramplingham)</t>
  </si>
  <si>
    <t>E2637P008</t>
  </si>
  <si>
    <t>E2637P009</t>
  </si>
  <si>
    <t>E2637P010</t>
  </si>
  <si>
    <t>E2637P011</t>
  </si>
  <si>
    <t>E2637P012</t>
  </si>
  <si>
    <t>E2637P013</t>
  </si>
  <si>
    <t>E2637P014</t>
  </si>
  <si>
    <t>E2637P015</t>
  </si>
  <si>
    <t>E2637P016</t>
  </si>
  <si>
    <t>E2637P017</t>
  </si>
  <si>
    <t>E2637P018</t>
  </si>
  <si>
    <t>E2637P019</t>
  </si>
  <si>
    <t>E2637P020</t>
  </si>
  <si>
    <t>Burgh St. Peter (with Wheatacre)</t>
  </si>
  <si>
    <t>E2637P021</t>
  </si>
  <si>
    <t>E2637P022</t>
  </si>
  <si>
    <t>E2637P023</t>
  </si>
  <si>
    <t>E2637P024</t>
  </si>
  <si>
    <t>Carleton St. Peter</t>
  </si>
  <si>
    <t>E2637P025</t>
  </si>
  <si>
    <t>E2637P026</t>
  </si>
  <si>
    <t>E2637P027</t>
  </si>
  <si>
    <t>E2637P028</t>
  </si>
  <si>
    <t>E2637P029</t>
  </si>
  <si>
    <t>E2637P030</t>
  </si>
  <si>
    <t>E2637P031</t>
  </si>
  <si>
    <t>E2637P032</t>
  </si>
  <si>
    <t>E2637P033</t>
  </si>
  <si>
    <t>E2637P034</t>
  </si>
  <si>
    <t>E2637P035</t>
  </si>
  <si>
    <t>E2637P036</t>
  </si>
  <si>
    <t>East Carleton (with Ketteringham)</t>
  </si>
  <si>
    <t>E2637P037</t>
  </si>
  <si>
    <t>E2637P038</t>
  </si>
  <si>
    <t>Ellingham (with Kirby Cane)</t>
  </si>
  <si>
    <t>E2637P039</t>
  </si>
  <si>
    <t>E2637P040</t>
  </si>
  <si>
    <t>E2637P041</t>
  </si>
  <si>
    <t>E2637P042</t>
  </si>
  <si>
    <t>Framingham Pigot</t>
  </si>
  <si>
    <t>E2637P043</t>
  </si>
  <si>
    <t>E2637P044</t>
  </si>
  <si>
    <t>E2637P045</t>
  </si>
  <si>
    <t>E2637P046</t>
  </si>
  <si>
    <t>E2637P047</t>
  </si>
  <si>
    <t>E2637P048</t>
  </si>
  <si>
    <t>E2637P049</t>
  </si>
  <si>
    <t>Hales (with Heckingham)</t>
  </si>
  <si>
    <t>E2637P050</t>
  </si>
  <si>
    <t>Heckingham (with Hales)</t>
  </si>
  <si>
    <t>E2637P051</t>
  </si>
  <si>
    <t>Hedenham</t>
  </si>
  <si>
    <t>E2637P052</t>
  </si>
  <si>
    <t>Hellington (with Rockland St. Mary)</t>
  </si>
  <si>
    <t>E2637P053</t>
  </si>
  <si>
    <t>E2637P054</t>
  </si>
  <si>
    <t>E2637P055</t>
  </si>
  <si>
    <t>E2637P056</t>
  </si>
  <si>
    <t>E2637P057</t>
  </si>
  <si>
    <t>Holverston</t>
  </si>
  <si>
    <t>E2637P058</t>
  </si>
  <si>
    <t>E2637P059</t>
  </si>
  <si>
    <t>E2637P060</t>
  </si>
  <si>
    <t>Ketteringham (with East Carleton)</t>
  </si>
  <si>
    <t>E2637P061</t>
  </si>
  <si>
    <t>E2637P062</t>
  </si>
  <si>
    <t>E2637P063</t>
  </si>
  <si>
    <t>Kirby Cane (with Ellingham)</t>
  </si>
  <si>
    <t>E2637P064</t>
  </si>
  <si>
    <t>Kirstead</t>
  </si>
  <si>
    <t>E2637P065</t>
  </si>
  <si>
    <t>E2637P066</t>
  </si>
  <si>
    <t>E2637P067</t>
  </si>
  <si>
    <t>E2637P068</t>
  </si>
  <si>
    <t>E2637P069</t>
  </si>
  <si>
    <t>E2637P070</t>
  </si>
  <si>
    <t>E2637P071</t>
  </si>
  <si>
    <t>E2637P072</t>
  </si>
  <si>
    <t>E2637P073</t>
  </si>
  <si>
    <t>E2637P074</t>
  </si>
  <si>
    <t>E2637P075</t>
  </si>
  <si>
    <t>E2637P076</t>
  </si>
  <si>
    <t>E2637P077</t>
  </si>
  <si>
    <t>E2637P078</t>
  </si>
  <si>
    <t>E2637P079</t>
  </si>
  <si>
    <t>E2637P080</t>
  </si>
  <si>
    <t>Raveningham</t>
  </si>
  <si>
    <t>E2637P081</t>
  </si>
  <si>
    <t>E2637P082</t>
  </si>
  <si>
    <t>Rockland St. Mary (with Hellington)</t>
  </si>
  <si>
    <t>E2637P083</t>
  </si>
  <si>
    <t>E2637P084</t>
  </si>
  <si>
    <t>E2637P085</t>
  </si>
  <si>
    <t>E2637P086</t>
  </si>
  <si>
    <t>E2637P087</t>
  </si>
  <si>
    <t>E2637P088</t>
  </si>
  <si>
    <t>E2637P089</t>
  </si>
  <si>
    <t>E2637P090</t>
  </si>
  <si>
    <t>E2637P091</t>
  </si>
  <si>
    <t>Sisland</t>
  </si>
  <si>
    <t>E2637P092</t>
  </si>
  <si>
    <t>E2637P093</t>
  </si>
  <si>
    <t>E2637P094</t>
  </si>
  <si>
    <t>E2637P095</t>
  </si>
  <si>
    <t>E2637P096</t>
  </si>
  <si>
    <t>E2637P097</t>
  </si>
  <si>
    <t>E2637P098</t>
  </si>
  <si>
    <t>E2637P099</t>
  </si>
  <si>
    <t>E2637P100</t>
  </si>
  <si>
    <t>E2637P101</t>
  </si>
  <si>
    <t>E2637P102</t>
  </si>
  <si>
    <t>E2637P103</t>
  </si>
  <si>
    <t>E2637P104</t>
  </si>
  <si>
    <t>E2637P105</t>
  </si>
  <si>
    <t>Tivetshall St. Margaret (with Tivetshall St. Mary)</t>
  </si>
  <si>
    <t>E2637P106</t>
  </si>
  <si>
    <t>Tivetshall St. Mary (with Tivetshall St. Margaret)</t>
  </si>
  <si>
    <t>E2637P107</t>
  </si>
  <si>
    <t>E2637P108</t>
  </si>
  <si>
    <t>E2637P109</t>
  </si>
  <si>
    <t>E2637P110</t>
  </si>
  <si>
    <t>E2637P111</t>
  </si>
  <si>
    <t>Wheatacre (with Burgh St. Peter)</t>
  </si>
  <si>
    <t>E2637P112</t>
  </si>
  <si>
    <t>E2637P113</t>
  </si>
  <si>
    <t>E2637P114</t>
  </si>
  <si>
    <t>E2637P115</t>
  </si>
  <si>
    <t>E2637P116</t>
  </si>
  <si>
    <t>Wramplingham (with Barford)</t>
  </si>
  <si>
    <t>E2637P117</t>
  </si>
  <si>
    <t>E2637P118</t>
  </si>
  <si>
    <t>E2637P119</t>
  </si>
  <si>
    <t>Yelverton (with Alpington)</t>
  </si>
  <si>
    <t>E2836P001</t>
  </si>
  <si>
    <t>E2836P002</t>
  </si>
  <si>
    <t>Adstone</t>
  </si>
  <si>
    <t>E2836P003</t>
  </si>
  <si>
    <t>E2836P004</t>
  </si>
  <si>
    <t>E2836P005</t>
  </si>
  <si>
    <t>E2836P006</t>
  </si>
  <si>
    <t>E2836P007</t>
  </si>
  <si>
    <t>E2836P008</t>
  </si>
  <si>
    <t>E2836P009</t>
  </si>
  <si>
    <t>E2836P010</t>
  </si>
  <si>
    <t>E2836P011</t>
  </si>
  <si>
    <t>Bradden</t>
  </si>
  <si>
    <t>E2836P012</t>
  </si>
  <si>
    <t>E2836P013</t>
  </si>
  <si>
    <t>E2836P014</t>
  </si>
  <si>
    <t>E2836P015</t>
  </si>
  <si>
    <t>E2836P016</t>
  </si>
  <si>
    <t>E2836P017</t>
  </si>
  <si>
    <t>E2836P018</t>
  </si>
  <si>
    <t>E2836P019</t>
  </si>
  <si>
    <t>E2836P020</t>
  </si>
  <si>
    <t>Courteenhall</t>
  </si>
  <si>
    <t>E2836P021</t>
  </si>
  <si>
    <t>E2836P022</t>
  </si>
  <si>
    <t>E2836P023</t>
  </si>
  <si>
    <t>E2836P024</t>
  </si>
  <si>
    <t>E2836P025</t>
  </si>
  <si>
    <t>Easton Neston</t>
  </si>
  <si>
    <t>E2836P026</t>
  </si>
  <si>
    <t>E2836P027</t>
  </si>
  <si>
    <t>E2836P028</t>
  </si>
  <si>
    <t>E2836P029</t>
  </si>
  <si>
    <t>E2836P030</t>
  </si>
  <si>
    <t>Grafton Regis</t>
  </si>
  <si>
    <t>E2836P031</t>
  </si>
  <si>
    <t>E2836P032</t>
  </si>
  <si>
    <t>E2836P033</t>
  </si>
  <si>
    <t>E2836P034</t>
  </si>
  <si>
    <t>E2836P035</t>
  </si>
  <si>
    <t>E2836P036</t>
  </si>
  <si>
    <t>E2836P037</t>
  </si>
  <si>
    <t>E2836P038</t>
  </si>
  <si>
    <t>Hinton-in-the-Hedges</t>
  </si>
  <si>
    <t>E2836P039</t>
  </si>
  <si>
    <t>E2836P040</t>
  </si>
  <si>
    <t>E2836P041</t>
  </si>
  <si>
    <t>E2836P042</t>
  </si>
  <si>
    <t>E2836P043</t>
  </si>
  <si>
    <t>E2836P044</t>
  </si>
  <si>
    <t>E2836P045</t>
  </si>
  <si>
    <t>E2836P046</t>
  </si>
  <si>
    <t>E2836P047</t>
  </si>
  <si>
    <t>E2836P048</t>
  </si>
  <si>
    <t>E2836P049</t>
  </si>
  <si>
    <t>E2836P050</t>
  </si>
  <si>
    <t>E2836P051</t>
  </si>
  <si>
    <t>E2836P052</t>
  </si>
  <si>
    <t>E2836P053</t>
  </si>
  <si>
    <t>E2836P054</t>
  </si>
  <si>
    <t>E2836P055</t>
  </si>
  <si>
    <t>E2836P056</t>
  </si>
  <si>
    <t>Radstone</t>
  </si>
  <si>
    <t>E2836P057</t>
  </si>
  <si>
    <t>E2836P058</t>
  </si>
  <si>
    <t>E2836P059</t>
  </si>
  <si>
    <t>E2836P060</t>
  </si>
  <si>
    <t>E2836P061</t>
  </si>
  <si>
    <t>E2836P062</t>
  </si>
  <si>
    <t>E2836P063</t>
  </si>
  <si>
    <t>E2836P064</t>
  </si>
  <si>
    <t>E2836P065</t>
  </si>
  <si>
    <t>Thenford</t>
  </si>
  <si>
    <t>E2836P066</t>
  </si>
  <si>
    <t>E2836P067</t>
  </si>
  <si>
    <t>E2836P068</t>
  </si>
  <si>
    <t>E2836P069</t>
  </si>
  <si>
    <t>E2836P070</t>
  </si>
  <si>
    <t>E2836P071</t>
  </si>
  <si>
    <t>E2836P072</t>
  </si>
  <si>
    <t>E2836P073</t>
  </si>
  <si>
    <t>E2836P074</t>
  </si>
  <si>
    <t>E2836P075</t>
  </si>
  <si>
    <t>E2836P076</t>
  </si>
  <si>
    <t>Woodend</t>
  </si>
  <si>
    <t>E2836P077</t>
  </si>
  <si>
    <t>E2836P078</t>
  </si>
  <si>
    <t>E3133P001</t>
  </si>
  <si>
    <t>Adwell</t>
  </si>
  <si>
    <t>E3133P002</t>
  </si>
  <si>
    <t>E3133P003</t>
  </si>
  <si>
    <t>E3133P004</t>
  </si>
  <si>
    <t>E3133P005</t>
  </si>
  <si>
    <t>E3133P006</t>
  </si>
  <si>
    <t>E3133P007</t>
  </si>
  <si>
    <t>E3133P008</t>
  </si>
  <si>
    <t>E3133P009</t>
  </si>
  <si>
    <t>E3133P010</t>
  </si>
  <si>
    <t>E3133P011</t>
  </si>
  <si>
    <t>E3133P012</t>
  </si>
  <si>
    <t>E3133P013</t>
  </si>
  <si>
    <t>E3133P014</t>
  </si>
  <si>
    <t>E3133P015</t>
  </si>
  <si>
    <t>E3133P016</t>
  </si>
  <si>
    <t>E3133P017</t>
  </si>
  <si>
    <t>E3133P018</t>
  </si>
  <si>
    <t>E3133P019</t>
  </si>
  <si>
    <t>Crowell</t>
  </si>
  <si>
    <t>E3133P020</t>
  </si>
  <si>
    <t>E3133P021</t>
  </si>
  <si>
    <t>E3133P022</t>
  </si>
  <si>
    <t>E3133P023</t>
  </si>
  <si>
    <t>Cuxham with Easington</t>
  </si>
  <si>
    <t>E3133P024</t>
  </si>
  <si>
    <t>E3133P025</t>
  </si>
  <si>
    <t>E3133P026</t>
  </si>
  <si>
    <t>E3133P027</t>
  </si>
  <si>
    <t>E3133P028</t>
  </si>
  <si>
    <t>E3133P029</t>
  </si>
  <si>
    <t>E3133P030</t>
  </si>
  <si>
    <t>E3133P031</t>
  </si>
  <si>
    <t>E3133P032</t>
  </si>
  <si>
    <t>E3133P033</t>
  </si>
  <si>
    <t>E3133P034</t>
  </si>
  <si>
    <t>E3133P035</t>
  </si>
  <si>
    <t>E3133P036</t>
  </si>
  <si>
    <t>E3133P037</t>
  </si>
  <si>
    <t>E3133P038</t>
  </si>
  <si>
    <t>E3133P039</t>
  </si>
  <si>
    <t>E3133P040</t>
  </si>
  <si>
    <t>E3133P041</t>
  </si>
  <si>
    <t>E3133P042</t>
  </si>
  <si>
    <t>E3133P043</t>
  </si>
  <si>
    <t>E3133P044</t>
  </si>
  <si>
    <t>E3133P045</t>
  </si>
  <si>
    <t>E3133P046</t>
  </si>
  <si>
    <t>Little Wittenham</t>
  </si>
  <si>
    <t>E3133P047</t>
  </si>
  <si>
    <t>E3133P048</t>
  </si>
  <si>
    <t>E3133P049</t>
  </si>
  <si>
    <t>E3133P050</t>
  </si>
  <si>
    <t>E3133P051</t>
  </si>
  <si>
    <t>E3133P052</t>
  </si>
  <si>
    <t>E3133P053</t>
  </si>
  <si>
    <t>E3133P054</t>
  </si>
  <si>
    <t>E3133P055</t>
  </si>
  <si>
    <t>E3133P056</t>
  </si>
  <si>
    <t>E3133P057</t>
  </si>
  <si>
    <t>E3133P058</t>
  </si>
  <si>
    <t>E3133P059</t>
  </si>
  <si>
    <t>E3133P060</t>
  </si>
  <si>
    <t>E3133P061</t>
  </si>
  <si>
    <t>E3133P062</t>
  </si>
  <si>
    <t>E3133P063</t>
  </si>
  <si>
    <t>E3133P064</t>
  </si>
  <si>
    <t>E3133P065</t>
  </si>
  <si>
    <t>E3133P066</t>
  </si>
  <si>
    <t>E3133P067</t>
  </si>
  <si>
    <t>E3133P068</t>
  </si>
  <si>
    <t>E3133P069</t>
  </si>
  <si>
    <t>Stoke Talmage</t>
  </si>
  <si>
    <t>E3133P070</t>
  </si>
  <si>
    <t>E3133P071</t>
  </si>
  <si>
    <t>E3133P072</t>
  </si>
  <si>
    <t>E3133P073</t>
  </si>
  <si>
    <t>E3133P074</t>
  </si>
  <si>
    <t>E3133P075</t>
  </si>
  <si>
    <t>E3133P076</t>
  </si>
  <si>
    <t>E3133P077</t>
  </si>
  <si>
    <t>E3133P078</t>
  </si>
  <si>
    <t>E3133P079</t>
  </si>
  <si>
    <t>E3133P080</t>
  </si>
  <si>
    <t>E3133P081</t>
  </si>
  <si>
    <t>E3133P082</t>
  </si>
  <si>
    <t>E3133P083</t>
  </si>
  <si>
    <t>Wheatfield</t>
  </si>
  <si>
    <t>E3133P084</t>
  </si>
  <si>
    <t>E3133P085</t>
  </si>
  <si>
    <t>E3133P086</t>
  </si>
  <si>
    <t>E3133P087</t>
  </si>
  <si>
    <t>E2342P002</t>
  </si>
  <si>
    <t>E2342P003</t>
  </si>
  <si>
    <t>E2342P004</t>
  </si>
  <si>
    <t>E2342P005</t>
  </si>
  <si>
    <t>E2342P006</t>
  </si>
  <si>
    <t>E2342P007</t>
  </si>
  <si>
    <t>E2342P008</t>
  </si>
  <si>
    <t>E3334P001</t>
  </si>
  <si>
    <t>E3334P002</t>
  </si>
  <si>
    <t>E3334P003</t>
  </si>
  <si>
    <t>E3334P004</t>
  </si>
  <si>
    <t>E3334P005</t>
  </si>
  <si>
    <t>E3334P006</t>
  </si>
  <si>
    <t>E3334P007</t>
  </si>
  <si>
    <t>E3334P008</t>
  </si>
  <si>
    <t>E3334P009</t>
  </si>
  <si>
    <t>E3334P010</t>
  </si>
  <si>
    <t>E3334P011</t>
  </si>
  <si>
    <t>E3334P012</t>
  </si>
  <si>
    <t>Bratton Seymour</t>
  </si>
  <si>
    <t>E3334P013</t>
  </si>
  <si>
    <t>E3334P014</t>
  </si>
  <si>
    <t>E3334P015</t>
  </si>
  <si>
    <t>E3334P016</t>
  </si>
  <si>
    <t>E3334P017</t>
  </si>
  <si>
    <t>E3334P018</t>
  </si>
  <si>
    <t>E3334P019</t>
  </si>
  <si>
    <t>E3334P020</t>
  </si>
  <si>
    <t>E3334P021</t>
  </si>
  <si>
    <t>E3334P022</t>
  </si>
  <si>
    <t>E3334P023</t>
  </si>
  <si>
    <t>E3334P024</t>
  </si>
  <si>
    <t>E3334P025</t>
  </si>
  <si>
    <t>E3334P026</t>
  </si>
  <si>
    <t>Chilton Cantelo</t>
  </si>
  <si>
    <t>E3334P027</t>
  </si>
  <si>
    <t>E3334P028</t>
  </si>
  <si>
    <t>Closworth</t>
  </si>
  <si>
    <t>E3334P029</t>
  </si>
  <si>
    <t>E3334P030</t>
  </si>
  <si>
    <t>E3334P031</t>
  </si>
  <si>
    <t>E3334P032</t>
  </si>
  <si>
    <t>E3334P033</t>
  </si>
  <si>
    <t>E3334P034</t>
  </si>
  <si>
    <t>Cricket St. Thomas</t>
  </si>
  <si>
    <t>E3334P035</t>
  </si>
  <si>
    <t>E3334P036</t>
  </si>
  <si>
    <t>Cudworth</t>
  </si>
  <si>
    <t>E3334P037</t>
  </si>
  <si>
    <t>E3334P038</t>
  </si>
  <si>
    <t>E3334P039</t>
  </si>
  <si>
    <t>E3334P040</t>
  </si>
  <si>
    <t>E3334P041</t>
  </si>
  <si>
    <t>E3334P042</t>
  </si>
  <si>
    <t>E3334P043</t>
  </si>
  <si>
    <t>E3334P044</t>
  </si>
  <si>
    <t>E3334P045</t>
  </si>
  <si>
    <t>E3334P046</t>
  </si>
  <si>
    <t>E3334P047</t>
  </si>
  <si>
    <t>E3334P048</t>
  </si>
  <si>
    <t>E3334P049</t>
  </si>
  <si>
    <t>E3334P050</t>
  </si>
  <si>
    <t>E3334P051</t>
  </si>
  <si>
    <t>E3334P052</t>
  </si>
  <si>
    <t>E3334P053</t>
  </si>
  <si>
    <t>E3334P054</t>
  </si>
  <si>
    <t>E3334P055</t>
  </si>
  <si>
    <t>E3334P056</t>
  </si>
  <si>
    <t>E3334P057</t>
  </si>
  <si>
    <t>E3334P058</t>
  </si>
  <si>
    <t>E3334P059</t>
  </si>
  <si>
    <t>E3334P060</t>
  </si>
  <si>
    <t>Isle Brewers</t>
  </si>
  <si>
    <t>E3334P061</t>
  </si>
  <si>
    <t>E3334P062</t>
  </si>
  <si>
    <t>E3334P063</t>
  </si>
  <si>
    <t>E3334P064</t>
  </si>
  <si>
    <t>E3334P065</t>
  </si>
  <si>
    <t>E3334P066</t>
  </si>
  <si>
    <t>E3334P067</t>
  </si>
  <si>
    <t>E3334P068</t>
  </si>
  <si>
    <t>Limington</t>
  </si>
  <si>
    <t>E3334P069</t>
  </si>
  <si>
    <t>E3334P070</t>
  </si>
  <si>
    <t>E3334P071</t>
  </si>
  <si>
    <t>E3334P072</t>
  </si>
  <si>
    <t>E3334P073</t>
  </si>
  <si>
    <t>E3334P074</t>
  </si>
  <si>
    <t>E3334P075</t>
  </si>
  <si>
    <t>E3334P076</t>
  </si>
  <si>
    <t>E3334P077</t>
  </si>
  <si>
    <t>E3334P078</t>
  </si>
  <si>
    <t>E3334P079</t>
  </si>
  <si>
    <t>E3334P080</t>
  </si>
  <si>
    <t>Muchelney</t>
  </si>
  <si>
    <t>E3334P081</t>
  </si>
  <si>
    <t>E3334P082</t>
  </si>
  <si>
    <t>E3334P083</t>
  </si>
  <si>
    <t>E3334P084</t>
  </si>
  <si>
    <t>E3334P085</t>
  </si>
  <si>
    <t>E3334P086</t>
  </si>
  <si>
    <t>E3334P087</t>
  </si>
  <si>
    <t>E3334P088</t>
  </si>
  <si>
    <t>E3334P089</t>
  </si>
  <si>
    <t>E3334P090</t>
  </si>
  <si>
    <t>E3334P091</t>
  </si>
  <si>
    <t>Puckington</t>
  </si>
  <si>
    <t>E3334P092</t>
  </si>
  <si>
    <t>E3334P093</t>
  </si>
  <si>
    <t>E3334P094</t>
  </si>
  <si>
    <t>E3334P095</t>
  </si>
  <si>
    <t>E3334P096</t>
  </si>
  <si>
    <t>E3334P097</t>
  </si>
  <si>
    <t>E3334P098</t>
  </si>
  <si>
    <t>E3334P099</t>
  </si>
  <si>
    <t>E3334P100</t>
  </si>
  <si>
    <t>E3334P101</t>
  </si>
  <si>
    <t>E3334P102</t>
  </si>
  <si>
    <t>E3334P103</t>
  </si>
  <si>
    <t>E3334P104</t>
  </si>
  <si>
    <t>E3334P105</t>
  </si>
  <si>
    <t>E3334P106</t>
  </si>
  <si>
    <t>E3334P107</t>
  </si>
  <si>
    <t>E3334P108</t>
  </si>
  <si>
    <t>Wambrook</t>
  </si>
  <si>
    <t>E3334P109</t>
  </si>
  <si>
    <t>E3334P110</t>
  </si>
  <si>
    <t>E3334P111</t>
  </si>
  <si>
    <t>E3334P112</t>
  </si>
  <si>
    <t>E3334P113</t>
  </si>
  <si>
    <t>E3334P114</t>
  </si>
  <si>
    <t>E3334P115</t>
  </si>
  <si>
    <t>Whitestaunton</t>
  </si>
  <si>
    <t>E3334P116</t>
  </si>
  <si>
    <t>E3334P117</t>
  </si>
  <si>
    <t>E3334P118</t>
  </si>
  <si>
    <t>E3334P119</t>
  </si>
  <si>
    <t>E3334P120</t>
  </si>
  <si>
    <t>E3334P121</t>
  </si>
  <si>
    <t>E3435P001</t>
  </si>
  <si>
    <t>E3435P002</t>
  </si>
  <si>
    <t>E3435P003</t>
  </si>
  <si>
    <t>E3435P004</t>
  </si>
  <si>
    <t>E3435P005</t>
  </si>
  <si>
    <t>E3435P006</t>
  </si>
  <si>
    <t>E3435P007</t>
  </si>
  <si>
    <t>E3435P009</t>
  </si>
  <si>
    <t>E3435P010</t>
  </si>
  <si>
    <t>E3435P011</t>
  </si>
  <si>
    <t>E3435P012</t>
  </si>
  <si>
    <t>E3435P013</t>
  </si>
  <si>
    <t>E3435P014</t>
  </si>
  <si>
    <t>E3435P015</t>
  </si>
  <si>
    <t>E3435P016</t>
  </si>
  <si>
    <t>E3435P017</t>
  </si>
  <si>
    <t>E3435P018</t>
  </si>
  <si>
    <t>E3435P019</t>
  </si>
  <si>
    <t>E3435P020</t>
  </si>
  <si>
    <t>E3435P021</t>
  </si>
  <si>
    <t>E3435P022</t>
  </si>
  <si>
    <t>E3435P023</t>
  </si>
  <si>
    <t>E3435P024</t>
  </si>
  <si>
    <t>E3435P025</t>
  </si>
  <si>
    <t>E3435P026</t>
  </si>
  <si>
    <t>E3435P028</t>
  </si>
  <si>
    <t>E3435P029</t>
  </si>
  <si>
    <t>E1501P001</t>
  </si>
  <si>
    <t>E1936P001</t>
  </si>
  <si>
    <t>E1936P002</t>
  </si>
  <si>
    <t>E1936P003</t>
  </si>
  <si>
    <t>E1936P004</t>
  </si>
  <si>
    <t>E1936P005</t>
  </si>
  <si>
    <t>E1936P006</t>
  </si>
  <si>
    <t>E1936P007</t>
  </si>
  <si>
    <t>E1936P008</t>
  </si>
  <si>
    <t>E1936P009</t>
  </si>
  <si>
    <t>E3535P081</t>
  </si>
  <si>
    <t>Ampton, Timworth &amp; Little Livermere</t>
  </si>
  <si>
    <t>E3535P002</t>
  </si>
  <si>
    <t>E3535P003</t>
  </si>
  <si>
    <t>Barnardiston</t>
  </si>
  <si>
    <t>E3535P004</t>
  </si>
  <si>
    <t>E3535P005</t>
  </si>
  <si>
    <t>E3535P082</t>
  </si>
  <si>
    <t>E3535P007</t>
  </si>
  <si>
    <t>E3535P008</t>
  </si>
  <si>
    <t>E3535P009</t>
  </si>
  <si>
    <t>E3535P010</t>
  </si>
  <si>
    <t>E3535P011</t>
  </si>
  <si>
    <t>E3535P012</t>
  </si>
  <si>
    <t>E3535P013</t>
  </si>
  <si>
    <t>E3535P014</t>
  </si>
  <si>
    <t>E3535P015</t>
  </si>
  <si>
    <t>E3535P016</t>
  </si>
  <si>
    <t>E3535P017</t>
  </si>
  <si>
    <t>E3535P018</t>
  </si>
  <si>
    <t>E3535P020</t>
  </si>
  <si>
    <t>E3535P021</t>
  </si>
  <si>
    <t>E3535P022</t>
  </si>
  <si>
    <t>E3535P023</t>
  </si>
  <si>
    <t>E3535P083</t>
  </si>
  <si>
    <t>E3535P025</t>
  </si>
  <si>
    <t>E3535P084</t>
  </si>
  <si>
    <t>E3535P085</t>
  </si>
  <si>
    <t>E3535P028</t>
  </si>
  <si>
    <t>E3535P029</t>
  </si>
  <si>
    <t>E3535P030</t>
  </si>
  <si>
    <t>E3535P031</t>
  </si>
  <si>
    <t>E3535P033</t>
  </si>
  <si>
    <t>E3535P034</t>
  </si>
  <si>
    <t>E3535P035</t>
  </si>
  <si>
    <t>E3535P036</t>
  </si>
  <si>
    <t>E3535P037</t>
  </si>
  <si>
    <t>E3535P039</t>
  </si>
  <si>
    <t>E3535P086</t>
  </si>
  <si>
    <t>E3535P041</t>
  </si>
  <si>
    <t>E3535P042</t>
  </si>
  <si>
    <t>E3535P043</t>
  </si>
  <si>
    <t>E3535P044</t>
  </si>
  <si>
    <t>E3535P045</t>
  </si>
  <si>
    <t>E3535P087</t>
  </si>
  <si>
    <t>E3535P048</t>
  </si>
  <si>
    <t>E3535P049</t>
  </si>
  <si>
    <t>E3535P050</t>
  </si>
  <si>
    <t>E3535P051</t>
  </si>
  <si>
    <t>E3535P052</t>
  </si>
  <si>
    <t>Little Bradley</t>
  </si>
  <si>
    <t>E3535P054</t>
  </si>
  <si>
    <t>E3535P056</t>
  </si>
  <si>
    <t>Little Wratting</t>
  </si>
  <si>
    <t>E3535P057</t>
  </si>
  <si>
    <t>E3535P058</t>
  </si>
  <si>
    <t>E3535P059</t>
  </si>
  <si>
    <t>E3535P060</t>
  </si>
  <si>
    <t>E3535P061</t>
  </si>
  <si>
    <t>E3535P062</t>
  </si>
  <si>
    <t>E3535P063</t>
  </si>
  <si>
    <t>E3535P064</t>
  </si>
  <si>
    <t>E3535P066</t>
  </si>
  <si>
    <t>E3535P067</t>
  </si>
  <si>
    <t>E3535P068</t>
  </si>
  <si>
    <t>E3535P069</t>
  </si>
  <si>
    <t>E3535P070</t>
  </si>
  <si>
    <t>E3535P071</t>
  </si>
  <si>
    <t>E3535P073</t>
  </si>
  <si>
    <t>E3535P074</t>
  </si>
  <si>
    <t>E3535P075</t>
  </si>
  <si>
    <t>E3535P076</t>
  </si>
  <si>
    <t>E3535P077</t>
  </si>
  <si>
    <t>E3535P078</t>
  </si>
  <si>
    <t>E3535P079</t>
  </si>
  <si>
    <t>E3535P080</t>
  </si>
  <si>
    <t>E4303P001</t>
  </si>
  <si>
    <t>E4303P002</t>
  </si>
  <si>
    <t>E4303P003</t>
  </si>
  <si>
    <t>E4303P004</t>
  </si>
  <si>
    <t>E4303P005</t>
  </si>
  <si>
    <t>E4303P006</t>
  </si>
  <si>
    <t>E4303P007</t>
  </si>
  <si>
    <t>E3436P001</t>
  </si>
  <si>
    <t>E3436P002</t>
  </si>
  <si>
    <t>E3436P003</t>
  </si>
  <si>
    <t>E3436P004</t>
  </si>
  <si>
    <t>E3436P005</t>
  </si>
  <si>
    <t>E3436P006</t>
  </si>
  <si>
    <t>E3436P007</t>
  </si>
  <si>
    <t>E3436P008</t>
  </si>
  <si>
    <t>E3436P009</t>
  </si>
  <si>
    <t>E3436P010</t>
  </si>
  <si>
    <t>E3436P011</t>
  </si>
  <si>
    <t>E3436P012</t>
  </si>
  <si>
    <t>E3436P013</t>
  </si>
  <si>
    <t>E3436P014</t>
  </si>
  <si>
    <t>E3436P015</t>
  </si>
  <si>
    <t>E3436P016</t>
  </si>
  <si>
    <t>E3436P017</t>
  </si>
  <si>
    <t>E3436P018</t>
  </si>
  <si>
    <t>E3436P019</t>
  </si>
  <si>
    <t>E3436P020</t>
  </si>
  <si>
    <t>E3436P021</t>
  </si>
  <si>
    <t>E3436P022</t>
  </si>
  <si>
    <t>E3436P023</t>
  </si>
  <si>
    <t>E3436P024</t>
  </si>
  <si>
    <t>E3436P025</t>
  </si>
  <si>
    <t>E3436P026</t>
  </si>
  <si>
    <t>E3436P027</t>
  </si>
  <si>
    <t>E3436P028</t>
  </si>
  <si>
    <t>E3436P029</t>
  </si>
  <si>
    <t>E3436P030</t>
  </si>
  <si>
    <t>E3436P031</t>
  </si>
  <si>
    <t>E3436P032</t>
  </si>
  <si>
    <t>E3436P034</t>
  </si>
  <si>
    <t>E3436P033</t>
  </si>
  <si>
    <t>E3436P035</t>
  </si>
  <si>
    <t>E3436P036</t>
  </si>
  <si>
    <t>E3436P037</t>
  </si>
  <si>
    <t>E3436P038</t>
  </si>
  <si>
    <t>E3436P039</t>
  </si>
  <si>
    <t>E3437P001</t>
  </si>
  <si>
    <t>E3437P002</t>
  </si>
  <si>
    <t>E3437P003</t>
  </si>
  <si>
    <t>E3437P004</t>
  </si>
  <si>
    <t>E3437P005</t>
  </si>
  <si>
    <t>E3437P006</t>
  </si>
  <si>
    <t>E3437P007</t>
  </si>
  <si>
    <t>E3437P008</t>
  </si>
  <si>
    <t>E3437P009</t>
  </si>
  <si>
    <t>E3437P010</t>
  </si>
  <si>
    <t>E3437P011</t>
  </si>
  <si>
    <t>E3437P012</t>
  </si>
  <si>
    <t>E3437P013</t>
  </si>
  <si>
    <t>E3437P014</t>
  </si>
  <si>
    <t>E3437P015</t>
  </si>
  <si>
    <t>E3437P016</t>
  </si>
  <si>
    <t>E3437P017</t>
  </si>
  <si>
    <t>E3437P018</t>
  </si>
  <si>
    <t>E3437P019</t>
  </si>
  <si>
    <t>E3437P020</t>
  </si>
  <si>
    <t>E3437P021</t>
  </si>
  <si>
    <t>E3437P022</t>
  </si>
  <si>
    <t>E3437P023</t>
  </si>
  <si>
    <t>E3437P024</t>
  </si>
  <si>
    <t>E3437P025</t>
  </si>
  <si>
    <t>E3437P026</t>
  </si>
  <si>
    <t>E3437P027</t>
  </si>
  <si>
    <t>E3437P028</t>
  </si>
  <si>
    <t>E3437P029</t>
  </si>
  <si>
    <t>E3437P030</t>
  </si>
  <si>
    <t>E3437P031</t>
  </si>
  <si>
    <t>E3437P032</t>
  </si>
  <si>
    <t>E3437P033</t>
  </si>
  <si>
    <t>E3437P034</t>
  </si>
  <si>
    <t>E3437P035</t>
  </si>
  <si>
    <t>E3437P036</t>
  </si>
  <si>
    <t>E3437P037</t>
  </si>
  <si>
    <t>E3437P038</t>
  </si>
  <si>
    <t>E3437P039</t>
  </si>
  <si>
    <t>E3437P040</t>
  </si>
  <si>
    <t>E3437P041</t>
  </si>
  <si>
    <t>E3437P042</t>
  </si>
  <si>
    <t>E3437P043</t>
  </si>
  <si>
    <t>E0704P001</t>
  </si>
  <si>
    <t>Aislaby (grouped with Newsham)</t>
  </si>
  <si>
    <t>E0704P002</t>
  </si>
  <si>
    <t>E0704P003</t>
  </si>
  <si>
    <t>E0704P004</t>
  </si>
  <si>
    <t>Castleleavington (grouped with Kirklevington)</t>
  </si>
  <si>
    <t>E0704P005</t>
  </si>
  <si>
    <t>E0704P006</t>
  </si>
  <si>
    <t>E0704P007</t>
  </si>
  <si>
    <t>E0704P008</t>
  </si>
  <si>
    <t>E0704P009</t>
  </si>
  <si>
    <t>E0704P010</t>
  </si>
  <si>
    <t>Kirklevington (grouped with Castleleavington)</t>
  </si>
  <si>
    <t>E0704P011</t>
  </si>
  <si>
    <t>E0704P012</t>
  </si>
  <si>
    <t>E0704P013</t>
  </si>
  <si>
    <t>Newsham (grouped with Aislaby)</t>
  </si>
  <si>
    <t>E0704P014</t>
  </si>
  <si>
    <t>E0704P015</t>
  </si>
  <si>
    <t>E0704P016</t>
  </si>
  <si>
    <t>E0704P017</t>
  </si>
  <si>
    <t>E0704P018</t>
  </si>
  <si>
    <t>E0704P019</t>
  </si>
  <si>
    <t>E3734P001</t>
  </si>
  <si>
    <t>E3734P002</t>
  </si>
  <si>
    <t>E3734P003</t>
  </si>
  <si>
    <t>E3734P004</t>
  </si>
  <si>
    <t>E3734P005</t>
  </si>
  <si>
    <t>E3734P006</t>
  </si>
  <si>
    <t>Atherstone-on-Stour</t>
  </si>
  <si>
    <t>E3734P007</t>
  </si>
  <si>
    <t>E3734P008</t>
  </si>
  <si>
    <t>Barcheston &amp; Willington</t>
  </si>
  <si>
    <t>E3734P009</t>
  </si>
  <si>
    <t>E3734P010</t>
  </si>
  <si>
    <t>E3734P011</t>
  </si>
  <si>
    <t>E3734P012</t>
  </si>
  <si>
    <t>E3734P013</t>
  </si>
  <si>
    <t>Billesley</t>
  </si>
  <si>
    <t>E3734P014</t>
  </si>
  <si>
    <t>E3734P015</t>
  </si>
  <si>
    <t>E3734P016</t>
  </si>
  <si>
    <t>E3734P017</t>
  </si>
  <si>
    <t>E3734P018</t>
  </si>
  <si>
    <t>E3734P019</t>
  </si>
  <si>
    <t>E3734P020</t>
  </si>
  <si>
    <t>Chadshunt</t>
  </si>
  <si>
    <t>E3734P021</t>
  </si>
  <si>
    <t>Chapel Ascote</t>
  </si>
  <si>
    <t>E3734P022</t>
  </si>
  <si>
    <t>E3734P023</t>
  </si>
  <si>
    <t>E3734P024</t>
  </si>
  <si>
    <t>E3734P025</t>
  </si>
  <si>
    <t>E3734P026</t>
  </si>
  <si>
    <t>E3734P027</t>
  </si>
  <si>
    <t>E3734P028</t>
  </si>
  <si>
    <t>Compton Verney</t>
  </si>
  <si>
    <t>E3734P029</t>
  </si>
  <si>
    <t>Compton Wynyates</t>
  </si>
  <si>
    <t>E3734P030</t>
  </si>
  <si>
    <t>E3734P031</t>
  </si>
  <si>
    <t>E3734P032</t>
  </si>
  <si>
    <t>E3734P033</t>
  </si>
  <si>
    <t>E3734P034</t>
  </si>
  <si>
    <t>E3734P035</t>
  </si>
  <si>
    <t>E3734P036</t>
  </si>
  <si>
    <t>E3734P037</t>
  </si>
  <si>
    <t>E3734P038</t>
  </si>
  <si>
    <t>E3734P039</t>
  </si>
  <si>
    <t>E3734P040</t>
  </si>
  <si>
    <t>E3734P041</t>
  </si>
  <si>
    <t>E3734P042</t>
  </si>
  <si>
    <t>E3734P043</t>
  </si>
  <si>
    <t>E3734P044</t>
  </si>
  <si>
    <t>Hodnell &amp; Wills Pastures</t>
  </si>
  <si>
    <t>E3734P045</t>
  </si>
  <si>
    <t>E3734P046</t>
  </si>
  <si>
    <t>Idlicote</t>
  </si>
  <si>
    <t>E3734P047</t>
  </si>
  <si>
    <t>E3734P048</t>
  </si>
  <si>
    <t>E3734P049</t>
  </si>
  <si>
    <t>E3734P050</t>
  </si>
  <si>
    <t>E3734P051</t>
  </si>
  <si>
    <t>E3734P052</t>
  </si>
  <si>
    <t>E3734P053</t>
  </si>
  <si>
    <t>E3734P054</t>
  </si>
  <si>
    <t>E3734P055</t>
  </si>
  <si>
    <t>E3734P056</t>
  </si>
  <si>
    <t>E3734P057</t>
  </si>
  <si>
    <t>E3734P058</t>
  </si>
  <si>
    <t>E3734P059</t>
  </si>
  <si>
    <t>E3734P060</t>
  </si>
  <si>
    <t>E3734P061</t>
  </si>
  <si>
    <t>E3734P062</t>
  </si>
  <si>
    <t>E3734P063</t>
  </si>
  <si>
    <t>Morton Bagot Oldberrow &amp; Spernal</t>
  </si>
  <si>
    <t>E3734P064</t>
  </si>
  <si>
    <t>E3734P065</t>
  </si>
  <si>
    <t>E3734P066</t>
  </si>
  <si>
    <t>E3734P067</t>
  </si>
  <si>
    <t>E3734P068</t>
  </si>
  <si>
    <t>E3734P069</t>
  </si>
  <si>
    <t>E3734P070</t>
  </si>
  <si>
    <t>Preston Bagot</t>
  </si>
  <si>
    <t>E3734P071</t>
  </si>
  <si>
    <t>E3734P072</t>
  </si>
  <si>
    <t>E3734P073</t>
  </si>
  <si>
    <t>E3734P074</t>
  </si>
  <si>
    <t>E3734P075</t>
  </si>
  <si>
    <t>E3734P076</t>
  </si>
  <si>
    <t>E3734P077</t>
  </si>
  <si>
    <t>E3734P078</t>
  </si>
  <si>
    <t>E3734P079</t>
  </si>
  <si>
    <t>E3734P080</t>
  </si>
  <si>
    <t>E3734P081</t>
  </si>
  <si>
    <t>E3734P082</t>
  </si>
  <si>
    <t>E3734P083</t>
  </si>
  <si>
    <t>E3734P084</t>
  </si>
  <si>
    <t>E3734P085</t>
  </si>
  <si>
    <t>Stoneton</t>
  </si>
  <si>
    <t>E3734P086</t>
  </si>
  <si>
    <t>E3734P087</t>
  </si>
  <si>
    <t>E3734P088</t>
  </si>
  <si>
    <t>E3734P089</t>
  </si>
  <si>
    <t>E3734P090</t>
  </si>
  <si>
    <t>E3734P091</t>
  </si>
  <si>
    <t>E3734P092</t>
  </si>
  <si>
    <t>Tidmington</t>
  </si>
  <si>
    <t>E3734P093</t>
  </si>
  <si>
    <t>E3734P094</t>
  </si>
  <si>
    <t>E3734P095</t>
  </si>
  <si>
    <t>E3734P096</t>
  </si>
  <si>
    <t>E3734P097</t>
  </si>
  <si>
    <t>Upper &amp; Lower Shuckburgh</t>
  </si>
  <si>
    <t>E3734P098</t>
  </si>
  <si>
    <t>E3734P099</t>
  </si>
  <si>
    <t>Watergall</t>
  </si>
  <si>
    <t>E3734P100</t>
  </si>
  <si>
    <t>E3734P101</t>
  </si>
  <si>
    <t>E3734P102</t>
  </si>
  <si>
    <t>Weston-on-Avon</t>
  </si>
  <si>
    <t>E3734P103</t>
  </si>
  <si>
    <t>Whatcote</t>
  </si>
  <si>
    <t>E3734P104</t>
  </si>
  <si>
    <t>E3734P105</t>
  </si>
  <si>
    <t>E3734P106</t>
  </si>
  <si>
    <t>E3734P107</t>
  </si>
  <si>
    <t>E3734P108</t>
  </si>
  <si>
    <t>E3734P109</t>
  </si>
  <si>
    <t>E3734P110</t>
  </si>
  <si>
    <t>Wormleighton</t>
  </si>
  <si>
    <t>E1635P001</t>
  </si>
  <si>
    <t>Alderley</t>
  </si>
  <si>
    <t>E1635P002</t>
  </si>
  <si>
    <t>E1635P003</t>
  </si>
  <si>
    <t>E1635P004</t>
  </si>
  <si>
    <t>E1635P005</t>
  </si>
  <si>
    <t>E1635P006</t>
  </si>
  <si>
    <t>E1635P007</t>
  </si>
  <si>
    <t>E1635P008</t>
  </si>
  <si>
    <t>E1635P009</t>
  </si>
  <si>
    <t>E1635P010</t>
  </si>
  <si>
    <t>E1635P011</t>
  </si>
  <si>
    <t>E1635P012</t>
  </si>
  <si>
    <t>E1635P013</t>
  </si>
  <si>
    <t>E1635P014</t>
  </si>
  <si>
    <t>E1635P015</t>
  </si>
  <si>
    <t>E1635P016</t>
  </si>
  <si>
    <t>E1635P017</t>
  </si>
  <si>
    <t>E1635P018</t>
  </si>
  <si>
    <t>E1635P019</t>
  </si>
  <si>
    <t>E1635P020</t>
  </si>
  <si>
    <t>E1635P021</t>
  </si>
  <si>
    <t>E1635P022</t>
  </si>
  <si>
    <t>E1635P023</t>
  </si>
  <si>
    <t>E1635P024</t>
  </si>
  <si>
    <t>E1635P025</t>
  </si>
  <si>
    <t>E1635P026</t>
  </si>
  <si>
    <t>E1635P027</t>
  </si>
  <si>
    <t>E1635P028</t>
  </si>
  <si>
    <t>E1635P029</t>
  </si>
  <si>
    <t>E1635P030</t>
  </si>
  <si>
    <t>E1635P031</t>
  </si>
  <si>
    <t>E1635P032</t>
  </si>
  <si>
    <t>E1635P033</t>
  </si>
  <si>
    <t>E1635P034</t>
  </si>
  <si>
    <t>E1635P035</t>
  </si>
  <si>
    <t>E1635P036</t>
  </si>
  <si>
    <t>E1635P037</t>
  </si>
  <si>
    <t>Owlpen</t>
  </si>
  <si>
    <t>E1635P038</t>
  </si>
  <si>
    <t>E1635P039</t>
  </si>
  <si>
    <t>E1635P040</t>
  </si>
  <si>
    <t>E1635P041</t>
  </si>
  <si>
    <t>E1635P042</t>
  </si>
  <si>
    <t>E1635P043</t>
  </si>
  <si>
    <t>E1635P044</t>
  </si>
  <si>
    <t>E1635P045</t>
  </si>
  <si>
    <t>E1635P046</t>
  </si>
  <si>
    <t>E1635P047</t>
  </si>
  <si>
    <t>E1635P048</t>
  </si>
  <si>
    <t>E1635P049</t>
  </si>
  <si>
    <t>E1635P050</t>
  </si>
  <si>
    <t>E1635P051</t>
  </si>
  <si>
    <t>E1635P052</t>
  </si>
  <si>
    <t>E3536P001</t>
  </si>
  <si>
    <t>E3536P002</t>
  </si>
  <si>
    <t>E3536P003</t>
  </si>
  <si>
    <t>E3536P004</t>
  </si>
  <si>
    <t>E3536P005</t>
  </si>
  <si>
    <t>E3536P006</t>
  </si>
  <si>
    <t>Benhall (Benhall and Sternfield)</t>
  </si>
  <si>
    <t>E3536P007</t>
  </si>
  <si>
    <t>E3536P008</t>
  </si>
  <si>
    <t>E3536P009</t>
  </si>
  <si>
    <t>Boulge</t>
  </si>
  <si>
    <t>E3536P010</t>
  </si>
  <si>
    <t>E3536P011</t>
  </si>
  <si>
    <t>Bramfield ( Bramfield and Thorington)</t>
  </si>
  <si>
    <t>E3536P012</t>
  </si>
  <si>
    <t>E3536P013</t>
  </si>
  <si>
    <t>E3536P014</t>
  </si>
  <si>
    <t>Brightwell (Brightwell, Foxhall and Purdis Farm)</t>
  </si>
  <si>
    <t>E3536P015</t>
  </si>
  <si>
    <t>E3536P016</t>
  </si>
  <si>
    <t>E3536P017</t>
  </si>
  <si>
    <t>E3536P018</t>
  </si>
  <si>
    <t>Burgh</t>
  </si>
  <si>
    <t>E3536P019</t>
  </si>
  <si>
    <t>Butley (Butley, Capel St Andrew and Wantisden)</t>
  </si>
  <si>
    <t>E3536P020</t>
  </si>
  <si>
    <t>E3536P021</t>
  </si>
  <si>
    <t>Capel St. Andrew (Butley, Capel St Andrew and Wantisden)</t>
  </si>
  <si>
    <t>E3536P022</t>
  </si>
  <si>
    <t>E3536P023</t>
  </si>
  <si>
    <t>Chediston (Chediston, Linstead Magna and Linstead Parva)</t>
  </si>
  <si>
    <t>E3536P024</t>
  </si>
  <si>
    <t>E3536P025</t>
  </si>
  <si>
    <t>E3536P026</t>
  </si>
  <si>
    <t>Cookley (Cookley and Walpole)</t>
  </si>
  <si>
    <t>E3536P027</t>
  </si>
  <si>
    <t>Cransford</t>
  </si>
  <si>
    <t>E3536P028</t>
  </si>
  <si>
    <t>E3536P029</t>
  </si>
  <si>
    <t>Cretingham (Cretingham, Hoo and Monewden)</t>
  </si>
  <si>
    <t>E3536P030</t>
  </si>
  <si>
    <t>Culpho  (Grundisburgh and Culpho)</t>
  </si>
  <si>
    <t>E3536P031</t>
  </si>
  <si>
    <t>Dallinghoo</t>
  </si>
  <si>
    <t>E3536P032</t>
  </si>
  <si>
    <t>E3536P033</t>
  </si>
  <si>
    <t>Debach</t>
  </si>
  <si>
    <t>E3536P034</t>
  </si>
  <si>
    <t>E3536P035</t>
  </si>
  <si>
    <t>E3536P036</t>
  </si>
  <si>
    <t>E3536P037</t>
  </si>
  <si>
    <t>E3536P038</t>
  </si>
  <si>
    <t>E3536P039</t>
  </si>
  <si>
    <t>Falkenham (Kirton and Falkenham)</t>
  </si>
  <si>
    <t>E3536P040</t>
  </si>
  <si>
    <t>Farnham ( Stratford St Andrew and Farnham)</t>
  </si>
  <si>
    <t>E3536P041</t>
  </si>
  <si>
    <t>E3536P042</t>
  </si>
  <si>
    <t>Foxhall (Brightwell, Foxhall and Purdis Farm)</t>
  </si>
  <si>
    <t>E3536P043</t>
  </si>
  <si>
    <t>E3536P044</t>
  </si>
  <si>
    <t>E3536P045</t>
  </si>
  <si>
    <t>Gedgrave (Orford and Gedgrave)</t>
  </si>
  <si>
    <t>E3536P046</t>
  </si>
  <si>
    <t>E3536P047</t>
  </si>
  <si>
    <t>E3536P048</t>
  </si>
  <si>
    <t>Grundisburgh (Grundisburgh and Culpho)</t>
  </si>
  <si>
    <t>E3536P049</t>
  </si>
  <si>
    <t>E3536P050</t>
  </si>
  <si>
    <t>E3536P051</t>
  </si>
  <si>
    <t>Hemley</t>
  </si>
  <si>
    <t>E3536P052</t>
  </si>
  <si>
    <t>E3536P053</t>
  </si>
  <si>
    <t>E3536P054</t>
  </si>
  <si>
    <t>Hoo(Cretingham, Hoo and Monewden)</t>
  </si>
  <si>
    <t>E3536P055</t>
  </si>
  <si>
    <t>E3536P056</t>
  </si>
  <si>
    <t>E3536P057</t>
  </si>
  <si>
    <t>E3536P058</t>
  </si>
  <si>
    <t>E3536P059</t>
  </si>
  <si>
    <t>E3536P060</t>
  </si>
  <si>
    <t>Kirton (Kirton and Falkenham)</t>
  </si>
  <si>
    <t>E3536P061</t>
  </si>
  <si>
    <t>E3536P062</t>
  </si>
  <si>
    <t>E3536P063</t>
  </si>
  <si>
    <t>E3536P064</t>
  </si>
  <si>
    <t>Levington (Levington and Stratton Hall)</t>
  </si>
  <si>
    <t>E3536P065</t>
  </si>
  <si>
    <t>Linstead Magna</t>
  </si>
  <si>
    <t>E3536P066</t>
  </si>
  <si>
    <t>Linstead Parva</t>
  </si>
  <si>
    <t>E3536P067</t>
  </si>
  <si>
    <t>E3536P068</t>
  </si>
  <si>
    <t>E3536P069</t>
  </si>
  <si>
    <t>E3536P070</t>
  </si>
  <si>
    <t>E3536P071</t>
  </si>
  <si>
    <t>E3536P072</t>
  </si>
  <si>
    <t>E3536P073</t>
  </si>
  <si>
    <t>Monewden (Cretingham, Hoo and Monewden)</t>
  </si>
  <si>
    <t>E3536P074</t>
  </si>
  <si>
    <t>E3536P075</t>
  </si>
  <si>
    <t>E3536P076</t>
  </si>
  <si>
    <t>Orford (Orford and Gedgrave)</t>
  </si>
  <si>
    <t>E3536P077</t>
  </si>
  <si>
    <t>E3536P078</t>
  </si>
  <si>
    <t>E3536P079</t>
  </si>
  <si>
    <t>E3536P080</t>
  </si>
  <si>
    <t>E3536P081</t>
  </si>
  <si>
    <t>E3536P082</t>
  </si>
  <si>
    <t>Purdis Farm (Brightwell, Foxhall and Purdis Farm)</t>
  </si>
  <si>
    <t>E3536P083</t>
  </si>
  <si>
    <t>Ramsholt</t>
  </si>
  <si>
    <t>E3536P084</t>
  </si>
  <si>
    <t>E3536P085</t>
  </si>
  <si>
    <t>E3536P086</t>
  </si>
  <si>
    <t>E3536P087</t>
  </si>
  <si>
    <t>E3536P088</t>
  </si>
  <si>
    <t>E3536P089</t>
  </si>
  <si>
    <t>E3536P090</t>
  </si>
  <si>
    <t>E3536P091</t>
  </si>
  <si>
    <t>E3536P092</t>
  </si>
  <si>
    <t>Sternfield (Benhall and Sternfield)</t>
  </si>
  <si>
    <t>E3536P093</t>
  </si>
  <si>
    <t>Stratford St. Andrew ( Stratford St Andrew and Farnham)</t>
  </si>
  <si>
    <t>E3536P094</t>
  </si>
  <si>
    <t>Stratton Hall(Levington and Stratton Hall)</t>
  </si>
  <si>
    <t>E3536P095</t>
  </si>
  <si>
    <t>E3536P096</t>
  </si>
  <si>
    <t>E3536P118</t>
  </si>
  <si>
    <t>E3536P097</t>
  </si>
  <si>
    <t>E3536P098</t>
  </si>
  <si>
    <t>Swilland (Swilland and Witnesham)</t>
  </si>
  <si>
    <t>E3536P099</t>
  </si>
  <si>
    <t>E3536P100</t>
  </si>
  <si>
    <t>Thorington (Bramfield and Thorington)</t>
  </si>
  <si>
    <t>E3536P101</t>
  </si>
  <si>
    <t>E3536P102</t>
  </si>
  <si>
    <t>E3536P103</t>
  </si>
  <si>
    <t>E3536P104</t>
  </si>
  <si>
    <t>E3536P105</t>
  </si>
  <si>
    <t>E3536P106</t>
  </si>
  <si>
    <t>E3536P107</t>
  </si>
  <si>
    <t>E3536P108</t>
  </si>
  <si>
    <t>E3536P109</t>
  </si>
  <si>
    <t>Walpole(Cookley and Walpole)</t>
  </si>
  <si>
    <t>E3536P110</t>
  </si>
  <si>
    <t>Wantisden (Butley, Capel St Andrew and Wantisden)</t>
  </si>
  <si>
    <t>E3536P111</t>
  </si>
  <si>
    <t>E3536P112</t>
  </si>
  <si>
    <t>E3536P113</t>
  </si>
  <si>
    <t>E3536P114</t>
  </si>
  <si>
    <t>E3536P115</t>
  </si>
  <si>
    <t>Witnesham (Swilland and Witnesham)</t>
  </si>
  <si>
    <t>E3536P116</t>
  </si>
  <si>
    <t>E3536P117</t>
  </si>
  <si>
    <t>E4505P002</t>
  </si>
  <si>
    <t>E3638P001</t>
  </si>
  <si>
    <t>E3638P002</t>
  </si>
  <si>
    <t>E3638P003</t>
  </si>
  <si>
    <t>E3638P004</t>
  </si>
  <si>
    <t>E2241P001</t>
  </si>
  <si>
    <t>Badlesmere (grouped with Leaveland and Sheldwich Parishes)</t>
  </si>
  <si>
    <t>E2241P002</t>
  </si>
  <si>
    <t>E2241P003</t>
  </si>
  <si>
    <t>E2241P004</t>
  </si>
  <si>
    <t>E2241P005</t>
  </si>
  <si>
    <t>E2241P006</t>
  </si>
  <si>
    <t>E2241P039</t>
  </si>
  <si>
    <t>Buckland (grouped with Norton and Stone Parishes)</t>
  </si>
  <si>
    <t>E2241P007</t>
  </si>
  <si>
    <t>E2241P008</t>
  </si>
  <si>
    <t>E2241P009</t>
  </si>
  <si>
    <t>E2241P010</t>
  </si>
  <si>
    <t>E2241P041</t>
  </si>
  <si>
    <t>Elmley</t>
  </si>
  <si>
    <t>E2241P011</t>
  </si>
  <si>
    <t>E2241P012</t>
  </si>
  <si>
    <t>E2241P040</t>
  </si>
  <si>
    <t>Halfway</t>
  </si>
  <si>
    <t>E2241P013</t>
  </si>
  <si>
    <t>E2241P014</t>
  </si>
  <si>
    <t>E2241P015</t>
  </si>
  <si>
    <t>E2241P016</t>
  </si>
  <si>
    <t>Leaveland (grouped with Badlesmere and Sheldwich Parishes)</t>
  </si>
  <si>
    <t>E2241P017</t>
  </si>
  <si>
    <t>E2241P018</t>
  </si>
  <si>
    <t>E2241P019</t>
  </si>
  <si>
    <t>Luddenham</t>
  </si>
  <si>
    <t>E2241P020</t>
  </si>
  <si>
    <t>E2241P021</t>
  </si>
  <si>
    <t>E2241P022</t>
  </si>
  <si>
    <t>E2241P023</t>
  </si>
  <si>
    <t>E2241P024</t>
  </si>
  <si>
    <t>E2241P025</t>
  </si>
  <si>
    <t>Norton (grouped with Buckland and Stone Parishes)</t>
  </si>
  <si>
    <t>E2241P026</t>
  </si>
  <si>
    <t>E2241P027</t>
  </si>
  <si>
    <t>E2241P028</t>
  </si>
  <si>
    <t>E2241P029</t>
  </si>
  <si>
    <t>E2241P030</t>
  </si>
  <si>
    <t>E2241P031</t>
  </si>
  <si>
    <t>Sheldwich (grouped with Badlesmere and Leaveland Parishes)</t>
  </si>
  <si>
    <t>E2241P032</t>
  </si>
  <si>
    <t>E2241P042</t>
  </si>
  <si>
    <t>Stone (grouped with Buckland and Norton Parishes)</t>
  </si>
  <si>
    <t>E2241P033</t>
  </si>
  <si>
    <t>E2241P034</t>
  </si>
  <si>
    <t>E2241P035</t>
  </si>
  <si>
    <t>E2241P036</t>
  </si>
  <si>
    <t>E2241P037</t>
  </si>
  <si>
    <t>E2241P038</t>
  </si>
  <si>
    <t>E3901P001</t>
  </si>
  <si>
    <t>E3901P002</t>
  </si>
  <si>
    <t>E3901P003</t>
  </si>
  <si>
    <t>E3901P004</t>
  </si>
  <si>
    <t>E3901P005</t>
  </si>
  <si>
    <t>E3901P006</t>
  </si>
  <si>
    <t>E3901P007</t>
  </si>
  <si>
    <t>E3901P008</t>
  </si>
  <si>
    <t>E3901P009</t>
  </si>
  <si>
    <t>Inglesham</t>
  </si>
  <si>
    <t>E3901P010</t>
  </si>
  <si>
    <t>E3901P011</t>
  </si>
  <si>
    <t>E3901P012</t>
  </si>
  <si>
    <t>E3901P013</t>
  </si>
  <si>
    <t>E3901P014</t>
  </si>
  <si>
    <t>E3901P015</t>
  </si>
  <si>
    <t>E4208P001</t>
  </si>
  <si>
    <t>E3639P001</t>
  </si>
  <si>
    <t>E3639P002</t>
  </si>
  <si>
    <t>E3639P004</t>
  </si>
  <si>
    <t>Caterham Hill</t>
  </si>
  <si>
    <t>E3639P003</t>
  </si>
  <si>
    <t>E3639P005</t>
  </si>
  <si>
    <t>E3639P006</t>
  </si>
  <si>
    <t>E3639P007</t>
  </si>
  <si>
    <t>E3639P008</t>
  </si>
  <si>
    <t>E3639P009</t>
  </si>
  <si>
    <t>E3639P010</t>
  </si>
  <si>
    <t>E3639P011</t>
  </si>
  <si>
    <t>E3639P012</t>
  </si>
  <si>
    <t>E3639P013</t>
  </si>
  <si>
    <t>E3639P014</t>
  </si>
  <si>
    <t>E3639P015</t>
  </si>
  <si>
    <t>E3639P016</t>
  </si>
  <si>
    <t>E3639P017</t>
  </si>
  <si>
    <t>E3639P018</t>
  </si>
  <si>
    <t>E3639P019</t>
  </si>
  <si>
    <t>Titsey</t>
  </si>
  <si>
    <t>E3639P020</t>
  </si>
  <si>
    <t>E3639P021</t>
  </si>
  <si>
    <t>E3639P022</t>
  </si>
  <si>
    <t>E3333P001</t>
  </si>
  <si>
    <t>Ash Priors</t>
  </si>
  <si>
    <t>E3333P002</t>
  </si>
  <si>
    <t>E3333P003</t>
  </si>
  <si>
    <t>E3333P004</t>
  </si>
  <si>
    <t>Bickenhall (grouped with Curland, Orchard Portman Staple Fitzpaine)</t>
  </si>
  <si>
    <t>E3333P005</t>
  </si>
  <si>
    <t>E3333P006</t>
  </si>
  <si>
    <t>Bishops Lydeard (grouped with Cothelstone)</t>
  </si>
  <si>
    <t>E3333P007</t>
  </si>
  <si>
    <t>E3333P008</t>
  </si>
  <si>
    <t>E3333P009</t>
  </si>
  <si>
    <t>E3333P010</t>
  </si>
  <si>
    <t>E3333P011</t>
  </si>
  <si>
    <t>E3333P012</t>
  </si>
  <si>
    <t>E3333P013</t>
  </si>
  <si>
    <t>E3333P014</t>
  </si>
  <si>
    <t>E3333P015</t>
  </si>
  <si>
    <t>E3333P016</t>
  </si>
  <si>
    <t>Cothelstone (Grouped with Bishops Lydeard)</t>
  </si>
  <si>
    <t>E3333P017</t>
  </si>
  <si>
    <t>E3333P018</t>
  </si>
  <si>
    <t>Curland (Grouped with Bickenhall, Orchard Portman, Staple Fitzpaine)</t>
  </si>
  <si>
    <t>E3333P019</t>
  </si>
  <si>
    <t>E3333P020</t>
  </si>
  <si>
    <t>E3333P021</t>
  </si>
  <si>
    <t>E3333P022</t>
  </si>
  <si>
    <t>E3333P023</t>
  </si>
  <si>
    <t>E3333P024</t>
  </si>
  <si>
    <t>E3333P025</t>
  </si>
  <si>
    <t>E3333P026</t>
  </si>
  <si>
    <t>E3333P027</t>
  </si>
  <si>
    <t>E3333P028</t>
  </si>
  <si>
    <t>E3333P029</t>
  </si>
  <si>
    <t>E3333P030</t>
  </si>
  <si>
    <t>E3333P031</t>
  </si>
  <si>
    <t>Orchard Portman (Grouped with Bickenhall, Curland, Staple Fitzpaine)</t>
  </si>
  <si>
    <t>E3333P032</t>
  </si>
  <si>
    <t>Otterford</t>
  </si>
  <si>
    <t>E3333P033</t>
  </si>
  <si>
    <t>E3333P034</t>
  </si>
  <si>
    <t>E3333P035</t>
  </si>
  <si>
    <t>E3333P036</t>
  </si>
  <si>
    <t>Staple Fitzpaine (Grouped with Bickenhall, Curland, Orchard Portman)</t>
  </si>
  <si>
    <t>E3333P037</t>
  </si>
  <si>
    <t>E3333P038</t>
  </si>
  <si>
    <t>E3333P039</t>
  </si>
  <si>
    <t>E3333P040</t>
  </si>
  <si>
    <t>E3333P041</t>
  </si>
  <si>
    <t>Thornfalcon (Grouped with Ruishton)</t>
  </si>
  <si>
    <t>E3333P042</t>
  </si>
  <si>
    <t>Tolland (Grouped with Lydeard St Lawrence)</t>
  </si>
  <si>
    <t>E3333P043</t>
  </si>
  <si>
    <t>E3333P044</t>
  </si>
  <si>
    <t>E3333P045</t>
  </si>
  <si>
    <t>E3333P046</t>
  </si>
  <si>
    <t>E3333P047</t>
  </si>
  <si>
    <t>E3333P048</t>
  </si>
  <si>
    <t>E3333P049</t>
  </si>
  <si>
    <t>E3333P050</t>
  </si>
  <si>
    <t>E1137P001</t>
  </si>
  <si>
    <t>E1137P002</t>
  </si>
  <si>
    <t>E1137P003</t>
  </si>
  <si>
    <t>Ashcombe</t>
  </si>
  <si>
    <t>E1137P004</t>
  </si>
  <si>
    <t>E1137P005</t>
  </si>
  <si>
    <t>E1137P006</t>
  </si>
  <si>
    <t>E1137P007</t>
  </si>
  <si>
    <t>E1137P008</t>
  </si>
  <si>
    <t>E1137P009</t>
  </si>
  <si>
    <t>E1137P010</t>
  </si>
  <si>
    <t>E1137P011</t>
  </si>
  <si>
    <t>E1137P012</t>
  </si>
  <si>
    <t>E1137P013</t>
  </si>
  <si>
    <t>E1137P014</t>
  </si>
  <si>
    <t>E1137P015</t>
  </si>
  <si>
    <t>E1137P016</t>
  </si>
  <si>
    <t>E1137P017</t>
  </si>
  <si>
    <t>E1137P018</t>
  </si>
  <si>
    <t>E1137P019</t>
  </si>
  <si>
    <t>E1137P020</t>
  </si>
  <si>
    <t>E1137P021</t>
  </si>
  <si>
    <t>E1137P022</t>
  </si>
  <si>
    <t>E1137P023</t>
  </si>
  <si>
    <t>E1137P024</t>
  </si>
  <si>
    <t>E1137P025</t>
  </si>
  <si>
    <t>E1137P026</t>
  </si>
  <si>
    <t>E1137P027</t>
  </si>
  <si>
    <t>E1137P028</t>
  </si>
  <si>
    <t>E1137P029</t>
  </si>
  <si>
    <t>E1137P030</t>
  </si>
  <si>
    <t>E1137P031</t>
  </si>
  <si>
    <t>E1137P032</t>
  </si>
  <si>
    <t>E1137P033</t>
  </si>
  <si>
    <t>E1137P034</t>
  </si>
  <si>
    <t>E1137P035</t>
  </si>
  <si>
    <t>E1137P036</t>
  </si>
  <si>
    <t>E1137P037</t>
  </si>
  <si>
    <t>E1137P038</t>
  </si>
  <si>
    <t>E1137P039</t>
  </si>
  <si>
    <t>Powderham</t>
  </si>
  <si>
    <t>E1137P040</t>
  </si>
  <si>
    <t>E1137P041</t>
  </si>
  <si>
    <t>E1137P042</t>
  </si>
  <si>
    <t>E1137P043</t>
  </si>
  <si>
    <t>E1137P044</t>
  </si>
  <si>
    <t>E1137P045</t>
  </si>
  <si>
    <t>E1137P046</t>
  </si>
  <si>
    <t>E1137P047</t>
  </si>
  <si>
    <t>E1137P048</t>
  </si>
  <si>
    <t>E1137P049</t>
  </si>
  <si>
    <t>E1137P050</t>
  </si>
  <si>
    <t>E3201P001</t>
  </si>
  <si>
    <t>E3201P002</t>
  </si>
  <si>
    <t>E3201P003</t>
  </si>
  <si>
    <t>E3201P004</t>
  </si>
  <si>
    <t>E3201P005</t>
  </si>
  <si>
    <t>E3201P006</t>
  </si>
  <si>
    <t>E3201P007</t>
  </si>
  <si>
    <t>Eyton Upon The Weald Moors</t>
  </si>
  <si>
    <t>E3201P008</t>
  </si>
  <si>
    <t>E3201P009</t>
  </si>
  <si>
    <t>E3201P010</t>
  </si>
  <si>
    <t>E3201P011</t>
  </si>
  <si>
    <t>E3201P012</t>
  </si>
  <si>
    <t>E3201P013</t>
  </si>
  <si>
    <t>E3201P014</t>
  </si>
  <si>
    <t>E3201P015</t>
  </si>
  <si>
    <t>E3201P016</t>
  </si>
  <si>
    <t>E3201P017</t>
  </si>
  <si>
    <t>E3201P018</t>
  </si>
  <si>
    <t>E3201P019</t>
  </si>
  <si>
    <t>E3201P020</t>
  </si>
  <si>
    <t>E3201P021</t>
  </si>
  <si>
    <t>E3201P022</t>
  </si>
  <si>
    <t>E3201P023</t>
  </si>
  <si>
    <t>E3201P024</t>
  </si>
  <si>
    <t>E3201P025</t>
  </si>
  <si>
    <t>E3201P026</t>
  </si>
  <si>
    <t>E3201P027</t>
  </si>
  <si>
    <t>E3201P028</t>
  </si>
  <si>
    <t>E1542P001</t>
  </si>
  <si>
    <t>E1542P002</t>
  </si>
  <si>
    <t>E1542P003</t>
  </si>
  <si>
    <t>E1542P004</t>
  </si>
  <si>
    <t>E1542P005</t>
  </si>
  <si>
    <t>E1542P006</t>
  </si>
  <si>
    <t>E1542P007</t>
  </si>
  <si>
    <t>E1542P008</t>
  </si>
  <si>
    <t>E1542P009</t>
  </si>
  <si>
    <t>E1542P010</t>
  </si>
  <si>
    <t>E1542P011</t>
  </si>
  <si>
    <t>E1542P012</t>
  </si>
  <si>
    <t>E1542P013</t>
  </si>
  <si>
    <t>E1542P014</t>
  </si>
  <si>
    <t>E1542P015</t>
  </si>
  <si>
    <t>E1542P016</t>
  </si>
  <si>
    <t>E1542P017</t>
  </si>
  <si>
    <t>E1542P018</t>
  </si>
  <si>
    <t>E1542P019</t>
  </si>
  <si>
    <t>E1542P020</t>
  </si>
  <si>
    <t>E1542P021</t>
  </si>
  <si>
    <t>E1542P022</t>
  </si>
  <si>
    <t>E1542P023</t>
  </si>
  <si>
    <t>E1542P024</t>
  </si>
  <si>
    <t>E1542P025</t>
  </si>
  <si>
    <t>E1542P026</t>
  </si>
  <si>
    <t>E1542P027</t>
  </si>
  <si>
    <t>E1742P001</t>
  </si>
  <si>
    <t>E1742P002</t>
  </si>
  <si>
    <t>E1742P003</t>
  </si>
  <si>
    <t>E1742P004</t>
  </si>
  <si>
    <t>E1742P005</t>
  </si>
  <si>
    <t>E1742P006</t>
  </si>
  <si>
    <t>E1742P007</t>
  </si>
  <si>
    <t>E1742P008</t>
  </si>
  <si>
    <t>E1742P009</t>
  </si>
  <si>
    <t>Bossington</t>
  </si>
  <si>
    <t>E1742P010</t>
  </si>
  <si>
    <t>E1742P011</t>
  </si>
  <si>
    <t>E1742P012</t>
  </si>
  <si>
    <t>Buckholt</t>
  </si>
  <si>
    <t>E1742P013</t>
  </si>
  <si>
    <t>E1742P014</t>
  </si>
  <si>
    <t>E1742P015</t>
  </si>
  <si>
    <t>E1742P016</t>
  </si>
  <si>
    <t>E1742P017</t>
  </si>
  <si>
    <t>E1742P018</t>
  </si>
  <si>
    <t>E1742P019</t>
  </si>
  <si>
    <t>E1742P020</t>
  </si>
  <si>
    <t>Faccombe</t>
  </si>
  <si>
    <t>E1742P021</t>
  </si>
  <si>
    <t>Frenchmoor</t>
  </si>
  <si>
    <t>E1742P022</t>
  </si>
  <si>
    <t>E1742P023</t>
  </si>
  <si>
    <t>E1742P024</t>
  </si>
  <si>
    <t>E1742P025</t>
  </si>
  <si>
    <t>E1742P026</t>
  </si>
  <si>
    <t>E1742P027</t>
  </si>
  <si>
    <t>E1742P028</t>
  </si>
  <si>
    <t>E1742P029</t>
  </si>
  <si>
    <t>Leckford</t>
  </si>
  <si>
    <t>E1742P030</t>
  </si>
  <si>
    <t>Linkenholt</t>
  </si>
  <si>
    <t>E1742P031</t>
  </si>
  <si>
    <t>Little Somborne</t>
  </si>
  <si>
    <t>E1742P032</t>
  </si>
  <si>
    <t>E1742P033</t>
  </si>
  <si>
    <t>E1742P034</t>
  </si>
  <si>
    <t>E1742P035</t>
  </si>
  <si>
    <t>E1742P036</t>
  </si>
  <si>
    <t>E1742P037</t>
  </si>
  <si>
    <t>E1742P038</t>
  </si>
  <si>
    <t>E1742P039</t>
  </si>
  <si>
    <t>E1742P040</t>
  </si>
  <si>
    <t>E1742P041</t>
  </si>
  <si>
    <t>E1742P042</t>
  </si>
  <si>
    <t>E1742P043</t>
  </si>
  <si>
    <t>E1742P044</t>
  </si>
  <si>
    <t>E1742P045</t>
  </si>
  <si>
    <t>E1742P046</t>
  </si>
  <si>
    <t>E1742P047</t>
  </si>
  <si>
    <t>E1742P048</t>
  </si>
  <si>
    <t>E1742P049</t>
  </si>
  <si>
    <t>E1742P050</t>
  </si>
  <si>
    <t>E1742P051</t>
  </si>
  <si>
    <t>E1742P052</t>
  </si>
  <si>
    <t>E1742P053</t>
  </si>
  <si>
    <t>E1742P054</t>
  </si>
  <si>
    <t>E1742P055</t>
  </si>
  <si>
    <t>E1742P056</t>
  </si>
  <si>
    <t>E1742P057</t>
  </si>
  <si>
    <t>E1742P058</t>
  </si>
  <si>
    <t>E1742P059</t>
  </si>
  <si>
    <t>E1636P001</t>
  </si>
  <si>
    <t>E1636P002</t>
  </si>
  <si>
    <t>E1636P003</t>
  </si>
  <si>
    <t>E1636P004</t>
  </si>
  <si>
    <t>E1636P005</t>
  </si>
  <si>
    <t>E1636P006</t>
  </si>
  <si>
    <t>E1636P007</t>
  </si>
  <si>
    <t>E1636P008</t>
  </si>
  <si>
    <t>E1636P009</t>
  </si>
  <si>
    <t>E1636P010</t>
  </si>
  <si>
    <t>E1636P011</t>
  </si>
  <si>
    <t>E1636P012</t>
  </si>
  <si>
    <t>E1636P013</t>
  </si>
  <si>
    <t>E1636P014</t>
  </si>
  <si>
    <t>E1636P015</t>
  </si>
  <si>
    <t>E1636P016</t>
  </si>
  <si>
    <t>E1636P017</t>
  </si>
  <si>
    <t>E1636P018</t>
  </si>
  <si>
    <t>E1636P019</t>
  </si>
  <si>
    <t>E1636P020</t>
  </si>
  <si>
    <t>Hawling</t>
  </si>
  <si>
    <t>E1636P021</t>
  </si>
  <si>
    <t>E1636P022</t>
  </si>
  <si>
    <t>E1636P023</t>
  </si>
  <si>
    <t>E1636P024</t>
  </si>
  <si>
    <t>E1636P025</t>
  </si>
  <si>
    <t>E1636P026</t>
  </si>
  <si>
    <t>E1636P027</t>
  </si>
  <si>
    <t>E1636P028</t>
  </si>
  <si>
    <t>E1636P029</t>
  </si>
  <si>
    <t>E1636P030</t>
  </si>
  <si>
    <t>E1636P031</t>
  </si>
  <si>
    <t>Prescott</t>
  </si>
  <si>
    <t>E1636P032</t>
  </si>
  <si>
    <t>E1636P033</t>
  </si>
  <si>
    <t>E1636P034</t>
  </si>
  <si>
    <t>E1636P035</t>
  </si>
  <si>
    <t>E1636P036</t>
  </si>
  <si>
    <t>E1636P037</t>
  </si>
  <si>
    <t>E1636P038</t>
  </si>
  <si>
    <t>E1636P039</t>
  </si>
  <si>
    <t>E1636P040</t>
  </si>
  <si>
    <t>Sudeley</t>
  </si>
  <si>
    <t>E1636P041</t>
  </si>
  <si>
    <t>E1636P042</t>
  </si>
  <si>
    <t>E1636P043</t>
  </si>
  <si>
    <t>E1636P044</t>
  </si>
  <si>
    <t>E1636P045</t>
  </si>
  <si>
    <t>E1636P046</t>
  </si>
  <si>
    <t>E1636P047</t>
  </si>
  <si>
    <t>E1636P048</t>
  </si>
  <si>
    <t>E1636P049</t>
  </si>
  <si>
    <t>E1636P050</t>
  </si>
  <si>
    <t>E2242P001</t>
  </si>
  <si>
    <t>E2242P002</t>
  </si>
  <si>
    <t>E2242P003</t>
  </si>
  <si>
    <t>E2242P004</t>
  </si>
  <si>
    <t>E2242P005</t>
  </si>
  <si>
    <t>E2242P009</t>
  </si>
  <si>
    <t>E2242P006</t>
  </si>
  <si>
    <t>E2242P007</t>
  </si>
  <si>
    <t>E2242P008</t>
  </si>
  <si>
    <t>E2242P010</t>
  </si>
  <si>
    <t>E1938P001</t>
  </si>
  <si>
    <t>E1938P002</t>
  </si>
  <si>
    <t>E1938P003</t>
  </si>
  <si>
    <t>E1938P004</t>
  </si>
  <si>
    <t>E1938P005</t>
  </si>
  <si>
    <t>E2243P001</t>
  </si>
  <si>
    <t>E2243P002</t>
  </si>
  <si>
    <t>E2243P003</t>
  </si>
  <si>
    <t>E2243P004</t>
  </si>
  <si>
    <t>E2243P005</t>
  </si>
  <si>
    <t>E2243P006</t>
  </si>
  <si>
    <t>E2243P007</t>
  </si>
  <si>
    <t>E2243P008</t>
  </si>
  <si>
    <t>E2243P009</t>
  </si>
  <si>
    <t>E2243P010</t>
  </si>
  <si>
    <t>E2243P011</t>
  </si>
  <si>
    <t>E2243P012</t>
  </si>
  <si>
    <t>E2243P013</t>
  </si>
  <si>
    <t>E2243P014</t>
  </si>
  <si>
    <t>E2243P015</t>
  </si>
  <si>
    <t>E2243P016</t>
  </si>
  <si>
    <t>E2243P017</t>
  </si>
  <si>
    <t>E2243P018</t>
  </si>
  <si>
    <t>E2243P019</t>
  </si>
  <si>
    <t>E2243P020</t>
  </si>
  <si>
    <t>E2243P021</t>
  </si>
  <si>
    <t>E2243P022</t>
  </si>
  <si>
    <t>E2243P023</t>
  </si>
  <si>
    <t>E2243P024</t>
  </si>
  <si>
    <t>E2243P025</t>
  </si>
  <si>
    <t>E2243P026</t>
  </si>
  <si>
    <t>E2243P027</t>
  </si>
  <si>
    <t>E1102P001</t>
  </si>
  <si>
    <t>E1139P001</t>
  </si>
  <si>
    <t>Abbots Bickington</t>
  </si>
  <si>
    <t>E1139P002</t>
  </si>
  <si>
    <t>E1139P003</t>
  </si>
  <si>
    <t>Alverdiscott (grouped with Huntshaw)</t>
  </si>
  <si>
    <t>E1139P004</t>
  </si>
  <si>
    <t>E1139P005</t>
  </si>
  <si>
    <t>Area not comprised in any Parish-Lundy Island</t>
  </si>
  <si>
    <t>E1139P006</t>
  </si>
  <si>
    <t>E1139P007</t>
  </si>
  <si>
    <t>E1139P008</t>
  </si>
  <si>
    <t>E1139P009</t>
  </si>
  <si>
    <t>E1139P010</t>
  </si>
  <si>
    <t>E1139P011</t>
  </si>
  <si>
    <t>Bradford (grouped with Cookbury)</t>
  </si>
  <si>
    <t>E1139P012</t>
  </si>
  <si>
    <t>E1139P013</t>
  </si>
  <si>
    <t>E1139P014</t>
  </si>
  <si>
    <t>E1139P015</t>
  </si>
  <si>
    <t>E1139P016</t>
  </si>
  <si>
    <t>E1139P017</t>
  </si>
  <si>
    <t>Bulkworthy</t>
  </si>
  <si>
    <t>E1139P018</t>
  </si>
  <si>
    <t>E1139P019</t>
  </si>
  <si>
    <t>E1139P020</t>
  </si>
  <si>
    <t>Cookbury (grouped with Bradford)</t>
  </si>
  <si>
    <t>E1139P021</t>
  </si>
  <si>
    <t>E1139P022</t>
  </si>
  <si>
    <t>Dowland</t>
  </si>
  <si>
    <t>E1139P023</t>
  </si>
  <si>
    <t>East Putford (grouped with West Putford)</t>
  </si>
  <si>
    <t>E1139P024</t>
  </si>
  <si>
    <t>E1139P025</t>
  </si>
  <si>
    <t>E1139P026</t>
  </si>
  <si>
    <t>E1139P027</t>
  </si>
  <si>
    <t>E1139P028</t>
  </si>
  <si>
    <t>E1139P029</t>
  </si>
  <si>
    <t>Hollacombe</t>
  </si>
  <si>
    <t>E1139P030</t>
  </si>
  <si>
    <t>E1139P031</t>
  </si>
  <si>
    <t>E1139P032</t>
  </si>
  <si>
    <t>Huish</t>
  </si>
  <si>
    <t>E1139P033</t>
  </si>
  <si>
    <t>Huntshaw (grouped with Alverdiscott)</t>
  </si>
  <si>
    <t>E1139P034</t>
  </si>
  <si>
    <t>Landcross (grouped with Littleham)</t>
  </si>
  <si>
    <t>E1139P035</t>
  </si>
  <si>
    <t>E1139P036</t>
  </si>
  <si>
    <t>E1139P037</t>
  </si>
  <si>
    <t>Littleham (grouped with Landcross)</t>
  </si>
  <si>
    <t>E1139P038</t>
  </si>
  <si>
    <t>Luffincott (grouped with Tetcott)</t>
  </si>
  <si>
    <t>E1139P039</t>
  </si>
  <si>
    <t>E1139P040</t>
  </si>
  <si>
    <t>E1139P041</t>
  </si>
  <si>
    <t>E1139P042</t>
  </si>
  <si>
    <t>Newton St. Petrock</t>
  </si>
  <si>
    <t>E1139P043</t>
  </si>
  <si>
    <t>E1139P044</t>
  </si>
  <si>
    <t>Northcott (grouped with St Giles on the Heath)</t>
  </si>
  <si>
    <t>E1139P045</t>
  </si>
  <si>
    <t>E1139P046</t>
  </si>
  <si>
    <t>E1139P047</t>
  </si>
  <si>
    <t>E1139P048</t>
  </si>
  <si>
    <t>E1139P049</t>
  </si>
  <si>
    <t>E1139P050</t>
  </si>
  <si>
    <t>E1139P051</t>
  </si>
  <si>
    <t>E1139P052</t>
  </si>
  <si>
    <t>E1139P053</t>
  </si>
  <si>
    <t>E1139P054</t>
  </si>
  <si>
    <t>St. Giles on the Heath (grouped with Northcott)</t>
  </si>
  <si>
    <t>E1139P055</t>
  </si>
  <si>
    <t>E1139P056</t>
  </si>
  <si>
    <t>Tetcott (grouped with Luffincott)</t>
  </si>
  <si>
    <t>E1139P057</t>
  </si>
  <si>
    <t>E1139P058</t>
  </si>
  <si>
    <t>Virginstow</t>
  </si>
  <si>
    <t>E1139P059</t>
  </si>
  <si>
    <t>E1139P060</t>
  </si>
  <si>
    <t>E1139P061</t>
  </si>
  <si>
    <t>West Putford (grouped with East Putford)</t>
  </si>
  <si>
    <t>E1139P062</t>
  </si>
  <si>
    <t>E1139P063</t>
  </si>
  <si>
    <t>E1139P064</t>
  </si>
  <si>
    <t>E4209P001</t>
  </si>
  <si>
    <t>E4209P002</t>
  </si>
  <si>
    <t>Dunham Massey</t>
  </si>
  <si>
    <t>E4209P003</t>
  </si>
  <si>
    <t>E4209P004</t>
  </si>
  <si>
    <t>Warburton</t>
  </si>
  <si>
    <t>E2244P001</t>
  </si>
  <si>
    <t>E2244P002</t>
  </si>
  <si>
    <t>E2244P003</t>
  </si>
  <si>
    <t>E2244P004</t>
  </si>
  <si>
    <t>E2244P005</t>
  </si>
  <si>
    <t>E2244P006</t>
  </si>
  <si>
    <t>E2244P007</t>
  </si>
  <si>
    <t>E2244P008</t>
  </si>
  <si>
    <t>E2244P009</t>
  </si>
  <si>
    <t>E2244P010</t>
  </si>
  <si>
    <t>E2244P011</t>
  </si>
  <si>
    <t>E2244P012</t>
  </si>
  <si>
    <t>E2244P013</t>
  </si>
  <si>
    <t>E2244P014</t>
  </si>
  <si>
    <t>E2244P015</t>
  </si>
  <si>
    <t>E2244P016</t>
  </si>
  <si>
    <t>E1544P001</t>
  </si>
  <si>
    <t>E1544P002</t>
  </si>
  <si>
    <t>E1544P003</t>
  </si>
  <si>
    <t>E1544P004</t>
  </si>
  <si>
    <t>E1544P005</t>
  </si>
  <si>
    <t>E1544P006</t>
  </si>
  <si>
    <t>E1544P007</t>
  </si>
  <si>
    <t>E1544P008</t>
  </si>
  <si>
    <t>Chickney</t>
  </si>
  <si>
    <t>E1544P009</t>
  </si>
  <si>
    <t>E1544P010</t>
  </si>
  <si>
    <t>E1544P011</t>
  </si>
  <si>
    <t>E1544P012</t>
  </si>
  <si>
    <t>E1544P013</t>
  </si>
  <si>
    <t>E1544P014</t>
  </si>
  <si>
    <t>E1544P015</t>
  </si>
  <si>
    <t>E1544P016</t>
  </si>
  <si>
    <t>E1544P017</t>
  </si>
  <si>
    <t>E1544P018</t>
  </si>
  <si>
    <t>E1544P019</t>
  </si>
  <si>
    <t>E1544P020</t>
  </si>
  <si>
    <t>E1544P021</t>
  </si>
  <si>
    <t>E1544P023</t>
  </si>
  <si>
    <t>E1544P024</t>
  </si>
  <si>
    <t>E1544P025</t>
  </si>
  <si>
    <t>E1544P026</t>
  </si>
  <si>
    <t>E1544P027</t>
  </si>
  <si>
    <t>E1544P028</t>
  </si>
  <si>
    <t>E1544P029</t>
  </si>
  <si>
    <t>E1544P030</t>
  </si>
  <si>
    <t>E1544P031</t>
  </si>
  <si>
    <t>E1544P032</t>
  </si>
  <si>
    <t>Lindsell</t>
  </si>
  <si>
    <t>E1544P033</t>
  </si>
  <si>
    <t>E1544P034</t>
  </si>
  <si>
    <t>E1544P035</t>
  </si>
  <si>
    <t>E1544P036</t>
  </si>
  <si>
    <t>E1544P037</t>
  </si>
  <si>
    <t>E1544P038</t>
  </si>
  <si>
    <t>E1544P040</t>
  </si>
  <si>
    <t>E1544P041</t>
  </si>
  <si>
    <t>E1544P042</t>
  </si>
  <si>
    <t>E1544P043</t>
  </si>
  <si>
    <t>E1544P044</t>
  </si>
  <si>
    <t>E1544P045</t>
  </si>
  <si>
    <t>E1544P046</t>
  </si>
  <si>
    <t>E1544P047</t>
  </si>
  <si>
    <t>E1544P048</t>
  </si>
  <si>
    <t>E1544P049</t>
  </si>
  <si>
    <t>E1544P050</t>
  </si>
  <si>
    <t>Strethall</t>
  </si>
  <si>
    <t>E1544P051</t>
  </si>
  <si>
    <t>E1544P052</t>
  </si>
  <si>
    <t>E1544P061</t>
  </si>
  <si>
    <t>E1544P054</t>
  </si>
  <si>
    <t>E1544P056</t>
  </si>
  <si>
    <t>E1544P057</t>
  </si>
  <si>
    <t>E1544P058</t>
  </si>
  <si>
    <t>E1544P059</t>
  </si>
  <si>
    <t>E1544P060</t>
  </si>
  <si>
    <t>E3134P001</t>
  </si>
  <si>
    <t>E3134P002</t>
  </si>
  <si>
    <t>E3134P003</t>
  </si>
  <si>
    <t>E3134P004</t>
  </si>
  <si>
    <t>Ardington with Lockinge</t>
  </si>
  <si>
    <t>E3134P005</t>
  </si>
  <si>
    <t>E3134P006</t>
  </si>
  <si>
    <t>E3134P007</t>
  </si>
  <si>
    <t>E3134P008</t>
  </si>
  <si>
    <t>E3134P009</t>
  </si>
  <si>
    <t>E3134P010</t>
  </si>
  <si>
    <t>E3134P011</t>
  </si>
  <si>
    <t>E3134P012</t>
  </si>
  <si>
    <t>E3134P013</t>
  </si>
  <si>
    <t>E3134P014</t>
  </si>
  <si>
    <t>E3134P015</t>
  </si>
  <si>
    <t>E3134P016</t>
  </si>
  <si>
    <t>Compton Beauchamp</t>
  </si>
  <si>
    <t>E3134P017</t>
  </si>
  <si>
    <t>E3134P018</t>
  </si>
  <si>
    <t>Denchworth</t>
  </si>
  <si>
    <t>E3134P019</t>
  </si>
  <si>
    <t>E3134P020</t>
  </si>
  <si>
    <t>E3134P021</t>
  </si>
  <si>
    <t>East Hanney</t>
  </si>
  <si>
    <t>E3134P022</t>
  </si>
  <si>
    <t>E3134P023</t>
  </si>
  <si>
    <t>Eaton Hastings</t>
  </si>
  <si>
    <t>E3134P024</t>
  </si>
  <si>
    <t>E3134P025</t>
  </si>
  <si>
    <t>E3134P026</t>
  </si>
  <si>
    <t>E3134P027</t>
  </si>
  <si>
    <t>E3134P028</t>
  </si>
  <si>
    <t>Goosey</t>
  </si>
  <si>
    <t>E3134P029</t>
  </si>
  <si>
    <t>E3134P030</t>
  </si>
  <si>
    <t>E3134P031</t>
  </si>
  <si>
    <t>E3134P032</t>
  </si>
  <si>
    <t>E3134P033</t>
  </si>
  <si>
    <t>E3134P034</t>
  </si>
  <si>
    <t>E3134P035</t>
  </si>
  <si>
    <t>E3134P036</t>
  </si>
  <si>
    <t>E3134P037</t>
  </si>
  <si>
    <t>E3134P038</t>
  </si>
  <si>
    <t>E3134P039</t>
  </si>
  <si>
    <t>E3134P040</t>
  </si>
  <si>
    <t>E3134P041</t>
  </si>
  <si>
    <t>E3134P043</t>
  </si>
  <si>
    <t>E3134P044</t>
  </si>
  <si>
    <t>E3134P045</t>
  </si>
  <si>
    <t>Lyford</t>
  </si>
  <si>
    <t>E3134P046</t>
  </si>
  <si>
    <t>E3134P047</t>
  </si>
  <si>
    <t>E3134P048</t>
  </si>
  <si>
    <t>E3134P049</t>
  </si>
  <si>
    <t>E3134P050</t>
  </si>
  <si>
    <t>E3134P051</t>
  </si>
  <si>
    <t>E3134P052</t>
  </si>
  <si>
    <t>E3134P053</t>
  </si>
  <si>
    <t>E3134P054</t>
  </si>
  <si>
    <t>E3134P055</t>
  </si>
  <si>
    <t>E3134P056</t>
  </si>
  <si>
    <t>E3134P057</t>
  </si>
  <si>
    <t>E3134P058</t>
  </si>
  <si>
    <t>E3134P059</t>
  </si>
  <si>
    <t>E3134P060</t>
  </si>
  <si>
    <t>E3134P061</t>
  </si>
  <si>
    <t>E3134P062</t>
  </si>
  <si>
    <t>E3134P063</t>
  </si>
  <si>
    <t>E3134P064</t>
  </si>
  <si>
    <t>E3134P065</t>
  </si>
  <si>
    <t>E3134P066</t>
  </si>
  <si>
    <t>E3134P067</t>
  </si>
  <si>
    <t>E3134P068</t>
  </si>
  <si>
    <t>E3134P069</t>
  </si>
  <si>
    <t>E4705P001</t>
  </si>
  <si>
    <t>E4705P002</t>
  </si>
  <si>
    <t>E4705P004</t>
  </si>
  <si>
    <t>E4705P005</t>
  </si>
  <si>
    <t>E4705P006</t>
  </si>
  <si>
    <t>E4705P007</t>
  </si>
  <si>
    <t>E4705P008</t>
  </si>
  <si>
    <t>E4705P009</t>
  </si>
  <si>
    <t>E4705P010</t>
  </si>
  <si>
    <t>E4705P014</t>
  </si>
  <si>
    <t>E4705P012</t>
  </si>
  <si>
    <t>E4705P016</t>
  </si>
  <si>
    <t>E4705P017</t>
  </si>
  <si>
    <t>E4705P018</t>
  </si>
  <si>
    <t>E4705P019</t>
  </si>
  <si>
    <t>E4705P020</t>
  </si>
  <si>
    <t>E4705P021</t>
  </si>
  <si>
    <t>E4705P022</t>
  </si>
  <si>
    <t>E4705P023</t>
  </si>
  <si>
    <t>E4705P024</t>
  </si>
  <si>
    <t>E4705P025</t>
  </si>
  <si>
    <t>E4705P026</t>
  </si>
  <si>
    <t>E4705P027</t>
  </si>
  <si>
    <t>E4705P029</t>
  </si>
  <si>
    <t>Wintersett</t>
  </si>
  <si>
    <t>E4705P030</t>
  </si>
  <si>
    <t>E0602P001</t>
  </si>
  <si>
    <t>E0602P002</t>
  </si>
  <si>
    <t>E0602P003</t>
  </si>
  <si>
    <t>E0602P004</t>
  </si>
  <si>
    <t>E0602P005</t>
  </si>
  <si>
    <t>Cuerdley</t>
  </si>
  <si>
    <t>E0602P006</t>
  </si>
  <si>
    <t>E0602P007</t>
  </si>
  <si>
    <t>E0602P008</t>
  </si>
  <si>
    <t>E0602P009</t>
  </si>
  <si>
    <t>E0602P010</t>
  </si>
  <si>
    <t>E0602P011</t>
  </si>
  <si>
    <t>E0602P012</t>
  </si>
  <si>
    <t>E0602P013</t>
  </si>
  <si>
    <t>E0602P014</t>
  </si>
  <si>
    <t>E0602P015</t>
  </si>
  <si>
    <t>E0602P016</t>
  </si>
  <si>
    <t>E0602P017</t>
  </si>
  <si>
    <t>E0602P018</t>
  </si>
  <si>
    <t>E3735P001</t>
  </si>
  <si>
    <t>Ashow (Grouped with Stoneleigh)</t>
  </si>
  <si>
    <t>E3735P002</t>
  </si>
  <si>
    <t>E3735P003</t>
  </si>
  <si>
    <t>E3735P004</t>
  </si>
  <si>
    <t>E3735P005</t>
  </si>
  <si>
    <t>Beausale (Grouped with Haseley, Honiley and Wroxall)</t>
  </si>
  <si>
    <t>E3735P006</t>
  </si>
  <si>
    <t>E3735P007</t>
  </si>
  <si>
    <t>Blackdown (Grouped with Old Milverton)</t>
  </si>
  <si>
    <t>E3735P008</t>
  </si>
  <si>
    <t>E3735P009</t>
  </si>
  <si>
    <t>E3735P032</t>
  </si>
  <si>
    <t>E3735P010</t>
  </si>
  <si>
    <t>Bushwood</t>
  </si>
  <si>
    <t>E3735P011</t>
  </si>
  <si>
    <t>E3735P012</t>
  </si>
  <si>
    <t>E3735P033</t>
  </si>
  <si>
    <t>Haseley (Grouped with Beausale, Honiley and Wroxall)</t>
  </si>
  <si>
    <t>E3735P013</t>
  </si>
  <si>
    <t>E3735P034</t>
  </si>
  <si>
    <t>Honiley (Grouped with Beausale, Haseley and Wroxall)</t>
  </si>
  <si>
    <t>E3735P014</t>
  </si>
  <si>
    <t>Hunningham (Grouped with Eathorpe,Offchurch, and Wappenbury)</t>
  </si>
  <si>
    <t>E3735P015</t>
  </si>
  <si>
    <t>E3735P016</t>
  </si>
  <si>
    <t>E3735P017</t>
  </si>
  <si>
    <t>E3735P018</t>
  </si>
  <si>
    <t>E3735P019</t>
  </si>
  <si>
    <t>Offchurch (Grouped with Eathorpe, Hunningham and Wappenbury)</t>
  </si>
  <si>
    <t>E3735P020</t>
  </si>
  <si>
    <t>E3735P021</t>
  </si>
  <si>
    <t>E3735P022</t>
  </si>
  <si>
    <t>E3735P023</t>
  </si>
  <si>
    <t>E3735P024</t>
  </si>
  <si>
    <t>Sherbourne (Grouped with Barford and Wasperton)</t>
  </si>
  <si>
    <t>E3735P025</t>
  </si>
  <si>
    <t>E3735P026</t>
  </si>
  <si>
    <t>Stoneleigh &amp; Ashow</t>
  </si>
  <si>
    <t>E3735P027</t>
  </si>
  <si>
    <t>Wappenbury (Grouped with Eathorpe, Hunningham and Offchurch)</t>
  </si>
  <si>
    <t>E3735P028</t>
  </si>
  <si>
    <t>E3735P029</t>
  </si>
  <si>
    <t>Wasperton (Grouped with Barford and Sherbourne)</t>
  </si>
  <si>
    <t>E3735P030</t>
  </si>
  <si>
    <t>E3735P031</t>
  </si>
  <si>
    <t>E3735P035</t>
  </si>
  <si>
    <t>Wroxall (Grouped with Beausale, Haseley and Honiley)</t>
  </si>
  <si>
    <t>E3537P001</t>
  </si>
  <si>
    <t>All Saints and St. Nicholas, South Elmham (Group: All Saints and St. Nicholas, St. Michael, St Peter)</t>
  </si>
  <si>
    <t>E3537P002</t>
  </si>
  <si>
    <t>E3537P003</t>
  </si>
  <si>
    <t>Barsham (Group: Barsham and Shipmeadow)</t>
  </si>
  <si>
    <t>E3537P004</t>
  </si>
  <si>
    <t>E3537P005</t>
  </si>
  <si>
    <t>Benacre</t>
  </si>
  <si>
    <t>E3537P006</t>
  </si>
  <si>
    <t>Blundeston (Group: Blundeston and Flixton)</t>
  </si>
  <si>
    <t>E3537P007</t>
  </si>
  <si>
    <t>Blyford (Group: Blyford and Sotherton)</t>
  </si>
  <si>
    <t>E3537P008</t>
  </si>
  <si>
    <t>E3537P009</t>
  </si>
  <si>
    <t>E3537P010</t>
  </si>
  <si>
    <t>E3537P011</t>
  </si>
  <si>
    <t>E3537P012</t>
  </si>
  <si>
    <t>Covehithe</t>
  </si>
  <si>
    <t>E3537P013</t>
  </si>
  <si>
    <t>Ellough (Group: Shadingfield, Sotterley, Willingham and Ellough)</t>
  </si>
  <si>
    <t>E3537P014</t>
  </si>
  <si>
    <t>Flixton (Lothingland Ward) (Group: Blundeston and Flixton)</t>
  </si>
  <si>
    <t>E3537P015</t>
  </si>
  <si>
    <t>Flixton (The Saints Ward) (Group: Flixton, St. Cross and St. Margaret)</t>
  </si>
  <si>
    <t>E3537P016</t>
  </si>
  <si>
    <t>Frostenden (Group: Frostenden, Uggeshall and South Cove)</t>
  </si>
  <si>
    <t>E3537P017</t>
  </si>
  <si>
    <t>E3537P018</t>
  </si>
  <si>
    <t>E3537P019</t>
  </si>
  <si>
    <t>E3537P020</t>
  </si>
  <si>
    <t>E3537P021</t>
  </si>
  <si>
    <t>E3537P022</t>
  </si>
  <si>
    <t>E3537P058</t>
  </si>
  <si>
    <t>E3537P023</t>
  </si>
  <si>
    <t>E3537P024</t>
  </si>
  <si>
    <t>E3537P025</t>
  </si>
  <si>
    <t>E3537P026</t>
  </si>
  <si>
    <t>E3537P027</t>
  </si>
  <si>
    <t>Redisham</t>
  </si>
  <si>
    <t>E3537P028</t>
  </si>
  <si>
    <t>E3537P029</t>
  </si>
  <si>
    <t>Ringsfield (Group: Ringsfield and Weston)</t>
  </si>
  <si>
    <t>E3537P030</t>
  </si>
  <si>
    <t>E3537P031</t>
  </si>
  <si>
    <t>Rushmere</t>
  </si>
  <si>
    <t>E3537P032</t>
  </si>
  <si>
    <t>Shadingfield (Group: Shadingfield, Sotterley, Willingham and Ellough)</t>
  </si>
  <si>
    <t>E3537P033</t>
  </si>
  <si>
    <t>Shipmeadow  (Group: Barsham and Shipmeadow)</t>
  </si>
  <si>
    <t>E3537P034</t>
  </si>
  <si>
    <t>E3537P035</t>
  </si>
  <si>
    <t>Sotherton (Group: Blyford and Sotherton)</t>
  </si>
  <si>
    <t>E3537P036</t>
  </si>
  <si>
    <t>Sotterley (Group: Shadingfield, Sotterley, Willingham and Ellough)</t>
  </si>
  <si>
    <t>E3537P037</t>
  </si>
  <si>
    <t>South Cove (Group: Frostenden, Uggeshall and South Cove)</t>
  </si>
  <si>
    <t>E3537P038</t>
  </si>
  <si>
    <t>Southwold</t>
  </si>
  <si>
    <t>E3537P039</t>
  </si>
  <si>
    <t>E3537P040</t>
  </si>
  <si>
    <t>E3537P041</t>
  </si>
  <si>
    <t>St. Cross, South Elmham (Group: Flixton, St. Cross and St. Margaret)</t>
  </si>
  <si>
    <t>E3537P042</t>
  </si>
  <si>
    <t>E3537P043</t>
  </si>
  <si>
    <t>St. John, Ilketshall</t>
  </si>
  <si>
    <t>E3537P044</t>
  </si>
  <si>
    <t>St. Lawrence, Ilketshall</t>
  </si>
  <si>
    <t>E3537P045</t>
  </si>
  <si>
    <t>E3537P046</t>
  </si>
  <si>
    <t>St. Margaret, South Elmham (Group: Flixton, St. Cross and St. Margaret)</t>
  </si>
  <si>
    <t>E3537P047</t>
  </si>
  <si>
    <t>E3537P048</t>
  </si>
  <si>
    <t>St. Michael, South Elmham (Group: All Saints and St. Nicholas, St. Michael, St Peter)</t>
  </si>
  <si>
    <t>E3537P049</t>
  </si>
  <si>
    <t>St. Peter, South Elmham (Group: All Saints and St. Nicholas, St. Michael, St Peter)</t>
  </si>
  <si>
    <t>E3537P050</t>
  </si>
  <si>
    <t>Uggeshall (Group: Frostenden, Uggeshall and South Cove)</t>
  </si>
  <si>
    <t>E3537P051</t>
  </si>
  <si>
    <t>E3537P052</t>
  </si>
  <si>
    <t>E3537P053</t>
  </si>
  <si>
    <t>Weston (Group: Ringsfield and Weston)</t>
  </si>
  <si>
    <t>E3537P054</t>
  </si>
  <si>
    <t>Willingham St. Mary (Group: Shadingfield, Sotterley, Willingham and Ellough)</t>
  </si>
  <si>
    <t>E3537P055</t>
  </si>
  <si>
    <t>E3537P056</t>
  </si>
  <si>
    <t>E3537P057</t>
  </si>
  <si>
    <t>E3640P001</t>
  </si>
  <si>
    <t>E3640P002</t>
  </si>
  <si>
    <t>E3640P003</t>
  </si>
  <si>
    <t>E3640P004</t>
  </si>
  <si>
    <t>E3640P005</t>
  </si>
  <si>
    <t>E3640P006</t>
  </si>
  <si>
    <t>E3640P007</t>
  </si>
  <si>
    <t>E3640P008</t>
  </si>
  <si>
    <t>E3640P009</t>
  </si>
  <si>
    <t>E3640P010</t>
  </si>
  <si>
    <t>E3640P011</t>
  </si>
  <si>
    <t>E3640P012</t>
  </si>
  <si>
    <t>E3640P013</t>
  </si>
  <si>
    <t>E3640P014</t>
  </si>
  <si>
    <t>E3640P015</t>
  </si>
  <si>
    <t>E3640P016</t>
  </si>
  <si>
    <t>E3640P017</t>
  </si>
  <si>
    <t>E3640P018</t>
  </si>
  <si>
    <t>E3640P019</t>
  </si>
  <si>
    <t>E3640P020</t>
  </si>
  <si>
    <t>E3640P021</t>
  </si>
  <si>
    <t>E1437P001</t>
  </si>
  <si>
    <t>E1437P002</t>
  </si>
  <si>
    <t>E1437P003</t>
  </si>
  <si>
    <t>E1437P004</t>
  </si>
  <si>
    <t>E1437P005</t>
  </si>
  <si>
    <t>E1437P006</t>
  </si>
  <si>
    <t>E1437P007</t>
  </si>
  <si>
    <t>E1437P008</t>
  </si>
  <si>
    <t>E1437P009</t>
  </si>
  <si>
    <t>E1437P010</t>
  </si>
  <si>
    <t>E1437P011</t>
  </si>
  <si>
    <t>E1437P012</t>
  </si>
  <si>
    <t>E1437P013</t>
  </si>
  <si>
    <t>E1437P014</t>
  </si>
  <si>
    <t>E1437P015</t>
  </si>
  <si>
    <t>E1437P016</t>
  </si>
  <si>
    <t>E1437P017</t>
  </si>
  <si>
    <t>E1437P018</t>
  </si>
  <si>
    <t>E1437P019</t>
  </si>
  <si>
    <t>E1437P020</t>
  </si>
  <si>
    <t>E1437P021</t>
  </si>
  <si>
    <t>E1437P022</t>
  </si>
  <si>
    <t>E1437P023</t>
  </si>
  <si>
    <t>E1437P024</t>
  </si>
  <si>
    <t>E1437P025</t>
  </si>
  <si>
    <t>E1437P026</t>
  </si>
  <si>
    <t>E1437P027</t>
  </si>
  <si>
    <t>Little Horsted</t>
  </si>
  <si>
    <t>E1437P028</t>
  </si>
  <si>
    <t>E1437P029</t>
  </si>
  <si>
    <t>E1437P030</t>
  </si>
  <si>
    <t>E1437P031</t>
  </si>
  <si>
    <t>E1437P032</t>
  </si>
  <si>
    <t>E1437P033</t>
  </si>
  <si>
    <t>E1437P034</t>
  </si>
  <si>
    <t>E1437P035</t>
  </si>
  <si>
    <t>E1437P036</t>
  </si>
  <si>
    <t>E1437P037</t>
  </si>
  <si>
    <t>E1437P038</t>
  </si>
  <si>
    <t>E1437P039</t>
  </si>
  <si>
    <t>E1437P040</t>
  </si>
  <si>
    <t>E1437P041</t>
  </si>
  <si>
    <t>E1437P042</t>
  </si>
  <si>
    <t>E2837P001</t>
  </si>
  <si>
    <t>E2837P002</t>
  </si>
  <si>
    <t>E2837P003</t>
  </si>
  <si>
    <t>E2837P004</t>
  </si>
  <si>
    <t>E2837P005</t>
  </si>
  <si>
    <t>E2837P006</t>
  </si>
  <si>
    <t>E2837P007</t>
  </si>
  <si>
    <t>E2837P008</t>
  </si>
  <si>
    <t>E2837P009</t>
  </si>
  <si>
    <t>E2837P010</t>
  </si>
  <si>
    <t>E2837P011</t>
  </si>
  <si>
    <t>E2837P012</t>
  </si>
  <si>
    <t>E2837P013</t>
  </si>
  <si>
    <t>E2837P014</t>
  </si>
  <si>
    <t>E2837P015</t>
  </si>
  <si>
    <t>E2837P016</t>
  </si>
  <si>
    <t>E2837P017</t>
  </si>
  <si>
    <t>E2837P018</t>
  </si>
  <si>
    <t>E1940P001</t>
  </si>
  <si>
    <t>E1940P002</t>
  </si>
  <si>
    <t>E1940P003</t>
  </si>
  <si>
    <t>E1940P004</t>
  </si>
  <si>
    <t>E1940P005</t>
  </si>
  <si>
    <t>E1940P006</t>
  </si>
  <si>
    <t>E1940P007</t>
  </si>
  <si>
    <t>E1940P008</t>
  </si>
  <si>
    <t>E0302P001</t>
  </si>
  <si>
    <t>E0302P002</t>
  </si>
  <si>
    <t>E0302P003</t>
  </si>
  <si>
    <t>E0302P004</t>
  </si>
  <si>
    <t>E0302P005</t>
  </si>
  <si>
    <t>E0302P006</t>
  </si>
  <si>
    <t>E0302P007</t>
  </si>
  <si>
    <t>E0302P008</t>
  </si>
  <si>
    <t>E0302P009</t>
  </si>
  <si>
    <t>E0302P010</t>
  </si>
  <si>
    <t>E0302P011</t>
  </si>
  <si>
    <t>E0302P012</t>
  </si>
  <si>
    <t>E0302P013</t>
  </si>
  <si>
    <t>E0302P014</t>
  </si>
  <si>
    <t>Catmore</t>
  </si>
  <si>
    <t>E0302P015</t>
  </si>
  <si>
    <t>E0302P016</t>
  </si>
  <si>
    <t>E0302P017</t>
  </si>
  <si>
    <t>E0302P018</t>
  </si>
  <si>
    <t>E0302P019</t>
  </si>
  <si>
    <t>E0302P020</t>
  </si>
  <si>
    <t>E0302P021</t>
  </si>
  <si>
    <t>E0302P022</t>
  </si>
  <si>
    <t>E0302P023</t>
  </si>
  <si>
    <t>E0302P024</t>
  </si>
  <si>
    <t>E0302P025</t>
  </si>
  <si>
    <t>E0302P026</t>
  </si>
  <si>
    <t>E0302P027</t>
  </si>
  <si>
    <t>E0302P028</t>
  </si>
  <si>
    <t>E0302P029</t>
  </si>
  <si>
    <t>E0302P030</t>
  </si>
  <si>
    <t>E0302P031</t>
  </si>
  <si>
    <t>E0302P032</t>
  </si>
  <si>
    <t>E0302P033</t>
  </si>
  <si>
    <t>E0302P034</t>
  </si>
  <si>
    <t>E0302P035</t>
  </si>
  <si>
    <t>E0302P036</t>
  </si>
  <si>
    <t>E0302P037</t>
  </si>
  <si>
    <t>E0302P038</t>
  </si>
  <si>
    <t>E0302P039</t>
  </si>
  <si>
    <t>E0302P040</t>
  </si>
  <si>
    <t>E0302P041</t>
  </si>
  <si>
    <t>E0302P042</t>
  </si>
  <si>
    <t>E0302P043</t>
  </si>
  <si>
    <t>E0302P044</t>
  </si>
  <si>
    <t>E0302P045</t>
  </si>
  <si>
    <t>E0302P046</t>
  </si>
  <si>
    <t>E0302P047</t>
  </si>
  <si>
    <t>E0302P048</t>
  </si>
  <si>
    <t>E0302P049</t>
  </si>
  <si>
    <t>Sulham (grouped with Tidmarsh)</t>
  </si>
  <si>
    <t>E0302P050</t>
  </si>
  <si>
    <t>E0302P051</t>
  </si>
  <si>
    <t>E0302P052</t>
  </si>
  <si>
    <t>E0302P053</t>
  </si>
  <si>
    <t>E0302P054</t>
  </si>
  <si>
    <t>E0302P055</t>
  </si>
  <si>
    <t>E0302P056</t>
  </si>
  <si>
    <t>Wasing</t>
  </si>
  <si>
    <t>E0302P057</t>
  </si>
  <si>
    <t>E0302P058</t>
  </si>
  <si>
    <t>E0302P059</t>
  </si>
  <si>
    <t>West Woodhay</t>
  </si>
  <si>
    <t>E0302P060</t>
  </si>
  <si>
    <t>E0302P061</t>
  </si>
  <si>
    <t>E0302P062</t>
  </si>
  <si>
    <t>E0302P063</t>
  </si>
  <si>
    <t>E1140P001</t>
  </si>
  <si>
    <t>E1140P002</t>
  </si>
  <si>
    <t>E1140P003</t>
  </si>
  <si>
    <t>E1140P004</t>
  </si>
  <si>
    <t>E1140P005</t>
  </si>
  <si>
    <t>Bradstone (Grouped with Dunterton and Milton Abbot into Milton Abbot Grouped)</t>
  </si>
  <si>
    <t>E1140P006</t>
  </si>
  <si>
    <t>E1140P007</t>
  </si>
  <si>
    <t>E1140P008</t>
  </si>
  <si>
    <t>E1140P009</t>
  </si>
  <si>
    <t>E1140P010</t>
  </si>
  <si>
    <t>E1140P011</t>
  </si>
  <si>
    <t>E1140P060</t>
  </si>
  <si>
    <t>Coryton (Grouped with Lewtrenchard, Marystow and Thrushelton into Lewdown Grouped)</t>
  </si>
  <si>
    <t>E1140P013</t>
  </si>
  <si>
    <t>E1140P014</t>
  </si>
  <si>
    <t>E1140P015</t>
  </si>
  <si>
    <t>Dunterton (Grouped with Bradstone and Milton Abbot into Milton Abbot Grouped)</t>
  </si>
  <si>
    <t>E1140P016</t>
  </si>
  <si>
    <t>Exbourne (Grouped with Jacobstowe into Exbourne &amp; Jacobstowe Grouped)</t>
  </si>
  <si>
    <t>E1140P017</t>
  </si>
  <si>
    <t>E1140P018</t>
  </si>
  <si>
    <t>Gidleigh</t>
  </si>
  <si>
    <t>E1140P019</t>
  </si>
  <si>
    <t>E1140P020</t>
  </si>
  <si>
    <t>E1140P021</t>
  </si>
  <si>
    <t>E1140P022</t>
  </si>
  <si>
    <t>E1140P023</t>
  </si>
  <si>
    <t>E1140P024</t>
  </si>
  <si>
    <t>E1140P066</t>
  </si>
  <si>
    <t>Jacobstowe (Grouped with Exbourne into Exbourne &amp; Jacobstowe Grouped)</t>
  </si>
  <si>
    <t>E1140P026</t>
  </si>
  <si>
    <t>E1140P027</t>
  </si>
  <si>
    <t>E1140P061</t>
  </si>
  <si>
    <t>Lewtrenchard (Grouped with Coryton, Marystow and Thrushelton into Lewdown Grouped)</t>
  </si>
  <si>
    <t>E1140P030</t>
  </si>
  <si>
    <t>E1140P031</t>
  </si>
  <si>
    <t>E1140P032</t>
  </si>
  <si>
    <t>E1140P062</t>
  </si>
  <si>
    <t>Marystow (Grouped with Coryton, Lewtrenchard and Thrushelton into Lewdown Grouped)</t>
  </si>
  <si>
    <t>E1140P057</t>
  </si>
  <si>
    <t>Meavy (Grouped with Sheepstor and Walkhampton into Burrator Grouped)</t>
  </si>
  <si>
    <t>E1140P035</t>
  </si>
  <si>
    <t>E1140P036</t>
  </si>
  <si>
    <t>Milton Abbot (Grouped with Bradstone and Dunterton into Milton Abbot Grouped)</t>
  </si>
  <si>
    <t>E1140P037</t>
  </si>
  <si>
    <t>E1140P038</t>
  </si>
  <si>
    <t>E1140P039</t>
  </si>
  <si>
    <t>E1140P041</t>
  </si>
  <si>
    <t>E1140P040</t>
  </si>
  <si>
    <t>E1140P042</t>
  </si>
  <si>
    <t>E1140P043</t>
  </si>
  <si>
    <t>E1140P064</t>
  </si>
  <si>
    <t>Sampford Spiney (Grouped with Whitchurch into Plasterdown Grouped)</t>
  </si>
  <si>
    <t>E1140P058</t>
  </si>
  <si>
    <t>Sheepstor (Grouped with Meavy and Walkhampton into Burrator Grouped)</t>
  </si>
  <si>
    <t>E1140P046</t>
  </si>
  <si>
    <t>E1140P047</t>
  </si>
  <si>
    <t>E1140P048</t>
  </si>
  <si>
    <t>E1140P049</t>
  </si>
  <si>
    <t>E1140P050</t>
  </si>
  <si>
    <t>E1140P051</t>
  </si>
  <si>
    <t>E1140P052</t>
  </si>
  <si>
    <t>E1140P053</t>
  </si>
  <si>
    <t>E1140P063</t>
  </si>
  <si>
    <t>Thrushelton (Grouped with Coryton, Lewtrenchard and Marystow into Lewdown Grouped)</t>
  </si>
  <si>
    <t>E1140P059</t>
  </si>
  <si>
    <t>Walkhampton (Grouped with Meavy and Sheepstor into Burrator Grouped)</t>
  </si>
  <si>
    <t>E1140P065</t>
  </si>
  <si>
    <t>Whitchurch (Grouped with Sampford Spiney into Plasterdown Grouped)</t>
  </si>
  <si>
    <t>E1237P001</t>
  </si>
  <si>
    <t>E1237P002</t>
  </si>
  <si>
    <t>E1237P003</t>
  </si>
  <si>
    <t>E1237P004</t>
  </si>
  <si>
    <t>E1237P005</t>
  </si>
  <si>
    <t>E1237P006</t>
  </si>
  <si>
    <t>E1237P007</t>
  </si>
  <si>
    <t>E1237P008</t>
  </si>
  <si>
    <t>E1237P009</t>
  </si>
  <si>
    <t>Bettiscombe (Upper Marshwood Vale)</t>
  </si>
  <si>
    <t>E1237P010</t>
  </si>
  <si>
    <t>E1237P011</t>
  </si>
  <si>
    <t>E1237P012</t>
  </si>
  <si>
    <t>E1237P013</t>
  </si>
  <si>
    <t>E1237P014</t>
  </si>
  <si>
    <t>E1237P015</t>
  </si>
  <si>
    <t>E1237P016</t>
  </si>
  <si>
    <t>E1237P017</t>
  </si>
  <si>
    <t>E1237P018</t>
  </si>
  <si>
    <t>Broadwindsor (Broadwindsor Group)</t>
  </si>
  <si>
    <t>E1237P019</t>
  </si>
  <si>
    <t>E1237P020</t>
  </si>
  <si>
    <t>Burleston (Puddletown Area)</t>
  </si>
  <si>
    <t>E1237P021</t>
  </si>
  <si>
    <t>Burstock (Broadwindsor Group)</t>
  </si>
  <si>
    <t>E1237P022</t>
  </si>
  <si>
    <t>E1237P023</t>
  </si>
  <si>
    <t>E1237P024</t>
  </si>
  <si>
    <t>E1237P025</t>
  </si>
  <si>
    <t>E1237P026</t>
  </si>
  <si>
    <t>Caundle Marsh</t>
  </si>
  <si>
    <t>E1237P027</t>
  </si>
  <si>
    <t>E1237P028</t>
  </si>
  <si>
    <t>E1237P029</t>
  </si>
  <si>
    <t>E1237P030</t>
  </si>
  <si>
    <t>E1237P031</t>
  </si>
  <si>
    <t>E1237P032</t>
  </si>
  <si>
    <t>E1237P033</t>
  </si>
  <si>
    <t>E1237P034</t>
  </si>
  <si>
    <t>E1237P035</t>
  </si>
  <si>
    <t>Chilcombe</t>
  </si>
  <si>
    <t>E1237P036</t>
  </si>
  <si>
    <t>E1237P037</t>
  </si>
  <si>
    <t>Clifton Maybank</t>
  </si>
  <si>
    <t>E1237P038</t>
  </si>
  <si>
    <t>Compton Valence (The Comptons &amp; Toller &amp; Wynford)</t>
  </si>
  <si>
    <t>E1237P039</t>
  </si>
  <si>
    <t>E1237P040</t>
  </si>
  <si>
    <t>E1237P041</t>
  </si>
  <si>
    <t>E1237P042</t>
  </si>
  <si>
    <t>E1237P043</t>
  </si>
  <si>
    <t>East Chelborough (Corscombe, Halstock &amp; District)</t>
  </si>
  <si>
    <t>E1237P044</t>
  </si>
  <si>
    <t>E1237P045</t>
  </si>
  <si>
    <t>Fleet (Chesil Bank)</t>
  </si>
  <si>
    <t>E1237P046</t>
  </si>
  <si>
    <t>E1237P047</t>
  </si>
  <si>
    <t>E1237P048</t>
  </si>
  <si>
    <t>E1237P049</t>
  </si>
  <si>
    <t>Frome Vauchurch</t>
  </si>
  <si>
    <t>E1237P050</t>
  </si>
  <si>
    <t>Goathill (Yeo Head)</t>
  </si>
  <si>
    <t>E1237P051</t>
  </si>
  <si>
    <t>Godmanstone (Cerne Valley)</t>
  </si>
  <si>
    <t>E1237P052</t>
  </si>
  <si>
    <t>E1237P053</t>
  </si>
  <si>
    <t>E1237P054</t>
  </si>
  <si>
    <t>Hermitage (High Stoy)</t>
  </si>
  <si>
    <t>E1237P055</t>
  </si>
  <si>
    <t>Hilfield (High Stoy)</t>
  </si>
  <si>
    <t>E1237P056</t>
  </si>
  <si>
    <t>E1237P057</t>
  </si>
  <si>
    <t>E1237P058</t>
  </si>
  <si>
    <t>E1237P059</t>
  </si>
  <si>
    <t>E1237P060</t>
  </si>
  <si>
    <t>Lagton Herring (Chesil Bank)</t>
  </si>
  <si>
    <t>E1237P061</t>
  </si>
  <si>
    <t>E1237P062</t>
  </si>
  <si>
    <t>Leweston (Cam Vale)</t>
  </si>
  <si>
    <t>E1237P063</t>
  </si>
  <si>
    <t>Lillington (Cam Vale)</t>
  </si>
  <si>
    <t>E1237P064</t>
  </si>
  <si>
    <t>Littlebredy</t>
  </si>
  <si>
    <t>E1237P065</t>
  </si>
  <si>
    <t>E1237P066</t>
  </si>
  <si>
    <t>Loders</t>
  </si>
  <si>
    <t>E1237P067</t>
  </si>
  <si>
    <t>Long Bredy (Kingston Russell and Long Bredy)</t>
  </si>
  <si>
    <t>E1237P068</t>
  </si>
  <si>
    <t>Longburton (Cam Vale)</t>
  </si>
  <si>
    <t>E1237P069</t>
  </si>
  <si>
    <t>Lyme Regis</t>
  </si>
  <si>
    <t>E1237P070</t>
  </si>
  <si>
    <t>E1237P071</t>
  </si>
  <si>
    <t>Mapperton</t>
  </si>
  <si>
    <t>E1237P072</t>
  </si>
  <si>
    <t>Marshwood (Upper Marshwood Vale)</t>
  </si>
  <si>
    <t>E1237P073</t>
  </si>
  <si>
    <t>Melbury Bubb</t>
  </si>
  <si>
    <t>E1237P074</t>
  </si>
  <si>
    <t>Melbury Osmond</t>
  </si>
  <si>
    <t>E1237P075</t>
  </si>
  <si>
    <t>Melbury Sampford</t>
  </si>
  <si>
    <t>E1237P076</t>
  </si>
  <si>
    <t>Melcombe Horsey</t>
  </si>
  <si>
    <t>E1237P077</t>
  </si>
  <si>
    <t>E1237P078</t>
  </si>
  <si>
    <t>E1237P079</t>
  </si>
  <si>
    <t>Nether Cerne (Cerne Valley)</t>
  </si>
  <si>
    <t>E1237P080</t>
  </si>
  <si>
    <t>E1237P081</t>
  </si>
  <si>
    <t>E1237P082</t>
  </si>
  <si>
    <t>E1237P083</t>
  </si>
  <si>
    <t>North Wooton</t>
  </si>
  <si>
    <t>E1237P084</t>
  </si>
  <si>
    <t>Oborne (Yeo Head)</t>
  </si>
  <si>
    <t>E1237P085</t>
  </si>
  <si>
    <t>E1237P086</t>
  </si>
  <si>
    <t>Over Compton (Queen Thorne)</t>
  </si>
  <si>
    <t>E1237P087</t>
  </si>
  <si>
    <t>E1237P088</t>
  </si>
  <si>
    <t>Piddlehinton (Piddle Valley)</t>
  </si>
  <si>
    <t>E1237P089</t>
  </si>
  <si>
    <t>Piddletrenthide (Piddle Valley)</t>
  </si>
  <si>
    <t>E1237P090</t>
  </si>
  <si>
    <t>Pilsdon (Upper Marshwood Vale)</t>
  </si>
  <si>
    <t>E1237P091</t>
  </si>
  <si>
    <t>Portesham (Upper Marshwood Vale)</t>
  </si>
  <si>
    <t>E1237P092</t>
  </si>
  <si>
    <t>Powerstock (Powerstock and North Poorton)</t>
  </si>
  <si>
    <t>E1237P093</t>
  </si>
  <si>
    <t>Poxwell</t>
  </si>
  <si>
    <t>E1237P094</t>
  </si>
  <si>
    <t>Poyntington (Yeo Head)</t>
  </si>
  <si>
    <t>E1237P095</t>
  </si>
  <si>
    <t>Puddletown (Puddletown Area)</t>
  </si>
  <si>
    <t>E1237P096</t>
  </si>
  <si>
    <t>E1237P097</t>
  </si>
  <si>
    <t>E1237P098</t>
  </si>
  <si>
    <t>E1237P099</t>
  </si>
  <si>
    <t>E1237P100</t>
  </si>
  <si>
    <t>Sanford Orcas (Queen Thorne)</t>
  </si>
  <si>
    <t>E1237P101</t>
  </si>
  <si>
    <t>Seaborough (Broadwindsor Group)</t>
  </si>
  <si>
    <t>E1237P102</t>
  </si>
  <si>
    <t>E1237P103</t>
  </si>
  <si>
    <t xml:space="preserve">Shipton Gorge  </t>
  </si>
  <si>
    <t>E1237P104</t>
  </si>
  <si>
    <t>South Perrott (Parrett and Axe)</t>
  </si>
  <si>
    <t>E1237P105</t>
  </si>
  <si>
    <t>E1237P106</t>
  </si>
  <si>
    <t>E1237P107</t>
  </si>
  <si>
    <t>Stockwood (Chetnole and Stockwood)</t>
  </si>
  <si>
    <t>E1237P108</t>
  </si>
  <si>
    <t>Stoke Abbot (Upper Marshwood Vale)</t>
  </si>
  <si>
    <t>E1237P109</t>
  </si>
  <si>
    <t>E1237P110</t>
  </si>
  <si>
    <t>Swyre (Puncknowle and Swyre Group)</t>
  </si>
  <si>
    <t>E1237P111</t>
  </si>
  <si>
    <t>E1237P112</t>
  </si>
  <si>
    <t>E1237P113</t>
  </si>
  <si>
    <t>E1237P114</t>
  </si>
  <si>
    <t>Thornford (Thornhackett)</t>
  </si>
  <si>
    <t>E1237P115</t>
  </si>
  <si>
    <t>E1237P116</t>
  </si>
  <si>
    <t>Toller Fratrum (The Comptons &amp; Toller &amp; Wynford)</t>
  </si>
  <si>
    <t>E1237P117</t>
  </si>
  <si>
    <t>E1237P118</t>
  </si>
  <si>
    <t>Tolpuddle (Puddletown Area)</t>
  </si>
  <si>
    <t>E1237P119</t>
  </si>
  <si>
    <t>Trent (Queen Thorne)</t>
  </si>
  <si>
    <t>E1237P120</t>
  </si>
  <si>
    <t>Up Cerne (Cerne Valley)</t>
  </si>
  <si>
    <t>E1237P121</t>
  </si>
  <si>
    <t>Warmwell</t>
  </si>
  <si>
    <t>E1237P122</t>
  </si>
  <si>
    <t>E1237P123</t>
  </si>
  <si>
    <t>West Compton (The Comptons &amp; Toller &amp; Wynford)</t>
  </si>
  <si>
    <t>E1237P124</t>
  </si>
  <si>
    <t>E1237P125</t>
  </si>
  <si>
    <t>E1237P126</t>
  </si>
  <si>
    <t>Whitchurch Canonicorum (Char Valley)</t>
  </si>
  <si>
    <t>E1237P127</t>
  </si>
  <si>
    <t>Whitcombe (Winterbourne Farringdon)</t>
  </si>
  <si>
    <t>E1237P131</t>
  </si>
  <si>
    <t>E1237P132</t>
  </si>
  <si>
    <t>Winterbourne Abbas (Winterbourne Abbas and Winterbourne Steepleton)</t>
  </si>
  <si>
    <t>E1237P128</t>
  </si>
  <si>
    <t>Winterbourne Came (Winterbourne Farringdon)</t>
  </si>
  <si>
    <t>E1237P129</t>
  </si>
  <si>
    <t>Winterbourne Herringston (Nonbu (Winterbourne Farringdon)</t>
  </si>
  <si>
    <t>E1237P130</t>
  </si>
  <si>
    <t>Winterbourne Monkton (Winterbourne Farringdon)</t>
  </si>
  <si>
    <t>E1237P133</t>
  </si>
  <si>
    <t>Winterbourne Steepleton (Winterbourne Abbas and Winterbourne Steepleton)</t>
  </si>
  <si>
    <t>E1237P134</t>
  </si>
  <si>
    <t>E1237P135</t>
  </si>
  <si>
    <t>Wootton Fitzpaine (Char Valley)</t>
  </si>
  <si>
    <t>E1237P136</t>
  </si>
  <si>
    <t>Wraxall</t>
  </si>
  <si>
    <t>E1237P137</t>
  </si>
  <si>
    <t>Wynford Eagle (The Comptons &amp; Toller &amp; Wynford)</t>
  </si>
  <si>
    <t>E1237P138</t>
  </si>
  <si>
    <t>Yetminster (Yetminster &amp; Ryme Intrinseca)</t>
  </si>
  <si>
    <t>E2343P001</t>
  </si>
  <si>
    <t>E2343P002</t>
  </si>
  <si>
    <t>E2343P003</t>
  </si>
  <si>
    <t>E2343P004</t>
  </si>
  <si>
    <t>E2343P005</t>
  </si>
  <si>
    <t>E2343P006</t>
  </si>
  <si>
    <t>E2343P007</t>
  </si>
  <si>
    <t>E2343P008</t>
  </si>
  <si>
    <t>E2343P009</t>
  </si>
  <si>
    <t>E2343P010</t>
  </si>
  <si>
    <t>E2343P011</t>
  </si>
  <si>
    <t>E2343P012</t>
  </si>
  <si>
    <t>E2343P013</t>
  </si>
  <si>
    <t>E2343P014</t>
  </si>
  <si>
    <t>E2343P015</t>
  </si>
  <si>
    <t>E2343P016</t>
  </si>
  <si>
    <t>E2343P017</t>
  </si>
  <si>
    <t>E2343P018</t>
  </si>
  <si>
    <t>E2343P019</t>
  </si>
  <si>
    <t>E2343P020</t>
  </si>
  <si>
    <t>E2343P021</t>
  </si>
  <si>
    <t>E2537P001</t>
  </si>
  <si>
    <t>Aisthorpe</t>
  </si>
  <si>
    <t>E2537P002</t>
  </si>
  <si>
    <t>Apley</t>
  </si>
  <si>
    <t>E2537P003</t>
  </si>
  <si>
    <t>E2537P004</t>
  </si>
  <si>
    <t>E2537P005</t>
  </si>
  <si>
    <t>E2537P006</t>
  </si>
  <si>
    <t>E2537P007</t>
  </si>
  <si>
    <t>E2537P008</t>
  </si>
  <si>
    <t>E2537P009</t>
  </si>
  <si>
    <t>E2537P010</t>
  </si>
  <si>
    <t>E2537P011</t>
  </si>
  <si>
    <t>E2537P012</t>
  </si>
  <si>
    <t>Brocklesby</t>
  </si>
  <si>
    <t>E2537P013</t>
  </si>
  <si>
    <t>E2537P014</t>
  </si>
  <si>
    <t>Broxholme</t>
  </si>
  <si>
    <t>E2537P015</t>
  </si>
  <si>
    <t>E2537P016</t>
  </si>
  <si>
    <t>E2537P017</t>
  </si>
  <si>
    <t>Buslingthorpe</t>
  </si>
  <si>
    <t>E2537P018</t>
  </si>
  <si>
    <t>Cabourne</t>
  </si>
  <si>
    <t>E2537P019</t>
  </si>
  <si>
    <t>Caenby</t>
  </si>
  <si>
    <t>E2537P020</t>
  </si>
  <si>
    <t>E2537P021</t>
  </si>
  <si>
    <t>E2537P022</t>
  </si>
  <si>
    <t>E2537P023</t>
  </si>
  <si>
    <t>E2537P024</t>
  </si>
  <si>
    <t>Cold Hanworth</t>
  </si>
  <si>
    <t>E2537P025</t>
  </si>
  <si>
    <t>E2537P026</t>
  </si>
  <si>
    <t>E2537P027</t>
  </si>
  <si>
    <t>East Ferry</t>
  </si>
  <si>
    <t>E2537P028</t>
  </si>
  <si>
    <t>E2537P029</t>
  </si>
  <si>
    <t>E2537P030</t>
  </si>
  <si>
    <t>E2537P031</t>
  </si>
  <si>
    <t>E2537P032</t>
  </si>
  <si>
    <t>E2537P033</t>
  </si>
  <si>
    <t>Friesthorpe</t>
  </si>
  <si>
    <t>E2537P034</t>
  </si>
  <si>
    <t>Fulnetby</t>
  </si>
  <si>
    <t>E2537P035</t>
  </si>
  <si>
    <t>E2537P036</t>
  </si>
  <si>
    <t>Gate Burton</t>
  </si>
  <si>
    <t>E2537P037</t>
  </si>
  <si>
    <t>E2537P038</t>
  </si>
  <si>
    <t>E2537P039</t>
  </si>
  <si>
    <t>Goltho</t>
  </si>
  <si>
    <t>E2537P040</t>
  </si>
  <si>
    <t>Grange de Lings</t>
  </si>
  <si>
    <t>E2537P041</t>
  </si>
  <si>
    <t>E2537P042</t>
  </si>
  <si>
    <t>Grayingham</t>
  </si>
  <si>
    <t>E2537P043</t>
  </si>
  <si>
    <t>E2537P044</t>
  </si>
  <si>
    <t>E2537P045</t>
  </si>
  <si>
    <t>E2537P046</t>
  </si>
  <si>
    <t>E2537P047</t>
  </si>
  <si>
    <t>E2537P048</t>
  </si>
  <si>
    <t>E2537P049</t>
  </si>
  <si>
    <t>E2537P050</t>
  </si>
  <si>
    <t>E2537P051</t>
  </si>
  <si>
    <t>Holton cum Beckering</t>
  </si>
  <si>
    <t>E2537P052</t>
  </si>
  <si>
    <t>Holton le Moor</t>
  </si>
  <si>
    <t>E2537P053</t>
  </si>
  <si>
    <t>E2537P054</t>
  </si>
  <si>
    <t>E2537P055</t>
  </si>
  <si>
    <t>E2537P056</t>
  </si>
  <si>
    <t>E2537P057</t>
  </si>
  <si>
    <t>Kirmond le Mire</t>
  </si>
  <si>
    <t>E2537P058</t>
  </si>
  <si>
    <t>E2537P059</t>
  </si>
  <si>
    <t>E2537P060</t>
  </si>
  <si>
    <t>E2537P061</t>
  </si>
  <si>
    <t>E2537P062</t>
  </si>
  <si>
    <t>Linwood</t>
  </si>
  <si>
    <t>E2537P063</t>
  </si>
  <si>
    <t>Lissington</t>
  </si>
  <si>
    <t>E2537P064</t>
  </si>
  <si>
    <t>E2537P065</t>
  </si>
  <si>
    <t>E2537P066</t>
  </si>
  <si>
    <t>E2537P067</t>
  </si>
  <si>
    <t>E2537P068</t>
  </si>
  <si>
    <t>E2537P069</t>
  </si>
  <si>
    <t>E2537P070</t>
  </si>
  <si>
    <t>Newball</t>
  </si>
  <si>
    <t>E2537P071</t>
  </si>
  <si>
    <t>E2537P072</t>
  </si>
  <si>
    <t>E2537P073</t>
  </si>
  <si>
    <t>Normanby le Wold</t>
  </si>
  <si>
    <t>E2537P074</t>
  </si>
  <si>
    <t>North Carlton</t>
  </si>
  <si>
    <t>E2537P075</t>
  </si>
  <si>
    <t>E2537P076</t>
  </si>
  <si>
    <t>North Willingham</t>
  </si>
  <si>
    <t>E2537P077</t>
  </si>
  <si>
    <t>E2537P078</t>
  </si>
  <si>
    <t>E2537P079</t>
  </si>
  <si>
    <t>E2537P080</t>
  </si>
  <si>
    <t>E2537P081</t>
  </si>
  <si>
    <t>Pilham</t>
  </si>
  <si>
    <t>E2537P082</t>
  </si>
  <si>
    <t>Rand</t>
  </si>
  <si>
    <t>E2537P083</t>
  </si>
  <si>
    <t>E2537P084</t>
  </si>
  <si>
    <t>E2537P085</t>
  </si>
  <si>
    <t>E2537P086</t>
  </si>
  <si>
    <t>E2537P087</t>
  </si>
  <si>
    <t>E2537P088</t>
  </si>
  <si>
    <t>E2537P089</t>
  </si>
  <si>
    <t>E2537P090</t>
  </si>
  <si>
    <t>E2537P091</t>
  </si>
  <si>
    <t>E2537P092</t>
  </si>
  <si>
    <t>E2537P093</t>
  </si>
  <si>
    <t>Searby cum Owmby</t>
  </si>
  <si>
    <t>E2537P094</t>
  </si>
  <si>
    <t>Sixhills</t>
  </si>
  <si>
    <t>E2537P095</t>
  </si>
  <si>
    <t>Snarford</t>
  </si>
  <si>
    <t>E2537P096</t>
  </si>
  <si>
    <t>Snelland</t>
  </si>
  <si>
    <t>E2537P097</t>
  </si>
  <si>
    <t>E2537P098</t>
  </si>
  <si>
    <t>E2537P099</t>
  </si>
  <si>
    <t>South Carlton</t>
  </si>
  <si>
    <t>E2537P100</t>
  </si>
  <si>
    <t>E2537P101</t>
  </si>
  <si>
    <t>E2537P102</t>
  </si>
  <si>
    <t>E2537P103</t>
  </si>
  <si>
    <t>Stainfield</t>
  </si>
  <si>
    <t>E2537P104</t>
  </si>
  <si>
    <t>Stainton by Langworth</t>
  </si>
  <si>
    <t>E2537P105</t>
  </si>
  <si>
    <t>Stainton le Vale</t>
  </si>
  <si>
    <t>E2537P106</t>
  </si>
  <si>
    <t>E2537P107</t>
  </si>
  <si>
    <t>E2537P108</t>
  </si>
  <si>
    <t>E2537P109</t>
  </si>
  <si>
    <t>E2537P110</t>
  </si>
  <si>
    <t>Swinhope</t>
  </si>
  <si>
    <t>E2537P111</t>
  </si>
  <si>
    <t>E2537P112</t>
  </si>
  <si>
    <t>Thonock</t>
  </si>
  <si>
    <t>E2537P113</t>
  </si>
  <si>
    <t>Thoresway</t>
  </si>
  <si>
    <t>E2537P114</t>
  </si>
  <si>
    <t>E2537P115</t>
  </si>
  <si>
    <t>Thorpe in the Fallows</t>
  </si>
  <si>
    <t>E2537P116</t>
  </si>
  <si>
    <t>E2537P117</t>
  </si>
  <si>
    <t>E2537P118</t>
  </si>
  <si>
    <t>E2537P119</t>
  </si>
  <si>
    <t>E2537P120</t>
  </si>
  <si>
    <t>E2537P121</t>
  </si>
  <si>
    <t>Walkerith</t>
  </si>
  <si>
    <t>E2537P122</t>
  </si>
  <si>
    <t>E2537P123</t>
  </si>
  <si>
    <t>West Firsby</t>
  </si>
  <si>
    <t>E2537P124</t>
  </si>
  <si>
    <t>West Rasen</t>
  </si>
  <si>
    <t>E2537P125</t>
  </si>
  <si>
    <t>E2537P126</t>
  </si>
  <si>
    <t>Wildsworth</t>
  </si>
  <si>
    <t>E2537P127</t>
  </si>
  <si>
    <t>E2537P128</t>
  </si>
  <si>
    <t>E3135P001</t>
  </si>
  <si>
    <t>E3135P002</t>
  </si>
  <si>
    <t>E3135P003</t>
  </si>
  <si>
    <t>E3135P004</t>
  </si>
  <si>
    <t>E3135P005</t>
  </si>
  <si>
    <t>E3135P006</t>
  </si>
  <si>
    <t>E3135P007</t>
  </si>
  <si>
    <t>E3135P008</t>
  </si>
  <si>
    <t>Blenheim</t>
  </si>
  <si>
    <t>E3135P009</t>
  </si>
  <si>
    <t>E3135P010</t>
  </si>
  <si>
    <t>E3135P011</t>
  </si>
  <si>
    <t>Bruern</t>
  </si>
  <si>
    <t>E3135P012</t>
  </si>
  <si>
    <t>E3135P013</t>
  </si>
  <si>
    <t>E3135P014</t>
  </si>
  <si>
    <t>E3135P015</t>
  </si>
  <si>
    <t>E3135P016</t>
  </si>
  <si>
    <t>E3135P017</t>
  </si>
  <si>
    <t>Chastleton</t>
  </si>
  <si>
    <t>E3135P018</t>
  </si>
  <si>
    <t>E3135P019</t>
  </si>
  <si>
    <t>E3135P084</t>
  </si>
  <si>
    <t>E3135P021</t>
  </si>
  <si>
    <t>E3135P022</t>
  </si>
  <si>
    <t>E3135P023</t>
  </si>
  <si>
    <t>Cornbury and Wychwood</t>
  </si>
  <si>
    <t>E3135P024</t>
  </si>
  <si>
    <t>Cornwell</t>
  </si>
  <si>
    <t>E3135P025</t>
  </si>
  <si>
    <t>E3135P085</t>
  </si>
  <si>
    <t>E3135P027</t>
  </si>
  <si>
    <t>E3135P028</t>
  </si>
  <si>
    <t>E3135P029</t>
  </si>
  <si>
    <t>E3135P030</t>
  </si>
  <si>
    <t>Fawler</t>
  </si>
  <si>
    <t>E3135P031</t>
  </si>
  <si>
    <t>E3135P032</t>
  </si>
  <si>
    <t>E3135P033</t>
  </si>
  <si>
    <t>E3135P034</t>
  </si>
  <si>
    <t>E3135P035</t>
  </si>
  <si>
    <t>E3135P036</t>
  </si>
  <si>
    <t>Glympton</t>
  </si>
  <si>
    <t>E3135P037</t>
  </si>
  <si>
    <t>Grafton and Radcot</t>
  </si>
  <si>
    <t>E3135P038</t>
  </si>
  <si>
    <t>Great Tew</t>
  </si>
  <si>
    <t>E3135P039</t>
  </si>
  <si>
    <t>E3135P040</t>
  </si>
  <si>
    <t>E3135P041</t>
  </si>
  <si>
    <t>Hardwick-with-Yelford</t>
  </si>
  <si>
    <t>E3135P042</t>
  </si>
  <si>
    <t>E3135P043</t>
  </si>
  <si>
    <t>E3135P044</t>
  </si>
  <si>
    <t>Idbury</t>
  </si>
  <si>
    <t>E3135P045</t>
  </si>
  <si>
    <t>Kelmscott</t>
  </si>
  <si>
    <t>E3135P046</t>
  </si>
  <si>
    <t>Kencot</t>
  </si>
  <si>
    <t>E3135P047</t>
  </si>
  <si>
    <t>Kiddington with Asterleigh</t>
  </si>
  <si>
    <t>E3135P048</t>
  </si>
  <si>
    <t>E3135P049</t>
  </si>
  <si>
    <t>E3135P050</t>
  </si>
  <si>
    <t>E3135P052</t>
  </si>
  <si>
    <t>Little Faringdon</t>
  </si>
  <si>
    <t>E3135P053</t>
  </si>
  <si>
    <t>Little Tew</t>
  </si>
  <si>
    <t>E3135P054</t>
  </si>
  <si>
    <t>Lyneham</t>
  </si>
  <si>
    <t>E3135P055</t>
  </si>
  <si>
    <t>E3135P056</t>
  </si>
  <si>
    <t>E3135P057</t>
  </si>
  <si>
    <t>E3135P058</t>
  </si>
  <si>
    <t>E3135P059</t>
  </si>
  <si>
    <t>E3135P060</t>
  </si>
  <si>
    <t>E3135P061</t>
  </si>
  <si>
    <t>E3135P062</t>
  </si>
  <si>
    <t>Rousham</t>
  </si>
  <si>
    <t>E3135P063</t>
  </si>
  <si>
    <t>E3135P064</t>
  </si>
  <si>
    <t>E3135P066</t>
  </si>
  <si>
    <t>E3135P067</t>
  </si>
  <si>
    <t>E3135P068</t>
  </si>
  <si>
    <t>E3135P069</t>
  </si>
  <si>
    <t>E3135P070</t>
  </si>
  <si>
    <t>E3135P071</t>
  </si>
  <si>
    <t>E3135P072</t>
  </si>
  <si>
    <t>E3135P073</t>
  </si>
  <si>
    <t>E3135P074</t>
  </si>
  <si>
    <t>E3135P075</t>
  </si>
  <si>
    <t>E3135P076</t>
  </si>
  <si>
    <t>E3135P077</t>
  </si>
  <si>
    <t>E3135P078</t>
  </si>
  <si>
    <t>Westcot Barton</t>
  </si>
  <si>
    <t>E3135P079</t>
  </si>
  <si>
    <t>E3135P080</t>
  </si>
  <si>
    <t>E3135P081</t>
  </si>
  <si>
    <t>E3135P082</t>
  </si>
  <si>
    <t>E3135P083</t>
  </si>
  <si>
    <t>E3335P001</t>
  </si>
  <si>
    <t>E3335P002</t>
  </si>
  <si>
    <t>E3335P003</t>
  </si>
  <si>
    <t>E3335P004</t>
  </si>
  <si>
    <t>E3335P005</t>
  </si>
  <si>
    <t>E3335P006</t>
  </si>
  <si>
    <t>E3335P007</t>
  </si>
  <si>
    <t>E3335P008</t>
  </si>
  <si>
    <t>E3335P009</t>
  </si>
  <si>
    <t>E3335P010</t>
  </si>
  <si>
    <t>E3335P011</t>
  </si>
  <si>
    <t>East Quantoxhead</t>
  </si>
  <si>
    <t>E3335P012</t>
  </si>
  <si>
    <t>Elworthy</t>
  </si>
  <si>
    <t>E3335P013</t>
  </si>
  <si>
    <t>E3335P014</t>
  </si>
  <si>
    <t>E3335P015</t>
  </si>
  <si>
    <t>E3335P016</t>
  </si>
  <si>
    <t>E3335P017</t>
  </si>
  <si>
    <t>E3335P018</t>
  </si>
  <si>
    <t>E3335P019</t>
  </si>
  <si>
    <t>E3335P020</t>
  </si>
  <si>
    <t>E3335P021</t>
  </si>
  <si>
    <t>E3335P023</t>
  </si>
  <si>
    <t>E3335P024</t>
  </si>
  <si>
    <t>E3335P025</t>
  </si>
  <si>
    <t>E3335P026</t>
  </si>
  <si>
    <t>E3335P027</t>
  </si>
  <si>
    <t>E3335P028</t>
  </si>
  <si>
    <t>E3335P029</t>
  </si>
  <si>
    <t>Selworthy and Minehead Without</t>
  </si>
  <si>
    <t>E3335P030</t>
  </si>
  <si>
    <t>Skilgate</t>
  </si>
  <si>
    <t>E3335P031</t>
  </si>
  <si>
    <t>E3335P032</t>
  </si>
  <si>
    <t>E3335P033</t>
  </si>
  <si>
    <t>Stringston</t>
  </si>
  <si>
    <t>E3335P034</t>
  </si>
  <si>
    <t>E3335P035</t>
  </si>
  <si>
    <t>Treborough</t>
  </si>
  <si>
    <t>E3335P036</t>
  </si>
  <si>
    <t>E3335P037</t>
  </si>
  <si>
    <t>E3335P038</t>
  </si>
  <si>
    <t>E3335P039</t>
  </si>
  <si>
    <t>E3335P040</t>
  </si>
  <si>
    <t>E3335P041</t>
  </si>
  <si>
    <t>E3335P042</t>
  </si>
  <si>
    <t>E3335P043</t>
  </si>
  <si>
    <t>E5022P001</t>
  </si>
  <si>
    <t>Queen's Park Community Council</t>
  </si>
  <si>
    <t>E1238P001</t>
  </si>
  <si>
    <t>E4210P001</t>
  </si>
  <si>
    <t>E4210P002</t>
  </si>
  <si>
    <t>E3902P001</t>
  </si>
  <si>
    <t>E3902P002</t>
  </si>
  <si>
    <t>E3902P003</t>
  </si>
  <si>
    <t>E3902P004</t>
  </si>
  <si>
    <t>E3902P005</t>
  </si>
  <si>
    <t>E3902P006</t>
  </si>
  <si>
    <t>Alvediston</t>
  </si>
  <si>
    <t>E3902P007</t>
  </si>
  <si>
    <t>E3902P008</t>
  </si>
  <si>
    <t>E3902P009</t>
  </si>
  <si>
    <t>E3902P010</t>
  </si>
  <si>
    <t>E3902P011</t>
  </si>
  <si>
    <t>E3902P012</t>
  </si>
  <si>
    <t>E3902P013</t>
  </si>
  <si>
    <t>E3902P014</t>
  </si>
  <si>
    <t>Beechingstoke</t>
  </si>
  <si>
    <t>E3902P015</t>
  </si>
  <si>
    <t>E3902P016</t>
  </si>
  <si>
    <t>E3902P017</t>
  </si>
  <si>
    <t>E3902P018</t>
  </si>
  <si>
    <t>Berwick St. Leonard</t>
  </si>
  <si>
    <t>E3902P019</t>
  </si>
  <si>
    <t>E3902P020</t>
  </si>
  <si>
    <t>E3902P021</t>
  </si>
  <si>
    <t>E3902P022</t>
  </si>
  <si>
    <t>E3902P023</t>
  </si>
  <si>
    <t>E3902P024</t>
  </si>
  <si>
    <t>E3902P025</t>
  </si>
  <si>
    <t>E3902P026</t>
  </si>
  <si>
    <t>E3902P027</t>
  </si>
  <si>
    <t>E3902P028</t>
  </si>
  <si>
    <t>Braydon</t>
  </si>
  <si>
    <t>E3902P029</t>
  </si>
  <si>
    <t>E3902P030</t>
  </si>
  <si>
    <t>E3902P031</t>
  </si>
  <si>
    <t>E3902P034</t>
  </si>
  <si>
    <t>E3902P033</t>
  </si>
  <si>
    <t>E3902P035</t>
  </si>
  <si>
    <t>E3902P036</t>
  </si>
  <si>
    <t>E3902P037</t>
  </si>
  <si>
    <t>E3902P038</t>
  </si>
  <si>
    <t>E3902P039</t>
  </si>
  <si>
    <t>E3902P040</t>
  </si>
  <si>
    <t>E3902P041</t>
  </si>
  <si>
    <t>E3902P042</t>
  </si>
  <si>
    <t>E3902P043</t>
  </si>
  <si>
    <t>E3902P044</t>
  </si>
  <si>
    <t>E3902P045</t>
  </si>
  <si>
    <t>E3902P046</t>
  </si>
  <si>
    <t>E3902P047</t>
  </si>
  <si>
    <t>E3902P048</t>
  </si>
  <si>
    <t>E3902P049</t>
  </si>
  <si>
    <t>E3902P050</t>
  </si>
  <si>
    <t>E3902P051</t>
  </si>
  <si>
    <t>E3902P053</t>
  </si>
  <si>
    <t>Chicklade</t>
  </si>
  <si>
    <t>E3902P054</t>
  </si>
  <si>
    <t>E3902P055</t>
  </si>
  <si>
    <t>E3902P056</t>
  </si>
  <si>
    <t>E3902P057</t>
  </si>
  <si>
    <t>E3902P058</t>
  </si>
  <si>
    <t>E3902P059</t>
  </si>
  <si>
    <t>E3902P060</t>
  </si>
  <si>
    <t>E3902P061</t>
  </si>
  <si>
    <t>E3902P062</t>
  </si>
  <si>
    <t>E3902P063</t>
  </si>
  <si>
    <t>E3902P064</t>
  </si>
  <si>
    <t>E3902P065</t>
  </si>
  <si>
    <t>E3902P066</t>
  </si>
  <si>
    <t>E3902P067</t>
  </si>
  <si>
    <t>E3902P068</t>
  </si>
  <si>
    <t>E3902P069</t>
  </si>
  <si>
    <t>E3902P070</t>
  </si>
  <si>
    <t>E3902P071</t>
  </si>
  <si>
    <t>E3902P072</t>
  </si>
  <si>
    <t>E3902P073</t>
  </si>
  <si>
    <t>E3902P074</t>
  </si>
  <si>
    <t>E3902P075</t>
  </si>
  <si>
    <t>E3902P076</t>
  </si>
  <si>
    <t>E3902P077</t>
  </si>
  <si>
    <t>E3902P078</t>
  </si>
  <si>
    <t>E3902P079</t>
  </si>
  <si>
    <t>E3902P080</t>
  </si>
  <si>
    <t>E3902P081</t>
  </si>
  <si>
    <t>E3902P082</t>
  </si>
  <si>
    <t>E3902P083</t>
  </si>
  <si>
    <t>E3902P084</t>
  </si>
  <si>
    <t>E3902P085</t>
  </si>
  <si>
    <t>E3902P086</t>
  </si>
  <si>
    <t>E3902P087</t>
  </si>
  <si>
    <t>East Kennett</t>
  </si>
  <si>
    <t>E3902P088</t>
  </si>
  <si>
    <t>E3902P089</t>
  </si>
  <si>
    <t>E3902P090</t>
  </si>
  <si>
    <t>Easton Grey</t>
  </si>
  <si>
    <t>E3902P091</t>
  </si>
  <si>
    <t>E3902P092</t>
  </si>
  <si>
    <t>E3902P093</t>
  </si>
  <si>
    <t>E3902P094</t>
  </si>
  <si>
    <t>E3902P095</t>
  </si>
  <si>
    <t>E3902P096</t>
  </si>
  <si>
    <t>E3902P097</t>
  </si>
  <si>
    <t>E3902P098</t>
  </si>
  <si>
    <t>E3902P099</t>
  </si>
  <si>
    <t>E3902P100</t>
  </si>
  <si>
    <t>E3902P101</t>
  </si>
  <si>
    <t>Fonthill Bishop</t>
  </si>
  <si>
    <t>E3902P102</t>
  </si>
  <si>
    <t>E3902P103</t>
  </si>
  <si>
    <t>E3902P104</t>
  </si>
  <si>
    <t>E3902P105</t>
  </si>
  <si>
    <t>E3902P106</t>
  </si>
  <si>
    <t>E3902P107</t>
  </si>
  <si>
    <t>E3902P108</t>
  </si>
  <si>
    <t>E3902P109</t>
  </si>
  <si>
    <t>E3902P110</t>
  </si>
  <si>
    <t>E3902P111</t>
  </si>
  <si>
    <t>E3902P112</t>
  </si>
  <si>
    <t>E3902P113</t>
  </si>
  <si>
    <t>E3902P114</t>
  </si>
  <si>
    <t>E3902P115</t>
  </si>
  <si>
    <t>E3902P116</t>
  </si>
  <si>
    <t>E3902P117</t>
  </si>
  <si>
    <t>E3902P118</t>
  </si>
  <si>
    <t>E3902P119</t>
  </si>
  <si>
    <t>E3902P120</t>
  </si>
  <si>
    <t>E3902P121</t>
  </si>
  <si>
    <t>E3902P122</t>
  </si>
  <si>
    <t>E3902P124</t>
  </si>
  <si>
    <t>E3902P125</t>
  </si>
  <si>
    <t>E3902P126</t>
  </si>
  <si>
    <t>E3902P127</t>
  </si>
  <si>
    <t>E3902P129</t>
  </si>
  <si>
    <t>E3902P130</t>
  </si>
  <si>
    <t>E3902P132</t>
  </si>
  <si>
    <t>E3902P133</t>
  </si>
  <si>
    <t>E3902P135</t>
  </si>
  <si>
    <t>E3902P136</t>
  </si>
  <si>
    <t>E3902P137</t>
  </si>
  <si>
    <t>E3902P138</t>
  </si>
  <si>
    <t>E3902P139</t>
  </si>
  <si>
    <t>E3902P140</t>
  </si>
  <si>
    <t>E3902P141</t>
  </si>
  <si>
    <t>E3902P262</t>
  </si>
  <si>
    <t>E3902P142</t>
  </si>
  <si>
    <t>E3902P143</t>
  </si>
  <si>
    <t>E3902P144</t>
  </si>
  <si>
    <t>E3902P145</t>
  </si>
  <si>
    <t>E3902P146</t>
  </si>
  <si>
    <t>E3902P147</t>
  </si>
  <si>
    <t>E3902P148</t>
  </si>
  <si>
    <t>E3902P149</t>
  </si>
  <si>
    <t>E3902P150</t>
  </si>
  <si>
    <t>E3902P151</t>
  </si>
  <si>
    <t>E3902P152</t>
  </si>
  <si>
    <t>E3902P153</t>
  </si>
  <si>
    <t>E3902P154</t>
  </si>
  <si>
    <t>E3902P155</t>
  </si>
  <si>
    <t>E3902P156</t>
  </si>
  <si>
    <t>E3902P157</t>
  </si>
  <si>
    <t>E3902P158</t>
  </si>
  <si>
    <t>E3902P159</t>
  </si>
  <si>
    <t>E3902P160</t>
  </si>
  <si>
    <t>E3902P161</t>
  </si>
  <si>
    <t>E3902P162</t>
  </si>
  <si>
    <t>E3902P163</t>
  </si>
  <si>
    <t>E3902P164</t>
  </si>
  <si>
    <t>E3902P165</t>
  </si>
  <si>
    <t>E3902P166</t>
  </si>
  <si>
    <t>E3902P167</t>
  </si>
  <si>
    <t>E3902P168</t>
  </si>
  <si>
    <t>E3902P169</t>
  </si>
  <si>
    <t>E3902P170</t>
  </si>
  <si>
    <t>E3902P171</t>
  </si>
  <si>
    <t>E3902P172</t>
  </si>
  <si>
    <t>Norton &amp; Foxley</t>
  </si>
  <si>
    <t>E3902P173</t>
  </si>
  <si>
    <t>Norton Bavant</t>
  </si>
  <si>
    <t>E3902P174</t>
  </si>
  <si>
    <t>E3902P175</t>
  </si>
  <si>
    <t>E3902P176</t>
  </si>
  <si>
    <t>E3902P177</t>
  </si>
  <si>
    <t>E3902P178</t>
  </si>
  <si>
    <t>E3902P179</t>
  </si>
  <si>
    <t>E3902P180</t>
  </si>
  <si>
    <t>E3902P181</t>
  </si>
  <si>
    <t>E3902P182</t>
  </si>
  <si>
    <t>E3902P183</t>
  </si>
  <si>
    <t>E3902P184</t>
  </si>
  <si>
    <t>E3902P185</t>
  </si>
  <si>
    <t>E3902P186</t>
  </si>
  <si>
    <t>E3902P187</t>
  </si>
  <si>
    <t>E3902P188</t>
  </si>
  <si>
    <t>E3902P189</t>
  </si>
  <si>
    <t>E3902P190</t>
  </si>
  <si>
    <t>E3902P191</t>
  </si>
  <si>
    <t>E3902P192</t>
  </si>
  <si>
    <t>E3902P193</t>
  </si>
  <si>
    <t>E3902P194</t>
  </si>
  <si>
    <t>E3902P195</t>
  </si>
  <si>
    <t>E3902P196</t>
  </si>
  <si>
    <t>E3902P197</t>
  </si>
  <si>
    <t>E3902P198</t>
  </si>
  <si>
    <t>E3902P199</t>
  </si>
  <si>
    <t>Sherrington</t>
  </si>
  <si>
    <t>E3902P200</t>
  </si>
  <si>
    <t>E3902P201</t>
  </si>
  <si>
    <t>E3902P202</t>
  </si>
  <si>
    <t>E3902P203</t>
  </si>
  <si>
    <t>E3902P204</t>
  </si>
  <si>
    <t>E3902P205</t>
  </si>
  <si>
    <t>E3902P206</t>
  </si>
  <si>
    <t>E3902P207</t>
  </si>
  <si>
    <t>E3902P208</t>
  </si>
  <si>
    <t>E3902P209</t>
  </si>
  <si>
    <t>E3902P210</t>
  </si>
  <si>
    <t>E3902P211</t>
  </si>
  <si>
    <t>E3902P212</t>
  </si>
  <si>
    <t>E3902P213</t>
  </si>
  <si>
    <t>E3902P214</t>
  </si>
  <si>
    <t>E3902P215</t>
  </si>
  <si>
    <t>E3902P216</t>
  </si>
  <si>
    <t>Stratford Toney</t>
  </si>
  <si>
    <t>E3902P217</t>
  </si>
  <si>
    <t>E3902P218</t>
  </si>
  <si>
    <t>E3902P219</t>
  </si>
  <si>
    <t>E3902P220</t>
  </si>
  <si>
    <t>E3902P221</t>
  </si>
  <si>
    <t>E3902P222</t>
  </si>
  <si>
    <t>Tidcombe and Fosbury</t>
  </si>
  <si>
    <t>E3902P223</t>
  </si>
  <si>
    <t>E3902P224</t>
  </si>
  <si>
    <t>E3902P225</t>
  </si>
  <si>
    <t>E3902P226</t>
  </si>
  <si>
    <t>E3902P227</t>
  </si>
  <si>
    <t>E3902P228</t>
  </si>
  <si>
    <t>E3902P229</t>
  </si>
  <si>
    <t>E3902P263</t>
  </si>
  <si>
    <t>E3902P230</t>
  </si>
  <si>
    <t>E3902P231</t>
  </si>
  <si>
    <t>E3902P232</t>
  </si>
  <si>
    <t>E3902P233</t>
  </si>
  <si>
    <t>E3902P234</t>
  </si>
  <si>
    <t>E3902P235</t>
  </si>
  <si>
    <t>E3902P236</t>
  </si>
  <si>
    <t>E3902P237</t>
  </si>
  <si>
    <t>E3902P239</t>
  </si>
  <si>
    <t>E3902P240</t>
  </si>
  <si>
    <t>E3902P241</t>
  </si>
  <si>
    <t>E3902P242</t>
  </si>
  <si>
    <t>E3902P243</t>
  </si>
  <si>
    <t>E3902P245</t>
  </si>
  <si>
    <t>E3902P246</t>
  </si>
  <si>
    <t>E3902P247</t>
  </si>
  <si>
    <t>E3902P248</t>
  </si>
  <si>
    <t>E3902P249</t>
  </si>
  <si>
    <t>E3902P252</t>
  </si>
  <si>
    <t>E3902P253</t>
  </si>
  <si>
    <t>E3902P254</t>
  </si>
  <si>
    <t>E3902P255</t>
  </si>
  <si>
    <t>E3902P256</t>
  </si>
  <si>
    <t>E3902P257</t>
  </si>
  <si>
    <t>E3902P258</t>
  </si>
  <si>
    <t>E3902P259</t>
  </si>
  <si>
    <t>E3902P260</t>
  </si>
  <si>
    <t>E3902P261</t>
  </si>
  <si>
    <t>E1743P001</t>
  </si>
  <si>
    <t>E1743P002</t>
  </si>
  <si>
    <t>Beauworth</t>
  </si>
  <si>
    <t>E1743P003</t>
  </si>
  <si>
    <t>E1743P004</t>
  </si>
  <si>
    <t>E1743P005</t>
  </si>
  <si>
    <t>E1743P006</t>
  </si>
  <si>
    <t>E1743P007</t>
  </si>
  <si>
    <t>E1743P008</t>
  </si>
  <si>
    <t>E1743P009</t>
  </si>
  <si>
    <t>Chilcomb</t>
  </si>
  <si>
    <t>E1743P010</t>
  </si>
  <si>
    <t>E1743P011</t>
  </si>
  <si>
    <t>E1743P012</t>
  </si>
  <si>
    <t>E1743P013</t>
  </si>
  <si>
    <t>E1743P014</t>
  </si>
  <si>
    <t>E1743P015</t>
  </si>
  <si>
    <t>E1743P016</t>
  </si>
  <si>
    <t>E1743P017</t>
  </si>
  <si>
    <t>E1743P018</t>
  </si>
  <si>
    <t>E1743P019</t>
  </si>
  <si>
    <t>E1743P020</t>
  </si>
  <si>
    <t>E1743P021</t>
  </si>
  <si>
    <t>E1743P022</t>
  </si>
  <si>
    <t>E1743P023</t>
  </si>
  <si>
    <t>E1743P024</t>
  </si>
  <si>
    <t>E1743P025</t>
  </si>
  <si>
    <t>E1743P026</t>
  </si>
  <si>
    <t>E1743P027</t>
  </si>
  <si>
    <t>E1743P028</t>
  </si>
  <si>
    <t>E1743P029</t>
  </si>
  <si>
    <t>E1743P030</t>
  </si>
  <si>
    <t>E1743P031</t>
  </si>
  <si>
    <t>E1743P032</t>
  </si>
  <si>
    <t>E1743P033</t>
  </si>
  <si>
    <t>E1743P034</t>
  </si>
  <si>
    <t>E1743P035</t>
  </si>
  <si>
    <t>E1743P036</t>
  </si>
  <si>
    <t>E1743P037</t>
  </si>
  <si>
    <t>E1743P038</t>
  </si>
  <si>
    <t>E1743P039</t>
  </si>
  <si>
    <t>E1743P040</t>
  </si>
  <si>
    <t>E1743P041</t>
  </si>
  <si>
    <t>E1743P042</t>
  </si>
  <si>
    <t>E1743P043</t>
  </si>
  <si>
    <t>E1743P044</t>
  </si>
  <si>
    <t>E1743P045</t>
  </si>
  <si>
    <t>E1743P046</t>
  </si>
  <si>
    <t>E1743P047</t>
  </si>
  <si>
    <t>E0305P001</t>
  </si>
  <si>
    <t>E0305P002</t>
  </si>
  <si>
    <t>E0305P003</t>
  </si>
  <si>
    <t>E0305P004</t>
  </si>
  <si>
    <t>E0305P005</t>
  </si>
  <si>
    <t>E0305P006</t>
  </si>
  <si>
    <t>E0305P007</t>
  </si>
  <si>
    <t>E0305P008</t>
  </si>
  <si>
    <t>E0305P009</t>
  </si>
  <si>
    <t>E0305P010</t>
  </si>
  <si>
    <t>Shottesbrooke</t>
  </si>
  <si>
    <t>E0305P011</t>
  </si>
  <si>
    <t>E0305P012</t>
  </si>
  <si>
    <t>E0305P013</t>
  </si>
  <si>
    <t>E0305P014</t>
  </si>
  <si>
    <t>E0305P015</t>
  </si>
  <si>
    <t>E0306P001</t>
  </si>
  <si>
    <t>E0306P002</t>
  </si>
  <si>
    <t>E0306P003</t>
  </si>
  <si>
    <t>E0306P004</t>
  </si>
  <si>
    <t>E0306P005</t>
  </si>
  <si>
    <t>E0306P006</t>
  </si>
  <si>
    <t>E0306P007</t>
  </si>
  <si>
    <t>E0306P008</t>
  </si>
  <si>
    <t>E0306P009</t>
  </si>
  <si>
    <t>E0306P010</t>
  </si>
  <si>
    <t>E0306P011</t>
  </si>
  <si>
    <t>E0306P012</t>
  </si>
  <si>
    <t>E0306P013</t>
  </si>
  <si>
    <t>E0306P014</t>
  </si>
  <si>
    <t>E0306P015</t>
  </si>
  <si>
    <t>E0306P016</t>
  </si>
  <si>
    <t>E0306P017</t>
  </si>
  <si>
    <t>E1837P001</t>
  </si>
  <si>
    <t>E1837P002</t>
  </si>
  <si>
    <t>E1838P001</t>
  </si>
  <si>
    <t>Abberton</t>
  </si>
  <si>
    <t>E1838P002</t>
  </si>
  <si>
    <t>E1838P003</t>
  </si>
  <si>
    <t>Aldington (grouped with Badsey)</t>
  </si>
  <si>
    <t>E1838P004</t>
  </si>
  <si>
    <t>E1838P005</t>
  </si>
  <si>
    <t>Aston Somerville (grouped with Hinton on the Green)</t>
  </si>
  <si>
    <t>E1838P006</t>
  </si>
  <si>
    <t>Badsey (grouped with Aldington)</t>
  </si>
  <si>
    <t>E1838P007</t>
  </si>
  <si>
    <t>E1838P008</t>
  </si>
  <si>
    <t>Besford (grouped with Defford)</t>
  </si>
  <si>
    <t>E1838P009</t>
  </si>
  <si>
    <t>Bickmarsh</t>
  </si>
  <si>
    <t>E1838P010</t>
  </si>
  <si>
    <t>E1838P011</t>
  </si>
  <si>
    <t>Bishampton (grouped with Throckmorton)</t>
  </si>
  <si>
    <t>E1838P012</t>
  </si>
  <si>
    <t>Bredicot</t>
  </si>
  <si>
    <t>E1838P013</t>
  </si>
  <si>
    <t>Bredon (grouped with Bredon's Norton)</t>
  </si>
  <si>
    <t>E1838P014</t>
  </si>
  <si>
    <t>Bredon's Norton (grouped with Bredon)</t>
  </si>
  <si>
    <t>E1838P015</t>
  </si>
  <si>
    <t>E1838P016</t>
  </si>
  <si>
    <t>Bricklehampton (grouped with Elmley Castle &amp; Netherton)</t>
  </si>
  <si>
    <t>E1838P017</t>
  </si>
  <si>
    <t>E1838P018</t>
  </si>
  <si>
    <t>E1838P019</t>
  </si>
  <si>
    <t>E1838P020</t>
  </si>
  <si>
    <t>E1838P022</t>
  </si>
  <si>
    <t>E1838P023</t>
  </si>
  <si>
    <t>E1838P024</t>
  </si>
  <si>
    <t>Conderton (grouped with Overbury)</t>
  </si>
  <si>
    <t>E1838P025</t>
  </si>
  <si>
    <t>E1838P026</t>
  </si>
  <si>
    <t>E1838P027</t>
  </si>
  <si>
    <t>E1838P028</t>
  </si>
  <si>
    <t>Defford (grouped with Besford)</t>
  </si>
  <si>
    <t>E1838P029</t>
  </si>
  <si>
    <t>E1838P030</t>
  </si>
  <si>
    <t>Dormston (grouped with Kington)</t>
  </si>
  <si>
    <t>E1838P031</t>
  </si>
  <si>
    <t>Doverdale (grouped with Ombersley)</t>
  </si>
  <si>
    <t>E1838P032</t>
  </si>
  <si>
    <t>E1838P033</t>
  </si>
  <si>
    <t>E1838P034</t>
  </si>
  <si>
    <t>E1838P035</t>
  </si>
  <si>
    <t>E1838P036</t>
  </si>
  <si>
    <t>Elmley Castle (grouped with Bricklehampton &amp; Netherton)</t>
  </si>
  <si>
    <t>E1838P037</t>
  </si>
  <si>
    <t>E1838P038</t>
  </si>
  <si>
    <t>E1838P039</t>
  </si>
  <si>
    <t>E1838P040</t>
  </si>
  <si>
    <t>Flyford Flavell (grouped with Grafton Flyford &amp; North Piddle)</t>
  </si>
  <si>
    <t>E1838P041</t>
  </si>
  <si>
    <t>Grafton Flyford (grouped with Flyford Flavell &amp; North Piddle)</t>
  </si>
  <si>
    <t>E1838P042</t>
  </si>
  <si>
    <t>E1838P043</t>
  </si>
  <si>
    <t>Hadzor (grouped with Himbleton, Huddington &amp; Oddingley as Saleway)</t>
  </si>
  <si>
    <t>E1838P044</t>
  </si>
  <si>
    <t>Hampton Lovett (grouped with Westwood)</t>
  </si>
  <si>
    <t>E1838P045</t>
  </si>
  <si>
    <t>E1838P046</t>
  </si>
  <si>
    <t>E1838P047</t>
  </si>
  <si>
    <t>E1838P048</t>
  </si>
  <si>
    <t>E1838P049</t>
  </si>
  <si>
    <t>Himbleton (grouped with Hadzor, Huddington &amp; Oddingley as Saleway)</t>
  </si>
  <si>
    <t>E1838P050</t>
  </si>
  <si>
    <t>Hindlip (grouped with Martin Hussingtree &amp; Salwarpe)</t>
  </si>
  <si>
    <t>E1838P051</t>
  </si>
  <si>
    <t>Hinton on the Green (grouped with Aston Somerville)</t>
  </si>
  <si>
    <t>E1838P052</t>
  </si>
  <si>
    <t>E1838P053</t>
  </si>
  <si>
    <t>Huddington (grouped with Hadzor, Himbleton &amp; Oddingley as Saleway)</t>
  </si>
  <si>
    <t>E1838P054</t>
  </si>
  <si>
    <t>E1838P055</t>
  </si>
  <si>
    <t>E1838P056</t>
  </si>
  <si>
    <t>Kington (grouped with Dormston)</t>
  </si>
  <si>
    <t>E1838P057</t>
  </si>
  <si>
    <t>E1838P058</t>
  </si>
  <si>
    <t>Martin Hussingtree (grouped with Hindlip &amp; Salwarpe)</t>
  </si>
  <si>
    <t>E1838P059</t>
  </si>
  <si>
    <t>E1838P060</t>
  </si>
  <si>
    <t>Netherton (grouped with Bricklehampton &amp; Elmley Castle)</t>
  </si>
  <si>
    <t>E1838P061</t>
  </si>
  <si>
    <t>E1838P062</t>
  </si>
  <si>
    <t>E1838P063</t>
  </si>
  <si>
    <t>North Piddle (grouped with Flyford Flavell &amp; Grafton Flyford)</t>
  </si>
  <si>
    <t>E1838P064</t>
  </si>
  <si>
    <t>E1838P065</t>
  </si>
  <si>
    <t>E1838P066</t>
  </si>
  <si>
    <t>Oddingley (grouped with Hadzor, Huddington &amp; Himbleton as Saleway)</t>
  </si>
  <si>
    <t>E1838P067</t>
  </si>
  <si>
    <t>E1838P068</t>
  </si>
  <si>
    <t>Ombersley (grouped with Doverdale)</t>
  </si>
  <si>
    <t>E1838P069</t>
  </si>
  <si>
    <t>Overbury (grouped with Conderton)</t>
  </si>
  <si>
    <t>E1838P070</t>
  </si>
  <si>
    <t>E1838P071</t>
  </si>
  <si>
    <t>E1838P072</t>
  </si>
  <si>
    <t>E1838P073</t>
  </si>
  <si>
    <t>E1838P074</t>
  </si>
  <si>
    <t>E1838P075</t>
  </si>
  <si>
    <t>E1838P076</t>
  </si>
  <si>
    <t>Salwarpe (grouped with Hindlip &amp; Martin Hussingtree)</t>
  </si>
  <si>
    <t>E1838P077</t>
  </si>
  <si>
    <t>E1838P021</t>
  </si>
  <si>
    <t>E1838P078</t>
  </si>
  <si>
    <t>E1838P079</t>
  </si>
  <si>
    <t>Spetchley</t>
  </si>
  <si>
    <t>E1838P080</t>
  </si>
  <si>
    <t>E1838P081</t>
  </si>
  <si>
    <t>E1838P082</t>
  </si>
  <si>
    <t>E1838P083</t>
  </si>
  <si>
    <t>Throckmorton (grouped with Bishampton)</t>
  </si>
  <si>
    <t>E1838P084</t>
  </si>
  <si>
    <t>E1838P085</t>
  </si>
  <si>
    <t>E1838P086</t>
  </si>
  <si>
    <t>E1838P094</t>
  </si>
  <si>
    <t>E1838P087</t>
  </si>
  <si>
    <t>Westwood (grouped with Hampton Lovett)</t>
  </si>
  <si>
    <t>E1838P088</t>
  </si>
  <si>
    <t>White Ladies Aston</t>
  </si>
  <si>
    <t>E1838P089</t>
  </si>
  <si>
    <t>E1838P090</t>
  </si>
  <si>
    <t>E1838P091</t>
  </si>
  <si>
    <t>E1838P092</t>
  </si>
  <si>
    <t>E0435P001</t>
  </si>
  <si>
    <t>E0435P002</t>
  </si>
  <si>
    <t>E0435P003</t>
  </si>
  <si>
    <t>E0435P004</t>
  </si>
  <si>
    <t>E0435P005</t>
  </si>
  <si>
    <t>E0435P006</t>
  </si>
  <si>
    <t>E0435P007</t>
  </si>
  <si>
    <t>E0435P008</t>
  </si>
  <si>
    <t>E0435P009</t>
  </si>
  <si>
    <t>E0435P010</t>
  </si>
  <si>
    <t>E0435P011</t>
  </si>
  <si>
    <t>E0435P012</t>
  </si>
  <si>
    <t>Hedsor</t>
  </si>
  <si>
    <t>E0435P030</t>
  </si>
  <si>
    <t>E0435P013</t>
  </si>
  <si>
    <t>E0435P014</t>
  </si>
  <si>
    <t>E0435P015</t>
  </si>
  <si>
    <t>E0435P016</t>
  </si>
  <si>
    <t>E0435P017</t>
  </si>
  <si>
    <t>E0435P018</t>
  </si>
  <si>
    <t>E0435P019</t>
  </si>
  <si>
    <t>E0435P020</t>
  </si>
  <si>
    <t>E0435P021</t>
  </si>
  <si>
    <t>E0435P022</t>
  </si>
  <si>
    <t>E0435P023</t>
  </si>
  <si>
    <t>E0435P024</t>
  </si>
  <si>
    <t>E0435P025</t>
  </si>
  <si>
    <t>E0435P026</t>
  </si>
  <si>
    <t>E0435P027</t>
  </si>
  <si>
    <t>E0435P028</t>
  </si>
  <si>
    <t>E2344P001</t>
  </si>
  <si>
    <t>E2344P002</t>
  </si>
  <si>
    <t>E2344P003</t>
  </si>
  <si>
    <t>E2344P004</t>
  </si>
  <si>
    <t>E2344P005</t>
  </si>
  <si>
    <t>E2344P006</t>
  </si>
  <si>
    <t>E2344P007</t>
  </si>
  <si>
    <t>E2344P008</t>
  </si>
  <si>
    <t>E2344P009</t>
  </si>
  <si>
    <t>E2344P010</t>
  </si>
  <si>
    <t>E2344P011</t>
  </si>
  <si>
    <t>E2344P012</t>
  </si>
  <si>
    <t>E2344P013</t>
  </si>
  <si>
    <t>E2344P014</t>
  </si>
  <si>
    <t>E2344P015</t>
  </si>
  <si>
    <t>E2344P016</t>
  </si>
  <si>
    <t>E2344P017</t>
  </si>
  <si>
    <t>E2344P018</t>
  </si>
  <si>
    <t>E2344P019</t>
  </si>
  <si>
    <t>E2344P020</t>
  </si>
  <si>
    <t>E2344P021</t>
  </si>
  <si>
    <t>E1839P001</t>
  </si>
  <si>
    <t>E1839P002</t>
  </si>
  <si>
    <t>E1839P003</t>
  </si>
  <si>
    <t>E1839P004</t>
  </si>
  <si>
    <t>E1839P005</t>
  </si>
  <si>
    <t>E1839P006</t>
  </si>
  <si>
    <t>Ribbesford</t>
  </si>
  <si>
    <t>E1839P007</t>
  </si>
  <si>
    <t>E1839P008</t>
  </si>
  <si>
    <t>E1839P009</t>
  </si>
  <si>
    <t>E1839P010</t>
  </si>
  <si>
    <t>E1839P013</t>
  </si>
  <si>
    <t>E1839P011</t>
  </si>
  <si>
    <t>E1839P012</t>
  </si>
  <si>
    <t>E2701P001</t>
  </si>
  <si>
    <t>E2701P002</t>
  </si>
  <si>
    <t>E2701P003</t>
  </si>
  <si>
    <t>E2701P004</t>
  </si>
  <si>
    <t>E2701P005</t>
  </si>
  <si>
    <t>E2701P006</t>
  </si>
  <si>
    <t>E2701P007</t>
  </si>
  <si>
    <t>E2701P008</t>
  </si>
  <si>
    <t>E2701P009</t>
  </si>
  <si>
    <t>E2701P010</t>
  </si>
  <si>
    <t>E2701P011</t>
  </si>
  <si>
    <t>E2701P012</t>
  </si>
  <si>
    <t>E2701P013</t>
  </si>
  <si>
    <t>E2701P014</t>
  </si>
  <si>
    <t>E2701P015</t>
  </si>
  <si>
    <t>E2701P016</t>
  </si>
  <si>
    <t>E2701P017</t>
  </si>
  <si>
    <t>E2701P018</t>
  </si>
  <si>
    <t>E2701P019</t>
  </si>
  <si>
    <t>E2701P020</t>
  </si>
  <si>
    <t>E2701P021</t>
  </si>
  <si>
    <t>E2701P022</t>
  </si>
  <si>
    <t>E2701P023</t>
  </si>
  <si>
    <t>E2701P024</t>
  </si>
  <si>
    <t>E2701P025</t>
  </si>
  <si>
    <t>E2701P026</t>
  </si>
  <si>
    <t>E2701P027</t>
  </si>
  <si>
    <t>E2701P028</t>
  </si>
  <si>
    <t>E2701P029</t>
  </si>
  <si>
    <t>E2701P030</t>
  </si>
  <si>
    <t>E2701P031</t>
  </si>
  <si>
    <t>Parish Name</t>
  </si>
  <si>
    <t>Unique code</t>
  </si>
  <si>
    <t>Class</t>
  </si>
  <si>
    <t>Source: CTR1 2014-15</t>
  </si>
  <si>
    <r>
      <t xml:space="preserve">Amount precepted on billing authority (£) </t>
    </r>
    <r>
      <rPr>
        <b/>
        <vertAlign val="superscript"/>
        <sz val="10"/>
        <rFont val="Arial"/>
        <family val="2"/>
      </rPr>
      <t>(a)</t>
    </r>
  </si>
  <si>
    <r>
      <t xml:space="preserve">Tax base for precept purposes </t>
    </r>
    <r>
      <rPr>
        <b/>
        <vertAlign val="superscript"/>
        <sz val="10"/>
        <rFont val="Arial"/>
        <family val="2"/>
      </rPr>
      <t>(b)</t>
    </r>
  </si>
  <si>
    <r>
      <t xml:space="preserve">Band D council tax (£) </t>
    </r>
    <r>
      <rPr>
        <b/>
        <vertAlign val="superscript"/>
        <sz val="10"/>
        <rFont val="Arial"/>
        <family val="2"/>
      </rPr>
      <t>(c)</t>
    </r>
  </si>
  <si>
    <t>Number of charter trustees</t>
  </si>
  <si>
    <t>Council tax base for charter trustees</t>
  </si>
  <si>
    <t>Number of civil parishes</t>
  </si>
  <si>
    <t>Number of local precepting authorities setting a precept in 2014-15</t>
  </si>
  <si>
    <t xml:space="preserve">(b) Council tax payers in the Charter Trustees for the City of Durham are spread across multiple parishes in Durham and therefore the </t>
  </si>
  <si>
    <t>sum of the individual tax bases for Durham will not equal the local authority level figure</t>
  </si>
  <si>
    <r>
      <t xml:space="preserve">Band D council tax (£) </t>
    </r>
    <r>
      <rPr>
        <b/>
        <vertAlign val="superscript"/>
        <sz val="10"/>
        <rFont val="Arial"/>
        <family val="2"/>
      </rPr>
      <t>(b)</t>
    </r>
  </si>
  <si>
    <r>
      <t xml:space="preserve">Tax base for precept purposes </t>
    </r>
    <r>
      <rPr>
        <b/>
        <vertAlign val="superscript"/>
        <sz val="10"/>
        <rFont val="Arial"/>
        <family val="2"/>
      </rPr>
      <t>(a)</t>
    </r>
  </si>
  <si>
    <t>LOCAL PRECEPTING AUTHORITIES (PARISHES) 2014-15</t>
  </si>
  <si>
    <t>(a) Precept figures exclude localised council tax support</t>
  </si>
  <si>
    <t>(b) Council tax payers in the Charter Trustees for the City of Durham are spread across multiple parishes in Durham and therefore the sum of the individual tax bases for Durham will not equal the local authority level figure</t>
  </si>
  <si>
    <t>(c) Band D amounts are as reported by Local Authorities, they represent the amounts that have been billed and may not necessarily exactly match the value of the precept divided by the tax base</t>
  </si>
  <si>
    <r>
      <t>Aggregate of parish precepts (£)</t>
    </r>
    <r>
      <rPr>
        <vertAlign val="superscript"/>
        <sz val="10"/>
        <rFont val="Arial"/>
        <family val="2"/>
      </rPr>
      <t xml:space="preserve"> (a)</t>
    </r>
  </si>
  <si>
    <r>
      <t xml:space="preserve">Council tax base for local precepting authorities setting a precept in 2014-15 </t>
    </r>
    <r>
      <rPr>
        <vertAlign val="superscript"/>
        <sz val="10"/>
        <rFont val="Arial"/>
        <family val="2"/>
      </rPr>
      <t>(b)</t>
    </r>
  </si>
  <si>
    <t>Civil parishes in the authority's area in 2014-15</t>
  </si>
  <si>
    <t>------------------------------------- 2014-15 -------------------------------------</t>
  </si>
  <si>
    <t>Parish precepts: 2014-15 data for ENGLAND</t>
  </si>
  <si>
    <r>
      <t xml:space="preserve">Local precepting authorities </t>
    </r>
    <r>
      <rPr>
        <b/>
        <u/>
        <sz val="13"/>
        <rFont val="Arial"/>
        <family val="2"/>
      </rPr>
      <t>setting a precept</t>
    </r>
    <r>
      <rPr>
        <b/>
        <sz val="13"/>
        <rFont val="Arial"/>
        <family val="2"/>
      </rPr>
      <t xml:space="preserve"> in 2014-15</t>
    </r>
  </si>
  <si>
    <t xml:space="preserve">Name of local precepting authorities in the authority's area in 2014-15 </t>
  </si>
  <si>
    <t>The spreadsheet contains information on the amount of council tax billing authorities collects on behalf of local precepting authorities (parishes), the tax base for billing purposes and the average band D council tax for the parish precept for the financial year April 2014 to March 2015.  These data are as reported by local authorities.</t>
  </si>
  <si>
    <t>This is an interactive spreadsheet where by using the drop-down button in the 'LA drop-down' sheet you can view all local precepting authority data at individual local precepting authority level.</t>
  </si>
  <si>
    <t>The spreadsheet has been compiled by the Local Government Finance - Analysis and Data division of Department for Communities and Local Government.</t>
  </si>
  <si>
    <t>Local precepting authorities: 2013-14 and 2014-15 data</t>
  </si>
  <si>
    <t>Local precepting authorities: 2014-15 LA summary data</t>
  </si>
  <si>
    <t>E1537P013</t>
  </si>
  <si>
    <t>Aislaby with Middleton &amp; Wrelton</t>
  </si>
  <si>
    <t>Allerston &amp; Wilton</t>
  </si>
  <si>
    <t>Byland with Wass &amp; Oldstead</t>
  </si>
  <si>
    <t>Cawton Coulton &amp; Grimstone</t>
  </si>
  <si>
    <t>Claxton &amp; Sand Hutton</t>
  </si>
  <si>
    <t>Foston &amp; Thornton-le-Clay</t>
  </si>
  <si>
    <t>Gate Helmsley &amp; Upper Helmsley</t>
  </si>
  <si>
    <t>Hovingham &amp; Scackleton</t>
  </si>
  <si>
    <t>Newton on Rawcliffe &amp; Stape</t>
  </si>
  <si>
    <t>Rosedale East &amp; West</t>
  </si>
  <si>
    <t>South Holme &amp; Fryton</t>
  </si>
  <si>
    <t>Whitwell-on-the-Hill &amp; Crambe</t>
  </si>
  <si>
    <t>Type of local precepting parish</t>
  </si>
  <si>
    <t>Average Band D council tax
(£)</t>
  </si>
  <si>
    <t>Charter trustees or Temples in the authority's area in 2014-15</t>
  </si>
  <si>
    <t>Council tax base for civil parishes</t>
  </si>
  <si>
    <t>SD</t>
  </si>
  <si>
    <t>Non-precepting parish</t>
  </si>
  <si>
    <t>Precepting parish</t>
  </si>
  <si>
    <t>Group</t>
  </si>
  <si>
    <t>MD</t>
  </si>
  <si>
    <t>Charter Trustee</t>
  </si>
  <si>
    <t>UA</t>
  </si>
  <si>
    <t>LB</t>
  </si>
  <si>
    <t>Temple</t>
  </si>
  <si>
    <t>New Parish</t>
  </si>
  <si>
    <t>GROUP</t>
  </si>
  <si>
    <t>New parish</t>
  </si>
  <si>
    <t>https://www.gov.uk/government/publications/council-tax-levels-set-by-local-authorities-in-england-2014-to-2015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</si>
</sst>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0.0"/>
    <numFmt numFmtId="166" formatCode="#,##0.00_ ;\-#,##0.00\ "/>
  </numFmts>
  <fonts count="75" x14ac:knownFonts="1">
    <font>
      <sz val="10"/>
      <name val="Arial"/>
    </font>
    <font>
      <sz val="10"/>
      <name val="Arial"/>
      <family val="2"/>
    </font>
    <font>
      <sz val="10"/>
      <name val="Arial"/>
      <family val="2"/>
    </font>
    <font>
      <sz val="10"/>
      <color indexed="8"/>
      <name val="Arial"/>
      <family val="2"/>
    </font>
    <font>
      <b/>
      <sz val="10"/>
      <name val="Arial"/>
      <family val="2"/>
    </font>
    <font>
      <b/>
      <sz val="12"/>
      <name val="Arial"/>
      <family val="2"/>
    </font>
    <font>
      <b/>
      <u/>
      <sz val="18"/>
      <name val="Arial"/>
      <family val="2"/>
    </font>
    <font>
      <b/>
      <sz val="14"/>
      <name val="Arial"/>
      <family val="2"/>
    </font>
    <font>
      <sz val="14"/>
      <name val="Arial"/>
      <family val="2"/>
    </font>
    <font>
      <b/>
      <sz val="11"/>
      <name val="Arial"/>
      <family val="2"/>
    </font>
    <font>
      <sz val="11"/>
      <name val="Arial"/>
      <family val="2"/>
    </font>
    <font>
      <sz val="12"/>
      <name val="Arial"/>
      <family val="2"/>
    </font>
    <font>
      <u/>
      <sz val="9"/>
      <color indexed="12"/>
      <name val="Arial"/>
      <family val="2"/>
    </font>
    <font>
      <sz val="16"/>
      <name val="Arial"/>
      <family val="2"/>
    </font>
    <font>
      <b/>
      <sz val="16"/>
      <color indexed="9"/>
      <name val="Arial"/>
      <family val="2"/>
    </font>
    <font>
      <b/>
      <sz val="12"/>
      <color indexed="10"/>
      <name val="Arial"/>
      <family val="2"/>
    </font>
    <font>
      <sz val="12"/>
      <name val="Arial"/>
      <family val="2"/>
    </font>
    <font>
      <b/>
      <sz val="12"/>
      <name val="Arial"/>
      <family val="2"/>
    </font>
    <font>
      <b/>
      <sz val="18"/>
      <name val="Arial"/>
      <family val="2"/>
    </font>
    <font>
      <sz val="14"/>
      <name val="Arial"/>
      <family val="2"/>
    </font>
    <font>
      <sz val="10"/>
      <color indexed="18"/>
      <name val="Arial"/>
      <family val="2"/>
    </font>
    <font>
      <b/>
      <sz val="12"/>
      <color indexed="42"/>
      <name val="Arial"/>
      <family val="2"/>
    </font>
    <font>
      <b/>
      <sz val="13"/>
      <name val="Arial"/>
      <family val="2"/>
    </font>
    <font>
      <sz val="13"/>
      <name val="Arial"/>
      <family val="2"/>
    </font>
    <font>
      <b/>
      <sz val="13"/>
      <color indexed="10"/>
      <name val="Arial"/>
      <family val="2"/>
    </font>
    <font>
      <b/>
      <sz val="13"/>
      <color indexed="8"/>
      <name val="Arial"/>
      <family val="2"/>
    </font>
    <font>
      <b/>
      <u/>
      <sz val="13"/>
      <color indexed="10"/>
      <name val="Arial"/>
      <family val="2"/>
    </font>
    <font>
      <b/>
      <sz val="10"/>
      <color indexed="10"/>
      <name val="Arial"/>
      <family val="2"/>
    </font>
    <font>
      <sz val="8"/>
      <name val="Arial"/>
      <family val="2"/>
    </font>
    <font>
      <b/>
      <sz val="8"/>
      <name val="Arial"/>
      <family val="2"/>
    </font>
    <font>
      <sz val="8"/>
      <name val="Arial"/>
      <family val="2"/>
    </font>
    <font>
      <b/>
      <sz val="11"/>
      <color indexed="10"/>
      <name val="Arial"/>
      <family val="2"/>
    </font>
    <font>
      <sz val="10"/>
      <color indexed="10"/>
      <name val="Arial"/>
      <family val="2"/>
    </font>
    <font>
      <b/>
      <sz val="14"/>
      <color indexed="10"/>
      <name val="Arial"/>
      <family val="2"/>
    </font>
    <font>
      <sz val="14"/>
      <color indexed="10"/>
      <name val="Arial"/>
      <family val="2"/>
    </font>
    <font>
      <b/>
      <sz val="2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6"/>
      <name val="Arial"/>
      <family val="2"/>
    </font>
    <font>
      <sz val="10"/>
      <color indexed="10"/>
      <name val="Arial"/>
      <family val="2"/>
    </font>
    <font>
      <sz val="12"/>
      <color indexed="10"/>
      <name val="Arial"/>
      <family val="2"/>
    </font>
    <font>
      <sz val="14"/>
      <color indexed="10"/>
      <name val="Arial"/>
      <family val="2"/>
    </font>
    <font>
      <u/>
      <sz val="12"/>
      <color indexed="12"/>
      <name val="Arial"/>
      <family val="2"/>
    </font>
    <font>
      <u/>
      <sz val="10"/>
      <color indexed="12"/>
      <name val="Arial"/>
      <family val="2"/>
    </font>
    <font>
      <u/>
      <sz val="12"/>
      <color indexed="12"/>
      <name val="Arial"/>
      <family val="2"/>
    </font>
    <font>
      <b/>
      <sz val="14"/>
      <name val="Arial"/>
      <family val="2"/>
    </font>
    <font>
      <sz val="10"/>
      <color indexed="43"/>
      <name val="Arial"/>
      <family val="2"/>
    </font>
    <font>
      <sz val="10"/>
      <color indexed="9"/>
      <name val="Arial"/>
      <family val="2"/>
    </font>
    <font>
      <b/>
      <sz val="20"/>
      <color indexed="9"/>
      <name val="Arial"/>
      <family val="2"/>
    </font>
    <font>
      <sz val="20"/>
      <color indexed="9"/>
      <name val="Arial"/>
      <family val="2"/>
    </font>
    <font>
      <b/>
      <sz val="10"/>
      <color indexed="9"/>
      <name val="Arial"/>
      <family val="2"/>
    </font>
    <font>
      <i/>
      <sz val="10"/>
      <name val="Arial"/>
      <family val="2"/>
    </font>
    <font>
      <sz val="10"/>
      <name val="Arial"/>
      <family val="2"/>
    </font>
    <font>
      <sz val="10"/>
      <name val="Arial"/>
      <family val="2"/>
    </font>
    <font>
      <b/>
      <vertAlign val="superscript"/>
      <sz val="10"/>
      <name val="Arial"/>
      <family val="2"/>
    </font>
    <font>
      <vertAlign val="superscript"/>
      <sz val="10"/>
      <name val="Arial"/>
      <family val="2"/>
    </font>
    <font>
      <sz val="10"/>
      <name val="Arial"/>
      <family val="2"/>
    </font>
    <font>
      <b/>
      <u/>
      <sz val="13"/>
      <name val="Arial"/>
      <family val="2"/>
    </font>
    <font>
      <b/>
      <sz val="14"/>
      <color rgb="FFFFFF99"/>
      <name val="Arial"/>
      <family val="2"/>
    </font>
    <font>
      <sz val="10"/>
      <color theme="0"/>
      <name val="Arial"/>
      <family val="2"/>
    </font>
    <font>
      <i/>
      <sz val="10"/>
      <color rgb="FFFF0000"/>
      <name val="Arial"/>
      <family val="2"/>
    </font>
  </fonts>
  <fills count="2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18"/>
        <bgColor indexed="64"/>
      </patternFill>
    </fill>
    <fill>
      <patternFill patternType="solid">
        <fgColor theme="0"/>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right style="thin">
        <color indexed="64"/>
      </right>
      <top/>
      <bottom/>
      <diagonal/>
    </border>
    <border>
      <left style="medium">
        <color indexed="17"/>
      </left>
      <right style="medium">
        <color indexed="17"/>
      </right>
      <top style="medium">
        <color indexed="17"/>
      </top>
      <bottom style="medium">
        <color indexed="17"/>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7">
    <xf numFmtId="0" fontId="0" fillId="0" borderId="0"/>
    <xf numFmtId="0" fontId="6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3"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6" borderId="0" applyNumberFormat="0" applyBorder="0" applyAlignment="0" applyProtection="0"/>
    <xf numFmtId="0" fontId="36" fillId="4" borderId="0" applyNumberFormat="0" applyBorder="0" applyAlignment="0" applyProtection="0"/>
    <xf numFmtId="0" fontId="37" fillId="6"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37" fillId="6" borderId="0" applyNumberFormat="0" applyBorder="0" applyAlignment="0" applyProtection="0"/>
    <xf numFmtId="0" fontId="37" fillId="3" borderId="0" applyNumberFormat="0" applyBorder="0" applyAlignment="0" applyProtection="0"/>
    <xf numFmtId="0" fontId="37" fillId="11"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8" fillId="15" borderId="0" applyNumberFormat="0" applyBorder="0" applyAlignment="0" applyProtection="0"/>
    <xf numFmtId="0" fontId="39" fillId="16" borderId="1" applyNumberFormat="0" applyAlignment="0" applyProtection="0"/>
    <xf numFmtId="0" fontId="40" fillId="17" borderId="2" applyNumberFormat="0" applyAlignment="0" applyProtection="0"/>
    <xf numFmtId="43" fontId="1" fillId="0" borderId="0" applyFont="0" applyFill="0" applyBorder="0" applyAlignment="0" applyProtection="0"/>
    <xf numFmtId="43" fontId="2" fillId="0" borderId="0" applyFont="0" applyFill="0" applyBorder="0" applyAlignment="0" applyProtection="0"/>
    <xf numFmtId="0" fontId="41" fillId="0" borderId="0" applyNumberFormat="0" applyFill="0" applyBorder="0" applyAlignment="0" applyProtection="0"/>
    <xf numFmtId="0" fontId="42" fillId="6" borderId="0" applyNumberFormat="0" applyBorder="0" applyAlignment="0" applyProtection="0"/>
    <xf numFmtId="0" fontId="43" fillId="0" borderId="3" applyNumberFormat="0" applyFill="0" applyAlignment="0" applyProtection="0"/>
    <xf numFmtId="0" fontId="44" fillId="0" borderId="4" applyNumberFormat="0" applyFill="0" applyAlignment="0" applyProtection="0"/>
    <xf numFmtId="0" fontId="45" fillId="0" borderId="5" applyNumberFormat="0" applyFill="0" applyAlignment="0" applyProtection="0"/>
    <xf numFmtId="0" fontId="45" fillId="0" borderId="0" applyNumberFormat="0" applyFill="0" applyBorder="0" applyAlignment="0" applyProtection="0"/>
    <xf numFmtId="0" fontId="1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46" fillId="7" borderId="1" applyNumberFormat="0" applyAlignment="0" applyProtection="0"/>
    <xf numFmtId="0" fontId="47" fillId="0" borderId="6" applyNumberFormat="0" applyFill="0" applyAlignment="0" applyProtection="0"/>
    <xf numFmtId="0" fontId="48" fillId="7" borderId="0" applyNumberFormat="0" applyBorder="0" applyAlignment="0" applyProtection="0"/>
    <xf numFmtId="0" fontId="11" fillId="0" borderId="0"/>
    <xf numFmtId="0" fontId="2" fillId="0" borderId="0"/>
    <xf numFmtId="0" fontId="2" fillId="0" borderId="0"/>
    <xf numFmtId="0" fontId="11" fillId="0" borderId="0"/>
    <xf numFmtId="0" fontId="1" fillId="0" borderId="0"/>
    <xf numFmtId="0" fontId="1" fillId="0" borderId="0"/>
    <xf numFmtId="0" fontId="2" fillId="4" borderId="7" applyNumberFormat="0" applyFont="0" applyAlignment="0" applyProtection="0"/>
    <xf numFmtId="0" fontId="49" fillId="16" borderId="8" applyNumberFormat="0" applyAlignment="0" applyProtection="0"/>
    <xf numFmtId="9" fontId="1" fillId="0" borderId="0" applyFont="0" applyFill="0" applyBorder="0" applyAlignment="0" applyProtection="0"/>
    <xf numFmtId="0" fontId="50" fillId="0" borderId="0" applyNumberFormat="0" applyFill="0" applyBorder="0" applyAlignment="0" applyProtection="0"/>
    <xf numFmtId="0" fontId="51" fillId="0" borderId="9" applyNumberFormat="0" applyFill="0" applyAlignment="0" applyProtection="0"/>
    <xf numFmtId="0" fontId="47" fillId="0" borderId="0" applyNumberFormat="0" applyFill="0" applyBorder="0" applyAlignment="0" applyProtection="0"/>
  </cellStyleXfs>
  <cellXfs count="293">
    <xf numFmtId="0" fontId="0" fillId="0" borderId="0" xfId="0"/>
    <xf numFmtId="0" fontId="0" fillId="18" borderId="0" xfId="1" applyFont="1" applyFill="1" applyBorder="1" applyProtection="1"/>
    <xf numFmtId="3" fontId="0" fillId="18" borderId="0" xfId="1" applyNumberFormat="1" applyFont="1" applyFill="1" applyBorder="1" applyProtection="1"/>
    <xf numFmtId="165" fontId="0" fillId="18" borderId="0" xfId="1" applyNumberFormat="1" applyFont="1" applyFill="1" applyBorder="1" applyProtection="1"/>
    <xf numFmtId="4" fontId="0" fillId="18" borderId="0" xfId="1" applyNumberFormat="1" applyFont="1" applyFill="1" applyBorder="1" applyProtection="1"/>
    <xf numFmtId="0" fontId="0" fillId="19" borderId="10" xfId="1" applyFont="1" applyFill="1" applyBorder="1" applyProtection="1"/>
    <xf numFmtId="0" fontId="0" fillId="19" borderId="11" xfId="1" applyFont="1" applyFill="1" applyBorder="1" applyProtection="1"/>
    <xf numFmtId="0" fontId="0" fillId="18" borderId="12" xfId="1" applyFont="1" applyFill="1" applyBorder="1" applyProtection="1"/>
    <xf numFmtId="0" fontId="0" fillId="0" borderId="12" xfId="1" applyFont="1" applyBorder="1" applyProtection="1"/>
    <xf numFmtId="0" fontId="0" fillId="19" borderId="13" xfId="1" applyFont="1" applyFill="1" applyBorder="1" applyProtection="1"/>
    <xf numFmtId="0" fontId="14" fillId="19" borderId="0" xfId="1" applyFont="1" applyFill="1" applyBorder="1" applyAlignment="1" applyProtection="1">
      <alignment horizontal="center"/>
    </xf>
    <xf numFmtId="0" fontId="0" fillId="19" borderId="0" xfId="1" applyFont="1" applyFill="1" applyBorder="1" applyProtection="1"/>
    <xf numFmtId="0" fontId="5" fillId="19" borderId="14" xfId="1" applyFont="1" applyFill="1" applyBorder="1" applyAlignment="1" applyProtection="1">
      <alignment horizontal="centerContinuous"/>
    </xf>
    <xf numFmtId="0" fontId="0" fillId="0" borderId="0" xfId="1" applyFont="1" applyBorder="1" applyProtection="1"/>
    <xf numFmtId="0" fontId="0" fillId="19" borderId="15" xfId="1" applyFont="1" applyFill="1" applyBorder="1" applyProtection="1"/>
    <xf numFmtId="0" fontId="4" fillId="19" borderId="16" xfId="1" applyFont="1" applyFill="1" applyBorder="1" applyAlignment="1" applyProtection="1">
      <alignment horizontal="centerContinuous"/>
    </xf>
    <xf numFmtId="0" fontId="5" fillId="19" borderId="16" xfId="1" applyFont="1" applyFill="1" applyBorder="1" applyAlignment="1" applyProtection="1">
      <alignment horizontal="centerContinuous"/>
    </xf>
    <xf numFmtId="0" fontId="0" fillId="19" borderId="17" xfId="1" applyFont="1" applyFill="1" applyBorder="1" applyProtection="1"/>
    <xf numFmtId="0" fontId="0" fillId="20" borderId="10" xfId="1" applyFont="1" applyFill="1" applyBorder="1" applyProtection="1"/>
    <xf numFmtId="0" fontId="4" fillId="20" borderId="11" xfId="1" applyFont="1" applyFill="1" applyBorder="1" applyAlignment="1" applyProtection="1">
      <alignment horizontal="centerContinuous"/>
    </xf>
    <xf numFmtId="0" fontId="5" fillId="20" borderId="11" xfId="1" applyFont="1" applyFill="1" applyBorder="1" applyAlignment="1" applyProtection="1">
      <alignment horizontal="centerContinuous"/>
    </xf>
    <xf numFmtId="0" fontId="0" fillId="20" borderId="14" xfId="1" applyFont="1" applyFill="1" applyBorder="1" applyProtection="1"/>
    <xf numFmtId="0" fontId="0" fillId="20" borderId="13" xfId="1" applyFont="1" applyFill="1" applyBorder="1" applyProtection="1"/>
    <xf numFmtId="0" fontId="0" fillId="20" borderId="0" xfId="1" applyFont="1" applyFill="1" applyBorder="1" applyProtection="1"/>
    <xf numFmtId="0" fontId="5" fillId="20" borderId="0" xfId="1" applyFont="1" applyFill="1" applyBorder="1" applyAlignment="1" applyProtection="1">
      <alignment horizontal="centerContinuous"/>
    </xf>
    <xf numFmtId="0" fontId="4" fillId="20" borderId="0" xfId="1" applyFont="1" applyFill="1" applyBorder="1" applyAlignment="1" applyProtection="1">
      <alignment horizontal="center"/>
    </xf>
    <xf numFmtId="0" fontId="5" fillId="20" borderId="0" xfId="1" applyFont="1" applyFill="1" applyBorder="1" applyAlignment="1" applyProtection="1">
      <alignment horizontal="center"/>
    </xf>
    <xf numFmtId="0" fontId="22" fillId="20" borderId="0" xfId="1" quotePrefix="1" applyFont="1" applyFill="1" applyBorder="1" applyAlignment="1" applyProtection="1">
      <alignment horizontal="center"/>
    </xf>
    <xf numFmtId="0" fontId="22" fillId="20" borderId="0" xfId="1" applyFont="1" applyFill="1" applyBorder="1" applyAlignment="1" applyProtection="1">
      <alignment horizontal="center"/>
    </xf>
    <xf numFmtId="0" fontId="13" fillId="20" borderId="0" xfId="1" applyFont="1" applyFill="1" applyBorder="1" applyAlignment="1" applyProtection="1">
      <alignment horizontal="right" vertical="center" indent="3"/>
    </xf>
    <xf numFmtId="0" fontId="16" fillId="18" borderId="0" xfId="1" applyFont="1" applyFill="1" applyBorder="1" applyProtection="1"/>
    <xf numFmtId="0" fontId="16" fillId="0" borderId="0" xfId="1" applyFont="1" applyBorder="1" applyProtection="1"/>
    <xf numFmtId="0" fontId="22" fillId="20" borderId="0" xfId="1" quotePrefix="1" applyFont="1" applyFill="1" applyBorder="1" applyAlignment="1" applyProtection="1">
      <alignment horizontal="left" vertical="center"/>
    </xf>
    <xf numFmtId="0" fontId="0" fillId="18" borderId="0" xfId="1" applyFont="1" applyFill="1" applyBorder="1" applyAlignment="1" applyProtection="1">
      <alignment vertical="center"/>
    </xf>
    <xf numFmtId="0" fontId="0" fillId="0" borderId="0" xfId="1" applyFont="1" applyBorder="1" applyAlignment="1" applyProtection="1">
      <alignment vertical="center"/>
    </xf>
    <xf numFmtId="0" fontId="23" fillId="20" borderId="0" xfId="1" applyFont="1" applyFill="1" applyBorder="1" applyAlignment="1" applyProtection="1">
      <alignment horizontal="left" vertical="center"/>
    </xf>
    <xf numFmtId="0" fontId="11" fillId="20" borderId="0" xfId="1" applyFont="1" applyFill="1" applyBorder="1" applyAlignment="1" applyProtection="1">
      <alignment horizontal="left" vertical="center"/>
    </xf>
    <xf numFmtId="0" fontId="22" fillId="20" borderId="0" xfId="1" applyFont="1" applyFill="1" applyBorder="1" applyAlignment="1" applyProtection="1">
      <alignment horizontal="left" vertical="center"/>
    </xf>
    <xf numFmtId="0" fontId="0" fillId="20" borderId="14" xfId="1" applyFont="1" applyFill="1" applyBorder="1" applyAlignment="1" applyProtection="1"/>
    <xf numFmtId="0" fontId="0" fillId="18" borderId="0" xfId="1" applyFont="1" applyFill="1" applyBorder="1" applyAlignment="1" applyProtection="1"/>
    <xf numFmtId="0" fontId="0" fillId="0" borderId="0" xfId="1" applyFont="1" applyBorder="1" applyAlignment="1" applyProtection="1"/>
    <xf numFmtId="0" fontId="16" fillId="20" borderId="15" xfId="1" applyFont="1" applyFill="1" applyBorder="1" applyProtection="1"/>
    <xf numFmtId="0" fontId="16" fillId="20" borderId="16" xfId="1" applyFont="1" applyFill="1" applyBorder="1" applyAlignment="1" applyProtection="1">
      <alignment horizontal="left" vertical="center"/>
    </xf>
    <xf numFmtId="0" fontId="17" fillId="20" borderId="16" xfId="1" applyFont="1" applyFill="1" applyBorder="1" applyAlignment="1" applyProtection="1">
      <alignment horizontal="left" vertical="center"/>
    </xf>
    <xf numFmtId="0" fontId="16" fillId="20" borderId="16" xfId="1" applyFont="1" applyFill="1" applyBorder="1" applyProtection="1"/>
    <xf numFmtId="0" fontId="17" fillId="20" borderId="16" xfId="1" applyFont="1" applyFill="1" applyBorder="1" applyAlignment="1" applyProtection="1">
      <alignment vertical="center"/>
    </xf>
    <xf numFmtId="0" fontId="17" fillId="20" borderId="17" xfId="1" applyFont="1" applyFill="1" applyBorder="1" applyAlignment="1" applyProtection="1">
      <alignment horizontal="right" vertical="center"/>
    </xf>
    <xf numFmtId="0" fontId="16" fillId="18" borderId="0" xfId="1" applyFont="1" applyFill="1" applyProtection="1"/>
    <xf numFmtId="0" fontId="16" fillId="0" borderId="0" xfId="1" applyFont="1" applyProtection="1"/>
    <xf numFmtId="0" fontId="4" fillId="20" borderId="11" xfId="1" applyFont="1" applyFill="1" applyBorder="1" applyAlignment="1" applyProtection="1">
      <alignment horizontal="center"/>
    </xf>
    <xf numFmtId="0" fontId="0" fillId="20" borderId="18" xfId="1" applyFont="1" applyFill="1" applyBorder="1" applyProtection="1"/>
    <xf numFmtId="0" fontId="22" fillId="20" borderId="0" xfId="1" applyFont="1" applyFill="1" applyBorder="1" applyAlignment="1" applyProtection="1">
      <alignment horizontal="center" vertical="center"/>
    </xf>
    <xf numFmtId="0" fontId="5" fillId="20" borderId="0" xfId="1" applyFont="1" applyFill="1" applyBorder="1" applyAlignment="1" applyProtection="1">
      <alignment horizontal="left" vertical="center"/>
    </xf>
    <xf numFmtId="0" fontId="0" fillId="20" borderId="0" xfId="1" applyFont="1" applyFill="1" applyBorder="1" applyAlignment="1" applyProtection="1">
      <alignment horizontal="left" vertical="center"/>
    </xf>
    <xf numFmtId="0" fontId="4" fillId="20" borderId="0" xfId="1" applyFont="1" applyFill="1" applyBorder="1" applyAlignment="1" applyProtection="1">
      <alignment horizontal="left" vertical="center"/>
    </xf>
    <xf numFmtId="0" fontId="0" fillId="18" borderId="0" xfId="1" applyFont="1" applyFill="1" applyProtection="1"/>
    <xf numFmtId="0" fontId="0" fillId="0" borderId="0" xfId="1" applyFont="1" applyProtection="1"/>
    <xf numFmtId="0" fontId="0" fillId="20" borderId="11" xfId="1" applyFont="1" applyFill="1" applyBorder="1" applyAlignment="1" applyProtection="1">
      <alignment horizontal="left" vertical="center"/>
    </xf>
    <xf numFmtId="0" fontId="0" fillId="20" borderId="11" xfId="1" applyFont="1" applyFill="1" applyBorder="1" applyProtection="1"/>
    <xf numFmtId="0" fontId="0" fillId="18" borderId="0" xfId="1" applyFont="1" applyFill="1" applyAlignment="1" applyProtection="1">
      <alignment vertical="center"/>
    </xf>
    <xf numFmtId="0" fontId="0" fillId="0" borderId="0" xfId="1" applyFont="1" applyAlignment="1" applyProtection="1">
      <alignment vertical="center"/>
    </xf>
    <xf numFmtId="0" fontId="7" fillId="20" borderId="0" xfId="1" applyFont="1" applyFill="1" applyBorder="1" applyAlignment="1" applyProtection="1">
      <alignment horizontal="left" vertical="center"/>
    </xf>
    <xf numFmtId="0" fontId="7" fillId="20" borderId="0" xfId="1" applyFont="1" applyFill="1" applyBorder="1" applyAlignment="1" applyProtection="1">
      <alignment vertical="center"/>
    </xf>
    <xf numFmtId="0" fontId="8" fillId="20" borderId="0" xfId="1" applyFont="1" applyFill="1" applyBorder="1" applyAlignment="1" applyProtection="1">
      <alignment vertical="center"/>
    </xf>
    <xf numFmtId="0" fontId="8" fillId="20" borderId="14" xfId="1" applyFont="1" applyFill="1" applyBorder="1" applyAlignment="1" applyProtection="1">
      <alignment vertical="center"/>
    </xf>
    <xf numFmtId="0" fontId="7" fillId="20" borderId="14" xfId="1" applyFont="1" applyFill="1" applyBorder="1" applyAlignment="1" applyProtection="1">
      <alignment vertical="center"/>
    </xf>
    <xf numFmtId="0" fontId="0" fillId="18" borderId="11" xfId="1" applyFont="1" applyFill="1" applyBorder="1" applyProtection="1"/>
    <xf numFmtId="0" fontId="0" fillId="0" borderId="11" xfId="1" applyFont="1" applyBorder="1" applyProtection="1"/>
    <xf numFmtId="0" fontId="0" fillId="0" borderId="18" xfId="1" applyFont="1" applyBorder="1" applyProtection="1"/>
    <xf numFmtId="0" fontId="0" fillId="0" borderId="14" xfId="1" applyFont="1" applyBorder="1" applyProtection="1"/>
    <xf numFmtId="0" fontId="20" fillId="18" borderId="0" xfId="1" applyFont="1" applyFill="1" applyBorder="1" applyAlignment="1" applyProtection="1">
      <alignment horizontal="right"/>
    </xf>
    <xf numFmtId="0" fontId="0" fillId="18" borderId="16" xfId="1" applyFont="1" applyFill="1" applyBorder="1" applyProtection="1"/>
    <xf numFmtId="0" fontId="0" fillId="0" borderId="16" xfId="1" applyFont="1" applyBorder="1" applyProtection="1"/>
    <xf numFmtId="0" fontId="0" fillId="0" borderId="17" xfId="1" applyFont="1" applyBorder="1" applyProtection="1"/>
    <xf numFmtId="0" fontId="19" fillId="18" borderId="0" xfId="1" applyFont="1" applyFill="1" applyProtection="1"/>
    <xf numFmtId="49" fontId="0" fillId="18" borderId="0" xfId="1" applyNumberFormat="1" applyFont="1" applyFill="1" applyProtection="1"/>
    <xf numFmtId="49" fontId="0" fillId="0" borderId="0" xfId="1" applyNumberFormat="1" applyFont="1" applyProtection="1"/>
    <xf numFmtId="0" fontId="0" fillId="20" borderId="13" xfId="1" applyFont="1" applyFill="1" applyBorder="1" applyProtection="1">
      <protection locked="0"/>
    </xf>
    <xf numFmtId="0" fontId="0" fillId="0" borderId="0" xfId="1" applyFont="1" applyAlignment="1">
      <alignment horizontal="center"/>
    </xf>
    <xf numFmtId="0" fontId="4" fillId="0" borderId="0" xfId="1" applyFont="1" applyFill="1" applyBorder="1"/>
    <xf numFmtId="0" fontId="5" fillId="0" borderId="0" xfId="1" applyFont="1" applyFill="1" applyBorder="1"/>
    <xf numFmtId="0" fontId="4" fillId="0" borderId="19" xfId="1" quotePrefix="1" applyFont="1" applyBorder="1" applyAlignment="1">
      <alignment horizontal="left"/>
    </xf>
    <xf numFmtId="0" fontId="0" fillId="0" borderId="19" xfId="1" applyFont="1" applyBorder="1" applyAlignment="1">
      <alignment horizontal="center"/>
    </xf>
    <xf numFmtId="0" fontId="4" fillId="0" borderId="0" xfId="1" applyFont="1"/>
    <xf numFmtId="0" fontId="4" fillId="0" borderId="19" xfId="1" applyFont="1" applyBorder="1"/>
    <xf numFmtId="0" fontId="2" fillId="0" borderId="0" xfId="1" applyFont="1" applyFill="1" applyBorder="1" applyAlignment="1">
      <alignment horizontal="left"/>
    </xf>
    <xf numFmtId="0" fontId="4" fillId="0" borderId="0" xfId="1" applyFont="1" applyFill="1" applyBorder="1" applyAlignment="1" applyProtection="1">
      <alignment horizontal="left"/>
    </xf>
    <xf numFmtId="0" fontId="0" fillId="0" borderId="19" xfId="1" applyFont="1" applyBorder="1"/>
    <xf numFmtId="0" fontId="0" fillId="0" borderId="0" xfId="1" applyFont="1" applyAlignment="1">
      <alignment horizontal="left"/>
    </xf>
    <xf numFmtId="0" fontId="4" fillId="0" borderId="0" xfId="1" quotePrefix="1" applyFont="1" applyFill="1" applyBorder="1" applyAlignment="1" applyProtection="1">
      <alignment horizontal="left"/>
    </xf>
    <xf numFmtId="0" fontId="2" fillId="0" borderId="0" xfId="1" applyFont="1" applyFill="1" applyAlignment="1">
      <alignment horizontal="left"/>
    </xf>
    <xf numFmtId="0" fontId="4" fillId="0" borderId="0" xfId="1" applyFont="1" applyFill="1" applyAlignment="1" applyProtection="1">
      <alignment horizontal="left"/>
    </xf>
    <xf numFmtId="0" fontId="4" fillId="0" borderId="0" xfId="1" quotePrefix="1" applyFont="1" applyFill="1" applyAlignment="1" applyProtection="1">
      <alignment horizontal="left"/>
    </xf>
    <xf numFmtId="0" fontId="0" fillId="0" borderId="0" xfId="1" applyFont="1" applyFill="1" applyBorder="1"/>
    <xf numFmtId="10" fontId="1" fillId="18" borderId="0" xfId="53" applyNumberFormat="1" applyFill="1" applyBorder="1" applyProtection="1"/>
    <xf numFmtId="0" fontId="6" fillId="19" borderId="0" xfId="1" applyFont="1" applyFill="1" applyBorder="1" applyAlignment="1" applyProtection="1">
      <alignment horizontal="center"/>
    </xf>
    <xf numFmtId="0" fontId="0" fillId="20" borderId="0" xfId="1" applyFont="1" applyFill="1" applyBorder="1" applyAlignment="1" applyProtection="1"/>
    <xf numFmtId="3" fontId="13" fillId="18" borderId="20" xfId="1" applyNumberFormat="1" applyFont="1" applyFill="1" applyBorder="1" applyAlignment="1" applyProtection="1">
      <alignment horizontal="right" vertical="center"/>
      <protection locked="0"/>
    </xf>
    <xf numFmtId="0" fontId="16" fillId="20" borderId="0" xfId="1" applyFont="1" applyFill="1" applyBorder="1" applyAlignment="1" applyProtection="1">
      <alignment horizontal="right" vertical="center"/>
    </xf>
    <xf numFmtId="165" fontId="13" fillId="18" borderId="20" xfId="1" applyNumberFormat="1" applyFont="1" applyFill="1" applyBorder="1" applyAlignment="1" applyProtection="1">
      <alignment horizontal="right" vertical="center"/>
      <protection locked="0"/>
    </xf>
    <xf numFmtId="0" fontId="29" fillId="20" borderId="0" xfId="37" quotePrefix="1" applyNumberFormat="1" applyFont="1" applyFill="1" applyBorder="1" applyAlignment="1" applyProtection="1">
      <alignment horizontal="center" vertical="center"/>
    </xf>
    <xf numFmtId="4" fontId="13" fillId="18" borderId="21" xfId="1" applyNumberFormat="1" applyFont="1" applyFill="1" applyBorder="1" applyAlignment="1" applyProtection="1">
      <alignment horizontal="right" vertical="center"/>
      <protection locked="0"/>
    </xf>
    <xf numFmtId="0" fontId="28" fillId="20" borderId="0" xfId="37" quotePrefix="1" applyNumberFormat="1" applyFont="1" applyFill="1" applyBorder="1" applyAlignment="1" applyProtection="1">
      <alignment horizontal="left"/>
    </xf>
    <xf numFmtId="0" fontId="6" fillId="19" borderId="11" xfId="1" applyFont="1" applyFill="1" applyBorder="1" applyAlignment="1" applyProtection="1">
      <alignment horizontal="center"/>
    </xf>
    <xf numFmtId="0" fontId="21" fillId="19" borderId="18" xfId="1" applyFont="1" applyFill="1" applyBorder="1" applyAlignment="1" applyProtection="1">
      <alignment horizontal="centerContinuous"/>
    </xf>
    <xf numFmtId="2" fontId="31" fillId="20" borderId="0" xfId="37" quotePrefix="1" applyNumberFormat="1" applyFont="1" applyFill="1" applyBorder="1" applyAlignment="1" applyProtection="1">
      <alignment horizontal="right"/>
    </xf>
    <xf numFmtId="0" fontId="10" fillId="20" borderId="0" xfId="1" applyFont="1" applyFill="1" applyBorder="1" applyProtection="1"/>
    <xf numFmtId="0" fontId="10" fillId="20" borderId="0" xfId="37" quotePrefix="1" applyNumberFormat="1" applyFont="1" applyFill="1" applyBorder="1" applyAlignment="1" applyProtection="1">
      <alignment horizontal="left"/>
    </xf>
    <xf numFmtId="0" fontId="10" fillId="20" borderId="0" xfId="1" applyFont="1" applyFill="1" applyBorder="1" applyAlignment="1" applyProtection="1">
      <alignment horizontal="left" vertical="center"/>
    </xf>
    <xf numFmtId="2" fontId="9" fillId="20" borderId="0" xfId="37" quotePrefix="1" applyNumberFormat="1" applyFont="1" applyFill="1" applyBorder="1" applyAlignment="1" applyProtection="1">
      <alignment horizontal="center"/>
    </xf>
    <xf numFmtId="0" fontId="7" fillId="20" borderId="0" xfId="1" applyFont="1" applyFill="1" applyBorder="1" applyAlignment="1" applyProtection="1">
      <alignment horizontal="right" vertical="center"/>
    </xf>
    <xf numFmtId="0" fontId="2" fillId="0" borderId="0" xfId="1" applyFont="1" applyFill="1" applyAlignment="1">
      <alignment horizontal="center"/>
    </xf>
    <xf numFmtId="0" fontId="2" fillId="0" borderId="0" xfId="1" applyFont="1" applyFill="1" applyBorder="1" applyAlignment="1">
      <alignment horizontal="center"/>
    </xf>
    <xf numFmtId="0" fontId="4" fillId="0" borderId="22" xfId="1" applyFont="1" applyFill="1" applyBorder="1"/>
    <xf numFmtId="0" fontId="32" fillId="0" borderId="0" xfId="1" applyFont="1" applyFill="1" applyBorder="1" applyAlignment="1">
      <alignment horizontal="left"/>
    </xf>
    <xf numFmtId="0" fontId="27" fillId="0" borderId="0" xfId="1" applyFont="1" applyFill="1" applyBorder="1" applyAlignment="1" applyProtection="1">
      <alignment horizontal="left"/>
    </xf>
    <xf numFmtId="0" fontId="32" fillId="0" borderId="19" xfId="1" applyFont="1" applyBorder="1"/>
    <xf numFmtId="0" fontId="32" fillId="0" borderId="0" xfId="1" applyFont="1"/>
    <xf numFmtId="0" fontId="2" fillId="0" borderId="19" xfId="1" applyFont="1" applyBorder="1"/>
    <xf numFmtId="0" fontId="2" fillId="0" borderId="0" xfId="1" applyFont="1"/>
    <xf numFmtId="0" fontId="18" fillId="19" borderId="13" xfId="1" applyFont="1" applyFill="1" applyBorder="1" applyAlignment="1" applyProtection="1">
      <alignment horizontal="center"/>
    </xf>
    <xf numFmtId="0" fontId="18" fillId="19" borderId="0" xfId="1" applyFont="1" applyFill="1" applyBorder="1" applyAlignment="1" applyProtection="1">
      <alignment horizontal="center"/>
    </xf>
    <xf numFmtId="0" fontId="18" fillId="19" borderId="14" xfId="1" applyFont="1" applyFill="1" applyBorder="1" applyAlignment="1" applyProtection="1">
      <alignment horizontal="center"/>
    </xf>
    <xf numFmtId="0" fontId="15" fillId="20" borderId="0" xfId="1" applyFont="1" applyFill="1" applyBorder="1" applyAlignment="1" applyProtection="1">
      <alignment horizontal="center" vertical="top" wrapText="1"/>
    </xf>
    <xf numFmtId="165" fontId="13" fillId="18" borderId="20" xfId="1" quotePrefix="1" applyNumberFormat="1" applyFont="1" applyFill="1" applyBorder="1" applyAlignment="1" applyProtection="1">
      <alignment horizontal="center" vertical="center"/>
      <protection locked="0"/>
    </xf>
    <xf numFmtId="0" fontId="22" fillId="20" borderId="14" xfId="1" quotePrefix="1" applyFont="1" applyFill="1" applyBorder="1" applyAlignment="1" applyProtection="1">
      <alignment horizontal="center"/>
    </xf>
    <xf numFmtId="0" fontId="23" fillId="20" borderId="14" xfId="1" applyFont="1" applyFill="1" applyBorder="1" applyAlignment="1" applyProtection="1">
      <alignment horizontal="left" vertical="center"/>
    </xf>
    <xf numFmtId="0" fontId="10" fillId="20" borderId="14" xfId="1" applyFont="1" applyFill="1" applyBorder="1" applyAlignment="1" applyProtection="1">
      <alignment horizontal="left" vertical="center"/>
    </xf>
    <xf numFmtId="0" fontId="24" fillId="20" borderId="0" xfId="1" quotePrefix="1" applyFont="1" applyFill="1" applyBorder="1" applyAlignment="1" applyProtection="1">
      <alignment horizontal="left" vertical="center"/>
    </xf>
    <xf numFmtId="4" fontId="13" fillId="18" borderId="20" xfId="1" applyNumberFormat="1" applyFont="1" applyFill="1" applyBorder="1" applyAlignment="1" applyProtection="1">
      <alignment horizontal="right" vertical="center"/>
      <protection locked="0"/>
    </xf>
    <xf numFmtId="0" fontId="16" fillId="20" borderId="17" xfId="1" applyFont="1" applyFill="1" applyBorder="1" applyProtection="1"/>
    <xf numFmtId="0" fontId="53" fillId="18" borderId="0" xfId="1" applyFont="1" applyFill="1" applyBorder="1" applyProtection="1"/>
    <xf numFmtId="0" fontId="53" fillId="18" borderId="0" xfId="1" applyFont="1" applyFill="1" applyProtection="1"/>
    <xf numFmtId="0" fontId="22" fillId="20" borderId="0" xfId="1" applyFont="1" applyFill="1" applyBorder="1" applyAlignment="1" applyProtection="1">
      <alignment horizontal="left" vertical="top" wrapText="1"/>
    </xf>
    <xf numFmtId="0" fontId="53" fillId="0" borderId="0" xfId="1" applyFont="1" applyAlignment="1" applyProtection="1">
      <alignment vertical="center"/>
    </xf>
    <xf numFmtId="0" fontId="22" fillId="20" borderId="0" xfId="1" applyFont="1" applyFill="1" applyBorder="1" applyAlignment="1" applyProtection="1">
      <alignment horizontal="center" vertical="center" wrapText="1"/>
    </xf>
    <xf numFmtId="0" fontId="4" fillId="20" borderId="0" xfId="1" applyFont="1" applyFill="1" applyBorder="1" applyAlignment="1" applyProtection="1">
      <alignment horizontal="center" vertical="center"/>
    </xf>
    <xf numFmtId="165" fontId="0" fillId="0" borderId="0" xfId="1" applyNumberFormat="1" applyFont="1" applyFill="1"/>
    <xf numFmtId="0" fontId="59" fillId="18" borderId="20" xfId="1" applyNumberFormat="1" applyFont="1" applyFill="1" applyBorder="1" applyAlignment="1" applyProtection="1">
      <alignment vertical="center"/>
      <protection locked="0"/>
    </xf>
    <xf numFmtId="0" fontId="59" fillId="20" borderId="0" xfId="1" applyFont="1" applyFill="1" applyBorder="1" applyAlignment="1" applyProtection="1">
      <alignment horizontal="left" vertical="center"/>
    </xf>
    <xf numFmtId="3" fontId="59" fillId="18" borderId="21" xfId="1" applyNumberFormat="1" applyFont="1" applyFill="1" applyBorder="1" applyAlignment="1" applyProtection="1">
      <alignment horizontal="right" vertical="center" indent="1"/>
      <protection locked="0"/>
    </xf>
    <xf numFmtId="0" fontId="59" fillId="20" borderId="0" xfId="1" applyFont="1" applyFill="1" applyBorder="1" applyAlignment="1" applyProtection="1">
      <alignment horizontal="right" vertical="center" indent="1"/>
    </xf>
    <xf numFmtId="165" fontId="59" fillId="18" borderId="21" xfId="1" applyNumberFormat="1" applyFont="1" applyFill="1" applyBorder="1" applyAlignment="1" applyProtection="1">
      <alignment horizontal="right" vertical="center" indent="1"/>
      <protection locked="0"/>
    </xf>
    <xf numFmtId="4" fontId="59" fillId="0" borderId="23" xfId="1" applyNumberFormat="1" applyFont="1" applyFill="1" applyBorder="1" applyAlignment="1" applyProtection="1">
      <alignment horizontal="right" vertical="center" indent="1"/>
      <protection locked="0"/>
    </xf>
    <xf numFmtId="0" fontId="59" fillId="20" borderId="14" xfId="1" applyFont="1" applyFill="1" applyBorder="1" applyAlignment="1" applyProtection="1">
      <alignment horizontal="left" vertical="center" wrapText="1"/>
    </xf>
    <xf numFmtId="0" fontId="19" fillId="20" borderId="13" xfId="1" applyFont="1" applyFill="1" applyBorder="1" applyAlignment="1" applyProtection="1">
      <alignment vertical="center"/>
    </xf>
    <xf numFmtId="0" fontId="55" fillId="18" borderId="0" xfId="1" applyFont="1" applyFill="1" applyBorder="1" applyAlignment="1" applyProtection="1">
      <alignment vertical="center"/>
    </xf>
    <xf numFmtId="0" fontId="19" fillId="18" borderId="0" xfId="1" applyFont="1" applyFill="1" applyAlignment="1" applyProtection="1">
      <alignment vertical="center"/>
    </xf>
    <xf numFmtId="0" fontId="19" fillId="0" borderId="0" xfId="1" applyFont="1" applyAlignment="1" applyProtection="1">
      <alignment vertical="center"/>
    </xf>
    <xf numFmtId="0" fontId="19" fillId="20" borderId="0" xfId="1" applyFont="1" applyFill="1" applyBorder="1" applyAlignment="1" applyProtection="1">
      <alignment horizontal="right" vertical="center" indent="1"/>
    </xf>
    <xf numFmtId="165" fontId="55" fillId="18" borderId="0" xfId="48" applyNumberFormat="1" applyFont="1" applyFill="1" applyAlignment="1">
      <alignment horizontal="right" vertical="center"/>
    </xf>
    <xf numFmtId="165" fontId="54" fillId="0" borderId="0" xfId="1" applyNumberFormat="1" applyFont="1" applyProtection="1"/>
    <xf numFmtId="165" fontId="54" fillId="0" borderId="0" xfId="1" applyNumberFormat="1" applyFont="1" applyBorder="1" applyProtection="1"/>
    <xf numFmtId="0" fontId="54" fillId="0" borderId="0" xfId="1" applyFont="1" applyBorder="1" applyProtection="1"/>
    <xf numFmtId="0" fontId="54" fillId="0" borderId="0" xfId="1" applyFont="1" applyProtection="1"/>
    <xf numFmtId="165" fontId="54" fillId="18" borderId="0" xfId="1" applyNumberFormat="1" applyFont="1" applyFill="1" applyProtection="1"/>
    <xf numFmtId="0" fontId="54" fillId="18" borderId="0" xfId="1" applyFont="1" applyFill="1" applyProtection="1"/>
    <xf numFmtId="43" fontId="55" fillId="18" borderId="0" xfId="1" applyNumberFormat="1" applyFont="1" applyFill="1" applyAlignment="1" applyProtection="1">
      <alignment vertical="center"/>
    </xf>
    <xf numFmtId="0" fontId="55" fillId="18" borderId="0" xfId="1" applyFont="1" applyFill="1" applyAlignment="1" applyProtection="1">
      <alignment vertical="center"/>
    </xf>
    <xf numFmtId="0" fontId="55" fillId="0" borderId="0" xfId="1" applyFont="1" applyAlignment="1" applyProtection="1">
      <alignment vertical="center"/>
    </xf>
    <xf numFmtId="0" fontId="0" fillId="20" borderId="0" xfId="1" applyFont="1" applyFill="1" applyBorder="1" applyAlignment="1" applyProtection="1">
      <alignment vertical="center"/>
    </xf>
    <xf numFmtId="0" fontId="54" fillId="20" borderId="0" xfId="1" applyFont="1" applyFill="1" applyBorder="1" applyAlignment="1" applyProtection="1">
      <alignment vertical="center"/>
    </xf>
    <xf numFmtId="3" fontId="61" fillId="20" borderId="0" xfId="1" applyNumberFormat="1" applyFont="1" applyFill="1" applyBorder="1" applyAlignment="1" applyProtection="1">
      <alignment horizontal="right" vertical="center"/>
    </xf>
    <xf numFmtId="0" fontId="61" fillId="20" borderId="0" xfId="1" applyFont="1" applyFill="1" applyBorder="1" applyAlignment="1" applyProtection="1">
      <alignment horizontal="right" vertical="center"/>
    </xf>
    <xf numFmtId="3" fontId="60" fillId="20" borderId="0" xfId="1" applyNumberFormat="1" applyFont="1" applyFill="1" applyBorder="1" applyAlignment="1" applyProtection="1">
      <alignment horizontal="right" vertical="center"/>
    </xf>
    <xf numFmtId="0" fontId="61" fillId="0" borderId="0" xfId="1" applyFont="1" applyFill="1" applyBorder="1"/>
    <xf numFmtId="0" fontId="16" fillId="18" borderId="0" xfId="1" applyFont="1" applyFill="1" applyProtection="1">
      <protection hidden="1"/>
    </xf>
    <xf numFmtId="0" fontId="16" fillId="18" borderId="10" xfId="1" applyFont="1" applyFill="1" applyBorder="1" applyProtection="1">
      <protection hidden="1"/>
    </xf>
    <xf numFmtId="0" fontId="16" fillId="18" borderId="11" xfId="1" applyFont="1" applyFill="1" applyBorder="1" applyProtection="1">
      <protection hidden="1"/>
    </xf>
    <xf numFmtId="0" fontId="16" fillId="18" borderId="18" xfId="1" applyFont="1" applyFill="1" applyBorder="1" applyProtection="1">
      <protection hidden="1"/>
    </xf>
    <xf numFmtId="0" fontId="16" fillId="18" borderId="13" xfId="1" applyFont="1" applyFill="1" applyBorder="1" applyProtection="1">
      <protection hidden="1"/>
    </xf>
    <xf numFmtId="0" fontId="16" fillId="18" borderId="0" xfId="1" applyFont="1" applyFill="1" applyBorder="1" applyProtection="1">
      <protection hidden="1"/>
    </xf>
    <xf numFmtId="0" fontId="16" fillId="18" borderId="14" xfId="1" applyFont="1" applyFill="1" applyBorder="1" applyProtection="1">
      <protection hidden="1"/>
    </xf>
    <xf numFmtId="0" fontId="16" fillId="18" borderId="0" xfId="1" applyFont="1" applyFill="1" applyBorder="1" applyAlignment="1" applyProtection="1">
      <alignment wrapText="1"/>
      <protection hidden="1"/>
    </xf>
    <xf numFmtId="0" fontId="16" fillId="18" borderId="16" xfId="1" applyFont="1" applyFill="1" applyBorder="1" applyProtection="1">
      <protection hidden="1"/>
    </xf>
    <xf numFmtId="0" fontId="16" fillId="18" borderId="17" xfId="1" applyFont="1" applyFill="1" applyBorder="1" applyProtection="1">
      <protection hidden="1"/>
    </xf>
    <xf numFmtId="0" fontId="64" fillId="21" borderId="10" xfId="1" applyFont="1" applyFill="1" applyBorder="1"/>
    <xf numFmtId="0" fontId="0" fillId="21" borderId="11" xfId="1" applyFont="1" applyFill="1" applyBorder="1"/>
    <xf numFmtId="0" fontId="0" fillId="21" borderId="18" xfId="1" applyFont="1" applyFill="1" applyBorder="1"/>
    <xf numFmtId="4" fontId="1" fillId="18" borderId="0" xfId="50" applyNumberFormat="1" applyFill="1" applyBorder="1" applyAlignment="1">
      <alignment wrapText="1"/>
    </xf>
    <xf numFmtId="0" fontId="11" fillId="18" borderId="0" xfId="1" applyFont="1" applyFill="1" applyBorder="1"/>
    <xf numFmtId="0" fontId="1" fillId="18" borderId="15" xfId="1" applyFont="1" applyFill="1" applyBorder="1" applyProtection="1">
      <protection hidden="1"/>
    </xf>
    <xf numFmtId="0" fontId="0" fillId="18" borderId="0" xfId="1" applyFont="1" applyFill="1" applyBorder="1"/>
    <xf numFmtId="0" fontId="65" fillId="18" borderId="0" xfId="1" applyFont="1" applyFill="1" applyBorder="1"/>
    <xf numFmtId="0" fontId="0" fillId="0" borderId="0" xfId="0" applyBorder="1"/>
    <xf numFmtId="166" fontId="0" fillId="0" borderId="0" xfId="1" applyNumberFormat="1" applyFont="1" applyBorder="1"/>
    <xf numFmtId="43" fontId="0" fillId="0" borderId="0" xfId="29" applyFont="1" applyBorder="1"/>
    <xf numFmtId="0" fontId="65" fillId="0" borderId="0" xfId="1" applyFont="1" applyBorder="1"/>
    <xf numFmtId="4" fontId="0" fillId="22" borderId="22" xfId="0" applyNumberFormat="1" applyFill="1" applyBorder="1"/>
    <xf numFmtId="0" fontId="0" fillId="22" borderId="13" xfId="0" applyFill="1" applyBorder="1"/>
    <xf numFmtId="0" fontId="0" fillId="22" borderId="0" xfId="0" applyFill="1" applyBorder="1"/>
    <xf numFmtId="165" fontId="0" fillId="22" borderId="0" xfId="0" applyNumberFormat="1" applyFill="1" applyBorder="1"/>
    <xf numFmtId="3" fontId="0" fillId="22" borderId="0" xfId="0" applyNumberFormat="1" applyFill="1" applyBorder="1"/>
    <xf numFmtId="4" fontId="0" fillId="22" borderId="14" xfId="0" applyNumberFormat="1" applyFill="1" applyBorder="1"/>
    <xf numFmtId="0" fontId="0" fillId="22" borderId="15" xfId="0" applyFill="1" applyBorder="1"/>
    <xf numFmtId="0" fontId="0" fillId="22" borderId="16" xfId="0" applyFill="1" applyBorder="1"/>
    <xf numFmtId="165" fontId="0" fillId="22" borderId="16" xfId="0" applyNumberFormat="1" applyFill="1" applyBorder="1"/>
    <xf numFmtId="3" fontId="0" fillId="22" borderId="16" xfId="0" applyNumberFormat="1" applyFill="1" applyBorder="1"/>
    <xf numFmtId="4" fontId="0" fillId="22" borderId="24" xfId="0" applyNumberFormat="1" applyFill="1" applyBorder="1"/>
    <xf numFmtId="4" fontId="0" fillId="22" borderId="17" xfId="0" applyNumberFormat="1" applyFill="1" applyBorder="1"/>
    <xf numFmtId="0" fontId="0" fillId="22" borderId="11" xfId="0" applyFill="1" applyBorder="1"/>
    <xf numFmtId="0" fontId="0" fillId="22" borderId="14" xfId="0" applyFill="1" applyBorder="1"/>
    <xf numFmtId="0" fontId="0" fillId="22" borderId="17" xfId="0" applyFill="1" applyBorder="1"/>
    <xf numFmtId="0" fontId="65" fillId="22" borderId="13" xfId="0" applyFont="1" applyFill="1" applyBorder="1"/>
    <xf numFmtId="0" fontId="4" fillId="18" borderId="13" xfId="1" applyFont="1" applyFill="1" applyBorder="1"/>
    <xf numFmtId="0" fontId="4" fillId="18" borderId="0" xfId="1" applyFont="1" applyFill="1" applyBorder="1"/>
    <xf numFmtId="2" fontId="4" fillId="18" borderId="0" xfId="1" applyNumberFormat="1" applyFont="1" applyFill="1" applyBorder="1" applyAlignment="1">
      <alignment horizontal="right" wrapText="1"/>
    </xf>
    <xf numFmtId="2" fontId="4" fillId="18" borderId="22" xfId="1" applyNumberFormat="1" applyFont="1" applyFill="1" applyBorder="1" applyAlignment="1">
      <alignment horizontal="right" wrapText="1"/>
    </xf>
    <xf numFmtId="2" fontId="4" fillId="18" borderId="14" xfId="1" applyNumberFormat="1" applyFont="1" applyFill="1" applyBorder="1" applyAlignment="1">
      <alignment horizontal="right" wrapText="1"/>
    </xf>
    <xf numFmtId="0" fontId="64" fillId="22" borderId="10" xfId="1" applyFont="1" applyFill="1" applyBorder="1"/>
    <xf numFmtId="0" fontId="67" fillId="22" borderId="11" xfId="1" applyFont="1" applyFill="1" applyBorder="1"/>
    <xf numFmtId="0" fontId="0" fillId="22" borderId="0" xfId="0" applyFill="1"/>
    <xf numFmtId="0" fontId="1" fillId="22" borderId="25" xfId="1" applyFont="1" applyFill="1" applyBorder="1" applyAlignment="1">
      <alignment wrapText="1"/>
    </xf>
    <xf numFmtId="0" fontId="1" fillId="22" borderId="26" xfId="1" applyFont="1" applyFill="1" applyBorder="1" applyAlignment="1">
      <alignment wrapText="1"/>
    </xf>
    <xf numFmtId="0" fontId="1" fillId="22" borderId="26" xfId="1" applyFont="1" applyFill="1" applyBorder="1" applyAlignment="1">
      <alignment horizontal="right" wrapText="1"/>
    </xf>
    <xf numFmtId="0" fontId="1" fillId="22" borderId="27" xfId="1" applyFont="1" applyFill="1" applyBorder="1" applyAlignment="1">
      <alignment horizontal="right" wrapText="1"/>
    </xf>
    <xf numFmtId="0" fontId="1" fillId="22" borderId="0" xfId="1" applyFont="1" applyFill="1"/>
    <xf numFmtId="0" fontId="1" fillId="22" borderId="13" xfId="1" applyFont="1" applyFill="1" applyBorder="1"/>
    <xf numFmtId="0" fontId="1" fillId="22" borderId="0" xfId="1" applyFont="1" applyFill="1" applyBorder="1"/>
    <xf numFmtId="0" fontId="1" fillId="22" borderId="15" xfId="1" applyFont="1" applyFill="1" applyBorder="1"/>
    <xf numFmtId="0" fontId="1" fillId="22" borderId="16" xfId="1" applyFont="1" applyFill="1" applyBorder="1"/>
    <xf numFmtId="0" fontId="1" fillId="22" borderId="26" xfId="0" applyFont="1" applyFill="1" applyBorder="1" applyAlignment="1">
      <alignment horizontal="left" wrapText="1"/>
    </xf>
    <xf numFmtId="0" fontId="70" fillId="22" borderId="0" xfId="1" applyFont="1" applyFill="1" applyBorder="1"/>
    <xf numFmtId="0" fontId="64" fillId="21" borderId="28" xfId="1" applyFont="1" applyFill="1" applyBorder="1"/>
    <xf numFmtId="0" fontId="0" fillId="21" borderId="29" xfId="1" applyFont="1" applyFill="1" applyBorder="1"/>
    <xf numFmtId="0" fontId="0" fillId="21" borderId="30" xfId="1" applyFont="1" applyFill="1" applyBorder="1"/>
    <xf numFmtId="3" fontId="1" fillId="22" borderId="0" xfId="1" applyNumberFormat="1" applyFont="1" applyFill="1" applyBorder="1"/>
    <xf numFmtId="164" fontId="70" fillId="22" borderId="11" xfId="1" applyNumberFormat="1" applyFont="1" applyFill="1" applyBorder="1"/>
    <xf numFmtId="164" fontId="70" fillId="22" borderId="18" xfId="1" applyNumberFormat="1" applyFont="1" applyFill="1" applyBorder="1"/>
    <xf numFmtId="0" fontId="65" fillId="22" borderId="10" xfId="0" applyFont="1" applyFill="1" applyBorder="1"/>
    <xf numFmtId="0" fontId="65" fillId="22" borderId="13" xfId="0" applyFont="1" applyFill="1" applyBorder="1" applyAlignment="1"/>
    <xf numFmtId="0" fontId="22" fillId="20" borderId="0" xfId="1" applyFont="1" applyFill="1" applyBorder="1" applyAlignment="1" applyProtection="1">
      <alignment horizontal="right" vertical="top"/>
    </xf>
    <xf numFmtId="0" fontId="27" fillId="20" borderId="0" xfId="1" applyFont="1" applyFill="1" applyBorder="1" applyAlignment="1" applyProtection="1">
      <alignment horizontal="left" vertical="center"/>
    </xf>
    <xf numFmtId="165" fontId="1" fillId="22" borderId="0" xfId="1" applyNumberFormat="1" applyFont="1" applyFill="1" applyBorder="1"/>
    <xf numFmtId="165" fontId="1" fillId="22" borderId="14" xfId="1" applyNumberFormat="1" applyFont="1" applyFill="1" applyBorder="1"/>
    <xf numFmtId="0" fontId="72" fillId="20" borderId="0" xfId="1" applyFont="1" applyFill="1" applyBorder="1" applyAlignment="1" applyProtection="1">
      <alignment horizontal="left" vertical="center"/>
    </xf>
    <xf numFmtId="3" fontId="13" fillId="0" borderId="20" xfId="1" applyNumberFormat="1" applyFont="1" applyFill="1" applyBorder="1" applyAlignment="1" applyProtection="1">
      <alignment horizontal="right" vertical="center" indent="1"/>
      <protection locked="0"/>
    </xf>
    <xf numFmtId="165" fontId="13" fillId="0" borderId="20" xfId="1" applyNumberFormat="1" applyFont="1" applyFill="1" applyBorder="1" applyAlignment="1" applyProtection="1">
      <alignment horizontal="right" vertical="center" indent="1"/>
      <protection locked="0"/>
    </xf>
    <xf numFmtId="0" fontId="73" fillId="0" borderId="0" xfId="0" applyFont="1" applyBorder="1"/>
    <xf numFmtId="0" fontId="73" fillId="22" borderId="0" xfId="0" applyFont="1" applyFill="1"/>
    <xf numFmtId="0" fontId="73" fillId="0" borderId="0" xfId="0" applyFont="1" applyFill="1"/>
    <xf numFmtId="0" fontId="11" fillId="0" borderId="0" xfId="1" applyFont="1" applyFill="1" applyBorder="1" applyAlignment="1" applyProtection="1">
      <alignment wrapText="1"/>
      <protection hidden="1"/>
    </xf>
    <xf numFmtId="0" fontId="16" fillId="0" borderId="0" xfId="1" applyFont="1" applyFill="1" applyBorder="1" applyAlignment="1" applyProtection="1">
      <alignment wrapText="1"/>
      <protection hidden="1"/>
    </xf>
    <xf numFmtId="0" fontId="58" fillId="18" borderId="0" xfId="37" applyFont="1" applyFill="1" applyBorder="1" applyAlignment="1" applyProtection="1">
      <protection hidden="1"/>
    </xf>
    <xf numFmtId="0" fontId="16" fillId="18" borderId="0" xfId="1" applyFont="1" applyFill="1" applyAlignment="1" applyProtection="1">
      <protection hidden="1"/>
    </xf>
    <xf numFmtId="0" fontId="0" fillId="0" borderId="0" xfId="1" applyFont="1" applyAlignment="1"/>
    <xf numFmtId="0" fontId="5" fillId="18" borderId="0" xfId="1" applyFont="1" applyFill="1" applyBorder="1" applyAlignment="1" applyProtection="1">
      <alignment horizontal="center"/>
      <protection hidden="1"/>
    </xf>
    <xf numFmtId="0" fontId="11" fillId="18" borderId="0" xfId="1" applyFont="1" applyFill="1" applyBorder="1" applyAlignment="1" applyProtection="1">
      <alignment wrapText="1"/>
      <protection hidden="1"/>
    </xf>
    <xf numFmtId="0" fontId="16" fillId="18" borderId="0" xfId="1" applyFont="1" applyFill="1" applyBorder="1" applyAlignment="1" applyProtection="1">
      <alignment wrapText="1"/>
      <protection hidden="1"/>
    </xf>
    <xf numFmtId="0" fontId="65" fillId="18" borderId="0" xfId="1" applyFont="1" applyFill="1" applyBorder="1" applyAlignment="1"/>
    <xf numFmtId="0" fontId="1" fillId="18" borderId="0" xfId="1" applyFont="1" applyFill="1" applyBorder="1" applyAlignment="1"/>
    <xf numFmtId="0" fontId="0" fillId="18" borderId="0" xfId="1" applyFont="1" applyFill="1" applyBorder="1" applyAlignment="1"/>
    <xf numFmtId="2" fontId="65" fillId="18" borderId="0" xfId="50" applyNumberFormat="1" applyFont="1" applyFill="1" applyBorder="1" applyAlignment="1">
      <alignment wrapText="1"/>
    </xf>
    <xf numFmtId="0" fontId="65" fillId="18" borderId="0" xfId="1" applyFont="1" applyFill="1" applyBorder="1" applyAlignment="1">
      <alignment wrapText="1"/>
    </xf>
    <xf numFmtId="0" fontId="65" fillId="18" borderId="0" xfId="1" applyFont="1" applyFill="1" applyBorder="1" applyAlignment="1">
      <alignment horizontal="left" wrapText="1"/>
    </xf>
    <xf numFmtId="0" fontId="1" fillId="18" borderId="0" xfId="1" applyFont="1" applyFill="1" applyBorder="1" applyAlignment="1">
      <alignment horizontal="left" wrapText="1"/>
    </xf>
    <xf numFmtId="0" fontId="0" fillId="18" borderId="0" xfId="1" applyFont="1" applyFill="1" applyBorder="1" applyAlignment="1">
      <alignment wrapText="1"/>
    </xf>
    <xf numFmtId="0" fontId="62" fillId="21" borderId="13" xfId="1" applyFont="1" applyFill="1" applyBorder="1" applyAlignment="1" applyProtection="1">
      <alignment horizontal="left"/>
    </xf>
    <xf numFmtId="0" fontId="63" fillId="21" borderId="0" xfId="1" applyFont="1" applyFill="1" applyBorder="1" applyAlignment="1">
      <alignment horizontal="left"/>
    </xf>
    <xf numFmtId="0" fontId="63" fillId="21" borderId="14" xfId="1" applyFont="1" applyFill="1" applyBorder="1" applyAlignment="1">
      <alignment horizontal="left"/>
    </xf>
    <xf numFmtId="0" fontId="22" fillId="20" borderId="0" xfId="1" applyFont="1" applyFill="1" applyBorder="1" applyAlignment="1" applyProtection="1">
      <alignment horizontal="center" vertical="center" wrapText="1"/>
    </xf>
    <xf numFmtId="0" fontId="0" fillId="0" borderId="16" xfId="1" applyFont="1" applyBorder="1" applyAlignment="1">
      <alignment horizontal="center" vertical="center"/>
    </xf>
    <xf numFmtId="0" fontId="52" fillId="20" borderId="0" xfId="1" quotePrefix="1" applyFont="1" applyFill="1" applyBorder="1" applyAlignment="1" applyProtection="1">
      <alignment horizontal="center"/>
    </xf>
    <xf numFmtId="0" fontId="7" fillId="18" borderId="31" xfId="1" applyFont="1" applyFill="1" applyBorder="1" applyAlignment="1" applyProtection="1">
      <alignment vertical="center"/>
    </xf>
    <xf numFmtId="0" fontId="7" fillId="18" borderId="32" xfId="1" applyFont="1" applyFill="1" applyBorder="1" applyAlignment="1" applyProtection="1">
      <alignment vertical="center"/>
    </xf>
    <xf numFmtId="0" fontId="14" fillId="19" borderId="11" xfId="1" applyFont="1" applyFill="1" applyBorder="1" applyAlignment="1" applyProtection="1">
      <alignment horizontal="center"/>
    </xf>
    <xf numFmtId="0" fontId="35" fillId="19" borderId="13" xfId="1" applyFont="1" applyFill="1" applyBorder="1" applyAlignment="1" applyProtection="1">
      <alignment horizontal="center" wrapText="1"/>
    </xf>
    <xf numFmtId="0" fontId="35" fillId="19" borderId="0" xfId="1" applyFont="1" applyFill="1" applyBorder="1" applyAlignment="1" applyProtection="1">
      <alignment horizontal="center"/>
    </xf>
    <xf numFmtId="0" fontId="35" fillId="19" borderId="14" xfId="1" applyFont="1" applyFill="1" applyBorder="1" applyAlignment="1" applyProtection="1">
      <alignment horizontal="center"/>
    </xf>
    <xf numFmtId="3" fontId="13" fillId="18" borderId="10" xfId="1" applyNumberFormat="1" applyFont="1" applyFill="1" applyBorder="1" applyAlignment="1" applyProtection="1">
      <alignment horizontal="center" vertical="center" wrapText="1"/>
      <protection locked="0"/>
    </xf>
    <xf numFmtId="0" fontId="0" fillId="0" borderId="18" xfId="1" applyFont="1" applyBorder="1" applyAlignment="1" applyProtection="1">
      <alignment horizontal="center" vertical="center" wrapText="1"/>
      <protection locked="0"/>
    </xf>
    <xf numFmtId="0" fontId="0" fillId="0" borderId="15" xfId="1" applyFont="1" applyBorder="1" applyAlignment="1" applyProtection="1">
      <alignment horizontal="center" vertical="center" wrapText="1"/>
      <protection locked="0"/>
    </xf>
    <xf numFmtId="0" fontId="0" fillId="0" borderId="17" xfId="1" applyFont="1" applyBorder="1" applyAlignment="1" applyProtection="1">
      <alignment horizontal="center" vertical="center" wrapText="1"/>
      <protection locked="0"/>
    </xf>
    <xf numFmtId="0" fontId="25" fillId="20" borderId="0" xfId="1" applyFont="1" applyFill="1" applyBorder="1" applyAlignment="1" applyProtection="1">
      <alignment horizontal="left" vertical="top" wrapText="1"/>
    </xf>
    <xf numFmtId="0" fontId="3" fillId="0" borderId="0" xfId="1" applyFont="1" applyBorder="1" applyAlignment="1" applyProtection="1">
      <alignment vertical="top" wrapText="1"/>
    </xf>
    <xf numFmtId="0" fontId="6" fillId="19" borderId="13" xfId="1" applyFont="1" applyFill="1" applyBorder="1" applyAlignment="1" applyProtection="1">
      <alignment horizontal="center"/>
    </xf>
    <xf numFmtId="0" fontId="0" fillId="0" borderId="0" xfId="1" applyFont="1" applyBorder="1" applyAlignment="1" applyProtection="1"/>
    <xf numFmtId="0" fontId="0" fillId="0" borderId="14" xfId="1" applyFont="1" applyBorder="1" applyAlignment="1" applyProtection="1"/>
    <xf numFmtId="0" fontId="22" fillId="20" borderId="0" xfId="1" quotePrefix="1" applyFont="1" applyFill="1" applyBorder="1" applyAlignment="1" applyProtection="1">
      <alignment horizontal="left" vertical="top" wrapText="1"/>
    </xf>
    <xf numFmtId="0" fontId="0" fillId="0" borderId="0" xfId="1" applyFont="1" applyBorder="1" applyAlignment="1" applyProtection="1">
      <alignment vertical="top" wrapText="1"/>
    </xf>
    <xf numFmtId="0" fontId="22" fillId="20" borderId="0" xfId="1" applyFont="1" applyFill="1" applyBorder="1" applyAlignment="1" applyProtection="1">
      <alignment horizontal="left" vertical="center" wrapText="1"/>
    </xf>
    <xf numFmtId="0" fontId="0" fillId="0" borderId="0" xfId="1" applyFont="1" applyBorder="1" applyAlignment="1">
      <alignment horizontal="left" vertical="center" wrapText="1"/>
    </xf>
    <xf numFmtId="0" fontId="33" fillId="20" borderId="0" xfId="1" applyFont="1" applyFill="1" applyBorder="1" applyAlignment="1" applyProtection="1">
      <alignment horizontal="left" vertical="top" wrapText="1"/>
    </xf>
    <xf numFmtId="0" fontId="34" fillId="0" borderId="0" xfId="1" applyFont="1" applyBorder="1" applyAlignment="1" applyProtection="1">
      <alignment horizontal="left" vertical="top" wrapText="1"/>
    </xf>
    <xf numFmtId="0" fontId="32" fillId="0" borderId="0" xfId="1" applyFont="1" applyBorder="1" applyAlignment="1" applyProtection="1">
      <alignment wrapText="1"/>
    </xf>
    <xf numFmtId="0" fontId="0" fillId="0" borderId="0" xfId="1" applyFont="1" applyBorder="1" applyAlignment="1" applyProtection="1">
      <alignment horizontal="left" vertical="top" wrapText="1"/>
    </xf>
    <xf numFmtId="0" fontId="0" fillId="0" borderId="0" xfId="1" applyFont="1" applyBorder="1" applyAlignment="1">
      <alignment horizontal="left" vertical="top" wrapText="1"/>
    </xf>
    <xf numFmtId="0" fontId="0" fillId="0" borderId="0" xfId="1" applyFont="1" applyBorder="1" applyAlignment="1" applyProtection="1">
      <alignment wrapText="1"/>
    </xf>
    <xf numFmtId="0" fontId="15" fillId="20" borderId="0" xfId="1" quotePrefix="1" applyFont="1" applyFill="1" applyBorder="1" applyAlignment="1" applyProtection="1">
      <alignment horizontal="center" wrapText="1"/>
    </xf>
    <xf numFmtId="0" fontId="27" fillId="0" borderId="0" xfId="1" applyFont="1" applyBorder="1" applyAlignment="1" applyProtection="1">
      <alignment horizontal="center" wrapText="1"/>
    </xf>
    <xf numFmtId="0" fontId="4" fillId="22" borderId="11" xfId="1" applyFont="1" applyFill="1" applyBorder="1" applyAlignment="1">
      <alignment horizontal="center" wrapText="1"/>
    </xf>
    <xf numFmtId="0" fontId="4" fillId="22" borderId="18" xfId="1" applyFont="1" applyFill="1" applyBorder="1" applyAlignment="1">
      <alignment horizontal="center" wrapText="1"/>
    </xf>
    <xf numFmtId="0" fontId="74" fillId="22" borderId="0" xfId="0" applyFont="1" applyFill="1"/>
  </cellXfs>
  <cellStyles count="57">
    <cellStyle name="%" xfId="1"/>
    <cellStyle name="20% - Accent1" xfId="2" builtinId="30" customBuiltin="1"/>
    <cellStyle name="20% - Accent2" xfId="3" builtinId="34" customBuiltin="1"/>
    <cellStyle name="20% - Accent3" xfId="4" builtinId="38" customBuiltin="1"/>
    <cellStyle name="20% - Accent4" xfId="5" builtinId="42" customBuiltin="1"/>
    <cellStyle name="20% - Accent5" xfId="6" builtinId="46" customBuiltin="1"/>
    <cellStyle name="20% - Accent6" xfId="7" builtinId="50" customBuiltin="1"/>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60% - Accent1" xfId="14" builtinId="32" customBuiltin="1"/>
    <cellStyle name="60% - Accent2" xfId="15" builtinId="36" customBuiltin="1"/>
    <cellStyle name="60% - Accent3" xfId="16" builtinId="40" customBuiltin="1"/>
    <cellStyle name="60% - Accent4" xfId="17" builtinId="44" customBuiltin="1"/>
    <cellStyle name="60% - Accent5" xfId="18" builtinId="48" customBuiltin="1"/>
    <cellStyle name="60% - Accent6" xfId="19" builtinId="52" customBuiltin="1"/>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Comma" xfId="29" builtinId="3"/>
    <cellStyle name="Comma 2"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2 2" xfId="39"/>
    <cellStyle name="Hyperlink 3" xfId="40"/>
    <cellStyle name="Hyperlink 4" xfId="41"/>
    <cellStyle name="Input" xfId="42" builtinId="20" customBuiltin="1"/>
    <cellStyle name="Linked Cell" xfId="43" builtinId="24" customBuiltin="1"/>
    <cellStyle name="Neutral" xfId="44" builtinId="28" customBuiltin="1"/>
    <cellStyle name="Normal" xfId="0" builtinId="0"/>
    <cellStyle name="Normal 2" xfId="45"/>
    <cellStyle name="Normal 2 2" xfId="46"/>
    <cellStyle name="Normal 3" xfId="47"/>
    <cellStyle name="Normal 3 2" xfId="48"/>
    <cellStyle name="Normal 4" xfId="49"/>
    <cellStyle name="Normal_Sheet1" xfId="50"/>
    <cellStyle name="Note" xfId="51" builtinId="10" customBuiltin="1"/>
    <cellStyle name="Output" xfId="52" builtinId="21" customBuiltin="1"/>
    <cellStyle name="Percent" xfId="53" builtinId="5"/>
    <cellStyle name="Title" xfId="54" builtinId="15" customBuiltin="1"/>
    <cellStyle name="Total" xfId="55" builtinId="25" customBuiltin="1"/>
    <cellStyle name="Warning Text" xfId="56" builtinId="11" customBuiltin="1"/>
  </cellStyles>
  <dxfs count="24">
    <dxf>
      <font>
        <b/>
        <i val="0"/>
        <condense val="0"/>
        <extend val="0"/>
        <color indexed="9"/>
      </font>
      <fill>
        <patternFill>
          <bgColor indexed="8"/>
        </patternFill>
      </fill>
    </dxf>
    <dxf>
      <font>
        <b val="0"/>
        <i val="0"/>
        <condense val="0"/>
        <extend val="0"/>
        <u val="none"/>
        <color indexed="8"/>
      </font>
      <fill>
        <patternFill patternType="none">
          <bgColor indexed="65"/>
        </patternFill>
      </fill>
    </dxf>
    <dxf>
      <font>
        <b/>
        <i val="0"/>
        <condense val="0"/>
        <extend val="0"/>
        <color indexed="10"/>
      </font>
    </dxf>
    <dxf>
      <fill>
        <patternFill>
          <bgColor indexed="10"/>
        </patternFill>
      </fill>
    </dxf>
    <dxf>
      <font>
        <b/>
        <i val="0"/>
        <condense val="0"/>
        <extend val="0"/>
        <color indexed="10"/>
      </font>
    </dxf>
    <dxf>
      <font>
        <b/>
        <i val="0"/>
        <condense val="0"/>
        <extend val="0"/>
        <color indexed="10"/>
      </font>
    </dxf>
    <dxf>
      <font>
        <b/>
        <i val="0"/>
        <condense val="0"/>
        <extend val="0"/>
        <color indexed="9"/>
      </font>
      <fill>
        <patternFill>
          <bgColor indexed="8"/>
        </patternFill>
      </fill>
    </dxf>
    <dxf>
      <font>
        <b val="0"/>
        <i val="0"/>
        <condense val="0"/>
        <extend val="0"/>
        <u val="none"/>
        <color indexed="8"/>
      </font>
      <fill>
        <patternFill patternType="none">
          <bgColor indexed="65"/>
        </patternFill>
      </fill>
    </dxf>
    <dxf>
      <font>
        <b/>
        <i val="0"/>
        <condense val="0"/>
        <extend val="0"/>
        <color indexed="10"/>
      </font>
    </dxf>
    <dxf>
      <font>
        <b/>
        <i val="0"/>
        <condense val="0"/>
        <extend val="0"/>
        <color indexed="9"/>
      </font>
      <fill>
        <patternFill>
          <bgColor indexed="8"/>
        </patternFill>
      </fill>
    </dxf>
    <dxf>
      <font>
        <b val="0"/>
        <i val="0"/>
        <condense val="0"/>
        <extend val="0"/>
        <u val="none"/>
        <color indexed="8"/>
      </font>
      <fill>
        <patternFill patternType="none">
          <bgColor indexed="65"/>
        </patternFill>
      </fill>
    </dxf>
    <dxf>
      <font>
        <b/>
        <i val="0"/>
        <condense val="0"/>
        <extend val="0"/>
        <color indexed="10"/>
      </font>
    </dxf>
    <dxf>
      <font>
        <condense val="0"/>
        <extend val="0"/>
        <color indexed="26"/>
      </font>
    </dxf>
    <dxf>
      <font>
        <b/>
        <i val="0"/>
        <condense val="0"/>
        <extend val="0"/>
        <color indexed="26"/>
      </font>
    </dxf>
    <dxf>
      <font>
        <condense val="0"/>
        <extend val="0"/>
        <color indexed="26"/>
      </font>
    </dxf>
    <dxf>
      <font>
        <b/>
        <i val="0"/>
        <condense val="0"/>
        <extend val="0"/>
        <color indexed="26"/>
      </font>
    </dxf>
    <dxf>
      <font>
        <condense val="0"/>
        <extend val="0"/>
        <color indexed="26"/>
      </font>
    </dxf>
    <dxf>
      <font>
        <b/>
        <i val="0"/>
        <condense val="0"/>
        <extend val="0"/>
        <color indexed="26"/>
      </font>
    </dxf>
    <dxf>
      <font>
        <b/>
        <i val="0"/>
        <condense val="0"/>
        <extend val="0"/>
        <color indexed="9"/>
      </font>
      <fill>
        <patternFill>
          <bgColor indexed="8"/>
        </patternFill>
      </fill>
    </dxf>
    <dxf>
      <font>
        <b val="0"/>
        <i val="0"/>
        <condense val="0"/>
        <extend val="0"/>
        <u val="none"/>
        <color indexed="8"/>
      </font>
      <fill>
        <patternFill patternType="none">
          <bgColor indexed="65"/>
        </patternFill>
      </fill>
    </dxf>
    <dxf>
      <font>
        <b/>
        <i val="0"/>
        <condense val="0"/>
        <extend val="0"/>
        <color indexed="10"/>
      </font>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133350</xdr:colOff>
      <xdr:row>1</xdr:row>
      <xdr:rowOff>95250</xdr:rowOff>
    </xdr:from>
    <xdr:to>
      <xdr:col>6</xdr:col>
      <xdr:colOff>133350</xdr:colOff>
      <xdr:row>9</xdr:row>
      <xdr:rowOff>95250</xdr:rowOff>
    </xdr:to>
    <xdr:pic>
      <xdr:nvPicPr>
        <xdr:cNvPr id="26662" name="Picture 1"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61925"/>
          <a:ext cx="26765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4644" name="Line 1"/>
        <xdr:cNvSpPr>
          <a:spLocks noChangeShapeType="1"/>
        </xdr:cNvSpPr>
      </xdr:nvSpPr>
      <xdr:spPr bwMode="auto">
        <a:xfrm>
          <a:off x="13401675" y="333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0</xdr:row>
          <xdr:rowOff>76200</xdr:rowOff>
        </xdr:from>
        <xdr:to>
          <xdr:col>2</xdr:col>
          <xdr:colOff>1955800</xdr:colOff>
          <xdr:row>4</xdr:row>
          <xdr:rowOff>165100</xdr:rowOff>
        </xdr:to>
        <xdr:sp macro="" textlink="">
          <xdr:nvSpPr>
            <xdr:cNvPr id="8193"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GF3Data/BR/BR1/2011-12/To%20LAs/BR1%20Form%202011-12%20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revenue-expenditure-and-financing" TargetMode="External"/><Relationship Id="rId1" Type="http://schemas.openxmlformats.org/officeDocument/2006/relationships/hyperlink" Target="mailto:br.statistics@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png"/><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7"/>
  <sheetViews>
    <sheetView tabSelected="1" workbookViewId="0">
      <selection activeCell="C15" sqref="C15:N15"/>
    </sheetView>
  </sheetViews>
  <sheetFormatPr defaultColWidth="9.1796875" defaultRowHeight="15.5" x14ac:dyDescent="0.35"/>
  <cols>
    <col min="1" max="1" width="1.453125" style="166" customWidth="1"/>
    <col min="2" max="2" width="3.54296875" style="166" customWidth="1"/>
    <col min="3" max="14" width="9.1796875" style="166"/>
    <col min="15" max="15" width="4" style="166" customWidth="1"/>
    <col min="16" max="16384" width="9.1796875" style="166"/>
  </cols>
  <sheetData>
    <row r="1" spans="2:15" ht="5.25" customHeight="1" thickBot="1" x14ac:dyDescent="0.4"/>
    <row r="2" spans="2:15" x14ac:dyDescent="0.35">
      <c r="B2" s="167"/>
      <c r="C2" s="168"/>
      <c r="D2" s="168"/>
      <c r="E2" s="168"/>
      <c r="F2" s="168"/>
      <c r="G2" s="168"/>
      <c r="H2" s="168"/>
      <c r="I2" s="168"/>
      <c r="J2" s="168"/>
      <c r="K2" s="168"/>
      <c r="L2" s="168"/>
      <c r="M2" s="168"/>
      <c r="N2" s="168"/>
      <c r="O2" s="169"/>
    </row>
    <row r="3" spans="2:15" x14ac:dyDescent="0.35">
      <c r="B3" s="170"/>
      <c r="C3" s="171"/>
      <c r="D3" s="171"/>
      <c r="E3" s="171"/>
      <c r="F3" s="171"/>
      <c r="G3" s="171"/>
      <c r="H3" s="171"/>
      <c r="I3" s="171"/>
      <c r="J3" s="171"/>
      <c r="K3" s="171"/>
      <c r="L3" s="171"/>
      <c r="M3" s="171"/>
      <c r="N3" s="171"/>
      <c r="O3" s="172"/>
    </row>
    <row r="4" spans="2:15" x14ac:dyDescent="0.35">
      <c r="B4" s="170"/>
      <c r="C4" s="171"/>
      <c r="D4" s="171"/>
      <c r="E4" s="171"/>
      <c r="F4" s="171"/>
      <c r="G4" s="171"/>
      <c r="H4" s="171"/>
      <c r="I4" s="171"/>
      <c r="J4" s="171"/>
      <c r="K4" s="171"/>
      <c r="L4" s="171"/>
      <c r="M4" s="171"/>
      <c r="N4" s="171"/>
      <c r="O4" s="172"/>
    </row>
    <row r="5" spans="2:15" x14ac:dyDescent="0.35">
      <c r="B5" s="170"/>
      <c r="C5" s="171"/>
      <c r="D5" s="171"/>
      <c r="E5" s="171"/>
      <c r="F5" s="171"/>
      <c r="G5" s="171"/>
      <c r="H5" s="171"/>
      <c r="I5" s="171"/>
      <c r="J5" s="171"/>
      <c r="K5" s="171"/>
      <c r="L5" s="171"/>
      <c r="M5" s="171"/>
      <c r="N5" s="171"/>
      <c r="O5" s="172"/>
    </row>
    <row r="6" spans="2:15" x14ac:dyDescent="0.35">
      <c r="B6" s="170"/>
      <c r="C6" s="171"/>
      <c r="D6" s="171"/>
      <c r="E6" s="171"/>
      <c r="F6" s="171"/>
      <c r="G6" s="171"/>
      <c r="H6" s="171"/>
      <c r="I6" s="171"/>
      <c r="J6" s="171"/>
      <c r="K6" s="171"/>
      <c r="L6" s="171"/>
      <c r="M6" s="171"/>
      <c r="N6" s="171"/>
      <c r="O6" s="172"/>
    </row>
    <row r="7" spans="2:15" x14ac:dyDescent="0.35">
      <c r="B7" s="170"/>
      <c r="C7" s="171"/>
      <c r="D7" s="171"/>
      <c r="E7" s="171"/>
      <c r="F7" s="171"/>
      <c r="G7" s="171"/>
      <c r="H7" s="171"/>
      <c r="I7" s="171"/>
      <c r="J7" s="171"/>
      <c r="K7" s="171"/>
      <c r="L7" s="171"/>
      <c r="M7" s="171"/>
      <c r="N7" s="171"/>
      <c r="O7" s="172"/>
    </row>
    <row r="8" spans="2:15" x14ac:dyDescent="0.35">
      <c r="B8" s="170"/>
      <c r="C8" s="171"/>
      <c r="D8" s="171"/>
      <c r="E8" s="171"/>
      <c r="F8" s="171"/>
      <c r="G8" s="171"/>
      <c r="H8" s="171"/>
      <c r="I8" s="171"/>
      <c r="J8" s="171"/>
      <c r="K8" s="171"/>
      <c r="L8" s="171"/>
      <c r="M8" s="171"/>
      <c r="N8" s="171"/>
      <c r="O8" s="172"/>
    </row>
    <row r="9" spans="2:15" x14ac:dyDescent="0.35">
      <c r="B9" s="170"/>
      <c r="C9" s="171"/>
      <c r="D9" s="171"/>
      <c r="E9" s="171"/>
      <c r="F9" s="171"/>
      <c r="G9" s="171"/>
      <c r="H9" s="171"/>
      <c r="I9" s="171"/>
      <c r="J9" s="171"/>
      <c r="K9" s="171"/>
      <c r="L9" s="171"/>
      <c r="M9" s="171"/>
      <c r="N9" s="171"/>
      <c r="O9" s="172"/>
    </row>
    <row r="10" spans="2:15" x14ac:dyDescent="0.35">
      <c r="B10" s="170"/>
      <c r="C10" s="171"/>
      <c r="D10" s="171"/>
      <c r="E10" s="171"/>
      <c r="F10" s="171"/>
      <c r="G10" s="171"/>
      <c r="H10" s="171"/>
      <c r="I10" s="171"/>
      <c r="J10" s="171"/>
      <c r="K10" s="171"/>
      <c r="L10" s="171"/>
      <c r="M10" s="171"/>
      <c r="N10" s="171"/>
      <c r="O10" s="172"/>
    </row>
    <row r="11" spans="2:15" x14ac:dyDescent="0.35">
      <c r="B11" s="170"/>
      <c r="C11" s="246" t="s">
        <v>20834</v>
      </c>
      <c r="D11" s="246"/>
      <c r="E11" s="246"/>
      <c r="F11" s="246"/>
      <c r="G11" s="246"/>
      <c r="H11" s="246"/>
      <c r="I11" s="246"/>
      <c r="J11" s="246"/>
      <c r="K11" s="246"/>
      <c r="L11" s="246"/>
      <c r="M11" s="246"/>
      <c r="N11" s="246"/>
      <c r="O11" s="172"/>
    </row>
    <row r="12" spans="2:15" x14ac:dyDescent="0.35">
      <c r="B12" s="170"/>
      <c r="C12" s="171"/>
      <c r="D12" s="171"/>
      <c r="E12" s="171"/>
      <c r="F12" s="171"/>
      <c r="G12" s="171"/>
      <c r="H12" s="171"/>
      <c r="I12" s="171"/>
      <c r="J12" s="171"/>
      <c r="K12" s="171"/>
      <c r="L12" s="171"/>
      <c r="M12" s="171"/>
      <c r="N12" s="171"/>
      <c r="O12" s="172"/>
    </row>
    <row r="13" spans="2:15" ht="48.75" customHeight="1" x14ac:dyDescent="0.35">
      <c r="B13" s="170"/>
      <c r="C13" s="247" t="s">
        <v>8983</v>
      </c>
      <c r="D13" s="248"/>
      <c r="E13" s="248"/>
      <c r="F13" s="248"/>
      <c r="G13" s="248"/>
      <c r="H13" s="248"/>
      <c r="I13" s="248"/>
      <c r="J13" s="248"/>
      <c r="K13" s="248"/>
      <c r="L13" s="248"/>
      <c r="M13" s="248"/>
      <c r="N13" s="248"/>
      <c r="O13" s="172"/>
    </row>
    <row r="14" spans="2:15" x14ac:dyDescent="0.35">
      <c r="B14" s="170"/>
      <c r="C14" s="171"/>
      <c r="D14" s="171"/>
      <c r="E14" s="171"/>
      <c r="F14" s="171"/>
      <c r="G14" s="171"/>
      <c r="H14" s="171"/>
      <c r="I14" s="171"/>
      <c r="J14" s="171"/>
      <c r="K14" s="171"/>
      <c r="L14" s="171"/>
      <c r="M14" s="171"/>
      <c r="N14" s="171"/>
      <c r="O14" s="172"/>
    </row>
    <row r="15" spans="2:15" ht="31.5" customHeight="1" x14ac:dyDescent="0.35">
      <c r="B15" s="170"/>
      <c r="C15" s="292" t="s">
        <v>20879</v>
      </c>
      <c r="D15" s="292"/>
      <c r="E15" s="292"/>
      <c r="F15" s="292"/>
      <c r="G15" s="292"/>
      <c r="H15" s="292"/>
      <c r="I15" s="292"/>
      <c r="J15" s="292"/>
      <c r="K15" s="292"/>
      <c r="L15" s="292"/>
      <c r="M15" s="292"/>
      <c r="N15" s="292"/>
      <c r="O15" s="172"/>
    </row>
    <row r="16" spans="2:15" x14ac:dyDescent="0.35">
      <c r="B16" s="170"/>
      <c r="C16" s="171"/>
      <c r="D16" s="171"/>
      <c r="E16" s="171"/>
      <c r="F16" s="171"/>
      <c r="G16" s="171"/>
      <c r="H16" s="171"/>
      <c r="I16" s="171"/>
      <c r="J16" s="171"/>
      <c r="K16" s="171"/>
      <c r="L16" s="171"/>
      <c r="M16" s="171"/>
      <c r="N16" s="171"/>
      <c r="O16" s="172"/>
    </row>
    <row r="17" spans="2:15" ht="58.5" customHeight="1" x14ac:dyDescent="0.35">
      <c r="B17" s="170"/>
      <c r="C17" s="247" t="s">
        <v>20845</v>
      </c>
      <c r="D17" s="248"/>
      <c r="E17" s="248"/>
      <c r="F17" s="248"/>
      <c r="G17" s="248"/>
      <c r="H17" s="248"/>
      <c r="I17" s="248"/>
      <c r="J17" s="248"/>
      <c r="K17" s="248"/>
      <c r="L17" s="248"/>
      <c r="M17" s="248"/>
      <c r="N17" s="248"/>
      <c r="O17" s="172"/>
    </row>
    <row r="18" spans="2:15" ht="15" customHeight="1" x14ac:dyDescent="0.35">
      <c r="B18" s="170"/>
      <c r="C18" s="173"/>
      <c r="D18" s="173"/>
      <c r="E18" s="173"/>
      <c r="F18" s="173"/>
      <c r="G18" s="173"/>
      <c r="H18" s="173"/>
      <c r="I18" s="173"/>
      <c r="J18" s="173"/>
      <c r="K18" s="173"/>
      <c r="L18" s="173"/>
      <c r="M18" s="173"/>
      <c r="N18" s="173"/>
      <c r="O18" s="172"/>
    </row>
    <row r="19" spans="2:15" ht="33" customHeight="1" x14ac:dyDescent="0.35">
      <c r="B19" s="170"/>
      <c r="C19" s="247" t="s">
        <v>20846</v>
      </c>
      <c r="D19" s="248"/>
      <c r="E19" s="248"/>
      <c r="F19" s="248"/>
      <c r="G19" s="248"/>
      <c r="H19" s="248"/>
      <c r="I19" s="248"/>
      <c r="J19" s="248"/>
      <c r="K19" s="248"/>
      <c r="L19" s="248"/>
      <c r="M19" s="248"/>
      <c r="N19" s="248"/>
      <c r="O19" s="172"/>
    </row>
    <row r="20" spans="2:15" x14ac:dyDescent="0.35">
      <c r="B20" s="170"/>
      <c r="C20" s="171"/>
      <c r="D20" s="171"/>
      <c r="E20" s="171"/>
      <c r="F20" s="171"/>
      <c r="G20" s="171"/>
      <c r="H20" s="171"/>
      <c r="I20" s="171"/>
      <c r="J20" s="171"/>
      <c r="K20" s="171"/>
      <c r="L20" s="171"/>
      <c r="M20" s="171"/>
      <c r="N20" s="171"/>
      <c r="O20" s="172"/>
    </row>
    <row r="21" spans="2:15" ht="32.25" customHeight="1" x14ac:dyDescent="0.35">
      <c r="B21" s="170"/>
      <c r="C21" s="247" t="s">
        <v>20847</v>
      </c>
      <c r="D21" s="248"/>
      <c r="E21" s="248"/>
      <c r="F21" s="248"/>
      <c r="G21" s="248"/>
      <c r="H21" s="248"/>
      <c r="I21" s="248"/>
      <c r="J21" s="248"/>
      <c r="K21" s="248"/>
      <c r="L21" s="248"/>
      <c r="M21" s="248"/>
      <c r="N21" s="248"/>
      <c r="O21" s="172"/>
    </row>
    <row r="22" spans="2:15" x14ac:dyDescent="0.35">
      <c r="B22" s="170"/>
      <c r="C22" s="171"/>
      <c r="D22" s="171"/>
      <c r="E22" s="171"/>
      <c r="F22" s="171"/>
      <c r="G22" s="171"/>
      <c r="H22" s="171"/>
      <c r="I22" s="171"/>
      <c r="J22" s="171"/>
      <c r="K22" s="171"/>
      <c r="L22" s="171"/>
      <c r="M22" s="171"/>
      <c r="N22" s="171"/>
      <c r="O22" s="172"/>
    </row>
    <row r="23" spans="2:15" ht="32.25" customHeight="1" x14ac:dyDescent="0.35">
      <c r="B23" s="170"/>
      <c r="C23" s="241" t="s">
        <v>8984</v>
      </c>
      <c r="D23" s="242"/>
      <c r="E23" s="242"/>
      <c r="F23" s="242"/>
      <c r="G23" s="242"/>
      <c r="H23" s="242"/>
      <c r="I23" s="242"/>
      <c r="J23" s="242"/>
      <c r="K23" s="242"/>
      <c r="L23" s="242"/>
      <c r="M23" s="242"/>
      <c r="N23" s="242"/>
      <c r="O23" s="172"/>
    </row>
    <row r="24" spans="2:15" x14ac:dyDescent="0.35">
      <c r="B24" s="170"/>
      <c r="C24" s="171"/>
      <c r="D24" s="171"/>
      <c r="E24" s="171"/>
      <c r="F24" s="171"/>
      <c r="G24" s="171"/>
      <c r="H24" s="171"/>
      <c r="I24" s="171"/>
      <c r="J24" s="171"/>
      <c r="K24" s="171"/>
      <c r="L24" s="171"/>
      <c r="M24" s="171"/>
      <c r="N24" s="171"/>
      <c r="O24" s="172"/>
    </row>
    <row r="25" spans="2:15" x14ac:dyDescent="0.35">
      <c r="B25" s="170"/>
      <c r="C25" s="243" t="s">
        <v>8564</v>
      </c>
      <c r="D25" s="244"/>
      <c r="E25" s="244"/>
      <c r="F25" s="244"/>
      <c r="G25" s="245"/>
      <c r="H25" s="245"/>
      <c r="I25" s="245"/>
      <c r="J25" s="245"/>
      <c r="K25" s="245"/>
      <c r="L25" s="245"/>
      <c r="M25" s="245"/>
      <c r="N25" s="245"/>
      <c r="O25" s="172"/>
    </row>
    <row r="26" spans="2:15" x14ac:dyDescent="0.35">
      <c r="B26" s="170"/>
      <c r="C26" s="171"/>
      <c r="D26" s="171"/>
      <c r="E26" s="171"/>
      <c r="F26" s="171"/>
      <c r="G26" s="171"/>
      <c r="H26" s="171"/>
      <c r="I26" s="171"/>
      <c r="J26" s="171"/>
      <c r="K26" s="171"/>
      <c r="L26" s="171"/>
      <c r="M26" s="171"/>
      <c r="N26" s="171"/>
      <c r="O26" s="172"/>
    </row>
    <row r="27" spans="2:15" ht="16" thickBot="1" x14ac:dyDescent="0.4">
      <c r="B27" s="181" t="s">
        <v>1148</v>
      </c>
      <c r="C27" s="174"/>
      <c r="D27" s="174"/>
      <c r="E27" s="174"/>
      <c r="F27" s="174"/>
      <c r="G27" s="174"/>
      <c r="H27" s="174"/>
      <c r="I27" s="174"/>
      <c r="J27" s="174"/>
      <c r="K27" s="174"/>
      <c r="L27" s="174"/>
      <c r="M27" s="174"/>
      <c r="N27" s="174"/>
      <c r="O27" s="175"/>
    </row>
  </sheetData>
  <mergeCells count="8">
    <mergeCell ref="C23:N23"/>
    <mergeCell ref="C25:N25"/>
    <mergeCell ref="C11:N11"/>
    <mergeCell ref="C13:N13"/>
    <mergeCell ref="C15:N15"/>
    <mergeCell ref="C17:N17"/>
    <mergeCell ref="C19:N19"/>
    <mergeCell ref="C21:N21"/>
  </mergeCells>
  <phoneticPr fontId="30" type="noConversion"/>
  <hyperlinks>
    <hyperlink ref="C25" r:id="rId1"/>
    <hyperlink ref="C15" r:id="rId2" display="https://www.gov.uk/government/organisations/department-for-communities-and-local-government/series/local-authority-revenue-expenditure-and-financing"/>
  </hyperlinks>
  <pageMargins left="0.75" right="0.75" top="1" bottom="1" header="0.5" footer="0.5"/>
  <pageSetup paperSize="9" scale="74"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285"/>
  <sheetViews>
    <sheetView showGridLines="0" view="pageBreakPreview" zoomScale="75" zoomScaleNormal="75" zoomScaleSheetLayoutView="75" workbookViewId="0">
      <selection activeCell="B3" sqref="B3:C3"/>
    </sheetView>
  </sheetViews>
  <sheetFormatPr defaultColWidth="9.1796875" defaultRowHeight="15.5" x14ac:dyDescent="0.35"/>
  <cols>
    <col min="1" max="1" width="4.7265625" style="56" customWidth="1"/>
    <col min="2" max="2" width="2.81640625" style="56" customWidth="1"/>
    <col min="3" max="3" width="107.1796875" style="56" customWidth="1"/>
    <col min="4" max="4" width="3.7265625" style="56" customWidth="1"/>
    <col min="5" max="5" width="33.81640625" style="56" customWidth="1"/>
    <col min="6" max="6" width="3.54296875" style="56" customWidth="1"/>
    <col min="7" max="7" width="20.7265625" style="56" customWidth="1"/>
    <col min="8" max="8" width="3.7265625" style="56" customWidth="1"/>
    <col min="9" max="9" width="20.7265625" style="56" customWidth="1"/>
    <col min="10" max="10" width="3.7265625" style="56" customWidth="1"/>
    <col min="11" max="11" width="20.7265625" style="56" customWidth="1"/>
    <col min="12" max="12" width="3.7265625" style="13" customWidth="1"/>
    <col min="13" max="13" width="4.7265625" style="56" customWidth="1"/>
    <col min="14" max="14" width="9.54296875" style="132" customWidth="1"/>
    <col min="15" max="15" width="12.26953125" style="151" customWidth="1"/>
    <col min="16" max="16" width="11" style="154" bestFit="1" customWidth="1"/>
    <col min="17" max="17" width="32.1796875" style="48" bestFit="1" customWidth="1"/>
    <col min="18" max="16384" width="9.1796875" style="56"/>
  </cols>
  <sheetData>
    <row r="1" spans="1:18" s="13" customFormat="1" ht="25" x14ac:dyDescent="0.5">
      <c r="A1" s="257" t="s">
        <v>20842</v>
      </c>
      <c r="B1" s="258"/>
      <c r="C1" s="258"/>
      <c r="D1" s="258"/>
      <c r="E1" s="258"/>
      <c r="F1" s="258"/>
      <c r="G1" s="258"/>
      <c r="H1" s="258"/>
      <c r="I1" s="258"/>
      <c r="J1" s="258"/>
      <c r="K1" s="258"/>
      <c r="L1" s="258"/>
      <c r="M1" s="259"/>
      <c r="N1" s="131"/>
      <c r="O1" s="152"/>
      <c r="P1" s="153"/>
      <c r="Q1" s="31"/>
    </row>
    <row r="2" spans="1:18" ht="21" customHeight="1" x14ac:dyDescent="0.35">
      <c r="A2" s="22"/>
      <c r="B2" s="52"/>
      <c r="C2" s="54"/>
      <c r="D2" s="54"/>
      <c r="E2" s="54"/>
      <c r="F2" s="54"/>
      <c r="G2" s="164"/>
      <c r="H2" s="163"/>
      <c r="I2" s="162"/>
      <c r="J2" s="25"/>
      <c r="K2" s="160"/>
      <c r="L2" s="23"/>
      <c r="M2" s="21"/>
      <c r="N2" s="134"/>
    </row>
    <row r="3" spans="1:18" ht="18" x14ac:dyDescent="0.35">
      <c r="A3" s="22"/>
      <c r="B3" s="263" t="s">
        <v>4416</v>
      </c>
      <c r="C3" s="264"/>
      <c r="D3" s="62"/>
      <c r="E3" s="62"/>
      <c r="F3" s="62"/>
      <c r="G3" s="162"/>
      <c r="H3" s="163"/>
      <c r="I3" s="162"/>
      <c r="J3" s="25"/>
      <c r="K3" s="160"/>
      <c r="L3" s="23"/>
      <c r="M3" s="21"/>
      <c r="N3" s="131"/>
    </row>
    <row r="4" spans="1:18" ht="18" x14ac:dyDescent="0.35">
      <c r="A4" s="22"/>
      <c r="B4" s="62"/>
      <c r="C4" s="62"/>
      <c r="D4" s="62"/>
      <c r="E4" s="62"/>
      <c r="F4" s="62"/>
      <c r="G4" s="162"/>
      <c r="H4" s="163"/>
      <c r="I4" s="162"/>
      <c r="J4" s="25"/>
      <c r="K4" s="160"/>
      <c r="L4" s="23"/>
      <c r="M4" s="21"/>
      <c r="N4" s="131"/>
    </row>
    <row r="5" spans="1:18" ht="18.5" thickBot="1" x14ac:dyDescent="0.4">
      <c r="A5" s="22"/>
      <c r="B5" s="62"/>
      <c r="C5" s="62"/>
      <c r="D5" s="62"/>
      <c r="E5" s="53"/>
      <c r="F5" s="62"/>
      <c r="G5" s="51" t="s">
        <v>7088</v>
      </c>
      <c r="H5" s="51"/>
      <c r="I5" s="51" t="s">
        <v>7089</v>
      </c>
      <c r="J5" s="25"/>
      <c r="K5" s="161"/>
      <c r="L5" s="23"/>
      <c r="M5" s="21"/>
      <c r="N5" s="131"/>
    </row>
    <row r="6" spans="1:18" ht="20.5" thickBot="1" x14ac:dyDescent="0.4">
      <c r="A6" s="22"/>
      <c r="B6" s="62"/>
      <c r="C6" s="232"/>
      <c r="D6" s="133"/>
      <c r="E6" s="231" t="s">
        <v>20840</v>
      </c>
      <c r="F6" s="53"/>
      <c r="G6" s="236">
        <f>COUNTIF($F$16:$F$280,1)</f>
        <v>0</v>
      </c>
      <c r="H6" s="53"/>
      <c r="I6" s="237">
        <f>SUMIF($F$16:$F$280,1,$I$16:$I$280)</f>
        <v>0</v>
      </c>
      <c r="J6" s="25"/>
      <c r="K6" s="161"/>
      <c r="L6" s="23"/>
      <c r="M6" s="21"/>
      <c r="N6" s="131"/>
    </row>
    <row r="7" spans="1:18" ht="18.5" thickBot="1" x14ac:dyDescent="0.4">
      <c r="A7" s="22"/>
      <c r="B7" s="62"/>
      <c r="C7" s="62"/>
      <c r="D7" s="53"/>
      <c r="E7" s="53"/>
      <c r="F7" s="53"/>
      <c r="G7" s="53"/>
      <c r="H7" s="53"/>
      <c r="I7" s="53"/>
      <c r="J7" s="25"/>
      <c r="K7" s="23"/>
      <c r="L7" s="23"/>
      <c r="M7" s="21"/>
      <c r="N7" s="131"/>
    </row>
    <row r="8" spans="1:18" ht="20.5" thickBot="1" x14ac:dyDescent="0.4">
      <c r="A8" s="22"/>
      <c r="B8" s="54"/>
      <c r="C8" s="232"/>
      <c r="D8" s="133"/>
      <c r="E8" s="231" t="s">
        <v>20865</v>
      </c>
      <c r="F8" s="53"/>
      <c r="G8" s="236">
        <f>COUNTIF($F$16:$F$280,2)</f>
        <v>0</v>
      </c>
      <c r="H8" s="53"/>
      <c r="I8" s="237">
        <f>SUMIF($F$16:$F$280,2,$I$16:$I$280)</f>
        <v>0</v>
      </c>
      <c r="J8" s="25"/>
      <c r="K8" s="161"/>
      <c r="L8" s="23"/>
      <c r="M8" s="21"/>
      <c r="N8" s="131"/>
    </row>
    <row r="9" spans="1:18" ht="24.75" customHeight="1" thickBot="1" x14ac:dyDescent="0.4">
      <c r="A9" s="22"/>
      <c r="B9" s="62"/>
      <c r="C9" s="232"/>
      <c r="D9" s="54"/>
      <c r="E9" s="54"/>
      <c r="F9" s="53"/>
      <c r="G9" s="53"/>
      <c r="H9" s="53"/>
      <c r="I9" s="53"/>
      <c r="J9" s="25"/>
      <c r="K9" s="23"/>
      <c r="L9" s="23"/>
      <c r="M9" s="21"/>
      <c r="N9" s="131"/>
    </row>
    <row r="10" spans="1:18" ht="20.5" thickBot="1" x14ac:dyDescent="0.4">
      <c r="A10" s="22"/>
      <c r="B10" s="232"/>
      <c r="C10" s="232"/>
      <c r="D10" s="133"/>
      <c r="E10" s="231" t="s">
        <v>20843</v>
      </c>
      <c r="F10" s="53"/>
      <c r="G10" s="236">
        <f>COUNTIF($G$16:$G$280,"&gt;0")</f>
        <v>0</v>
      </c>
      <c r="H10" s="53"/>
      <c r="I10" s="237">
        <f>SUMIF($G$16:$G$280,"&gt;0",$I$16:$I$280)</f>
        <v>0</v>
      </c>
      <c r="J10" s="25"/>
      <c r="K10" s="161"/>
      <c r="L10" s="23"/>
      <c r="M10" s="21"/>
      <c r="N10" s="131"/>
    </row>
    <row r="11" spans="1:18" ht="20" x14ac:dyDescent="0.35">
      <c r="A11" s="22"/>
      <c r="B11" s="232"/>
      <c r="C11" s="232"/>
      <c r="D11" s="133"/>
      <c r="E11" s="133"/>
      <c r="F11" s="133"/>
      <c r="G11" s="54"/>
      <c r="H11" s="29"/>
      <c r="I11" s="54"/>
      <c r="J11" s="25"/>
      <c r="K11" s="161"/>
      <c r="L11" s="23"/>
      <c r="M11" s="21"/>
      <c r="N11" s="131"/>
    </row>
    <row r="12" spans="1:18" ht="20" x14ac:dyDescent="0.35">
      <c r="A12" s="22"/>
      <c r="B12" s="232"/>
      <c r="C12" s="232" t="str">
        <f>IF(B3="Durham","Council tax payers in the Charter Trustees for the City of Durham are spread across multiple parishes in Durham and therefore the sum of the individual tax bases for Durham will not equal the local authority level figure","")</f>
        <v/>
      </c>
      <c r="D12" s="133"/>
      <c r="E12" s="133"/>
      <c r="F12" s="133"/>
      <c r="G12" s="54"/>
      <c r="H12" s="29"/>
      <c r="I12" s="54"/>
      <c r="J12" s="25"/>
      <c r="K12" s="161"/>
      <c r="L12" s="23"/>
      <c r="M12" s="21"/>
      <c r="N12" s="131"/>
    </row>
    <row r="13" spans="1:18" ht="21" customHeight="1" x14ac:dyDescent="0.4">
      <c r="A13" s="22"/>
      <c r="B13" s="232"/>
      <c r="C13" s="232"/>
      <c r="D13" s="54"/>
      <c r="E13" s="54"/>
      <c r="F13" s="54"/>
      <c r="G13" s="262" t="s">
        <v>20841</v>
      </c>
      <c r="H13" s="245"/>
      <c r="I13" s="245"/>
      <c r="J13" s="245"/>
      <c r="K13" s="245"/>
      <c r="L13" s="23"/>
      <c r="M13" s="21"/>
      <c r="N13" s="131"/>
    </row>
    <row r="14" spans="1:18" ht="21" customHeight="1" x14ac:dyDescent="0.35">
      <c r="A14" s="22"/>
      <c r="B14" s="54"/>
      <c r="C14" s="54"/>
      <c r="D14" s="54"/>
      <c r="E14" s="54"/>
      <c r="F14" s="54"/>
      <c r="G14" s="54"/>
      <c r="H14" s="54"/>
      <c r="I14" s="53"/>
      <c r="J14" s="53"/>
      <c r="K14" s="53"/>
      <c r="L14" s="23"/>
      <c r="M14" s="21"/>
      <c r="N14" s="131"/>
      <c r="O14" s="155"/>
      <c r="P14" s="156"/>
      <c r="Q14" s="47"/>
      <c r="R14" s="55"/>
    </row>
    <row r="15" spans="1:18" ht="66.5" thickBot="1" x14ac:dyDescent="0.4">
      <c r="A15" s="22"/>
      <c r="B15" s="260" t="s">
        <v>20844</v>
      </c>
      <c r="C15" s="261"/>
      <c r="D15" s="54"/>
      <c r="E15" s="135" t="s">
        <v>20863</v>
      </c>
      <c r="F15" s="54"/>
      <c r="G15" s="135" t="s">
        <v>6426</v>
      </c>
      <c r="H15" s="136"/>
      <c r="I15" s="135" t="s">
        <v>1147</v>
      </c>
      <c r="J15" s="25"/>
      <c r="K15" s="135" t="s">
        <v>20864</v>
      </c>
      <c r="L15" s="23"/>
      <c r="M15" s="21"/>
      <c r="N15" s="131"/>
      <c r="O15" s="155"/>
      <c r="P15" s="156"/>
      <c r="Q15" s="47"/>
      <c r="R15" s="55"/>
    </row>
    <row r="16" spans="1:18" s="148" customFormat="1" ht="21" customHeight="1" thickBot="1" x14ac:dyDescent="0.3">
      <c r="A16" s="145"/>
      <c r="B16" s="232"/>
      <c r="C16" s="138" t="str">
        <f t="array" ref="C16">IF(ISERROR(INDEX('Parish data'!$D$4:$D$10272,SMALL(IF($B$3='Parish data'!$C$4:$C$10477,ROW('Parish data'!$C$4:$C$10477)-ROW('Parish data'!$C$4)+1),ROW(1:1)))),"",INDEX('Parish data'!$D$4:$D$10272,SMALL(IF($B$3='Parish data'!$C$4:$C$10477,ROW('Parish data'!$C$4:$C$10477)-ROW('Parish data'!$C$4)+1),ROW(1:1))))</f>
        <v/>
      </c>
      <c r="D16" s="139"/>
      <c r="E16" s="140" t="str">
        <f t="array" ref="E16">IF(ISERROR(INDEX('Parish data'!$F$3:$F$10274,SMALL(IF($B$3='Parish data'!$C$3:$C$10477,ROW('Parish data'!$C$4:$C$10477)-ROW('Parish data'!$C$4)+1),ROW(1:1)))),"",INDEX('Parish data'!$F$3:$F$10477,SMALL(IF($B$3='Parish data'!$C$4:$C$10477,ROW('Parish data'!$C$4:$C$10477)-ROW('Parish data'!$C$3)+1),ROW(1:1))))</f>
        <v/>
      </c>
      <c r="F16" s="235">
        <f>IF(E16="Charter Trustee",2,IF(E16="Temple",2,IF(E16="Non-precepting parish",1,IF(E16="Precepting parish",1,IF(E16="Group",1,IF(E16="New Parish",1,0))))))</f>
        <v>0</v>
      </c>
      <c r="G16" s="140" t="str">
        <f t="array" ref="G16">IF(ISERROR(INDEX('Parish data'!$J$4:$J$10274,SMALL(IF($B$3='Parish data'!$C$4:$C$10477,ROW('Parish data'!$C$4:$C$10477)-ROW('Parish data'!$C$3)+1),ROW(1:1)))),"",INDEX('Parish data'!$J$4:$J$10477,SMALL(IF($B$3='Parish data'!$C$4:$C$10477,ROW('Parish data'!$C$4:$C$10477)-ROW('Parish data'!$C$4)+1),ROW(1:1))))</f>
        <v/>
      </c>
      <c r="H16" s="141"/>
      <c r="I16" s="142" t="str">
        <f t="array" ref="I16">IF(ISERROR(INDEX('Parish data'!$K$4:$K$10274,SMALL(IF($B$3='Parish data'!$C$4:$C$10477,ROW('Parish data'!$C$4:$C$10477)-ROW('Parish data'!$C$3)+1),ROW(1:1)))),"",INDEX('Parish data'!$K$4:$K$10477,SMALL(IF($B$3='Parish data'!$C$4:$C$10477,ROW('Parish data'!$C$4:$C$10477)-ROW('Parish data'!$C$4)+1),ROW(1:1))))</f>
        <v/>
      </c>
      <c r="J16" s="141"/>
      <c r="K16" s="143" t="str">
        <f t="array" ref="K16">IF(ISERROR(INDEX('Parish data'!$L$4:$L$10274,SMALL(IF($B$3='Parish data'!$C$4:$C$10477,ROW('Parish data'!$C$4:$C$10477)-ROW('Parish data'!$C$3)+1),ROW(1:1)))),"",INDEX('Parish data'!$L$4:$L$10477,SMALL(IF($B$3='Parish data'!$C$4:$C$10477,ROW('Parish data'!$C$4:$C$10477)-ROW('Parish data'!$C$4)+1),ROW(1:1))))</f>
        <v/>
      </c>
      <c r="L16" s="149"/>
      <c r="M16" s="144"/>
      <c r="N16" s="146"/>
      <c r="O16" s="150"/>
      <c r="P16" s="157"/>
      <c r="Q16" s="137"/>
      <c r="R16" s="147"/>
    </row>
    <row r="17" spans="1:18" s="148" customFormat="1" ht="21" customHeight="1" thickBot="1" x14ac:dyDescent="0.3">
      <c r="A17" s="145"/>
      <c r="B17" s="232"/>
      <c r="C17" s="138" t="str">
        <f t="array" ref="C17">IF(ISERROR(INDEX('Parish data'!$D$4:$D$10272,SMALL(IF($B$3='Parish data'!$C$4:$C$10477,ROW('Parish data'!$C$4:$C$10477)-ROW('Parish data'!$C$4)+1),ROW(2:2)))),"",INDEX('Parish data'!$D$4:$D$10272,SMALL(IF($B$3='Parish data'!$C$4:$C$10477,ROW('Parish data'!$C$4:$C$10477)-ROW('Parish data'!$C$4)+1),ROW(2:2))))</f>
        <v/>
      </c>
      <c r="D17" s="139"/>
      <c r="E17" s="140" t="str">
        <f t="array" ref="E17">IF(ISERROR(INDEX('Parish data'!$F$3:$F$10274,SMALL(IF($B$3='Parish data'!$C$3:$C$10477,ROW('Parish data'!$C$4:$C$10477)-ROW('Parish data'!$C$4)+1),ROW(2:2)))),"",INDEX('Parish data'!$F$3:$F$10477,SMALL(IF($B$3='Parish data'!$C$4:$C$10477,ROW('Parish data'!$C$4:$C$10477)-ROW('Parish data'!$C$3)+1),ROW(2:2))))</f>
        <v/>
      </c>
      <c r="F17" s="235">
        <f t="shared" ref="F17:F80" si="0">IF(E17="Charter Trustee",2,IF(E17="Temple",2,IF(E17="Non-precepting parish",1,IF(E17="Precepting parish",1,IF(E17="Group",1,IF(E17="New Parish",1,0))))))</f>
        <v>0</v>
      </c>
      <c r="G17" s="140" t="str">
        <f t="array" ref="G17">IF(ISERROR(INDEX('Parish data'!$J$4:$J$10274,SMALL(IF($B$3='Parish data'!$C$4:$C$10477,ROW('Parish data'!$C$4:$C$10477)-ROW('Parish data'!$C$3)+1),ROW(2:2)))),"",INDEX('Parish data'!$J$4:$J$10477,SMALL(IF($B$3='Parish data'!$C$4:$C$10477,ROW('Parish data'!$C$4:$C$10477)-ROW('Parish data'!$C$4)+1),ROW(2:2))))</f>
        <v/>
      </c>
      <c r="H17" s="141"/>
      <c r="I17" s="142" t="str">
        <f t="array" ref="I17">IF(ISERROR(INDEX('Parish data'!$K$4:$K$10274,SMALL(IF($B$3='Parish data'!$C$4:$C$10477,ROW('Parish data'!$C$4:$C$10477)-ROW('Parish data'!$C$3)+1),ROW(2:2)))),"",INDEX('Parish data'!$K$4:$K$10477,SMALL(IF($B$3='Parish data'!$C$4:$C$10477,ROW('Parish data'!$C$4:$C$10477)-ROW('Parish data'!$C$4)+1),ROW(2:2))))</f>
        <v/>
      </c>
      <c r="J17" s="141"/>
      <c r="K17" s="143" t="str">
        <f t="array" ref="K17">IF(ISERROR(INDEX('Parish data'!$L$4:$L$10274,SMALL(IF($B$3='Parish data'!$C$4:$C$10477,ROW('Parish data'!$C$4:$C$10477)-ROW('Parish data'!$C$3)+1),ROW(2:2)))),"",INDEX('Parish data'!$L$4:$L$10477,SMALL(IF($B$3='Parish data'!$C$4:$C$10477,ROW('Parish data'!$C$4:$C$10477)-ROW('Parish data'!$C$4)+1),ROW(2:2))))</f>
        <v/>
      </c>
      <c r="L17" s="149"/>
      <c r="M17" s="144"/>
      <c r="N17" s="146"/>
      <c r="O17" s="150"/>
      <c r="P17" s="157"/>
      <c r="Q17" s="137"/>
      <c r="R17" s="147"/>
    </row>
    <row r="18" spans="1:18" s="148" customFormat="1" ht="21" customHeight="1" thickBot="1" x14ac:dyDescent="0.3">
      <c r="A18" s="145"/>
      <c r="B18" s="232"/>
      <c r="C18" s="138" t="str">
        <f t="array" ref="C18">IF(ISERROR(INDEX('Parish data'!$D$4:$D$10272,SMALL(IF($B$3='Parish data'!$C$4:$C$10477,ROW('Parish data'!$C$4:$C$10477)-ROW('Parish data'!$C$4)+1),ROW(3:3)))),"",INDEX('Parish data'!$D$4:$D$10272,SMALL(IF($B$3='Parish data'!$C$4:$C$10477,ROW('Parish data'!$C$4:$C$10477)-ROW('Parish data'!$C$4)+1),ROW(3:3))))</f>
        <v/>
      </c>
      <c r="D18" s="139"/>
      <c r="E18" s="140" t="str">
        <f t="array" ref="E18">IF(ISERROR(INDEX('Parish data'!$F$3:$F$10274,SMALL(IF($B$3='Parish data'!$C$3:$C$10477,ROW('Parish data'!$C$4:$C$10477)-ROW('Parish data'!$C$4)+1),ROW(3:3)))),"",INDEX('Parish data'!$F$3:$F$10477,SMALL(IF($B$3='Parish data'!$C$4:$C$10477,ROW('Parish data'!$C$4:$C$10477)-ROW('Parish data'!$C$3)+1),ROW(3:3))))</f>
        <v/>
      </c>
      <c r="F18" s="235">
        <f t="shared" si="0"/>
        <v>0</v>
      </c>
      <c r="G18" s="140" t="str">
        <f t="array" ref="G18">IF(ISERROR(INDEX('Parish data'!$J$4:$J$10274,SMALL(IF($B$3='Parish data'!$C$4:$C$10477,ROW('Parish data'!$C$4:$C$10477)-ROW('Parish data'!$C$3)+1),ROW(3:3)))),"",INDEX('Parish data'!$J$4:$J$10477,SMALL(IF($B$3='Parish data'!$C$4:$C$10477,ROW('Parish data'!$C$4:$C$10477)-ROW('Parish data'!$C$4)+1),ROW(3:3))))</f>
        <v/>
      </c>
      <c r="H18" s="141"/>
      <c r="I18" s="142" t="str">
        <f t="array" ref="I18">IF(ISERROR(INDEX('Parish data'!$K$4:$K$10274,SMALL(IF($B$3='Parish data'!$C$4:$C$10477,ROW('Parish data'!$C$4:$C$10477)-ROW('Parish data'!$C$3)+1),ROW(3:3)))),"",INDEX('Parish data'!$K$4:$K$10477,SMALL(IF($B$3='Parish data'!$C$4:$C$10477,ROW('Parish data'!$C$4:$C$10477)-ROW('Parish data'!$C$4)+1),ROW(3:3))))</f>
        <v/>
      </c>
      <c r="J18" s="141"/>
      <c r="K18" s="143" t="str">
        <f t="array" ref="K18">IF(ISERROR(INDEX('Parish data'!$L$4:$L$10274,SMALL(IF($B$3='Parish data'!$C$4:$C$10477,ROW('Parish data'!$C$4:$C$10477)-ROW('Parish data'!$C$3)+1),ROW(3:3)))),"",INDEX('Parish data'!$L$4:$L$10477,SMALL(IF($B$3='Parish data'!$C$4:$C$10477,ROW('Parish data'!$C$4:$C$10477)-ROW('Parish data'!$C$4)+1),ROW(3:3))))</f>
        <v/>
      </c>
      <c r="L18" s="149"/>
      <c r="M18" s="144"/>
      <c r="N18" s="146"/>
      <c r="O18" s="150"/>
      <c r="P18" s="157"/>
      <c r="Q18" s="137"/>
      <c r="R18" s="147"/>
    </row>
    <row r="19" spans="1:18" s="148" customFormat="1" ht="21" customHeight="1" thickBot="1" x14ac:dyDescent="0.3">
      <c r="A19" s="145"/>
      <c r="B19" s="232"/>
      <c r="C19" s="138" t="str">
        <f t="array" ref="C19">IF(ISERROR(INDEX('Parish data'!$D$4:$D$10272,SMALL(IF($B$3='Parish data'!$C$4:$C$10477,ROW('Parish data'!$C$4:$C$10477)-ROW('Parish data'!$C$4)+1),ROW(4:4)))),"",INDEX('Parish data'!$D$4:$D$10272,SMALL(IF($B$3='Parish data'!$C$4:$C$10477,ROW('Parish data'!$C$4:$C$10477)-ROW('Parish data'!$C$4)+1),ROW(4:4))))</f>
        <v/>
      </c>
      <c r="D19" s="139"/>
      <c r="E19" s="140" t="str">
        <f t="array" ref="E19">IF(ISERROR(INDEX('Parish data'!$F$3:$F$10274,SMALL(IF($B$3='Parish data'!$C$3:$C$10477,ROW('Parish data'!$C$4:$C$10477)-ROW('Parish data'!$C$4)+1),ROW(4:4)))),"",INDEX('Parish data'!$F$3:$F$10477,SMALL(IF($B$3='Parish data'!$C$4:$C$10477,ROW('Parish data'!$C$4:$C$10477)-ROW('Parish data'!$C$3)+1),ROW(4:4))))</f>
        <v/>
      </c>
      <c r="F19" s="235">
        <f t="shared" si="0"/>
        <v>0</v>
      </c>
      <c r="G19" s="140" t="str">
        <f t="array" ref="G19">IF(ISERROR(INDEX('Parish data'!$J$4:$J$10274,SMALL(IF($B$3='Parish data'!$C$4:$C$10477,ROW('Parish data'!$C$4:$C$10477)-ROW('Parish data'!$C$3)+1),ROW(4:4)))),"",INDEX('Parish data'!$J$4:$J$10477,SMALL(IF($B$3='Parish data'!$C$4:$C$10477,ROW('Parish data'!$C$4:$C$10477)-ROW('Parish data'!$C$4)+1),ROW(4:4))))</f>
        <v/>
      </c>
      <c r="H19" s="141"/>
      <c r="I19" s="142" t="str">
        <f t="array" ref="I19">IF(ISERROR(INDEX('Parish data'!$K$4:$K$10274,SMALL(IF($B$3='Parish data'!$C$4:$C$10477,ROW('Parish data'!$C$4:$C$10477)-ROW('Parish data'!$C$3)+1),ROW(4:4)))),"",INDEX('Parish data'!$K$4:$K$10477,SMALL(IF($B$3='Parish data'!$C$4:$C$10477,ROW('Parish data'!$C$4:$C$10477)-ROW('Parish data'!$C$4)+1),ROW(4:4))))</f>
        <v/>
      </c>
      <c r="J19" s="141"/>
      <c r="K19" s="143" t="str">
        <f t="array" ref="K19">IF(ISERROR(INDEX('Parish data'!$L$4:$L$10274,SMALL(IF($B$3='Parish data'!$C$4:$C$10477,ROW('Parish data'!$C$4:$C$10477)-ROW('Parish data'!$C$3)+1),ROW(4:4)))),"",INDEX('Parish data'!$L$4:$L$10477,SMALL(IF($B$3='Parish data'!$C$4:$C$10477,ROW('Parish data'!$C$4:$C$10477)-ROW('Parish data'!$C$4)+1),ROW(4:4))))</f>
        <v/>
      </c>
      <c r="L19" s="149"/>
      <c r="M19" s="144"/>
      <c r="N19" s="146"/>
      <c r="O19" s="150"/>
      <c r="P19" s="157"/>
      <c r="Q19" s="137"/>
      <c r="R19" s="147"/>
    </row>
    <row r="20" spans="1:18" s="148" customFormat="1" ht="21" customHeight="1" thickBot="1" x14ac:dyDescent="0.3">
      <c r="A20" s="145"/>
      <c r="B20" s="232"/>
      <c r="C20" s="138" t="str">
        <f t="array" ref="C20">IF(ISERROR(INDEX('Parish data'!$D$4:$D$10272,SMALL(IF($B$3='Parish data'!$C$4:$C$10477,ROW('Parish data'!$C$4:$C$10477)-ROW('Parish data'!$C$4)+1),ROW(5:5)))),"",INDEX('Parish data'!$D$4:$D$10272,SMALL(IF($B$3='Parish data'!$C$4:$C$10477,ROW('Parish data'!$C$4:$C$10477)-ROW('Parish data'!$C$4)+1),ROW(5:5))))</f>
        <v/>
      </c>
      <c r="D20" s="139"/>
      <c r="E20" s="140" t="str">
        <f t="array" ref="E20">IF(ISERROR(INDEX('Parish data'!$F$3:$F$10274,SMALL(IF($B$3='Parish data'!$C$3:$C$10477,ROW('Parish data'!$C$4:$C$10477)-ROW('Parish data'!$C$4)+1),ROW(5:5)))),"",INDEX('Parish data'!$F$3:$F$10477,SMALL(IF($B$3='Parish data'!$C$4:$C$10477,ROW('Parish data'!$C$4:$C$10477)-ROW('Parish data'!$C$3)+1),ROW(5:5))))</f>
        <v/>
      </c>
      <c r="F20" s="235">
        <f t="shared" si="0"/>
        <v>0</v>
      </c>
      <c r="G20" s="140" t="str">
        <f t="array" ref="G20">IF(ISERROR(INDEX('Parish data'!$J$4:$J$10274,SMALL(IF($B$3='Parish data'!$C$4:$C$10477,ROW('Parish data'!$C$4:$C$10477)-ROW('Parish data'!$C$3)+1),ROW(5:5)))),"",INDEX('Parish data'!$J$4:$J$10477,SMALL(IF($B$3='Parish data'!$C$4:$C$10477,ROW('Parish data'!$C$4:$C$10477)-ROW('Parish data'!$C$4)+1),ROW(5:5))))</f>
        <v/>
      </c>
      <c r="H20" s="141"/>
      <c r="I20" s="142" t="str">
        <f t="array" ref="I20">IF(ISERROR(INDEX('Parish data'!$K$4:$K$10274,SMALL(IF($B$3='Parish data'!$C$4:$C$10477,ROW('Parish data'!$C$4:$C$10477)-ROW('Parish data'!$C$3)+1),ROW(5:5)))),"",INDEX('Parish data'!$K$4:$K$10477,SMALL(IF($B$3='Parish data'!$C$4:$C$10477,ROW('Parish data'!$C$4:$C$10477)-ROW('Parish data'!$C$4)+1),ROW(5:5))))</f>
        <v/>
      </c>
      <c r="J20" s="141"/>
      <c r="K20" s="143" t="str">
        <f t="array" ref="K20">IF(ISERROR(INDEX('Parish data'!$L$4:$L$10274,SMALL(IF($B$3='Parish data'!$C$4:$C$10477,ROW('Parish data'!$C$4:$C$10477)-ROW('Parish data'!$C$3)+1),ROW(5:5)))),"",INDEX('Parish data'!$L$4:$L$10477,SMALL(IF($B$3='Parish data'!$C$4:$C$10477,ROW('Parish data'!$C$4:$C$10477)-ROW('Parish data'!$C$4)+1),ROW(5:5))))</f>
        <v/>
      </c>
      <c r="L20" s="149"/>
      <c r="M20" s="144"/>
      <c r="N20" s="146"/>
      <c r="O20" s="150"/>
      <c r="P20" s="157"/>
      <c r="Q20" s="137"/>
      <c r="R20" s="147"/>
    </row>
    <row r="21" spans="1:18" s="148" customFormat="1" ht="21" customHeight="1" thickBot="1" x14ac:dyDescent="0.3">
      <c r="A21" s="145"/>
      <c r="B21" s="232"/>
      <c r="C21" s="138" t="str">
        <f t="array" ref="C21">IF(ISERROR(INDEX('Parish data'!$D$4:$D$10272,SMALL(IF($B$3='Parish data'!$C$4:$C$10477,ROW('Parish data'!$C$4:$C$10477)-ROW('Parish data'!$C$4)+1),ROW(6:6)))),"",INDEX('Parish data'!$D$4:$D$10272,SMALL(IF($B$3='Parish data'!$C$4:$C$10477,ROW('Parish data'!$C$4:$C$10477)-ROW('Parish data'!$C$4)+1),ROW(6:6))))</f>
        <v/>
      </c>
      <c r="D21" s="139"/>
      <c r="E21" s="140" t="str">
        <f t="array" ref="E21">IF(ISERROR(INDEX('Parish data'!$F$3:$F$10274,SMALL(IF($B$3='Parish data'!$C$3:$C$10477,ROW('Parish data'!$C$4:$C$10477)-ROW('Parish data'!$C$4)+1),ROW(6:6)))),"",INDEX('Parish data'!$F$3:$F$10477,SMALL(IF($B$3='Parish data'!$C$4:$C$10477,ROW('Parish data'!$C$4:$C$10477)-ROW('Parish data'!$C$3)+1),ROW(6:6))))</f>
        <v/>
      </c>
      <c r="F21" s="235">
        <f t="shared" si="0"/>
        <v>0</v>
      </c>
      <c r="G21" s="140" t="str">
        <f t="array" ref="G21">IF(ISERROR(INDEX('Parish data'!$J$4:$J$10274,SMALL(IF($B$3='Parish data'!$C$4:$C$10477,ROW('Parish data'!$C$4:$C$10477)-ROW('Parish data'!$C$3)+1),ROW(6:6)))),"",INDEX('Parish data'!$J$4:$J$10477,SMALL(IF($B$3='Parish data'!$C$4:$C$10477,ROW('Parish data'!$C$4:$C$10477)-ROW('Parish data'!$C$4)+1),ROW(6:6))))</f>
        <v/>
      </c>
      <c r="H21" s="141"/>
      <c r="I21" s="142" t="str">
        <f t="array" ref="I21">IF(ISERROR(INDEX('Parish data'!$K$4:$K$10274,SMALL(IF($B$3='Parish data'!$C$4:$C$10477,ROW('Parish data'!$C$4:$C$10477)-ROW('Parish data'!$C$3)+1),ROW(6:6)))),"",INDEX('Parish data'!$K$4:$K$10477,SMALL(IF($B$3='Parish data'!$C$4:$C$10477,ROW('Parish data'!$C$4:$C$10477)-ROW('Parish data'!$C$4)+1),ROW(6:6))))</f>
        <v/>
      </c>
      <c r="J21" s="141"/>
      <c r="K21" s="143" t="str">
        <f t="array" ref="K21">IF(ISERROR(INDEX('Parish data'!$L$4:$L$10274,SMALL(IF($B$3='Parish data'!$C$4:$C$10477,ROW('Parish data'!$C$4:$C$10477)-ROW('Parish data'!$C$3)+1),ROW(6:6)))),"",INDEX('Parish data'!$L$4:$L$10477,SMALL(IF($B$3='Parish data'!$C$4:$C$10477,ROW('Parish data'!$C$4:$C$10477)-ROW('Parish data'!$C$4)+1),ROW(6:6))))</f>
        <v/>
      </c>
      <c r="L21" s="149"/>
      <c r="M21" s="144"/>
      <c r="N21" s="146"/>
      <c r="O21" s="150"/>
      <c r="P21" s="157"/>
      <c r="Q21" s="137"/>
      <c r="R21" s="147"/>
    </row>
    <row r="22" spans="1:18" s="148" customFormat="1" ht="21" customHeight="1" thickBot="1" x14ac:dyDescent="0.3">
      <c r="A22" s="145"/>
      <c r="B22" s="232"/>
      <c r="C22" s="138" t="str">
        <f t="array" ref="C22">IF(ISERROR(INDEX('Parish data'!$D$4:$D$10272,SMALL(IF($B$3='Parish data'!$C$4:$C$10477,ROW('Parish data'!$C$4:$C$10477)-ROW('Parish data'!$C$4)+1),ROW(7:7)))),"",INDEX('Parish data'!$D$4:$D$10272,SMALL(IF($B$3='Parish data'!$C$4:$C$10477,ROW('Parish data'!$C$4:$C$10477)-ROW('Parish data'!$C$4)+1),ROW(7:7))))</f>
        <v/>
      </c>
      <c r="D22" s="139"/>
      <c r="E22" s="140" t="str">
        <f t="array" ref="E22">IF(ISERROR(INDEX('Parish data'!$F$3:$F$10274,SMALL(IF($B$3='Parish data'!$C$3:$C$10477,ROW('Parish data'!$C$4:$C$10477)-ROW('Parish data'!$C$4)+1),ROW(7:7)))),"",INDEX('Parish data'!$F$3:$F$10477,SMALL(IF($B$3='Parish data'!$C$4:$C$10477,ROW('Parish data'!$C$4:$C$10477)-ROW('Parish data'!$C$3)+1),ROW(7:7))))</f>
        <v/>
      </c>
      <c r="F22" s="235">
        <f t="shared" si="0"/>
        <v>0</v>
      </c>
      <c r="G22" s="140" t="str">
        <f t="array" ref="G22">IF(ISERROR(INDEX('Parish data'!$J$4:$J$10274,SMALL(IF($B$3='Parish data'!$C$4:$C$10477,ROW('Parish data'!$C$4:$C$10477)-ROW('Parish data'!$C$3)+1),ROW(7:7)))),"",INDEX('Parish data'!$J$4:$J$10477,SMALL(IF($B$3='Parish data'!$C$4:$C$10477,ROW('Parish data'!$C$4:$C$10477)-ROW('Parish data'!$C$4)+1),ROW(7:7))))</f>
        <v/>
      </c>
      <c r="H22" s="141"/>
      <c r="I22" s="142" t="str">
        <f t="array" ref="I22">IF(ISERROR(INDEX('Parish data'!$K$4:$K$10274,SMALL(IF($B$3='Parish data'!$C$4:$C$10477,ROW('Parish data'!$C$4:$C$10477)-ROW('Parish data'!$C$3)+1),ROW(7:7)))),"",INDEX('Parish data'!$K$4:$K$10477,SMALL(IF($B$3='Parish data'!$C$4:$C$10477,ROW('Parish data'!$C$4:$C$10477)-ROW('Parish data'!$C$4)+1),ROW(7:7))))</f>
        <v/>
      </c>
      <c r="J22" s="141"/>
      <c r="K22" s="143" t="str">
        <f t="array" ref="K22">IF(ISERROR(INDEX('Parish data'!$L$4:$L$10274,SMALL(IF($B$3='Parish data'!$C$4:$C$10477,ROW('Parish data'!$C$4:$C$10477)-ROW('Parish data'!$C$3)+1),ROW(7:7)))),"",INDEX('Parish data'!$L$4:$L$10477,SMALL(IF($B$3='Parish data'!$C$4:$C$10477,ROW('Parish data'!$C$4:$C$10477)-ROW('Parish data'!$C$4)+1),ROW(7:7))))</f>
        <v/>
      </c>
      <c r="L22" s="149"/>
      <c r="M22" s="144"/>
      <c r="N22" s="146"/>
      <c r="O22" s="150"/>
      <c r="P22" s="157"/>
      <c r="Q22" s="137"/>
      <c r="R22" s="147"/>
    </row>
    <row r="23" spans="1:18" s="148" customFormat="1" ht="21" customHeight="1" thickBot="1" x14ac:dyDescent="0.3">
      <c r="A23" s="145"/>
      <c r="B23" s="232"/>
      <c r="C23" s="138" t="str">
        <f t="array" ref="C23">IF(ISERROR(INDEX('Parish data'!$D$4:$D$10272,SMALL(IF($B$3='Parish data'!$C$4:$C$10477,ROW('Parish data'!$C$4:$C$10477)-ROW('Parish data'!$C$4)+1),ROW(8:8)))),"",INDEX('Parish data'!$D$4:$D$10272,SMALL(IF($B$3='Parish data'!$C$4:$C$10477,ROW('Parish data'!$C$4:$C$10477)-ROW('Parish data'!$C$4)+1),ROW(8:8))))</f>
        <v/>
      </c>
      <c r="D23" s="139"/>
      <c r="E23" s="140" t="str">
        <f t="array" ref="E23">IF(ISERROR(INDEX('Parish data'!$F$3:$F$10274,SMALL(IF($B$3='Parish data'!$C$3:$C$10477,ROW('Parish data'!$C$4:$C$10477)-ROW('Parish data'!$C$4)+1),ROW(8:8)))),"",INDEX('Parish data'!$F$3:$F$10477,SMALL(IF($B$3='Parish data'!$C$4:$C$10477,ROW('Parish data'!$C$4:$C$10477)-ROW('Parish data'!$C$3)+1),ROW(8:8))))</f>
        <v/>
      </c>
      <c r="F23" s="235">
        <f t="shared" si="0"/>
        <v>0</v>
      </c>
      <c r="G23" s="140" t="str">
        <f t="array" ref="G23">IF(ISERROR(INDEX('Parish data'!$J$4:$J$10274,SMALL(IF($B$3='Parish data'!$C$4:$C$10477,ROW('Parish data'!$C$4:$C$10477)-ROW('Parish data'!$C$3)+1),ROW(8:8)))),"",INDEX('Parish data'!$J$4:$J$10477,SMALL(IF($B$3='Parish data'!$C$4:$C$10477,ROW('Parish data'!$C$4:$C$10477)-ROW('Parish data'!$C$4)+1),ROW(8:8))))</f>
        <v/>
      </c>
      <c r="H23" s="141"/>
      <c r="I23" s="142" t="str">
        <f t="array" ref="I23">IF(ISERROR(INDEX('Parish data'!$K$4:$K$10274,SMALL(IF($B$3='Parish data'!$C$4:$C$10477,ROW('Parish data'!$C$4:$C$10477)-ROW('Parish data'!$C$3)+1),ROW(8:8)))),"",INDEX('Parish data'!$K$4:$K$10477,SMALL(IF($B$3='Parish data'!$C$4:$C$10477,ROW('Parish data'!$C$4:$C$10477)-ROW('Parish data'!$C$4)+1),ROW(8:8))))</f>
        <v/>
      </c>
      <c r="J23" s="141"/>
      <c r="K23" s="143" t="str">
        <f t="array" ref="K23">IF(ISERROR(INDEX('Parish data'!$L$4:$L$10274,SMALL(IF($B$3='Parish data'!$C$4:$C$10477,ROW('Parish data'!$C$4:$C$10477)-ROW('Parish data'!$C$3)+1),ROW(8:8)))),"",INDEX('Parish data'!$L$4:$L$10477,SMALL(IF($B$3='Parish data'!$C$4:$C$10477,ROW('Parish data'!$C$4:$C$10477)-ROW('Parish data'!$C$4)+1),ROW(8:8))))</f>
        <v/>
      </c>
      <c r="L23" s="149"/>
      <c r="M23" s="144"/>
      <c r="N23" s="146"/>
      <c r="O23" s="150"/>
      <c r="P23" s="157"/>
      <c r="Q23" s="137"/>
      <c r="R23" s="147"/>
    </row>
    <row r="24" spans="1:18" s="148" customFormat="1" ht="21" customHeight="1" thickBot="1" x14ac:dyDescent="0.3">
      <c r="A24" s="145"/>
      <c r="B24" s="232"/>
      <c r="C24" s="138" t="str">
        <f t="array" ref="C24">IF(ISERROR(INDEX('Parish data'!$D$4:$D$10272,SMALL(IF($B$3='Parish data'!$C$4:$C$10477,ROW('Parish data'!$C$4:$C$10477)-ROW('Parish data'!$C$4)+1),ROW(9:9)))),"",INDEX('Parish data'!$D$4:$D$10272,SMALL(IF($B$3='Parish data'!$C$4:$C$10477,ROW('Parish data'!$C$4:$C$10477)-ROW('Parish data'!$C$4)+1),ROW(9:9))))</f>
        <v/>
      </c>
      <c r="D24" s="139"/>
      <c r="E24" s="140" t="str">
        <f t="array" ref="E24">IF(ISERROR(INDEX('Parish data'!$F$3:$F$10274,SMALL(IF($B$3='Parish data'!$C$3:$C$10477,ROW('Parish data'!$C$4:$C$10477)-ROW('Parish data'!$C$4)+1),ROW(9:9)))),"",INDEX('Parish data'!$F$3:$F$10477,SMALL(IF($B$3='Parish data'!$C$4:$C$10477,ROW('Parish data'!$C$4:$C$10477)-ROW('Parish data'!$C$3)+1),ROW(9:9))))</f>
        <v/>
      </c>
      <c r="F24" s="235">
        <f t="shared" si="0"/>
        <v>0</v>
      </c>
      <c r="G24" s="140" t="str">
        <f t="array" ref="G24">IF(ISERROR(INDEX('Parish data'!$J$4:$J$10274,SMALL(IF($B$3='Parish data'!$C$4:$C$10477,ROW('Parish data'!$C$4:$C$10477)-ROW('Parish data'!$C$3)+1),ROW(9:9)))),"",INDEX('Parish data'!$J$4:$J$10477,SMALL(IF($B$3='Parish data'!$C$4:$C$10477,ROW('Parish data'!$C$4:$C$10477)-ROW('Parish data'!$C$4)+1),ROW(9:9))))</f>
        <v/>
      </c>
      <c r="H24" s="141"/>
      <c r="I24" s="142" t="str">
        <f t="array" ref="I24">IF(ISERROR(INDEX('Parish data'!$K$4:$K$10274,SMALL(IF($B$3='Parish data'!$C$4:$C$10477,ROW('Parish data'!$C$4:$C$10477)-ROW('Parish data'!$C$3)+1),ROW(9:9)))),"",INDEX('Parish data'!$K$4:$K$10477,SMALL(IF($B$3='Parish data'!$C$4:$C$10477,ROW('Parish data'!$C$4:$C$10477)-ROW('Parish data'!$C$4)+1),ROW(9:9))))</f>
        <v/>
      </c>
      <c r="J24" s="141"/>
      <c r="K24" s="143" t="str">
        <f t="array" ref="K24">IF(ISERROR(INDEX('Parish data'!$L$4:$L$10274,SMALL(IF($B$3='Parish data'!$C$4:$C$10477,ROW('Parish data'!$C$4:$C$10477)-ROW('Parish data'!$C$3)+1),ROW(9:9)))),"",INDEX('Parish data'!$L$4:$L$10477,SMALL(IF($B$3='Parish data'!$C$4:$C$10477,ROW('Parish data'!$C$4:$C$10477)-ROW('Parish data'!$C$4)+1),ROW(9:9))))</f>
        <v/>
      </c>
      <c r="L24" s="149"/>
      <c r="M24" s="144"/>
      <c r="N24" s="146"/>
      <c r="O24" s="150"/>
      <c r="P24" s="157"/>
      <c r="Q24" s="137"/>
      <c r="R24" s="147"/>
    </row>
    <row r="25" spans="1:18" s="148" customFormat="1" ht="21" customHeight="1" thickBot="1" x14ac:dyDescent="0.3">
      <c r="A25" s="145"/>
      <c r="B25" s="232"/>
      <c r="C25" s="138" t="str">
        <f t="array" ref="C25">IF(ISERROR(INDEX('Parish data'!$D$4:$D$10272,SMALL(IF($B$3='Parish data'!$C$4:$C$10477,ROW('Parish data'!$C$4:$C$10477)-ROW('Parish data'!$C$4)+1),ROW(10:10)))),"",INDEX('Parish data'!$D$4:$D$10272,SMALL(IF($B$3='Parish data'!$C$4:$C$10477,ROW('Parish data'!$C$4:$C$10477)-ROW('Parish data'!$C$4)+1),ROW(10:10))))</f>
        <v/>
      </c>
      <c r="D25" s="139"/>
      <c r="E25" s="140" t="str">
        <f t="array" ref="E25">IF(ISERROR(INDEX('Parish data'!$F$3:$F$10274,SMALL(IF($B$3='Parish data'!$C$3:$C$10477,ROW('Parish data'!$C$4:$C$10477)-ROW('Parish data'!$C$4)+1),ROW(10:10)))),"",INDEX('Parish data'!$F$3:$F$10477,SMALL(IF($B$3='Parish data'!$C$4:$C$10477,ROW('Parish data'!$C$4:$C$10477)-ROW('Parish data'!$C$3)+1),ROW(10:10))))</f>
        <v/>
      </c>
      <c r="F25" s="235">
        <f t="shared" si="0"/>
        <v>0</v>
      </c>
      <c r="G25" s="140" t="str">
        <f t="array" ref="G25">IF(ISERROR(INDEX('Parish data'!$J$4:$J$10274,SMALL(IF($B$3='Parish data'!$C$4:$C$10477,ROW('Parish data'!$C$4:$C$10477)-ROW('Parish data'!$C$3)+1),ROW(10:10)))),"",INDEX('Parish data'!$J$4:$J$10477,SMALL(IF($B$3='Parish data'!$C$4:$C$10477,ROW('Parish data'!$C$4:$C$10477)-ROW('Parish data'!$C$4)+1),ROW(10:10))))</f>
        <v/>
      </c>
      <c r="H25" s="141"/>
      <c r="I25" s="142" t="str">
        <f t="array" ref="I25">IF(ISERROR(INDEX('Parish data'!$K$4:$K$10274,SMALL(IF($B$3='Parish data'!$C$4:$C$10477,ROW('Parish data'!$C$4:$C$10477)-ROW('Parish data'!$C$3)+1),ROW(10:10)))),"",INDEX('Parish data'!$K$4:$K$10477,SMALL(IF($B$3='Parish data'!$C$4:$C$10477,ROW('Parish data'!$C$4:$C$10477)-ROW('Parish data'!$C$4)+1),ROW(10:10))))</f>
        <v/>
      </c>
      <c r="J25" s="141"/>
      <c r="K25" s="143" t="str">
        <f t="array" ref="K25">IF(ISERROR(INDEX('Parish data'!$L$4:$L$10274,SMALL(IF($B$3='Parish data'!$C$4:$C$10477,ROW('Parish data'!$C$4:$C$10477)-ROW('Parish data'!$C$3)+1),ROW(10:10)))),"",INDEX('Parish data'!$L$4:$L$10477,SMALL(IF($B$3='Parish data'!$C$4:$C$10477,ROW('Parish data'!$C$4:$C$10477)-ROW('Parish data'!$C$4)+1),ROW(10:10))))</f>
        <v/>
      </c>
      <c r="L25" s="149"/>
      <c r="M25" s="144"/>
      <c r="N25" s="146"/>
      <c r="O25" s="150"/>
      <c r="P25" s="157"/>
      <c r="Q25" s="137"/>
      <c r="R25" s="147"/>
    </row>
    <row r="26" spans="1:18" s="148" customFormat="1" ht="21" customHeight="1" thickBot="1" x14ac:dyDescent="0.3">
      <c r="A26" s="145"/>
      <c r="B26" s="232"/>
      <c r="C26" s="138" t="str">
        <f t="array" ref="C26">IF(ISERROR(INDEX('Parish data'!$D$4:$D$10272,SMALL(IF($B$3='Parish data'!$C$4:$C$10477,ROW('Parish data'!$C$4:$C$10477)-ROW('Parish data'!$C$4)+1),ROW(11:11)))),"",INDEX('Parish data'!$D$4:$D$10272,SMALL(IF($B$3='Parish data'!$C$4:$C$10477,ROW('Parish data'!$C$4:$C$10477)-ROW('Parish data'!$C$4)+1),ROW(11:11))))</f>
        <v/>
      </c>
      <c r="D26" s="139"/>
      <c r="E26" s="140" t="str">
        <f t="array" ref="E26">IF(ISERROR(INDEX('Parish data'!$F$3:$F$10274,SMALL(IF($B$3='Parish data'!$C$3:$C$10477,ROW('Parish data'!$C$4:$C$10477)-ROW('Parish data'!$C$4)+1),ROW(11:11)))),"",INDEX('Parish data'!$F$3:$F$10477,SMALL(IF($B$3='Parish data'!$C$4:$C$10477,ROW('Parish data'!$C$4:$C$10477)-ROW('Parish data'!$C$3)+1),ROW(11:11))))</f>
        <v/>
      </c>
      <c r="F26" s="235">
        <f t="shared" si="0"/>
        <v>0</v>
      </c>
      <c r="G26" s="140" t="str">
        <f t="array" ref="G26">IF(ISERROR(INDEX('Parish data'!$J$4:$J$10274,SMALL(IF($B$3='Parish data'!$C$4:$C$10477,ROW('Parish data'!$C$4:$C$10477)-ROW('Parish data'!$C$3)+1),ROW(11:11)))),"",INDEX('Parish data'!$J$4:$J$10477,SMALL(IF($B$3='Parish data'!$C$4:$C$10477,ROW('Parish data'!$C$4:$C$10477)-ROW('Parish data'!$C$4)+1),ROW(11:11))))</f>
        <v/>
      </c>
      <c r="H26" s="141"/>
      <c r="I26" s="142" t="str">
        <f t="array" ref="I26">IF(ISERROR(INDEX('Parish data'!$K$4:$K$10274,SMALL(IF($B$3='Parish data'!$C$4:$C$10477,ROW('Parish data'!$C$4:$C$10477)-ROW('Parish data'!$C$3)+1),ROW(11:11)))),"",INDEX('Parish data'!$K$4:$K$10477,SMALL(IF($B$3='Parish data'!$C$4:$C$10477,ROW('Parish data'!$C$4:$C$10477)-ROW('Parish data'!$C$4)+1),ROW(11:11))))</f>
        <v/>
      </c>
      <c r="J26" s="141"/>
      <c r="K26" s="143" t="str">
        <f t="array" ref="K26">IF(ISERROR(INDEX('Parish data'!$L$4:$L$10274,SMALL(IF($B$3='Parish data'!$C$4:$C$10477,ROW('Parish data'!$C$4:$C$10477)-ROW('Parish data'!$C$3)+1),ROW(11:11)))),"",INDEX('Parish data'!$L$4:$L$10477,SMALL(IF($B$3='Parish data'!$C$4:$C$10477,ROW('Parish data'!$C$4:$C$10477)-ROW('Parish data'!$C$4)+1),ROW(11:11))))</f>
        <v/>
      </c>
      <c r="L26" s="149"/>
      <c r="M26" s="144"/>
      <c r="N26" s="146"/>
      <c r="O26" s="150"/>
      <c r="P26" s="157"/>
      <c r="Q26" s="137"/>
      <c r="R26" s="147"/>
    </row>
    <row r="27" spans="1:18" s="148" customFormat="1" ht="21" customHeight="1" thickBot="1" x14ac:dyDescent="0.3">
      <c r="A27" s="145"/>
      <c r="B27" s="232"/>
      <c r="C27" s="138" t="str">
        <f t="array" ref="C27">IF(ISERROR(INDEX('Parish data'!$D$4:$D$10272,SMALL(IF($B$3='Parish data'!$C$4:$C$10477,ROW('Parish data'!$C$4:$C$10477)-ROW('Parish data'!$C$4)+1),ROW(12:12)))),"",INDEX('Parish data'!$D$4:$D$10272,SMALL(IF($B$3='Parish data'!$C$4:$C$10477,ROW('Parish data'!$C$4:$C$10477)-ROW('Parish data'!$C$4)+1),ROW(12:12))))</f>
        <v/>
      </c>
      <c r="D27" s="139"/>
      <c r="E27" s="140" t="str">
        <f t="array" ref="E27">IF(ISERROR(INDEX('Parish data'!$F$3:$F$10274,SMALL(IF($B$3='Parish data'!$C$3:$C$10477,ROW('Parish data'!$C$4:$C$10477)-ROW('Parish data'!$C$4)+1),ROW(12:12)))),"",INDEX('Parish data'!$F$3:$F$10477,SMALL(IF($B$3='Parish data'!$C$4:$C$10477,ROW('Parish data'!$C$4:$C$10477)-ROW('Parish data'!$C$3)+1),ROW(12:12))))</f>
        <v/>
      </c>
      <c r="F27" s="235">
        <f t="shared" si="0"/>
        <v>0</v>
      </c>
      <c r="G27" s="140" t="str">
        <f t="array" ref="G27">IF(ISERROR(INDEX('Parish data'!$J$4:$J$10274,SMALL(IF($B$3='Parish data'!$C$4:$C$10477,ROW('Parish data'!$C$4:$C$10477)-ROW('Parish data'!$C$3)+1),ROW(12:12)))),"",INDEX('Parish data'!$J$4:$J$10477,SMALL(IF($B$3='Parish data'!$C$4:$C$10477,ROW('Parish data'!$C$4:$C$10477)-ROW('Parish data'!$C$4)+1),ROW(12:12))))</f>
        <v/>
      </c>
      <c r="H27" s="141"/>
      <c r="I27" s="142" t="str">
        <f t="array" ref="I27">IF(ISERROR(INDEX('Parish data'!$K$4:$K$10274,SMALL(IF($B$3='Parish data'!$C$4:$C$10477,ROW('Parish data'!$C$4:$C$10477)-ROW('Parish data'!$C$3)+1),ROW(12:12)))),"",INDEX('Parish data'!$K$4:$K$10477,SMALL(IF($B$3='Parish data'!$C$4:$C$10477,ROW('Parish data'!$C$4:$C$10477)-ROW('Parish data'!$C$4)+1),ROW(12:12))))</f>
        <v/>
      </c>
      <c r="J27" s="141"/>
      <c r="K27" s="143" t="str">
        <f t="array" ref="K27">IF(ISERROR(INDEX('Parish data'!$L$4:$L$10274,SMALL(IF($B$3='Parish data'!$C$4:$C$10477,ROW('Parish data'!$C$4:$C$10477)-ROW('Parish data'!$C$3)+1),ROW(12:12)))),"",INDEX('Parish data'!$L$4:$L$10477,SMALL(IF($B$3='Parish data'!$C$4:$C$10477,ROW('Parish data'!$C$4:$C$10477)-ROW('Parish data'!$C$4)+1),ROW(12:12))))</f>
        <v/>
      </c>
      <c r="L27" s="149"/>
      <c r="M27" s="144"/>
      <c r="N27" s="146"/>
      <c r="O27" s="150"/>
      <c r="P27" s="157"/>
      <c r="Q27" s="137"/>
      <c r="R27" s="147"/>
    </row>
    <row r="28" spans="1:18" s="148" customFormat="1" ht="21" customHeight="1" thickBot="1" x14ac:dyDescent="0.3">
      <c r="A28" s="145"/>
      <c r="B28" s="232"/>
      <c r="C28" s="138" t="str">
        <f t="array" ref="C28">IF(ISERROR(INDEX('Parish data'!$D$4:$D$10272,SMALL(IF($B$3='Parish data'!$C$4:$C$10477,ROW('Parish data'!$C$4:$C$10477)-ROW('Parish data'!$C$4)+1),ROW(13:13)))),"",INDEX('Parish data'!$D$4:$D$10272,SMALL(IF($B$3='Parish data'!$C$4:$C$10477,ROW('Parish data'!$C$4:$C$10477)-ROW('Parish data'!$C$4)+1),ROW(13:13))))</f>
        <v/>
      </c>
      <c r="D28" s="139"/>
      <c r="E28" s="140" t="str">
        <f t="array" ref="E28">IF(ISERROR(INDEX('Parish data'!$F$3:$F$10274,SMALL(IF($B$3='Parish data'!$C$3:$C$10477,ROW('Parish data'!$C$4:$C$10477)-ROW('Parish data'!$C$4)+1),ROW(13:13)))),"",INDEX('Parish data'!$F$3:$F$10477,SMALL(IF($B$3='Parish data'!$C$4:$C$10477,ROW('Parish data'!$C$4:$C$10477)-ROW('Parish data'!$C$3)+1),ROW(13:13))))</f>
        <v/>
      </c>
      <c r="F28" s="235">
        <f t="shared" si="0"/>
        <v>0</v>
      </c>
      <c r="G28" s="140" t="str">
        <f t="array" ref="G28">IF(ISERROR(INDEX('Parish data'!$J$4:$J$10274,SMALL(IF($B$3='Parish data'!$C$4:$C$10477,ROW('Parish data'!$C$4:$C$10477)-ROW('Parish data'!$C$3)+1),ROW(13:13)))),"",INDEX('Parish data'!$J$4:$J$10477,SMALL(IF($B$3='Parish data'!$C$4:$C$10477,ROW('Parish data'!$C$4:$C$10477)-ROW('Parish data'!$C$4)+1),ROW(13:13))))</f>
        <v/>
      </c>
      <c r="H28" s="141"/>
      <c r="I28" s="142" t="str">
        <f t="array" ref="I28">IF(ISERROR(INDEX('Parish data'!$K$4:$K$10274,SMALL(IF($B$3='Parish data'!$C$4:$C$10477,ROW('Parish data'!$C$4:$C$10477)-ROW('Parish data'!$C$3)+1),ROW(13:13)))),"",INDEX('Parish data'!$K$4:$K$10477,SMALL(IF($B$3='Parish data'!$C$4:$C$10477,ROW('Parish data'!$C$4:$C$10477)-ROW('Parish data'!$C$4)+1),ROW(13:13))))</f>
        <v/>
      </c>
      <c r="J28" s="141"/>
      <c r="K28" s="143" t="str">
        <f t="array" ref="K28">IF(ISERROR(INDEX('Parish data'!$L$4:$L$10274,SMALL(IF($B$3='Parish data'!$C$4:$C$10477,ROW('Parish data'!$C$4:$C$10477)-ROW('Parish data'!$C$3)+1),ROW(13:13)))),"",INDEX('Parish data'!$L$4:$L$10477,SMALL(IF($B$3='Parish data'!$C$4:$C$10477,ROW('Parish data'!$C$4:$C$10477)-ROW('Parish data'!$C$4)+1),ROW(13:13))))</f>
        <v/>
      </c>
      <c r="L28" s="149"/>
      <c r="M28" s="144"/>
      <c r="N28" s="146"/>
      <c r="O28" s="150"/>
      <c r="P28" s="157"/>
      <c r="Q28" s="137"/>
      <c r="R28" s="147"/>
    </row>
    <row r="29" spans="1:18" s="148" customFormat="1" ht="21" customHeight="1" thickBot="1" x14ac:dyDescent="0.3">
      <c r="A29" s="145"/>
      <c r="B29" s="232"/>
      <c r="C29" s="138" t="str">
        <f t="array" ref="C29">IF(ISERROR(INDEX('Parish data'!$D$4:$D$10272,SMALL(IF($B$3='Parish data'!$C$4:$C$10477,ROW('Parish data'!$C$4:$C$10477)-ROW('Parish data'!$C$4)+1),ROW(14:14)))),"",INDEX('Parish data'!$D$4:$D$10272,SMALL(IF($B$3='Parish data'!$C$4:$C$10477,ROW('Parish data'!$C$4:$C$10477)-ROW('Parish data'!$C$4)+1),ROW(14:14))))</f>
        <v/>
      </c>
      <c r="D29" s="139"/>
      <c r="E29" s="140" t="str">
        <f t="array" ref="E29">IF(ISERROR(INDEX('Parish data'!$F$3:$F$10274,SMALL(IF($B$3='Parish data'!$C$3:$C$10477,ROW('Parish data'!$C$4:$C$10477)-ROW('Parish data'!$C$4)+1),ROW(14:14)))),"",INDEX('Parish data'!$F$3:$F$10477,SMALL(IF($B$3='Parish data'!$C$4:$C$10477,ROW('Parish data'!$C$4:$C$10477)-ROW('Parish data'!$C$3)+1),ROW(14:14))))</f>
        <v/>
      </c>
      <c r="F29" s="235">
        <f t="shared" si="0"/>
        <v>0</v>
      </c>
      <c r="G29" s="140" t="str">
        <f t="array" ref="G29">IF(ISERROR(INDEX('Parish data'!$J$4:$J$10274,SMALL(IF($B$3='Parish data'!$C$4:$C$10477,ROW('Parish data'!$C$4:$C$10477)-ROW('Parish data'!$C$3)+1),ROW(14:14)))),"",INDEX('Parish data'!$J$4:$J$10477,SMALL(IF($B$3='Parish data'!$C$4:$C$10477,ROW('Parish data'!$C$4:$C$10477)-ROW('Parish data'!$C$4)+1),ROW(14:14))))</f>
        <v/>
      </c>
      <c r="H29" s="141"/>
      <c r="I29" s="142" t="str">
        <f t="array" ref="I29">IF(ISERROR(INDEX('Parish data'!$K$4:$K$10274,SMALL(IF($B$3='Parish data'!$C$4:$C$10477,ROW('Parish data'!$C$4:$C$10477)-ROW('Parish data'!$C$3)+1),ROW(14:14)))),"",INDEX('Parish data'!$K$4:$K$10477,SMALL(IF($B$3='Parish data'!$C$4:$C$10477,ROW('Parish data'!$C$4:$C$10477)-ROW('Parish data'!$C$4)+1),ROW(14:14))))</f>
        <v/>
      </c>
      <c r="J29" s="141"/>
      <c r="K29" s="143" t="str">
        <f t="array" ref="K29">IF(ISERROR(INDEX('Parish data'!$L$4:$L$10274,SMALL(IF($B$3='Parish data'!$C$4:$C$10477,ROW('Parish data'!$C$4:$C$10477)-ROW('Parish data'!$C$3)+1),ROW(14:14)))),"",INDEX('Parish data'!$L$4:$L$10477,SMALL(IF($B$3='Parish data'!$C$4:$C$10477,ROW('Parish data'!$C$4:$C$10477)-ROW('Parish data'!$C$4)+1),ROW(14:14))))</f>
        <v/>
      </c>
      <c r="L29" s="149"/>
      <c r="M29" s="144"/>
      <c r="N29" s="146"/>
      <c r="O29" s="150"/>
      <c r="P29" s="157"/>
      <c r="Q29" s="137"/>
      <c r="R29" s="147"/>
    </row>
    <row r="30" spans="1:18" s="148" customFormat="1" ht="21" customHeight="1" thickBot="1" x14ac:dyDescent="0.3">
      <c r="A30" s="145"/>
      <c r="B30" s="232"/>
      <c r="C30" s="138" t="str">
        <f t="array" ref="C30">IF(ISERROR(INDEX('Parish data'!$D$4:$D$10272,SMALL(IF($B$3='Parish data'!$C$4:$C$10477,ROW('Parish data'!$C$4:$C$10477)-ROW('Parish data'!$C$4)+1),ROW(15:15)))),"",INDEX('Parish data'!$D$4:$D$10272,SMALL(IF($B$3='Parish data'!$C$4:$C$10477,ROW('Parish data'!$C$4:$C$10477)-ROW('Parish data'!$C$4)+1),ROW(15:15))))</f>
        <v/>
      </c>
      <c r="D30" s="139"/>
      <c r="E30" s="140" t="str">
        <f t="array" ref="E30">IF(ISERROR(INDEX('Parish data'!$F$3:$F$10274,SMALL(IF($B$3='Parish data'!$C$3:$C$10477,ROW('Parish data'!$C$4:$C$10477)-ROW('Parish data'!$C$4)+1),ROW(15:15)))),"",INDEX('Parish data'!$F$3:$F$10477,SMALL(IF($B$3='Parish data'!$C$4:$C$10477,ROW('Parish data'!$C$4:$C$10477)-ROW('Parish data'!$C$3)+1),ROW(15:15))))</f>
        <v/>
      </c>
      <c r="F30" s="235">
        <f t="shared" si="0"/>
        <v>0</v>
      </c>
      <c r="G30" s="140" t="str">
        <f t="array" ref="G30">IF(ISERROR(INDEX('Parish data'!$J$4:$J$10274,SMALL(IF($B$3='Parish data'!$C$4:$C$10477,ROW('Parish data'!$C$4:$C$10477)-ROW('Parish data'!$C$3)+1),ROW(15:15)))),"",INDEX('Parish data'!$J$4:$J$10477,SMALL(IF($B$3='Parish data'!$C$4:$C$10477,ROW('Parish data'!$C$4:$C$10477)-ROW('Parish data'!$C$4)+1),ROW(15:15))))</f>
        <v/>
      </c>
      <c r="H30" s="141"/>
      <c r="I30" s="142" t="str">
        <f t="array" ref="I30">IF(ISERROR(INDEX('Parish data'!$K$4:$K$10274,SMALL(IF($B$3='Parish data'!$C$4:$C$10477,ROW('Parish data'!$C$4:$C$10477)-ROW('Parish data'!$C$3)+1),ROW(15:15)))),"",INDEX('Parish data'!$K$4:$K$10477,SMALL(IF($B$3='Parish data'!$C$4:$C$10477,ROW('Parish data'!$C$4:$C$10477)-ROW('Parish data'!$C$4)+1),ROW(15:15))))</f>
        <v/>
      </c>
      <c r="J30" s="141"/>
      <c r="K30" s="143" t="str">
        <f t="array" ref="K30">IF(ISERROR(INDEX('Parish data'!$L$4:$L$10274,SMALL(IF($B$3='Parish data'!$C$4:$C$10477,ROW('Parish data'!$C$4:$C$10477)-ROW('Parish data'!$C$3)+1),ROW(15:15)))),"",INDEX('Parish data'!$L$4:$L$10477,SMALL(IF($B$3='Parish data'!$C$4:$C$10477,ROW('Parish data'!$C$4:$C$10477)-ROW('Parish data'!$C$4)+1),ROW(15:15))))</f>
        <v/>
      </c>
      <c r="L30" s="149"/>
      <c r="M30" s="144"/>
      <c r="N30" s="146"/>
      <c r="O30" s="150"/>
      <c r="P30" s="157"/>
      <c r="Q30" s="137"/>
      <c r="R30" s="147"/>
    </row>
    <row r="31" spans="1:18" s="148" customFormat="1" ht="21" customHeight="1" thickBot="1" x14ac:dyDescent="0.3">
      <c r="A31" s="145"/>
      <c r="B31" s="232"/>
      <c r="C31" s="138" t="str">
        <f t="array" ref="C31">IF(ISERROR(INDEX('Parish data'!$D$4:$D$10272,SMALL(IF($B$3='Parish data'!$C$4:$C$10477,ROW('Parish data'!$C$4:$C$10477)-ROW('Parish data'!$C$4)+1),ROW(16:16)))),"",INDEX('Parish data'!$D$4:$D$10272,SMALL(IF($B$3='Parish data'!$C$4:$C$10477,ROW('Parish data'!$C$4:$C$10477)-ROW('Parish data'!$C$4)+1),ROW(16:16))))</f>
        <v/>
      </c>
      <c r="D31" s="139"/>
      <c r="E31" s="140" t="str">
        <f t="array" ref="E31">IF(ISERROR(INDEX('Parish data'!$F$3:$F$10274,SMALL(IF($B$3='Parish data'!$C$3:$C$10477,ROW('Parish data'!$C$4:$C$10477)-ROW('Parish data'!$C$4)+1),ROW(16:16)))),"",INDEX('Parish data'!$F$3:$F$10477,SMALL(IF($B$3='Parish data'!$C$4:$C$10477,ROW('Parish data'!$C$4:$C$10477)-ROW('Parish data'!$C$3)+1),ROW(16:16))))</f>
        <v/>
      </c>
      <c r="F31" s="235">
        <f t="shared" si="0"/>
        <v>0</v>
      </c>
      <c r="G31" s="140" t="str">
        <f t="array" ref="G31">IF(ISERROR(INDEX('Parish data'!$J$4:$J$10274,SMALL(IF($B$3='Parish data'!$C$4:$C$10477,ROW('Parish data'!$C$4:$C$10477)-ROW('Parish data'!$C$3)+1),ROW(16:16)))),"",INDEX('Parish data'!$J$4:$J$10477,SMALL(IF($B$3='Parish data'!$C$4:$C$10477,ROW('Parish data'!$C$4:$C$10477)-ROW('Parish data'!$C$4)+1),ROW(16:16))))</f>
        <v/>
      </c>
      <c r="H31" s="141"/>
      <c r="I31" s="142" t="str">
        <f t="array" ref="I31">IF(ISERROR(INDEX('Parish data'!$K$4:$K$10274,SMALL(IF($B$3='Parish data'!$C$4:$C$10477,ROW('Parish data'!$C$4:$C$10477)-ROW('Parish data'!$C$3)+1),ROW(16:16)))),"",INDEX('Parish data'!$K$4:$K$10477,SMALL(IF($B$3='Parish data'!$C$4:$C$10477,ROW('Parish data'!$C$4:$C$10477)-ROW('Parish data'!$C$4)+1),ROW(16:16))))</f>
        <v/>
      </c>
      <c r="J31" s="141"/>
      <c r="K31" s="143" t="str">
        <f t="array" ref="K31">IF(ISERROR(INDEX('Parish data'!$L$4:$L$10274,SMALL(IF($B$3='Parish data'!$C$4:$C$10477,ROW('Parish data'!$C$4:$C$10477)-ROW('Parish data'!$C$3)+1),ROW(16:16)))),"",INDEX('Parish data'!$L$4:$L$10477,SMALL(IF($B$3='Parish data'!$C$4:$C$10477,ROW('Parish data'!$C$4:$C$10477)-ROW('Parish data'!$C$4)+1),ROW(16:16))))</f>
        <v/>
      </c>
      <c r="L31" s="149"/>
      <c r="M31" s="144"/>
      <c r="N31" s="146"/>
      <c r="O31" s="150"/>
      <c r="P31" s="157"/>
      <c r="Q31" s="137"/>
      <c r="R31" s="147"/>
    </row>
    <row r="32" spans="1:18" s="148" customFormat="1" ht="21" customHeight="1" thickBot="1" x14ac:dyDescent="0.3">
      <c r="A32" s="145"/>
      <c r="B32" s="232"/>
      <c r="C32" s="138" t="str">
        <f t="array" ref="C32">IF(ISERROR(INDEX('Parish data'!$D$4:$D$10272,SMALL(IF($B$3='Parish data'!$C$4:$C$10477,ROW('Parish data'!$C$4:$C$10477)-ROW('Parish data'!$C$4)+1),ROW(17:17)))),"",INDEX('Parish data'!$D$4:$D$10272,SMALL(IF($B$3='Parish data'!$C$4:$C$10477,ROW('Parish data'!$C$4:$C$10477)-ROW('Parish data'!$C$4)+1),ROW(17:17))))</f>
        <v/>
      </c>
      <c r="D32" s="139"/>
      <c r="E32" s="140" t="str">
        <f t="array" ref="E32">IF(ISERROR(INDEX('Parish data'!$F$3:$F$10274,SMALL(IF($B$3='Parish data'!$C$3:$C$10477,ROW('Parish data'!$C$4:$C$10477)-ROW('Parish data'!$C$4)+1),ROW(17:17)))),"",INDEX('Parish data'!$F$3:$F$10477,SMALL(IF($B$3='Parish data'!$C$4:$C$10477,ROW('Parish data'!$C$4:$C$10477)-ROW('Parish data'!$C$3)+1),ROW(17:17))))</f>
        <v/>
      </c>
      <c r="F32" s="235">
        <f t="shared" si="0"/>
        <v>0</v>
      </c>
      <c r="G32" s="140" t="str">
        <f t="array" ref="G32">IF(ISERROR(INDEX('Parish data'!$J$4:$J$10274,SMALL(IF($B$3='Parish data'!$C$4:$C$10477,ROW('Parish data'!$C$4:$C$10477)-ROW('Parish data'!$C$3)+1),ROW(17:17)))),"",INDEX('Parish data'!$J$4:$J$10477,SMALL(IF($B$3='Parish data'!$C$4:$C$10477,ROW('Parish data'!$C$4:$C$10477)-ROW('Parish data'!$C$4)+1),ROW(17:17))))</f>
        <v/>
      </c>
      <c r="H32" s="141"/>
      <c r="I32" s="142" t="str">
        <f t="array" ref="I32">IF(ISERROR(INDEX('Parish data'!$K$4:$K$10274,SMALL(IF($B$3='Parish data'!$C$4:$C$10477,ROW('Parish data'!$C$4:$C$10477)-ROW('Parish data'!$C$3)+1),ROW(17:17)))),"",INDEX('Parish data'!$K$4:$K$10477,SMALL(IF($B$3='Parish data'!$C$4:$C$10477,ROW('Parish data'!$C$4:$C$10477)-ROW('Parish data'!$C$4)+1),ROW(17:17))))</f>
        <v/>
      </c>
      <c r="J32" s="141"/>
      <c r="K32" s="143" t="str">
        <f t="array" ref="K32">IF(ISERROR(INDEX('Parish data'!$L$4:$L$10274,SMALL(IF($B$3='Parish data'!$C$4:$C$10477,ROW('Parish data'!$C$4:$C$10477)-ROW('Parish data'!$C$3)+1),ROW(17:17)))),"",INDEX('Parish data'!$L$4:$L$10477,SMALL(IF($B$3='Parish data'!$C$4:$C$10477,ROW('Parish data'!$C$4:$C$10477)-ROW('Parish data'!$C$4)+1),ROW(17:17))))</f>
        <v/>
      </c>
      <c r="L32" s="149"/>
      <c r="M32" s="144"/>
      <c r="N32" s="146"/>
      <c r="O32" s="150"/>
      <c r="P32" s="157"/>
      <c r="Q32" s="137"/>
      <c r="R32" s="147"/>
    </row>
    <row r="33" spans="1:18" s="148" customFormat="1" ht="21" customHeight="1" thickBot="1" x14ac:dyDescent="0.3">
      <c r="A33" s="145"/>
      <c r="B33" s="232"/>
      <c r="C33" s="138" t="str">
        <f t="array" ref="C33">IF(ISERROR(INDEX('Parish data'!$D$4:$D$10272,SMALL(IF($B$3='Parish data'!$C$4:$C$10477,ROW('Parish data'!$C$4:$C$10477)-ROW('Parish data'!$C$4)+1),ROW(18:18)))),"",INDEX('Parish data'!$D$4:$D$10272,SMALL(IF($B$3='Parish data'!$C$4:$C$10477,ROW('Parish data'!$C$4:$C$10477)-ROW('Parish data'!$C$4)+1),ROW(18:18))))</f>
        <v/>
      </c>
      <c r="D33" s="139"/>
      <c r="E33" s="140" t="str">
        <f t="array" ref="E33">IF(ISERROR(INDEX('Parish data'!$F$3:$F$10274,SMALL(IF($B$3='Parish data'!$C$3:$C$10477,ROW('Parish data'!$C$4:$C$10477)-ROW('Parish data'!$C$4)+1),ROW(18:18)))),"",INDEX('Parish data'!$F$3:$F$10477,SMALL(IF($B$3='Parish data'!$C$4:$C$10477,ROW('Parish data'!$C$4:$C$10477)-ROW('Parish data'!$C$3)+1),ROW(18:18))))</f>
        <v/>
      </c>
      <c r="F33" s="235">
        <f t="shared" si="0"/>
        <v>0</v>
      </c>
      <c r="G33" s="140" t="str">
        <f t="array" ref="G33">IF(ISERROR(INDEX('Parish data'!$J$4:$J$10274,SMALL(IF($B$3='Parish data'!$C$4:$C$10477,ROW('Parish data'!$C$4:$C$10477)-ROW('Parish data'!$C$3)+1),ROW(18:18)))),"",INDEX('Parish data'!$J$4:$J$10477,SMALL(IF($B$3='Parish data'!$C$4:$C$10477,ROW('Parish data'!$C$4:$C$10477)-ROW('Parish data'!$C$4)+1),ROW(18:18))))</f>
        <v/>
      </c>
      <c r="H33" s="141"/>
      <c r="I33" s="142" t="str">
        <f t="array" ref="I33">IF(ISERROR(INDEX('Parish data'!$K$4:$K$10274,SMALL(IF($B$3='Parish data'!$C$4:$C$10477,ROW('Parish data'!$C$4:$C$10477)-ROW('Parish data'!$C$3)+1),ROW(18:18)))),"",INDEX('Parish data'!$K$4:$K$10477,SMALL(IF($B$3='Parish data'!$C$4:$C$10477,ROW('Parish data'!$C$4:$C$10477)-ROW('Parish data'!$C$4)+1),ROW(18:18))))</f>
        <v/>
      </c>
      <c r="J33" s="141"/>
      <c r="K33" s="143" t="str">
        <f t="array" ref="K33">IF(ISERROR(INDEX('Parish data'!$L$4:$L$10274,SMALL(IF($B$3='Parish data'!$C$4:$C$10477,ROW('Parish data'!$C$4:$C$10477)-ROW('Parish data'!$C$3)+1),ROW(18:18)))),"",INDEX('Parish data'!$L$4:$L$10477,SMALL(IF($B$3='Parish data'!$C$4:$C$10477,ROW('Parish data'!$C$4:$C$10477)-ROW('Parish data'!$C$4)+1),ROW(18:18))))</f>
        <v/>
      </c>
      <c r="L33" s="149"/>
      <c r="M33" s="144"/>
      <c r="N33" s="146"/>
      <c r="O33" s="150"/>
      <c r="P33" s="157"/>
      <c r="Q33" s="137"/>
      <c r="R33" s="147"/>
    </row>
    <row r="34" spans="1:18" s="148" customFormat="1" ht="21" customHeight="1" thickBot="1" x14ac:dyDescent="0.3">
      <c r="A34" s="145"/>
      <c r="B34" s="232"/>
      <c r="C34" s="138" t="str">
        <f t="array" ref="C34">IF(ISERROR(INDEX('Parish data'!$D$4:$D$10272,SMALL(IF($B$3='Parish data'!$C$4:$C$10477,ROW('Parish data'!$C$4:$C$10477)-ROW('Parish data'!$C$4)+1),ROW(19:19)))),"",INDEX('Parish data'!$D$4:$D$10272,SMALL(IF($B$3='Parish data'!$C$4:$C$10477,ROW('Parish data'!$C$4:$C$10477)-ROW('Parish data'!$C$4)+1),ROW(19:19))))</f>
        <v/>
      </c>
      <c r="D34" s="139"/>
      <c r="E34" s="140" t="str">
        <f t="array" ref="E34">IF(ISERROR(INDEX('Parish data'!$F$3:$F$10274,SMALL(IF($B$3='Parish data'!$C$3:$C$10477,ROW('Parish data'!$C$4:$C$10477)-ROW('Parish data'!$C$4)+1),ROW(19:19)))),"",INDEX('Parish data'!$F$3:$F$10477,SMALL(IF($B$3='Parish data'!$C$4:$C$10477,ROW('Parish data'!$C$4:$C$10477)-ROW('Parish data'!$C$3)+1),ROW(19:19))))</f>
        <v/>
      </c>
      <c r="F34" s="235">
        <f t="shared" si="0"/>
        <v>0</v>
      </c>
      <c r="G34" s="140" t="str">
        <f t="array" ref="G34">IF(ISERROR(INDEX('Parish data'!$J$4:$J$10274,SMALL(IF($B$3='Parish data'!$C$4:$C$10477,ROW('Parish data'!$C$4:$C$10477)-ROW('Parish data'!$C$3)+1),ROW(19:19)))),"",INDEX('Parish data'!$J$4:$J$10477,SMALL(IF($B$3='Parish data'!$C$4:$C$10477,ROW('Parish data'!$C$4:$C$10477)-ROW('Parish data'!$C$4)+1),ROW(19:19))))</f>
        <v/>
      </c>
      <c r="H34" s="141"/>
      <c r="I34" s="142" t="str">
        <f t="array" ref="I34">IF(ISERROR(INDEX('Parish data'!$K$4:$K$10274,SMALL(IF($B$3='Parish data'!$C$4:$C$10477,ROW('Parish data'!$C$4:$C$10477)-ROW('Parish data'!$C$3)+1),ROW(19:19)))),"",INDEX('Parish data'!$K$4:$K$10477,SMALL(IF($B$3='Parish data'!$C$4:$C$10477,ROW('Parish data'!$C$4:$C$10477)-ROW('Parish data'!$C$4)+1),ROW(19:19))))</f>
        <v/>
      </c>
      <c r="J34" s="141"/>
      <c r="K34" s="143" t="str">
        <f t="array" ref="K34">IF(ISERROR(INDEX('Parish data'!$L$4:$L$10274,SMALL(IF($B$3='Parish data'!$C$4:$C$10477,ROW('Parish data'!$C$4:$C$10477)-ROW('Parish data'!$C$3)+1),ROW(19:19)))),"",INDEX('Parish data'!$L$4:$L$10477,SMALL(IF($B$3='Parish data'!$C$4:$C$10477,ROW('Parish data'!$C$4:$C$10477)-ROW('Parish data'!$C$4)+1),ROW(19:19))))</f>
        <v/>
      </c>
      <c r="L34" s="149"/>
      <c r="M34" s="144"/>
      <c r="N34" s="146"/>
      <c r="O34" s="150"/>
      <c r="P34" s="157"/>
      <c r="Q34" s="137"/>
      <c r="R34" s="147"/>
    </row>
    <row r="35" spans="1:18" s="148" customFormat="1" ht="21" customHeight="1" thickBot="1" x14ac:dyDescent="0.3">
      <c r="A35" s="145"/>
      <c r="B35" s="232"/>
      <c r="C35" s="138" t="str">
        <f t="array" ref="C35">IF(ISERROR(INDEX('Parish data'!$D$4:$D$10272,SMALL(IF($B$3='Parish data'!$C$4:$C$10477,ROW('Parish data'!$C$4:$C$10477)-ROW('Parish data'!$C$4)+1),ROW(20:20)))),"",INDEX('Parish data'!$D$4:$D$10272,SMALL(IF($B$3='Parish data'!$C$4:$C$10477,ROW('Parish data'!$C$4:$C$10477)-ROW('Parish data'!$C$4)+1),ROW(20:20))))</f>
        <v/>
      </c>
      <c r="D35" s="139"/>
      <c r="E35" s="140" t="str">
        <f t="array" ref="E35">IF(ISERROR(INDEX('Parish data'!$F$3:$F$10274,SMALL(IF($B$3='Parish data'!$C$3:$C$10477,ROW('Parish data'!$C$4:$C$10477)-ROW('Parish data'!$C$4)+1),ROW(20:20)))),"",INDEX('Parish data'!$F$3:$F$10477,SMALL(IF($B$3='Parish data'!$C$4:$C$10477,ROW('Parish data'!$C$4:$C$10477)-ROW('Parish data'!$C$3)+1),ROW(20:20))))</f>
        <v/>
      </c>
      <c r="F35" s="235">
        <f t="shared" si="0"/>
        <v>0</v>
      </c>
      <c r="G35" s="140" t="str">
        <f t="array" ref="G35">IF(ISERROR(INDEX('Parish data'!$J$4:$J$10274,SMALL(IF($B$3='Parish data'!$C$4:$C$10477,ROW('Parish data'!$C$4:$C$10477)-ROW('Parish data'!$C$3)+1),ROW(20:20)))),"",INDEX('Parish data'!$J$4:$J$10477,SMALL(IF($B$3='Parish data'!$C$4:$C$10477,ROW('Parish data'!$C$4:$C$10477)-ROW('Parish data'!$C$4)+1),ROW(20:20))))</f>
        <v/>
      </c>
      <c r="H35" s="141"/>
      <c r="I35" s="142" t="str">
        <f t="array" ref="I35">IF(ISERROR(INDEX('Parish data'!$K$4:$K$10274,SMALL(IF($B$3='Parish data'!$C$4:$C$10477,ROW('Parish data'!$C$4:$C$10477)-ROW('Parish data'!$C$3)+1),ROW(20:20)))),"",INDEX('Parish data'!$K$4:$K$10477,SMALL(IF($B$3='Parish data'!$C$4:$C$10477,ROW('Parish data'!$C$4:$C$10477)-ROW('Parish data'!$C$4)+1),ROW(20:20))))</f>
        <v/>
      </c>
      <c r="J35" s="141"/>
      <c r="K35" s="143" t="str">
        <f t="array" ref="K35">IF(ISERROR(INDEX('Parish data'!$L$4:$L$10274,SMALL(IF($B$3='Parish data'!$C$4:$C$10477,ROW('Parish data'!$C$4:$C$10477)-ROW('Parish data'!$C$3)+1),ROW(20:20)))),"",INDEX('Parish data'!$L$4:$L$10477,SMALL(IF($B$3='Parish data'!$C$4:$C$10477,ROW('Parish data'!$C$4:$C$10477)-ROW('Parish data'!$C$4)+1),ROW(20:20))))</f>
        <v/>
      </c>
      <c r="L35" s="149"/>
      <c r="M35" s="144"/>
      <c r="N35" s="146"/>
      <c r="O35" s="150"/>
      <c r="P35" s="157"/>
      <c r="Q35" s="137"/>
      <c r="R35" s="147"/>
    </row>
    <row r="36" spans="1:18" s="148" customFormat="1" ht="21" customHeight="1" thickBot="1" x14ac:dyDescent="0.3">
      <c r="A36" s="145"/>
      <c r="B36" s="232"/>
      <c r="C36" s="138" t="str">
        <f t="array" ref="C36">IF(ISERROR(INDEX('Parish data'!$D$4:$D$10272,SMALL(IF($B$3='Parish data'!$C$4:$C$10477,ROW('Parish data'!$C$4:$C$10477)-ROW('Parish data'!$C$4)+1),ROW(21:21)))),"",INDEX('Parish data'!$D$4:$D$10272,SMALL(IF($B$3='Parish data'!$C$4:$C$10477,ROW('Parish data'!$C$4:$C$10477)-ROW('Parish data'!$C$4)+1),ROW(21:21))))</f>
        <v/>
      </c>
      <c r="D36" s="139"/>
      <c r="E36" s="140" t="str">
        <f t="array" ref="E36">IF(ISERROR(INDEX('Parish data'!$F$3:$F$10274,SMALL(IF($B$3='Parish data'!$C$3:$C$10477,ROW('Parish data'!$C$4:$C$10477)-ROW('Parish data'!$C$4)+1),ROW(21:21)))),"",INDEX('Parish data'!$F$3:$F$10477,SMALL(IF($B$3='Parish data'!$C$4:$C$10477,ROW('Parish data'!$C$4:$C$10477)-ROW('Parish data'!$C$3)+1),ROW(21:21))))</f>
        <v/>
      </c>
      <c r="F36" s="235">
        <f t="shared" si="0"/>
        <v>0</v>
      </c>
      <c r="G36" s="140" t="str">
        <f t="array" ref="G36">IF(ISERROR(INDEX('Parish data'!$J$4:$J$10274,SMALL(IF($B$3='Parish data'!$C$4:$C$10477,ROW('Parish data'!$C$4:$C$10477)-ROW('Parish data'!$C$3)+1),ROW(21:21)))),"",INDEX('Parish data'!$J$4:$J$10477,SMALL(IF($B$3='Parish data'!$C$4:$C$10477,ROW('Parish data'!$C$4:$C$10477)-ROW('Parish data'!$C$4)+1),ROW(21:21))))</f>
        <v/>
      </c>
      <c r="H36" s="141"/>
      <c r="I36" s="142" t="str">
        <f t="array" ref="I36">IF(ISERROR(INDEX('Parish data'!$K$4:$K$10274,SMALL(IF($B$3='Parish data'!$C$4:$C$10477,ROW('Parish data'!$C$4:$C$10477)-ROW('Parish data'!$C$3)+1),ROW(21:21)))),"",INDEX('Parish data'!$K$4:$K$10477,SMALL(IF($B$3='Parish data'!$C$4:$C$10477,ROW('Parish data'!$C$4:$C$10477)-ROW('Parish data'!$C$4)+1),ROW(21:21))))</f>
        <v/>
      </c>
      <c r="J36" s="141"/>
      <c r="K36" s="143" t="str">
        <f t="array" ref="K36">IF(ISERROR(INDEX('Parish data'!$L$4:$L$10274,SMALL(IF($B$3='Parish data'!$C$4:$C$10477,ROW('Parish data'!$C$4:$C$10477)-ROW('Parish data'!$C$3)+1),ROW(21:21)))),"",INDEX('Parish data'!$L$4:$L$10477,SMALL(IF($B$3='Parish data'!$C$4:$C$10477,ROW('Parish data'!$C$4:$C$10477)-ROW('Parish data'!$C$4)+1),ROW(21:21))))</f>
        <v/>
      </c>
      <c r="L36" s="149"/>
      <c r="M36" s="144"/>
      <c r="N36" s="146"/>
      <c r="O36" s="150"/>
      <c r="P36" s="157"/>
      <c r="Q36" s="137"/>
      <c r="R36" s="147"/>
    </row>
    <row r="37" spans="1:18" s="148" customFormat="1" ht="21" customHeight="1" thickBot="1" x14ac:dyDescent="0.3">
      <c r="A37" s="145"/>
      <c r="B37" s="232"/>
      <c r="C37" s="138" t="str">
        <f t="array" ref="C37">IF(ISERROR(INDEX('Parish data'!$D$4:$D$10272,SMALL(IF($B$3='Parish data'!$C$4:$C$10477,ROW('Parish data'!$C$4:$C$10477)-ROW('Parish data'!$C$4)+1),ROW(22:22)))),"",INDEX('Parish data'!$D$4:$D$10272,SMALL(IF($B$3='Parish data'!$C$4:$C$10477,ROW('Parish data'!$C$4:$C$10477)-ROW('Parish data'!$C$4)+1),ROW(22:22))))</f>
        <v/>
      </c>
      <c r="D37" s="139"/>
      <c r="E37" s="140" t="str">
        <f t="array" ref="E37">IF(ISERROR(INDEX('Parish data'!$F$3:$F$10274,SMALL(IF($B$3='Parish data'!$C$3:$C$10477,ROW('Parish data'!$C$4:$C$10477)-ROW('Parish data'!$C$4)+1),ROW(22:22)))),"",INDEX('Parish data'!$F$3:$F$10477,SMALL(IF($B$3='Parish data'!$C$4:$C$10477,ROW('Parish data'!$C$4:$C$10477)-ROW('Parish data'!$C$3)+1),ROW(22:22))))</f>
        <v/>
      </c>
      <c r="F37" s="235">
        <f t="shared" si="0"/>
        <v>0</v>
      </c>
      <c r="G37" s="140" t="str">
        <f t="array" ref="G37">IF(ISERROR(INDEX('Parish data'!$J$4:$J$10274,SMALL(IF($B$3='Parish data'!$C$4:$C$10477,ROW('Parish data'!$C$4:$C$10477)-ROW('Parish data'!$C$3)+1),ROW(22:22)))),"",INDEX('Parish data'!$J$4:$J$10477,SMALL(IF($B$3='Parish data'!$C$4:$C$10477,ROW('Parish data'!$C$4:$C$10477)-ROW('Parish data'!$C$4)+1),ROW(22:22))))</f>
        <v/>
      </c>
      <c r="H37" s="141"/>
      <c r="I37" s="142" t="str">
        <f t="array" ref="I37">IF(ISERROR(INDEX('Parish data'!$K$4:$K$10274,SMALL(IF($B$3='Parish data'!$C$4:$C$10477,ROW('Parish data'!$C$4:$C$10477)-ROW('Parish data'!$C$3)+1),ROW(22:22)))),"",INDEX('Parish data'!$K$4:$K$10477,SMALL(IF($B$3='Parish data'!$C$4:$C$10477,ROW('Parish data'!$C$4:$C$10477)-ROW('Parish data'!$C$4)+1),ROW(22:22))))</f>
        <v/>
      </c>
      <c r="J37" s="141"/>
      <c r="K37" s="143" t="str">
        <f t="array" ref="K37">IF(ISERROR(INDEX('Parish data'!$L$4:$L$10274,SMALL(IF($B$3='Parish data'!$C$4:$C$10477,ROW('Parish data'!$C$4:$C$10477)-ROW('Parish data'!$C$3)+1),ROW(22:22)))),"",INDEX('Parish data'!$L$4:$L$10477,SMALL(IF($B$3='Parish data'!$C$4:$C$10477,ROW('Parish data'!$C$4:$C$10477)-ROW('Parish data'!$C$4)+1),ROW(22:22))))</f>
        <v/>
      </c>
      <c r="L37" s="149"/>
      <c r="M37" s="144"/>
      <c r="N37" s="146"/>
      <c r="O37" s="150"/>
      <c r="P37" s="157"/>
      <c r="Q37" s="137"/>
      <c r="R37" s="147"/>
    </row>
    <row r="38" spans="1:18" s="148" customFormat="1" ht="21" customHeight="1" thickBot="1" x14ac:dyDescent="0.3">
      <c r="A38" s="145"/>
      <c r="B38" s="232"/>
      <c r="C38" s="138" t="str">
        <f t="array" ref="C38">IF(ISERROR(INDEX('Parish data'!$D$4:$D$10272,SMALL(IF($B$3='Parish data'!$C$4:$C$10477,ROW('Parish data'!$C$4:$C$10477)-ROW('Parish data'!$C$4)+1),ROW(23:23)))),"",INDEX('Parish data'!$D$4:$D$10272,SMALL(IF($B$3='Parish data'!$C$4:$C$10477,ROW('Parish data'!$C$4:$C$10477)-ROW('Parish data'!$C$4)+1),ROW(23:23))))</f>
        <v/>
      </c>
      <c r="D38" s="139"/>
      <c r="E38" s="140" t="str">
        <f t="array" ref="E38">IF(ISERROR(INDEX('Parish data'!$F$3:$F$10274,SMALL(IF($B$3='Parish data'!$C$3:$C$10477,ROW('Parish data'!$C$4:$C$10477)-ROW('Parish data'!$C$4)+1),ROW(23:23)))),"",INDEX('Parish data'!$F$3:$F$10477,SMALL(IF($B$3='Parish data'!$C$4:$C$10477,ROW('Parish data'!$C$4:$C$10477)-ROW('Parish data'!$C$3)+1),ROW(23:23))))</f>
        <v/>
      </c>
      <c r="F38" s="235">
        <f t="shared" si="0"/>
        <v>0</v>
      </c>
      <c r="G38" s="140" t="str">
        <f t="array" ref="G38">IF(ISERROR(INDEX('Parish data'!$J$4:$J$10274,SMALL(IF($B$3='Parish data'!$C$4:$C$10477,ROW('Parish data'!$C$4:$C$10477)-ROW('Parish data'!$C$3)+1),ROW(23:23)))),"",INDEX('Parish data'!$J$4:$J$10477,SMALL(IF($B$3='Parish data'!$C$4:$C$10477,ROW('Parish data'!$C$4:$C$10477)-ROW('Parish data'!$C$4)+1),ROW(23:23))))</f>
        <v/>
      </c>
      <c r="H38" s="141"/>
      <c r="I38" s="142" t="str">
        <f t="array" ref="I38">IF(ISERROR(INDEX('Parish data'!$K$4:$K$10274,SMALL(IF($B$3='Parish data'!$C$4:$C$10477,ROW('Parish data'!$C$4:$C$10477)-ROW('Parish data'!$C$3)+1),ROW(23:23)))),"",INDEX('Parish data'!$K$4:$K$10477,SMALL(IF($B$3='Parish data'!$C$4:$C$10477,ROW('Parish data'!$C$4:$C$10477)-ROW('Parish data'!$C$4)+1),ROW(23:23))))</f>
        <v/>
      </c>
      <c r="J38" s="141"/>
      <c r="K38" s="143" t="str">
        <f t="array" ref="K38">IF(ISERROR(INDEX('Parish data'!$L$4:$L$10274,SMALL(IF($B$3='Parish data'!$C$4:$C$10477,ROW('Parish data'!$C$4:$C$10477)-ROW('Parish data'!$C$3)+1),ROW(23:23)))),"",INDEX('Parish data'!$L$4:$L$10477,SMALL(IF($B$3='Parish data'!$C$4:$C$10477,ROW('Parish data'!$C$4:$C$10477)-ROW('Parish data'!$C$4)+1),ROW(23:23))))</f>
        <v/>
      </c>
      <c r="L38" s="149"/>
      <c r="M38" s="144"/>
      <c r="N38" s="146"/>
      <c r="O38" s="150"/>
      <c r="P38" s="157"/>
      <c r="Q38" s="137"/>
      <c r="R38" s="147"/>
    </row>
    <row r="39" spans="1:18" s="148" customFormat="1" ht="21" customHeight="1" thickBot="1" x14ac:dyDescent="0.3">
      <c r="A39" s="145"/>
      <c r="B39" s="232"/>
      <c r="C39" s="138" t="str">
        <f t="array" ref="C39">IF(ISERROR(INDEX('Parish data'!$D$4:$D$10272,SMALL(IF($B$3='Parish data'!$C$4:$C$10477,ROW('Parish data'!$C$4:$C$10477)-ROW('Parish data'!$C$4)+1),ROW(24:24)))),"",INDEX('Parish data'!$D$4:$D$10272,SMALL(IF($B$3='Parish data'!$C$4:$C$10477,ROW('Parish data'!$C$4:$C$10477)-ROW('Parish data'!$C$4)+1),ROW(24:24))))</f>
        <v/>
      </c>
      <c r="D39" s="139"/>
      <c r="E39" s="140" t="str">
        <f t="array" ref="E39">IF(ISERROR(INDEX('Parish data'!$F$3:$F$10274,SMALL(IF($B$3='Parish data'!$C$3:$C$10477,ROW('Parish data'!$C$4:$C$10477)-ROW('Parish data'!$C$4)+1),ROW(24:24)))),"",INDEX('Parish data'!$F$3:$F$10477,SMALL(IF($B$3='Parish data'!$C$4:$C$10477,ROW('Parish data'!$C$4:$C$10477)-ROW('Parish data'!$C$3)+1),ROW(24:24))))</f>
        <v/>
      </c>
      <c r="F39" s="235">
        <f t="shared" si="0"/>
        <v>0</v>
      </c>
      <c r="G39" s="140" t="str">
        <f t="array" ref="G39">IF(ISERROR(INDEX('Parish data'!$J$4:$J$10274,SMALL(IF($B$3='Parish data'!$C$4:$C$10477,ROW('Parish data'!$C$4:$C$10477)-ROW('Parish data'!$C$3)+1),ROW(24:24)))),"",INDEX('Parish data'!$J$4:$J$10477,SMALL(IF($B$3='Parish data'!$C$4:$C$10477,ROW('Parish data'!$C$4:$C$10477)-ROW('Parish data'!$C$4)+1),ROW(24:24))))</f>
        <v/>
      </c>
      <c r="H39" s="141"/>
      <c r="I39" s="142" t="str">
        <f t="array" ref="I39">IF(ISERROR(INDEX('Parish data'!$K$4:$K$10274,SMALL(IF($B$3='Parish data'!$C$4:$C$10477,ROW('Parish data'!$C$4:$C$10477)-ROW('Parish data'!$C$3)+1),ROW(24:24)))),"",INDEX('Parish data'!$K$4:$K$10477,SMALL(IF($B$3='Parish data'!$C$4:$C$10477,ROW('Parish data'!$C$4:$C$10477)-ROW('Parish data'!$C$4)+1),ROW(24:24))))</f>
        <v/>
      </c>
      <c r="J39" s="141"/>
      <c r="K39" s="143" t="str">
        <f t="array" ref="K39">IF(ISERROR(INDEX('Parish data'!$L$4:$L$10274,SMALL(IF($B$3='Parish data'!$C$4:$C$10477,ROW('Parish data'!$C$4:$C$10477)-ROW('Parish data'!$C$3)+1),ROW(24:24)))),"",INDEX('Parish data'!$L$4:$L$10477,SMALL(IF($B$3='Parish data'!$C$4:$C$10477,ROW('Parish data'!$C$4:$C$10477)-ROW('Parish data'!$C$4)+1),ROW(24:24))))</f>
        <v/>
      </c>
      <c r="L39" s="149"/>
      <c r="M39" s="144"/>
      <c r="N39" s="146"/>
      <c r="O39" s="150"/>
      <c r="P39" s="158"/>
      <c r="Q39" s="137"/>
      <c r="R39" s="147"/>
    </row>
    <row r="40" spans="1:18" s="148" customFormat="1" ht="21" customHeight="1" thickBot="1" x14ac:dyDescent="0.3">
      <c r="A40" s="145"/>
      <c r="B40" s="232"/>
      <c r="C40" s="138" t="str">
        <f t="array" ref="C40">IF(ISERROR(INDEX('Parish data'!$D$4:$D$10272,SMALL(IF($B$3='Parish data'!$C$4:$C$10477,ROW('Parish data'!$C$4:$C$10477)-ROW('Parish data'!$C$4)+1),ROW(25:25)))),"",INDEX('Parish data'!$D$4:$D$10272,SMALL(IF($B$3='Parish data'!$C$4:$C$10477,ROW('Parish data'!$C$4:$C$10477)-ROW('Parish data'!$C$4)+1),ROW(25:25))))</f>
        <v/>
      </c>
      <c r="D40" s="139"/>
      <c r="E40" s="140" t="str">
        <f t="array" ref="E40">IF(ISERROR(INDEX('Parish data'!$F$3:$F$10274,SMALL(IF($B$3='Parish data'!$C$3:$C$10477,ROW('Parish data'!$C$4:$C$10477)-ROW('Parish data'!$C$4)+1),ROW(25:25)))),"",INDEX('Parish data'!$F$3:$F$10477,SMALL(IF($B$3='Parish data'!$C$4:$C$10477,ROW('Parish data'!$C$4:$C$10477)-ROW('Parish data'!$C$3)+1),ROW(25:25))))</f>
        <v/>
      </c>
      <c r="F40" s="235">
        <f t="shared" si="0"/>
        <v>0</v>
      </c>
      <c r="G40" s="140" t="str">
        <f t="array" ref="G40">IF(ISERROR(INDEX('Parish data'!$J$4:$J$10274,SMALL(IF($B$3='Parish data'!$C$4:$C$10477,ROW('Parish data'!$C$4:$C$10477)-ROW('Parish data'!$C$3)+1),ROW(25:25)))),"",INDEX('Parish data'!$J$4:$J$10477,SMALL(IF($B$3='Parish data'!$C$4:$C$10477,ROW('Parish data'!$C$4:$C$10477)-ROW('Parish data'!$C$4)+1),ROW(25:25))))</f>
        <v/>
      </c>
      <c r="H40" s="141"/>
      <c r="I40" s="142" t="str">
        <f t="array" ref="I40">IF(ISERROR(INDEX('Parish data'!$K$4:$K$10274,SMALL(IF($B$3='Parish data'!$C$4:$C$10477,ROW('Parish data'!$C$4:$C$10477)-ROW('Parish data'!$C$3)+1),ROW(25:25)))),"",INDEX('Parish data'!$K$4:$K$10477,SMALL(IF($B$3='Parish data'!$C$4:$C$10477,ROW('Parish data'!$C$4:$C$10477)-ROW('Parish data'!$C$4)+1),ROW(25:25))))</f>
        <v/>
      </c>
      <c r="J40" s="141"/>
      <c r="K40" s="143" t="str">
        <f t="array" ref="K40">IF(ISERROR(INDEX('Parish data'!$L$4:$L$10274,SMALL(IF($B$3='Parish data'!$C$4:$C$10477,ROW('Parish data'!$C$4:$C$10477)-ROW('Parish data'!$C$3)+1),ROW(25:25)))),"",INDEX('Parish data'!$L$4:$L$10477,SMALL(IF($B$3='Parish data'!$C$4:$C$10477,ROW('Parish data'!$C$4:$C$10477)-ROW('Parish data'!$C$4)+1),ROW(25:25))))</f>
        <v/>
      </c>
      <c r="L40" s="149"/>
      <c r="M40" s="144"/>
      <c r="N40" s="146"/>
      <c r="O40" s="150"/>
      <c r="P40" s="159"/>
      <c r="Q40" s="137"/>
    </row>
    <row r="41" spans="1:18" s="148" customFormat="1" ht="21" customHeight="1" thickBot="1" x14ac:dyDescent="0.3">
      <c r="A41" s="145"/>
      <c r="B41" s="232"/>
      <c r="C41" s="138" t="str">
        <f t="array" ref="C41">IF(ISERROR(INDEX('Parish data'!$D$4:$D$10272,SMALL(IF($B$3='Parish data'!$C$4:$C$10477,ROW('Parish data'!$C$4:$C$10477)-ROW('Parish data'!$C$4)+1),ROW(26:26)))),"",INDEX('Parish data'!$D$4:$D$10272,SMALL(IF($B$3='Parish data'!$C$4:$C$10477,ROW('Parish data'!$C$4:$C$10477)-ROW('Parish data'!$C$4)+1),ROW(26:26))))</f>
        <v/>
      </c>
      <c r="D41" s="139"/>
      <c r="E41" s="140" t="str">
        <f t="array" ref="E41">IF(ISERROR(INDEX('Parish data'!$F$3:$F$10274,SMALL(IF($B$3='Parish data'!$C$3:$C$10477,ROW('Parish data'!$C$4:$C$10477)-ROW('Parish data'!$C$4)+1),ROW(26:26)))),"",INDEX('Parish data'!$F$3:$F$10477,SMALL(IF($B$3='Parish data'!$C$4:$C$10477,ROW('Parish data'!$C$4:$C$10477)-ROW('Parish data'!$C$3)+1),ROW(26:26))))</f>
        <v/>
      </c>
      <c r="F41" s="235">
        <f t="shared" si="0"/>
        <v>0</v>
      </c>
      <c r="G41" s="140" t="str">
        <f t="array" ref="G41">IF(ISERROR(INDEX('Parish data'!$J$4:$J$10274,SMALL(IF($B$3='Parish data'!$C$4:$C$10477,ROW('Parish data'!$C$4:$C$10477)-ROW('Parish data'!$C$3)+1),ROW(26:26)))),"",INDEX('Parish data'!$J$4:$J$10477,SMALL(IF($B$3='Parish data'!$C$4:$C$10477,ROW('Parish data'!$C$4:$C$10477)-ROW('Parish data'!$C$4)+1),ROW(26:26))))</f>
        <v/>
      </c>
      <c r="H41" s="141"/>
      <c r="I41" s="142" t="str">
        <f t="array" ref="I41">IF(ISERROR(INDEX('Parish data'!$K$4:$K$10274,SMALL(IF($B$3='Parish data'!$C$4:$C$10477,ROW('Parish data'!$C$4:$C$10477)-ROW('Parish data'!$C$3)+1),ROW(26:26)))),"",INDEX('Parish data'!$K$4:$K$10477,SMALL(IF($B$3='Parish data'!$C$4:$C$10477,ROW('Parish data'!$C$4:$C$10477)-ROW('Parish data'!$C$4)+1),ROW(26:26))))</f>
        <v/>
      </c>
      <c r="J41" s="141"/>
      <c r="K41" s="143" t="str">
        <f t="array" ref="K41">IF(ISERROR(INDEX('Parish data'!$L$4:$L$10274,SMALL(IF($B$3='Parish data'!$C$4:$C$10477,ROW('Parish data'!$C$4:$C$10477)-ROW('Parish data'!$C$3)+1),ROW(26:26)))),"",INDEX('Parish data'!$L$4:$L$10477,SMALL(IF($B$3='Parish data'!$C$4:$C$10477,ROW('Parish data'!$C$4:$C$10477)-ROW('Parish data'!$C$4)+1),ROW(26:26))))</f>
        <v/>
      </c>
      <c r="L41" s="149"/>
      <c r="M41" s="144"/>
      <c r="N41" s="146"/>
      <c r="O41" s="150"/>
      <c r="P41" s="159"/>
      <c r="Q41" s="137"/>
    </row>
    <row r="42" spans="1:18" s="148" customFormat="1" ht="21" customHeight="1" thickBot="1" x14ac:dyDescent="0.3">
      <c r="A42" s="145"/>
      <c r="B42" s="232"/>
      <c r="C42" s="138" t="str">
        <f t="array" ref="C42">IF(ISERROR(INDEX('Parish data'!$D$4:$D$10272,SMALL(IF($B$3='Parish data'!$C$4:$C$10477,ROW('Parish data'!$C$4:$C$10477)-ROW('Parish data'!$C$4)+1),ROW(27:27)))),"",INDEX('Parish data'!$D$4:$D$10272,SMALL(IF($B$3='Parish data'!$C$4:$C$10477,ROW('Parish data'!$C$4:$C$10477)-ROW('Parish data'!$C$4)+1),ROW(27:27))))</f>
        <v/>
      </c>
      <c r="D42" s="139"/>
      <c r="E42" s="140" t="str">
        <f t="array" ref="E42">IF(ISERROR(INDEX('Parish data'!$F$3:$F$10274,SMALL(IF($B$3='Parish data'!$C$3:$C$10477,ROW('Parish data'!$C$4:$C$10477)-ROW('Parish data'!$C$4)+1),ROW(27:27)))),"",INDEX('Parish data'!$F$3:$F$10477,SMALL(IF($B$3='Parish data'!$C$4:$C$10477,ROW('Parish data'!$C$4:$C$10477)-ROW('Parish data'!$C$3)+1),ROW(27:27))))</f>
        <v/>
      </c>
      <c r="F42" s="235">
        <f t="shared" si="0"/>
        <v>0</v>
      </c>
      <c r="G42" s="140" t="str">
        <f t="array" ref="G42">IF(ISERROR(INDEX('Parish data'!$J$4:$J$10274,SMALL(IF($B$3='Parish data'!$C$4:$C$10477,ROW('Parish data'!$C$4:$C$10477)-ROW('Parish data'!$C$3)+1),ROW(27:27)))),"",INDEX('Parish data'!$J$4:$J$10477,SMALL(IF($B$3='Parish data'!$C$4:$C$10477,ROW('Parish data'!$C$4:$C$10477)-ROW('Parish data'!$C$4)+1),ROW(27:27))))</f>
        <v/>
      </c>
      <c r="H42" s="141"/>
      <c r="I42" s="142" t="str">
        <f t="array" ref="I42">IF(ISERROR(INDEX('Parish data'!$K$4:$K$10274,SMALL(IF($B$3='Parish data'!$C$4:$C$10477,ROW('Parish data'!$C$4:$C$10477)-ROW('Parish data'!$C$3)+1),ROW(27:27)))),"",INDEX('Parish data'!$K$4:$K$10477,SMALL(IF($B$3='Parish data'!$C$4:$C$10477,ROW('Parish data'!$C$4:$C$10477)-ROW('Parish data'!$C$4)+1),ROW(27:27))))</f>
        <v/>
      </c>
      <c r="J42" s="141"/>
      <c r="K42" s="143" t="str">
        <f t="array" ref="K42">IF(ISERROR(INDEX('Parish data'!$L$4:$L$10274,SMALL(IF($B$3='Parish data'!$C$4:$C$10477,ROW('Parish data'!$C$4:$C$10477)-ROW('Parish data'!$C$3)+1),ROW(27:27)))),"",INDEX('Parish data'!$L$4:$L$10477,SMALL(IF($B$3='Parish data'!$C$4:$C$10477,ROW('Parish data'!$C$4:$C$10477)-ROW('Parish data'!$C$4)+1),ROW(27:27))))</f>
        <v/>
      </c>
      <c r="L42" s="149"/>
      <c r="M42" s="144"/>
      <c r="N42" s="146"/>
      <c r="O42" s="150"/>
      <c r="P42" s="159"/>
      <c r="Q42" s="137"/>
    </row>
    <row r="43" spans="1:18" s="148" customFormat="1" ht="21" customHeight="1" thickBot="1" x14ac:dyDescent="0.3">
      <c r="A43" s="145"/>
      <c r="B43" s="232"/>
      <c r="C43" s="138" t="str">
        <f t="array" ref="C43">IF(ISERROR(INDEX('Parish data'!$D$4:$D$10272,SMALL(IF($B$3='Parish data'!$C$4:$C$10477,ROW('Parish data'!$C$4:$C$10477)-ROW('Parish data'!$C$4)+1),ROW(28:28)))),"",INDEX('Parish data'!$D$4:$D$10272,SMALL(IF($B$3='Parish data'!$C$4:$C$10477,ROW('Parish data'!$C$4:$C$10477)-ROW('Parish data'!$C$4)+1),ROW(28:28))))</f>
        <v/>
      </c>
      <c r="D43" s="139"/>
      <c r="E43" s="140" t="str">
        <f t="array" ref="E43">IF(ISERROR(INDEX('Parish data'!$F$3:$F$10274,SMALL(IF($B$3='Parish data'!$C$3:$C$10477,ROW('Parish data'!$C$4:$C$10477)-ROW('Parish data'!$C$4)+1),ROW(28:28)))),"",INDEX('Parish data'!$F$3:$F$10477,SMALL(IF($B$3='Parish data'!$C$4:$C$10477,ROW('Parish data'!$C$4:$C$10477)-ROW('Parish data'!$C$3)+1),ROW(28:28))))</f>
        <v/>
      </c>
      <c r="F43" s="235">
        <f t="shared" si="0"/>
        <v>0</v>
      </c>
      <c r="G43" s="140" t="str">
        <f t="array" ref="G43">IF(ISERROR(INDEX('Parish data'!$J$4:$J$10274,SMALL(IF($B$3='Parish data'!$C$4:$C$10477,ROW('Parish data'!$C$4:$C$10477)-ROW('Parish data'!$C$3)+1),ROW(28:28)))),"",INDEX('Parish data'!$J$4:$J$10477,SMALL(IF($B$3='Parish data'!$C$4:$C$10477,ROW('Parish data'!$C$4:$C$10477)-ROW('Parish data'!$C$4)+1),ROW(28:28))))</f>
        <v/>
      </c>
      <c r="H43" s="141"/>
      <c r="I43" s="142" t="str">
        <f t="array" ref="I43">IF(ISERROR(INDEX('Parish data'!$K$4:$K$10274,SMALL(IF($B$3='Parish data'!$C$4:$C$10477,ROW('Parish data'!$C$4:$C$10477)-ROW('Parish data'!$C$3)+1),ROW(28:28)))),"",INDEX('Parish data'!$K$4:$K$10477,SMALL(IF($B$3='Parish data'!$C$4:$C$10477,ROW('Parish data'!$C$4:$C$10477)-ROW('Parish data'!$C$4)+1),ROW(28:28))))</f>
        <v/>
      </c>
      <c r="J43" s="141"/>
      <c r="K43" s="143" t="str">
        <f t="array" ref="K43">IF(ISERROR(INDEX('Parish data'!$L$4:$L$10274,SMALL(IF($B$3='Parish data'!$C$4:$C$10477,ROW('Parish data'!$C$4:$C$10477)-ROW('Parish data'!$C$3)+1),ROW(28:28)))),"",INDEX('Parish data'!$L$4:$L$10477,SMALL(IF($B$3='Parish data'!$C$4:$C$10477,ROW('Parish data'!$C$4:$C$10477)-ROW('Parish data'!$C$4)+1),ROW(28:28))))</f>
        <v/>
      </c>
      <c r="L43" s="149"/>
      <c r="M43" s="144"/>
      <c r="N43" s="146"/>
      <c r="O43" s="150"/>
      <c r="P43" s="159"/>
      <c r="Q43" s="137"/>
    </row>
    <row r="44" spans="1:18" s="148" customFormat="1" ht="21" customHeight="1" thickBot="1" x14ac:dyDescent="0.3">
      <c r="A44" s="145"/>
      <c r="B44" s="232"/>
      <c r="C44" s="138" t="str">
        <f t="array" ref="C44">IF(ISERROR(INDEX('Parish data'!$D$4:$D$10272,SMALL(IF($B$3='Parish data'!$C$4:$C$10477,ROW('Parish data'!$C$4:$C$10477)-ROW('Parish data'!$C$4)+1),ROW(29:29)))),"",INDEX('Parish data'!$D$4:$D$10272,SMALL(IF($B$3='Parish data'!$C$4:$C$10477,ROW('Parish data'!$C$4:$C$10477)-ROW('Parish data'!$C$4)+1),ROW(29:29))))</f>
        <v/>
      </c>
      <c r="D44" s="139"/>
      <c r="E44" s="140" t="str">
        <f t="array" ref="E44">IF(ISERROR(INDEX('Parish data'!$F$3:$F$10274,SMALL(IF($B$3='Parish data'!$C$3:$C$10477,ROW('Parish data'!$C$4:$C$10477)-ROW('Parish data'!$C$4)+1),ROW(29:29)))),"",INDEX('Parish data'!$F$3:$F$10477,SMALL(IF($B$3='Parish data'!$C$4:$C$10477,ROW('Parish data'!$C$4:$C$10477)-ROW('Parish data'!$C$3)+1),ROW(29:29))))</f>
        <v/>
      </c>
      <c r="F44" s="235">
        <f t="shared" si="0"/>
        <v>0</v>
      </c>
      <c r="G44" s="140" t="str">
        <f t="array" ref="G44">IF(ISERROR(INDEX('Parish data'!$J$4:$J$10274,SMALL(IF($B$3='Parish data'!$C$4:$C$10477,ROW('Parish data'!$C$4:$C$10477)-ROW('Parish data'!$C$3)+1),ROW(29:29)))),"",INDEX('Parish data'!$J$4:$J$10477,SMALL(IF($B$3='Parish data'!$C$4:$C$10477,ROW('Parish data'!$C$4:$C$10477)-ROW('Parish data'!$C$4)+1),ROW(29:29))))</f>
        <v/>
      </c>
      <c r="H44" s="141"/>
      <c r="I44" s="142" t="str">
        <f t="array" ref="I44">IF(ISERROR(INDEX('Parish data'!$K$4:$K$10274,SMALL(IF($B$3='Parish data'!$C$4:$C$10477,ROW('Parish data'!$C$4:$C$10477)-ROW('Parish data'!$C$3)+1),ROW(29:29)))),"",INDEX('Parish data'!$K$4:$K$10477,SMALL(IF($B$3='Parish data'!$C$4:$C$10477,ROW('Parish data'!$C$4:$C$10477)-ROW('Parish data'!$C$4)+1),ROW(29:29))))</f>
        <v/>
      </c>
      <c r="J44" s="141"/>
      <c r="K44" s="143" t="str">
        <f t="array" ref="K44">IF(ISERROR(INDEX('Parish data'!$L$4:$L$10274,SMALL(IF($B$3='Parish data'!$C$4:$C$10477,ROW('Parish data'!$C$4:$C$10477)-ROW('Parish data'!$C$3)+1),ROW(29:29)))),"",INDEX('Parish data'!$L$4:$L$10477,SMALL(IF($B$3='Parish data'!$C$4:$C$10477,ROW('Parish data'!$C$4:$C$10477)-ROW('Parish data'!$C$4)+1),ROW(29:29))))</f>
        <v/>
      </c>
      <c r="L44" s="149"/>
      <c r="M44" s="144"/>
      <c r="N44" s="146"/>
      <c r="O44" s="150"/>
      <c r="P44" s="159"/>
      <c r="Q44" s="137"/>
    </row>
    <row r="45" spans="1:18" s="148" customFormat="1" ht="21" customHeight="1" thickBot="1" x14ac:dyDescent="0.3">
      <c r="A45" s="145"/>
      <c r="B45" s="232"/>
      <c r="C45" s="138" t="str">
        <f t="array" ref="C45">IF(ISERROR(INDEX('Parish data'!$D$4:$D$10272,SMALL(IF($B$3='Parish data'!$C$4:$C$10477,ROW('Parish data'!$C$4:$C$10477)-ROW('Parish data'!$C$4)+1),ROW(30:30)))),"",INDEX('Parish data'!$D$4:$D$10272,SMALL(IF($B$3='Parish data'!$C$4:$C$10477,ROW('Parish data'!$C$4:$C$10477)-ROW('Parish data'!$C$4)+1),ROW(30:30))))</f>
        <v/>
      </c>
      <c r="D45" s="139"/>
      <c r="E45" s="140" t="str">
        <f t="array" ref="E45">IF(ISERROR(INDEX('Parish data'!$F$3:$F$10274,SMALL(IF($B$3='Parish data'!$C$3:$C$10477,ROW('Parish data'!$C$4:$C$10477)-ROW('Parish data'!$C$4)+1),ROW(30:30)))),"",INDEX('Parish data'!$F$3:$F$10477,SMALL(IF($B$3='Parish data'!$C$4:$C$10477,ROW('Parish data'!$C$4:$C$10477)-ROW('Parish data'!$C$3)+1),ROW(30:30))))</f>
        <v/>
      </c>
      <c r="F45" s="235">
        <f t="shared" si="0"/>
        <v>0</v>
      </c>
      <c r="G45" s="140" t="str">
        <f t="array" ref="G45">IF(ISERROR(INDEX('Parish data'!$J$4:$J$10274,SMALL(IF($B$3='Parish data'!$C$4:$C$10477,ROW('Parish data'!$C$4:$C$10477)-ROW('Parish data'!$C$3)+1),ROW(30:30)))),"",INDEX('Parish data'!$J$4:$J$10477,SMALL(IF($B$3='Parish data'!$C$4:$C$10477,ROW('Parish data'!$C$4:$C$10477)-ROW('Parish data'!$C$4)+1),ROW(30:30))))</f>
        <v/>
      </c>
      <c r="H45" s="141"/>
      <c r="I45" s="142" t="str">
        <f t="array" ref="I45">IF(ISERROR(INDEX('Parish data'!$K$4:$K$10274,SMALL(IF($B$3='Parish data'!$C$4:$C$10477,ROW('Parish data'!$C$4:$C$10477)-ROW('Parish data'!$C$3)+1),ROW(30:30)))),"",INDEX('Parish data'!$K$4:$K$10477,SMALL(IF($B$3='Parish data'!$C$4:$C$10477,ROW('Parish data'!$C$4:$C$10477)-ROW('Parish data'!$C$4)+1),ROW(30:30))))</f>
        <v/>
      </c>
      <c r="J45" s="141"/>
      <c r="K45" s="143" t="str">
        <f t="array" ref="K45">IF(ISERROR(INDEX('Parish data'!$L$4:$L$10274,SMALL(IF($B$3='Parish data'!$C$4:$C$10477,ROW('Parish data'!$C$4:$C$10477)-ROW('Parish data'!$C$3)+1),ROW(30:30)))),"",INDEX('Parish data'!$L$4:$L$10477,SMALL(IF($B$3='Parish data'!$C$4:$C$10477,ROW('Parish data'!$C$4:$C$10477)-ROW('Parish data'!$C$4)+1),ROW(30:30))))</f>
        <v/>
      </c>
      <c r="L45" s="149"/>
      <c r="M45" s="144"/>
      <c r="N45" s="146"/>
      <c r="O45" s="150"/>
      <c r="P45" s="159"/>
      <c r="Q45" s="137"/>
    </row>
    <row r="46" spans="1:18" s="148" customFormat="1" ht="21" customHeight="1" thickBot="1" x14ac:dyDescent="0.3">
      <c r="A46" s="145"/>
      <c r="B46" s="232"/>
      <c r="C46" s="138" t="str">
        <f t="array" ref="C46">IF(ISERROR(INDEX('Parish data'!$D$4:$D$10272,SMALL(IF($B$3='Parish data'!$C$4:$C$10477,ROW('Parish data'!$C$4:$C$10477)-ROW('Parish data'!$C$4)+1),ROW(31:31)))),"",INDEX('Parish data'!$D$4:$D$10272,SMALL(IF($B$3='Parish data'!$C$4:$C$10477,ROW('Parish data'!$C$4:$C$10477)-ROW('Parish data'!$C$4)+1),ROW(31:31))))</f>
        <v/>
      </c>
      <c r="D46" s="139"/>
      <c r="E46" s="140" t="str">
        <f t="array" ref="E46">IF(ISERROR(INDEX('Parish data'!$F$3:$F$10274,SMALL(IF($B$3='Parish data'!$C$3:$C$10477,ROW('Parish data'!$C$4:$C$10477)-ROW('Parish data'!$C$4)+1),ROW(31:31)))),"",INDEX('Parish data'!$F$3:$F$10477,SMALL(IF($B$3='Parish data'!$C$4:$C$10477,ROW('Parish data'!$C$4:$C$10477)-ROW('Parish data'!$C$3)+1),ROW(31:31))))</f>
        <v/>
      </c>
      <c r="F46" s="235">
        <f t="shared" si="0"/>
        <v>0</v>
      </c>
      <c r="G46" s="140" t="str">
        <f t="array" ref="G46">IF(ISERROR(INDEX('Parish data'!$J$4:$J$10274,SMALL(IF($B$3='Parish data'!$C$4:$C$10477,ROW('Parish data'!$C$4:$C$10477)-ROW('Parish data'!$C$3)+1),ROW(31:31)))),"",INDEX('Parish data'!$J$4:$J$10477,SMALL(IF($B$3='Parish data'!$C$4:$C$10477,ROW('Parish data'!$C$4:$C$10477)-ROW('Parish data'!$C$4)+1),ROW(31:31))))</f>
        <v/>
      </c>
      <c r="H46" s="141"/>
      <c r="I46" s="142" t="str">
        <f t="array" ref="I46">IF(ISERROR(INDEX('Parish data'!$K$4:$K$10274,SMALL(IF($B$3='Parish data'!$C$4:$C$10477,ROW('Parish data'!$C$4:$C$10477)-ROW('Parish data'!$C$3)+1),ROW(31:31)))),"",INDEX('Parish data'!$K$4:$K$10477,SMALL(IF($B$3='Parish data'!$C$4:$C$10477,ROW('Parish data'!$C$4:$C$10477)-ROW('Parish data'!$C$4)+1),ROW(31:31))))</f>
        <v/>
      </c>
      <c r="J46" s="141"/>
      <c r="K46" s="143" t="str">
        <f t="array" ref="K46">IF(ISERROR(INDEX('Parish data'!$L$4:$L$10274,SMALL(IF($B$3='Parish data'!$C$4:$C$10477,ROW('Parish data'!$C$4:$C$10477)-ROW('Parish data'!$C$3)+1),ROW(31:31)))),"",INDEX('Parish data'!$L$4:$L$10477,SMALL(IF($B$3='Parish data'!$C$4:$C$10477,ROW('Parish data'!$C$4:$C$10477)-ROW('Parish data'!$C$4)+1),ROW(31:31))))</f>
        <v/>
      </c>
      <c r="L46" s="149"/>
      <c r="M46" s="144"/>
      <c r="N46" s="146"/>
      <c r="O46" s="150"/>
      <c r="P46" s="159"/>
      <c r="Q46" s="137"/>
    </row>
    <row r="47" spans="1:18" s="148" customFormat="1" ht="21" customHeight="1" thickBot="1" x14ac:dyDescent="0.3">
      <c r="A47" s="145"/>
      <c r="B47" s="232"/>
      <c r="C47" s="138" t="str">
        <f t="array" ref="C47">IF(ISERROR(INDEX('Parish data'!$D$4:$D$10272,SMALL(IF($B$3='Parish data'!$C$4:$C$10477,ROW('Parish data'!$C$4:$C$10477)-ROW('Parish data'!$C$4)+1),ROW(32:32)))),"",INDEX('Parish data'!$D$4:$D$10272,SMALL(IF($B$3='Parish data'!$C$4:$C$10477,ROW('Parish data'!$C$4:$C$10477)-ROW('Parish data'!$C$4)+1),ROW(32:32))))</f>
        <v/>
      </c>
      <c r="D47" s="139"/>
      <c r="E47" s="140" t="str">
        <f t="array" ref="E47">IF(ISERROR(INDEX('Parish data'!$F$3:$F$10274,SMALL(IF($B$3='Parish data'!$C$3:$C$10477,ROW('Parish data'!$C$4:$C$10477)-ROW('Parish data'!$C$4)+1),ROW(32:32)))),"",INDEX('Parish data'!$F$3:$F$10477,SMALL(IF($B$3='Parish data'!$C$4:$C$10477,ROW('Parish data'!$C$4:$C$10477)-ROW('Parish data'!$C$3)+1),ROW(32:32))))</f>
        <v/>
      </c>
      <c r="F47" s="235">
        <f t="shared" si="0"/>
        <v>0</v>
      </c>
      <c r="G47" s="140" t="str">
        <f t="array" ref="G47">IF(ISERROR(INDEX('Parish data'!$J$4:$J$10274,SMALL(IF($B$3='Parish data'!$C$4:$C$10477,ROW('Parish data'!$C$4:$C$10477)-ROW('Parish data'!$C$3)+1),ROW(32:32)))),"",INDEX('Parish data'!$J$4:$J$10477,SMALL(IF($B$3='Parish data'!$C$4:$C$10477,ROW('Parish data'!$C$4:$C$10477)-ROW('Parish data'!$C$4)+1),ROW(32:32))))</f>
        <v/>
      </c>
      <c r="H47" s="141"/>
      <c r="I47" s="142" t="str">
        <f t="array" ref="I47">IF(ISERROR(INDEX('Parish data'!$K$4:$K$10274,SMALL(IF($B$3='Parish data'!$C$4:$C$10477,ROW('Parish data'!$C$4:$C$10477)-ROW('Parish data'!$C$3)+1),ROW(32:32)))),"",INDEX('Parish data'!$K$4:$K$10477,SMALL(IF($B$3='Parish data'!$C$4:$C$10477,ROW('Parish data'!$C$4:$C$10477)-ROW('Parish data'!$C$4)+1),ROW(32:32))))</f>
        <v/>
      </c>
      <c r="J47" s="141"/>
      <c r="K47" s="143" t="str">
        <f t="array" ref="K47">IF(ISERROR(INDEX('Parish data'!$L$4:$L$10274,SMALL(IF($B$3='Parish data'!$C$4:$C$10477,ROW('Parish data'!$C$4:$C$10477)-ROW('Parish data'!$C$3)+1),ROW(32:32)))),"",INDEX('Parish data'!$L$4:$L$10477,SMALL(IF($B$3='Parish data'!$C$4:$C$10477,ROW('Parish data'!$C$4:$C$10477)-ROW('Parish data'!$C$4)+1),ROW(32:32))))</f>
        <v/>
      </c>
      <c r="L47" s="149"/>
      <c r="M47" s="144"/>
      <c r="N47" s="146"/>
      <c r="O47" s="150"/>
      <c r="P47" s="159"/>
    </row>
    <row r="48" spans="1:18" s="148" customFormat="1" ht="21" customHeight="1" thickBot="1" x14ac:dyDescent="0.3">
      <c r="A48" s="145"/>
      <c r="B48" s="232"/>
      <c r="C48" s="138" t="str">
        <f t="array" ref="C48">IF(ISERROR(INDEX('Parish data'!$D$4:$D$10272,SMALL(IF($B$3='Parish data'!$C$4:$C$10477,ROW('Parish data'!$C$4:$C$10477)-ROW('Parish data'!$C$4)+1),ROW(33:33)))),"",INDEX('Parish data'!$D$4:$D$10272,SMALL(IF($B$3='Parish data'!$C$4:$C$10477,ROW('Parish data'!$C$4:$C$10477)-ROW('Parish data'!$C$4)+1),ROW(33:33))))</f>
        <v/>
      </c>
      <c r="D48" s="139"/>
      <c r="E48" s="140" t="str">
        <f t="array" ref="E48">IF(ISERROR(INDEX('Parish data'!$F$3:$F$10274,SMALL(IF($B$3='Parish data'!$C$3:$C$10477,ROW('Parish data'!$C$4:$C$10477)-ROW('Parish data'!$C$4)+1),ROW(33:33)))),"",INDEX('Parish data'!$F$3:$F$10477,SMALL(IF($B$3='Parish data'!$C$4:$C$10477,ROW('Parish data'!$C$4:$C$10477)-ROW('Parish data'!$C$3)+1),ROW(33:33))))</f>
        <v/>
      </c>
      <c r="F48" s="235">
        <f t="shared" si="0"/>
        <v>0</v>
      </c>
      <c r="G48" s="140" t="str">
        <f t="array" ref="G48">IF(ISERROR(INDEX('Parish data'!$J$4:$J$10274,SMALL(IF($B$3='Parish data'!$C$4:$C$10477,ROW('Parish data'!$C$4:$C$10477)-ROW('Parish data'!$C$3)+1),ROW(33:33)))),"",INDEX('Parish data'!$J$4:$J$10477,SMALL(IF($B$3='Parish data'!$C$4:$C$10477,ROW('Parish data'!$C$4:$C$10477)-ROW('Parish data'!$C$4)+1),ROW(33:33))))</f>
        <v/>
      </c>
      <c r="H48" s="141"/>
      <c r="I48" s="142" t="str">
        <f t="array" ref="I48">IF(ISERROR(INDEX('Parish data'!$K$4:$K$10274,SMALL(IF($B$3='Parish data'!$C$4:$C$10477,ROW('Parish data'!$C$4:$C$10477)-ROW('Parish data'!$C$3)+1),ROW(33:33)))),"",INDEX('Parish data'!$K$4:$K$10477,SMALL(IF($B$3='Parish data'!$C$4:$C$10477,ROW('Parish data'!$C$4:$C$10477)-ROW('Parish data'!$C$4)+1),ROW(33:33))))</f>
        <v/>
      </c>
      <c r="J48" s="141"/>
      <c r="K48" s="143" t="str">
        <f t="array" ref="K48">IF(ISERROR(INDEX('Parish data'!$L$4:$L$10274,SMALL(IF($B$3='Parish data'!$C$4:$C$10477,ROW('Parish data'!$C$4:$C$10477)-ROW('Parish data'!$C$3)+1),ROW(33:33)))),"",INDEX('Parish data'!$L$4:$L$10477,SMALL(IF($B$3='Parish data'!$C$4:$C$10477,ROW('Parish data'!$C$4:$C$10477)-ROW('Parish data'!$C$4)+1),ROW(33:33))))</f>
        <v/>
      </c>
      <c r="L48" s="149"/>
      <c r="M48" s="144"/>
      <c r="N48" s="146"/>
      <c r="O48" s="150"/>
      <c r="P48" s="159"/>
    </row>
    <row r="49" spans="1:16" s="148" customFormat="1" ht="21" customHeight="1" thickBot="1" x14ac:dyDescent="0.3">
      <c r="A49" s="145"/>
      <c r="B49" s="232"/>
      <c r="C49" s="138" t="str">
        <f t="array" ref="C49">IF(ISERROR(INDEX('Parish data'!$D$4:$D$10272,SMALL(IF($B$3='Parish data'!$C$4:$C$10477,ROW('Parish data'!$C$4:$C$10477)-ROW('Parish data'!$C$4)+1),ROW(34:34)))),"",INDEX('Parish data'!$D$4:$D$10272,SMALL(IF($B$3='Parish data'!$C$4:$C$10477,ROW('Parish data'!$C$4:$C$10477)-ROW('Parish data'!$C$4)+1),ROW(34:34))))</f>
        <v/>
      </c>
      <c r="D49" s="139"/>
      <c r="E49" s="140" t="str">
        <f t="array" ref="E49">IF(ISERROR(INDEX('Parish data'!$F$3:$F$10274,SMALL(IF($B$3='Parish data'!$C$3:$C$10477,ROW('Parish data'!$C$4:$C$10477)-ROW('Parish data'!$C$4)+1),ROW(34:34)))),"",INDEX('Parish data'!$F$3:$F$10477,SMALL(IF($B$3='Parish data'!$C$4:$C$10477,ROW('Parish data'!$C$4:$C$10477)-ROW('Parish data'!$C$3)+1),ROW(34:34))))</f>
        <v/>
      </c>
      <c r="F49" s="235">
        <f t="shared" si="0"/>
        <v>0</v>
      </c>
      <c r="G49" s="140" t="str">
        <f t="array" ref="G49">IF(ISERROR(INDEX('Parish data'!$J$4:$J$10274,SMALL(IF($B$3='Parish data'!$C$4:$C$10477,ROW('Parish data'!$C$4:$C$10477)-ROW('Parish data'!$C$3)+1),ROW(34:34)))),"",INDEX('Parish data'!$J$4:$J$10477,SMALL(IF($B$3='Parish data'!$C$4:$C$10477,ROW('Parish data'!$C$4:$C$10477)-ROW('Parish data'!$C$4)+1),ROW(34:34))))</f>
        <v/>
      </c>
      <c r="H49" s="141"/>
      <c r="I49" s="142" t="str">
        <f t="array" ref="I49">IF(ISERROR(INDEX('Parish data'!$K$4:$K$10274,SMALL(IF($B$3='Parish data'!$C$4:$C$10477,ROW('Parish data'!$C$4:$C$10477)-ROW('Parish data'!$C$3)+1),ROW(34:34)))),"",INDEX('Parish data'!$K$4:$K$10477,SMALL(IF($B$3='Parish data'!$C$4:$C$10477,ROW('Parish data'!$C$4:$C$10477)-ROW('Parish data'!$C$4)+1),ROW(34:34))))</f>
        <v/>
      </c>
      <c r="J49" s="141"/>
      <c r="K49" s="143" t="str">
        <f t="array" ref="K49">IF(ISERROR(INDEX('Parish data'!$L$4:$L$10274,SMALL(IF($B$3='Parish data'!$C$4:$C$10477,ROW('Parish data'!$C$4:$C$10477)-ROW('Parish data'!$C$3)+1),ROW(34:34)))),"",INDEX('Parish data'!$L$4:$L$10477,SMALL(IF($B$3='Parish data'!$C$4:$C$10477,ROW('Parish data'!$C$4:$C$10477)-ROW('Parish data'!$C$4)+1),ROW(34:34))))</f>
        <v/>
      </c>
      <c r="L49" s="149"/>
      <c r="M49" s="144"/>
      <c r="N49" s="146"/>
      <c r="O49" s="150"/>
      <c r="P49" s="159"/>
    </row>
    <row r="50" spans="1:16" s="148" customFormat="1" ht="21" customHeight="1" thickBot="1" x14ac:dyDescent="0.3">
      <c r="A50" s="145"/>
      <c r="B50" s="232"/>
      <c r="C50" s="138" t="str">
        <f t="array" ref="C50">IF(ISERROR(INDEX('Parish data'!$D$4:$D$10272,SMALL(IF($B$3='Parish data'!$C$4:$C$10477,ROW('Parish data'!$C$4:$C$10477)-ROW('Parish data'!$C$4)+1),ROW(35:35)))),"",INDEX('Parish data'!$D$4:$D$10272,SMALL(IF($B$3='Parish data'!$C$4:$C$10477,ROW('Parish data'!$C$4:$C$10477)-ROW('Parish data'!$C$4)+1),ROW(35:35))))</f>
        <v/>
      </c>
      <c r="D50" s="139"/>
      <c r="E50" s="140" t="str">
        <f t="array" ref="E50">IF(ISERROR(INDEX('Parish data'!$F$3:$F$10274,SMALL(IF($B$3='Parish data'!$C$3:$C$10477,ROW('Parish data'!$C$4:$C$10477)-ROW('Parish data'!$C$4)+1),ROW(35:35)))),"",INDEX('Parish data'!$F$3:$F$10477,SMALL(IF($B$3='Parish data'!$C$4:$C$10477,ROW('Parish data'!$C$4:$C$10477)-ROW('Parish data'!$C$3)+1),ROW(35:35))))</f>
        <v/>
      </c>
      <c r="F50" s="235">
        <f t="shared" si="0"/>
        <v>0</v>
      </c>
      <c r="G50" s="140" t="str">
        <f t="array" ref="G50">IF(ISERROR(INDEX('Parish data'!$J$4:$J$10274,SMALL(IF($B$3='Parish data'!$C$4:$C$10477,ROW('Parish data'!$C$4:$C$10477)-ROW('Parish data'!$C$3)+1),ROW(35:35)))),"",INDEX('Parish data'!$J$4:$J$10477,SMALL(IF($B$3='Parish data'!$C$4:$C$10477,ROW('Parish data'!$C$4:$C$10477)-ROW('Parish data'!$C$4)+1),ROW(35:35))))</f>
        <v/>
      </c>
      <c r="H50" s="141"/>
      <c r="I50" s="142" t="str">
        <f t="array" ref="I50">IF(ISERROR(INDEX('Parish data'!$K$4:$K$10274,SMALL(IF($B$3='Parish data'!$C$4:$C$10477,ROW('Parish data'!$C$4:$C$10477)-ROW('Parish data'!$C$3)+1),ROW(35:35)))),"",INDEX('Parish data'!$K$4:$K$10477,SMALL(IF($B$3='Parish data'!$C$4:$C$10477,ROW('Parish data'!$C$4:$C$10477)-ROW('Parish data'!$C$4)+1),ROW(35:35))))</f>
        <v/>
      </c>
      <c r="J50" s="141"/>
      <c r="K50" s="143" t="str">
        <f t="array" ref="K50">IF(ISERROR(INDEX('Parish data'!$L$4:$L$10274,SMALL(IF($B$3='Parish data'!$C$4:$C$10477,ROW('Parish data'!$C$4:$C$10477)-ROW('Parish data'!$C$3)+1),ROW(35:35)))),"",INDEX('Parish data'!$L$4:$L$10477,SMALL(IF($B$3='Parish data'!$C$4:$C$10477,ROW('Parish data'!$C$4:$C$10477)-ROW('Parish data'!$C$4)+1),ROW(35:35))))</f>
        <v/>
      </c>
      <c r="L50" s="149"/>
      <c r="M50" s="144"/>
      <c r="N50" s="146"/>
      <c r="O50" s="150"/>
      <c r="P50" s="159"/>
    </row>
    <row r="51" spans="1:16" s="148" customFormat="1" ht="21" customHeight="1" thickBot="1" x14ac:dyDescent="0.3">
      <c r="A51" s="145"/>
      <c r="B51" s="232"/>
      <c r="C51" s="138" t="str">
        <f t="array" ref="C51">IF(ISERROR(INDEX('Parish data'!$D$4:$D$10272,SMALL(IF($B$3='Parish data'!$C$4:$C$10477,ROW('Parish data'!$C$4:$C$10477)-ROW('Parish data'!$C$4)+1),ROW(36:36)))),"",INDEX('Parish data'!$D$4:$D$10272,SMALL(IF($B$3='Parish data'!$C$4:$C$10477,ROW('Parish data'!$C$4:$C$10477)-ROW('Parish data'!$C$4)+1),ROW(36:36))))</f>
        <v/>
      </c>
      <c r="D51" s="139"/>
      <c r="E51" s="140" t="str">
        <f t="array" ref="E51">IF(ISERROR(INDEX('Parish data'!$F$3:$F$10274,SMALL(IF($B$3='Parish data'!$C$3:$C$10477,ROW('Parish data'!$C$4:$C$10477)-ROW('Parish data'!$C$4)+1),ROW(36:36)))),"",INDEX('Parish data'!$F$3:$F$10477,SMALL(IF($B$3='Parish data'!$C$4:$C$10477,ROW('Parish data'!$C$4:$C$10477)-ROW('Parish data'!$C$3)+1),ROW(36:36))))</f>
        <v/>
      </c>
      <c r="F51" s="235">
        <f t="shared" si="0"/>
        <v>0</v>
      </c>
      <c r="G51" s="140" t="str">
        <f t="array" ref="G51">IF(ISERROR(INDEX('Parish data'!$J$4:$J$10274,SMALL(IF($B$3='Parish data'!$C$4:$C$10477,ROW('Parish data'!$C$4:$C$10477)-ROW('Parish data'!$C$3)+1),ROW(36:36)))),"",INDEX('Parish data'!$J$4:$J$10477,SMALL(IF($B$3='Parish data'!$C$4:$C$10477,ROW('Parish data'!$C$4:$C$10477)-ROW('Parish data'!$C$4)+1),ROW(36:36))))</f>
        <v/>
      </c>
      <c r="H51" s="141"/>
      <c r="I51" s="142" t="str">
        <f t="array" ref="I51">IF(ISERROR(INDEX('Parish data'!$K$4:$K$10274,SMALL(IF($B$3='Parish data'!$C$4:$C$10477,ROW('Parish data'!$C$4:$C$10477)-ROW('Parish data'!$C$3)+1),ROW(36:36)))),"",INDEX('Parish data'!$K$4:$K$10477,SMALL(IF($B$3='Parish data'!$C$4:$C$10477,ROW('Parish data'!$C$4:$C$10477)-ROW('Parish data'!$C$4)+1),ROW(36:36))))</f>
        <v/>
      </c>
      <c r="J51" s="141"/>
      <c r="K51" s="143" t="str">
        <f t="array" ref="K51">IF(ISERROR(INDEX('Parish data'!$L$4:$L$10274,SMALL(IF($B$3='Parish data'!$C$4:$C$10477,ROW('Parish data'!$C$4:$C$10477)-ROW('Parish data'!$C$3)+1),ROW(36:36)))),"",INDEX('Parish data'!$L$4:$L$10477,SMALL(IF($B$3='Parish data'!$C$4:$C$10477,ROW('Parish data'!$C$4:$C$10477)-ROW('Parish data'!$C$4)+1),ROW(36:36))))</f>
        <v/>
      </c>
      <c r="L51" s="149"/>
      <c r="M51" s="144"/>
      <c r="N51" s="146"/>
      <c r="O51" s="150"/>
      <c r="P51" s="159"/>
    </row>
    <row r="52" spans="1:16" s="148" customFormat="1" ht="21" customHeight="1" thickBot="1" x14ac:dyDescent="0.3">
      <c r="A52" s="145"/>
      <c r="B52" s="232"/>
      <c r="C52" s="138" t="str">
        <f t="array" ref="C52">IF(ISERROR(INDEX('Parish data'!$D$4:$D$10272,SMALL(IF($B$3='Parish data'!$C$4:$C$10477,ROW('Parish data'!$C$4:$C$10477)-ROW('Parish data'!$C$4)+1),ROW(37:37)))),"",INDEX('Parish data'!$D$4:$D$10272,SMALL(IF($B$3='Parish data'!$C$4:$C$10477,ROW('Parish data'!$C$4:$C$10477)-ROW('Parish data'!$C$4)+1),ROW(37:37))))</f>
        <v/>
      </c>
      <c r="D52" s="139"/>
      <c r="E52" s="140" t="str">
        <f t="array" ref="E52">IF(ISERROR(INDEX('Parish data'!$F$3:$F$10274,SMALL(IF($B$3='Parish data'!$C$3:$C$10477,ROW('Parish data'!$C$4:$C$10477)-ROW('Parish data'!$C$4)+1),ROW(37:37)))),"",INDEX('Parish data'!$F$3:$F$10477,SMALL(IF($B$3='Parish data'!$C$4:$C$10477,ROW('Parish data'!$C$4:$C$10477)-ROW('Parish data'!$C$3)+1),ROW(37:37))))</f>
        <v/>
      </c>
      <c r="F52" s="235">
        <f t="shared" si="0"/>
        <v>0</v>
      </c>
      <c r="G52" s="140" t="str">
        <f t="array" ref="G52">IF(ISERROR(INDEX('Parish data'!$J$4:$J$10274,SMALL(IF($B$3='Parish data'!$C$4:$C$10477,ROW('Parish data'!$C$4:$C$10477)-ROW('Parish data'!$C$3)+1),ROW(37:37)))),"",INDEX('Parish data'!$J$4:$J$10477,SMALL(IF($B$3='Parish data'!$C$4:$C$10477,ROW('Parish data'!$C$4:$C$10477)-ROW('Parish data'!$C$4)+1),ROW(37:37))))</f>
        <v/>
      </c>
      <c r="H52" s="141"/>
      <c r="I52" s="142" t="str">
        <f t="array" ref="I52">IF(ISERROR(INDEX('Parish data'!$K$4:$K$10274,SMALL(IF($B$3='Parish data'!$C$4:$C$10477,ROW('Parish data'!$C$4:$C$10477)-ROW('Parish data'!$C$3)+1),ROW(37:37)))),"",INDEX('Parish data'!$K$4:$K$10477,SMALL(IF($B$3='Parish data'!$C$4:$C$10477,ROW('Parish data'!$C$4:$C$10477)-ROW('Parish data'!$C$4)+1),ROW(37:37))))</f>
        <v/>
      </c>
      <c r="J52" s="141"/>
      <c r="K52" s="143" t="str">
        <f t="array" ref="K52">IF(ISERROR(INDEX('Parish data'!$L$4:$L$10274,SMALL(IF($B$3='Parish data'!$C$4:$C$10477,ROW('Parish data'!$C$4:$C$10477)-ROW('Parish data'!$C$3)+1),ROW(37:37)))),"",INDEX('Parish data'!$L$4:$L$10477,SMALL(IF($B$3='Parish data'!$C$4:$C$10477,ROW('Parish data'!$C$4:$C$10477)-ROW('Parish data'!$C$4)+1),ROW(37:37))))</f>
        <v/>
      </c>
      <c r="L52" s="149"/>
      <c r="M52" s="144"/>
      <c r="N52" s="146"/>
      <c r="O52" s="150"/>
      <c r="P52" s="159"/>
    </row>
    <row r="53" spans="1:16" s="148" customFormat="1" ht="21" customHeight="1" thickBot="1" x14ac:dyDescent="0.3">
      <c r="A53" s="145"/>
      <c r="B53" s="232"/>
      <c r="C53" s="138" t="str">
        <f t="array" ref="C53">IF(ISERROR(INDEX('Parish data'!$D$4:$D$10272,SMALL(IF($B$3='Parish data'!$C$4:$C$10477,ROW('Parish data'!$C$4:$C$10477)-ROW('Parish data'!$C$4)+1),ROW(38:38)))),"",INDEX('Parish data'!$D$4:$D$10272,SMALL(IF($B$3='Parish data'!$C$4:$C$10477,ROW('Parish data'!$C$4:$C$10477)-ROW('Parish data'!$C$4)+1),ROW(38:38))))</f>
        <v/>
      </c>
      <c r="D53" s="139"/>
      <c r="E53" s="140" t="str">
        <f t="array" ref="E53">IF(ISERROR(INDEX('Parish data'!$F$3:$F$10274,SMALL(IF($B$3='Parish data'!$C$3:$C$10477,ROW('Parish data'!$C$4:$C$10477)-ROW('Parish data'!$C$4)+1),ROW(38:38)))),"",INDEX('Parish data'!$F$3:$F$10477,SMALL(IF($B$3='Parish data'!$C$4:$C$10477,ROW('Parish data'!$C$4:$C$10477)-ROW('Parish data'!$C$3)+1),ROW(38:38))))</f>
        <v/>
      </c>
      <c r="F53" s="235">
        <f t="shared" si="0"/>
        <v>0</v>
      </c>
      <c r="G53" s="140" t="str">
        <f t="array" ref="G53">IF(ISERROR(INDEX('Parish data'!$J$4:$J$10274,SMALL(IF($B$3='Parish data'!$C$4:$C$10477,ROW('Parish data'!$C$4:$C$10477)-ROW('Parish data'!$C$3)+1),ROW(38:38)))),"",INDEX('Parish data'!$J$4:$J$10477,SMALL(IF($B$3='Parish data'!$C$4:$C$10477,ROW('Parish data'!$C$4:$C$10477)-ROW('Parish data'!$C$4)+1),ROW(38:38))))</f>
        <v/>
      </c>
      <c r="H53" s="141"/>
      <c r="I53" s="142" t="str">
        <f t="array" ref="I53">IF(ISERROR(INDEX('Parish data'!$K$4:$K$10274,SMALL(IF($B$3='Parish data'!$C$4:$C$10477,ROW('Parish data'!$C$4:$C$10477)-ROW('Parish data'!$C$3)+1),ROW(38:38)))),"",INDEX('Parish data'!$K$4:$K$10477,SMALL(IF($B$3='Parish data'!$C$4:$C$10477,ROW('Parish data'!$C$4:$C$10477)-ROW('Parish data'!$C$4)+1),ROW(38:38))))</f>
        <v/>
      </c>
      <c r="J53" s="141"/>
      <c r="K53" s="143" t="str">
        <f t="array" ref="K53">IF(ISERROR(INDEX('Parish data'!$L$4:$L$10274,SMALL(IF($B$3='Parish data'!$C$4:$C$10477,ROW('Parish data'!$C$4:$C$10477)-ROW('Parish data'!$C$3)+1),ROW(38:38)))),"",INDEX('Parish data'!$L$4:$L$10477,SMALL(IF($B$3='Parish data'!$C$4:$C$10477,ROW('Parish data'!$C$4:$C$10477)-ROW('Parish data'!$C$4)+1),ROW(38:38))))</f>
        <v/>
      </c>
      <c r="L53" s="149"/>
      <c r="M53" s="144"/>
      <c r="N53" s="146"/>
      <c r="O53" s="150"/>
      <c r="P53" s="159"/>
    </row>
    <row r="54" spans="1:16" s="148" customFormat="1" ht="21" customHeight="1" thickBot="1" x14ac:dyDescent="0.3">
      <c r="A54" s="145"/>
      <c r="B54" s="232"/>
      <c r="C54" s="138" t="str">
        <f t="array" ref="C54">IF(ISERROR(INDEX('Parish data'!$D$4:$D$10272,SMALL(IF($B$3='Parish data'!$C$4:$C$10477,ROW('Parish data'!$C$4:$C$10477)-ROW('Parish data'!$C$4)+1),ROW(39:39)))),"",INDEX('Parish data'!$D$4:$D$10272,SMALL(IF($B$3='Parish data'!$C$4:$C$10477,ROW('Parish data'!$C$4:$C$10477)-ROW('Parish data'!$C$4)+1),ROW(39:39))))</f>
        <v/>
      </c>
      <c r="D54" s="139"/>
      <c r="E54" s="140" t="str">
        <f t="array" ref="E54">IF(ISERROR(INDEX('Parish data'!$F$3:$F$10274,SMALL(IF($B$3='Parish data'!$C$3:$C$10477,ROW('Parish data'!$C$4:$C$10477)-ROW('Parish data'!$C$4)+1),ROW(39:39)))),"",INDEX('Parish data'!$F$3:$F$10477,SMALL(IF($B$3='Parish data'!$C$4:$C$10477,ROW('Parish data'!$C$4:$C$10477)-ROW('Parish data'!$C$3)+1),ROW(39:39))))</f>
        <v/>
      </c>
      <c r="F54" s="235">
        <f t="shared" si="0"/>
        <v>0</v>
      </c>
      <c r="G54" s="140" t="str">
        <f t="array" ref="G54">IF(ISERROR(INDEX('Parish data'!$J$4:$J$10274,SMALL(IF($B$3='Parish data'!$C$4:$C$10477,ROW('Parish data'!$C$4:$C$10477)-ROW('Parish data'!$C$3)+1),ROW(39:39)))),"",INDEX('Parish data'!$J$4:$J$10477,SMALL(IF($B$3='Parish data'!$C$4:$C$10477,ROW('Parish data'!$C$4:$C$10477)-ROW('Parish data'!$C$4)+1),ROW(39:39))))</f>
        <v/>
      </c>
      <c r="H54" s="141"/>
      <c r="I54" s="142" t="str">
        <f t="array" ref="I54">IF(ISERROR(INDEX('Parish data'!$K$4:$K$10274,SMALL(IF($B$3='Parish data'!$C$4:$C$10477,ROW('Parish data'!$C$4:$C$10477)-ROW('Parish data'!$C$3)+1),ROW(39:39)))),"",INDEX('Parish data'!$K$4:$K$10477,SMALL(IF($B$3='Parish data'!$C$4:$C$10477,ROW('Parish data'!$C$4:$C$10477)-ROW('Parish data'!$C$4)+1),ROW(39:39))))</f>
        <v/>
      </c>
      <c r="J54" s="141"/>
      <c r="K54" s="143" t="str">
        <f t="array" ref="K54">IF(ISERROR(INDEX('Parish data'!$L$4:$L$10274,SMALL(IF($B$3='Parish data'!$C$4:$C$10477,ROW('Parish data'!$C$4:$C$10477)-ROW('Parish data'!$C$3)+1),ROW(39:39)))),"",INDEX('Parish data'!$L$4:$L$10477,SMALL(IF($B$3='Parish data'!$C$4:$C$10477,ROW('Parish data'!$C$4:$C$10477)-ROW('Parish data'!$C$4)+1),ROW(39:39))))</f>
        <v/>
      </c>
      <c r="L54" s="149"/>
      <c r="M54" s="144"/>
      <c r="N54" s="146"/>
      <c r="O54" s="150"/>
      <c r="P54" s="159"/>
    </row>
    <row r="55" spans="1:16" s="148" customFormat="1" ht="21" customHeight="1" thickBot="1" x14ac:dyDescent="0.3">
      <c r="A55" s="145"/>
      <c r="B55" s="232"/>
      <c r="C55" s="138" t="str">
        <f t="array" ref="C55">IF(ISERROR(INDEX('Parish data'!$D$4:$D$10272,SMALL(IF($B$3='Parish data'!$C$4:$C$10477,ROW('Parish data'!$C$4:$C$10477)-ROW('Parish data'!$C$4)+1),ROW(40:40)))),"",INDEX('Parish data'!$D$4:$D$10272,SMALL(IF($B$3='Parish data'!$C$4:$C$10477,ROW('Parish data'!$C$4:$C$10477)-ROW('Parish data'!$C$4)+1),ROW(40:40))))</f>
        <v/>
      </c>
      <c r="D55" s="139"/>
      <c r="E55" s="140" t="str">
        <f t="array" ref="E55">IF(ISERROR(INDEX('Parish data'!$F$3:$F$10274,SMALL(IF($B$3='Parish data'!$C$3:$C$10477,ROW('Parish data'!$C$4:$C$10477)-ROW('Parish data'!$C$4)+1),ROW(40:40)))),"",INDEX('Parish data'!$F$3:$F$10477,SMALL(IF($B$3='Parish data'!$C$4:$C$10477,ROW('Parish data'!$C$4:$C$10477)-ROW('Parish data'!$C$3)+1),ROW(40:40))))</f>
        <v/>
      </c>
      <c r="F55" s="235">
        <f t="shared" si="0"/>
        <v>0</v>
      </c>
      <c r="G55" s="140" t="str">
        <f t="array" ref="G55">IF(ISERROR(INDEX('Parish data'!$J$4:$J$10274,SMALL(IF($B$3='Parish data'!$C$4:$C$10477,ROW('Parish data'!$C$4:$C$10477)-ROW('Parish data'!$C$3)+1),ROW(40:40)))),"",INDEX('Parish data'!$J$4:$J$10477,SMALL(IF($B$3='Parish data'!$C$4:$C$10477,ROW('Parish data'!$C$4:$C$10477)-ROW('Parish data'!$C$4)+1),ROW(40:40))))</f>
        <v/>
      </c>
      <c r="H55" s="141"/>
      <c r="I55" s="142" t="str">
        <f t="array" ref="I55">IF(ISERROR(INDEX('Parish data'!$K$4:$K$10274,SMALL(IF($B$3='Parish data'!$C$4:$C$10477,ROW('Parish data'!$C$4:$C$10477)-ROW('Parish data'!$C$3)+1),ROW(40:40)))),"",INDEX('Parish data'!$K$4:$K$10477,SMALL(IF($B$3='Parish data'!$C$4:$C$10477,ROW('Parish data'!$C$4:$C$10477)-ROW('Parish data'!$C$4)+1),ROW(40:40))))</f>
        <v/>
      </c>
      <c r="J55" s="141"/>
      <c r="K55" s="143" t="str">
        <f t="array" ref="K55">IF(ISERROR(INDEX('Parish data'!$L$4:$L$10274,SMALL(IF($B$3='Parish data'!$C$4:$C$10477,ROW('Parish data'!$C$4:$C$10477)-ROW('Parish data'!$C$3)+1),ROW(40:40)))),"",INDEX('Parish data'!$L$4:$L$10477,SMALL(IF($B$3='Parish data'!$C$4:$C$10477,ROW('Parish data'!$C$4:$C$10477)-ROW('Parish data'!$C$4)+1),ROW(40:40))))</f>
        <v/>
      </c>
      <c r="L55" s="149"/>
      <c r="M55" s="144"/>
      <c r="N55" s="146"/>
      <c r="O55" s="150"/>
      <c r="P55" s="159"/>
    </row>
    <row r="56" spans="1:16" s="148" customFormat="1" ht="21" customHeight="1" thickBot="1" x14ac:dyDescent="0.3">
      <c r="A56" s="145"/>
      <c r="B56" s="232"/>
      <c r="C56" s="138" t="str">
        <f t="array" ref="C56">IF(ISERROR(INDEX('Parish data'!$D$4:$D$10272,SMALL(IF($B$3='Parish data'!$C$4:$C$10477,ROW('Parish data'!$C$4:$C$10477)-ROW('Parish data'!$C$4)+1),ROW(41:41)))),"",INDEX('Parish data'!$D$4:$D$10272,SMALL(IF($B$3='Parish data'!$C$4:$C$10477,ROW('Parish data'!$C$4:$C$10477)-ROW('Parish data'!$C$4)+1),ROW(41:41))))</f>
        <v/>
      </c>
      <c r="D56" s="139"/>
      <c r="E56" s="140" t="str">
        <f t="array" ref="E56">IF(ISERROR(INDEX('Parish data'!$F$3:$F$10274,SMALL(IF($B$3='Parish data'!$C$3:$C$10477,ROW('Parish data'!$C$4:$C$10477)-ROW('Parish data'!$C$4)+1),ROW(41:41)))),"",INDEX('Parish data'!$F$3:$F$10477,SMALL(IF($B$3='Parish data'!$C$4:$C$10477,ROW('Parish data'!$C$4:$C$10477)-ROW('Parish data'!$C$3)+1),ROW(41:41))))</f>
        <v/>
      </c>
      <c r="F56" s="235">
        <f t="shared" si="0"/>
        <v>0</v>
      </c>
      <c r="G56" s="140" t="str">
        <f t="array" ref="G56">IF(ISERROR(INDEX('Parish data'!$J$4:$J$10274,SMALL(IF($B$3='Parish data'!$C$4:$C$10477,ROW('Parish data'!$C$4:$C$10477)-ROW('Parish data'!$C$3)+1),ROW(41:41)))),"",INDEX('Parish data'!$J$4:$J$10477,SMALL(IF($B$3='Parish data'!$C$4:$C$10477,ROW('Parish data'!$C$4:$C$10477)-ROW('Parish data'!$C$4)+1),ROW(41:41))))</f>
        <v/>
      </c>
      <c r="H56" s="141"/>
      <c r="I56" s="142" t="str">
        <f t="array" ref="I56">IF(ISERROR(INDEX('Parish data'!$K$4:$K$10274,SMALL(IF($B$3='Parish data'!$C$4:$C$10477,ROW('Parish data'!$C$4:$C$10477)-ROW('Parish data'!$C$3)+1),ROW(41:41)))),"",INDEX('Parish data'!$K$4:$K$10477,SMALL(IF($B$3='Parish data'!$C$4:$C$10477,ROW('Parish data'!$C$4:$C$10477)-ROW('Parish data'!$C$4)+1),ROW(41:41))))</f>
        <v/>
      </c>
      <c r="J56" s="141"/>
      <c r="K56" s="143" t="str">
        <f t="array" ref="K56">IF(ISERROR(INDEX('Parish data'!$L$4:$L$10274,SMALL(IF($B$3='Parish data'!$C$4:$C$10477,ROW('Parish data'!$C$4:$C$10477)-ROW('Parish data'!$C$3)+1),ROW(41:41)))),"",INDEX('Parish data'!$L$4:$L$10477,SMALL(IF($B$3='Parish data'!$C$4:$C$10477,ROW('Parish data'!$C$4:$C$10477)-ROW('Parish data'!$C$4)+1),ROW(41:41))))</f>
        <v/>
      </c>
      <c r="L56" s="149"/>
      <c r="M56" s="144"/>
      <c r="N56" s="146"/>
      <c r="O56" s="150"/>
      <c r="P56" s="159"/>
    </row>
    <row r="57" spans="1:16" s="148" customFormat="1" ht="21" customHeight="1" thickBot="1" x14ac:dyDescent="0.3">
      <c r="A57" s="145"/>
      <c r="B57" s="232"/>
      <c r="C57" s="138" t="str">
        <f t="array" ref="C57">IF(ISERROR(INDEX('Parish data'!$D$4:$D$10272,SMALL(IF($B$3='Parish data'!$C$4:$C$10477,ROW('Parish data'!$C$4:$C$10477)-ROW('Parish data'!$C$4)+1),ROW(42:42)))),"",INDEX('Parish data'!$D$4:$D$10272,SMALL(IF($B$3='Parish data'!$C$4:$C$10477,ROW('Parish data'!$C$4:$C$10477)-ROW('Parish data'!$C$4)+1),ROW(42:42))))</f>
        <v/>
      </c>
      <c r="D57" s="139"/>
      <c r="E57" s="140" t="str">
        <f t="array" ref="E57">IF(ISERROR(INDEX('Parish data'!$F$3:$F$10274,SMALL(IF($B$3='Parish data'!$C$3:$C$10477,ROW('Parish data'!$C$4:$C$10477)-ROW('Parish data'!$C$4)+1),ROW(42:42)))),"",INDEX('Parish data'!$F$3:$F$10477,SMALL(IF($B$3='Parish data'!$C$4:$C$10477,ROW('Parish data'!$C$4:$C$10477)-ROW('Parish data'!$C$3)+1),ROW(42:42))))</f>
        <v/>
      </c>
      <c r="F57" s="235">
        <f t="shared" si="0"/>
        <v>0</v>
      </c>
      <c r="G57" s="140" t="str">
        <f t="array" ref="G57">IF(ISERROR(INDEX('Parish data'!$J$4:$J$10274,SMALL(IF($B$3='Parish data'!$C$4:$C$10477,ROW('Parish data'!$C$4:$C$10477)-ROW('Parish data'!$C$3)+1),ROW(42:42)))),"",INDEX('Parish data'!$J$4:$J$10477,SMALL(IF($B$3='Parish data'!$C$4:$C$10477,ROW('Parish data'!$C$4:$C$10477)-ROW('Parish data'!$C$4)+1),ROW(42:42))))</f>
        <v/>
      </c>
      <c r="H57" s="141"/>
      <c r="I57" s="142" t="str">
        <f t="array" ref="I57">IF(ISERROR(INDEX('Parish data'!$K$4:$K$10274,SMALL(IF($B$3='Parish data'!$C$4:$C$10477,ROW('Parish data'!$C$4:$C$10477)-ROW('Parish data'!$C$3)+1),ROW(42:42)))),"",INDEX('Parish data'!$K$4:$K$10477,SMALL(IF($B$3='Parish data'!$C$4:$C$10477,ROW('Parish data'!$C$4:$C$10477)-ROW('Parish data'!$C$4)+1),ROW(42:42))))</f>
        <v/>
      </c>
      <c r="J57" s="141"/>
      <c r="K57" s="143" t="str">
        <f t="array" ref="K57">IF(ISERROR(INDEX('Parish data'!$L$4:$L$10274,SMALL(IF($B$3='Parish data'!$C$4:$C$10477,ROW('Parish data'!$C$4:$C$10477)-ROW('Parish data'!$C$3)+1),ROW(42:42)))),"",INDEX('Parish data'!$L$4:$L$10477,SMALL(IF($B$3='Parish data'!$C$4:$C$10477,ROW('Parish data'!$C$4:$C$10477)-ROW('Parish data'!$C$4)+1),ROW(42:42))))</f>
        <v/>
      </c>
      <c r="L57" s="149"/>
      <c r="M57" s="144"/>
      <c r="N57" s="146"/>
      <c r="O57" s="150"/>
      <c r="P57" s="159"/>
    </row>
    <row r="58" spans="1:16" s="148" customFormat="1" ht="21" customHeight="1" thickBot="1" x14ac:dyDescent="0.3">
      <c r="A58" s="145"/>
      <c r="B58" s="232"/>
      <c r="C58" s="138" t="str">
        <f t="array" ref="C58">IF(ISERROR(INDEX('Parish data'!$D$4:$D$10272,SMALL(IF($B$3='Parish data'!$C$4:$C$10477,ROW('Parish data'!$C$4:$C$10477)-ROW('Parish data'!$C$4)+1),ROW(43:43)))),"",INDEX('Parish data'!$D$4:$D$10272,SMALL(IF($B$3='Parish data'!$C$4:$C$10477,ROW('Parish data'!$C$4:$C$10477)-ROW('Parish data'!$C$4)+1),ROW(43:43))))</f>
        <v/>
      </c>
      <c r="D58" s="139"/>
      <c r="E58" s="140" t="str">
        <f t="array" ref="E58">IF(ISERROR(INDEX('Parish data'!$F$3:$F$10274,SMALL(IF($B$3='Parish data'!$C$3:$C$10477,ROW('Parish data'!$C$4:$C$10477)-ROW('Parish data'!$C$4)+1),ROW(43:43)))),"",INDEX('Parish data'!$F$3:$F$10477,SMALL(IF($B$3='Parish data'!$C$4:$C$10477,ROW('Parish data'!$C$4:$C$10477)-ROW('Parish data'!$C$3)+1),ROW(43:43))))</f>
        <v/>
      </c>
      <c r="F58" s="235">
        <f t="shared" si="0"/>
        <v>0</v>
      </c>
      <c r="G58" s="140" t="str">
        <f t="array" ref="G58">IF(ISERROR(INDEX('Parish data'!$J$4:$J$10274,SMALL(IF($B$3='Parish data'!$C$4:$C$10477,ROW('Parish data'!$C$4:$C$10477)-ROW('Parish data'!$C$3)+1),ROW(43:43)))),"",INDEX('Parish data'!$J$4:$J$10477,SMALL(IF($B$3='Parish data'!$C$4:$C$10477,ROW('Parish data'!$C$4:$C$10477)-ROW('Parish data'!$C$4)+1),ROW(43:43))))</f>
        <v/>
      </c>
      <c r="H58" s="141"/>
      <c r="I58" s="142" t="str">
        <f t="array" ref="I58">IF(ISERROR(INDEX('Parish data'!$K$4:$K$10274,SMALL(IF($B$3='Parish data'!$C$4:$C$10477,ROW('Parish data'!$C$4:$C$10477)-ROW('Parish data'!$C$3)+1),ROW(43:43)))),"",INDEX('Parish data'!$K$4:$K$10477,SMALL(IF($B$3='Parish data'!$C$4:$C$10477,ROW('Parish data'!$C$4:$C$10477)-ROW('Parish data'!$C$4)+1),ROW(43:43))))</f>
        <v/>
      </c>
      <c r="J58" s="141"/>
      <c r="K58" s="143" t="str">
        <f t="array" ref="K58">IF(ISERROR(INDEX('Parish data'!$L$4:$L$10274,SMALL(IF($B$3='Parish data'!$C$4:$C$10477,ROW('Parish data'!$C$4:$C$10477)-ROW('Parish data'!$C$3)+1),ROW(43:43)))),"",INDEX('Parish data'!$L$4:$L$10477,SMALL(IF($B$3='Parish data'!$C$4:$C$10477,ROW('Parish data'!$C$4:$C$10477)-ROW('Parish data'!$C$4)+1),ROW(43:43))))</f>
        <v/>
      </c>
      <c r="L58" s="149"/>
      <c r="M58" s="144"/>
      <c r="N58" s="146"/>
      <c r="O58" s="150"/>
      <c r="P58" s="159"/>
    </row>
    <row r="59" spans="1:16" s="148" customFormat="1" ht="21" customHeight="1" thickBot="1" x14ac:dyDescent="0.3">
      <c r="A59" s="145"/>
      <c r="B59" s="232"/>
      <c r="C59" s="138" t="str">
        <f t="array" ref="C59">IF(ISERROR(INDEX('Parish data'!$D$4:$D$10272,SMALL(IF($B$3='Parish data'!$C$4:$C$10477,ROW('Parish data'!$C$4:$C$10477)-ROW('Parish data'!$C$4)+1),ROW(44:44)))),"",INDEX('Parish data'!$D$4:$D$10272,SMALL(IF($B$3='Parish data'!$C$4:$C$10477,ROW('Parish data'!$C$4:$C$10477)-ROW('Parish data'!$C$4)+1),ROW(44:44))))</f>
        <v/>
      </c>
      <c r="D59" s="139"/>
      <c r="E59" s="140" t="str">
        <f t="array" ref="E59">IF(ISERROR(INDEX('Parish data'!$F$3:$F$10274,SMALL(IF($B$3='Parish data'!$C$3:$C$10477,ROW('Parish data'!$C$4:$C$10477)-ROW('Parish data'!$C$4)+1),ROW(44:44)))),"",INDEX('Parish data'!$F$3:$F$10477,SMALL(IF($B$3='Parish data'!$C$4:$C$10477,ROW('Parish data'!$C$4:$C$10477)-ROW('Parish data'!$C$3)+1),ROW(44:44))))</f>
        <v/>
      </c>
      <c r="F59" s="235">
        <f t="shared" si="0"/>
        <v>0</v>
      </c>
      <c r="G59" s="140" t="str">
        <f t="array" ref="G59">IF(ISERROR(INDEX('Parish data'!$J$4:$J$10274,SMALL(IF($B$3='Parish data'!$C$4:$C$10477,ROW('Parish data'!$C$4:$C$10477)-ROW('Parish data'!$C$3)+1),ROW(44:44)))),"",INDEX('Parish data'!$J$4:$J$10477,SMALL(IF($B$3='Parish data'!$C$4:$C$10477,ROW('Parish data'!$C$4:$C$10477)-ROW('Parish data'!$C$4)+1),ROW(44:44))))</f>
        <v/>
      </c>
      <c r="H59" s="141"/>
      <c r="I59" s="142" t="str">
        <f t="array" ref="I59">IF(ISERROR(INDEX('Parish data'!$K$4:$K$10274,SMALL(IF($B$3='Parish data'!$C$4:$C$10477,ROW('Parish data'!$C$4:$C$10477)-ROW('Parish data'!$C$3)+1),ROW(44:44)))),"",INDEX('Parish data'!$K$4:$K$10477,SMALL(IF($B$3='Parish data'!$C$4:$C$10477,ROW('Parish data'!$C$4:$C$10477)-ROW('Parish data'!$C$4)+1),ROW(44:44))))</f>
        <v/>
      </c>
      <c r="J59" s="141"/>
      <c r="K59" s="143" t="str">
        <f t="array" ref="K59">IF(ISERROR(INDEX('Parish data'!$L$4:$L$10274,SMALL(IF($B$3='Parish data'!$C$4:$C$10477,ROW('Parish data'!$C$4:$C$10477)-ROW('Parish data'!$C$3)+1),ROW(44:44)))),"",INDEX('Parish data'!$L$4:$L$10477,SMALL(IF($B$3='Parish data'!$C$4:$C$10477,ROW('Parish data'!$C$4:$C$10477)-ROW('Parish data'!$C$4)+1),ROW(44:44))))</f>
        <v/>
      </c>
      <c r="L59" s="149"/>
      <c r="M59" s="144"/>
      <c r="N59" s="146"/>
      <c r="O59" s="150"/>
      <c r="P59" s="159"/>
    </row>
    <row r="60" spans="1:16" s="148" customFormat="1" ht="21" customHeight="1" thickBot="1" x14ac:dyDescent="0.3">
      <c r="A60" s="145"/>
      <c r="B60" s="232"/>
      <c r="C60" s="138" t="str">
        <f t="array" ref="C60">IF(ISERROR(INDEX('Parish data'!$D$4:$D$10272,SMALL(IF($B$3='Parish data'!$C$4:$C$10477,ROW('Parish data'!$C$4:$C$10477)-ROW('Parish data'!$C$4)+1),ROW(45:45)))),"",INDEX('Parish data'!$D$4:$D$10272,SMALL(IF($B$3='Parish data'!$C$4:$C$10477,ROW('Parish data'!$C$4:$C$10477)-ROW('Parish data'!$C$4)+1),ROW(45:45))))</f>
        <v/>
      </c>
      <c r="D60" s="139"/>
      <c r="E60" s="140" t="str">
        <f t="array" ref="E60">IF(ISERROR(INDEX('Parish data'!$F$3:$F$10274,SMALL(IF($B$3='Parish data'!$C$3:$C$10477,ROW('Parish data'!$C$4:$C$10477)-ROW('Parish data'!$C$4)+1),ROW(45:45)))),"",INDEX('Parish data'!$F$3:$F$10477,SMALL(IF($B$3='Parish data'!$C$4:$C$10477,ROW('Parish data'!$C$4:$C$10477)-ROW('Parish data'!$C$3)+1),ROW(45:45))))</f>
        <v/>
      </c>
      <c r="F60" s="235">
        <f t="shared" si="0"/>
        <v>0</v>
      </c>
      <c r="G60" s="140" t="str">
        <f t="array" ref="G60">IF(ISERROR(INDEX('Parish data'!$J$4:$J$10274,SMALL(IF($B$3='Parish data'!$C$4:$C$10477,ROW('Parish data'!$C$4:$C$10477)-ROW('Parish data'!$C$3)+1),ROW(45:45)))),"",INDEX('Parish data'!$J$4:$J$10477,SMALL(IF($B$3='Parish data'!$C$4:$C$10477,ROW('Parish data'!$C$4:$C$10477)-ROW('Parish data'!$C$4)+1),ROW(45:45))))</f>
        <v/>
      </c>
      <c r="H60" s="141"/>
      <c r="I60" s="142" t="str">
        <f t="array" ref="I60">IF(ISERROR(INDEX('Parish data'!$K$4:$K$10274,SMALL(IF($B$3='Parish data'!$C$4:$C$10477,ROW('Parish data'!$C$4:$C$10477)-ROW('Parish data'!$C$3)+1),ROW(45:45)))),"",INDEX('Parish data'!$K$4:$K$10477,SMALL(IF($B$3='Parish data'!$C$4:$C$10477,ROW('Parish data'!$C$4:$C$10477)-ROW('Parish data'!$C$4)+1),ROW(45:45))))</f>
        <v/>
      </c>
      <c r="J60" s="141"/>
      <c r="K60" s="143" t="str">
        <f t="array" ref="K60">IF(ISERROR(INDEX('Parish data'!$L$4:$L$10274,SMALL(IF($B$3='Parish data'!$C$4:$C$10477,ROW('Parish data'!$C$4:$C$10477)-ROW('Parish data'!$C$3)+1),ROW(45:45)))),"",INDEX('Parish data'!$L$4:$L$10477,SMALL(IF($B$3='Parish data'!$C$4:$C$10477,ROW('Parish data'!$C$4:$C$10477)-ROW('Parish data'!$C$4)+1),ROW(45:45))))</f>
        <v/>
      </c>
      <c r="L60" s="149"/>
      <c r="M60" s="144"/>
      <c r="N60" s="146"/>
      <c r="O60" s="150"/>
      <c r="P60" s="159"/>
    </row>
    <row r="61" spans="1:16" s="148" customFormat="1" ht="21" customHeight="1" thickBot="1" x14ac:dyDescent="0.3">
      <c r="A61" s="145"/>
      <c r="B61" s="232"/>
      <c r="C61" s="138" t="str">
        <f t="array" ref="C61">IF(ISERROR(INDEX('Parish data'!$D$4:$D$10272,SMALL(IF($B$3='Parish data'!$C$4:$C$10477,ROW('Parish data'!$C$4:$C$10477)-ROW('Parish data'!$C$4)+1),ROW(46:46)))),"",INDEX('Parish data'!$D$4:$D$10272,SMALL(IF($B$3='Parish data'!$C$4:$C$10477,ROW('Parish data'!$C$4:$C$10477)-ROW('Parish data'!$C$4)+1),ROW(46:46))))</f>
        <v/>
      </c>
      <c r="D61" s="139"/>
      <c r="E61" s="140" t="str">
        <f t="array" ref="E61">IF(ISERROR(INDEX('Parish data'!$F$3:$F$10274,SMALL(IF($B$3='Parish data'!$C$3:$C$10477,ROW('Parish data'!$C$4:$C$10477)-ROW('Parish data'!$C$4)+1),ROW(46:46)))),"",INDEX('Parish data'!$F$3:$F$10477,SMALL(IF($B$3='Parish data'!$C$4:$C$10477,ROW('Parish data'!$C$4:$C$10477)-ROW('Parish data'!$C$3)+1),ROW(46:46))))</f>
        <v/>
      </c>
      <c r="F61" s="235">
        <f t="shared" si="0"/>
        <v>0</v>
      </c>
      <c r="G61" s="140" t="str">
        <f t="array" ref="G61">IF(ISERROR(INDEX('Parish data'!$J$4:$J$10274,SMALL(IF($B$3='Parish data'!$C$4:$C$10477,ROW('Parish data'!$C$4:$C$10477)-ROW('Parish data'!$C$3)+1),ROW(46:46)))),"",INDEX('Parish data'!$J$4:$J$10477,SMALL(IF($B$3='Parish data'!$C$4:$C$10477,ROW('Parish data'!$C$4:$C$10477)-ROW('Parish data'!$C$4)+1),ROW(46:46))))</f>
        <v/>
      </c>
      <c r="H61" s="141"/>
      <c r="I61" s="142" t="str">
        <f t="array" ref="I61">IF(ISERROR(INDEX('Parish data'!$K$4:$K$10274,SMALL(IF($B$3='Parish data'!$C$4:$C$10477,ROW('Parish data'!$C$4:$C$10477)-ROW('Parish data'!$C$3)+1),ROW(46:46)))),"",INDEX('Parish data'!$K$4:$K$10477,SMALL(IF($B$3='Parish data'!$C$4:$C$10477,ROW('Parish data'!$C$4:$C$10477)-ROW('Parish data'!$C$4)+1),ROW(46:46))))</f>
        <v/>
      </c>
      <c r="J61" s="141"/>
      <c r="K61" s="143" t="str">
        <f t="array" ref="K61">IF(ISERROR(INDEX('Parish data'!$L$4:$L$10274,SMALL(IF($B$3='Parish data'!$C$4:$C$10477,ROW('Parish data'!$C$4:$C$10477)-ROW('Parish data'!$C$3)+1),ROW(46:46)))),"",INDEX('Parish data'!$L$4:$L$10477,SMALL(IF($B$3='Parish data'!$C$4:$C$10477,ROW('Parish data'!$C$4:$C$10477)-ROW('Parish data'!$C$4)+1),ROW(46:46))))</f>
        <v/>
      </c>
      <c r="L61" s="149"/>
      <c r="M61" s="144"/>
      <c r="N61" s="146"/>
      <c r="O61" s="150"/>
      <c r="P61" s="159"/>
    </row>
    <row r="62" spans="1:16" s="148" customFormat="1" ht="21" customHeight="1" thickBot="1" x14ac:dyDescent="0.3">
      <c r="A62" s="145"/>
      <c r="B62" s="232"/>
      <c r="C62" s="138" t="str">
        <f t="array" ref="C62">IF(ISERROR(INDEX('Parish data'!$D$4:$D$10272,SMALL(IF($B$3='Parish data'!$C$4:$C$10477,ROW('Parish data'!$C$4:$C$10477)-ROW('Parish data'!$C$4)+1),ROW(47:47)))),"",INDEX('Parish data'!$D$4:$D$10272,SMALL(IF($B$3='Parish data'!$C$4:$C$10477,ROW('Parish data'!$C$4:$C$10477)-ROW('Parish data'!$C$4)+1),ROW(47:47))))</f>
        <v/>
      </c>
      <c r="D62" s="139"/>
      <c r="E62" s="140" t="str">
        <f t="array" ref="E62">IF(ISERROR(INDEX('Parish data'!$F$3:$F$10274,SMALL(IF($B$3='Parish data'!$C$3:$C$10477,ROW('Parish data'!$C$4:$C$10477)-ROW('Parish data'!$C$4)+1),ROW(47:47)))),"",INDEX('Parish data'!$F$3:$F$10477,SMALL(IF($B$3='Parish data'!$C$4:$C$10477,ROW('Parish data'!$C$4:$C$10477)-ROW('Parish data'!$C$3)+1),ROW(47:47))))</f>
        <v/>
      </c>
      <c r="F62" s="235">
        <f t="shared" si="0"/>
        <v>0</v>
      </c>
      <c r="G62" s="140" t="str">
        <f t="array" ref="G62">IF(ISERROR(INDEX('Parish data'!$J$4:$J$10274,SMALL(IF($B$3='Parish data'!$C$4:$C$10477,ROW('Parish data'!$C$4:$C$10477)-ROW('Parish data'!$C$3)+1),ROW(47:47)))),"",INDEX('Parish data'!$J$4:$J$10477,SMALL(IF($B$3='Parish data'!$C$4:$C$10477,ROW('Parish data'!$C$4:$C$10477)-ROW('Parish data'!$C$4)+1),ROW(47:47))))</f>
        <v/>
      </c>
      <c r="H62" s="141"/>
      <c r="I62" s="142" t="str">
        <f t="array" ref="I62">IF(ISERROR(INDEX('Parish data'!$K$4:$K$10274,SMALL(IF($B$3='Parish data'!$C$4:$C$10477,ROW('Parish data'!$C$4:$C$10477)-ROW('Parish data'!$C$3)+1),ROW(47:47)))),"",INDEX('Parish data'!$K$4:$K$10477,SMALL(IF($B$3='Parish data'!$C$4:$C$10477,ROW('Parish data'!$C$4:$C$10477)-ROW('Parish data'!$C$4)+1),ROW(47:47))))</f>
        <v/>
      </c>
      <c r="J62" s="141"/>
      <c r="K62" s="143" t="str">
        <f t="array" ref="K62">IF(ISERROR(INDEX('Parish data'!$L$4:$L$10274,SMALL(IF($B$3='Parish data'!$C$4:$C$10477,ROW('Parish data'!$C$4:$C$10477)-ROW('Parish data'!$C$3)+1),ROW(47:47)))),"",INDEX('Parish data'!$L$4:$L$10477,SMALL(IF($B$3='Parish data'!$C$4:$C$10477,ROW('Parish data'!$C$4:$C$10477)-ROW('Parish data'!$C$4)+1),ROW(47:47))))</f>
        <v/>
      </c>
      <c r="L62" s="149"/>
      <c r="M62" s="144"/>
      <c r="N62" s="146"/>
      <c r="O62" s="150"/>
      <c r="P62" s="159"/>
    </row>
    <row r="63" spans="1:16" s="148" customFormat="1" ht="21" customHeight="1" thickBot="1" x14ac:dyDescent="0.3">
      <c r="A63" s="145"/>
      <c r="B63" s="232"/>
      <c r="C63" s="138" t="str">
        <f t="array" ref="C63">IF(ISERROR(INDEX('Parish data'!$D$4:$D$10272,SMALL(IF($B$3='Parish data'!$C$4:$C$10477,ROW('Parish data'!$C$4:$C$10477)-ROW('Parish data'!$C$4)+1),ROW(48:48)))),"",INDEX('Parish data'!$D$4:$D$10272,SMALL(IF($B$3='Parish data'!$C$4:$C$10477,ROW('Parish data'!$C$4:$C$10477)-ROW('Parish data'!$C$4)+1),ROW(48:48))))</f>
        <v/>
      </c>
      <c r="D63" s="139"/>
      <c r="E63" s="140" t="str">
        <f t="array" ref="E63">IF(ISERROR(INDEX('Parish data'!$F$3:$F$10274,SMALL(IF($B$3='Parish data'!$C$3:$C$10477,ROW('Parish data'!$C$4:$C$10477)-ROW('Parish data'!$C$4)+1),ROW(48:48)))),"",INDEX('Parish data'!$F$3:$F$10477,SMALL(IF($B$3='Parish data'!$C$4:$C$10477,ROW('Parish data'!$C$4:$C$10477)-ROW('Parish data'!$C$3)+1),ROW(48:48))))</f>
        <v/>
      </c>
      <c r="F63" s="235">
        <f t="shared" si="0"/>
        <v>0</v>
      </c>
      <c r="G63" s="140" t="str">
        <f t="array" ref="G63">IF(ISERROR(INDEX('Parish data'!$J$4:$J$10274,SMALL(IF($B$3='Parish data'!$C$4:$C$10477,ROW('Parish data'!$C$4:$C$10477)-ROW('Parish data'!$C$3)+1),ROW(48:48)))),"",INDEX('Parish data'!$J$4:$J$10477,SMALL(IF($B$3='Parish data'!$C$4:$C$10477,ROW('Parish data'!$C$4:$C$10477)-ROW('Parish data'!$C$4)+1),ROW(48:48))))</f>
        <v/>
      </c>
      <c r="H63" s="141"/>
      <c r="I63" s="142" t="str">
        <f t="array" ref="I63">IF(ISERROR(INDEX('Parish data'!$K$4:$K$10274,SMALL(IF($B$3='Parish data'!$C$4:$C$10477,ROW('Parish data'!$C$4:$C$10477)-ROW('Parish data'!$C$3)+1),ROW(48:48)))),"",INDEX('Parish data'!$K$4:$K$10477,SMALL(IF($B$3='Parish data'!$C$4:$C$10477,ROW('Parish data'!$C$4:$C$10477)-ROW('Parish data'!$C$4)+1),ROW(48:48))))</f>
        <v/>
      </c>
      <c r="J63" s="141"/>
      <c r="K63" s="143" t="str">
        <f t="array" ref="K63">IF(ISERROR(INDEX('Parish data'!$L$4:$L$10274,SMALL(IF($B$3='Parish data'!$C$4:$C$10477,ROW('Parish data'!$C$4:$C$10477)-ROW('Parish data'!$C$3)+1),ROW(48:48)))),"",INDEX('Parish data'!$L$4:$L$10477,SMALL(IF($B$3='Parish data'!$C$4:$C$10477,ROW('Parish data'!$C$4:$C$10477)-ROW('Parish data'!$C$4)+1),ROW(48:48))))</f>
        <v/>
      </c>
      <c r="L63" s="149"/>
      <c r="M63" s="144"/>
      <c r="N63" s="146"/>
      <c r="O63" s="150"/>
      <c r="P63" s="159"/>
    </row>
    <row r="64" spans="1:16" s="148" customFormat="1" ht="21" customHeight="1" thickBot="1" x14ac:dyDescent="0.3">
      <c r="A64" s="145"/>
      <c r="B64" s="232"/>
      <c r="C64" s="138" t="str">
        <f t="array" ref="C64">IF(ISERROR(INDEX('Parish data'!$D$4:$D$10272,SMALL(IF($B$3='Parish data'!$C$4:$C$10477,ROW('Parish data'!$C$4:$C$10477)-ROW('Parish data'!$C$4)+1),ROW(49:49)))),"",INDEX('Parish data'!$D$4:$D$10272,SMALL(IF($B$3='Parish data'!$C$4:$C$10477,ROW('Parish data'!$C$4:$C$10477)-ROW('Parish data'!$C$4)+1),ROW(49:49))))</f>
        <v/>
      </c>
      <c r="D64" s="139"/>
      <c r="E64" s="140" t="str">
        <f t="array" ref="E64">IF(ISERROR(INDEX('Parish data'!$F$3:$F$10274,SMALL(IF($B$3='Parish data'!$C$3:$C$10477,ROW('Parish data'!$C$4:$C$10477)-ROW('Parish data'!$C$4)+1),ROW(49:49)))),"",INDEX('Parish data'!$F$3:$F$10477,SMALL(IF($B$3='Parish data'!$C$4:$C$10477,ROW('Parish data'!$C$4:$C$10477)-ROW('Parish data'!$C$3)+1),ROW(49:49))))</f>
        <v/>
      </c>
      <c r="F64" s="235">
        <f t="shared" si="0"/>
        <v>0</v>
      </c>
      <c r="G64" s="140" t="str">
        <f t="array" ref="G64">IF(ISERROR(INDEX('Parish data'!$J$4:$J$10274,SMALL(IF($B$3='Parish data'!$C$4:$C$10477,ROW('Parish data'!$C$4:$C$10477)-ROW('Parish data'!$C$3)+1),ROW(49:49)))),"",INDEX('Parish data'!$J$4:$J$10477,SMALL(IF($B$3='Parish data'!$C$4:$C$10477,ROW('Parish data'!$C$4:$C$10477)-ROW('Parish data'!$C$4)+1),ROW(49:49))))</f>
        <v/>
      </c>
      <c r="H64" s="141"/>
      <c r="I64" s="142" t="str">
        <f t="array" ref="I64">IF(ISERROR(INDEX('Parish data'!$K$4:$K$10274,SMALL(IF($B$3='Parish data'!$C$4:$C$10477,ROW('Parish data'!$C$4:$C$10477)-ROW('Parish data'!$C$3)+1),ROW(49:49)))),"",INDEX('Parish data'!$K$4:$K$10477,SMALL(IF($B$3='Parish data'!$C$4:$C$10477,ROW('Parish data'!$C$4:$C$10477)-ROW('Parish data'!$C$4)+1),ROW(49:49))))</f>
        <v/>
      </c>
      <c r="J64" s="141"/>
      <c r="K64" s="143" t="str">
        <f t="array" ref="K64">IF(ISERROR(INDEX('Parish data'!$L$4:$L$10274,SMALL(IF($B$3='Parish data'!$C$4:$C$10477,ROW('Parish data'!$C$4:$C$10477)-ROW('Parish data'!$C$3)+1),ROW(49:49)))),"",INDEX('Parish data'!$L$4:$L$10477,SMALL(IF($B$3='Parish data'!$C$4:$C$10477,ROW('Parish data'!$C$4:$C$10477)-ROW('Parish data'!$C$4)+1),ROW(49:49))))</f>
        <v/>
      </c>
      <c r="L64" s="149"/>
      <c r="M64" s="144"/>
      <c r="N64" s="146"/>
      <c r="O64" s="150"/>
      <c r="P64" s="159"/>
    </row>
    <row r="65" spans="1:16" s="148" customFormat="1" ht="21" customHeight="1" thickBot="1" x14ac:dyDescent="0.3">
      <c r="A65" s="145"/>
      <c r="B65" s="232"/>
      <c r="C65" s="138" t="str">
        <f t="array" ref="C65">IF(ISERROR(INDEX('Parish data'!$D$4:$D$10272,SMALL(IF($B$3='Parish data'!$C$4:$C$10477,ROW('Parish data'!$C$4:$C$10477)-ROW('Parish data'!$C$4)+1),ROW(50:50)))),"",INDEX('Parish data'!$D$4:$D$10272,SMALL(IF($B$3='Parish data'!$C$4:$C$10477,ROW('Parish data'!$C$4:$C$10477)-ROW('Parish data'!$C$4)+1),ROW(50:50))))</f>
        <v/>
      </c>
      <c r="D65" s="139"/>
      <c r="E65" s="140" t="str">
        <f t="array" ref="E65">IF(ISERROR(INDEX('Parish data'!$F$3:$F$10274,SMALL(IF($B$3='Parish data'!$C$3:$C$10477,ROW('Parish data'!$C$4:$C$10477)-ROW('Parish data'!$C$4)+1),ROW(50:50)))),"",INDEX('Parish data'!$F$3:$F$10477,SMALL(IF($B$3='Parish data'!$C$4:$C$10477,ROW('Parish data'!$C$4:$C$10477)-ROW('Parish data'!$C$3)+1),ROW(50:50))))</f>
        <v/>
      </c>
      <c r="F65" s="235">
        <f t="shared" si="0"/>
        <v>0</v>
      </c>
      <c r="G65" s="140" t="str">
        <f t="array" ref="G65">IF(ISERROR(INDEX('Parish data'!$J$4:$J$10274,SMALL(IF($B$3='Parish data'!$C$4:$C$10477,ROW('Parish data'!$C$4:$C$10477)-ROW('Parish data'!$C$3)+1),ROW(50:50)))),"",INDEX('Parish data'!$J$4:$J$10477,SMALL(IF($B$3='Parish data'!$C$4:$C$10477,ROW('Parish data'!$C$4:$C$10477)-ROW('Parish data'!$C$4)+1),ROW(50:50))))</f>
        <v/>
      </c>
      <c r="H65" s="141"/>
      <c r="I65" s="142" t="str">
        <f t="array" ref="I65">IF(ISERROR(INDEX('Parish data'!$K$4:$K$10274,SMALL(IF($B$3='Parish data'!$C$4:$C$10477,ROW('Parish data'!$C$4:$C$10477)-ROW('Parish data'!$C$3)+1),ROW(50:50)))),"",INDEX('Parish data'!$K$4:$K$10477,SMALL(IF($B$3='Parish data'!$C$4:$C$10477,ROW('Parish data'!$C$4:$C$10477)-ROW('Parish data'!$C$4)+1),ROW(50:50))))</f>
        <v/>
      </c>
      <c r="J65" s="141"/>
      <c r="K65" s="143" t="str">
        <f t="array" ref="K65">IF(ISERROR(INDEX('Parish data'!$L$4:$L$10274,SMALL(IF($B$3='Parish data'!$C$4:$C$10477,ROW('Parish data'!$C$4:$C$10477)-ROW('Parish data'!$C$3)+1),ROW(50:50)))),"",INDEX('Parish data'!$L$4:$L$10477,SMALL(IF($B$3='Parish data'!$C$4:$C$10477,ROW('Parish data'!$C$4:$C$10477)-ROW('Parish data'!$C$4)+1),ROW(50:50))))</f>
        <v/>
      </c>
      <c r="L65" s="149"/>
      <c r="M65" s="144"/>
      <c r="N65" s="146"/>
      <c r="O65" s="150"/>
      <c r="P65" s="159"/>
    </row>
    <row r="66" spans="1:16" s="148" customFormat="1" ht="21" customHeight="1" thickBot="1" x14ac:dyDescent="0.3">
      <c r="A66" s="145"/>
      <c r="B66" s="232"/>
      <c r="C66" s="138" t="str">
        <f t="array" ref="C66">IF(ISERROR(INDEX('Parish data'!$D$4:$D$10272,SMALL(IF($B$3='Parish data'!$C$4:$C$10477,ROW('Parish data'!$C$4:$C$10477)-ROW('Parish data'!$C$4)+1),ROW(51:51)))),"",INDEX('Parish data'!$D$4:$D$10272,SMALL(IF($B$3='Parish data'!$C$4:$C$10477,ROW('Parish data'!$C$4:$C$10477)-ROW('Parish data'!$C$4)+1),ROW(51:51))))</f>
        <v/>
      </c>
      <c r="D66" s="139"/>
      <c r="E66" s="140" t="str">
        <f t="array" ref="E66">IF(ISERROR(INDEX('Parish data'!$F$3:$F$10274,SMALL(IF($B$3='Parish data'!$C$3:$C$10477,ROW('Parish data'!$C$4:$C$10477)-ROW('Parish data'!$C$4)+1),ROW(51:51)))),"",INDEX('Parish data'!$F$3:$F$10477,SMALL(IF($B$3='Parish data'!$C$4:$C$10477,ROW('Parish data'!$C$4:$C$10477)-ROW('Parish data'!$C$3)+1),ROW(51:51))))</f>
        <v/>
      </c>
      <c r="F66" s="235">
        <f t="shared" si="0"/>
        <v>0</v>
      </c>
      <c r="G66" s="140" t="str">
        <f t="array" ref="G66">IF(ISERROR(INDEX('Parish data'!$J$4:$J$10274,SMALL(IF($B$3='Parish data'!$C$4:$C$10477,ROW('Parish data'!$C$4:$C$10477)-ROW('Parish data'!$C$3)+1),ROW(51:51)))),"",INDEX('Parish data'!$J$4:$J$10477,SMALL(IF($B$3='Parish data'!$C$4:$C$10477,ROW('Parish data'!$C$4:$C$10477)-ROW('Parish data'!$C$4)+1),ROW(51:51))))</f>
        <v/>
      </c>
      <c r="H66" s="141"/>
      <c r="I66" s="142" t="str">
        <f t="array" ref="I66">IF(ISERROR(INDEX('Parish data'!$K$4:$K$10274,SMALL(IF($B$3='Parish data'!$C$4:$C$10477,ROW('Parish data'!$C$4:$C$10477)-ROW('Parish data'!$C$3)+1),ROW(51:51)))),"",INDEX('Parish data'!$K$4:$K$10477,SMALL(IF($B$3='Parish data'!$C$4:$C$10477,ROW('Parish data'!$C$4:$C$10477)-ROW('Parish data'!$C$4)+1),ROW(51:51))))</f>
        <v/>
      </c>
      <c r="J66" s="141"/>
      <c r="K66" s="143" t="str">
        <f t="array" ref="K66">IF(ISERROR(INDEX('Parish data'!$L$4:$L$10274,SMALL(IF($B$3='Parish data'!$C$4:$C$10477,ROW('Parish data'!$C$4:$C$10477)-ROW('Parish data'!$C$3)+1),ROW(51:51)))),"",INDEX('Parish data'!$L$4:$L$10477,SMALL(IF($B$3='Parish data'!$C$4:$C$10477,ROW('Parish data'!$C$4:$C$10477)-ROW('Parish data'!$C$4)+1),ROW(51:51))))</f>
        <v/>
      </c>
      <c r="L66" s="149"/>
      <c r="M66" s="144"/>
      <c r="N66" s="146"/>
      <c r="O66" s="150"/>
      <c r="P66" s="159"/>
    </row>
    <row r="67" spans="1:16" s="148" customFormat="1" ht="21" customHeight="1" thickBot="1" x14ac:dyDescent="0.3">
      <c r="A67" s="145"/>
      <c r="B67" s="232"/>
      <c r="C67" s="138" t="str">
        <f t="array" ref="C67">IF(ISERROR(INDEX('Parish data'!$D$4:$D$10272,SMALL(IF($B$3='Parish data'!$C$4:$C$10477,ROW('Parish data'!$C$4:$C$10477)-ROW('Parish data'!$C$4)+1),ROW(52:52)))),"",INDEX('Parish data'!$D$4:$D$10272,SMALL(IF($B$3='Parish data'!$C$4:$C$10477,ROW('Parish data'!$C$4:$C$10477)-ROW('Parish data'!$C$4)+1),ROW(52:52))))</f>
        <v/>
      </c>
      <c r="D67" s="139"/>
      <c r="E67" s="140" t="str">
        <f t="array" ref="E67">IF(ISERROR(INDEX('Parish data'!$F$3:$F$10274,SMALL(IF($B$3='Parish data'!$C$3:$C$10477,ROW('Parish data'!$C$4:$C$10477)-ROW('Parish data'!$C$4)+1),ROW(52:52)))),"",INDEX('Parish data'!$F$3:$F$10477,SMALL(IF($B$3='Parish data'!$C$4:$C$10477,ROW('Parish data'!$C$4:$C$10477)-ROW('Parish data'!$C$3)+1),ROW(52:52))))</f>
        <v/>
      </c>
      <c r="F67" s="235">
        <f t="shared" si="0"/>
        <v>0</v>
      </c>
      <c r="G67" s="140" t="str">
        <f t="array" ref="G67">IF(ISERROR(INDEX('Parish data'!$J$4:$J$10274,SMALL(IF($B$3='Parish data'!$C$4:$C$10477,ROW('Parish data'!$C$4:$C$10477)-ROW('Parish data'!$C$3)+1),ROW(52:52)))),"",INDEX('Parish data'!$J$4:$J$10477,SMALL(IF($B$3='Parish data'!$C$4:$C$10477,ROW('Parish data'!$C$4:$C$10477)-ROW('Parish data'!$C$4)+1),ROW(52:52))))</f>
        <v/>
      </c>
      <c r="H67" s="141"/>
      <c r="I67" s="142" t="str">
        <f t="array" ref="I67">IF(ISERROR(INDEX('Parish data'!$K$4:$K$10274,SMALL(IF($B$3='Parish data'!$C$4:$C$10477,ROW('Parish data'!$C$4:$C$10477)-ROW('Parish data'!$C$3)+1),ROW(52:52)))),"",INDEX('Parish data'!$K$4:$K$10477,SMALL(IF($B$3='Parish data'!$C$4:$C$10477,ROW('Parish data'!$C$4:$C$10477)-ROW('Parish data'!$C$4)+1),ROW(52:52))))</f>
        <v/>
      </c>
      <c r="J67" s="141"/>
      <c r="K67" s="143" t="str">
        <f t="array" ref="K67">IF(ISERROR(INDEX('Parish data'!$L$4:$L$10274,SMALL(IF($B$3='Parish data'!$C$4:$C$10477,ROW('Parish data'!$C$4:$C$10477)-ROW('Parish data'!$C$3)+1),ROW(52:52)))),"",INDEX('Parish data'!$L$4:$L$10477,SMALL(IF($B$3='Parish data'!$C$4:$C$10477,ROW('Parish data'!$C$4:$C$10477)-ROW('Parish data'!$C$4)+1),ROW(52:52))))</f>
        <v/>
      </c>
      <c r="L67" s="149"/>
      <c r="M67" s="144"/>
      <c r="N67" s="146"/>
      <c r="O67" s="150"/>
      <c r="P67" s="159"/>
    </row>
    <row r="68" spans="1:16" s="148" customFormat="1" ht="21" customHeight="1" thickBot="1" x14ac:dyDescent="0.3">
      <c r="A68" s="145"/>
      <c r="B68" s="232"/>
      <c r="C68" s="138" t="str">
        <f t="array" ref="C68">IF(ISERROR(INDEX('Parish data'!$D$4:$D$10272,SMALL(IF($B$3='Parish data'!$C$4:$C$10477,ROW('Parish data'!$C$4:$C$10477)-ROW('Parish data'!$C$4)+1),ROW(53:53)))),"",INDEX('Parish data'!$D$4:$D$10272,SMALL(IF($B$3='Parish data'!$C$4:$C$10477,ROW('Parish data'!$C$4:$C$10477)-ROW('Parish data'!$C$4)+1),ROW(53:53))))</f>
        <v/>
      </c>
      <c r="D68" s="139"/>
      <c r="E68" s="140" t="str">
        <f t="array" ref="E68">IF(ISERROR(INDEX('Parish data'!$F$3:$F$10274,SMALL(IF($B$3='Parish data'!$C$3:$C$10477,ROW('Parish data'!$C$4:$C$10477)-ROW('Parish data'!$C$4)+1),ROW(53:53)))),"",INDEX('Parish data'!$F$3:$F$10477,SMALL(IF($B$3='Parish data'!$C$4:$C$10477,ROW('Parish data'!$C$4:$C$10477)-ROW('Parish data'!$C$3)+1),ROW(53:53))))</f>
        <v/>
      </c>
      <c r="F68" s="235">
        <f t="shared" si="0"/>
        <v>0</v>
      </c>
      <c r="G68" s="140" t="str">
        <f t="array" ref="G68">IF(ISERROR(INDEX('Parish data'!$J$4:$J$10274,SMALL(IF($B$3='Parish data'!$C$4:$C$10477,ROW('Parish data'!$C$4:$C$10477)-ROW('Parish data'!$C$3)+1),ROW(53:53)))),"",INDEX('Parish data'!$J$4:$J$10477,SMALL(IF($B$3='Parish data'!$C$4:$C$10477,ROW('Parish data'!$C$4:$C$10477)-ROW('Parish data'!$C$4)+1),ROW(53:53))))</f>
        <v/>
      </c>
      <c r="H68" s="141"/>
      <c r="I68" s="142" t="str">
        <f t="array" ref="I68">IF(ISERROR(INDEX('Parish data'!$K$4:$K$10274,SMALL(IF($B$3='Parish data'!$C$4:$C$10477,ROW('Parish data'!$C$4:$C$10477)-ROW('Parish data'!$C$3)+1),ROW(53:53)))),"",INDEX('Parish data'!$K$4:$K$10477,SMALL(IF($B$3='Parish data'!$C$4:$C$10477,ROW('Parish data'!$C$4:$C$10477)-ROW('Parish data'!$C$4)+1),ROW(53:53))))</f>
        <v/>
      </c>
      <c r="J68" s="141"/>
      <c r="K68" s="143" t="str">
        <f t="array" ref="K68">IF(ISERROR(INDEX('Parish data'!$L$4:$L$10274,SMALL(IF($B$3='Parish data'!$C$4:$C$10477,ROW('Parish data'!$C$4:$C$10477)-ROW('Parish data'!$C$3)+1),ROW(53:53)))),"",INDEX('Parish data'!$L$4:$L$10477,SMALL(IF($B$3='Parish data'!$C$4:$C$10477,ROW('Parish data'!$C$4:$C$10477)-ROW('Parish data'!$C$4)+1),ROW(53:53))))</f>
        <v/>
      </c>
      <c r="L68" s="149"/>
      <c r="M68" s="144"/>
      <c r="N68" s="146"/>
      <c r="O68" s="150"/>
      <c r="P68" s="159"/>
    </row>
    <row r="69" spans="1:16" s="148" customFormat="1" ht="21" customHeight="1" thickBot="1" x14ac:dyDescent="0.3">
      <c r="A69" s="145"/>
      <c r="B69" s="232"/>
      <c r="C69" s="138" t="str">
        <f t="array" ref="C69">IF(ISERROR(INDEX('Parish data'!$D$4:$D$10272,SMALL(IF($B$3='Parish data'!$C$4:$C$10477,ROW('Parish data'!$C$4:$C$10477)-ROW('Parish data'!$C$4)+1),ROW(54:54)))),"",INDEX('Parish data'!$D$4:$D$10272,SMALL(IF($B$3='Parish data'!$C$4:$C$10477,ROW('Parish data'!$C$4:$C$10477)-ROW('Parish data'!$C$4)+1),ROW(54:54))))</f>
        <v/>
      </c>
      <c r="D69" s="139"/>
      <c r="E69" s="140" t="str">
        <f t="array" ref="E69">IF(ISERROR(INDEX('Parish data'!$F$3:$F$10274,SMALL(IF($B$3='Parish data'!$C$3:$C$10477,ROW('Parish data'!$C$4:$C$10477)-ROW('Parish data'!$C$4)+1),ROW(54:54)))),"",INDEX('Parish data'!$F$3:$F$10477,SMALL(IF($B$3='Parish data'!$C$4:$C$10477,ROW('Parish data'!$C$4:$C$10477)-ROW('Parish data'!$C$3)+1),ROW(54:54))))</f>
        <v/>
      </c>
      <c r="F69" s="235">
        <f t="shared" si="0"/>
        <v>0</v>
      </c>
      <c r="G69" s="140" t="str">
        <f t="array" ref="G69">IF(ISERROR(INDEX('Parish data'!$J$4:$J$10274,SMALL(IF($B$3='Parish data'!$C$4:$C$10477,ROW('Parish data'!$C$4:$C$10477)-ROW('Parish data'!$C$3)+1),ROW(54:54)))),"",INDEX('Parish data'!$J$4:$J$10477,SMALL(IF($B$3='Parish data'!$C$4:$C$10477,ROW('Parish data'!$C$4:$C$10477)-ROW('Parish data'!$C$4)+1),ROW(54:54))))</f>
        <v/>
      </c>
      <c r="H69" s="141"/>
      <c r="I69" s="142" t="str">
        <f t="array" ref="I69">IF(ISERROR(INDEX('Parish data'!$K$4:$K$10274,SMALL(IF($B$3='Parish data'!$C$4:$C$10477,ROW('Parish data'!$C$4:$C$10477)-ROW('Parish data'!$C$3)+1),ROW(54:54)))),"",INDEX('Parish data'!$K$4:$K$10477,SMALL(IF($B$3='Parish data'!$C$4:$C$10477,ROW('Parish data'!$C$4:$C$10477)-ROW('Parish data'!$C$4)+1),ROW(54:54))))</f>
        <v/>
      </c>
      <c r="J69" s="141"/>
      <c r="K69" s="143" t="str">
        <f t="array" ref="K69">IF(ISERROR(INDEX('Parish data'!$L$4:$L$10274,SMALL(IF($B$3='Parish data'!$C$4:$C$10477,ROW('Parish data'!$C$4:$C$10477)-ROW('Parish data'!$C$3)+1),ROW(54:54)))),"",INDEX('Parish data'!$L$4:$L$10477,SMALL(IF($B$3='Parish data'!$C$4:$C$10477,ROW('Parish data'!$C$4:$C$10477)-ROW('Parish data'!$C$4)+1),ROW(54:54))))</f>
        <v/>
      </c>
      <c r="L69" s="149"/>
      <c r="M69" s="144"/>
      <c r="N69" s="146"/>
      <c r="O69" s="150"/>
      <c r="P69" s="159"/>
    </row>
    <row r="70" spans="1:16" s="148" customFormat="1" ht="21" customHeight="1" thickBot="1" x14ac:dyDescent="0.3">
      <c r="A70" s="145"/>
      <c r="B70" s="232"/>
      <c r="C70" s="138" t="str">
        <f t="array" ref="C70">IF(ISERROR(INDEX('Parish data'!$D$4:$D$10272,SMALL(IF($B$3='Parish data'!$C$4:$C$10477,ROW('Parish data'!$C$4:$C$10477)-ROW('Parish data'!$C$4)+1),ROW(55:55)))),"",INDEX('Parish data'!$D$4:$D$10272,SMALL(IF($B$3='Parish data'!$C$4:$C$10477,ROW('Parish data'!$C$4:$C$10477)-ROW('Parish data'!$C$4)+1),ROW(55:55))))</f>
        <v/>
      </c>
      <c r="D70" s="139"/>
      <c r="E70" s="140" t="str">
        <f t="array" ref="E70">IF(ISERROR(INDEX('Parish data'!$F$3:$F$10274,SMALL(IF($B$3='Parish data'!$C$3:$C$10477,ROW('Parish data'!$C$4:$C$10477)-ROW('Parish data'!$C$4)+1),ROW(55:55)))),"",INDEX('Parish data'!$F$3:$F$10477,SMALL(IF($B$3='Parish data'!$C$4:$C$10477,ROW('Parish data'!$C$4:$C$10477)-ROW('Parish data'!$C$3)+1),ROW(55:55))))</f>
        <v/>
      </c>
      <c r="F70" s="235">
        <f t="shared" si="0"/>
        <v>0</v>
      </c>
      <c r="G70" s="140" t="str">
        <f t="array" ref="G70">IF(ISERROR(INDEX('Parish data'!$J$4:$J$10274,SMALL(IF($B$3='Parish data'!$C$4:$C$10477,ROW('Parish data'!$C$4:$C$10477)-ROW('Parish data'!$C$3)+1),ROW(55:55)))),"",INDEX('Parish data'!$J$4:$J$10477,SMALL(IF($B$3='Parish data'!$C$4:$C$10477,ROW('Parish data'!$C$4:$C$10477)-ROW('Parish data'!$C$4)+1),ROW(55:55))))</f>
        <v/>
      </c>
      <c r="H70" s="141"/>
      <c r="I70" s="142" t="str">
        <f t="array" ref="I70">IF(ISERROR(INDEX('Parish data'!$K$4:$K$10274,SMALL(IF($B$3='Parish data'!$C$4:$C$10477,ROW('Parish data'!$C$4:$C$10477)-ROW('Parish data'!$C$3)+1),ROW(55:55)))),"",INDEX('Parish data'!$K$4:$K$10477,SMALL(IF($B$3='Parish data'!$C$4:$C$10477,ROW('Parish data'!$C$4:$C$10477)-ROW('Parish data'!$C$4)+1),ROW(55:55))))</f>
        <v/>
      </c>
      <c r="J70" s="141"/>
      <c r="K70" s="143" t="str">
        <f t="array" ref="K70">IF(ISERROR(INDEX('Parish data'!$L$4:$L$10274,SMALL(IF($B$3='Parish data'!$C$4:$C$10477,ROW('Parish data'!$C$4:$C$10477)-ROW('Parish data'!$C$3)+1),ROW(55:55)))),"",INDEX('Parish data'!$L$4:$L$10477,SMALL(IF($B$3='Parish data'!$C$4:$C$10477,ROW('Parish data'!$C$4:$C$10477)-ROW('Parish data'!$C$4)+1),ROW(55:55))))</f>
        <v/>
      </c>
      <c r="L70" s="149"/>
      <c r="M70" s="144"/>
      <c r="N70" s="146"/>
      <c r="O70" s="150"/>
      <c r="P70" s="159"/>
    </row>
    <row r="71" spans="1:16" s="148" customFormat="1" ht="21" customHeight="1" thickBot="1" x14ac:dyDescent="0.3">
      <c r="A71" s="145"/>
      <c r="B71" s="232"/>
      <c r="C71" s="138" t="str">
        <f t="array" ref="C71">IF(ISERROR(INDEX('Parish data'!$D$4:$D$10272,SMALL(IF($B$3='Parish data'!$C$4:$C$10477,ROW('Parish data'!$C$4:$C$10477)-ROW('Parish data'!$C$4)+1),ROW(56:56)))),"",INDEX('Parish data'!$D$4:$D$10272,SMALL(IF($B$3='Parish data'!$C$4:$C$10477,ROW('Parish data'!$C$4:$C$10477)-ROW('Parish data'!$C$4)+1),ROW(56:56))))</f>
        <v/>
      </c>
      <c r="D71" s="139"/>
      <c r="E71" s="140" t="str">
        <f t="array" ref="E71">IF(ISERROR(INDEX('Parish data'!$F$3:$F$10274,SMALL(IF($B$3='Parish data'!$C$3:$C$10477,ROW('Parish data'!$C$4:$C$10477)-ROW('Parish data'!$C$4)+1),ROW(56:56)))),"",INDEX('Parish data'!$F$3:$F$10477,SMALL(IF($B$3='Parish data'!$C$4:$C$10477,ROW('Parish data'!$C$4:$C$10477)-ROW('Parish data'!$C$3)+1),ROW(56:56))))</f>
        <v/>
      </c>
      <c r="F71" s="235">
        <f t="shared" si="0"/>
        <v>0</v>
      </c>
      <c r="G71" s="140" t="str">
        <f t="array" ref="G71">IF(ISERROR(INDEX('Parish data'!$J$4:$J$10274,SMALL(IF($B$3='Parish data'!$C$4:$C$10477,ROW('Parish data'!$C$4:$C$10477)-ROW('Parish data'!$C$3)+1),ROW(56:56)))),"",INDEX('Parish data'!$J$4:$J$10477,SMALL(IF($B$3='Parish data'!$C$4:$C$10477,ROW('Parish data'!$C$4:$C$10477)-ROW('Parish data'!$C$4)+1),ROW(56:56))))</f>
        <v/>
      </c>
      <c r="H71" s="141"/>
      <c r="I71" s="142" t="str">
        <f t="array" ref="I71">IF(ISERROR(INDEX('Parish data'!$K$4:$K$10274,SMALL(IF($B$3='Parish data'!$C$4:$C$10477,ROW('Parish data'!$C$4:$C$10477)-ROW('Parish data'!$C$3)+1),ROW(56:56)))),"",INDEX('Parish data'!$K$4:$K$10477,SMALL(IF($B$3='Parish data'!$C$4:$C$10477,ROW('Parish data'!$C$4:$C$10477)-ROW('Parish data'!$C$4)+1),ROW(56:56))))</f>
        <v/>
      </c>
      <c r="J71" s="141"/>
      <c r="K71" s="143" t="str">
        <f t="array" ref="K71">IF(ISERROR(INDEX('Parish data'!$L$4:$L$10274,SMALL(IF($B$3='Parish data'!$C$4:$C$10477,ROW('Parish data'!$C$4:$C$10477)-ROW('Parish data'!$C$3)+1),ROW(56:56)))),"",INDEX('Parish data'!$L$4:$L$10477,SMALL(IF($B$3='Parish data'!$C$4:$C$10477,ROW('Parish data'!$C$4:$C$10477)-ROW('Parish data'!$C$4)+1),ROW(56:56))))</f>
        <v/>
      </c>
      <c r="L71" s="149"/>
      <c r="M71" s="144"/>
      <c r="N71" s="146"/>
      <c r="O71" s="150"/>
      <c r="P71" s="159"/>
    </row>
    <row r="72" spans="1:16" s="148" customFormat="1" ht="21" customHeight="1" thickBot="1" x14ac:dyDescent="0.3">
      <c r="A72" s="145"/>
      <c r="B72" s="232"/>
      <c r="C72" s="138" t="str">
        <f t="array" ref="C72">IF(ISERROR(INDEX('Parish data'!$D$4:$D$10272,SMALL(IF($B$3='Parish data'!$C$4:$C$10477,ROW('Parish data'!$C$4:$C$10477)-ROW('Parish data'!$C$4)+1),ROW(57:57)))),"",INDEX('Parish data'!$D$4:$D$10272,SMALL(IF($B$3='Parish data'!$C$4:$C$10477,ROW('Parish data'!$C$4:$C$10477)-ROW('Parish data'!$C$4)+1),ROW(57:57))))</f>
        <v/>
      </c>
      <c r="D72" s="139"/>
      <c r="E72" s="140" t="str">
        <f t="array" ref="E72">IF(ISERROR(INDEX('Parish data'!$F$3:$F$10274,SMALL(IF($B$3='Parish data'!$C$3:$C$10477,ROW('Parish data'!$C$4:$C$10477)-ROW('Parish data'!$C$4)+1),ROW(57:57)))),"",INDEX('Parish data'!$F$3:$F$10477,SMALL(IF($B$3='Parish data'!$C$4:$C$10477,ROW('Parish data'!$C$4:$C$10477)-ROW('Parish data'!$C$3)+1),ROW(57:57))))</f>
        <v/>
      </c>
      <c r="F72" s="235">
        <f t="shared" si="0"/>
        <v>0</v>
      </c>
      <c r="G72" s="140" t="str">
        <f t="array" ref="G72">IF(ISERROR(INDEX('Parish data'!$J$4:$J$10274,SMALL(IF($B$3='Parish data'!$C$4:$C$10477,ROW('Parish data'!$C$4:$C$10477)-ROW('Parish data'!$C$3)+1),ROW(57:57)))),"",INDEX('Parish data'!$J$4:$J$10477,SMALL(IF($B$3='Parish data'!$C$4:$C$10477,ROW('Parish data'!$C$4:$C$10477)-ROW('Parish data'!$C$4)+1),ROW(57:57))))</f>
        <v/>
      </c>
      <c r="H72" s="141"/>
      <c r="I72" s="142" t="str">
        <f t="array" ref="I72">IF(ISERROR(INDEX('Parish data'!$K$4:$K$10274,SMALL(IF($B$3='Parish data'!$C$4:$C$10477,ROW('Parish data'!$C$4:$C$10477)-ROW('Parish data'!$C$3)+1),ROW(57:57)))),"",INDEX('Parish data'!$K$4:$K$10477,SMALL(IF($B$3='Parish data'!$C$4:$C$10477,ROW('Parish data'!$C$4:$C$10477)-ROW('Parish data'!$C$4)+1),ROW(57:57))))</f>
        <v/>
      </c>
      <c r="J72" s="141"/>
      <c r="K72" s="143" t="str">
        <f t="array" ref="K72">IF(ISERROR(INDEX('Parish data'!$L$4:$L$10274,SMALL(IF($B$3='Parish data'!$C$4:$C$10477,ROW('Parish data'!$C$4:$C$10477)-ROW('Parish data'!$C$3)+1),ROW(57:57)))),"",INDEX('Parish data'!$L$4:$L$10477,SMALL(IF($B$3='Parish data'!$C$4:$C$10477,ROW('Parish data'!$C$4:$C$10477)-ROW('Parish data'!$C$4)+1),ROW(57:57))))</f>
        <v/>
      </c>
      <c r="L72" s="149"/>
      <c r="M72" s="144"/>
      <c r="N72" s="146"/>
      <c r="O72" s="150"/>
      <c r="P72" s="159"/>
    </row>
    <row r="73" spans="1:16" s="148" customFormat="1" ht="21" customHeight="1" thickBot="1" x14ac:dyDescent="0.3">
      <c r="A73" s="145"/>
      <c r="B73" s="232"/>
      <c r="C73" s="138" t="str">
        <f t="array" ref="C73">IF(ISERROR(INDEX('Parish data'!$D$4:$D$10272,SMALL(IF($B$3='Parish data'!$C$4:$C$10477,ROW('Parish data'!$C$4:$C$10477)-ROW('Parish data'!$C$4)+1),ROW(58:58)))),"",INDEX('Parish data'!$D$4:$D$10272,SMALL(IF($B$3='Parish data'!$C$4:$C$10477,ROW('Parish data'!$C$4:$C$10477)-ROW('Parish data'!$C$4)+1),ROW(58:58))))</f>
        <v/>
      </c>
      <c r="D73" s="139"/>
      <c r="E73" s="140" t="str">
        <f t="array" ref="E73">IF(ISERROR(INDEX('Parish data'!$F$3:$F$10274,SMALL(IF($B$3='Parish data'!$C$3:$C$10477,ROW('Parish data'!$C$4:$C$10477)-ROW('Parish data'!$C$4)+1),ROW(58:58)))),"",INDEX('Parish data'!$F$3:$F$10477,SMALL(IF($B$3='Parish data'!$C$4:$C$10477,ROW('Parish data'!$C$4:$C$10477)-ROW('Parish data'!$C$3)+1),ROW(58:58))))</f>
        <v/>
      </c>
      <c r="F73" s="235">
        <f t="shared" si="0"/>
        <v>0</v>
      </c>
      <c r="G73" s="140" t="str">
        <f t="array" ref="G73">IF(ISERROR(INDEX('Parish data'!$J$4:$J$10274,SMALL(IF($B$3='Parish data'!$C$4:$C$10477,ROW('Parish data'!$C$4:$C$10477)-ROW('Parish data'!$C$3)+1),ROW(58:58)))),"",INDEX('Parish data'!$J$4:$J$10477,SMALL(IF($B$3='Parish data'!$C$4:$C$10477,ROW('Parish data'!$C$4:$C$10477)-ROW('Parish data'!$C$4)+1),ROW(58:58))))</f>
        <v/>
      </c>
      <c r="H73" s="141"/>
      <c r="I73" s="142" t="str">
        <f t="array" ref="I73">IF(ISERROR(INDEX('Parish data'!$K$4:$K$10274,SMALL(IF($B$3='Parish data'!$C$4:$C$10477,ROW('Parish data'!$C$4:$C$10477)-ROW('Parish data'!$C$3)+1),ROW(58:58)))),"",INDEX('Parish data'!$K$4:$K$10477,SMALL(IF($B$3='Parish data'!$C$4:$C$10477,ROW('Parish data'!$C$4:$C$10477)-ROW('Parish data'!$C$4)+1),ROW(58:58))))</f>
        <v/>
      </c>
      <c r="J73" s="141"/>
      <c r="K73" s="143" t="str">
        <f t="array" ref="K73">IF(ISERROR(INDEX('Parish data'!$L$4:$L$10274,SMALL(IF($B$3='Parish data'!$C$4:$C$10477,ROW('Parish data'!$C$4:$C$10477)-ROW('Parish data'!$C$3)+1),ROW(58:58)))),"",INDEX('Parish data'!$L$4:$L$10477,SMALL(IF($B$3='Parish data'!$C$4:$C$10477,ROW('Parish data'!$C$4:$C$10477)-ROW('Parish data'!$C$4)+1),ROW(58:58))))</f>
        <v/>
      </c>
      <c r="L73" s="149"/>
      <c r="M73" s="144"/>
      <c r="N73" s="146"/>
      <c r="O73" s="150"/>
      <c r="P73" s="159"/>
    </row>
    <row r="74" spans="1:16" s="148" customFormat="1" ht="21" customHeight="1" thickBot="1" x14ac:dyDescent="0.3">
      <c r="A74" s="145"/>
      <c r="B74" s="232"/>
      <c r="C74" s="138" t="str">
        <f t="array" ref="C74">IF(ISERROR(INDEX('Parish data'!$D$4:$D$10272,SMALL(IF($B$3='Parish data'!$C$4:$C$10477,ROW('Parish data'!$C$4:$C$10477)-ROW('Parish data'!$C$4)+1),ROW(59:59)))),"",INDEX('Parish data'!$D$4:$D$10272,SMALL(IF($B$3='Parish data'!$C$4:$C$10477,ROW('Parish data'!$C$4:$C$10477)-ROW('Parish data'!$C$4)+1),ROW(59:59))))</f>
        <v/>
      </c>
      <c r="D74" s="139"/>
      <c r="E74" s="140" t="str">
        <f t="array" ref="E74">IF(ISERROR(INDEX('Parish data'!$F$3:$F$10274,SMALL(IF($B$3='Parish data'!$C$3:$C$10477,ROW('Parish data'!$C$4:$C$10477)-ROW('Parish data'!$C$4)+1),ROW(59:59)))),"",INDEX('Parish data'!$F$3:$F$10477,SMALL(IF($B$3='Parish data'!$C$4:$C$10477,ROW('Parish data'!$C$4:$C$10477)-ROW('Parish data'!$C$3)+1),ROW(59:59))))</f>
        <v/>
      </c>
      <c r="F74" s="235">
        <f t="shared" si="0"/>
        <v>0</v>
      </c>
      <c r="G74" s="140" t="str">
        <f t="array" ref="G74">IF(ISERROR(INDEX('Parish data'!$J$4:$J$10274,SMALL(IF($B$3='Parish data'!$C$4:$C$10477,ROW('Parish data'!$C$4:$C$10477)-ROW('Parish data'!$C$3)+1),ROW(59:59)))),"",INDEX('Parish data'!$J$4:$J$10477,SMALL(IF($B$3='Parish data'!$C$4:$C$10477,ROW('Parish data'!$C$4:$C$10477)-ROW('Parish data'!$C$4)+1),ROW(59:59))))</f>
        <v/>
      </c>
      <c r="H74" s="141"/>
      <c r="I74" s="142" t="str">
        <f t="array" ref="I74">IF(ISERROR(INDEX('Parish data'!$K$4:$K$10274,SMALL(IF($B$3='Parish data'!$C$4:$C$10477,ROW('Parish data'!$C$4:$C$10477)-ROW('Parish data'!$C$3)+1),ROW(59:59)))),"",INDEX('Parish data'!$K$4:$K$10477,SMALL(IF($B$3='Parish data'!$C$4:$C$10477,ROW('Parish data'!$C$4:$C$10477)-ROW('Parish data'!$C$4)+1),ROW(59:59))))</f>
        <v/>
      </c>
      <c r="J74" s="141"/>
      <c r="K74" s="143" t="str">
        <f t="array" ref="K74">IF(ISERROR(INDEX('Parish data'!$L$4:$L$10274,SMALL(IF($B$3='Parish data'!$C$4:$C$10477,ROW('Parish data'!$C$4:$C$10477)-ROW('Parish data'!$C$3)+1),ROW(59:59)))),"",INDEX('Parish data'!$L$4:$L$10477,SMALL(IF($B$3='Parish data'!$C$4:$C$10477,ROW('Parish data'!$C$4:$C$10477)-ROW('Parish data'!$C$4)+1),ROW(59:59))))</f>
        <v/>
      </c>
      <c r="L74" s="149"/>
      <c r="M74" s="144"/>
      <c r="N74" s="146"/>
      <c r="O74" s="150"/>
      <c r="P74" s="159"/>
    </row>
    <row r="75" spans="1:16" s="148" customFormat="1" ht="21" customHeight="1" thickBot="1" x14ac:dyDescent="0.3">
      <c r="A75" s="145"/>
      <c r="B75" s="232"/>
      <c r="C75" s="138" t="str">
        <f t="array" ref="C75">IF(ISERROR(INDEX('Parish data'!$D$4:$D$10272,SMALL(IF($B$3='Parish data'!$C$4:$C$10477,ROW('Parish data'!$C$4:$C$10477)-ROW('Parish data'!$C$4)+1),ROW(60:60)))),"",INDEX('Parish data'!$D$4:$D$10272,SMALL(IF($B$3='Parish data'!$C$4:$C$10477,ROW('Parish data'!$C$4:$C$10477)-ROW('Parish data'!$C$4)+1),ROW(60:60))))</f>
        <v/>
      </c>
      <c r="D75" s="139"/>
      <c r="E75" s="140" t="str">
        <f t="array" ref="E75">IF(ISERROR(INDEX('Parish data'!$F$3:$F$10274,SMALL(IF($B$3='Parish data'!$C$3:$C$10477,ROW('Parish data'!$C$4:$C$10477)-ROW('Parish data'!$C$4)+1),ROW(60:60)))),"",INDEX('Parish data'!$F$3:$F$10477,SMALL(IF($B$3='Parish data'!$C$4:$C$10477,ROW('Parish data'!$C$4:$C$10477)-ROW('Parish data'!$C$3)+1),ROW(60:60))))</f>
        <v/>
      </c>
      <c r="F75" s="235">
        <f t="shared" si="0"/>
        <v>0</v>
      </c>
      <c r="G75" s="140" t="str">
        <f t="array" ref="G75">IF(ISERROR(INDEX('Parish data'!$J$4:$J$10274,SMALL(IF($B$3='Parish data'!$C$4:$C$10477,ROW('Parish data'!$C$4:$C$10477)-ROW('Parish data'!$C$3)+1),ROW(60:60)))),"",INDEX('Parish data'!$J$4:$J$10477,SMALL(IF($B$3='Parish data'!$C$4:$C$10477,ROW('Parish data'!$C$4:$C$10477)-ROW('Parish data'!$C$4)+1),ROW(60:60))))</f>
        <v/>
      </c>
      <c r="H75" s="141"/>
      <c r="I75" s="142" t="str">
        <f t="array" ref="I75">IF(ISERROR(INDEX('Parish data'!$K$4:$K$10274,SMALL(IF($B$3='Parish data'!$C$4:$C$10477,ROW('Parish data'!$C$4:$C$10477)-ROW('Parish data'!$C$3)+1),ROW(60:60)))),"",INDEX('Parish data'!$K$4:$K$10477,SMALL(IF($B$3='Parish data'!$C$4:$C$10477,ROW('Parish data'!$C$4:$C$10477)-ROW('Parish data'!$C$4)+1),ROW(60:60))))</f>
        <v/>
      </c>
      <c r="J75" s="141"/>
      <c r="K75" s="143" t="str">
        <f t="array" ref="K75">IF(ISERROR(INDEX('Parish data'!$L$4:$L$10274,SMALL(IF($B$3='Parish data'!$C$4:$C$10477,ROW('Parish data'!$C$4:$C$10477)-ROW('Parish data'!$C$3)+1),ROW(60:60)))),"",INDEX('Parish data'!$L$4:$L$10477,SMALL(IF($B$3='Parish data'!$C$4:$C$10477,ROW('Parish data'!$C$4:$C$10477)-ROW('Parish data'!$C$4)+1),ROW(60:60))))</f>
        <v/>
      </c>
      <c r="L75" s="149"/>
      <c r="M75" s="144"/>
      <c r="N75" s="146"/>
      <c r="O75" s="150"/>
      <c r="P75" s="159"/>
    </row>
    <row r="76" spans="1:16" s="148" customFormat="1" ht="21" customHeight="1" thickBot="1" x14ac:dyDescent="0.3">
      <c r="A76" s="145"/>
      <c r="B76" s="232"/>
      <c r="C76" s="138" t="str">
        <f t="array" ref="C76">IF(ISERROR(INDEX('Parish data'!$D$4:$D$10272,SMALL(IF($B$3='Parish data'!$C$4:$C$10477,ROW('Parish data'!$C$4:$C$10477)-ROW('Parish data'!$C$4)+1),ROW(61:61)))),"",INDEX('Parish data'!$D$4:$D$10272,SMALL(IF($B$3='Parish data'!$C$4:$C$10477,ROW('Parish data'!$C$4:$C$10477)-ROW('Parish data'!$C$4)+1),ROW(61:61))))</f>
        <v/>
      </c>
      <c r="D76" s="139"/>
      <c r="E76" s="140" t="str">
        <f t="array" ref="E76">IF(ISERROR(INDEX('Parish data'!$F$3:$F$10274,SMALL(IF($B$3='Parish data'!$C$3:$C$10477,ROW('Parish data'!$C$4:$C$10477)-ROW('Parish data'!$C$4)+1),ROW(61:61)))),"",INDEX('Parish data'!$F$3:$F$10477,SMALL(IF($B$3='Parish data'!$C$4:$C$10477,ROW('Parish data'!$C$4:$C$10477)-ROW('Parish data'!$C$3)+1),ROW(61:61))))</f>
        <v/>
      </c>
      <c r="F76" s="235">
        <f t="shared" si="0"/>
        <v>0</v>
      </c>
      <c r="G76" s="140" t="str">
        <f t="array" ref="G76">IF(ISERROR(INDEX('Parish data'!$J$4:$J$10274,SMALL(IF($B$3='Parish data'!$C$4:$C$10477,ROW('Parish data'!$C$4:$C$10477)-ROW('Parish data'!$C$3)+1),ROW(61:61)))),"",INDEX('Parish data'!$J$4:$J$10477,SMALL(IF($B$3='Parish data'!$C$4:$C$10477,ROW('Parish data'!$C$4:$C$10477)-ROW('Parish data'!$C$4)+1),ROW(61:61))))</f>
        <v/>
      </c>
      <c r="H76" s="141"/>
      <c r="I76" s="142" t="str">
        <f t="array" ref="I76">IF(ISERROR(INDEX('Parish data'!$K$4:$K$10274,SMALL(IF($B$3='Parish data'!$C$4:$C$10477,ROW('Parish data'!$C$4:$C$10477)-ROW('Parish data'!$C$3)+1),ROW(61:61)))),"",INDEX('Parish data'!$K$4:$K$10477,SMALL(IF($B$3='Parish data'!$C$4:$C$10477,ROW('Parish data'!$C$4:$C$10477)-ROW('Parish data'!$C$4)+1),ROW(61:61))))</f>
        <v/>
      </c>
      <c r="J76" s="141"/>
      <c r="K76" s="143" t="str">
        <f t="array" ref="K76">IF(ISERROR(INDEX('Parish data'!$L$4:$L$10274,SMALL(IF($B$3='Parish data'!$C$4:$C$10477,ROW('Parish data'!$C$4:$C$10477)-ROW('Parish data'!$C$3)+1),ROW(61:61)))),"",INDEX('Parish data'!$L$4:$L$10477,SMALL(IF($B$3='Parish data'!$C$4:$C$10477,ROW('Parish data'!$C$4:$C$10477)-ROW('Parish data'!$C$4)+1),ROW(61:61))))</f>
        <v/>
      </c>
      <c r="L76" s="149"/>
      <c r="M76" s="144"/>
      <c r="N76" s="146"/>
      <c r="O76" s="150"/>
      <c r="P76" s="159"/>
    </row>
    <row r="77" spans="1:16" s="148" customFormat="1" ht="21" customHeight="1" thickBot="1" x14ac:dyDescent="0.3">
      <c r="A77" s="145"/>
      <c r="B77" s="232"/>
      <c r="C77" s="138" t="str">
        <f t="array" ref="C77">IF(ISERROR(INDEX('Parish data'!$D$4:$D$10272,SMALL(IF($B$3='Parish data'!$C$4:$C$10477,ROW('Parish data'!$C$4:$C$10477)-ROW('Parish data'!$C$4)+1),ROW(62:62)))),"",INDEX('Parish data'!$D$4:$D$10272,SMALL(IF($B$3='Parish data'!$C$4:$C$10477,ROW('Parish data'!$C$4:$C$10477)-ROW('Parish data'!$C$4)+1),ROW(62:62))))</f>
        <v/>
      </c>
      <c r="D77" s="139"/>
      <c r="E77" s="140" t="str">
        <f t="array" ref="E77">IF(ISERROR(INDEX('Parish data'!$F$3:$F$10274,SMALL(IF($B$3='Parish data'!$C$3:$C$10477,ROW('Parish data'!$C$4:$C$10477)-ROW('Parish data'!$C$4)+1),ROW(62:62)))),"",INDEX('Parish data'!$F$3:$F$10477,SMALL(IF($B$3='Parish data'!$C$4:$C$10477,ROW('Parish data'!$C$4:$C$10477)-ROW('Parish data'!$C$3)+1),ROW(62:62))))</f>
        <v/>
      </c>
      <c r="F77" s="235">
        <f t="shared" si="0"/>
        <v>0</v>
      </c>
      <c r="G77" s="140" t="str">
        <f t="array" ref="G77">IF(ISERROR(INDEX('Parish data'!$J$4:$J$10274,SMALL(IF($B$3='Parish data'!$C$4:$C$10477,ROW('Parish data'!$C$4:$C$10477)-ROW('Parish data'!$C$3)+1),ROW(62:62)))),"",INDEX('Parish data'!$J$4:$J$10477,SMALL(IF($B$3='Parish data'!$C$4:$C$10477,ROW('Parish data'!$C$4:$C$10477)-ROW('Parish data'!$C$4)+1),ROW(62:62))))</f>
        <v/>
      </c>
      <c r="H77" s="141"/>
      <c r="I77" s="142" t="str">
        <f t="array" ref="I77">IF(ISERROR(INDEX('Parish data'!$K$4:$K$10274,SMALL(IF($B$3='Parish data'!$C$4:$C$10477,ROW('Parish data'!$C$4:$C$10477)-ROW('Parish data'!$C$3)+1),ROW(62:62)))),"",INDEX('Parish data'!$K$4:$K$10477,SMALL(IF($B$3='Parish data'!$C$4:$C$10477,ROW('Parish data'!$C$4:$C$10477)-ROW('Parish data'!$C$4)+1),ROW(62:62))))</f>
        <v/>
      </c>
      <c r="J77" s="141"/>
      <c r="K77" s="143" t="str">
        <f t="array" ref="K77">IF(ISERROR(INDEX('Parish data'!$L$4:$L$10274,SMALL(IF($B$3='Parish data'!$C$4:$C$10477,ROW('Parish data'!$C$4:$C$10477)-ROW('Parish data'!$C$3)+1),ROW(62:62)))),"",INDEX('Parish data'!$L$4:$L$10477,SMALL(IF($B$3='Parish data'!$C$4:$C$10477,ROW('Parish data'!$C$4:$C$10477)-ROW('Parish data'!$C$4)+1),ROW(62:62))))</f>
        <v/>
      </c>
      <c r="L77" s="149"/>
      <c r="M77" s="144"/>
      <c r="N77" s="146"/>
      <c r="O77" s="150"/>
      <c r="P77" s="159"/>
    </row>
    <row r="78" spans="1:16" s="148" customFormat="1" ht="21" customHeight="1" thickBot="1" x14ac:dyDescent="0.3">
      <c r="A78" s="145"/>
      <c r="B78" s="232"/>
      <c r="C78" s="138" t="str">
        <f t="array" ref="C78">IF(ISERROR(INDEX('Parish data'!$D$4:$D$10272,SMALL(IF($B$3='Parish data'!$C$4:$C$10477,ROW('Parish data'!$C$4:$C$10477)-ROW('Parish data'!$C$4)+1),ROW(63:63)))),"",INDEX('Parish data'!$D$4:$D$10272,SMALL(IF($B$3='Parish data'!$C$4:$C$10477,ROW('Parish data'!$C$4:$C$10477)-ROW('Parish data'!$C$4)+1),ROW(63:63))))</f>
        <v/>
      </c>
      <c r="D78" s="139"/>
      <c r="E78" s="140" t="str">
        <f t="array" ref="E78">IF(ISERROR(INDEX('Parish data'!$F$3:$F$10274,SMALL(IF($B$3='Parish data'!$C$3:$C$10477,ROW('Parish data'!$C$4:$C$10477)-ROW('Parish data'!$C$4)+1),ROW(63:63)))),"",INDEX('Parish data'!$F$3:$F$10477,SMALL(IF($B$3='Parish data'!$C$4:$C$10477,ROW('Parish data'!$C$4:$C$10477)-ROW('Parish data'!$C$3)+1),ROW(63:63))))</f>
        <v/>
      </c>
      <c r="F78" s="235">
        <f t="shared" si="0"/>
        <v>0</v>
      </c>
      <c r="G78" s="140" t="str">
        <f t="array" ref="G78">IF(ISERROR(INDEX('Parish data'!$J$4:$J$10274,SMALL(IF($B$3='Parish data'!$C$4:$C$10477,ROW('Parish data'!$C$4:$C$10477)-ROW('Parish data'!$C$3)+1),ROW(63:63)))),"",INDEX('Parish data'!$J$4:$J$10477,SMALL(IF($B$3='Parish data'!$C$4:$C$10477,ROW('Parish data'!$C$4:$C$10477)-ROW('Parish data'!$C$4)+1),ROW(63:63))))</f>
        <v/>
      </c>
      <c r="H78" s="141"/>
      <c r="I78" s="142" t="str">
        <f t="array" ref="I78">IF(ISERROR(INDEX('Parish data'!$K$4:$K$10274,SMALL(IF($B$3='Parish data'!$C$4:$C$10477,ROW('Parish data'!$C$4:$C$10477)-ROW('Parish data'!$C$3)+1),ROW(63:63)))),"",INDEX('Parish data'!$K$4:$K$10477,SMALL(IF($B$3='Parish data'!$C$4:$C$10477,ROW('Parish data'!$C$4:$C$10477)-ROW('Parish data'!$C$4)+1),ROW(63:63))))</f>
        <v/>
      </c>
      <c r="J78" s="141"/>
      <c r="K78" s="143" t="str">
        <f t="array" ref="K78">IF(ISERROR(INDEX('Parish data'!$L$4:$L$10274,SMALL(IF($B$3='Parish data'!$C$4:$C$10477,ROW('Parish data'!$C$4:$C$10477)-ROW('Parish data'!$C$3)+1),ROW(63:63)))),"",INDEX('Parish data'!$L$4:$L$10477,SMALL(IF($B$3='Parish data'!$C$4:$C$10477,ROW('Parish data'!$C$4:$C$10477)-ROW('Parish data'!$C$4)+1),ROW(63:63))))</f>
        <v/>
      </c>
      <c r="L78" s="149"/>
      <c r="M78" s="144"/>
      <c r="N78" s="146"/>
      <c r="O78" s="150"/>
      <c r="P78" s="159"/>
    </row>
    <row r="79" spans="1:16" s="148" customFormat="1" ht="21" customHeight="1" thickBot="1" x14ac:dyDescent="0.3">
      <c r="A79" s="145"/>
      <c r="B79" s="232"/>
      <c r="C79" s="138" t="str">
        <f t="array" ref="C79">IF(ISERROR(INDEX('Parish data'!$D$4:$D$10272,SMALL(IF($B$3='Parish data'!$C$4:$C$10477,ROW('Parish data'!$C$4:$C$10477)-ROW('Parish data'!$C$4)+1),ROW(64:64)))),"",INDEX('Parish data'!$D$4:$D$10272,SMALL(IF($B$3='Parish data'!$C$4:$C$10477,ROW('Parish data'!$C$4:$C$10477)-ROW('Parish data'!$C$4)+1),ROW(64:64))))</f>
        <v/>
      </c>
      <c r="D79" s="139"/>
      <c r="E79" s="140" t="str">
        <f t="array" ref="E79">IF(ISERROR(INDEX('Parish data'!$F$3:$F$10274,SMALL(IF($B$3='Parish data'!$C$3:$C$10477,ROW('Parish data'!$C$4:$C$10477)-ROW('Parish data'!$C$4)+1),ROW(64:64)))),"",INDEX('Parish data'!$F$3:$F$10477,SMALL(IF($B$3='Parish data'!$C$4:$C$10477,ROW('Parish data'!$C$4:$C$10477)-ROW('Parish data'!$C$3)+1),ROW(64:64))))</f>
        <v/>
      </c>
      <c r="F79" s="235">
        <f t="shared" si="0"/>
        <v>0</v>
      </c>
      <c r="G79" s="140" t="str">
        <f t="array" ref="G79">IF(ISERROR(INDEX('Parish data'!$J$4:$J$10274,SMALL(IF($B$3='Parish data'!$C$4:$C$10477,ROW('Parish data'!$C$4:$C$10477)-ROW('Parish data'!$C$3)+1),ROW(64:64)))),"",INDEX('Parish data'!$J$4:$J$10477,SMALL(IF($B$3='Parish data'!$C$4:$C$10477,ROW('Parish data'!$C$4:$C$10477)-ROW('Parish data'!$C$4)+1),ROW(64:64))))</f>
        <v/>
      </c>
      <c r="H79" s="141"/>
      <c r="I79" s="142" t="str">
        <f t="array" ref="I79">IF(ISERROR(INDEX('Parish data'!$K$4:$K$10274,SMALL(IF($B$3='Parish data'!$C$4:$C$10477,ROW('Parish data'!$C$4:$C$10477)-ROW('Parish data'!$C$3)+1),ROW(64:64)))),"",INDEX('Parish data'!$K$4:$K$10477,SMALL(IF($B$3='Parish data'!$C$4:$C$10477,ROW('Parish data'!$C$4:$C$10477)-ROW('Parish data'!$C$4)+1),ROW(64:64))))</f>
        <v/>
      </c>
      <c r="J79" s="141"/>
      <c r="K79" s="143" t="str">
        <f t="array" ref="K79">IF(ISERROR(INDEX('Parish data'!$L$4:$L$10274,SMALL(IF($B$3='Parish data'!$C$4:$C$10477,ROW('Parish data'!$C$4:$C$10477)-ROW('Parish data'!$C$3)+1),ROW(64:64)))),"",INDEX('Parish data'!$L$4:$L$10477,SMALL(IF($B$3='Parish data'!$C$4:$C$10477,ROW('Parish data'!$C$4:$C$10477)-ROW('Parish data'!$C$4)+1),ROW(64:64))))</f>
        <v/>
      </c>
      <c r="L79" s="149"/>
      <c r="M79" s="144"/>
      <c r="N79" s="146"/>
      <c r="O79" s="150"/>
      <c r="P79" s="159"/>
    </row>
    <row r="80" spans="1:16" s="148" customFormat="1" ht="21" customHeight="1" thickBot="1" x14ac:dyDescent="0.3">
      <c r="A80" s="145"/>
      <c r="B80" s="232"/>
      <c r="C80" s="138" t="str">
        <f t="array" ref="C80">IF(ISERROR(INDEX('Parish data'!$D$4:$D$10272,SMALL(IF($B$3='Parish data'!$C$4:$C$10477,ROW('Parish data'!$C$4:$C$10477)-ROW('Parish data'!$C$4)+1),ROW(65:65)))),"",INDEX('Parish data'!$D$4:$D$10272,SMALL(IF($B$3='Parish data'!$C$4:$C$10477,ROW('Parish data'!$C$4:$C$10477)-ROW('Parish data'!$C$4)+1),ROW(65:65))))</f>
        <v/>
      </c>
      <c r="D80" s="139"/>
      <c r="E80" s="140" t="str">
        <f t="array" ref="E80">IF(ISERROR(INDEX('Parish data'!$F$3:$F$10274,SMALL(IF($B$3='Parish data'!$C$3:$C$10477,ROW('Parish data'!$C$4:$C$10477)-ROW('Parish data'!$C$4)+1),ROW(65:65)))),"",INDEX('Parish data'!$F$3:$F$10477,SMALL(IF($B$3='Parish data'!$C$4:$C$10477,ROW('Parish data'!$C$4:$C$10477)-ROW('Parish data'!$C$3)+1),ROW(65:65))))</f>
        <v/>
      </c>
      <c r="F80" s="235">
        <f t="shared" si="0"/>
        <v>0</v>
      </c>
      <c r="G80" s="140" t="str">
        <f t="array" ref="G80">IF(ISERROR(INDEX('Parish data'!$J$4:$J$10274,SMALL(IF($B$3='Parish data'!$C$4:$C$10477,ROW('Parish data'!$C$4:$C$10477)-ROW('Parish data'!$C$3)+1),ROW(65:65)))),"",INDEX('Parish data'!$J$4:$J$10477,SMALL(IF($B$3='Parish data'!$C$4:$C$10477,ROW('Parish data'!$C$4:$C$10477)-ROW('Parish data'!$C$4)+1),ROW(65:65))))</f>
        <v/>
      </c>
      <c r="H80" s="141"/>
      <c r="I80" s="142" t="str">
        <f t="array" ref="I80">IF(ISERROR(INDEX('Parish data'!$K$4:$K$10274,SMALL(IF($B$3='Parish data'!$C$4:$C$10477,ROW('Parish data'!$C$4:$C$10477)-ROW('Parish data'!$C$3)+1),ROW(65:65)))),"",INDEX('Parish data'!$K$4:$K$10477,SMALL(IF($B$3='Parish data'!$C$4:$C$10477,ROW('Parish data'!$C$4:$C$10477)-ROW('Parish data'!$C$4)+1),ROW(65:65))))</f>
        <v/>
      </c>
      <c r="J80" s="141"/>
      <c r="K80" s="143" t="str">
        <f t="array" ref="K80">IF(ISERROR(INDEX('Parish data'!$L$4:$L$10274,SMALL(IF($B$3='Parish data'!$C$4:$C$10477,ROW('Parish data'!$C$4:$C$10477)-ROW('Parish data'!$C$3)+1),ROW(65:65)))),"",INDEX('Parish data'!$L$4:$L$10477,SMALL(IF($B$3='Parish data'!$C$4:$C$10477,ROW('Parish data'!$C$4:$C$10477)-ROW('Parish data'!$C$4)+1),ROW(65:65))))</f>
        <v/>
      </c>
      <c r="L80" s="149"/>
      <c r="M80" s="144"/>
      <c r="N80" s="146"/>
      <c r="O80" s="150"/>
      <c r="P80" s="159"/>
    </row>
    <row r="81" spans="1:16" s="148" customFormat="1" ht="21" customHeight="1" thickBot="1" x14ac:dyDescent="0.3">
      <c r="A81" s="145"/>
      <c r="B81" s="232"/>
      <c r="C81" s="138" t="str">
        <f t="array" ref="C81">IF(ISERROR(INDEX('Parish data'!$D$4:$D$10272,SMALL(IF($B$3='Parish data'!$C$4:$C$10477,ROW('Parish data'!$C$4:$C$10477)-ROW('Parish data'!$C$4)+1),ROW(66:66)))),"",INDEX('Parish data'!$D$4:$D$10272,SMALL(IF($B$3='Parish data'!$C$4:$C$10477,ROW('Parish data'!$C$4:$C$10477)-ROW('Parish data'!$C$4)+1),ROW(66:66))))</f>
        <v/>
      </c>
      <c r="D81" s="139"/>
      <c r="E81" s="140" t="str">
        <f t="array" ref="E81">IF(ISERROR(INDEX('Parish data'!$F$3:$F$10274,SMALL(IF($B$3='Parish data'!$C$3:$C$10477,ROW('Parish data'!$C$4:$C$10477)-ROW('Parish data'!$C$4)+1),ROW(66:66)))),"",INDEX('Parish data'!$F$3:$F$10477,SMALL(IF($B$3='Parish data'!$C$4:$C$10477,ROW('Parish data'!$C$4:$C$10477)-ROW('Parish data'!$C$3)+1),ROW(66:66))))</f>
        <v/>
      </c>
      <c r="F81" s="235">
        <f t="shared" ref="F81:F144" si="1">IF(E81="Charter Trustee",2,IF(E81="Temple",2,IF(E81="Non-precepting parish",1,IF(E81="Precepting parish",1,IF(E81="Group",1,IF(E81="New Parish",1,0))))))</f>
        <v>0</v>
      </c>
      <c r="G81" s="140" t="str">
        <f t="array" ref="G81">IF(ISERROR(INDEX('Parish data'!$J$4:$J$10274,SMALL(IF($B$3='Parish data'!$C$4:$C$10477,ROW('Parish data'!$C$4:$C$10477)-ROW('Parish data'!$C$3)+1),ROW(66:66)))),"",INDEX('Parish data'!$J$4:$J$10477,SMALL(IF($B$3='Parish data'!$C$4:$C$10477,ROW('Parish data'!$C$4:$C$10477)-ROW('Parish data'!$C$4)+1),ROW(66:66))))</f>
        <v/>
      </c>
      <c r="H81" s="141"/>
      <c r="I81" s="142" t="str">
        <f t="array" ref="I81">IF(ISERROR(INDEX('Parish data'!$K$4:$K$10274,SMALL(IF($B$3='Parish data'!$C$4:$C$10477,ROW('Parish data'!$C$4:$C$10477)-ROW('Parish data'!$C$3)+1),ROW(66:66)))),"",INDEX('Parish data'!$K$4:$K$10477,SMALL(IF($B$3='Parish data'!$C$4:$C$10477,ROW('Parish data'!$C$4:$C$10477)-ROW('Parish data'!$C$4)+1),ROW(66:66))))</f>
        <v/>
      </c>
      <c r="J81" s="141"/>
      <c r="K81" s="143" t="str">
        <f t="array" ref="K81">IF(ISERROR(INDEX('Parish data'!$L$4:$L$10274,SMALL(IF($B$3='Parish data'!$C$4:$C$10477,ROW('Parish data'!$C$4:$C$10477)-ROW('Parish data'!$C$3)+1),ROW(66:66)))),"",INDEX('Parish data'!$L$4:$L$10477,SMALL(IF($B$3='Parish data'!$C$4:$C$10477,ROW('Parish data'!$C$4:$C$10477)-ROW('Parish data'!$C$4)+1),ROW(66:66))))</f>
        <v/>
      </c>
      <c r="L81" s="149"/>
      <c r="M81" s="144"/>
      <c r="N81" s="146"/>
      <c r="O81" s="150"/>
      <c r="P81" s="159"/>
    </row>
    <row r="82" spans="1:16" s="148" customFormat="1" ht="21" customHeight="1" thickBot="1" x14ac:dyDescent="0.3">
      <c r="A82" s="145"/>
      <c r="B82" s="232"/>
      <c r="C82" s="138" t="str">
        <f t="array" ref="C82">IF(ISERROR(INDEX('Parish data'!$D$4:$D$10272,SMALL(IF($B$3='Parish data'!$C$4:$C$10477,ROW('Parish data'!$C$4:$C$10477)-ROW('Parish data'!$C$4)+1),ROW(67:67)))),"",INDEX('Parish data'!$D$4:$D$10272,SMALL(IF($B$3='Parish data'!$C$4:$C$10477,ROW('Parish data'!$C$4:$C$10477)-ROW('Parish data'!$C$4)+1),ROW(67:67))))</f>
        <v/>
      </c>
      <c r="D82" s="139"/>
      <c r="E82" s="140" t="str">
        <f t="array" ref="E82">IF(ISERROR(INDEX('Parish data'!$F$3:$F$10274,SMALL(IF($B$3='Parish data'!$C$3:$C$10477,ROW('Parish data'!$C$4:$C$10477)-ROW('Parish data'!$C$4)+1),ROW(67:67)))),"",INDEX('Parish data'!$F$3:$F$10477,SMALL(IF($B$3='Parish data'!$C$4:$C$10477,ROW('Parish data'!$C$4:$C$10477)-ROW('Parish data'!$C$3)+1),ROW(67:67))))</f>
        <v/>
      </c>
      <c r="F82" s="235">
        <f t="shared" si="1"/>
        <v>0</v>
      </c>
      <c r="G82" s="140" t="str">
        <f t="array" ref="G82">IF(ISERROR(INDEX('Parish data'!$J$4:$J$10274,SMALL(IF($B$3='Parish data'!$C$4:$C$10477,ROW('Parish data'!$C$4:$C$10477)-ROW('Parish data'!$C$3)+1),ROW(67:67)))),"",INDEX('Parish data'!$J$4:$J$10477,SMALL(IF($B$3='Parish data'!$C$4:$C$10477,ROW('Parish data'!$C$4:$C$10477)-ROW('Parish data'!$C$4)+1),ROW(67:67))))</f>
        <v/>
      </c>
      <c r="H82" s="141"/>
      <c r="I82" s="142" t="str">
        <f t="array" ref="I82">IF(ISERROR(INDEX('Parish data'!$K$4:$K$10274,SMALL(IF($B$3='Parish data'!$C$4:$C$10477,ROW('Parish data'!$C$4:$C$10477)-ROW('Parish data'!$C$3)+1),ROW(67:67)))),"",INDEX('Parish data'!$K$4:$K$10477,SMALL(IF($B$3='Parish data'!$C$4:$C$10477,ROW('Parish data'!$C$4:$C$10477)-ROW('Parish data'!$C$4)+1),ROW(67:67))))</f>
        <v/>
      </c>
      <c r="J82" s="141"/>
      <c r="K82" s="143" t="str">
        <f t="array" ref="K82">IF(ISERROR(INDEX('Parish data'!$L$4:$L$10274,SMALL(IF($B$3='Parish data'!$C$4:$C$10477,ROW('Parish data'!$C$4:$C$10477)-ROW('Parish data'!$C$3)+1),ROW(67:67)))),"",INDEX('Parish data'!$L$4:$L$10477,SMALL(IF($B$3='Parish data'!$C$4:$C$10477,ROW('Parish data'!$C$4:$C$10477)-ROW('Parish data'!$C$4)+1),ROW(67:67))))</f>
        <v/>
      </c>
      <c r="L82" s="149"/>
      <c r="M82" s="144"/>
      <c r="N82" s="146"/>
      <c r="O82" s="150"/>
      <c r="P82" s="159"/>
    </row>
    <row r="83" spans="1:16" s="148" customFormat="1" ht="21" customHeight="1" thickBot="1" x14ac:dyDescent="0.3">
      <c r="A83" s="145"/>
      <c r="B83" s="232"/>
      <c r="C83" s="138" t="str">
        <f t="array" ref="C83">IF(ISERROR(INDEX('Parish data'!$D$4:$D$10272,SMALL(IF($B$3='Parish data'!$C$4:$C$10477,ROW('Parish data'!$C$4:$C$10477)-ROW('Parish data'!$C$4)+1),ROW(68:68)))),"",INDEX('Parish data'!$D$4:$D$10272,SMALL(IF($B$3='Parish data'!$C$4:$C$10477,ROW('Parish data'!$C$4:$C$10477)-ROW('Parish data'!$C$4)+1),ROW(68:68))))</f>
        <v/>
      </c>
      <c r="D83" s="139"/>
      <c r="E83" s="140" t="str">
        <f t="array" ref="E83">IF(ISERROR(INDEX('Parish data'!$F$3:$F$10274,SMALL(IF($B$3='Parish data'!$C$3:$C$10477,ROW('Parish data'!$C$4:$C$10477)-ROW('Parish data'!$C$4)+1),ROW(68:68)))),"",INDEX('Parish data'!$F$3:$F$10477,SMALL(IF($B$3='Parish data'!$C$4:$C$10477,ROW('Parish data'!$C$4:$C$10477)-ROW('Parish data'!$C$3)+1),ROW(68:68))))</f>
        <v/>
      </c>
      <c r="F83" s="235">
        <f t="shared" si="1"/>
        <v>0</v>
      </c>
      <c r="G83" s="140" t="str">
        <f t="array" ref="G83">IF(ISERROR(INDEX('Parish data'!$J$4:$J$10274,SMALL(IF($B$3='Parish data'!$C$4:$C$10477,ROW('Parish data'!$C$4:$C$10477)-ROW('Parish data'!$C$3)+1),ROW(68:68)))),"",INDEX('Parish data'!$J$4:$J$10477,SMALL(IF($B$3='Parish data'!$C$4:$C$10477,ROW('Parish data'!$C$4:$C$10477)-ROW('Parish data'!$C$4)+1),ROW(68:68))))</f>
        <v/>
      </c>
      <c r="H83" s="141"/>
      <c r="I83" s="142" t="str">
        <f t="array" ref="I83">IF(ISERROR(INDEX('Parish data'!$K$4:$K$10274,SMALL(IF($B$3='Parish data'!$C$4:$C$10477,ROW('Parish data'!$C$4:$C$10477)-ROW('Parish data'!$C$3)+1),ROW(68:68)))),"",INDEX('Parish data'!$K$4:$K$10477,SMALL(IF($B$3='Parish data'!$C$4:$C$10477,ROW('Parish data'!$C$4:$C$10477)-ROW('Parish data'!$C$4)+1),ROW(68:68))))</f>
        <v/>
      </c>
      <c r="J83" s="141"/>
      <c r="K83" s="143" t="str">
        <f t="array" ref="K83">IF(ISERROR(INDEX('Parish data'!$L$4:$L$10274,SMALL(IF($B$3='Parish data'!$C$4:$C$10477,ROW('Parish data'!$C$4:$C$10477)-ROW('Parish data'!$C$3)+1),ROW(68:68)))),"",INDEX('Parish data'!$L$4:$L$10477,SMALL(IF($B$3='Parish data'!$C$4:$C$10477,ROW('Parish data'!$C$4:$C$10477)-ROW('Parish data'!$C$4)+1),ROW(68:68))))</f>
        <v/>
      </c>
      <c r="L83" s="149"/>
      <c r="M83" s="144"/>
      <c r="N83" s="146"/>
      <c r="O83" s="150"/>
      <c r="P83" s="159"/>
    </row>
    <row r="84" spans="1:16" s="148" customFormat="1" ht="21" customHeight="1" thickBot="1" x14ac:dyDescent="0.3">
      <c r="A84" s="145"/>
      <c r="B84" s="232"/>
      <c r="C84" s="138" t="str">
        <f t="array" ref="C84">IF(ISERROR(INDEX('Parish data'!$D$4:$D$10272,SMALL(IF($B$3='Parish data'!$C$4:$C$10477,ROW('Parish data'!$C$4:$C$10477)-ROW('Parish data'!$C$4)+1),ROW(69:69)))),"",INDEX('Parish data'!$D$4:$D$10272,SMALL(IF($B$3='Parish data'!$C$4:$C$10477,ROW('Parish data'!$C$4:$C$10477)-ROW('Parish data'!$C$4)+1),ROW(69:69))))</f>
        <v/>
      </c>
      <c r="D84" s="139"/>
      <c r="E84" s="140" t="str">
        <f t="array" ref="E84">IF(ISERROR(INDEX('Parish data'!$F$3:$F$10274,SMALL(IF($B$3='Parish data'!$C$3:$C$10477,ROW('Parish data'!$C$4:$C$10477)-ROW('Parish data'!$C$4)+1),ROW(69:69)))),"",INDEX('Parish data'!$F$3:$F$10477,SMALL(IF($B$3='Parish data'!$C$4:$C$10477,ROW('Parish data'!$C$4:$C$10477)-ROW('Parish data'!$C$3)+1),ROW(69:69))))</f>
        <v/>
      </c>
      <c r="F84" s="235">
        <f t="shared" si="1"/>
        <v>0</v>
      </c>
      <c r="G84" s="140" t="str">
        <f t="array" ref="G84">IF(ISERROR(INDEX('Parish data'!$J$4:$J$10274,SMALL(IF($B$3='Parish data'!$C$4:$C$10477,ROW('Parish data'!$C$4:$C$10477)-ROW('Parish data'!$C$3)+1),ROW(69:69)))),"",INDEX('Parish data'!$J$4:$J$10477,SMALL(IF($B$3='Parish data'!$C$4:$C$10477,ROW('Parish data'!$C$4:$C$10477)-ROW('Parish data'!$C$4)+1),ROW(69:69))))</f>
        <v/>
      </c>
      <c r="H84" s="141"/>
      <c r="I84" s="142" t="str">
        <f t="array" ref="I84">IF(ISERROR(INDEX('Parish data'!$K$4:$K$10274,SMALL(IF($B$3='Parish data'!$C$4:$C$10477,ROW('Parish data'!$C$4:$C$10477)-ROW('Parish data'!$C$3)+1),ROW(69:69)))),"",INDEX('Parish data'!$K$4:$K$10477,SMALL(IF($B$3='Parish data'!$C$4:$C$10477,ROW('Parish data'!$C$4:$C$10477)-ROW('Parish data'!$C$4)+1),ROW(69:69))))</f>
        <v/>
      </c>
      <c r="J84" s="141"/>
      <c r="K84" s="143" t="str">
        <f t="array" ref="K84">IF(ISERROR(INDEX('Parish data'!$L$4:$L$10274,SMALL(IF($B$3='Parish data'!$C$4:$C$10477,ROW('Parish data'!$C$4:$C$10477)-ROW('Parish data'!$C$3)+1),ROW(69:69)))),"",INDEX('Parish data'!$L$4:$L$10477,SMALL(IF($B$3='Parish data'!$C$4:$C$10477,ROW('Parish data'!$C$4:$C$10477)-ROW('Parish data'!$C$4)+1),ROW(69:69))))</f>
        <v/>
      </c>
      <c r="L84" s="149"/>
      <c r="M84" s="144"/>
      <c r="N84" s="146"/>
      <c r="O84" s="150"/>
      <c r="P84" s="159"/>
    </row>
    <row r="85" spans="1:16" s="148" customFormat="1" ht="21" customHeight="1" thickBot="1" x14ac:dyDescent="0.3">
      <c r="A85" s="145"/>
      <c r="B85" s="232"/>
      <c r="C85" s="138" t="str">
        <f t="array" ref="C85">IF(ISERROR(INDEX('Parish data'!$D$4:$D$10272,SMALL(IF($B$3='Parish data'!$C$4:$C$10477,ROW('Parish data'!$C$4:$C$10477)-ROW('Parish data'!$C$4)+1),ROW(70:70)))),"",INDEX('Parish data'!$D$4:$D$10272,SMALL(IF($B$3='Parish data'!$C$4:$C$10477,ROW('Parish data'!$C$4:$C$10477)-ROW('Parish data'!$C$4)+1),ROW(70:70))))</f>
        <v/>
      </c>
      <c r="D85" s="139"/>
      <c r="E85" s="140" t="str">
        <f t="array" ref="E85">IF(ISERROR(INDEX('Parish data'!$F$3:$F$10274,SMALL(IF($B$3='Parish data'!$C$3:$C$10477,ROW('Parish data'!$C$4:$C$10477)-ROW('Parish data'!$C$4)+1),ROW(70:70)))),"",INDEX('Parish data'!$F$3:$F$10477,SMALL(IF($B$3='Parish data'!$C$4:$C$10477,ROW('Parish data'!$C$4:$C$10477)-ROW('Parish data'!$C$3)+1),ROW(70:70))))</f>
        <v/>
      </c>
      <c r="F85" s="235">
        <f t="shared" si="1"/>
        <v>0</v>
      </c>
      <c r="G85" s="140" t="str">
        <f t="array" ref="G85">IF(ISERROR(INDEX('Parish data'!$J$4:$J$10274,SMALL(IF($B$3='Parish data'!$C$4:$C$10477,ROW('Parish data'!$C$4:$C$10477)-ROW('Parish data'!$C$3)+1),ROW(70:70)))),"",INDEX('Parish data'!$J$4:$J$10477,SMALL(IF($B$3='Parish data'!$C$4:$C$10477,ROW('Parish data'!$C$4:$C$10477)-ROW('Parish data'!$C$4)+1),ROW(70:70))))</f>
        <v/>
      </c>
      <c r="H85" s="141"/>
      <c r="I85" s="142" t="str">
        <f t="array" ref="I85">IF(ISERROR(INDEX('Parish data'!$K$4:$K$10274,SMALL(IF($B$3='Parish data'!$C$4:$C$10477,ROW('Parish data'!$C$4:$C$10477)-ROW('Parish data'!$C$3)+1),ROW(70:70)))),"",INDEX('Parish data'!$K$4:$K$10477,SMALL(IF($B$3='Parish data'!$C$4:$C$10477,ROW('Parish data'!$C$4:$C$10477)-ROW('Parish data'!$C$4)+1),ROW(70:70))))</f>
        <v/>
      </c>
      <c r="J85" s="141"/>
      <c r="K85" s="143" t="str">
        <f t="array" ref="K85">IF(ISERROR(INDEX('Parish data'!$L$4:$L$10274,SMALL(IF($B$3='Parish data'!$C$4:$C$10477,ROW('Parish data'!$C$4:$C$10477)-ROW('Parish data'!$C$3)+1),ROW(70:70)))),"",INDEX('Parish data'!$L$4:$L$10477,SMALL(IF($B$3='Parish data'!$C$4:$C$10477,ROW('Parish data'!$C$4:$C$10477)-ROW('Parish data'!$C$4)+1),ROW(70:70))))</f>
        <v/>
      </c>
      <c r="L85" s="149"/>
      <c r="M85" s="144"/>
      <c r="N85" s="146"/>
      <c r="O85" s="150"/>
      <c r="P85" s="159"/>
    </row>
    <row r="86" spans="1:16" s="148" customFormat="1" ht="21" customHeight="1" thickBot="1" x14ac:dyDescent="0.3">
      <c r="A86" s="145"/>
      <c r="B86" s="232"/>
      <c r="C86" s="138" t="str">
        <f t="array" ref="C86">IF(ISERROR(INDEX('Parish data'!$D$4:$D$10272,SMALL(IF($B$3='Parish data'!$C$4:$C$10477,ROW('Parish data'!$C$4:$C$10477)-ROW('Parish data'!$C$4)+1),ROW(71:71)))),"",INDEX('Parish data'!$D$4:$D$10272,SMALL(IF($B$3='Parish data'!$C$4:$C$10477,ROW('Parish data'!$C$4:$C$10477)-ROW('Parish data'!$C$4)+1),ROW(71:71))))</f>
        <v/>
      </c>
      <c r="D86" s="139"/>
      <c r="E86" s="140" t="str">
        <f t="array" ref="E86">IF(ISERROR(INDEX('Parish data'!$F$3:$F$10274,SMALL(IF($B$3='Parish data'!$C$3:$C$10477,ROW('Parish data'!$C$4:$C$10477)-ROW('Parish data'!$C$4)+1),ROW(71:71)))),"",INDEX('Parish data'!$F$3:$F$10477,SMALL(IF($B$3='Parish data'!$C$4:$C$10477,ROW('Parish data'!$C$4:$C$10477)-ROW('Parish data'!$C$3)+1),ROW(71:71))))</f>
        <v/>
      </c>
      <c r="F86" s="235">
        <f t="shared" si="1"/>
        <v>0</v>
      </c>
      <c r="G86" s="140" t="str">
        <f t="array" ref="G86">IF(ISERROR(INDEX('Parish data'!$J$4:$J$10274,SMALL(IF($B$3='Parish data'!$C$4:$C$10477,ROW('Parish data'!$C$4:$C$10477)-ROW('Parish data'!$C$3)+1),ROW(71:71)))),"",INDEX('Parish data'!$J$4:$J$10477,SMALL(IF($B$3='Parish data'!$C$4:$C$10477,ROW('Parish data'!$C$4:$C$10477)-ROW('Parish data'!$C$4)+1),ROW(71:71))))</f>
        <v/>
      </c>
      <c r="H86" s="141"/>
      <c r="I86" s="142" t="str">
        <f t="array" ref="I86">IF(ISERROR(INDEX('Parish data'!$K$4:$K$10274,SMALL(IF($B$3='Parish data'!$C$4:$C$10477,ROW('Parish data'!$C$4:$C$10477)-ROW('Parish data'!$C$3)+1),ROW(71:71)))),"",INDEX('Parish data'!$K$4:$K$10477,SMALL(IF($B$3='Parish data'!$C$4:$C$10477,ROW('Parish data'!$C$4:$C$10477)-ROW('Parish data'!$C$4)+1),ROW(71:71))))</f>
        <v/>
      </c>
      <c r="J86" s="141"/>
      <c r="K86" s="143" t="str">
        <f t="array" ref="K86">IF(ISERROR(INDEX('Parish data'!$L$4:$L$10274,SMALL(IF($B$3='Parish data'!$C$4:$C$10477,ROW('Parish data'!$C$4:$C$10477)-ROW('Parish data'!$C$3)+1),ROW(71:71)))),"",INDEX('Parish data'!$L$4:$L$10477,SMALL(IF($B$3='Parish data'!$C$4:$C$10477,ROW('Parish data'!$C$4:$C$10477)-ROW('Parish data'!$C$4)+1),ROW(71:71))))</f>
        <v/>
      </c>
      <c r="L86" s="149"/>
      <c r="M86" s="144"/>
      <c r="N86" s="146"/>
      <c r="O86" s="150"/>
      <c r="P86" s="159"/>
    </row>
    <row r="87" spans="1:16" s="148" customFormat="1" ht="21" customHeight="1" thickBot="1" x14ac:dyDescent="0.3">
      <c r="A87" s="145"/>
      <c r="B87" s="232"/>
      <c r="C87" s="138" t="str">
        <f t="array" ref="C87">IF(ISERROR(INDEX('Parish data'!$D$4:$D$10272,SMALL(IF($B$3='Parish data'!$C$4:$C$10477,ROW('Parish data'!$C$4:$C$10477)-ROW('Parish data'!$C$4)+1),ROW(72:72)))),"",INDEX('Parish data'!$D$4:$D$10272,SMALL(IF($B$3='Parish data'!$C$4:$C$10477,ROW('Parish data'!$C$4:$C$10477)-ROW('Parish data'!$C$4)+1),ROW(72:72))))</f>
        <v/>
      </c>
      <c r="D87" s="139"/>
      <c r="E87" s="140" t="str">
        <f t="array" ref="E87">IF(ISERROR(INDEX('Parish data'!$F$3:$F$10274,SMALL(IF($B$3='Parish data'!$C$3:$C$10477,ROW('Parish data'!$C$4:$C$10477)-ROW('Parish data'!$C$4)+1),ROW(72:72)))),"",INDEX('Parish data'!$F$3:$F$10477,SMALL(IF($B$3='Parish data'!$C$4:$C$10477,ROW('Parish data'!$C$4:$C$10477)-ROW('Parish data'!$C$3)+1),ROW(72:72))))</f>
        <v/>
      </c>
      <c r="F87" s="235">
        <f t="shared" si="1"/>
        <v>0</v>
      </c>
      <c r="G87" s="140" t="str">
        <f t="array" ref="G87">IF(ISERROR(INDEX('Parish data'!$J$4:$J$10274,SMALL(IF($B$3='Parish data'!$C$4:$C$10477,ROW('Parish data'!$C$4:$C$10477)-ROW('Parish data'!$C$3)+1),ROW(72:72)))),"",INDEX('Parish data'!$J$4:$J$10477,SMALL(IF($B$3='Parish data'!$C$4:$C$10477,ROW('Parish data'!$C$4:$C$10477)-ROW('Parish data'!$C$4)+1),ROW(72:72))))</f>
        <v/>
      </c>
      <c r="H87" s="141"/>
      <c r="I87" s="142" t="str">
        <f t="array" ref="I87">IF(ISERROR(INDEX('Parish data'!$K$4:$K$10274,SMALL(IF($B$3='Parish data'!$C$4:$C$10477,ROW('Parish data'!$C$4:$C$10477)-ROW('Parish data'!$C$3)+1),ROW(72:72)))),"",INDEX('Parish data'!$K$4:$K$10477,SMALL(IF($B$3='Parish data'!$C$4:$C$10477,ROW('Parish data'!$C$4:$C$10477)-ROW('Parish data'!$C$4)+1),ROW(72:72))))</f>
        <v/>
      </c>
      <c r="J87" s="141"/>
      <c r="K87" s="143" t="str">
        <f t="array" ref="K87">IF(ISERROR(INDEX('Parish data'!$L$4:$L$10274,SMALL(IF($B$3='Parish data'!$C$4:$C$10477,ROW('Parish data'!$C$4:$C$10477)-ROW('Parish data'!$C$3)+1),ROW(72:72)))),"",INDEX('Parish data'!$L$4:$L$10477,SMALL(IF($B$3='Parish data'!$C$4:$C$10477,ROW('Parish data'!$C$4:$C$10477)-ROW('Parish data'!$C$4)+1),ROW(72:72))))</f>
        <v/>
      </c>
      <c r="L87" s="149"/>
      <c r="M87" s="144"/>
      <c r="N87" s="146"/>
      <c r="O87" s="150"/>
      <c r="P87" s="159"/>
    </row>
    <row r="88" spans="1:16" s="148" customFormat="1" ht="21" customHeight="1" thickBot="1" x14ac:dyDescent="0.3">
      <c r="A88" s="145"/>
      <c r="B88" s="232"/>
      <c r="C88" s="138" t="str">
        <f t="array" ref="C88">IF(ISERROR(INDEX('Parish data'!$D$4:$D$10272,SMALL(IF($B$3='Parish data'!$C$4:$C$10477,ROW('Parish data'!$C$4:$C$10477)-ROW('Parish data'!$C$4)+1),ROW(73:73)))),"",INDEX('Parish data'!$D$4:$D$10272,SMALL(IF($B$3='Parish data'!$C$4:$C$10477,ROW('Parish data'!$C$4:$C$10477)-ROW('Parish data'!$C$4)+1),ROW(73:73))))</f>
        <v/>
      </c>
      <c r="D88" s="139"/>
      <c r="E88" s="140" t="str">
        <f t="array" ref="E88">IF(ISERROR(INDEX('Parish data'!$F$3:$F$10274,SMALL(IF($B$3='Parish data'!$C$3:$C$10477,ROW('Parish data'!$C$4:$C$10477)-ROW('Parish data'!$C$4)+1),ROW(73:73)))),"",INDEX('Parish data'!$F$3:$F$10477,SMALL(IF($B$3='Parish data'!$C$4:$C$10477,ROW('Parish data'!$C$4:$C$10477)-ROW('Parish data'!$C$3)+1),ROW(73:73))))</f>
        <v/>
      </c>
      <c r="F88" s="235">
        <f t="shared" si="1"/>
        <v>0</v>
      </c>
      <c r="G88" s="140" t="str">
        <f t="array" ref="G88">IF(ISERROR(INDEX('Parish data'!$J$4:$J$10274,SMALL(IF($B$3='Parish data'!$C$4:$C$10477,ROW('Parish data'!$C$4:$C$10477)-ROW('Parish data'!$C$3)+1),ROW(73:73)))),"",INDEX('Parish data'!$J$4:$J$10477,SMALL(IF($B$3='Parish data'!$C$4:$C$10477,ROW('Parish data'!$C$4:$C$10477)-ROW('Parish data'!$C$4)+1),ROW(73:73))))</f>
        <v/>
      </c>
      <c r="H88" s="141"/>
      <c r="I88" s="142" t="str">
        <f t="array" ref="I88">IF(ISERROR(INDEX('Parish data'!$K$4:$K$10274,SMALL(IF($B$3='Parish data'!$C$4:$C$10477,ROW('Parish data'!$C$4:$C$10477)-ROW('Parish data'!$C$3)+1),ROW(73:73)))),"",INDEX('Parish data'!$K$4:$K$10477,SMALL(IF($B$3='Parish data'!$C$4:$C$10477,ROW('Parish data'!$C$4:$C$10477)-ROW('Parish data'!$C$4)+1),ROW(73:73))))</f>
        <v/>
      </c>
      <c r="J88" s="141"/>
      <c r="K88" s="143" t="str">
        <f t="array" ref="K88">IF(ISERROR(INDEX('Parish data'!$L$4:$L$10274,SMALL(IF($B$3='Parish data'!$C$4:$C$10477,ROW('Parish data'!$C$4:$C$10477)-ROW('Parish data'!$C$3)+1),ROW(73:73)))),"",INDEX('Parish data'!$L$4:$L$10477,SMALL(IF($B$3='Parish data'!$C$4:$C$10477,ROW('Parish data'!$C$4:$C$10477)-ROW('Parish data'!$C$4)+1),ROW(73:73))))</f>
        <v/>
      </c>
      <c r="L88" s="149"/>
      <c r="M88" s="144"/>
      <c r="N88" s="146"/>
      <c r="O88" s="150"/>
      <c r="P88" s="159"/>
    </row>
    <row r="89" spans="1:16" s="148" customFormat="1" ht="21" customHeight="1" thickBot="1" x14ac:dyDescent="0.3">
      <c r="A89" s="145"/>
      <c r="B89" s="232"/>
      <c r="C89" s="138" t="str">
        <f t="array" ref="C89">IF(ISERROR(INDEX('Parish data'!$D$4:$D$10272,SMALL(IF($B$3='Parish data'!$C$4:$C$10477,ROW('Parish data'!$C$4:$C$10477)-ROW('Parish data'!$C$4)+1),ROW(74:74)))),"",INDEX('Parish data'!$D$4:$D$10272,SMALL(IF($B$3='Parish data'!$C$4:$C$10477,ROW('Parish data'!$C$4:$C$10477)-ROW('Parish data'!$C$4)+1),ROW(74:74))))</f>
        <v/>
      </c>
      <c r="D89" s="139"/>
      <c r="E89" s="140" t="str">
        <f t="array" ref="E89">IF(ISERROR(INDEX('Parish data'!$F$3:$F$10274,SMALL(IF($B$3='Parish data'!$C$3:$C$10477,ROW('Parish data'!$C$4:$C$10477)-ROW('Parish data'!$C$4)+1),ROW(74:74)))),"",INDEX('Parish data'!$F$3:$F$10477,SMALL(IF($B$3='Parish data'!$C$4:$C$10477,ROW('Parish data'!$C$4:$C$10477)-ROW('Parish data'!$C$3)+1),ROW(74:74))))</f>
        <v/>
      </c>
      <c r="F89" s="235">
        <f t="shared" si="1"/>
        <v>0</v>
      </c>
      <c r="G89" s="140" t="str">
        <f t="array" ref="G89">IF(ISERROR(INDEX('Parish data'!$J$4:$J$10274,SMALL(IF($B$3='Parish data'!$C$4:$C$10477,ROW('Parish data'!$C$4:$C$10477)-ROW('Parish data'!$C$3)+1),ROW(74:74)))),"",INDEX('Parish data'!$J$4:$J$10477,SMALL(IF($B$3='Parish data'!$C$4:$C$10477,ROW('Parish data'!$C$4:$C$10477)-ROW('Parish data'!$C$4)+1),ROW(74:74))))</f>
        <v/>
      </c>
      <c r="H89" s="141"/>
      <c r="I89" s="142" t="str">
        <f t="array" ref="I89">IF(ISERROR(INDEX('Parish data'!$K$4:$K$10274,SMALL(IF($B$3='Parish data'!$C$4:$C$10477,ROW('Parish data'!$C$4:$C$10477)-ROW('Parish data'!$C$3)+1),ROW(74:74)))),"",INDEX('Parish data'!$K$4:$K$10477,SMALL(IF($B$3='Parish data'!$C$4:$C$10477,ROW('Parish data'!$C$4:$C$10477)-ROW('Parish data'!$C$4)+1),ROW(74:74))))</f>
        <v/>
      </c>
      <c r="J89" s="141"/>
      <c r="K89" s="143" t="str">
        <f t="array" ref="K89">IF(ISERROR(INDEX('Parish data'!$L$4:$L$10274,SMALL(IF($B$3='Parish data'!$C$4:$C$10477,ROW('Parish data'!$C$4:$C$10477)-ROW('Parish data'!$C$3)+1),ROW(74:74)))),"",INDEX('Parish data'!$L$4:$L$10477,SMALL(IF($B$3='Parish data'!$C$4:$C$10477,ROW('Parish data'!$C$4:$C$10477)-ROW('Parish data'!$C$4)+1),ROW(74:74))))</f>
        <v/>
      </c>
      <c r="L89" s="149"/>
      <c r="M89" s="144"/>
      <c r="N89" s="146"/>
      <c r="O89" s="150"/>
      <c r="P89" s="159"/>
    </row>
    <row r="90" spans="1:16" s="148" customFormat="1" ht="21" customHeight="1" thickBot="1" x14ac:dyDescent="0.3">
      <c r="A90" s="145"/>
      <c r="B90" s="232"/>
      <c r="C90" s="138" t="str">
        <f t="array" ref="C90">IF(ISERROR(INDEX('Parish data'!$D$4:$D$10272,SMALL(IF($B$3='Parish data'!$C$4:$C$10477,ROW('Parish data'!$C$4:$C$10477)-ROW('Parish data'!$C$4)+1),ROW(75:75)))),"",INDEX('Parish data'!$D$4:$D$10272,SMALL(IF($B$3='Parish data'!$C$4:$C$10477,ROW('Parish data'!$C$4:$C$10477)-ROW('Parish data'!$C$4)+1),ROW(75:75))))</f>
        <v/>
      </c>
      <c r="D90" s="139"/>
      <c r="E90" s="140" t="str">
        <f t="array" ref="E90">IF(ISERROR(INDEX('Parish data'!$F$3:$F$10274,SMALL(IF($B$3='Parish data'!$C$3:$C$10477,ROW('Parish data'!$C$4:$C$10477)-ROW('Parish data'!$C$4)+1),ROW(75:75)))),"",INDEX('Parish data'!$F$3:$F$10477,SMALL(IF($B$3='Parish data'!$C$4:$C$10477,ROW('Parish data'!$C$4:$C$10477)-ROW('Parish data'!$C$3)+1),ROW(75:75))))</f>
        <v/>
      </c>
      <c r="F90" s="235">
        <f t="shared" si="1"/>
        <v>0</v>
      </c>
      <c r="G90" s="140" t="str">
        <f t="array" ref="G90">IF(ISERROR(INDEX('Parish data'!$J$4:$J$10274,SMALL(IF($B$3='Parish data'!$C$4:$C$10477,ROW('Parish data'!$C$4:$C$10477)-ROW('Parish data'!$C$3)+1),ROW(75:75)))),"",INDEX('Parish data'!$J$4:$J$10477,SMALL(IF($B$3='Parish data'!$C$4:$C$10477,ROW('Parish data'!$C$4:$C$10477)-ROW('Parish data'!$C$4)+1),ROW(75:75))))</f>
        <v/>
      </c>
      <c r="H90" s="141"/>
      <c r="I90" s="142" t="str">
        <f t="array" ref="I90">IF(ISERROR(INDEX('Parish data'!$K$4:$K$10274,SMALL(IF($B$3='Parish data'!$C$4:$C$10477,ROW('Parish data'!$C$4:$C$10477)-ROW('Parish data'!$C$3)+1),ROW(75:75)))),"",INDEX('Parish data'!$K$4:$K$10477,SMALL(IF($B$3='Parish data'!$C$4:$C$10477,ROW('Parish data'!$C$4:$C$10477)-ROW('Parish data'!$C$4)+1),ROW(75:75))))</f>
        <v/>
      </c>
      <c r="J90" s="141"/>
      <c r="K90" s="143" t="str">
        <f t="array" ref="K90">IF(ISERROR(INDEX('Parish data'!$L$4:$L$10274,SMALL(IF($B$3='Parish data'!$C$4:$C$10477,ROW('Parish data'!$C$4:$C$10477)-ROW('Parish data'!$C$3)+1),ROW(75:75)))),"",INDEX('Parish data'!$L$4:$L$10477,SMALL(IF($B$3='Parish data'!$C$4:$C$10477,ROW('Parish data'!$C$4:$C$10477)-ROW('Parish data'!$C$4)+1),ROW(75:75))))</f>
        <v/>
      </c>
      <c r="L90" s="149"/>
      <c r="M90" s="144"/>
      <c r="N90" s="146"/>
      <c r="O90" s="150"/>
      <c r="P90" s="159"/>
    </row>
    <row r="91" spans="1:16" s="148" customFormat="1" ht="21" customHeight="1" thickBot="1" x14ac:dyDescent="0.3">
      <c r="A91" s="145"/>
      <c r="B91" s="232"/>
      <c r="C91" s="138" t="str">
        <f t="array" ref="C91">IF(ISERROR(INDEX('Parish data'!$D$4:$D$10272,SMALL(IF($B$3='Parish data'!$C$4:$C$10477,ROW('Parish data'!$C$4:$C$10477)-ROW('Parish data'!$C$4)+1),ROW(76:76)))),"",INDEX('Parish data'!$D$4:$D$10272,SMALL(IF($B$3='Parish data'!$C$4:$C$10477,ROW('Parish data'!$C$4:$C$10477)-ROW('Parish data'!$C$4)+1),ROW(76:76))))</f>
        <v/>
      </c>
      <c r="D91" s="139"/>
      <c r="E91" s="140" t="str">
        <f t="array" ref="E91">IF(ISERROR(INDEX('Parish data'!$F$3:$F$10274,SMALL(IF($B$3='Parish data'!$C$3:$C$10477,ROW('Parish data'!$C$4:$C$10477)-ROW('Parish data'!$C$4)+1),ROW(76:76)))),"",INDEX('Parish data'!$F$3:$F$10477,SMALL(IF($B$3='Parish data'!$C$4:$C$10477,ROW('Parish data'!$C$4:$C$10477)-ROW('Parish data'!$C$3)+1),ROW(76:76))))</f>
        <v/>
      </c>
      <c r="F91" s="235">
        <f t="shared" si="1"/>
        <v>0</v>
      </c>
      <c r="G91" s="140" t="str">
        <f t="array" ref="G91">IF(ISERROR(INDEX('Parish data'!$J$4:$J$10274,SMALL(IF($B$3='Parish data'!$C$4:$C$10477,ROW('Parish data'!$C$4:$C$10477)-ROW('Parish data'!$C$3)+1),ROW(76:76)))),"",INDEX('Parish data'!$J$4:$J$10477,SMALL(IF($B$3='Parish data'!$C$4:$C$10477,ROW('Parish data'!$C$4:$C$10477)-ROW('Parish data'!$C$4)+1),ROW(76:76))))</f>
        <v/>
      </c>
      <c r="H91" s="141"/>
      <c r="I91" s="142" t="str">
        <f t="array" ref="I91">IF(ISERROR(INDEX('Parish data'!$K$4:$K$10274,SMALL(IF($B$3='Parish data'!$C$4:$C$10477,ROW('Parish data'!$C$4:$C$10477)-ROW('Parish data'!$C$3)+1),ROW(76:76)))),"",INDEX('Parish data'!$K$4:$K$10477,SMALL(IF($B$3='Parish data'!$C$4:$C$10477,ROW('Parish data'!$C$4:$C$10477)-ROW('Parish data'!$C$4)+1),ROW(76:76))))</f>
        <v/>
      </c>
      <c r="J91" s="141"/>
      <c r="K91" s="143" t="str">
        <f t="array" ref="K91">IF(ISERROR(INDEX('Parish data'!$L$4:$L$10274,SMALL(IF($B$3='Parish data'!$C$4:$C$10477,ROW('Parish data'!$C$4:$C$10477)-ROW('Parish data'!$C$3)+1),ROW(76:76)))),"",INDEX('Parish data'!$L$4:$L$10477,SMALL(IF($B$3='Parish data'!$C$4:$C$10477,ROW('Parish data'!$C$4:$C$10477)-ROW('Parish data'!$C$4)+1),ROW(76:76))))</f>
        <v/>
      </c>
      <c r="L91" s="149"/>
      <c r="M91" s="144"/>
      <c r="N91" s="146"/>
      <c r="O91" s="150"/>
      <c r="P91" s="159"/>
    </row>
    <row r="92" spans="1:16" s="148" customFormat="1" ht="21" customHeight="1" thickBot="1" x14ac:dyDescent="0.3">
      <c r="A92" s="145"/>
      <c r="B92" s="232"/>
      <c r="C92" s="138" t="str">
        <f t="array" ref="C92">IF(ISERROR(INDEX('Parish data'!$D$4:$D$10272,SMALL(IF($B$3='Parish data'!$C$4:$C$10477,ROW('Parish data'!$C$4:$C$10477)-ROW('Parish data'!$C$4)+1),ROW(77:77)))),"",INDEX('Parish data'!$D$4:$D$10272,SMALL(IF($B$3='Parish data'!$C$4:$C$10477,ROW('Parish data'!$C$4:$C$10477)-ROW('Parish data'!$C$4)+1),ROW(77:77))))</f>
        <v/>
      </c>
      <c r="D92" s="139"/>
      <c r="E92" s="140" t="str">
        <f t="array" ref="E92">IF(ISERROR(INDEX('Parish data'!$F$3:$F$10274,SMALL(IF($B$3='Parish data'!$C$3:$C$10477,ROW('Parish data'!$C$4:$C$10477)-ROW('Parish data'!$C$4)+1),ROW(77:77)))),"",INDEX('Parish data'!$F$3:$F$10477,SMALL(IF($B$3='Parish data'!$C$4:$C$10477,ROW('Parish data'!$C$4:$C$10477)-ROW('Parish data'!$C$3)+1),ROW(77:77))))</f>
        <v/>
      </c>
      <c r="F92" s="235">
        <f t="shared" si="1"/>
        <v>0</v>
      </c>
      <c r="G92" s="140" t="str">
        <f t="array" ref="G92">IF(ISERROR(INDEX('Parish data'!$J$4:$J$10274,SMALL(IF($B$3='Parish data'!$C$4:$C$10477,ROW('Parish data'!$C$4:$C$10477)-ROW('Parish data'!$C$3)+1),ROW(77:77)))),"",INDEX('Parish data'!$J$4:$J$10477,SMALL(IF($B$3='Parish data'!$C$4:$C$10477,ROW('Parish data'!$C$4:$C$10477)-ROW('Parish data'!$C$4)+1),ROW(77:77))))</f>
        <v/>
      </c>
      <c r="H92" s="141"/>
      <c r="I92" s="142" t="str">
        <f t="array" ref="I92">IF(ISERROR(INDEX('Parish data'!$K$4:$K$10274,SMALL(IF($B$3='Parish data'!$C$4:$C$10477,ROW('Parish data'!$C$4:$C$10477)-ROW('Parish data'!$C$3)+1),ROW(77:77)))),"",INDEX('Parish data'!$K$4:$K$10477,SMALL(IF($B$3='Parish data'!$C$4:$C$10477,ROW('Parish data'!$C$4:$C$10477)-ROW('Parish data'!$C$4)+1),ROW(77:77))))</f>
        <v/>
      </c>
      <c r="J92" s="141"/>
      <c r="K92" s="143" t="str">
        <f t="array" ref="K92">IF(ISERROR(INDEX('Parish data'!$L$4:$L$10274,SMALL(IF($B$3='Parish data'!$C$4:$C$10477,ROW('Parish data'!$C$4:$C$10477)-ROW('Parish data'!$C$3)+1),ROW(77:77)))),"",INDEX('Parish data'!$L$4:$L$10477,SMALL(IF($B$3='Parish data'!$C$4:$C$10477,ROW('Parish data'!$C$4:$C$10477)-ROW('Parish data'!$C$4)+1),ROW(77:77))))</f>
        <v/>
      </c>
      <c r="L92" s="149"/>
      <c r="M92" s="144"/>
      <c r="N92" s="146"/>
      <c r="O92" s="150"/>
      <c r="P92" s="159"/>
    </row>
    <row r="93" spans="1:16" s="148" customFormat="1" ht="21" customHeight="1" thickBot="1" x14ac:dyDescent="0.3">
      <c r="A93" s="145"/>
      <c r="B93" s="232"/>
      <c r="C93" s="138" t="str">
        <f t="array" ref="C93">IF(ISERROR(INDEX('Parish data'!$D$4:$D$10272,SMALL(IF($B$3='Parish data'!$C$4:$C$10477,ROW('Parish data'!$C$4:$C$10477)-ROW('Parish data'!$C$4)+1),ROW(78:78)))),"",INDEX('Parish data'!$D$4:$D$10272,SMALL(IF($B$3='Parish data'!$C$4:$C$10477,ROW('Parish data'!$C$4:$C$10477)-ROW('Parish data'!$C$4)+1),ROW(78:78))))</f>
        <v/>
      </c>
      <c r="D93" s="139"/>
      <c r="E93" s="140" t="str">
        <f t="array" ref="E93">IF(ISERROR(INDEX('Parish data'!$F$3:$F$10274,SMALL(IF($B$3='Parish data'!$C$3:$C$10477,ROW('Parish data'!$C$4:$C$10477)-ROW('Parish data'!$C$4)+1),ROW(78:78)))),"",INDEX('Parish data'!$F$3:$F$10477,SMALL(IF($B$3='Parish data'!$C$4:$C$10477,ROW('Parish data'!$C$4:$C$10477)-ROW('Parish data'!$C$3)+1),ROW(78:78))))</f>
        <v/>
      </c>
      <c r="F93" s="235">
        <f t="shared" si="1"/>
        <v>0</v>
      </c>
      <c r="G93" s="140" t="str">
        <f t="array" ref="G93">IF(ISERROR(INDEX('Parish data'!$J$4:$J$10274,SMALL(IF($B$3='Parish data'!$C$4:$C$10477,ROW('Parish data'!$C$4:$C$10477)-ROW('Parish data'!$C$3)+1),ROW(78:78)))),"",INDEX('Parish data'!$J$4:$J$10477,SMALL(IF($B$3='Parish data'!$C$4:$C$10477,ROW('Parish data'!$C$4:$C$10477)-ROW('Parish data'!$C$4)+1),ROW(78:78))))</f>
        <v/>
      </c>
      <c r="H93" s="141"/>
      <c r="I93" s="142" t="str">
        <f t="array" ref="I93">IF(ISERROR(INDEX('Parish data'!$K$4:$K$10274,SMALL(IF($B$3='Parish data'!$C$4:$C$10477,ROW('Parish data'!$C$4:$C$10477)-ROW('Parish data'!$C$3)+1),ROW(78:78)))),"",INDEX('Parish data'!$K$4:$K$10477,SMALL(IF($B$3='Parish data'!$C$4:$C$10477,ROW('Parish data'!$C$4:$C$10477)-ROW('Parish data'!$C$4)+1),ROW(78:78))))</f>
        <v/>
      </c>
      <c r="J93" s="141"/>
      <c r="K93" s="143" t="str">
        <f t="array" ref="K93">IF(ISERROR(INDEX('Parish data'!$L$4:$L$10274,SMALL(IF($B$3='Parish data'!$C$4:$C$10477,ROW('Parish data'!$C$4:$C$10477)-ROW('Parish data'!$C$3)+1),ROW(78:78)))),"",INDEX('Parish data'!$L$4:$L$10477,SMALL(IF($B$3='Parish data'!$C$4:$C$10477,ROW('Parish data'!$C$4:$C$10477)-ROW('Parish data'!$C$4)+1),ROW(78:78))))</f>
        <v/>
      </c>
      <c r="L93" s="149"/>
      <c r="M93" s="144"/>
      <c r="N93" s="146"/>
      <c r="O93" s="150"/>
      <c r="P93" s="159"/>
    </row>
    <row r="94" spans="1:16" s="148" customFormat="1" ht="21" customHeight="1" thickBot="1" x14ac:dyDescent="0.3">
      <c r="A94" s="145"/>
      <c r="B94" s="232"/>
      <c r="C94" s="138" t="str">
        <f t="array" ref="C94">IF(ISERROR(INDEX('Parish data'!$D$4:$D$10272,SMALL(IF($B$3='Parish data'!$C$4:$C$10477,ROW('Parish data'!$C$4:$C$10477)-ROW('Parish data'!$C$4)+1),ROW(79:79)))),"",INDEX('Parish data'!$D$4:$D$10272,SMALL(IF($B$3='Parish data'!$C$4:$C$10477,ROW('Parish data'!$C$4:$C$10477)-ROW('Parish data'!$C$4)+1),ROW(79:79))))</f>
        <v/>
      </c>
      <c r="D94" s="139"/>
      <c r="E94" s="140" t="str">
        <f t="array" ref="E94">IF(ISERROR(INDEX('Parish data'!$F$3:$F$10274,SMALL(IF($B$3='Parish data'!$C$3:$C$10477,ROW('Parish data'!$C$4:$C$10477)-ROW('Parish data'!$C$4)+1),ROW(79:79)))),"",INDEX('Parish data'!$F$3:$F$10477,SMALL(IF($B$3='Parish data'!$C$4:$C$10477,ROW('Parish data'!$C$4:$C$10477)-ROW('Parish data'!$C$3)+1),ROW(79:79))))</f>
        <v/>
      </c>
      <c r="F94" s="235">
        <f t="shared" si="1"/>
        <v>0</v>
      </c>
      <c r="G94" s="140" t="str">
        <f t="array" ref="G94">IF(ISERROR(INDEX('Parish data'!$J$4:$J$10274,SMALL(IF($B$3='Parish data'!$C$4:$C$10477,ROW('Parish data'!$C$4:$C$10477)-ROW('Parish data'!$C$3)+1),ROW(79:79)))),"",INDEX('Parish data'!$J$4:$J$10477,SMALL(IF($B$3='Parish data'!$C$4:$C$10477,ROW('Parish data'!$C$4:$C$10477)-ROW('Parish data'!$C$4)+1),ROW(79:79))))</f>
        <v/>
      </c>
      <c r="H94" s="141"/>
      <c r="I94" s="142" t="str">
        <f t="array" ref="I94">IF(ISERROR(INDEX('Parish data'!$K$4:$K$10274,SMALL(IF($B$3='Parish data'!$C$4:$C$10477,ROW('Parish data'!$C$4:$C$10477)-ROW('Parish data'!$C$3)+1),ROW(79:79)))),"",INDEX('Parish data'!$K$4:$K$10477,SMALL(IF($B$3='Parish data'!$C$4:$C$10477,ROW('Parish data'!$C$4:$C$10477)-ROW('Parish data'!$C$4)+1),ROW(79:79))))</f>
        <v/>
      </c>
      <c r="J94" s="141"/>
      <c r="K94" s="143" t="str">
        <f t="array" ref="K94">IF(ISERROR(INDEX('Parish data'!$L$4:$L$10274,SMALL(IF($B$3='Parish data'!$C$4:$C$10477,ROW('Parish data'!$C$4:$C$10477)-ROW('Parish data'!$C$3)+1),ROW(79:79)))),"",INDEX('Parish data'!$L$4:$L$10477,SMALL(IF($B$3='Parish data'!$C$4:$C$10477,ROW('Parish data'!$C$4:$C$10477)-ROW('Parish data'!$C$4)+1),ROW(79:79))))</f>
        <v/>
      </c>
      <c r="L94" s="149"/>
      <c r="M94" s="144"/>
      <c r="N94" s="146"/>
      <c r="O94" s="150"/>
      <c r="P94" s="159"/>
    </row>
    <row r="95" spans="1:16" s="148" customFormat="1" ht="21" customHeight="1" thickBot="1" x14ac:dyDescent="0.3">
      <c r="A95" s="145"/>
      <c r="B95" s="232"/>
      <c r="C95" s="138" t="str">
        <f t="array" ref="C95">IF(ISERROR(INDEX('Parish data'!$D$4:$D$10272,SMALL(IF($B$3='Parish data'!$C$4:$C$10477,ROW('Parish data'!$C$4:$C$10477)-ROW('Parish data'!$C$4)+1),ROW(80:80)))),"",INDEX('Parish data'!$D$4:$D$10272,SMALL(IF($B$3='Parish data'!$C$4:$C$10477,ROW('Parish data'!$C$4:$C$10477)-ROW('Parish data'!$C$4)+1),ROW(80:80))))</f>
        <v/>
      </c>
      <c r="D95" s="139"/>
      <c r="E95" s="140" t="str">
        <f t="array" ref="E95">IF(ISERROR(INDEX('Parish data'!$F$3:$F$10274,SMALL(IF($B$3='Parish data'!$C$3:$C$10477,ROW('Parish data'!$C$4:$C$10477)-ROW('Parish data'!$C$4)+1),ROW(80:80)))),"",INDEX('Parish data'!$F$3:$F$10477,SMALL(IF($B$3='Parish data'!$C$4:$C$10477,ROW('Parish data'!$C$4:$C$10477)-ROW('Parish data'!$C$3)+1),ROW(80:80))))</f>
        <v/>
      </c>
      <c r="F95" s="235">
        <f t="shared" si="1"/>
        <v>0</v>
      </c>
      <c r="G95" s="140" t="str">
        <f t="array" ref="G95">IF(ISERROR(INDEX('Parish data'!$J$4:$J$10274,SMALL(IF($B$3='Parish data'!$C$4:$C$10477,ROW('Parish data'!$C$4:$C$10477)-ROW('Parish data'!$C$3)+1),ROW(80:80)))),"",INDEX('Parish data'!$J$4:$J$10477,SMALL(IF($B$3='Parish data'!$C$4:$C$10477,ROW('Parish data'!$C$4:$C$10477)-ROW('Parish data'!$C$4)+1),ROW(80:80))))</f>
        <v/>
      </c>
      <c r="H95" s="141"/>
      <c r="I95" s="142" t="str">
        <f t="array" ref="I95">IF(ISERROR(INDEX('Parish data'!$K$4:$K$10274,SMALL(IF($B$3='Parish data'!$C$4:$C$10477,ROW('Parish data'!$C$4:$C$10477)-ROW('Parish data'!$C$3)+1),ROW(80:80)))),"",INDEX('Parish data'!$K$4:$K$10477,SMALL(IF($B$3='Parish data'!$C$4:$C$10477,ROW('Parish data'!$C$4:$C$10477)-ROW('Parish data'!$C$4)+1),ROW(80:80))))</f>
        <v/>
      </c>
      <c r="J95" s="141"/>
      <c r="K95" s="143" t="str">
        <f t="array" ref="K95">IF(ISERROR(INDEX('Parish data'!$L$4:$L$10274,SMALL(IF($B$3='Parish data'!$C$4:$C$10477,ROW('Parish data'!$C$4:$C$10477)-ROW('Parish data'!$C$3)+1),ROW(80:80)))),"",INDEX('Parish data'!$L$4:$L$10477,SMALL(IF($B$3='Parish data'!$C$4:$C$10477,ROW('Parish data'!$C$4:$C$10477)-ROW('Parish data'!$C$4)+1),ROW(80:80))))</f>
        <v/>
      </c>
      <c r="L95" s="149"/>
      <c r="M95" s="144"/>
      <c r="N95" s="146"/>
      <c r="O95" s="150"/>
      <c r="P95" s="159"/>
    </row>
    <row r="96" spans="1:16" s="148" customFormat="1" ht="21" customHeight="1" thickBot="1" x14ac:dyDescent="0.3">
      <c r="A96" s="145"/>
      <c r="B96" s="232"/>
      <c r="C96" s="138" t="str">
        <f t="array" ref="C96">IF(ISERROR(INDEX('Parish data'!$D$4:$D$10272,SMALL(IF($B$3='Parish data'!$C$4:$C$10477,ROW('Parish data'!$C$4:$C$10477)-ROW('Parish data'!$C$4)+1),ROW(81:81)))),"",INDEX('Parish data'!$D$4:$D$10272,SMALL(IF($B$3='Parish data'!$C$4:$C$10477,ROW('Parish data'!$C$4:$C$10477)-ROW('Parish data'!$C$4)+1),ROW(81:81))))</f>
        <v/>
      </c>
      <c r="D96" s="139"/>
      <c r="E96" s="140" t="str">
        <f t="array" ref="E96">IF(ISERROR(INDEX('Parish data'!$F$3:$F$10274,SMALL(IF($B$3='Parish data'!$C$3:$C$10477,ROW('Parish data'!$C$4:$C$10477)-ROW('Parish data'!$C$4)+1),ROW(81:81)))),"",INDEX('Parish data'!$F$3:$F$10477,SMALL(IF($B$3='Parish data'!$C$4:$C$10477,ROW('Parish data'!$C$4:$C$10477)-ROW('Parish data'!$C$3)+1),ROW(81:81))))</f>
        <v/>
      </c>
      <c r="F96" s="235">
        <f t="shared" si="1"/>
        <v>0</v>
      </c>
      <c r="G96" s="140" t="str">
        <f t="array" ref="G96">IF(ISERROR(INDEX('Parish data'!$J$4:$J$10274,SMALL(IF($B$3='Parish data'!$C$4:$C$10477,ROW('Parish data'!$C$4:$C$10477)-ROW('Parish data'!$C$3)+1),ROW(81:81)))),"",INDEX('Parish data'!$J$4:$J$10477,SMALL(IF($B$3='Parish data'!$C$4:$C$10477,ROW('Parish data'!$C$4:$C$10477)-ROW('Parish data'!$C$4)+1),ROW(81:81))))</f>
        <v/>
      </c>
      <c r="H96" s="141"/>
      <c r="I96" s="142" t="str">
        <f t="array" ref="I96">IF(ISERROR(INDEX('Parish data'!$K$4:$K$10274,SMALL(IF($B$3='Parish data'!$C$4:$C$10477,ROW('Parish data'!$C$4:$C$10477)-ROW('Parish data'!$C$3)+1),ROW(81:81)))),"",INDEX('Parish data'!$K$4:$K$10477,SMALL(IF($B$3='Parish data'!$C$4:$C$10477,ROW('Parish data'!$C$4:$C$10477)-ROW('Parish data'!$C$4)+1),ROW(81:81))))</f>
        <v/>
      </c>
      <c r="J96" s="141"/>
      <c r="K96" s="143" t="str">
        <f t="array" ref="K96">IF(ISERROR(INDEX('Parish data'!$L$4:$L$10274,SMALL(IF($B$3='Parish data'!$C$4:$C$10477,ROW('Parish data'!$C$4:$C$10477)-ROW('Parish data'!$C$3)+1),ROW(81:81)))),"",INDEX('Parish data'!$L$4:$L$10477,SMALL(IF($B$3='Parish data'!$C$4:$C$10477,ROW('Parish data'!$C$4:$C$10477)-ROW('Parish data'!$C$4)+1),ROW(81:81))))</f>
        <v/>
      </c>
      <c r="L96" s="149"/>
      <c r="M96" s="144"/>
      <c r="N96" s="146"/>
      <c r="O96" s="150"/>
      <c r="P96" s="159"/>
    </row>
    <row r="97" spans="1:16" s="148" customFormat="1" ht="21" customHeight="1" thickBot="1" x14ac:dyDescent="0.3">
      <c r="A97" s="145"/>
      <c r="B97" s="232"/>
      <c r="C97" s="138" t="str">
        <f t="array" ref="C97">IF(ISERROR(INDEX('Parish data'!$D$4:$D$10272,SMALL(IF($B$3='Parish data'!$C$4:$C$10477,ROW('Parish data'!$C$4:$C$10477)-ROW('Parish data'!$C$4)+1),ROW(82:82)))),"",INDEX('Parish data'!$D$4:$D$10272,SMALL(IF($B$3='Parish data'!$C$4:$C$10477,ROW('Parish data'!$C$4:$C$10477)-ROW('Parish data'!$C$4)+1),ROW(82:82))))</f>
        <v/>
      </c>
      <c r="D97" s="139"/>
      <c r="E97" s="140" t="str">
        <f t="array" ref="E97">IF(ISERROR(INDEX('Parish data'!$F$3:$F$10274,SMALL(IF($B$3='Parish data'!$C$3:$C$10477,ROW('Parish data'!$C$4:$C$10477)-ROW('Parish data'!$C$4)+1),ROW(82:82)))),"",INDEX('Parish data'!$F$3:$F$10477,SMALL(IF($B$3='Parish data'!$C$4:$C$10477,ROW('Parish data'!$C$4:$C$10477)-ROW('Parish data'!$C$3)+1),ROW(82:82))))</f>
        <v/>
      </c>
      <c r="F97" s="235">
        <f t="shared" si="1"/>
        <v>0</v>
      </c>
      <c r="G97" s="140" t="str">
        <f t="array" ref="G97">IF(ISERROR(INDEX('Parish data'!$J$4:$J$10274,SMALL(IF($B$3='Parish data'!$C$4:$C$10477,ROW('Parish data'!$C$4:$C$10477)-ROW('Parish data'!$C$3)+1),ROW(82:82)))),"",INDEX('Parish data'!$J$4:$J$10477,SMALL(IF($B$3='Parish data'!$C$4:$C$10477,ROW('Parish data'!$C$4:$C$10477)-ROW('Parish data'!$C$4)+1),ROW(82:82))))</f>
        <v/>
      </c>
      <c r="H97" s="141"/>
      <c r="I97" s="142" t="str">
        <f t="array" ref="I97">IF(ISERROR(INDEX('Parish data'!$K$4:$K$10274,SMALL(IF($B$3='Parish data'!$C$4:$C$10477,ROW('Parish data'!$C$4:$C$10477)-ROW('Parish data'!$C$3)+1),ROW(82:82)))),"",INDEX('Parish data'!$K$4:$K$10477,SMALL(IF($B$3='Parish data'!$C$4:$C$10477,ROW('Parish data'!$C$4:$C$10477)-ROW('Parish data'!$C$4)+1),ROW(82:82))))</f>
        <v/>
      </c>
      <c r="J97" s="141"/>
      <c r="K97" s="143" t="str">
        <f t="array" ref="K97">IF(ISERROR(INDEX('Parish data'!$L$4:$L$10274,SMALL(IF($B$3='Parish data'!$C$4:$C$10477,ROW('Parish data'!$C$4:$C$10477)-ROW('Parish data'!$C$3)+1),ROW(82:82)))),"",INDEX('Parish data'!$L$4:$L$10477,SMALL(IF($B$3='Parish data'!$C$4:$C$10477,ROW('Parish data'!$C$4:$C$10477)-ROW('Parish data'!$C$4)+1),ROW(82:82))))</f>
        <v/>
      </c>
      <c r="L97" s="149"/>
      <c r="M97" s="144"/>
      <c r="N97" s="146"/>
      <c r="O97" s="150"/>
      <c r="P97" s="159"/>
    </row>
    <row r="98" spans="1:16" s="148" customFormat="1" ht="21" customHeight="1" thickBot="1" x14ac:dyDescent="0.3">
      <c r="A98" s="145"/>
      <c r="B98" s="232"/>
      <c r="C98" s="138" t="str">
        <f t="array" ref="C98">IF(ISERROR(INDEX('Parish data'!$D$4:$D$10272,SMALL(IF($B$3='Parish data'!$C$4:$C$10477,ROW('Parish data'!$C$4:$C$10477)-ROW('Parish data'!$C$4)+1),ROW(83:83)))),"",INDEX('Parish data'!$D$4:$D$10272,SMALL(IF($B$3='Parish data'!$C$4:$C$10477,ROW('Parish data'!$C$4:$C$10477)-ROW('Parish data'!$C$4)+1),ROW(83:83))))</f>
        <v/>
      </c>
      <c r="D98" s="139"/>
      <c r="E98" s="140" t="str">
        <f t="array" ref="E98">IF(ISERROR(INDEX('Parish data'!$F$3:$F$10274,SMALL(IF($B$3='Parish data'!$C$3:$C$10477,ROW('Parish data'!$C$4:$C$10477)-ROW('Parish data'!$C$4)+1),ROW(83:83)))),"",INDEX('Parish data'!$F$3:$F$10477,SMALL(IF($B$3='Parish data'!$C$4:$C$10477,ROW('Parish data'!$C$4:$C$10477)-ROW('Parish data'!$C$3)+1),ROW(83:83))))</f>
        <v/>
      </c>
      <c r="F98" s="235">
        <f t="shared" si="1"/>
        <v>0</v>
      </c>
      <c r="G98" s="140" t="str">
        <f t="array" ref="G98">IF(ISERROR(INDEX('Parish data'!$J$4:$J$10274,SMALL(IF($B$3='Parish data'!$C$4:$C$10477,ROW('Parish data'!$C$4:$C$10477)-ROW('Parish data'!$C$3)+1),ROW(83:83)))),"",INDEX('Parish data'!$J$4:$J$10477,SMALL(IF($B$3='Parish data'!$C$4:$C$10477,ROW('Parish data'!$C$4:$C$10477)-ROW('Parish data'!$C$4)+1),ROW(83:83))))</f>
        <v/>
      </c>
      <c r="H98" s="141"/>
      <c r="I98" s="142" t="str">
        <f t="array" ref="I98">IF(ISERROR(INDEX('Parish data'!$K$4:$K$10274,SMALL(IF($B$3='Parish data'!$C$4:$C$10477,ROW('Parish data'!$C$4:$C$10477)-ROW('Parish data'!$C$3)+1),ROW(83:83)))),"",INDEX('Parish data'!$K$4:$K$10477,SMALL(IF($B$3='Parish data'!$C$4:$C$10477,ROW('Parish data'!$C$4:$C$10477)-ROW('Parish data'!$C$4)+1),ROW(83:83))))</f>
        <v/>
      </c>
      <c r="J98" s="141"/>
      <c r="K98" s="143" t="str">
        <f t="array" ref="K98">IF(ISERROR(INDEX('Parish data'!$L$4:$L$10274,SMALL(IF($B$3='Parish data'!$C$4:$C$10477,ROW('Parish data'!$C$4:$C$10477)-ROW('Parish data'!$C$3)+1),ROW(83:83)))),"",INDEX('Parish data'!$L$4:$L$10477,SMALL(IF($B$3='Parish data'!$C$4:$C$10477,ROW('Parish data'!$C$4:$C$10477)-ROW('Parish data'!$C$4)+1),ROW(83:83))))</f>
        <v/>
      </c>
      <c r="L98" s="149"/>
      <c r="M98" s="144"/>
      <c r="N98" s="146"/>
      <c r="O98" s="150"/>
      <c r="P98" s="159"/>
    </row>
    <row r="99" spans="1:16" s="148" customFormat="1" ht="21" customHeight="1" thickBot="1" x14ac:dyDescent="0.3">
      <c r="A99" s="145"/>
      <c r="B99" s="232"/>
      <c r="C99" s="138" t="str">
        <f t="array" ref="C99">IF(ISERROR(INDEX('Parish data'!$D$4:$D$10272,SMALL(IF($B$3='Parish data'!$C$4:$C$10477,ROW('Parish data'!$C$4:$C$10477)-ROW('Parish data'!$C$4)+1),ROW(84:84)))),"",INDEX('Parish data'!$D$4:$D$10272,SMALL(IF($B$3='Parish data'!$C$4:$C$10477,ROW('Parish data'!$C$4:$C$10477)-ROW('Parish data'!$C$4)+1),ROW(84:84))))</f>
        <v/>
      </c>
      <c r="D99" s="139"/>
      <c r="E99" s="140" t="str">
        <f t="array" ref="E99">IF(ISERROR(INDEX('Parish data'!$F$3:$F$10274,SMALL(IF($B$3='Parish data'!$C$3:$C$10477,ROW('Parish data'!$C$4:$C$10477)-ROW('Parish data'!$C$4)+1),ROW(84:84)))),"",INDEX('Parish data'!$F$3:$F$10477,SMALL(IF($B$3='Parish data'!$C$4:$C$10477,ROW('Parish data'!$C$4:$C$10477)-ROW('Parish data'!$C$3)+1),ROW(84:84))))</f>
        <v/>
      </c>
      <c r="F99" s="235">
        <f t="shared" si="1"/>
        <v>0</v>
      </c>
      <c r="G99" s="140" t="str">
        <f t="array" ref="G99">IF(ISERROR(INDEX('Parish data'!$J$4:$J$10274,SMALL(IF($B$3='Parish data'!$C$4:$C$10477,ROW('Parish data'!$C$4:$C$10477)-ROW('Parish data'!$C$3)+1),ROW(84:84)))),"",INDEX('Parish data'!$J$4:$J$10477,SMALL(IF($B$3='Parish data'!$C$4:$C$10477,ROW('Parish data'!$C$4:$C$10477)-ROW('Parish data'!$C$4)+1),ROW(84:84))))</f>
        <v/>
      </c>
      <c r="H99" s="141"/>
      <c r="I99" s="142" t="str">
        <f t="array" ref="I99">IF(ISERROR(INDEX('Parish data'!$K$4:$K$10274,SMALL(IF($B$3='Parish data'!$C$4:$C$10477,ROW('Parish data'!$C$4:$C$10477)-ROW('Parish data'!$C$3)+1),ROW(84:84)))),"",INDEX('Parish data'!$K$4:$K$10477,SMALL(IF($B$3='Parish data'!$C$4:$C$10477,ROW('Parish data'!$C$4:$C$10477)-ROW('Parish data'!$C$4)+1),ROW(84:84))))</f>
        <v/>
      </c>
      <c r="J99" s="141"/>
      <c r="K99" s="143" t="str">
        <f t="array" ref="K99">IF(ISERROR(INDEX('Parish data'!$L$4:$L$10274,SMALL(IF($B$3='Parish data'!$C$4:$C$10477,ROW('Parish data'!$C$4:$C$10477)-ROW('Parish data'!$C$3)+1),ROW(84:84)))),"",INDEX('Parish data'!$L$4:$L$10477,SMALL(IF($B$3='Parish data'!$C$4:$C$10477,ROW('Parish data'!$C$4:$C$10477)-ROW('Parish data'!$C$4)+1),ROW(84:84))))</f>
        <v/>
      </c>
      <c r="L99" s="149"/>
      <c r="M99" s="144"/>
      <c r="N99" s="146"/>
      <c r="O99" s="150"/>
      <c r="P99" s="159"/>
    </row>
    <row r="100" spans="1:16" s="148" customFormat="1" ht="21" customHeight="1" thickBot="1" x14ac:dyDescent="0.3">
      <c r="A100" s="145"/>
      <c r="B100" s="232"/>
      <c r="C100" s="138" t="str">
        <f t="array" ref="C100">IF(ISERROR(INDEX('Parish data'!$D$4:$D$10272,SMALL(IF($B$3='Parish data'!$C$4:$C$10477,ROW('Parish data'!$C$4:$C$10477)-ROW('Parish data'!$C$4)+1),ROW(85:85)))),"",INDEX('Parish data'!$D$4:$D$10272,SMALL(IF($B$3='Parish data'!$C$4:$C$10477,ROW('Parish data'!$C$4:$C$10477)-ROW('Parish data'!$C$4)+1),ROW(85:85))))</f>
        <v/>
      </c>
      <c r="D100" s="139"/>
      <c r="E100" s="140" t="str">
        <f t="array" ref="E100">IF(ISERROR(INDEX('Parish data'!$F$3:$F$10274,SMALL(IF($B$3='Parish data'!$C$3:$C$10477,ROW('Parish data'!$C$4:$C$10477)-ROW('Parish data'!$C$4)+1),ROW(85:85)))),"",INDEX('Parish data'!$F$3:$F$10477,SMALL(IF($B$3='Parish data'!$C$4:$C$10477,ROW('Parish data'!$C$4:$C$10477)-ROW('Parish data'!$C$3)+1),ROW(85:85))))</f>
        <v/>
      </c>
      <c r="F100" s="235">
        <f t="shared" si="1"/>
        <v>0</v>
      </c>
      <c r="G100" s="140" t="str">
        <f t="array" ref="G100">IF(ISERROR(INDEX('Parish data'!$J$4:$J$10274,SMALL(IF($B$3='Parish data'!$C$4:$C$10477,ROW('Parish data'!$C$4:$C$10477)-ROW('Parish data'!$C$3)+1),ROW(85:85)))),"",INDEX('Parish data'!$J$4:$J$10477,SMALL(IF($B$3='Parish data'!$C$4:$C$10477,ROW('Parish data'!$C$4:$C$10477)-ROW('Parish data'!$C$4)+1),ROW(85:85))))</f>
        <v/>
      </c>
      <c r="H100" s="141"/>
      <c r="I100" s="142" t="str">
        <f t="array" ref="I100">IF(ISERROR(INDEX('Parish data'!$K$4:$K$10274,SMALL(IF($B$3='Parish data'!$C$4:$C$10477,ROW('Parish data'!$C$4:$C$10477)-ROW('Parish data'!$C$3)+1),ROW(85:85)))),"",INDEX('Parish data'!$K$4:$K$10477,SMALL(IF($B$3='Parish data'!$C$4:$C$10477,ROW('Parish data'!$C$4:$C$10477)-ROW('Parish data'!$C$4)+1),ROW(85:85))))</f>
        <v/>
      </c>
      <c r="J100" s="141"/>
      <c r="K100" s="143" t="str">
        <f t="array" ref="K100">IF(ISERROR(INDEX('Parish data'!$L$4:$L$10274,SMALL(IF($B$3='Parish data'!$C$4:$C$10477,ROW('Parish data'!$C$4:$C$10477)-ROW('Parish data'!$C$3)+1),ROW(85:85)))),"",INDEX('Parish data'!$L$4:$L$10477,SMALL(IF($B$3='Parish data'!$C$4:$C$10477,ROW('Parish data'!$C$4:$C$10477)-ROW('Parish data'!$C$4)+1),ROW(85:85))))</f>
        <v/>
      </c>
      <c r="L100" s="149"/>
      <c r="M100" s="144"/>
      <c r="N100" s="146"/>
      <c r="O100" s="150"/>
      <c r="P100" s="159"/>
    </row>
    <row r="101" spans="1:16" s="148" customFormat="1" ht="21" customHeight="1" thickBot="1" x14ac:dyDescent="0.3">
      <c r="A101" s="145"/>
      <c r="B101" s="232"/>
      <c r="C101" s="138" t="str">
        <f t="array" ref="C101">IF(ISERROR(INDEX('Parish data'!$D$4:$D$10272,SMALL(IF($B$3='Parish data'!$C$4:$C$10477,ROW('Parish data'!$C$4:$C$10477)-ROW('Parish data'!$C$4)+1),ROW(86:86)))),"",INDEX('Parish data'!$D$4:$D$10272,SMALL(IF($B$3='Parish data'!$C$4:$C$10477,ROW('Parish data'!$C$4:$C$10477)-ROW('Parish data'!$C$4)+1),ROW(86:86))))</f>
        <v/>
      </c>
      <c r="D101" s="139"/>
      <c r="E101" s="140" t="str">
        <f t="array" ref="E101">IF(ISERROR(INDEX('Parish data'!$F$3:$F$10274,SMALL(IF($B$3='Parish data'!$C$3:$C$10477,ROW('Parish data'!$C$4:$C$10477)-ROW('Parish data'!$C$4)+1),ROW(86:86)))),"",INDEX('Parish data'!$F$3:$F$10477,SMALL(IF($B$3='Parish data'!$C$4:$C$10477,ROW('Parish data'!$C$4:$C$10477)-ROW('Parish data'!$C$3)+1),ROW(86:86))))</f>
        <v/>
      </c>
      <c r="F101" s="235">
        <f t="shared" si="1"/>
        <v>0</v>
      </c>
      <c r="G101" s="140" t="str">
        <f t="array" ref="G101">IF(ISERROR(INDEX('Parish data'!$J$4:$J$10274,SMALL(IF($B$3='Parish data'!$C$4:$C$10477,ROW('Parish data'!$C$4:$C$10477)-ROW('Parish data'!$C$3)+1),ROW(86:86)))),"",INDEX('Parish data'!$J$4:$J$10477,SMALL(IF($B$3='Parish data'!$C$4:$C$10477,ROW('Parish data'!$C$4:$C$10477)-ROW('Parish data'!$C$4)+1),ROW(86:86))))</f>
        <v/>
      </c>
      <c r="H101" s="141"/>
      <c r="I101" s="142" t="str">
        <f t="array" ref="I101">IF(ISERROR(INDEX('Parish data'!$K$4:$K$10274,SMALL(IF($B$3='Parish data'!$C$4:$C$10477,ROW('Parish data'!$C$4:$C$10477)-ROW('Parish data'!$C$3)+1),ROW(86:86)))),"",INDEX('Parish data'!$K$4:$K$10477,SMALL(IF($B$3='Parish data'!$C$4:$C$10477,ROW('Parish data'!$C$4:$C$10477)-ROW('Parish data'!$C$4)+1),ROW(86:86))))</f>
        <v/>
      </c>
      <c r="J101" s="141"/>
      <c r="K101" s="143" t="str">
        <f t="array" ref="K101">IF(ISERROR(INDEX('Parish data'!$L$4:$L$10274,SMALL(IF($B$3='Parish data'!$C$4:$C$10477,ROW('Parish data'!$C$4:$C$10477)-ROW('Parish data'!$C$3)+1),ROW(86:86)))),"",INDEX('Parish data'!$L$4:$L$10477,SMALL(IF($B$3='Parish data'!$C$4:$C$10477,ROW('Parish data'!$C$4:$C$10477)-ROW('Parish data'!$C$4)+1),ROW(86:86))))</f>
        <v/>
      </c>
      <c r="L101" s="149"/>
      <c r="M101" s="144"/>
      <c r="N101" s="146"/>
      <c r="O101" s="150"/>
      <c r="P101" s="159"/>
    </row>
    <row r="102" spans="1:16" s="148" customFormat="1" ht="21" customHeight="1" thickBot="1" x14ac:dyDescent="0.3">
      <c r="A102" s="145"/>
      <c r="B102" s="232"/>
      <c r="C102" s="138" t="str">
        <f t="array" ref="C102">IF(ISERROR(INDEX('Parish data'!$D$4:$D$10272,SMALL(IF($B$3='Parish data'!$C$4:$C$10477,ROW('Parish data'!$C$4:$C$10477)-ROW('Parish data'!$C$4)+1),ROW(87:87)))),"",INDEX('Parish data'!$D$4:$D$10272,SMALL(IF($B$3='Parish data'!$C$4:$C$10477,ROW('Parish data'!$C$4:$C$10477)-ROW('Parish data'!$C$4)+1),ROW(87:87))))</f>
        <v/>
      </c>
      <c r="D102" s="139"/>
      <c r="E102" s="140" t="str">
        <f t="array" ref="E102">IF(ISERROR(INDEX('Parish data'!$F$3:$F$10274,SMALL(IF($B$3='Parish data'!$C$3:$C$10477,ROW('Parish data'!$C$4:$C$10477)-ROW('Parish data'!$C$4)+1),ROW(87:87)))),"",INDEX('Parish data'!$F$3:$F$10477,SMALL(IF($B$3='Parish data'!$C$4:$C$10477,ROW('Parish data'!$C$4:$C$10477)-ROW('Parish data'!$C$3)+1),ROW(87:87))))</f>
        <v/>
      </c>
      <c r="F102" s="235">
        <f t="shared" si="1"/>
        <v>0</v>
      </c>
      <c r="G102" s="140" t="str">
        <f t="array" ref="G102">IF(ISERROR(INDEX('Parish data'!$J$4:$J$10274,SMALL(IF($B$3='Parish data'!$C$4:$C$10477,ROW('Parish data'!$C$4:$C$10477)-ROW('Parish data'!$C$3)+1),ROW(87:87)))),"",INDEX('Parish data'!$J$4:$J$10477,SMALL(IF($B$3='Parish data'!$C$4:$C$10477,ROW('Parish data'!$C$4:$C$10477)-ROW('Parish data'!$C$4)+1),ROW(87:87))))</f>
        <v/>
      </c>
      <c r="H102" s="141"/>
      <c r="I102" s="142" t="str">
        <f t="array" ref="I102">IF(ISERROR(INDEX('Parish data'!$K$4:$K$10274,SMALL(IF($B$3='Parish data'!$C$4:$C$10477,ROW('Parish data'!$C$4:$C$10477)-ROW('Parish data'!$C$3)+1),ROW(87:87)))),"",INDEX('Parish data'!$K$4:$K$10477,SMALL(IF($B$3='Parish data'!$C$4:$C$10477,ROW('Parish data'!$C$4:$C$10477)-ROW('Parish data'!$C$4)+1),ROW(87:87))))</f>
        <v/>
      </c>
      <c r="J102" s="141"/>
      <c r="K102" s="143" t="str">
        <f t="array" ref="K102">IF(ISERROR(INDEX('Parish data'!$L$4:$L$10274,SMALL(IF($B$3='Parish data'!$C$4:$C$10477,ROW('Parish data'!$C$4:$C$10477)-ROW('Parish data'!$C$3)+1),ROW(87:87)))),"",INDEX('Parish data'!$L$4:$L$10477,SMALL(IF($B$3='Parish data'!$C$4:$C$10477,ROW('Parish data'!$C$4:$C$10477)-ROW('Parish data'!$C$4)+1),ROW(87:87))))</f>
        <v/>
      </c>
      <c r="L102" s="149"/>
      <c r="M102" s="144"/>
      <c r="N102" s="146"/>
      <c r="O102" s="150"/>
      <c r="P102" s="159"/>
    </row>
    <row r="103" spans="1:16" s="148" customFormat="1" ht="21" customHeight="1" thickBot="1" x14ac:dyDescent="0.3">
      <c r="A103" s="145"/>
      <c r="B103" s="232"/>
      <c r="C103" s="138" t="str">
        <f t="array" ref="C103">IF(ISERROR(INDEX('Parish data'!$D$4:$D$10272,SMALL(IF($B$3='Parish data'!$C$4:$C$10477,ROW('Parish data'!$C$4:$C$10477)-ROW('Parish data'!$C$4)+1),ROW(88:88)))),"",INDEX('Parish data'!$D$4:$D$10272,SMALL(IF($B$3='Parish data'!$C$4:$C$10477,ROW('Parish data'!$C$4:$C$10477)-ROW('Parish data'!$C$4)+1),ROW(88:88))))</f>
        <v/>
      </c>
      <c r="D103" s="139"/>
      <c r="E103" s="140" t="str">
        <f t="array" ref="E103">IF(ISERROR(INDEX('Parish data'!$F$3:$F$10274,SMALL(IF($B$3='Parish data'!$C$3:$C$10477,ROW('Parish data'!$C$4:$C$10477)-ROW('Parish data'!$C$4)+1),ROW(88:88)))),"",INDEX('Parish data'!$F$3:$F$10477,SMALL(IF($B$3='Parish data'!$C$4:$C$10477,ROW('Parish data'!$C$4:$C$10477)-ROW('Parish data'!$C$3)+1),ROW(88:88))))</f>
        <v/>
      </c>
      <c r="F103" s="235">
        <f t="shared" si="1"/>
        <v>0</v>
      </c>
      <c r="G103" s="140" t="str">
        <f t="array" ref="G103">IF(ISERROR(INDEX('Parish data'!$J$4:$J$10274,SMALL(IF($B$3='Parish data'!$C$4:$C$10477,ROW('Parish data'!$C$4:$C$10477)-ROW('Parish data'!$C$3)+1),ROW(88:88)))),"",INDEX('Parish data'!$J$4:$J$10477,SMALL(IF($B$3='Parish data'!$C$4:$C$10477,ROW('Parish data'!$C$4:$C$10477)-ROW('Parish data'!$C$4)+1),ROW(88:88))))</f>
        <v/>
      </c>
      <c r="H103" s="141"/>
      <c r="I103" s="142" t="str">
        <f t="array" ref="I103">IF(ISERROR(INDEX('Parish data'!$K$4:$K$10274,SMALL(IF($B$3='Parish data'!$C$4:$C$10477,ROW('Parish data'!$C$4:$C$10477)-ROW('Parish data'!$C$3)+1),ROW(88:88)))),"",INDEX('Parish data'!$K$4:$K$10477,SMALL(IF($B$3='Parish data'!$C$4:$C$10477,ROW('Parish data'!$C$4:$C$10477)-ROW('Parish data'!$C$4)+1),ROW(88:88))))</f>
        <v/>
      </c>
      <c r="J103" s="141"/>
      <c r="K103" s="143" t="str">
        <f t="array" ref="K103">IF(ISERROR(INDEX('Parish data'!$L$4:$L$10274,SMALL(IF($B$3='Parish data'!$C$4:$C$10477,ROW('Parish data'!$C$4:$C$10477)-ROW('Parish data'!$C$3)+1),ROW(88:88)))),"",INDEX('Parish data'!$L$4:$L$10477,SMALL(IF($B$3='Parish data'!$C$4:$C$10477,ROW('Parish data'!$C$4:$C$10477)-ROW('Parish data'!$C$4)+1),ROW(88:88))))</f>
        <v/>
      </c>
      <c r="L103" s="149"/>
      <c r="M103" s="144"/>
      <c r="N103" s="146"/>
      <c r="O103" s="150"/>
      <c r="P103" s="159"/>
    </row>
    <row r="104" spans="1:16" s="148" customFormat="1" ht="21" customHeight="1" thickBot="1" x14ac:dyDescent="0.3">
      <c r="A104" s="145"/>
      <c r="B104" s="232"/>
      <c r="C104" s="138" t="str">
        <f t="array" ref="C104">IF(ISERROR(INDEX('Parish data'!$D$4:$D$10272,SMALL(IF($B$3='Parish data'!$C$4:$C$10477,ROW('Parish data'!$C$4:$C$10477)-ROW('Parish data'!$C$4)+1),ROW(89:89)))),"",INDEX('Parish data'!$D$4:$D$10272,SMALL(IF($B$3='Parish data'!$C$4:$C$10477,ROW('Parish data'!$C$4:$C$10477)-ROW('Parish data'!$C$4)+1),ROW(89:89))))</f>
        <v/>
      </c>
      <c r="D104" s="139"/>
      <c r="E104" s="140" t="str">
        <f t="array" ref="E104">IF(ISERROR(INDEX('Parish data'!$F$3:$F$10274,SMALL(IF($B$3='Parish data'!$C$3:$C$10477,ROW('Parish data'!$C$4:$C$10477)-ROW('Parish data'!$C$4)+1),ROW(89:89)))),"",INDEX('Parish data'!$F$3:$F$10477,SMALL(IF($B$3='Parish data'!$C$4:$C$10477,ROW('Parish data'!$C$4:$C$10477)-ROW('Parish data'!$C$3)+1),ROW(89:89))))</f>
        <v/>
      </c>
      <c r="F104" s="235">
        <f t="shared" si="1"/>
        <v>0</v>
      </c>
      <c r="G104" s="140" t="str">
        <f t="array" ref="G104">IF(ISERROR(INDEX('Parish data'!$J$4:$J$10274,SMALL(IF($B$3='Parish data'!$C$4:$C$10477,ROW('Parish data'!$C$4:$C$10477)-ROW('Parish data'!$C$3)+1),ROW(89:89)))),"",INDEX('Parish data'!$J$4:$J$10477,SMALL(IF($B$3='Parish data'!$C$4:$C$10477,ROW('Parish data'!$C$4:$C$10477)-ROW('Parish data'!$C$4)+1),ROW(89:89))))</f>
        <v/>
      </c>
      <c r="H104" s="141"/>
      <c r="I104" s="142" t="str">
        <f t="array" ref="I104">IF(ISERROR(INDEX('Parish data'!$K$4:$K$10274,SMALL(IF($B$3='Parish data'!$C$4:$C$10477,ROW('Parish data'!$C$4:$C$10477)-ROW('Parish data'!$C$3)+1),ROW(89:89)))),"",INDEX('Parish data'!$K$4:$K$10477,SMALL(IF($B$3='Parish data'!$C$4:$C$10477,ROW('Parish data'!$C$4:$C$10477)-ROW('Parish data'!$C$4)+1),ROW(89:89))))</f>
        <v/>
      </c>
      <c r="J104" s="141"/>
      <c r="K104" s="143" t="str">
        <f t="array" ref="K104">IF(ISERROR(INDEX('Parish data'!$L$4:$L$10274,SMALL(IF($B$3='Parish data'!$C$4:$C$10477,ROW('Parish data'!$C$4:$C$10477)-ROW('Parish data'!$C$3)+1),ROW(89:89)))),"",INDEX('Parish data'!$L$4:$L$10477,SMALL(IF($B$3='Parish data'!$C$4:$C$10477,ROW('Parish data'!$C$4:$C$10477)-ROW('Parish data'!$C$4)+1),ROW(89:89))))</f>
        <v/>
      </c>
      <c r="L104" s="149"/>
      <c r="M104" s="144"/>
      <c r="N104" s="146"/>
      <c r="O104" s="150"/>
      <c r="P104" s="159"/>
    </row>
    <row r="105" spans="1:16" s="148" customFormat="1" ht="21" customHeight="1" thickBot="1" x14ac:dyDescent="0.3">
      <c r="A105" s="145"/>
      <c r="B105" s="232"/>
      <c r="C105" s="138" t="str">
        <f t="array" ref="C105">IF(ISERROR(INDEX('Parish data'!$D$4:$D$10272,SMALL(IF($B$3='Parish data'!$C$4:$C$10477,ROW('Parish data'!$C$4:$C$10477)-ROW('Parish data'!$C$4)+1),ROW(90:90)))),"",INDEX('Parish data'!$D$4:$D$10272,SMALL(IF($B$3='Parish data'!$C$4:$C$10477,ROW('Parish data'!$C$4:$C$10477)-ROW('Parish data'!$C$4)+1),ROW(90:90))))</f>
        <v/>
      </c>
      <c r="D105" s="139"/>
      <c r="E105" s="140" t="str">
        <f t="array" ref="E105">IF(ISERROR(INDEX('Parish data'!$F$3:$F$10274,SMALL(IF($B$3='Parish data'!$C$3:$C$10477,ROW('Parish data'!$C$4:$C$10477)-ROW('Parish data'!$C$4)+1),ROW(90:90)))),"",INDEX('Parish data'!$F$3:$F$10477,SMALL(IF($B$3='Parish data'!$C$4:$C$10477,ROW('Parish data'!$C$4:$C$10477)-ROW('Parish data'!$C$3)+1),ROW(90:90))))</f>
        <v/>
      </c>
      <c r="F105" s="235">
        <f t="shared" si="1"/>
        <v>0</v>
      </c>
      <c r="G105" s="140" t="str">
        <f t="array" ref="G105">IF(ISERROR(INDEX('Parish data'!$J$4:$J$10274,SMALL(IF($B$3='Parish data'!$C$4:$C$10477,ROW('Parish data'!$C$4:$C$10477)-ROW('Parish data'!$C$3)+1),ROW(90:90)))),"",INDEX('Parish data'!$J$4:$J$10477,SMALL(IF($B$3='Parish data'!$C$4:$C$10477,ROW('Parish data'!$C$4:$C$10477)-ROW('Parish data'!$C$4)+1),ROW(90:90))))</f>
        <v/>
      </c>
      <c r="H105" s="141"/>
      <c r="I105" s="142" t="str">
        <f t="array" ref="I105">IF(ISERROR(INDEX('Parish data'!$K$4:$K$10274,SMALL(IF($B$3='Parish data'!$C$4:$C$10477,ROW('Parish data'!$C$4:$C$10477)-ROW('Parish data'!$C$3)+1),ROW(90:90)))),"",INDEX('Parish data'!$K$4:$K$10477,SMALL(IF($B$3='Parish data'!$C$4:$C$10477,ROW('Parish data'!$C$4:$C$10477)-ROW('Parish data'!$C$4)+1),ROW(90:90))))</f>
        <v/>
      </c>
      <c r="J105" s="141"/>
      <c r="K105" s="143" t="str">
        <f t="array" ref="K105">IF(ISERROR(INDEX('Parish data'!$L$4:$L$10274,SMALL(IF($B$3='Parish data'!$C$4:$C$10477,ROW('Parish data'!$C$4:$C$10477)-ROW('Parish data'!$C$3)+1),ROW(90:90)))),"",INDEX('Parish data'!$L$4:$L$10477,SMALL(IF($B$3='Parish data'!$C$4:$C$10477,ROW('Parish data'!$C$4:$C$10477)-ROW('Parish data'!$C$4)+1),ROW(90:90))))</f>
        <v/>
      </c>
      <c r="L105" s="149"/>
      <c r="M105" s="144"/>
      <c r="N105" s="146"/>
      <c r="O105" s="150"/>
      <c r="P105" s="159"/>
    </row>
    <row r="106" spans="1:16" s="148" customFormat="1" ht="21" customHeight="1" thickBot="1" x14ac:dyDescent="0.3">
      <c r="A106" s="145"/>
      <c r="B106" s="232"/>
      <c r="C106" s="138" t="str">
        <f t="array" ref="C106">IF(ISERROR(INDEX('Parish data'!$D$4:$D$10272,SMALL(IF($B$3='Parish data'!$C$4:$C$10477,ROW('Parish data'!$C$4:$C$10477)-ROW('Parish data'!$C$4)+1),ROW(91:91)))),"",INDEX('Parish data'!$D$4:$D$10272,SMALL(IF($B$3='Parish data'!$C$4:$C$10477,ROW('Parish data'!$C$4:$C$10477)-ROW('Parish data'!$C$4)+1),ROW(91:91))))</f>
        <v/>
      </c>
      <c r="D106" s="139"/>
      <c r="E106" s="140" t="str">
        <f t="array" ref="E106">IF(ISERROR(INDEX('Parish data'!$F$3:$F$10274,SMALL(IF($B$3='Parish data'!$C$3:$C$10477,ROW('Parish data'!$C$4:$C$10477)-ROW('Parish data'!$C$4)+1),ROW(91:91)))),"",INDEX('Parish data'!$F$3:$F$10477,SMALL(IF($B$3='Parish data'!$C$4:$C$10477,ROW('Parish data'!$C$4:$C$10477)-ROW('Parish data'!$C$3)+1),ROW(91:91))))</f>
        <v/>
      </c>
      <c r="F106" s="235">
        <f t="shared" si="1"/>
        <v>0</v>
      </c>
      <c r="G106" s="140" t="str">
        <f t="array" ref="G106">IF(ISERROR(INDEX('Parish data'!$J$4:$J$10274,SMALL(IF($B$3='Parish data'!$C$4:$C$10477,ROW('Parish data'!$C$4:$C$10477)-ROW('Parish data'!$C$3)+1),ROW(91:91)))),"",INDEX('Parish data'!$J$4:$J$10477,SMALL(IF($B$3='Parish data'!$C$4:$C$10477,ROW('Parish data'!$C$4:$C$10477)-ROW('Parish data'!$C$4)+1),ROW(91:91))))</f>
        <v/>
      </c>
      <c r="H106" s="141"/>
      <c r="I106" s="142" t="str">
        <f t="array" ref="I106">IF(ISERROR(INDEX('Parish data'!$K$4:$K$10274,SMALL(IF($B$3='Parish data'!$C$4:$C$10477,ROW('Parish data'!$C$4:$C$10477)-ROW('Parish data'!$C$3)+1),ROW(91:91)))),"",INDEX('Parish data'!$K$4:$K$10477,SMALL(IF($B$3='Parish data'!$C$4:$C$10477,ROW('Parish data'!$C$4:$C$10477)-ROW('Parish data'!$C$4)+1),ROW(91:91))))</f>
        <v/>
      </c>
      <c r="J106" s="141"/>
      <c r="K106" s="143" t="str">
        <f t="array" ref="K106">IF(ISERROR(INDEX('Parish data'!$L$4:$L$10274,SMALL(IF($B$3='Parish data'!$C$4:$C$10477,ROW('Parish data'!$C$4:$C$10477)-ROW('Parish data'!$C$3)+1),ROW(91:91)))),"",INDEX('Parish data'!$L$4:$L$10477,SMALL(IF($B$3='Parish data'!$C$4:$C$10477,ROW('Parish data'!$C$4:$C$10477)-ROW('Parish data'!$C$4)+1),ROW(91:91))))</f>
        <v/>
      </c>
      <c r="L106" s="149"/>
      <c r="M106" s="144"/>
      <c r="N106" s="146"/>
      <c r="O106" s="150"/>
      <c r="P106" s="159"/>
    </row>
    <row r="107" spans="1:16" s="148" customFormat="1" ht="21" customHeight="1" thickBot="1" x14ac:dyDescent="0.3">
      <c r="A107" s="145"/>
      <c r="B107" s="232"/>
      <c r="C107" s="138" t="str">
        <f t="array" ref="C107">IF(ISERROR(INDEX('Parish data'!$D$4:$D$10272,SMALL(IF($B$3='Parish data'!$C$4:$C$10477,ROW('Parish data'!$C$4:$C$10477)-ROW('Parish data'!$C$4)+1),ROW(92:92)))),"",INDEX('Parish data'!$D$4:$D$10272,SMALL(IF($B$3='Parish data'!$C$4:$C$10477,ROW('Parish data'!$C$4:$C$10477)-ROW('Parish data'!$C$4)+1),ROW(92:92))))</f>
        <v/>
      </c>
      <c r="D107" s="139"/>
      <c r="E107" s="140" t="str">
        <f t="array" ref="E107">IF(ISERROR(INDEX('Parish data'!$F$3:$F$10274,SMALL(IF($B$3='Parish data'!$C$3:$C$10477,ROW('Parish data'!$C$4:$C$10477)-ROW('Parish data'!$C$4)+1),ROW(92:92)))),"",INDEX('Parish data'!$F$3:$F$10477,SMALL(IF($B$3='Parish data'!$C$4:$C$10477,ROW('Parish data'!$C$4:$C$10477)-ROW('Parish data'!$C$3)+1),ROW(92:92))))</f>
        <v/>
      </c>
      <c r="F107" s="235">
        <f t="shared" si="1"/>
        <v>0</v>
      </c>
      <c r="G107" s="140" t="str">
        <f t="array" ref="G107">IF(ISERROR(INDEX('Parish data'!$J$4:$J$10274,SMALL(IF($B$3='Parish data'!$C$4:$C$10477,ROW('Parish data'!$C$4:$C$10477)-ROW('Parish data'!$C$3)+1),ROW(92:92)))),"",INDEX('Parish data'!$J$4:$J$10477,SMALL(IF($B$3='Parish data'!$C$4:$C$10477,ROW('Parish data'!$C$4:$C$10477)-ROW('Parish data'!$C$4)+1),ROW(92:92))))</f>
        <v/>
      </c>
      <c r="H107" s="141"/>
      <c r="I107" s="142" t="str">
        <f t="array" ref="I107">IF(ISERROR(INDEX('Parish data'!$K$4:$K$10274,SMALL(IF($B$3='Parish data'!$C$4:$C$10477,ROW('Parish data'!$C$4:$C$10477)-ROW('Parish data'!$C$3)+1),ROW(92:92)))),"",INDEX('Parish data'!$K$4:$K$10477,SMALL(IF($B$3='Parish data'!$C$4:$C$10477,ROW('Parish data'!$C$4:$C$10477)-ROW('Parish data'!$C$4)+1),ROW(92:92))))</f>
        <v/>
      </c>
      <c r="J107" s="141"/>
      <c r="K107" s="143" t="str">
        <f t="array" ref="K107">IF(ISERROR(INDEX('Parish data'!$L$4:$L$10274,SMALL(IF($B$3='Parish data'!$C$4:$C$10477,ROW('Parish data'!$C$4:$C$10477)-ROW('Parish data'!$C$3)+1),ROW(92:92)))),"",INDEX('Parish data'!$L$4:$L$10477,SMALL(IF($B$3='Parish data'!$C$4:$C$10477,ROW('Parish data'!$C$4:$C$10477)-ROW('Parish data'!$C$4)+1),ROW(92:92))))</f>
        <v/>
      </c>
      <c r="L107" s="149"/>
      <c r="M107" s="144"/>
      <c r="N107" s="146"/>
      <c r="O107" s="150"/>
      <c r="P107" s="159"/>
    </row>
    <row r="108" spans="1:16" s="148" customFormat="1" ht="21" customHeight="1" thickBot="1" x14ac:dyDescent="0.3">
      <c r="A108" s="145"/>
      <c r="B108" s="232"/>
      <c r="C108" s="138" t="str">
        <f t="array" ref="C108">IF(ISERROR(INDEX('Parish data'!$D$4:$D$10272,SMALL(IF($B$3='Parish data'!$C$4:$C$10477,ROW('Parish data'!$C$4:$C$10477)-ROW('Parish data'!$C$4)+1),ROW(93:93)))),"",INDEX('Parish data'!$D$4:$D$10272,SMALL(IF($B$3='Parish data'!$C$4:$C$10477,ROW('Parish data'!$C$4:$C$10477)-ROW('Parish data'!$C$4)+1),ROW(93:93))))</f>
        <v/>
      </c>
      <c r="D108" s="139"/>
      <c r="E108" s="140" t="str">
        <f t="array" ref="E108">IF(ISERROR(INDEX('Parish data'!$F$3:$F$10274,SMALL(IF($B$3='Parish data'!$C$3:$C$10477,ROW('Parish data'!$C$4:$C$10477)-ROW('Parish data'!$C$4)+1),ROW(93:93)))),"",INDEX('Parish data'!$F$3:$F$10477,SMALL(IF($B$3='Parish data'!$C$4:$C$10477,ROW('Parish data'!$C$4:$C$10477)-ROW('Parish data'!$C$3)+1),ROW(93:93))))</f>
        <v/>
      </c>
      <c r="F108" s="235">
        <f t="shared" si="1"/>
        <v>0</v>
      </c>
      <c r="G108" s="140" t="str">
        <f t="array" ref="G108">IF(ISERROR(INDEX('Parish data'!$J$4:$J$10274,SMALL(IF($B$3='Parish data'!$C$4:$C$10477,ROW('Parish data'!$C$4:$C$10477)-ROW('Parish data'!$C$3)+1),ROW(93:93)))),"",INDEX('Parish data'!$J$4:$J$10477,SMALL(IF($B$3='Parish data'!$C$4:$C$10477,ROW('Parish data'!$C$4:$C$10477)-ROW('Parish data'!$C$4)+1),ROW(93:93))))</f>
        <v/>
      </c>
      <c r="H108" s="141"/>
      <c r="I108" s="142" t="str">
        <f t="array" ref="I108">IF(ISERROR(INDEX('Parish data'!$K$4:$K$10274,SMALL(IF($B$3='Parish data'!$C$4:$C$10477,ROW('Parish data'!$C$4:$C$10477)-ROW('Parish data'!$C$3)+1),ROW(93:93)))),"",INDEX('Parish data'!$K$4:$K$10477,SMALL(IF($B$3='Parish data'!$C$4:$C$10477,ROW('Parish data'!$C$4:$C$10477)-ROW('Parish data'!$C$4)+1),ROW(93:93))))</f>
        <v/>
      </c>
      <c r="J108" s="141"/>
      <c r="K108" s="143" t="str">
        <f t="array" ref="K108">IF(ISERROR(INDEX('Parish data'!$L$4:$L$10274,SMALL(IF($B$3='Parish data'!$C$4:$C$10477,ROW('Parish data'!$C$4:$C$10477)-ROW('Parish data'!$C$3)+1),ROW(93:93)))),"",INDEX('Parish data'!$L$4:$L$10477,SMALL(IF($B$3='Parish data'!$C$4:$C$10477,ROW('Parish data'!$C$4:$C$10477)-ROW('Parish data'!$C$4)+1),ROW(93:93))))</f>
        <v/>
      </c>
      <c r="L108" s="149"/>
      <c r="M108" s="144"/>
      <c r="N108" s="146"/>
      <c r="O108" s="150"/>
      <c r="P108" s="159"/>
    </row>
    <row r="109" spans="1:16" s="148" customFormat="1" ht="21" customHeight="1" thickBot="1" x14ac:dyDescent="0.3">
      <c r="A109" s="145"/>
      <c r="B109" s="232"/>
      <c r="C109" s="138" t="str">
        <f t="array" ref="C109">IF(ISERROR(INDEX('Parish data'!$D$4:$D$10272,SMALL(IF($B$3='Parish data'!$C$4:$C$10477,ROW('Parish data'!$C$4:$C$10477)-ROW('Parish data'!$C$4)+1),ROW(94:94)))),"",INDEX('Parish data'!$D$4:$D$10272,SMALL(IF($B$3='Parish data'!$C$4:$C$10477,ROW('Parish data'!$C$4:$C$10477)-ROW('Parish data'!$C$4)+1),ROW(94:94))))</f>
        <v/>
      </c>
      <c r="D109" s="139"/>
      <c r="E109" s="140" t="str">
        <f t="array" ref="E109">IF(ISERROR(INDEX('Parish data'!$F$3:$F$10274,SMALL(IF($B$3='Parish data'!$C$3:$C$10477,ROW('Parish data'!$C$4:$C$10477)-ROW('Parish data'!$C$4)+1),ROW(94:94)))),"",INDEX('Parish data'!$F$3:$F$10477,SMALL(IF($B$3='Parish data'!$C$4:$C$10477,ROW('Parish data'!$C$4:$C$10477)-ROW('Parish data'!$C$3)+1),ROW(94:94))))</f>
        <v/>
      </c>
      <c r="F109" s="235">
        <f t="shared" si="1"/>
        <v>0</v>
      </c>
      <c r="G109" s="140" t="str">
        <f t="array" ref="G109">IF(ISERROR(INDEX('Parish data'!$J$4:$J$10274,SMALL(IF($B$3='Parish data'!$C$4:$C$10477,ROW('Parish data'!$C$4:$C$10477)-ROW('Parish data'!$C$3)+1),ROW(94:94)))),"",INDEX('Parish data'!$J$4:$J$10477,SMALL(IF($B$3='Parish data'!$C$4:$C$10477,ROW('Parish data'!$C$4:$C$10477)-ROW('Parish data'!$C$4)+1),ROW(94:94))))</f>
        <v/>
      </c>
      <c r="H109" s="141"/>
      <c r="I109" s="142" t="str">
        <f t="array" ref="I109">IF(ISERROR(INDEX('Parish data'!$K$4:$K$10274,SMALL(IF($B$3='Parish data'!$C$4:$C$10477,ROW('Parish data'!$C$4:$C$10477)-ROW('Parish data'!$C$3)+1),ROW(94:94)))),"",INDEX('Parish data'!$K$4:$K$10477,SMALL(IF($B$3='Parish data'!$C$4:$C$10477,ROW('Parish data'!$C$4:$C$10477)-ROW('Parish data'!$C$4)+1),ROW(94:94))))</f>
        <v/>
      </c>
      <c r="J109" s="141"/>
      <c r="K109" s="143" t="str">
        <f t="array" ref="K109">IF(ISERROR(INDEX('Parish data'!$L$4:$L$10274,SMALL(IF($B$3='Parish data'!$C$4:$C$10477,ROW('Parish data'!$C$4:$C$10477)-ROW('Parish data'!$C$3)+1),ROW(94:94)))),"",INDEX('Parish data'!$L$4:$L$10477,SMALL(IF($B$3='Parish data'!$C$4:$C$10477,ROW('Parish data'!$C$4:$C$10477)-ROW('Parish data'!$C$4)+1),ROW(94:94))))</f>
        <v/>
      </c>
      <c r="L109" s="149"/>
      <c r="M109" s="144"/>
      <c r="N109" s="146"/>
      <c r="O109" s="150"/>
      <c r="P109" s="159"/>
    </row>
    <row r="110" spans="1:16" s="148" customFormat="1" ht="21" customHeight="1" thickBot="1" x14ac:dyDescent="0.3">
      <c r="A110" s="145"/>
      <c r="B110" s="232"/>
      <c r="C110" s="138" t="str">
        <f t="array" ref="C110">IF(ISERROR(INDEX('Parish data'!$D$4:$D$10272,SMALL(IF($B$3='Parish data'!$C$4:$C$10477,ROW('Parish data'!$C$4:$C$10477)-ROW('Parish data'!$C$4)+1),ROW(95:95)))),"",INDEX('Parish data'!$D$4:$D$10272,SMALL(IF($B$3='Parish data'!$C$4:$C$10477,ROW('Parish data'!$C$4:$C$10477)-ROW('Parish data'!$C$4)+1),ROW(95:95))))</f>
        <v/>
      </c>
      <c r="D110" s="139"/>
      <c r="E110" s="140" t="str">
        <f t="array" ref="E110">IF(ISERROR(INDEX('Parish data'!$F$3:$F$10274,SMALL(IF($B$3='Parish data'!$C$3:$C$10477,ROW('Parish data'!$C$4:$C$10477)-ROW('Parish data'!$C$4)+1),ROW(95:95)))),"",INDEX('Parish data'!$F$3:$F$10477,SMALL(IF($B$3='Parish data'!$C$4:$C$10477,ROW('Parish data'!$C$4:$C$10477)-ROW('Parish data'!$C$3)+1),ROW(95:95))))</f>
        <v/>
      </c>
      <c r="F110" s="235">
        <f t="shared" si="1"/>
        <v>0</v>
      </c>
      <c r="G110" s="140" t="str">
        <f t="array" ref="G110">IF(ISERROR(INDEX('Parish data'!$J$4:$J$10274,SMALL(IF($B$3='Parish data'!$C$4:$C$10477,ROW('Parish data'!$C$4:$C$10477)-ROW('Parish data'!$C$3)+1),ROW(95:95)))),"",INDEX('Parish data'!$J$4:$J$10477,SMALL(IF($B$3='Parish data'!$C$4:$C$10477,ROW('Parish data'!$C$4:$C$10477)-ROW('Parish data'!$C$4)+1),ROW(95:95))))</f>
        <v/>
      </c>
      <c r="H110" s="141"/>
      <c r="I110" s="142" t="str">
        <f t="array" ref="I110">IF(ISERROR(INDEX('Parish data'!$K$4:$K$10274,SMALL(IF($B$3='Parish data'!$C$4:$C$10477,ROW('Parish data'!$C$4:$C$10477)-ROW('Parish data'!$C$3)+1),ROW(95:95)))),"",INDEX('Parish data'!$K$4:$K$10477,SMALL(IF($B$3='Parish data'!$C$4:$C$10477,ROW('Parish data'!$C$4:$C$10477)-ROW('Parish data'!$C$4)+1),ROW(95:95))))</f>
        <v/>
      </c>
      <c r="J110" s="141"/>
      <c r="K110" s="143" t="str">
        <f t="array" ref="K110">IF(ISERROR(INDEX('Parish data'!$L$4:$L$10274,SMALL(IF($B$3='Parish data'!$C$4:$C$10477,ROW('Parish data'!$C$4:$C$10477)-ROW('Parish data'!$C$3)+1),ROW(95:95)))),"",INDEX('Parish data'!$L$4:$L$10477,SMALL(IF($B$3='Parish data'!$C$4:$C$10477,ROW('Parish data'!$C$4:$C$10477)-ROW('Parish data'!$C$4)+1),ROW(95:95))))</f>
        <v/>
      </c>
      <c r="L110" s="149"/>
      <c r="M110" s="144"/>
      <c r="N110" s="146"/>
      <c r="O110" s="150"/>
      <c r="P110" s="159"/>
    </row>
    <row r="111" spans="1:16" s="148" customFormat="1" ht="21" customHeight="1" thickBot="1" x14ac:dyDescent="0.3">
      <c r="A111" s="145"/>
      <c r="B111" s="232"/>
      <c r="C111" s="138" t="str">
        <f t="array" ref="C111">IF(ISERROR(INDEX('Parish data'!$D$4:$D$10272,SMALL(IF($B$3='Parish data'!$C$4:$C$10477,ROW('Parish data'!$C$4:$C$10477)-ROW('Parish data'!$C$4)+1),ROW(96:96)))),"",INDEX('Parish data'!$D$4:$D$10272,SMALL(IF($B$3='Parish data'!$C$4:$C$10477,ROW('Parish data'!$C$4:$C$10477)-ROW('Parish data'!$C$4)+1),ROW(96:96))))</f>
        <v/>
      </c>
      <c r="D111" s="139"/>
      <c r="E111" s="140" t="str">
        <f t="array" ref="E111">IF(ISERROR(INDEX('Parish data'!$F$3:$F$10274,SMALL(IF($B$3='Parish data'!$C$3:$C$10477,ROW('Parish data'!$C$4:$C$10477)-ROW('Parish data'!$C$4)+1),ROW(96:96)))),"",INDEX('Parish data'!$F$3:$F$10477,SMALL(IF($B$3='Parish data'!$C$4:$C$10477,ROW('Parish data'!$C$4:$C$10477)-ROW('Parish data'!$C$3)+1),ROW(96:96))))</f>
        <v/>
      </c>
      <c r="F111" s="235">
        <f t="shared" si="1"/>
        <v>0</v>
      </c>
      <c r="G111" s="140" t="str">
        <f t="array" ref="G111">IF(ISERROR(INDEX('Parish data'!$J$4:$J$10274,SMALL(IF($B$3='Parish data'!$C$4:$C$10477,ROW('Parish data'!$C$4:$C$10477)-ROW('Parish data'!$C$3)+1),ROW(96:96)))),"",INDEX('Parish data'!$J$4:$J$10477,SMALL(IF($B$3='Parish data'!$C$4:$C$10477,ROW('Parish data'!$C$4:$C$10477)-ROW('Parish data'!$C$4)+1),ROW(96:96))))</f>
        <v/>
      </c>
      <c r="H111" s="141"/>
      <c r="I111" s="142" t="str">
        <f t="array" ref="I111">IF(ISERROR(INDEX('Parish data'!$K$4:$K$10274,SMALL(IF($B$3='Parish data'!$C$4:$C$10477,ROW('Parish data'!$C$4:$C$10477)-ROW('Parish data'!$C$3)+1),ROW(96:96)))),"",INDEX('Parish data'!$K$4:$K$10477,SMALL(IF($B$3='Parish data'!$C$4:$C$10477,ROW('Parish data'!$C$4:$C$10477)-ROW('Parish data'!$C$4)+1),ROW(96:96))))</f>
        <v/>
      </c>
      <c r="J111" s="141"/>
      <c r="K111" s="143" t="str">
        <f t="array" ref="K111">IF(ISERROR(INDEX('Parish data'!$L$4:$L$10274,SMALL(IF($B$3='Parish data'!$C$4:$C$10477,ROW('Parish data'!$C$4:$C$10477)-ROW('Parish data'!$C$3)+1),ROW(96:96)))),"",INDEX('Parish data'!$L$4:$L$10477,SMALL(IF($B$3='Parish data'!$C$4:$C$10477,ROW('Parish data'!$C$4:$C$10477)-ROW('Parish data'!$C$4)+1),ROW(96:96))))</f>
        <v/>
      </c>
      <c r="L111" s="149"/>
      <c r="M111" s="144"/>
      <c r="N111" s="146"/>
      <c r="O111" s="150"/>
      <c r="P111" s="159"/>
    </row>
    <row r="112" spans="1:16" s="148" customFormat="1" ht="21" customHeight="1" thickBot="1" x14ac:dyDescent="0.3">
      <c r="A112" s="145"/>
      <c r="B112" s="232"/>
      <c r="C112" s="138" t="str">
        <f t="array" ref="C112">IF(ISERROR(INDEX('Parish data'!$D$4:$D$10272,SMALL(IF($B$3='Parish data'!$C$4:$C$10477,ROW('Parish data'!$C$4:$C$10477)-ROW('Parish data'!$C$4)+1),ROW(97:97)))),"",INDEX('Parish data'!$D$4:$D$10272,SMALL(IF($B$3='Parish data'!$C$4:$C$10477,ROW('Parish data'!$C$4:$C$10477)-ROW('Parish data'!$C$4)+1),ROW(97:97))))</f>
        <v/>
      </c>
      <c r="D112" s="139"/>
      <c r="E112" s="140" t="str">
        <f t="array" ref="E112">IF(ISERROR(INDEX('Parish data'!$F$3:$F$10274,SMALL(IF($B$3='Parish data'!$C$3:$C$10477,ROW('Parish data'!$C$4:$C$10477)-ROW('Parish data'!$C$4)+1),ROW(97:97)))),"",INDEX('Parish data'!$F$3:$F$10477,SMALL(IF($B$3='Parish data'!$C$4:$C$10477,ROW('Parish data'!$C$4:$C$10477)-ROW('Parish data'!$C$3)+1),ROW(97:97))))</f>
        <v/>
      </c>
      <c r="F112" s="235">
        <f t="shared" si="1"/>
        <v>0</v>
      </c>
      <c r="G112" s="140" t="str">
        <f t="array" ref="G112">IF(ISERROR(INDEX('Parish data'!$J$4:$J$10274,SMALL(IF($B$3='Parish data'!$C$4:$C$10477,ROW('Parish data'!$C$4:$C$10477)-ROW('Parish data'!$C$3)+1),ROW(97:97)))),"",INDEX('Parish data'!$J$4:$J$10477,SMALL(IF($B$3='Parish data'!$C$4:$C$10477,ROW('Parish data'!$C$4:$C$10477)-ROW('Parish data'!$C$4)+1),ROW(97:97))))</f>
        <v/>
      </c>
      <c r="H112" s="141"/>
      <c r="I112" s="142" t="str">
        <f t="array" ref="I112">IF(ISERROR(INDEX('Parish data'!$K$4:$K$10274,SMALL(IF($B$3='Parish data'!$C$4:$C$10477,ROW('Parish data'!$C$4:$C$10477)-ROW('Parish data'!$C$3)+1),ROW(97:97)))),"",INDEX('Parish data'!$K$4:$K$10477,SMALL(IF($B$3='Parish data'!$C$4:$C$10477,ROW('Parish data'!$C$4:$C$10477)-ROW('Parish data'!$C$4)+1),ROW(97:97))))</f>
        <v/>
      </c>
      <c r="J112" s="141"/>
      <c r="K112" s="143" t="str">
        <f t="array" ref="K112">IF(ISERROR(INDEX('Parish data'!$L$4:$L$10274,SMALL(IF($B$3='Parish data'!$C$4:$C$10477,ROW('Parish data'!$C$4:$C$10477)-ROW('Parish data'!$C$3)+1),ROW(97:97)))),"",INDEX('Parish data'!$L$4:$L$10477,SMALL(IF($B$3='Parish data'!$C$4:$C$10477,ROW('Parish data'!$C$4:$C$10477)-ROW('Parish data'!$C$4)+1),ROW(97:97))))</f>
        <v/>
      </c>
      <c r="L112" s="149"/>
      <c r="M112" s="144"/>
      <c r="N112" s="146"/>
      <c r="O112" s="150"/>
      <c r="P112" s="159"/>
    </row>
    <row r="113" spans="1:16" s="148" customFormat="1" ht="21" customHeight="1" thickBot="1" x14ac:dyDescent="0.3">
      <c r="A113" s="145"/>
      <c r="B113" s="232"/>
      <c r="C113" s="138" t="str">
        <f t="array" ref="C113">IF(ISERROR(INDEX('Parish data'!$D$4:$D$10272,SMALL(IF($B$3='Parish data'!$C$4:$C$10477,ROW('Parish data'!$C$4:$C$10477)-ROW('Parish data'!$C$4)+1),ROW(98:98)))),"",INDEX('Parish data'!$D$4:$D$10272,SMALL(IF($B$3='Parish data'!$C$4:$C$10477,ROW('Parish data'!$C$4:$C$10477)-ROW('Parish data'!$C$4)+1),ROW(98:98))))</f>
        <v/>
      </c>
      <c r="D113" s="139"/>
      <c r="E113" s="140" t="str">
        <f t="array" ref="E113">IF(ISERROR(INDEX('Parish data'!$F$3:$F$10274,SMALL(IF($B$3='Parish data'!$C$3:$C$10477,ROW('Parish data'!$C$4:$C$10477)-ROW('Parish data'!$C$4)+1),ROW(98:98)))),"",INDEX('Parish data'!$F$3:$F$10477,SMALL(IF($B$3='Parish data'!$C$4:$C$10477,ROW('Parish data'!$C$4:$C$10477)-ROW('Parish data'!$C$3)+1),ROW(98:98))))</f>
        <v/>
      </c>
      <c r="F113" s="235">
        <f t="shared" si="1"/>
        <v>0</v>
      </c>
      <c r="G113" s="140" t="str">
        <f t="array" ref="G113">IF(ISERROR(INDEX('Parish data'!$J$4:$J$10274,SMALL(IF($B$3='Parish data'!$C$4:$C$10477,ROW('Parish data'!$C$4:$C$10477)-ROW('Parish data'!$C$3)+1),ROW(98:98)))),"",INDEX('Parish data'!$J$4:$J$10477,SMALL(IF($B$3='Parish data'!$C$4:$C$10477,ROW('Parish data'!$C$4:$C$10477)-ROW('Parish data'!$C$4)+1),ROW(98:98))))</f>
        <v/>
      </c>
      <c r="H113" s="141"/>
      <c r="I113" s="142" t="str">
        <f t="array" ref="I113">IF(ISERROR(INDEX('Parish data'!$K$4:$K$10274,SMALL(IF($B$3='Parish data'!$C$4:$C$10477,ROW('Parish data'!$C$4:$C$10477)-ROW('Parish data'!$C$3)+1),ROW(98:98)))),"",INDEX('Parish data'!$K$4:$K$10477,SMALL(IF($B$3='Parish data'!$C$4:$C$10477,ROW('Parish data'!$C$4:$C$10477)-ROW('Parish data'!$C$4)+1),ROW(98:98))))</f>
        <v/>
      </c>
      <c r="J113" s="141"/>
      <c r="K113" s="143" t="str">
        <f t="array" ref="K113">IF(ISERROR(INDEX('Parish data'!$L$4:$L$10274,SMALL(IF($B$3='Parish data'!$C$4:$C$10477,ROW('Parish data'!$C$4:$C$10477)-ROW('Parish data'!$C$3)+1),ROW(98:98)))),"",INDEX('Parish data'!$L$4:$L$10477,SMALL(IF($B$3='Parish data'!$C$4:$C$10477,ROW('Parish data'!$C$4:$C$10477)-ROW('Parish data'!$C$4)+1),ROW(98:98))))</f>
        <v/>
      </c>
      <c r="L113" s="149"/>
      <c r="M113" s="144"/>
      <c r="N113" s="146"/>
      <c r="O113" s="150"/>
      <c r="P113" s="159"/>
    </row>
    <row r="114" spans="1:16" s="148" customFormat="1" ht="21" customHeight="1" thickBot="1" x14ac:dyDescent="0.3">
      <c r="A114" s="145"/>
      <c r="B114" s="232"/>
      <c r="C114" s="138" t="str">
        <f t="array" ref="C114">IF(ISERROR(INDEX('Parish data'!$D$4:$D$10272,SMALL(IF($B$3='Parish data'!$C$4:$C$10477,ROW('Parish data'!$C$4:$C$10477)-ROW('Parish data'!$C$4)+1),ROW(99:99)))),"",INDEX('Parish data'!$D$4:$D$10272,SMALL(IF($B$3='Parish data'!$C$4:$C$10477,ROW('Parish data'!$C$4:$C$10477)-ROW('Parish data'!$C$4)+1),ROW(99:99))))</f>
        <v/>
      </c>
      <c r="D114" s="139"/>
      <c r="E114" s="140" t="str">
        <f t="array" ref="E114">IF(ISERROR(INDEX('Parish data'!$F$3:$F$10274,SMALL(IF($B$3='Parish data'!$C$3:$C$10477,ROW('Parish data'!$C$4:$C$10477)-ROW('Parish data'!$C$4)+1),ROW(99:99)))),"",INDEX('Parish data'!$F$3:$F$10477,SMALL(IF($B$3='Parish data'!$C$4:$C$10477,ROW('Parish data'!$C$4:$C$10477)-ROW('Parish data'!$C$3)+1),ROW(99:99))))</f>
        <v/>
      </c>
      <c r="F114" s="235">
        <f t="shared" si="1"/>
        <v>0</v>
      </c>
      <c r="G114" s="140" t="str">
        <f t="array" ref="G114">IF(ISERROR(INDEX('Parish data'!$J$4:$J$10274,SMALL(IF($B$3='Parish data'!$C$4:$C$10477,ROW('Parish data'!$C$4:$C$10477)-ROW('Parish data'!$C$3)+1),ROW(99:99)))),"",INDEX('Parish data'!$J$4:$J$10477,SMALL(IF($B$3='Parish data'!$C$4:$C$10477,ROW('Parish data'!$C$4:$C$10477)-ROW('Parish data'!$C$4)+1),ROW(99:99))))</f>
        <v/>
      </c>
      <c r="H114" s="141"/>
      <c r="I114" s="142" t="str">
        <f t="array" ref="I114">IF(ISERROR(INDEX('Parish data'!$K$4:$K$10274,SMALL(IF($B$3='Parish data'!$C$4:$C$10477,ROW('Parish data'!$C$4:$C$10477)-ROW('Parish data'!$C$3)+1),ROW(99:99)))),"",INDEX('Parish data'!$K$4:$K$10477,SMALL(IF($B$3='Parish data'!$C$4:$C$10477,ROW('Parish data'!$C$4:$C$10477)-ROW('Parish data'!$C$4)+1),ROW(99:99))))</f>
        <v/>
      </c>
      <c r="J114" s="141"/>
      <c r="K114" s="143" t="str">
        <f t="array" ref="K114">IF(ISERROR(INDEX('Parish data'!$L$4:$L$10274,SMALL(IF($B$3='Parish data'!$C$4:$C$10477,ROW('Parish data'!$C$4:$C$10477)-ROW('Parish data'!$C$3)+1),ROW(99:99)))),"",INDEX('Parish data'!$L$4:$L$10477,SMALL(IF($B$3='Parish data'!$C$4:$C$10477,ROW('Parish data'!$C$4:$C$10477)-ROW('Parish data'!$C$4)+1),ROW(99:99))))</f>
        <v/>
      </c>
      <c r="L114" s="149"/>
      <c r="M114" s="144"/>
      <c r="N114" s="146"/>
      <c r="O114" s="150"/>
      <c r="P114" s="159"/>
    </row>
    <row r="115" spans="1:16" s="148" customFormat="1" ht="21" customHeight="1" thickBot="1" x14ac:dyDescent="0.3">
      <c r="A115" s="145"/>
      <c r="B115" s="232"/>
      <c r="C115" s="138" t="str">
        <f t="array" ref="C115">IF(ISERROR(INDEX('Parish data'!$D$4:$D$10272,SMALL(IF($B$3='Parish data'!$C$4:$C$10477,ROW('Parish data'!$C$4:$C$10477)-ROW('Parish data'!$C$4)+1),ROW(100:100)))),"",INDEX('Parish data'!$D$4:$D$10272,SMALL(IF($B$3='Parish data'!$C$4:$C$10477,ROW('Parish data'!$C$4:$C$10477)-ROW('Parish data'!$C$4)+1),ROW(100:100))))</f>
        <v/>
      </c>
      <c r="D115" s="139"/>
      <c r="E115" s="140" t="str">
        <f t="array" ref="E115">IF(ISERROR(INDEX('Parish data'!$F$3:$F$10274,SMALL(IF($B$3='Parish data'!$C$3:$C$10477,ROW('Parish data'!$C$4:$C$10477)-ROW('Parish data'!$C$4)+1),ROW(100:100)))),"",INDEX('Parish data'!$F$3:$F$10477,SMALL(IF($B$3='Parish data'!$C$4:$C$10477,ROW('Parish data'!$C$4:$C$10477)-ROW('Parish data'!$C$3)+1),ROW(100:100))))</f>
        <v/>
      </c>
      <c r="F115" s="235">
        <f t="shared" si="1"/>
        <v>0</v>
      </c>
      <c r="G115" s="140" t="str">
        <f t="array" ref="G115">IF(ISERROR(INDEX('Parish data'!$J$4:$J$10274,SMALL(IF($B$3='Parish data'!$C$4:$C$10477,ROW('Parish data'!$C$4:$C$10477)-ROW('Parish data'!$C$3)+1),ROW(100:100)))),"",INDEX('Parish data'!$J$4:$J$10477,SMALL(IF($B$3='Parish data'!$C$4:$C$10477,ROW('Parish data'!$C$4:$C$10477)-ROW('Parish data'!$C$4)+1),ROW(100:100))))</f>
        <v/>
      </c>
      <c r="H115" s="141"/>
      <c r="I115" s="142" t="str">
        <f t="array" ref="I115">IF(ISERROR(INDEX('Parish data'!$K$4:$K$10274,SMALL(IF($B$3='Parish data'!$C$4:$C$10477,ROW('Parish data'!$C$4:$C$10477)-ROW('Parish data'!$C$3)+1),ROW(100:100)))),"",INDEX('Parish data'!$K$4:$K$10477,SMALL(IF($B$3='Parish data'!$C$4:$C$10477,ROW('Parish data'!$C$4:$C$10477)-ROW('Parish data'!$C$4)+1),ROW(100:100))))</f>
        <v/>
      </c>
      <c r="J115" s="141"/>
      <c r="K115" s="143" t="str">
        <f t="array" ref="K115">IF(ISERROR(INDEX('Parish data'!$L$4:$L$10274,SMALL(IF($B$3='Parish data'!$C$4:$C$10477,ROW('Parish data'!$C$4:$C$10477)-ROW('Parish data'!$C$3)+1),ROW(100:100)))),"",INDEX('Parish data'!$L$4:$L$10477,SMALL(IF($B$3='Parish data'!$C$4:$C$10477,ROW('Parish data'!$C$4:$C$10477)-ROW('Parish data'!$C$4)+1),ROW(100:100))))</f>
        <v/>
      </c>
      <c r="L115" s="149"/>
      <c r="M115" s="144"/>
      <c r="N115" s="146"/>
      <c r="O115" s="150"/>
      <c r="P115" s="159"/>
    </row>
    <row r="116" spans="1:16" s="148" customFormat="1" ht="21" customHeight="1" thickBot="1" x14ac:dyDescent="0.3">
      <c r="A116" s="145"/>
      <c r="B116" s="232"/>
      <c r="C116" s="138" t="str">
        <f t="array" ref="C116">IF(ISERROR(INDEX('Parish data'!$D$4:$D$10272,SMALL(IF($B$3='Parish data'!$C$4:$C$10477,ROW('Parish data'!$C$4:$C$10477)-ROW('Parish data'!$C$4)+1),ROW(101:101)))),"",INDEX('Parish data'!$D$4:$D$10272,SMALL(IF($B$3='Parish data'!$C$4:$C$10477,ROW('Parish data'!$C$4:$C$10477)-ROW('Parish data'!$C$4)+1),ROW(101:101))))</f>
        <v/>
      </c>
      <c r="D116" s="139"/>
      <c r="E116" s="140" t="str">
        <f t="array" ref="E116">IF(ISERROR(INDEX('Parish data'!$F$3:$F$10274,SMALL(IF($B$3='Parish data'!$C$3:$C$10477,ROW('Parish data'!$C$4:$C$10477)-ROW('Parish data'!$C$4)+1),ROW(101:101)))),"",INDEX('Parish data'!$F$3:$F$10477,SMALL(IF($B$3='Parish data'!$C$4:$C$10477,ROW('Parish data'!$C$4:$C$10477)-ROW('Parish data'!$C$3)+1),ROW(101:101))))</f>
        <v/>
      </c>
      <c r="F116" s="235">
        <f t="shared" si="1"/>
        <v>0</v>
      </c>
      <c r="G116" s="140" t="str">
        <f t="array" ref="G116">IF(ISERROR(INDEX('Parish data'!$J$4:$J$10274,SMALL(IF($B$3='Parish data'!$C$4:$C$10477,ROW('Parish data'!$C$4:$C$10477)-ROW('Parish data'!$C$3)+1),ROW(101:101)))),"",INDEX('Parish data'!$J$4:$J$10477,SMALL(IF($B$3='Parish data'!$C$4:$C$10477,ROW('Parish data'!$C$4:$C$10477)-ROW('Parish data'!$C$4)+1),ROW(101:101))))</f>
        <v/>
      </c>
      <c r="H116" s="141"/>
      <c r="I116" s="142" t="str">
        <f t="array" ref="I116">IF(ISERROR(INDEX('Parish data'!$K$4:$K$10274,SMALL(IF($B$3='Parish data'!$C$4:$C$10477,ROW('Parish data'!$C$4:$C$10477)-ROW('Parish data'!$C$3)+1),ROW(101:101)))),"",INDEX('Parish data'!$K$4:$K$10477,SMALL(IF($B$3='Parish data'!$C$4:$C$10477,ROW('Parish data'!$C$4:$C$10477)-ROW('Parish data'!$C$4)+1),ROW(101:101))))</f>
        <v/>
      </c>
      <c r="J116" s="141"/>
      <c r="K116" s="143" t="str">
        <f t="array" ref="K116">IF(ISERROR(INDEX('Parish data'!$L$4:$L$10274,SMALL(IF($B$3='Parish data'!$C$4:$C$10477,ROW('Parish data'!$C$4:$C$10477)-ROW('Parish data'!$C$3)+1),ROW(101:101)))),"",INDEX('Parish data'!$L$4:$L$10477,SMALL(IF($B$3='Parish data'!$C$4:$C$10477,ROW('Parish data'!$C$4:$C$10477)-ROW('Parish data'!$C$4)+1),ROW(101:101))))</f>
        <v/>
      </c>
      <c r="L116" s="149"/>
      <c r="M116" s="144"/>
      <c r="N116" s="146"/>
      <c r="O116" s="150"/>
      <c r="P116" s="159"/>
    </row>
    <row r="117" spans="1:16" s="148" customFormat="1" ht="21" customHeight="1" thickBot="1" x14ac:dyDescent="0.3">
      <c r="A117" s="145"/>
      <c r="B117" s="232"/>
      <c r="C117" s="138" t="str">
        <f t="array" ref="C117">IF(ISERROR(INDEX('Parish data'!$D$4:$D$10272,SMALL(IF($B$3='Parish data'!$C$4:$C$10477,ROW('Parish data'!$C$4:$C$10477)-ROW('Parish data'!$C$4)+1),ROW(102:102)))),"",INDEX('Parish data'!$D$4:$D$10272,SMALL(IF($B$3='Parish data'!$C$4:$C$10477,ROW('Parish data'!$C$4:$C$10477)-ROW('Parish data'!$C$4)+1),ROW(102:102))))</f>
        <v/>
      </c>
      <c r="D117" s="139"/>
      <c r="E117" s="140" t="str">
        <f t="array" ref="E117">IF(ISERROR(INDEX('Parish data'!$F$3:$F$10274,SMALL(IF($B$3='Parish data'!$C$3:$C$10477,ROW('Parish data'!$C$4:$C$10477)-ROW('Parish data'!$C$4)+1),ROW(102:102)))),"",INDEX('Parish data'!$F$3:$F$10477,SMALL(IF($B$3='Parish data'!$C$4:$C$10477,ROW('Parish data'!$C$4:$C$10477)-ROW('Parish data'!$C$3)+1),ROW(102:102))))</f>
        <v/>
      </c>
      <c r="F117" s="235">
        <f t="shared" si="1"/>
        <v>0</v>
      </c>
      <c r="G117" s="140" t="str">
        <f t="array" ref="G117">IF(ISERROR(INDEX('Parish data'!$J$4:$J$10274,SMALL(IF($B$3='Parish data'!$C$4:$C$10477,ROW('Parish data'!$C$4:$C$10477)-ROW('Parish data'!$C$3)+1),ROW(102:102)))),"",INDEX('Parish data'!$J$4:$J$10477,SMALL(IF($B$3='Parish data'!$C$4:$C$10477,ROW('Parish data'!$C$4:$C$10477)-ROW('Parish data'!$C$4)+1),ROW(102:102))))</f>
        <v/>
      </c>
      <c r="H117" s="141"/>
      <c r="I117" s="142" t="str">
        <f t="array" ref="I117">IF(ISERROR(INDEX('Parish data'!$K$4:$K$10274,SMALL(IF($B$3='Parish data'!$C$4:$C$10477,ROW('Parish data'!$C$4:$C$10477)-ROW('Parish data'!$C$3)+1),ROW(102:102)))),"",INDEX('Parish data'!$K$4:$K$10477,SMALL(IF($B$3='Parish data'!$C$4:$C$10477,ROW('Parish data'!$C$4:$C$10477)-ROW('Parish data'!$C$4)+1),ROW(102:102))))</f>
        <v/>
      </c>
      <c r="J117" s="141"/>
      <c r="K117" s="143" t="str">
        <f t="array" ref="K117">IF(ISERROR(INDEX('Parish data'!$L$4:$L$10274,SMALL(IF($B$3='Parish data'!$C$4:$C$10477,ROW('Parish data'!$C$4:$C$10477)-ROW('Parish data'!$C$3)+1),ROW(102:102)))),"",INDEX('Parish data'!$L$4:$L$10477,SMALL(IF($B$3='Parish data'!$C$4:$C$10477,ROW('Parish data'!$C$4:$C$10477)-ROW('Parish data'!$C$4)+1),ROW(102:102))))</f>
        <v/>
      </c>
      <c r="L117" s="149"/>
      <c r="M117" s="144"/>
      <c r="N117" s="146"/>
      <c r="O117" s="150"/>
      <c r="P117" s="159"/>
    </row>
    <row r="118" spans="1:16" s="148" customFormat="1" ht="21" customHeight="1" thickBot="1" x14ac:dyDescent="0.3">
      <c r="A118" s="145"/>
      <c r="B118" s="232"/>
      <c r="C118" s="138" t="str">
        <f t="array" ref="C118">IF(ISERROR(INDEX('Parish data'!$D$4:$D$10272,SMALL(IF($B$3='Parish data'!$C$4:$C$10477,ROW('Parish data'!$C$4:$C$10477)-ROW('Parish data'!$C$4)+1),ROW(103:103)))),"",INDEX('Parish data'!$D$4:$D$10272,SMALL(IF($B$3='Parish data'!$C$4:$C$10477,ROW('Parish data'!$C$4:$C$10477)-ROW('Parish data'!$C$4)+1),ROW(103:103))))</f>
        <v/>
      </c>
      <c r="D118" s="139"/>
      <c r="E118" s="140" t="str">
        <f t="array" ref="E118">IF(ISERROR(INDEX('Parish data'!$F$3:$F$10274,SMALL(IF($B$3='Parish data'!$C$3:$C$10477,ROW('Parish data'!$C$4:$C$10477)-ROW('Parish data'!$C$4)+1),ROW(103:103)))),"",INDEX('Parish data'!$F$3:$F$10477,SMALL(IF($B$3='Parish data'!$C$4:$C$10477,ROW('Parish data'!$C$4:$C$10477)-ROW('Parish data'!$C$3)+1),ROW(103:103))))</f>
        <v/>
      </c>
      <c r="F118" s="235">
        <f t="shared" si="1"/>
        <v>0</v>
      </c>
      <c r="G118" s="140" t="str">
        <f t="array" ref="G118">IF(ISERROR(INDEX('Parish data'!$J$4:$J$10274,SMALL(IF($B$3='Parish data'!$C$4:$C$10477,ROW('Parish data'!$C$4:$C$10477)-ROW('Parish data'!$C$3)+1),ROW(103:103)))),"",INDEX('Parish data'!$J$4:$J$10477,SMALL(IF($B$3='Parish data'!$C$4:$C$10477,ROW('Parish data'!$C$4:$C$10477)-ROW('Parish data'!$C$4)+1),ROW(103:103))))</f>
        <v/>
      </c>
      <c r="H118" s="141"/>
      <c r="I118" s="142" t="str">
        <f t="array" ref="I118">IF(ISERROR(INDEX('Parish data'!$K$4:$K$10274,SMALL(IF($B$3='Parish data'!$C$4:$C$10477,ROW('Parish data'!$C$4:$C$10477)-ROW('Parish data'!$C$3)+1),ROW(103:103)))),"",INDEX('Parish data'!$K$4:$K$10477,SMALL(IF($B$3='Parish data'!$C$4:$C$10477,ROW('Parish data'!$C$4:$C$10477)-ROW('Parish data'!$C$4)+1),ROW(103:103))))</f>
        <v/>
      </c>
      <c r="J118" s="141"/>
      <c r="K118" s="143" t="str">
        <f t="array" ref="K118">IF(ISERROR(INDEX('Parish data'!$L$4:$L$10274,SMALL(IF($B$3='Parish data'!$C$4:$C$10477,ROW('Parish data'!$C$4:$C$10477)-ROW('Parish data'!$C$3)+1),ROW(103:103)))),"",INDEX('Parish data'!$L$4:$L$10477,SMALL(IF($B$3='Parish data'!$C$4:$C$10477,ROW('Parish data'!$C$4:$C$10477)-ROW('Parish data'!$C$4)+1),ROW(103:103))))</f>
        <v/>
      </c>
      <c r="L118" s="149"/>
      <c r="M118" s="144"/>
      <c r="N118" s="146"/>
      <c r="O118" s="150"/>
      <c r="P118" s="159"/>
    </row>
    <row r="119" spans="1:16" s="148" customFormat="1" ht="21" customHeight="1" thickBot="1" x14ac:dyDescent="0.3">
      <c r="A119" s="145"/>
      <c r="B119" s="232"/>
      <c r="C119" s="138" t="str">
        <f t="array" ref="C119">IF(ISERROR(INDEX('Parish data'!$D$4:$D$10272,SMALL(IF($B$3='Parish data'!$C$4:$C$10477,ROW('Parish data'!$C$4:$C$10477)-ROW('Parish data'!$C$4)+1),ROW(104:104)))),"",INDEX('Parish data'!$D$4:$D$10272,SMALL(IF($B$3='Parish data'!$C$4:$C$10477,ROW('Parish data'!$C$4:$C$10477)-ROW('Parish data'!$C$4)+1),ROW(104:104))))</f>
        <v/>
      </c>
      <c r="D119" s="139"/>
      <c r="E119" s="140" t="str">
        <f t="array" ref="E119">IF(ISERROR(INDEX('Parish data'!$F$3:$F$10274,SMALL(IF($B$3='Parish data'!$C$3:$C$10477,ROW('Parish data'!$C$4:$C$10477)-ROW('Parish data'!$C$4)+1),ROW(104:104)))),"",INDEX('Parish data'!$F$3:$F$10477,SMALL(IF($B$3='Parish data'!$C$4:$C$10477,ROW('Parish data'!$C$4:$C$10477)-ROW('Parish data'!$C$3)+1),ROW(104:104))))</f>
        <v/>
      </c>
      <c r="F119" s="235">
        <f t="shared" si="1"/>
        <v>0</v>
      </c>
      <c r="G119" s="140" t="str">
        <f t="array" ref="G119">IF(ISERROR(INDEX('Parish data'!$J$4:$J$10274,SMALL(IF($B$3='Parish data'!$C$4:$C$10477,ROW('Parish data'!$C$4:$C$10477)-ROW('Parish data'!$C$3)+1),ROW(104:104)))),"",INDEX('Parish data'!$J$4:$J$10477,SMALL(IF($B$3='Parish data'!$C$4:$C$10477,ROW('Parish data'!$C$4:$C$10477)-ROW('Parish data'!$C$4)+1),ROW(104:104))))</f>
        <v/>
      </c>
      <c r="H119" s="141"/>
      <c r="I119" s="142" t="str">
        <f t="array" ref="I119">IF(ISERROR(INDEX('Parish data'!$K$4:$K$10274,SMALL(IF($B$3='Parish data'!$C$4:$C$10477,ROW('Parish data'!$C$4:$C$10477)-ROW('Parish data'!$C$3)+1),ROW(104:104)))),"",INDEX('Parish data'!$K$4:$K$10477,SMALL(IF($B$3='Parish data'!$C$4:$C$10477,ROW('Parish data'!$C$4:$C$10477)-ROW('Parish data'!$C$4)+1),ROW(104:104))))</f>
        <v/>
      </c>
      <c r="J119" s="141"/>
      <c r="K119" s="143" t="str">
        <f t="array" ref="K119">IF(ISERROR(INDEX('Parish data'!$L$4:$L$10274,SMALL(IF($B$3='Parish data'!$C$4:$C$10477,ROW('Parish data'!$C$4:$C$10477)-ROW('Parish data'!$C$3)+1),ROW(104:104)))),"",INDEX('Parish data'!$L$4:$L$10477,SMALL(IF($B$3='Parish data'!$C$4:$C$10477,ROW('Parish data'!$C$4:$C$10477)-ROW('Parish data'!$C$4)+1),ROW(104:104))))</f>
        <v/>
      </c>
      <c r="L119" s="149"/>
      <c r="M119" s="144"/>
      <c r="N119" s="146"/>
      <c r="O119" s="150"/>
      <c r="P119" s="159"/>
    </row>
    <row r="120" spans="1:16" s="148" customFormat="1" ht="21" customHeight="1" thickBot="1" x14ac:dyDescent="0.3">
      <c r="A120" s="145"/>
      <c r="B120" s="232"/>
      <c r="C120" s="138" t="str">
        <f t="array" ref="C120">IF(ISERROR(INDEX('Parish data'!$D$4:$D$10272,SMALL(IF($B$3='Parish data'!$C$4:$C$10477,ROW('Parish data'!$C$4:$C$10477)-ROW('Parish data'!$C$4)+1),ROW(105:105)))),"",INDEX('Parish data'!$D$4:$D$10272,SMALL(IF($B$3='Parish data'!$C$4:$C$10477,ROW('Parish data'!$C$4:$C$10477)-ROW('Parish data'!$C$4)+1),ROW(105:105))))</f>
        <v/>
      </c>
      <c r="D120" s="139"/>
      <c r="E120" s="140" t="str">
        <f t="array" ref="E120">IF(ISERROR(INDEX('Parish data'!$F$3:$F$10274,SMALL(IF($B$3='Parish data'!$C$3:$C$10477,ROW('Parish data'!$C$4:$C$10477)-ROW('Parish data'!$C$4)+1),ROW(105:105)))),"",INDEX('Parish data'!$F$3:$F$10477,SMALL(IF($B$3='Parish data'!$C$4:$C$10477,ROW('Parish data'!$C$4:$C$10477)-ROW('Parish data'!$C$3)+1),ROW(105:105))))</f>
        <v/>
      </c>
      <c r="F120" s="235">
        <f t="shared" si="1"/>
        <v>0</v>
      </c>
      <c r="G120" s="140" t="str">
        <f t="array" ref="G120">IF(ISERROR(INDEX('Parish data'!$J$4:$J$10274,SMALL(IF($B$3='Parish data'!$C$4:$C$10477,ROW('Parish data'!$C$4:$C$10477)-ROW('Parish data'!$C$3)+1),ROW(105:105)))),"",INDEX('Parish data'!$J$4:$J$10477,SMALL(IF($B$3='Parish data'!$C$4:$C$10477,ROW('Parish data'!$C$4:$C$10477)-ROW('Parish data'!$C$4)+1),ROW(105:105))))</f>
        <v/>
      </c>
      <c r="H120" s="141"/>
      <c r="I120" s="142" t="str">
        <f t="array" ref="I120">IF(ISERROR(INDEX('Parish data'!$K$4:$K$10274,SMALL(IF($B$3='Parish data'!$C$4:$C$10477,ROW('Parish data'!$C$4:$C$10477)-ROW('Parish data'!$C$3)+1),ROW(105:105)))),"",INDEX('Parish data'!$K$4:$K$10477,SMALL(IF($B$3='Parish data'!$C$4:$C$10477,ROW('Parish data'!$C$4:$C$10477)-ROW('Parish data'!$C$4)+1),ROW(105:105))))</f>
        <v/>
      </c>
      <c r="J120" s="141"/>
      <c r="K120" s="143" t="str">
        <f t="array" ref="K120">IF(ISERROR(INDEX('Parish data'!$L$4:$L$10274,SMALL(IF($B$3='Parish data'!$C$4:$C$10477,ROW('Parish data'!$C$4:$C$10477)-ROW('Parish data'!$C$3)+1),ROW(105:105)))),"",INDEX('Parish data'!$L$4:$L$10477,SMALL(IF($B$3='Parish data'!$C$4:$C$10477,ROW('Parish data'!$C$4:$C$10477)-ROW('Parish data'!$C$4)+1),ROW(105:105))))</f>
        <v/>
      </c>
      <c r="L120" s="149"/>
      <c r="M120" s="144"/>
      <c r="N120" s="146"/>
      <c r="O120" s="150"/>
      <c r="P120" s="159"/>
    </row>
    <row r="121" spans="1:16" s="148" customFormat="1" ht="21" customHeight="1" thickBot="1" x14ac:dyDescent="0.3">
      <c r="A121" s="145"/>
      <c r="B121" s="232"/>
      <c r="C121" s="138" t="str">
        <f t="array" ref="C121">IF(ISERROR(INDEX('Parish data'!$D$4:$D$10272,SMALL(IF($B$3='Parish data'!$C$4:$C$10477,ROW('Parish data'!$C$4:$C$10477)-ROW('Parish data'!$C$4)+1),ROW(106:106)))),"",INDEX('Parish data'!$D$4:$D$10272,SMALL(IF($B$3='Parish data'!$C$4:$C$10477,ROW('Parish data'!$C$4:$C$10477)-ROW('Parish data'!$C$4)+1),ROW(106:106))))</f>
        <v/>
      </c>
      <c r="D121" s="139"/>
      <c r="E121" s="140" t="str">
        <f t="array" ref="E121">IF(ISERROR(INDEX('Parish data'!$F$3:$F$10274,SMALL(IF($B$3='Parish data'!$C$3:$C$10477,ROW('Parish data'!$C$4:$C$10477)-ROW('Parish data'!$C$4)+1),ROW(106:106)))),"",INDEX('Parish data'!$F$3:$F$10477,SMALL(IF($B$3='Parish data'!$C$4:$C$10477,ROW('Parish data'!$C$4:$C$10477)-ROW('Parish data'!$C$3)+1),ROW(106:106))))</f>
        <v/>
      </c>
      <c r="F121" s="235">
        <f t="shared" si="1"/>
        <v>0</v>
      </c>
      <c r="G121" s="140" t="str">
        <f t="array" ref="G121">IF(ISERROR(INDEX('Parish data'!$J$4:$J$10274,SMALL(IF($B$3='Parish data'!$C$4:$C$10477,ROW('Parish data'!$C$4:$C$10477)-ROW('Parish data'!$C$3)+1),ROW(106:106)))),"",INDEX('Parish data'!$J$4:$J$10477,SMALL(IF($B$3='Parish data'!$C$4:$C$10477,ROW('Parish data'!$C$4:$C$10477)-ROW('Parish data'!$C$4)+1),ROW(106:106))))</f>
        <v/>
      </c>
      <c r="H121" s="141"/>
      <c r="I121" s="142" t="str">
        <f t="array" ref="I121">IF(ISERROR(INDEX('Parish data'!$K$4:$K$10274,SMALL(IF($B$3='Parish data'!$C$4:$C$10477,ROW('Parish data'!$C$4:$C$10477)-ROW('Parish data'!$C$3)+1),ROW(106:106)))),"",INDEX('Parish data'!$K$4:$K$10477,SMALL(IF($B$3='Parish data'!$C$4:$C$10477,ROW('Parish data'!$C$4:$C$10477)-ROW('Parish data'!$C$4)+1),ROW(106:106))))</f>
        <v/>
      </c>
      <c r="J121" s="141"/>
      <c r="K121" s="143" t="str">
        <f t="array" ref="K121">IF(ISERROR(INDEX('Parish data'!$L$4:$L$10274,SMALL(IF($B$3='Parish data'!$C$4:$C$10477,ROW('Parish data'!$C$4:$C$10477)-ROW('Parish data'!$C$3)+1),ROW(106:106)))),"",INDEX('Parish data'!$L$4:$L$10477,SMALL(IF($B$3='Parish data'!$C$4:$C$10477,ROW('Parish data'!$C$4:$C$10477)-ROW('Parish data'!$C$4)+1),ROW(106:106))))</f>
        <v/>
      </c>
      <c r="L121" s="149"/>
      <c r="M121" s="144"/>
      <c r="N121" s="146"/>
      <c r="O121" s="150"/>
      <c r="P121" s="159"/>
    </row>
    <row r="122" spans="1:16" s="148" customFormat="1" ht="21" customHeight="1" thickBot="1" x14ac:dyDescent="0.3">
      <c r="A122" s="145"/>
      <c r="B122" s="232"/>
      <c r="C122" s="138" t="str">
        <f t="array" ref="C122">IF(ISERROR(INDEX('Parish data'!$D$4:$D$10272,SMALL(IF($B$3='Parish data'!$C$4:$C$10477,ROW('Parish data'!$C$4:$C$10477)-ROW('Parish data'!$C$4)+1),ROW(107:107)))),"",INDEX('Parish data'!$D$4:$D$10272,SMALL(IF($B$3='Parish data'!$C$4:$C$10477,ROW('Parish data'!$C$4:$C$10477)-ROW('Parish data'!$C$4)+1),ROW(107:107))))</f>
        <v/>
      </c>
      <c r="D122" s="139"/>
      <c r="E122" s="140" t="str">
        <f t="array" ref="E122">IF(ISERROR(INDEX('Parish data'!$F$3:$F$10274,SMALL(IF($B$3='Parish data'!$C$3:$C$10477,ROW('Parish data'!$C$4:$C$10477)-ROW('Parish data'!$C$4)+1),ROW(107:107)))),"",INDEX('Parish data'!$F$3:$F$10477,SMALL(IF($B$3='Parish data'!$C$4:$C$10477,ROW('Parish data'!$C$4:$C$10477)-ROW('Parish data'!$C$3)+1),ROW(107:107))))</f>
        <v/>
      </c>
      <c r="F122" s="235">
        <f t="shared" si="1"/>
        <v>0</v>
      </c>
      <c r="G122" s="140" t="str">
        <f t="array" ref="G122">IF(ISERROR(INDEX('Parish data'!$J$4:$J$10274,SMALL(IF($B$3='Parish data'!$C$4:$C$10477,ROW('Parish data'!$C$4:$C$10477)-ROW('Parish data'!$C$3)+1),ROW(107:107)))),"",INDEX('Parish data'!$J$4:$J$10477,SMALL(IF($B$3='Parish data'!$C$4:$C$10477,ROW('Parish data'!$C$4:$C$10477)-ROW('Parish data'!$C$4)+1),ROW(107:107))))</f>
        <v/>
      </c>
      <c r="H122" s="141"/>
      <c r="I122" s="142" t="str">
        <f t="array" ref="I122">IF(ISERROR(INDEX('Parish data'!$K$4:$K$10274,SMALL(IF($B$3='Parish data'!$C$4:$C$10477,ROW('Parish data'!$C$4:$C$10477)-ROW('Parish data'!$C$3)+1),ROW(107:107)))),"",INDEX('Parish data'!$K$4:$K$10477,SMALL(IF($B$3='Parish data'!$C$4:$C$10477,ROW('Parish data'!$C$4:$C$10477)-ROW('Parish data'!$C$4)+1),ROW(107:107))))</f>
        <v/>
      </c>
      <c r="J122" s="141"/>
      <c r="K122" s="143" t="str">
        <f t="array" ref="K122">IF(ISERROR(INDEX('Parish data'!$L$4:$L$10274,SMALL(IF($B$3='Parish data'!$C$4:$C$10477,ROW('Parish data'!$C$4:$C$10477)-ROW('Parish data'!$C$3)+1),ROW(107:107)))),"",INDEX('Parish data'!$L$4:$L$10477,SMALL(IF($B$3='Parish data'!$C$4:$C$10477,ROW('Parish data'!$C$4:$C$10477)-ROW('Parish data'!$C$4)+1),ROW(107:107))))</f>
        <v/>
      </c>
      <c r="L122" s="149"/>
      <c r="M122" s="144"/>
      <c r="N122" s="146"/>
      <c r="O122" s="150"/>
      <c r="P122" s="159"/>
    </row>
    <row r="123" spans="1:16" s="148" customFormat="1" ht="21" customHeight="1" thickBot="1" x14ac:dyDescent="0.3">
      <c r="A123" s="145"/>
      <c r="B123" s="232"/>
      <c r="C123" s="138" t="str">
        <f t="array" ref="C123">IF(ISERROR(INDEX('Parish data'!$D$4:$D$10272,SMALL(IF($B$3='Parish data'!$C$4:$C$10477,ROW('Parish data'!$C$4:$C$10477)-ROW('Parish data'!$C$4)+1),ROW(108:108)))),"",INDEX('Parish data'!$D$4:$D$10272,SMALL(IF($B$3='Parish data'!$C$4:$C$10477,ROW('Parish data'!$C$4:$C$10477)-ROW('Parish data'!$C$4)+1),ROW(108:108))))</f>
        <v/>
      </c>
      <c r="D123" s="139"/>
      <c r="E123" s="140" t="str">
        <f t="array" ref="E123">IF(ISERROR(INDEX('Parish data'!$F$3:$F$10274,SMALL(IF($B$3='Parish data'!$C$3:$C$10477,ROW('Parish data'!$C$4:$C$10477)-ROW('Parish data'!$C$4)+1),ROW(108:108)))),"",INDEX('Parish data'!$F$3:$F$10477,SMALL(IF($B$3='Parish data'!$C$4:$C$10477,ROW('Parish data'!$C$4:$C$10477)-ROW('Parish data'!$C$3)+1),ROW(108:108))))</f>
        <v/>
      </c>
      <c r="F123" s="235">
        <f t="shared" si="1"/>
        <v>0</v>
      </c>
      <c r="G123" s="140" t="str">
        <f t="array" ref="G123">IF(ISERROR(INDEX('Parish data'!$J$4:$J$10274,SMALL(IF($B$3='Parish data'!$C$4:$C$10477,ROW('Parish data'!$C$4:$C$10477)-ROW('Parish data'!$C$3)+1),ROW(108:108)))),"",INDEX('Parish data'!$J$4:$J$10477,SMALL(IF($B$3='Parish data'!$C$4:$C$10477,ROW('Parish data'!$C$4:$C$10477)-ROW('Parish data'!$C$4)+1),ROW(108:108))))</f>
        <v/>
      </c>
      <c r="H123" s="141"/>
      <c r="I123" s="142" t="str">
        <f t="array" ref="I123">IF(ISERROR(INDEX('Parish data'!$K$4:$K$10274,SMALL(IF($B$3='Parish data'!$C$4:$C$10477,ROW('Parish data'!$C$4:$C$10477)-ROW('Parish data'!$C$3)+1),ROW(108:108)))),"",INDEX('Parish data'!$K$4:$K$10477,SMALL(IF($B$3='Parish data'!$C$4:$C$10477,ROW('Parish data'!$C$4:$C$10477)-ROW('Parish data'!$C$4)+1),ROW(108:108))))</f>
        <v/>
      </c>
      <c r="J123" s="141"/>
      <c r="K123" s="143" t="str">
        <f t="array" ref="K123">IF(ISERROR(INDEX('Parish data'!$L$4:$L$10274,SMALL(IF($B$3='Parish data'!$C$4:$C$10477,ROW('Parish data'!$C$4:$C$10477)-ROW('Parish data'!$C$3)+1),ROW(108:108)))),"",INDEX('Parish data'!$L$4:$L$10477,SMALL(IF($B$3='Parish data'!$C$4:$C$10477,ROW('Parish data'!$C$4:$C$10477)-ROW('Parish data'!$C$4)+1),ROW(108:108))))</f>
        <v/>
      </c>
      <c r="L123" s="149"/>
      <c r="M123" s="144"/>
      <c r="N123" s="146"/>
      <c r="O123" s="150"/>
      <c r="P123" s="159"/>
    </row>
    <row r="124" spans="1:16" s="148" customFormat="1" ht="21" customHeight="1" thickBot="1" x14ac:dyDescent="0.3">
      <c r="A124" s="145"/>
      <c r="B124" s="232"/>
      <c r="C124" s="138" t="str">
        <f t="array" ref="C124">IF(ISERROR(INDEX('Parish data'!$D$4:$D$10272,SMALL(IF($B$3='Parish data'!$C$4:$C$10477,ROW('Parish data'!$C$4:$C$10477)-ROW('Parish data'!$C$4)+1),ROW(109:109)))),"",INDEX('Parish data'!$D$4:$D$10272,SMALL(IF($B$3='Parish data'!$C$4:$C$10477,ROW('Parish data'!$C$4:$C$10477)-ROW('Parish data'!$C$4)+1),ROW(109:109))))</f>
        <v/>
      </c>
      <c r="D124" s="139"/>
      <c r="E124" s="140" t="str">
        <f t="array" ref="E124">IF(ISERROR(INDEX('Parish data'!$F$3:$F$10274,SMALL(IF($B$3='Parish data'!$C$3:$C$10477,ROW('Parish data'!$C$4:$C$10477)-ROW('Parish data'!$C$4)+1),ROW(109:109)))),"",INDEX('Parish data'!$F$3:$F$10477,SMALL(IF($B$3='Parish data'!$C$4:$C$10477,ROW('Parish data'!$C$4:$C$10477)-ROW('Parish data'!$C$3)+1),ROW(109:109))))</f>
        <v/>
      </c>
      <c r="F124" s="235">
        <f t="shared" si="1"/>
        <v>0</v>
      </c>
      <c r="G124" s="140" t="str">
        <f t="array" ref="G124">IF(ISERROR(INDEX('Parish data'!$J$4:$J$10274,SMALL(IF($B$3='Parish data'!$C$4:$C$10477,ROW('Parish data'!$C$4:$C$10477)-ROW('Parish data'!$C$3)+1),ROW(109:109)))),"",INDEX('Parish data'!$J$4:$J$10477,SMALL(IF($B$3='Parish data'!$C$4:$C$10477,ROW('Parish data'!$C$4:$C$10477)-ROW('Parish data'!$C$4)+1),ROW(109:109))))</f>
        <v/>
      </c>
      <c r="H124" s="141"/>
      <c r="I124" s="142" t="str">
        <f t="array" ref="I124">IF(ISERROR(INDEX('Parish data'!$K$4:$K$10274,SMALL(IF($B$3='Parish data'!$C$4:$C$10477,ROW('Parish data'!$C$4:$C$10477)-ROW('Parish data'!$C$3)+1),ROW(109:109)))),"",INDEX('Parish data'!$K$4:$K$10477,SMALL(IF($B$3='Parish data'!$C$4:$C$10477,ROW('Parish data'!$C$4:$C$10477)-ROW('Parish data'!$C$4)+1),ROW(109:109))))</f>
        <v/>
      </c>
      <c r="J124" s="141"/>
      <c r="K124" s="143" t="str">
        <f t="array" ref="K124">IF(ISERROR(INDEX('Parish data'!$L$4:$L$10274,SMALL(IF($B$3='Parish data'!$C$4:$C$10477,ROW('Parish data'!$C$4:$C$10477)-ROW('Parish data'!$C$3)+1),ROW(109:109)))),"",INDEX('Parish data'!$L$4:$L$10477,SMALL(IF($B$3='Parish data'!$C$4:$C$10477,ROW('Parish data'!$C$4:$C$10477)-ROW('Parish data'!$C$4)+1),ROW(109:109))))</f>
        <v/>
      </c>
      <c r="L124" s="149"/>
      <c r="M124" s="144"/>
      <c r="N124" s="146"/>
      <c r="O124" s="150"/>
      <c r="P124" s="159"/>
    </row>
    <row r="125" spans="1:16" s="148" customFormat="1" ht="21" customHeight="1" thickBot="1" x14ac:dyDescent="0.3">
      <c r="A125" s="145"/>
      <c r="B125" s="232"/>
      <c r="C125" s="138" t="str">
        <f t="array" ref="C125">IF(ISERROR(INDEX('Parish data'!$D$4:$D$10272,SMALL(IF($B$3='Parish data'!$C$4:$C$10477,ROW('Parish data'!$C$4:$C$10477)-ROW('Parish data'!$C$4)+1),ROW(110:110)))),"",INDEX('Parish data'!$D$4:$D$10272,SMALL(IF($B$3='Parish data'!$C$4:$C$10477,ROW('Parish data'!$C$4:$C$10477)-ROW('Parish data'!$C$4)+1),ROW(110:110))))</f>
        <v/>
      </c>
      <c r="D125" s="139"/>
      <c r="E125" s="140" t="str">
        <f t="array" ref="E125">IF(ISERROR(INDEX('Parish data'!$F$3:$F$10274,SMALL(IF($B$3='Parish data'!$C$3:$C$10477,ROW('Parish data'!$C$4:$C$10477)-ROW('Parish data'!$C$4)+1),ROW(110:110)))),"",INDEX('Parish data'!$F$3:$F$10477,SMALL(IF($B$3='Parish data'!$C$4:$C$10477,ROW('Parish data'!$C$4:$C$10477)-ROW('Parish data'!$C$3)+1),ROW(110:110))))</f>
        <v/>
      </c>
      <c r="F125" s="235">
        <f t="shared" si="1"/>
        <v>0</v>
      </c>
      <c r="G125" s="140" t="str">
        <f t="array" ref="G125">IF(ISERROR(INDEX('Parish data'!$J$4:$J$10274,SMALL(IF($B$3='Parish data'!$C$4:$C$10477,ROW('Parish data'!$C$4:$C$10477)-ROW('Parish data'!$C$3)+1),ROW(110:110)))),"",INDEX('Parish data'!$J$4:$J$10477,SMALL(IF($B$3='Parish data'!$C$4:$C$10477,ROW('Parish data'!$C$4:$C$10477)-ROW('Parish data'!$C$4)+1),ROW(110:110))))</f>
        <v/>
      </c>
      <c r="H125" s="141"/>
      <c r="I125" s="142" t="str">
        <f t="array" ref="I125">IF(ISERROR(INDEX('Parish data'!$K$4:$K$10274,SMALL(IF($B$3='Parish data'!$C$4:$C$10477,ROW('Parish data'!$C$4:$C$10477)-ROW('Parish data'!$C$3)+1),ROW(110:110)))),"",INDEX('Parish data'!$K$4:$K$10477,SMALL(IF($B$3='Parish data'!$C$4:$C$10477,ROW('Parish data'!$C$4:$C$10477)-ROW('Parish data'!$C$4)+1),ROW(110:110))))</f>
        <v/>
      </c>
      <c r="J125" s="141"/>
      <c r="K125" s="143" t="str">
        <f t="array" ref="K125">IF(ISERROR(INDEX('Parish data'!$L$4:$L$10274,SMALL(IF($B$3='Parish data'!$C$4:$C$10477,ROW('Parish data'!$C$4:$C$10477)-ROW('Parish data'!$C$3)+1),ROW(110:110)))),"",INDEX('Parish data'!$L$4:$L$10477,SMALL(IF($B$3='Parish data'!$C$4:$C$10477,ROW('Parish data'!$C$4:$C$10477)-ROW('Parish data'!$C$4)+1),ROW(110:110))))</f>
        <v/>
      </c>
      <c r="L125" s="149"/>
      <c r="M125" s="144"/>
      <c r="N125" s="146"/>
      <c r="O125" s="150"/>
      <c r="P125" s="159"/>
    </row>
    <row r="126" spans="1:16" s="148" customFormat="1" ht="21" customHeight="1" thickBot="1" x14ac:dyDescent="0.3">
      <c r="A126" s="145"/>
      <c r="B126" s="232"/>
      <c r="C126" s="138" t="str">
        <f t="array" ref="C126">IF(ISERROR(INDEX('Parish data'!$D$4:$D$10272,SMALL(IF($B$3='Parish data'!$C$4:$C$10477,ROW('Parish data'!$C$4:$C$10477)-ROW('Parish data'!$C$4)+1),ROW(111:111)))),"",INDEX('Parish data'!$D$4:$D$10272,SMALL(IF($B$3='Parish data'!$C$4:$C$10477,ROW('Parish data'!$C$4:$C$10477)-ROW('Parish data'!$C$4)+1),ROW(111:111))))</f>
        <v/>
      </c>
      <c r="D126" s="139"/>
      <c r="E126" s="140" t="str">
        <f t="array" ref="E126">IF(ISERROR(INDEX('Parish data'!$F$3:$F$10274,SMALL(IF($B$3='Parish data'!$C$3:$C$10477,ROW('Parish data'!$C$4:$C$10477)-ROW('Parish data'!$C$4)+1),ROW(111:111)))),"",INDEX('Parish data'!$F$3:$F$10477,SMALL(IF($B$3='Parish data'!$C$4:$C$10477,ROW('Parish data'!$C$4:$C$10477)-ROW('Parish data'!$C$3)+1),ROW(111:111))))</f>
        <v/>
      </c>
      <c r="F126" s="235">
        <f t="shared" si="1"/>
        <v>0</v>
      </c>
      <c r="G126" s="140" t="str">
        <f t="array" ref="G126">IF(ISERROR(INDEX('Parish data'!$J$4:$J$10274,SMALL(IF($B$3='Parish data'!$C$4:$C$10477,ROW('Parish data'!$C$4:$C$10477)-ROW('Parish data'!$C$3)+1),ROW(111:111)))),"",INDEX('Parish data'!$J$4:$J$10477,SMALL(IF($B$3='Parish data'!$C$4:$C$10477,ROW('Parish data'!$C$4:$C$10477)-ROW('Parish data'!$C$4)+1),ROW(111:111))))</f>
        <v/>
      </c>
      <c r="H126" s="141"/>
      <c r="I126" s="142" t="str">
        <f t="array" ref="I126">IF(ISERROR(INDEX('Parish data'!$K$4:$K$10274,SMALL(IF($B$3='Parish data'!$C$4:$C$10477,ROW('Parish data'!$C$4:$C$10477)-ROW('Parish data'!$C$3)+1),ROW(111:111)))),"",INDEX('Parish data'!$K$4:$K$10477,SMALL(IF($B$3='Parish data'!$C$4:$C$10477,ROW('Parish data'!$C$4:$C$10477)-ROW('Parish data'!$C$4)+1),ROW(111:111))))</f>
        <v/>
      </c>
      <c r="J126" s="141"/>
      <c r="K126" s="143" t="str">
        <f t="array" ref="K126">IF(ISERROR(INDEX('Parish data'!$L$4:$L$10274,SMALL(IF($B$3='Parish data'!$C$4:$C$10477,ROW('Parish data'!$C$4:$C$10477)-ROW('Parish data'!$C$3)+1),ROW(111:111)))),"",INDEX('Parish data'!$L$4:$L$10477,SMALL(IF($B$3='Parish data'!$C$4:$C$10477,ROW('Parish data'!$C$4:$C$10477)-ROW('Parish data'!$C$4)+1),ROW(111:111))))</f>
        <v/>
      </c>
      <c r="L126" s="149"/>
      <c r="M126" s="144"/>
      <c r="N126" s="146"/>
      <c r="O126" s="150"/>
      <c r="P126" s="159"/>
    </row>
    <row r="127" spans="1:16" s="148" customFormat="1" ht="21" customHeight="1" thickBot="1" x14ac:dyDescent="0.3">
      <c r="A127" s="145"/>
      <c r="B127" s="232"/>
      <c r="C127" s="138" t="str">
        <f t="array" ref="C127">IF(ISERROR(INDEX('Parish data'!$D$4:$D$10272,SMALL(IF($B$3='Parish data'!$C$4:$C$10477,ROW('Parish data'!$C$4:$C$10477)-ROW('Parish data'!$C$4)+1),ROW(112:112)))),"",INDEX('Parish data'!$D$4:$D$10272,SMALL(IF($B$3='Parish data'!$C$4:$C$10477,ROW('Parish data'!$C$4:$C$10477)-ROW('Parish data'!$C$4)+1),ROW(112:112))))</f>
        <v/>
      </c>
      <c r="D127" s="139"/>
      <c r="E127" s="140" t="str">
        <f t="array" ref="E127">IF(ISERROR(INDEX('Parish data'!$F$3:$F$10274,SMALL(IF($B$3='Parish data'!$C$3:$C$10477,ROW('Parish data'!$C$4:$C$10477)-ROW('Parish data'!$C$4)+1),ROW(112:112)))),"",INDEX('Parish data'!$F$3:$F$10477,SMALL(IF($B$3='Parish data'!$C$4:$C$10477,ROW('Parish data'!$C$4:$C$10477)-ROW('Parish data'!$C$3)+1),ROW(112:112))))</f>
        <v/>
      </c>
      <c r="F127" s="235">
        <f t="shared" si="1"/>
        <v>0</v>
      </c>
      <c r="G127" s="140" t="str">
        <f t="array" ref="G127">IF(ISERROR(INDEX('Parish data'!$J$4:$J$10274,SMALL(IF($B$3='Parish data'!$C$4:$C$10477,ROW('Parish data'!$C$4:$C$10477)-ROW('Parish data'!$C$3)+1),ROW(112:112)))),"",INDEX('Parish data'!$J$4:$J$10477,SMALL(IF($B$3='Parish data'!$C$4:$C$10477,ROW('Parish data'!$C$4:$C$10477)-ROW('Parish data'!$C$4)+1),ROW(112:112))))</f>
        <v/>
      </c>
      <c r="H127" s="141"/>
      <c r="I127" s="142" t="str">
        <f t="array" ref="I127">IF(ISERROR(INDEX('Parish data'!$K$4:$K$10274,SMALL(IF($B$3='Parish data'!$C$4:$C$10477,ROW('Parish data'!$C$4:$C$10477)-ROW('Parish data'!$C$3)+1),ROW(112:112)))),"",INDEX('Parish data'!$K$4:$K$10477,SMALL(IF($B$3='Parish data'!$C$4:$C$10477,ROW('Parish data'!$C$4:$C$10477)-ROW('Parish data'!$C$4)+1),ROW(112:112))))</f>
        <v/>
      </c>
      <c r="J127" s="141"/>
      <c r="K127" s="143" t="str">
        <f t="array" ref="K127">IF(ISERROR(INDEX('Parish data'!$L$4:$L$10274,SMALL(IF($B$3='Parish data'!$C$4:$C$10477,ROW('Parish data'!$C$4:$C$10477)-ROW('Parish data'!$C$3)+1),ROW(112:112)))),"",INDEX('Parish data'!$L$4:$L$10477,SMALL(IF($B$3='Parish data'!$C$4:$C$10477,ROW('Parish data'!$C$4:$C$10477)-ROW('Parish data'!$C$4)+1),ROW(112:112))))</f>
        <v/>
      </c>
      <c r="L127" s="149"/>
      <c r="M127" s="144"/>
      <c r="N127" s="146"/>
      <c r="O127" s="150"/>
      <c r="P127" s="159"/>
    </row>
    <row r="128" spans="1:16" s="148" customFormat="1" ht="21" customHeight="1" thickBot="1" x14ac:dyDescent="0.3">
      <c r="A128" s="145"/>
      <c r="B128" s="232"/>
      <c r="C128" s="138" t="str">
        <f t="array" ref="C128">IF(ISERROR(INDEX('Parish data'!$D$4:$D$10272,SMALL(IF($B$3='Parish data'!$C$4:$C$10477,ROW('Parish data'!$C$4:$C$10477)-ROW('Parish data'!$C$4)+1),ROW(113:113)))),"",INDEX('Parish data'!$D$4:$D$10272,SMALL(IF($B$3='Parish data'!$C$4:$C$10477,ROW('Parish data'!$C$4:$C$10477)-ROW('Parish data'!$C$4)+1),ROW(113:113))))</f>
        <v/>
      </c>
      <c r="D128" s="139"/>
      <c r="E128" s="140" t="str">
        <f t="array" ref="E128">IF(ISERROR(INDEX('Parish data'!$F$3:$F$10274,SMALL(IF($B$3='Parish data'!$C$3:$C$10477,ROW('Parish data'!$C$4:$C$10477)-ROW('Parish data'!$C$4)+1),ROW(113:113)))),"",INDEX('Parish data'!$F$3:$F$10477,SMALL(IF($B$3='Parish data'!$C$4:$C$10477,ROW('Parish data'!$C$4:$C$10477)-ROW('Parish data'!$C$3)+1),ROW(113:113))))</f>
        <v/>
      </c>
      <c r="F128" s="235">
        <f t="shared" si="1"/>
        <v>0</v>
      </c>
      <c r="G128" s="140" t="str">
        <f t="array" ref="G128">IF(ISERROR(INDEX('Parish data'!$J$4:$J$10274,SMALL(IF($B$3='Parish data'!$C$4:$C$10477,ROW('Parish data'!$C$4:$C$10477)-ROW('Parish data'!$C$3)+1),ROW(113:113)))),"",INDEX('Parish data'!$J$4:$J$10477,SMALL(IF($B$3='Parish data'!$C$4:$C$10477,ROW('Parish data'!$C$4:$C$10477)-ROW('Parish data'!$C$4)+1),ROW(113:113))))</f>
        <v/>
      </c>
      <c r="H128" s="141"/>
      <c r="I128" s="142" t="str">
        <f t="array" ref="I128">IF(ISERROR(INDEX('Parish data'!$K$4:$K$10274,SMALL(IF($B$3='Parish data'!$C$4:$C$10477,ROW('Parish data'!$C$4:$C$10477)-ROW('Parish data'!$C$3)+1),ROW(113:113)))),"",INDEX('Parish data'!$K$4:$K$10477,SMALL(IF($B$3='Parish data'!$C$4:$C$10477,ROW('Parish data'!$C$4:$C$10477)-ROW('Parish data'!$C$4)+1),ROW(113:113))))</f>
        <v/>
      </c>
      <c r="J128" s="141"/>
      <c r="K128" s="143" t="str">
        <f t="array" ref="K128">IF(ISERROR(INDEX('Parish data'!$L$4:$L$10274,SMALL(IF($B$3='Parish data'!$C$4:$C$10477,ROW('Parish data'!$C$4:$C$10477)-ROW('Parish data'!$C$3)+1),ROW(113:113)))),"",INDEX('Parish data'!$L$4:$L$10477,SMALL(IF($B$3='Parish data'!$C$4:$C$10477,ROW('Parish data'!$C$4:$C$10477)-ROW('Parish data'!$C$4)+1),ROW(113:113))))</f>
        <v/>
      </c>
      <c r="L128" s="149"/>
      <c r="M128" s="144"/>
      <c r="N128" s="146"/>
      <c r="O128" s="150"/>
      <c r="P128" s="159"/>
    </row>
    <row r="129" spans="1:16" s="148" customFormat="1" ht="21" customHeight="1" thickBot="1" x14ac:dyDescent="0.3">
      <c r="A129" s="145"/>
      <c r="B129" s="232"/>
      <c r="C129" s="138" t="str">
        <f t="array" ref="C129">IF(ISERROR(INDEX('Parish data'!$D$4:$D$10272,SMALL(IF($B$3='Parish data'!$C$4:$C$10477,ROW('Parish data'!$C$4:$C$10477)-ROW('Parish data'!$C$4)+1),ROW(114:114)))),"",INDEX('Parish data'!$D$4:$D$10272,SMALL(IF($B$3='Parish data'!$C$4:$C$10477,ROW('Parish data'!$C$4:$C$10477)-ROW('Parish data'!$C$4)+1),ROW(114:114))))</f>
        <v/>
      </c>
      <c r="D129" s="139"/>
      <c r="E129" s="140" t="str">
        <f t="array" ref="E129">IF(ISERROR(INDEX('Parish data'!$F$3:$F$10274,SMALL(IF($B$3='Parish data'!$C$3:$C$10477,ROW('Parish data'!$C$4:$C$10477)-ROW('Parish data'!$C$4)+1),ROW(114:114)))),"",INDEX('Parish data'!$F$3:$F$10477,SMALL(IF($B$3='Parish data'!$C$4:$C$10477,ROW('Parish data'!$C$4:$C$10477)-ROW('Parish data'!$C$3)+1),ROW(114:114))))</f>
        <v/>
      </c>
      <c r="F129" s="235">
        <f t="shared" si="1"/>
        <v>0</v>
      </c>
      <c r="G129" s="140" t="str">
        <f t="array" ref="G129">IF(ISERROR(INDEX('Parish data'!$J$4:$J$10274,SMALL(IF($B$3='Parish data'!$C$4:$C$10477,ROW('Parish data'!$C$4:$C$10477)-ROW('Parish data'!$C$3)+1),ROW(114:114)))),"",INDEX('Parish data'!$J$4:$J$10477,SMALL(IF($B$3='Parish data'!$C$4:$C$10477,ROW('Parish data'!$C$4:$C$10477)-ROW('Parish data'!$C$4)+1),ROW(114:114))))</f>
        <v/>
      </c>
      <c r="H129" s="141"/>
      <c r="I129" s="142" t="str">
        <f t="array" ref="I129">IF(ISERROR(INDEX('Parish data'!$K$4:$K$10274,SMALL(IF($B$3='Parish data'!$C$4:$C$10477,ROW('Parish data'!$C$4:$C$10477)-ROW('Parish data'!$C$3)+1),ROW(114:114)))),"",INDEX('Parish data'!$K$4:$K$10477,SMALL(IF($B$3='Parish data'!$C$4:$C$10477,ROW('Parish data'!$C$4:$C$10477)-ROW('Parish data'!$C$4)+1),ROW(114:114))))</f>
        <v/>
      </c>
      <c r="J129" s="141"/>
      <c r="K129" s="143" t="str">
        <f t="array" ref="K129">IF(ISERROR(INDEX('Parish data'!$L$4:$L$10274,SMALL(IF($B$3='Parish data'!$C$4:$C$10477,ROW('Parish data'!$C$4:$C$10477)-ROW('Parish data'!$C$3)+1),ROW(114:114)))),"",INDEX('Parish data'!$L$4:$L$10477,SMALL(IF($B$3='Parish data'!$C$4:$C$10477,ROW('Parish data'!$C$4:$C$10477)-ROW('Parish data'!$C$4)+1),ROW(114:114))))</f>
        <v/>
      </c>
      <c r="L129" s="149"/>
      <c r="M129" s="144"/>
      <c r="N129" s="146"/>
      <c r="O129" s="150"/>
      <c r="P129" s="159"/>
    </row>
    <row r="130" spans="1:16" s="148" customFormat="1" ht="21" customHeight="1" thickBot="1" x14ac:dyDescent="0.3">
      <c r="A130" s="145"/>
      <c r="B130" s="232"/>
      <c r="C130" s="138" t="str">
        <f t="array" ref="C130">IF(ISERROR(INDEX('Parish data'!$D$4:$D$10272,SMALL(IF($B$3='Parish data'!$C$4:$C$10477,ROW('Parish data'!$C$4:$C$10477)-ROW('Parish data'!$C$4)+1),ROW(115:115)))),"",INDEX('Parish data'!$D$4:$D$10272,SMALL(IF($B$3='Parish data'!$C$4:$C$10477,ROW('Parish data'!$C$4:$C$10477)-ROW('Parish data'!$C$4)+1),ROW(115:115))))</f>
        <v/>
      </c>
      <c r="D130" s="139"/>
      <c r="E130" s="140" t="str">
        <f t="array" ref="E130">IF(ISERROR(INDEX('Parish data'!$F$3:$F$10274,SMALL(IF($B$3='Parish data'!$C$3:$C$10477,ROW('Parish data'!$C$4:$C$10477)-ROW('Parish data'!$C$4)+1),ROW(115:115)))),"",INDEX('Parish data'!$F$3:$F$10477,SMALL(IF($B$3='Parish data'!$C$4:$C$10477,ROW('Parish data'!$C$4:$C$10477)-ROW('Parish data'!$C$3)+1),ROW(115:115))))</f>
        <v/>
      </c>
      <c r="F130" s="235">
        <f t="shared" si="1"/>
        <v>0</v>
      </c>
      <c r="G130" s="140" t="str">
        <f t="array" ref="G130">IF(ISERROR(INDEX('Parish data'!$J$4:$J$10274,SMALL(IF($B$3='Parish data'!$C$4:$C$10477,ROW('Parish data'!$C$4:$C$10477)-ROW('Parish data'!$C$3)+1),ROW(115:115)))),"",INDEX('Parish data'!$J$4:$J$10477,SMALL(IF($B$3='Parish data'!$C$4:$C$10477,ROW('Parish data'!$C$4:$C$10477)-ROW('Parish data'!$C$4)+1),ROW(115:115))))</f>
        <v/>
      </c>
      <c r="H130" s="141"/>
      <c r="I130" s="142" t="str">
        <f t="array" ref="I130">IF(ISERROR(INDEX('Parish data'!$K$4:$K$10274,SMALL(IF($B$3='Parish data'!$C$4:$C$10477,ROW('Parish data'!$C$4:$C$10477)-ROW('Parish data'!$C$3)+1),ROW(115:115)))),"",INDEX('Parish data'!$K$4:$K$10477,SMALL(IF($B$3='Parish data'!$C$4:$C$10477,ROW('Parish data'!$C$4:$C$10477)-ROW('Parish data'!$C$4)+1),ROW(115:115))))</f>
        <v/>
      </c>
      <c r="J130" s="141"/>
      <c r="K130" s="143" t="str">
        <f t="array" ref="K130">IF(ISERROR(INDEX('Parish data'!$L$4:$L$10274,SMALL(IF($B$3='Parish data'!$C$4:$C$10477,ROW('Parish data'!$C$4:$C$10477)-ROW('Parish data'!$C$3)+1),ROW(115:115)))),"",INDEX('Parish data'!$L$4:$L$10477,SMALL(IF($B$3='Parish data'!$C$4:$C$10477,ROW('Parish data'!$C$4:$C$10477)-ROW('Parish data'!$C$4)+1),ROW(115:115))))</f>
        <v/>
      </c>
      <c r="L130" s="149"/>
      <c r="M130" s="144"/>
      <c r="N130" s="146"/>
      <c r="O130" s="150"/>
      <c r="P130" s="159"/>
    </row>
    <row r="131" spans="1:16" s="148" customFormat="1" ht="21" customHeight="1" thickBot="1" x14ac:dyDescent="0.3">
      <c r="A131" s="145"/>
      <c r="B131" s="232"/>
      <c r="C131" s="138" t="str">
        <f t="array" ref="C131">IF(ISERROR(INDEX('Parish data'!$D$4:$D$10272,SMALL(IF($B$3='Parish data'!$C$4:$C$10477,ROW('Parish data'!$C$4:$C$10477)-ROW('Parish data'!$C$4)+1),ROW(116:116)))),"",INDEX('Parish data'!$D$4:$D$10272,SMALL(IF($B$3='Parish data'!$C$4:$C$10477,ROW('Parish data'!$C$4:$C$10477)-ROW('Parish data'!$C$4)+1),ROW(116:116))))</f>
        <v/>
      </c>
      <c r="D131" s="139"/>
      <c r="E131" s="140" t="str">
        <f t="array" ref="E131">IF(ISERROR(INDEX('Parish data'!$F$3:$F$10274,SMALL(IF($B$3='Parish data'!$C$3:$C$10477,ROW('Parish data'!$C$4:$C$10477)-ROW('Parish data'!$C$4)+1),ROW(116:116)))),"",INDEX('Parish data'!$F$3:$F$10477,SMALL(IF($B$3='Parish data'!$C$4:$C$10477,ROW('Parish data'!$C$4:$C$10477)-ROW('Parish data'!$C$3)+1),ROW(116:116))))</f>
        <v/>
      </c>
      <c r="F131" s="235">
        <f t="shared" si="1"/>
        <v>0</v>
      </c>
      <c r="G131" s="140" t="str">
        <f t="array" ref="G131">IF(ISERROR(INDEX('Parish data'!$J$4:$J$10274,SMALL(IF($B$3='Parish data'!$C$4:$C$10477,ROW('Parish data'!$C$4:$C$10477)-ROW('Parish data'!$C$3)+1),ROW(116:116)))),"",INDEX('Parish data'!$J$4:$J$10477,SMALL(IF($B$3='Parish data'!$C$4:$C$10477,ROW('Parish data'!$C$4:$C$10477)-ROW('Parish data'!$C$4)+1),ROW(116:116))))</f>
        <v/>
      </c>
      <c r="H131" s="141"/>
      <c r="I131" s="142" t="str">
        <f t="array" ref="I131">IF(ISERROR(INDEX('Parish data'!$K$4:$K$10274,SMALL(IF($B$3='Parish data'!$C$4:$C$10477,ROW('Parish data'!$C$4:$C$10477)-ROW('Parish data'!$C$3)+1),ROW(116:116)))),"",INDEX('Parish data'!$K$4:$K$10477,SMALL(IF($B$3='Parish data'!$C$4:$C$10477,ROW('Parish data'!$C$4:$C$10477)-ROW('Parish data'!$C$4)+1),ROW(116:116))))</f>
        <v/>
      </c>
      <c r="J131" s="141"/>
      <c r="K131" s="143" t="str">
        <f t="array" ref="K131">IF(ISERROR(INDEX('Parish data'!$L$4:$L$10274,SMALL(IF($B$3='Parish data'!$C$4:$C$10477,ROW('Parish data'!$C$4:$C$10477)-ROW('Parish data'!$C$3)+1),ROW(116:116)))),"",INDEX('Parish data'!$L$4:$L$10477,SMALL(IF($B$3='Parish data'!$C$4:$C$10477,ROW('Parish data'!$C$4:$C$10477)-ROW('Parish data'!$C$4)+1),ROW(116:116))))</f>
        <v/>
      </c>
      <c r="L131" s="149"/>
      <c r="M131" s="144"/>
      <c r="N131" s="146"/>
      <c r="O131" s="150"/>
      <c r="P131" s="159"/>
    </row>
    <row r="132" spans="1:16" s="148" customFormat="1" ht="21" customHeight="1" thickBot="1" x14ac:dyDescent="0.3">
      <c r="A132" s="145"/>
      <c r="B132" s="232"/>
      <c r="C132" s="138" t="str">
        <f t="array" ref="C132">IF(ISERROR(INDEX('Parish data'!$D$4:$D$10272,SMALL(IF($B$3='Parish data'!$C$4:$C$10477,ROW('Parish data'!$C$4:$C$10477)-ROW('Parish data'!$C$4)+1),ROW(117:117)))),"",INDEX('Parish data'!$D$4:$D$10272,SMALL(IF($B$3='Parish data'!$C$4:$C$10477,ROW('Parish data'!$C$4:$C$10477)-ROW('Parish data'!$C$4)+1),ROW(117:117))))</f>
        <v/>
      </c>
      <c r="D132" s="139"/>
      <c r="E132" s="140" t="str">
        <f t="array" ref="E132">IF(ISERROR(INDEX('Parish data'!$F$3:$F$10274,SMALL(IF($B$3='Parish data'!$C$3:$C$10477,ROW('Parish data'!$C$4:$C$10477)-ROW('Parish data'!$C$4)+1),ROW(117:117)))),"",INDEX('Parish data'!$F$3:$F$10477,SMALL(IF($B$3='Parish data'!$C$4:$C$10477,ROW('Parish data'!$C$4:$C$10477)-ROW('Parish data'!$C$3)+1),ROW(117:117))))</f>
        <v/>
      </c>
      <c r="F132" s="235">
        <f t="shared" si="1"/>
        <v>0</v>
      </c>
      <c r="G132" s="140" t="str">
        <f t="array" ref="G132">IF(ISERROR(INDEX('Parish data'!$J$4:$J$10274,SMALL(IF($B$3='Parish data'!$C$4:$C$10477,ROW('Parish data'!$C$4:$C$10477)-ROW('Parish data'!$C$3)+1),ROW(117:117)))),"",INDEX('Parish data'!$J$4:$J$10477,SMALL(IF($B$3='Parish data'!$C$4:$C$10477,ROW('Parish data'!$C$4:$C$10477)-ROW('Parish data'!$C$4)+1),ROW(117:117))))</f>
        <v/>
      </c>
      <c r="H132" s="141"/>
      <c r="I132" s="142" t="str">
        <f t="array" ref="I132">IF(ISERROR(INDEX('Parish data'!$K$4:$K$10274,SMALL(IF($B$3='Parish data'!$C$4:$C$10477,ROW('Parish data'!$C$4:$C$10477)-ROW('Parish data'!$C$3)+1),ROW(117:117)))),"",INDEX('Parish data'!$K$4:$K$10477,SMALL(IF($B$3='Parish data'!$C$4:$C$10477,ROW('Parish data'!$C$4:$C$10477)-ROW('Parish data'!$C$4)+1),ROW(117:117))))</f>
        <v/>
      </c>
      <c r="J132" s="141"/>
      <c r="K132" s="143" t="str">
        <f t="array" ref="K132">IF(ISERROR(INDEX('Parish data'!$L$4:$L$10274,SMALL(IF($B$3='Parish data'!$C$4:$C$10477,ROW('Parish data'!$C$4:$C$10477)-ROW('Parish data'!$C$3)+1),ROW(117:117)))),"",INDEX('Parish data'!$L$4:$L$10477,SMALL(IF($B$3='Parish data'!$C$4:$C$10477,ROW('Parish data'!$C$4:$C$10477)-ROW('Parish data'!$C$4)+1),ROW(117:117))))</f>
        <v/>
      </c>
      <c r="L132" s="149"/>
      <c r="M132" s="144"/>
      <c r="N132" s="146"/>
      <c r="O132" s="150"/>
      <c r="P132" s="159"/>
    </row>
    <row r="133" spans="1:16" s="148" customFormat="1" ht="21" customHeight="1" thickBot="1" x14ac:dyDescent="0.3">
      <c r="A133" s="145"/>
      <c r="B133" s="232"/>
      <c r="C133" s="138" t="str">
        <f t="array" ref="C133">IF(ISERROR(INDEX('Parish data'!$D$4:$D$10272,SMALL(IF($B$3='Parish data'!$C$4:$C$10477,ROW('Parish data'!$C$4:$C$10477)-ROW('Parish data'!$C$4)+1),ROW(118:118)))),"",INDEX('Parish data'!$D$4:$D$10272,SMALL(IF($B$3='Parish data'!$C$4:$C$10477,ROW('Parish data'!$C$4:$C$10477)-ROW('Parish data'!$C$4)+1),ROW(118:118))))</f>
        <v/>
      </c>
      <c r="D133" s="139"/>
      <c r="E133" s="140" t="str">
        <f t="array" ref="E133">IF(ISERROR(INDEX('Parish data'!$F$3:$F$10274,SMALL(IF($B$3='Parish data'!$C$3:$C$10477,ROW('Parish data'!$C$4:$C$10477)-ROW('Parish data'!$C$4)+1),ROW(118:118)))),"",INDEX('Parish data'!$F$3:$F$10477,SMALL(IF($B$3='Parish data'!$C$4:$C$10477,ROW('Parish data'!$C$4:$C$10477)-ROW('Parish data'!$C$3)+1),ROW(118:118))))</f>
        <v/>
      </c>
      <c r="F133" s="235">
        <f t="shared" si="1"/>
        <v>0</v>
      </c>
      <c r="G133" s="140" t="str">
        <f t="array" ref="G133">IF(ISERROR(INDEX('Parish data'!$J$4:$J$10274,SMALL(IF($B$3='Parish data'!$C$4:$C$10477,ROW('Parish data'!$C$4:$C$10477)-ROW('Parish data'!$C$3)+1),ROW(118:118)))),"",INDEX('Parish data'!$J$4:$J$10477,SMALL(IF($B$3='Parish data'!$C$4:$C$10477,ROW('Parish data'!$C$4:$C$10477)-ROW('Parish data'!$C$4)+1),ROW(118:118))))</f>
        <v/>
      </c>
      <c r="H133" s="141"/>
      <c r="I133" s="142" t="str">
        <f t="array" ref="I133">IF(ISERROR(INDEX('Parish data'!$K$4:$K$10274,SMALL(IF($B$3='Parish data'!$C$4:$C$10477,ROW('Parish data'!$C$4:$C$10477)-ROW('Parish data'!$C$3)+1),ROW(118:118)))),"",INDEX('Parish data'!$K$4:$K$10477,SMALL(IF($B$3='Parish data'!$C$4:$C$10477,ROW('Parish data'!$C$4:$C$10477)-ROW('Parish data'!$C$4)+1),ROW(118:118))))</f>
        <v/>
      </c>
      <c r="J133" s="141"/>
      <c r="K133" s="143" t="str">
        <f t="array" ref="K133">IF(ISERROR(INDEX('Parish data'!$L$4:$L$10274,SMALL(IF($B$3='Parish data'!$C$4:$C$10477,ROW('Parish data'!$C$4:$C$10477)-ROW('Parish data'!$C$3)+1),ROW(118:118)))),"",INDEX('Parish data'!$L$4:$L$10477,SMALL(IF($B$3='Parish data'!$C$4:$C$10477,ROW('Parish data'!$C$4:$C$10477)-ROW('Parish data'!$C$4)+1),ROW(118:118))))</f>
        <v/>
      </c>
      <c r="L133" s="149"/>
      <c r="M133" s="144"/>
      <c r="N133" s="146"/>
      <c r="O133" s="150"/>
      <c r="P133" s="159"/>
    </row>
    <row r="134" spans="1:16" s="148" customFormat="1" ht="21" customHeight="1" thickBot="1" x14ac:dyDescent="0.3">
      <c r="A134" s="145"/>
      <c r="B134" s="232"/>
      <c r="C134" s="138" t="str">
        <f t="array" ref="C134">IF(ISERROR(INDEX('Parish data'!$D$4:$D$10272,SMALL(IF($B$3='Parish data'!$C$4:$C$10477,ROW('Parish data'!$C$4:$C$10477)-ROW('Parish data'!$C$4)+1),ROW(119:119)))),"",INDEX('Parish data'!$D$4:$D$10272,SMALL(IF($B$3='Parish data'!$C$4:$C$10477,ROW('Parish data'!$C$4:$C$10477)-ROW('Parish data'!$C$4)+1),ROW(119:119))))</f>
        <v/>
      </c>
      <c r="D134" s="139"/>
      <c r="E134" s="140" t="str">
        <f t="array" ref="E134">IF(ISERROR(INDEX('Parish data'!$F$3:$F$10274,SMALL(IF($B$3='Parish data'!$C$3:$C$10477,ROW('Parish data'!$C$4:$C$10477)-ROW('Parish data'!$C$4)+1),ROW(119:119)))),"",INDEX('Parish data'!$F$3:$F$10477,SMALL(IF($B$3='Parish data'!$C$4:$C$10477,ROW('Parish data'!$C$4:$C$10477)-ROW('Parish data'!$C$3)+1),ROW(119:119))))</f>
        <v/>
      </c>
      <c r="F134" s="235">
        <f t="shared" si="1"/>
        <v>0</v>
      </c>
      <c r="G134" s="140" t="str">
        <f t="array" ref="G134">IF(ISERROR(INDEX('Parish data'!$J$4:$J$10274,SMALL(IF($B$3='Parish data'!$C$4:$C$10477,ROW('Parish data'!$C$4:$C$10477)-ROW('Parish data'!$C$3)+1),ROW(119:119)))),"",INDEX('Parish data'!$J$4:$J$10477,SMALL(IF($B$3='Parish data'!$C$4:$C$10477,ROW('Parish data'!$C$4:$C$10477)-ROW('Parish data'!$C$4)+1),ROW(119:119))))</f>
        <v/>
      </c>
      <c r="H134" s="141"/>
      <c r="I134" s="142" t="str">
        <f t="array" ref="I134">IF(ISERROR(INDEX('Parish data'!$K$4:$K$10274,SMALL(IF($B$3='Parish data'!$C$4:$C$10477,ROW('Parish data'!$C$4:$C$10477)-ROW('Parish data'!$C$3)+1),ROW(119:119)))),"",INDEX('Parish data'!$K$4:$K$10477,SMALL(IF($B$3='Parish data'!$C$4:$C$10477,ROW('Parish data'!$C$4:$C$10477)-ROW('Parish data'!$C$4)+1),ROW(119:119))))</f>
        <v/>
      </c>
      <c r="J134" s="141"/>
      <c r="K134" s="143" t="str">
        <f t="array" ref="K134">IF(ISERROR(INDEX('Parish data'!$L$4:$L$10274,SMALL(IF($B$3='Parish data'!$C$4:$C$10477,ROW('Parish data'!$C$4:$C$10477)-ROW('Parish data'!$C$3)+1),ROW(119:119)))),"",INDEX('Parish data'!$L$4:$L$10477,SMALL(IF($B$3='Parish data'!$C$4:$C$10477,ROW('Parish data'!$C$4:$C$10477)-ROW('Parish data'!$C$4)+1),ROW(119:119))))</f>
        <v/>
      </c>
      <c r="L134" s="149"/>
      <c r="M134" s="144"/>
      <c r="N134" s="146"/>
      <c r="O134" s="150"/>
      <c r="P134" s="159"/>
    </row>
    <row r="135" spans="1:16" s="148" customFormat="1" ht="21" customHeight="1" thickBot="1" x14ac:dyDescent="0.3">
      <c r="A135" s="145"/>
      <c r="B135" s="232"/>
      <c r="C135" s="138" t="str">
        <f t="array" ref="C135">IF(ISERROR(INDEX('Parish data'!$D$4:$D$10272,SMALL(IF($B$3='Parish data'!$C$4:$C$10477,ROW('Parish data'!$C$4:$C$10477)-ROW('Parish data'!$C$4)+1),ROW(120:120)))),"",INDEX('Parish data'!$D$4:$D$10272,SMALL(IF($B$3='Parish data'!$C$4:$C$10477,ROW('Parish data'!$C$4:$C$10477)-ROW('Parish data'!$C$4)+1),ROW(120:120))))</f>
        <v/>
      </c>
      <c r="D135" s="139"/>
      <c r="E135" s="140" t="str">
        <f t="array" ref="E135">IF(ISERROR(INDEX('Parish data'!$F$3:$F$10274,SMALL(IF($B$3='Parish data'!$C$3:$C$10477,ROW('Parish data'!$C$4:$C$10477)-ROW('Parish data'!$C$4)+1),ROW(120:120)))),"",INDEX('Parish data'!$F$3:$F$10477,SMALL(IF($B$3='Parish data'!$C$4:$C$10477,ROW('Parish data'!$C$4:$C$10477)-ROW('Parish data'!$C$3)+1),ROW(120:120))))</f>
        <v/>
      </c>
      <c r="F135" s="235">
        <f t="shared" si="1"/>
        <v>0</v>
      </c>
      <c r="G135" s="140" t="str">
        <f t="array" ref="G135">IF(ISERROR(INDEX('Parish data'!$J$4:$J$10274,SMALL(IF($B$3='Parish data'!$C$4:$C$10477,ROW('Parish data'!$C$4:$C$10477)-ROW('Parish data'!$C$3)+1),ROW(120:120)))),"",INDEX('Parish data'!$J$4:$J$10477,SMALL(IF($B$3='Parish data'!$C$4:$C$10477,ROW('Parish data'!$C$4:$C$10477)-ROW('Parish data'!$C$4)+1),ROW(120:120))))</f>
        <v/>
      </c>
      <c r="H135" s="141"/>
      <c r="I135" s="142" t="str">
        <f t="array" ref="I135">IF(ISERROR(INDEX('Parish data'!$K$4:$K$10274,SMALL(IF($B$3='Parish data'!$C$4:$C$10477,ROW('Parish data'!$C$4:$C$10477)-ROW('Parish data'!$C$3)+1),ROW(120:120)))),"",INDEX('Parish data'!$K$4:$K$10477,SMALL(IF($B$3='Parish data'!$C$4:$C$10477,ROW('Parish data'!$C$4:$C$10477)-ROW('Parish data'!$C$4)+1),ROW(120:120))))</f>
        <v/>
      </c>
      <c r="J135" s="141"/>
      <c r="K135" s="143" t="str">
        <f t="array" ref="K135">IF(ISERROR(INDEX('Parish data'!$L$4:$L$10274,SMALL(IF($B$3='Parish data'!$C$4:$C$10477,ROW('Parish data'!$C$4:$C$10477)-ROW('Parish data'!$C$3)+1),ROW(120:120)))),"",INDEX('Parish data'!$L$4:$L$10477,SMALL(IF($B$3='Parish data'!$C$4:$C$10477,ROW('Parish data'!$C$4:$C$10477)-ROW('Parish data'!$C$4)+1),ROW(120:120))))</f>
        <v/>
      </c>
      <c r="L135" s="149"/>
      <c r="M135" s="144"/>
      <c r="N135" s="146"/>
      <c r="O135" s="150"/>
      <c r="P135" s="159"/>
    </row>
    <row r="136" spans="1:16" s="148" customFormat="1" ht="21" customHeight="1" thickBot="1" x14ac:dyDescent="0.3">
      <c r="A136" s="145"/>
      <c r="B136" s="232"/>
      <c r="C136" s="138" t="str">
        <f t="array" ref="C136">IF(ISERROR(INDEX('Parish data'!$D$4:$D$10272,SMALL(IF($B$3='Parish data'!$C$4:$C$10477,ROW('Parish data'!$C$4:$C$10477)-ROW('Parish data'!$C$4)+1),ROW(121:121)))),"",INDEX('Parish data'!$D$4:$D$10272,SMALL(IF($B$3='Parish data'!$C$4:$C$10477,ROW('Parish data'!$C$4:$C$10477)-ROW('Parish data'!$C$4)+1),ROW(121:121))))</f>
        <v/>
      </c>
      <c r="D136" s="139"/>
      <c r="E136" s="140" t="str">
        <f t="array" ref="E136">IF(ISERROR(INDEX('Parish data'!$F$3:$F$10274,SMALL(IF($B$3='Parish data'!$C$3:$C$10477,ROW('Parish data'!$C$4:$C$10477)-ROW('Parish data'!$C$4)+1),ROW(121:121)))),"",INDEX('Parish data'!$F$3:$F$10477,SMALL(IF($B$3='Parish data'!$C$4:$C$10477,ROW('Parish data'!$C$4:$C$10477)-ROW('Parish data'!$C$3)+1),ROW(121:121))))</f>
        <v/>
      </c>
      <c r="F136" s="235">
        <f t="shared" si="1"/>
        <v>0</v>
      </c>
      <c r="G136" s="140" t="str">
        <f t="array" ref="G136">IF(ISERROR(INDEX('Parish data'!$J$4:$J$10274,SMALL(IF($B$3='Parish data'!$C$4:$C$10477,ROW('Parish data'!$C$4:$C$10477)-ROW('Parish data'!$C$3)+1),ROW(121:121)))),"",INDEX('Parish data'!$J$4:$J$10477,SMALL(IF($B$3='Parish data'!$C$4:$C$10477,ROW('Parish data'!$C$4:$C$10477)-ROW('Parish data'!$C$4)+1),ROW(121:121))))</f>
        <v/>
      </c>
      <c r="H136" s="141"/>
      <c r="I136" s="142" t="str">
        <f t="array" ref="I136">IF(ISERROR(INDEX('Parish data'!$K$4:$K$10274,SMALL(IF($B$3='Parish data'!$C$4:$C$10477,ROW('Parish data'!$C$4:$C$10477)-ROW('Parish data'!$C$3)+1),ROW(121:121)))),"",INDEX('Parish data'!$K$4:$K$10477,SMALL(IF($B$3='Parish data'!$C$4:$C$10477,ROW('Parish data'!$C$4:$C$10477)-ROW('Parish data'!$C$4)+1),ROW(121:121))))</f>
        <v/>
      </c>
      <c r="J136" s="141"/>
      <c r="K136" s="143" t="str">
        <f t="array" ref="K136">IF(ISERROR(INDEX('Parish data'!$L$4:$L$10274,SMALL(IF($B$3='Parish data'!$C$4:$C$10477,ROW('Parish data'!$C$4:$C$10477)-ROW('Parish data'!$C$3)+1),ROW(121:121)))),"",INDEX('Parish data'!$L$4:$L$10477,SMALL(IF($B$3='Parish data'!$C$4:$C$10477,ROW('Parish data'!$C$4:$C$10477)-ROW('Parish data'!$C$4)+1),ROW(121:121))))</f>
        <v/>
      </c>
      <c r="L136" s="149"/>
      <c r="M136" s="144"/>
      <c r="N136" s="146"/>
      <c r="O136" s="150"/>
      <c r="P136" s="159"/>
    </row>
    <row r="137" spans="1:16" s="148" customFormat="1" ht="21" customHeight="1" thickBot="1" x14ac:dyDescent="0.3">
      <c r="A137" s="145"/>
      <c r="B137" s="232"/>
      <c r="C137" s="138" t="str">
        <f t="array" ref="C137">IF(ISERROR(INDEX('Parish data'!$D$4:$D$10272,SMALL(IF($B$3='Parish data'!$C$4:$C$10477,ROW('Parish data'!$C$4:$C$10477)-ROW('Parish data'!$C$4)+1),ROW(122:122)))),"",INDEX('Parish data'!$D$4:$D$10272,SMALL(IF($B$3='Parish data'!$C$4:$C$10477,ROW('Parish data'!$C$4:$C$10477)-ROW('Parish data'!$C$4)+1),ROW(122:122))))</f>
        <v/>
      </c>
      <c r="D137" s="139"/>
      <c r="E137" s="140" t="str">
        <f t="array" ref="E137">IF(ISERROR(INDEX('Parish data'!$F$3:$F$10274,SMALL(IF($B$3='Parish data'!$C$3:$C$10477,ROW('Parish data'!$C$4:$C$10477)-ROW('Parish data'!$C$4)+1),ROW(122:122)))),"",INDEX('Parish data'!$F$3:$F$10477,SMALL(IF($B$3='Parish data'!$C$4:$C$10477,ROW('Parish data'!$C$4:$C$10477)-ROW('Parish data'!$C$3)+1),ROW(122:122))))</f>
        <v/>
      </c>
      <c r="F137" s="235">
        <f t="shared" si="1"/>
        <v>0</v>
      </c>
      <c r="G137" s="140" t="str">
        <f t="array" ref="G137">IF(ISERROR(INDEX('Parish data'!$J$4:$J$10274,SMALL(IF($B$3='Parish data'!$C$4:$C$10477,ROW('Parish data'!$C$4:$C$10477)-ROW('Parish data'!$C$3)+1),ROW(122:122)))),"",INDEX('Parish data'!$J$4:$J$10477,SMALL(IF($B$3='Parish data'!$C$4:$C$10477,ROW('Parish data'!$C$4:$C$10477)-ROW('Parish data'!$C$4)+1),ROW(122:122))))</f>
        <v/>
      </c>
      <c r="H137" s="141"/>
      <c r="I137" s="142" t="str">
        <f t="array" ref="I137">IF(ISERROR(INDEX('Parish data'!$K$4:$K$10274,SMALL(IF($B$3='Parish data'!$C$4:$C$10477,ROW('Parish data'!$C$4:$C$10477)-ROW('Parish data'!$C$3)+1),ROW(122:122)))),"",INDEX('Parish data'!$K$4:$K$10477,SMALL(IF($B$3='Parish data'!$C$4:$C$10477,ROW('Parish data'!$C$4:$C$10477)-ROW('Parish data'!$C$4)+1),ROW(122:122))))</f>
        <v/>
      </c>
      <c r="J137" s="141"/>
      <c r="K137" s="143" t="str">
        <f t="array" ref="K137">IF(ISERROR(INDEX('Parish data'!$L$4:$L$10274,SMALL(IF($B$3='Parish data'!$C$4:$C$10477,ROW('Parish data'!$C$4:$C$10477)-ROW('Parish data'!$C$3)+1),ROW(122:122)))),"",INDEX('Parish data'!$L$4:$L$10477,SMALL(IF($B$3='Parish data'!$C$4:$C$10477,ROW('Parish data'!$C$4:$C$10477)-ROW('Parish data'!$C$4)+1),ROW(122:122))))</f>
        <v/>
      </c>
      <c r="L137" s="149"/>
      <c r="M137" s="144"/>
      <c r="N137" s="146"/>
      <c r="O137" s="150"/>
      <c r="P137" s="159"/>
    </row>
    <row r="138" spans="1:16" s="148" customFormat="1" ht="21" customHeight="1" thickBot="1" x14ac:dyDescent="0.3">
      <c r="A138" s="145"/>
      <c r="B138" s="232"/>
      <c r="C138" s="138" t="str">
        <f t="array" ref="C138">IF(ISERROR(INDEX('Parish data'!$D$4:$D$10272,SMALL(IF($B$3='Parish data'!$C$4:$C$10477,ROW('Parish data'!$C$4:$C$10477)-ROW('Parish data'!$C$4)+1),ROW(123:123)))),"",INDEX('Parish data'!$D$4:$D$10272,SMALL(IF($B$3='Parish data'!$C$4:$C$10477,ROW('Parish data'!$C$4:$C$10477)-ROW('Parish data'!$C$4)+1),ROW(123:123))))</f>
        <v/>
      </c>
      <c r="D138" s="139"/>
      <c r="E138" s="140" t="str">
        <f t="array" ref="E138">IF(ISERROR(INDEX('Parish data'!$F$3:$F$10274,SMALL(IF($B$3='Parish data'!$C$3:$C$10477,ROW('Parish data'!$C$4:$C$10477)-ROW('Parish data'!$C$4)+1),ROW(123:123)))),"",INDEX('Parish data'!$F$3:$F$10477,SMALL(IF($B$3='Parish data'!$C$4:$C$10477,ROW('Parish data'!$C$4:$C$10477)-ROW('Parish data'!$C$3)+1),ROW(123:123))))</f>
        <v/>
      </c>
      <c r="F138" s="235">
        <f t="shared" si="1"/>
        <v>0</v>
      </c>
      <c r="G138" s="140" t="str">
        <f t="array" ref="G138">IF(ISERROR(INDEX('Parish data'!$J$4:$J$10274,SMALL(IF($B$3='Parish data'!$C$4:$C$10477,ROW('Parish data'!$C$4:$C$10477)-ROW('Parish data'!$C$3)+1),ROW(123:123)))),"",INDEX('Parish data'!$J$4:$J$10477,SMALL(IF($B$3='Parish data'!$C$4:$C$10477,ROW('Parish data'!$C$4:$C$10477)-ROW('Parish data'!$C$4)+1),ROW(123:123))))</f>
        <v/>
      </c>
      <c r="H138" s="141"/>
      <c r="I138" s="142" t="str">
        <f t="array" ref="I138">IF(ISERROR(INDEX('Parish data'!$K$4:$K$10274,SMALL(IF($B$3='Parish data'!$C$4:$C$10477,ROW('Parish data'!$C$4:$C$10477)-ROW('Parish data'!$C$3)+1),ROW(123:123)))),"",INDEX('Parish data'!$K$4:$K$10477,SMALL(IF($B$3='Parish data'!$C$4:$C$10477,ROW('Parish data'!$C$4:$C$10477)-ROW('Parish data'!$C$4)+1),ROW(123:123))))</f>
        <v/>
      </c>
      <c r="J138" s="141"/>
      <c r="K138" s="143" t="str">
        <f t="array" ref="K138">IF(ISERROR(INDEX('Parish data'!$L$4:$L$10274,SMALL(IF($B$3='Parish data'!$C$4:$C$10477,ROW('Parish data'!$C$4:$C$10477)-ROW('Parish data'!$C$3)+1),ROW(123:123)))),"",INDEX('Parish data'!$L$4:$L$10477,SMALL(IF($B$3='Parish data'!$C$4:$C$10477,ROW('Parish data'!$C$4:$C$10477)-ROW('Parish data'!$C$4)+1),ROW(123:123))))</f>
        <v/>
      </c>
      <c r="L138" s="149"/>
      <c r="M138" s="144"/>
      <c r="N138" s="146"/>
      <c r="O138" s="150"/>
      <c r="P138" s="159"/>
    </row>
    <row r="139" spans="1:16" s="148" customFormat="1" ht="21" customHeight="1" thickBot="1" x14ac:dyDescent="0.3">
      <c r="A139" s="145"/>
      <c r="B139" s="232"/>
      <c r="C139" s="138" t="str">
        <f t="array" ref="C139">IF(ISERROR(INDEX('Parish data'!$D$4:$D$10272,SMALL(IF($B$3='Parish data'!$C$4:$C$10477,ROW('Parish data'!$C$4:$C$10477)-ROW('Parish data'!$C$4)+1),ROW(124:124)))),"",INDEX('Parish data'!$D$4:$D$10272,SMALL(IF($B$3='Parish data'!$C$4:$C$10477,ROW('Parish data'!$C$4:$C$10477)-ROW('Parish data'!$C$4)+1),ROW(124:124))))</f>
        <v/>
      </c>
      <c r="D139" s="139"/>
      <c r="E139" s="140" t="str">
        <f t="array" ref="E139">IF(ISERROR(INDEX('Parish data'!$F$3:$F$10274,SMALL(IF($B$3='Parish data'!$C$3:$C$10477,ROW('Parish data'!$C$4:$C$10477)-ROW('Parish data'!$C$4)+1),ROW(124:124)))),"",INDEX('Parish data'!$F$3:$F$10477,SMALL(IF($B$3='Parish data'!$C$4:$C$10477,ROW('Parish data'!$C$4:$C$10477)-ROW('Parish data'!$C$3)+1),ROW(124:124))))</f>
        <v/>
      </c>
      <c r="F139" s="235">
        <f t="shared" si="1"/>
        <v>0</v>
      </c>
      <c r="G139" s="140" t="str">
        <f t="array" ref="G139">IF(ISERROR(INDEX('Parish data'!$J$4:$J$10274,SMALL(IF($B$3='Parish data'!$C$4:$C$10477,ROW('Parish data'!$C$4:$C$10477)-ROW('Parish data'!$C$3)+1),ROW(124:124)))),"",INDEX('Parish data'!$J$4:$J$10477,SMALL(IF($B$3='Parish data'!$C$4:$C$10477,ROW('Parish data'!$C$4:$C$10477)-ROW('Parish data'!$C$4)+1),ROW(124:124))))</f>
        <v/>
      </c>
      <c r="H139" s="141"/>
      <c r="I139" s="142" t="str">
        <f t="array" ref="I139">IF(ISERROR(INDEX('Parish data'!$K$4:$K$10274,SMALL(IF($B$3='Parish data'!$C$4:$C$10477,ROW('Parish data'!$C$4:$C$10477)-ROW('Parish data'!$C$3)+1),ROW(124:124)))),"",INDEX('Parish data'!$K$4:$K$10477,SMALL(IF($B$3='Parish data'!$C$4:$C$10477,ROW('Parish data'!$C$4:$C$10477)-ROW('Parish data'!$C$4)+1),ROW(124:124))))</f>
        <v/>
      </c>
      <c r="J139" s="141"/>
      <c r="K139" s="143" t="str">
        <f t="array" ref="K139">IF(ISERROR(INDEX('Parish data'!$L$4:$L$10274,SMALL(IF($B$3='Parish data'!$C$4:$C$10477,ROW('Parish data'!$C$4:$C$10477)-ROW('Parish data'!$C$3)+1),ROW(124:124)))),"",INDEX('Parish data'!$L$4:$L$10477,SMALL(IF($B$3='Parish data'!$C$4:$C$10477,ROW('Parish data'!$C$4:$C$10477)-ROW('Parish data'!$C$4)+1),ROW(124:124))))</f>
        <v/>
      </c>
      <c r="L139" s="149"/>
      <c r="M139" s="144"/>
      <c r="N139" s="146"/>
      <c r="O139" s="150"/>
      <c r="P139" s="159"/>
    </row>
    <row r="140" spans="1:16" s="148" customFormat="1" ht="21" customHeight="1" thickBot="1" x14ac:dyDescent="0.3">
      <c r="A140" s="145"/>
      <c r="B140" s="232"/>
      <c r="C140" s="138" t="str">
        <f t="array" ref="C140">IF(ISERROR(INDEX('Parish data'!$D$4:$D$10272,SMALL(IF($B$3='Parish data'!$C$4:$C$10477,ROW('Parish data'!$C$4:$C$10477)-ROW('Parish data'!$C$4)+1),ROW(125:125)))),"",INDEX('Parish data'!$D$4:$D$10272,SMALL(IF($B$3='Parish data'!$C$4:$C$10477,ROW('Parish data'!$C$4:$C$10477)-ROW('Parish data'!$C$4)+1),ROW(125:125))))</f>
        <v/>
      </c>
      <c r="D140" s="139"/>
      <c r="E140" s="140" t="str">
        <f t="array" ref="E140">IF(ISERROR(INDEX('Parish data'!$F$3:$F$10274,SMALL(IF($B$3='Parish data'!$C$3:$C$10477,ROW('Parish data'!$C$4:$C$10477)-ROW('Parish data'!$C$4)+1),ROW(125:125)))),"",INDEX('Parish data'!$F$3:$F$10477,SMALL(IF($B$3='Parish data'!$C$4:$C$10477,ROW('Parish data'!$C$4:$C$10477)-ROW('Parish data'!$C$3)+1),ROW(125:125))))</f>
        <v/>
      </c>
      <c r="F140" s="235">
        <f t="shared" si="1"/>
        <v>0</v>
      </c>
      <c r="G140" s="140" t="str">
        <f t="array" ref="G140">IF(ISERROR(INDEX('Parish data'!$J$4:$J$10274,SMALL(IF($B$3='Parish data'!$C$4:$C$10477,ROW('Parish data'!$C$4:$C$10477)-ROW('Parish data'!$C$3)+1),ROW(125:125)))),"",INDEX('Parish data'!$J$4:$J$10477,SMALL(IF($B$3='Parish data'!$C$4:$C$10477,ROW('Parish data'!$C$4:$C$10477)-ROW('Parish data'!$C$4)+1),ROW(125:125))))</f>
        <v/>
      </c>
      <c r="H140" s="141"/>
      <c r="I140" s="142" t="str">
        <f t="array" ref="I140">IF(ISERROR(INDEX('Parish data'!$K$4:$K$10274,SMALL(IF($B$3='Parish data'!$C$4:$C$10477,ROW('Parish data'!$C$4:$C$10477)-ROW('Parish data'!$C$3)+1),ROW(125:125)))),"",INDEX('Parish data'!$K$4:$K$10477,SMALL(IF($B$3='Parish data'!$C$4:$C$10477,ROW('Parish data'!$C$4:$C$10477)-ROW('Parish data'!$C$4)+1),ROW(125:125))))</f>
        <v/>
      </c>
      <c r="J140" s="141"/>
      <c r="K140" s="143" t="str">
        <f t="array" ref="K140">IF(ISERROR(INDEX('Parish data'!$L$4:$L$10274,SMALL(IF($B$3='Parish data'!$C$4:$C$10477,ROW('Parish data'!$C$4:$C$10477)-ROW('Parish data'!$C$3)+1),ROW(125:125)))),"",INDEX('Parish data'!$L$4:$L$10477,SMALL(IF($B$3='Parish data'!$C$4:$C$10477,ROW('Parish data'!$C$4:$C$10477)-ROW('Parish data'!$C$4)+1),ROW(125:125))))</f>
        <v/>
      </c>
      <c r="L140" s="149"/>
      <c r="M140" s="144"/>
      <c r="N140" s="146"/>
      <c r="O140" s="150"/>
      <c r="P140" s="159"/>
    </row>
    <row r="141" spans="1:16" s="148" customFormat="1" ht="21" customHeight="1" thickBot="1" x14ac:dyDescent="0.3">
      <c r="A141" s="145"/>
      <c r="B141" s="232"/>
      <c r="C141" s="138" t="str">
        <f t="array" ref="C141">IF(ISERROR(INDEX('Parish data'!$D$4:$D$10272,SMALL(IF($B$3='Parish data'!$C$4:$C$10477,ROW('Parish data'!$C$4:$C$10477)-ROW('Parish data'!$C$4)+1),ROW(126:126)))),"",INDEX('Parish data'!$D$4:$D$10272,SMALL(IF($B$3='Parish data'!$C$4:$C$10477,ROW('Parish data'!$C$4:$C$10477)-ROW('Parish data'!$C$4)+1),ROW(126:126))))</f>
        <v/>
      </c>
      <c r="D141" s="139"/>
      <c r="E141" s="140" t="str">
        <f t="array" ref="E141">IF(ISERROR(INDEX('Parish data'!$F$3:$F$10274,SMALL(IF($B$3='Parish data'!$C$3:$C$10477,ROW('Parish data'!$C$4:$C$10477)-ROW('Parish data'!$C$4)+1),ROW(126:126)))),"",INDEX('Parish data'!$F$3:$F$10477,SMALL(IF($B$3='Parish data'!$C$4:$C$10477,ROW('Parish data'!$C$4:$C$10477)-ROW('Parish data'!$C$3)+1),ROW(126:126))))</f>
        <v/>
      </c>
      <c r="F141" s="235">
        <f t="shared" si="1"/>
        <v>0</v>
      </c>
      <c r="G141" s="140" t="str">
        <f t="array" ref="G141">IF(ISERROR(INDEX('Parish data'!$J$4:$J$10274,SMALL(IF($B$3='Parish data'!$C$4:$C$10477,ROW('Parish data'!$C$4:$C$10477)-ROW('Parish data'!$C$3)+1),ROW(126:126)))),"",INDEX('Parish data'!$J$4:$J$10477,SMALL(IF($B$3='Parish data'!$C$4:$C$10477,ROW('Parish data'!$C$4:$C$10477)-ROW('Parish data'!$C$4)+1),ROW(126:126))))</f>
        <v/>
      </c>
      <c r="H141" s="141"/>
      <c r="I141" s="142" t="str">
        <f t="array" ref="I141">IF(ISERROR(INDEX('Parish data'!$K$4:$K$10274,SMALL(IF($B$3='Parish data'!$C$4:$C$10477,ROW('Parish data'!$C$4:$C$10477)-ROW('Parish data'!$C$3)+1),ROW(126:126)))),"",INDEX('Parish data'!$K$4:$K$10477,SMALL(IF($B$3='Parish data'!$C$4:$C$10477,ROW('Parish data'!$C$4:$C$10477)-ROW('Parish data'!$C$4)+1),ROW(126:126))))</f>
        <v/>
      </c>
      <c r="J141" s="141"/>
      <c r="K141" s="143" t="str">
        <f t="array" ref="K141">IF(ISERROR(INDEX('Parish data'!$L$4:$L$10274,SMALL(IF($B$3='Parish data'!$C$4:$C$10477,ROW('Parish data'!$C$4:$C$10477)-ROW('Parish data'!$C$3)+1),ROW(126:126)))),"",INDEX('Parish data'!$L$4:$L$10477,SMALL(IF($B$3='Parish data'!$C$4:$C$10477,ROW('Parish data'!$C$4:$C$10477)-ROW('Parish data'!$C$4)+1),ROW(126:126))))</f>
        <v/>
      </c>
      <c r="L141" s="149"/>
      <c r="M141" s="144"/>
      <c r="N141" s="146"/>
      <c r="O141" s="150"/>
      <c r="P141" s="159"/>
    </row>
    <row r="142" spans="1:16" s="148" customFormat="1" ht="21" customHeight="1" thickBot="1" x14ac:dyDescent="0.3">
      <c r="A142" s="145"/>
      <c r="B142" s="232"/>
      <c r="C142" s="138" t="str">
        <f t="array" ref="C142">IF(ISERROR(INDEX('Parish data'!$D$4:$D$10272,SMALL(IF($B$3='Parish data'!$C$4:$C$10477,ROW('Parish data'!$C$4:$C$10477)-ROW('Parish data'!$C$4)+1),ROW(127:127)))),"",INDEX('Parish data'!$D$4:$D$10272,SMALL(IF($B$3='Parish data'!$C$4:$C$10477,ROW('Parish data'!$C$4:$C$10477)-ROW('Parish data'!$C$4)+1),ROW(127:127))))</f>
        <v/>
      </c>
      <c r="D142" s="139"/>
      <c r="E142" s="140" t="str">
        <f t="array" ref="E142">IF(ISERROR(INDEX('Parish data'!$F$3:$F$10274,SMALL(IF($B$3='Parish data'!$C$3:$C$10477,ROW('Parish data'!$C$4:$C$10477)-ROW('Parish data'!$C$4)+1),ROW(127:127)))),"",INDEX('Parish data'!$F$3:$F$10477,SMALL(IF($B$3='Parish data'!$C$4:$C$10477,ROW('Parish data'!$C$4:$C$10477)-ROW('Parish data'!$C$3)+1),ROW(127:127))))</f>
        <v/>
      </c>
      <c r="F142" s="235">
        <f t="shared" si="1"/>
        <v>0</v>
      </c>
      <c r="G142" s="140" t="str">
        <f t="array" ref="G142">IF(ISERROR(INDEX('Parish data'!$J$4:$J$10274,SMALL(IF($B$3='Parish data'!$C$4:$C$10477,ROW('Parish data'!$C$4:$C$10477)-ROW('Parish data'!$C$3)+1),ROW(127:127)))),"",INDEX('Parish data'!$J$4:$J$10477,SMALL(IF($B$3='Parish data'!$C$4:$C$10477,ROW('Parish data'!$C$4:$C$10477)-ROW('Parish data'!$C$4)+1),ROW(127:127))))</f>
        <v/>
      </c>
      <c r="H142" s="141"/>
      <c r="I142" s="142" t="str">
        <f t="array" ref="I142">IF(ISERROR(INDEX('Parish data'!$K$4:$K$10274,SMALL(IF($B$3='Parish data'!$C$4:$C$10477,ROW('Parish data'!$C$4:$C$10477)-ROW('Parish data'!$C$3)+1),ROW(127:127)))),"",INDEX('Parish data'!$K$4:$K$10477,SMALL(IF($B$3='Parish data'!$C$4:$C$10477,ROW('Parish data'!$C$4:$C$10477)-ROW('Parish data'!$C$4)+1),ROW(127:127))))</f>
        <v/>
      </c>
      <c r="J142" s="141"/>
      <c r="K142" s="143" t="str">
        <f t="array" ref="K142">IF(ISERROR(INDEX('Parish data'!$L$4:$L$10274,SMALL(IF($B$3='Parish data'!$C$4:$C$10477,ROW('Parish data'!$C$4:$C$10477)-ROW('Parish data'!$C$3)+1),ROW(127:127)))),"",INDEX('Parish data'!$L$4:$L$10477,SMALL(IF($B$3='Parish data'!$C$4:$C$10477,ROW('Parish data'!$C$4:$C$10477)-ROW('Parish data'!$C$4)+1),ROW(127:127))))</f>
        <v/>
      </c>
      <c r="L142" s="149"/>
      <c r="M142" s="144"/>
      <c r="N142" s="146"/>
      <c r="O142" s="150"/>
      <c r="P142" s="159"/>
    </row>
    <row r="143" spans="1:16" s="148" customFormat="1" ht="21" customHeight="1" thickBot="1" x14ac:dyDescent="0.3">
      <c r="A143" s="145"/>
      <c r="B143" s="232"/>
      <c r="C143" s="138" t="str">
        <f t="array" ref="C143">IF(ISERROR(INDEX('Parish data'!$D$4:$D$10272,SMALL(IF($B$3='Parish data'!$C$4:$C$10477,ROW('Parish data'!$C$4:$C$10477)-ROW('Parish data'!$C$4)+1),ROW(128:128)))),"",INDEX('Parish data'!$D$4:$D$10272,SMALL(IF($B$3='Parish data'!$C$4:$C$10477,ROW('Parish data'!$C$4:$C$10477)-ROW('Parish data'!$C$4)+1),ROW(128:128))))</f>
        <v/>
      </c>
      <c r="D143" s="139"/>
      <c r="E143" s="140" t="str">
        <f t="array" ref="E143">IF(ISERROR(INDEX('Parish data'!$F$3:$F$10274,SMALL(IF($B$3='Parish data'!$C$3:$C$10477,ROW('Parish data'!$C$4:$C$10477)-ROW('Parish data'!$C$4)+1),ROW(128:128)))),"",INDEX('Parish data'!$F$3:$F$10477,SMALL(IF($B$3='Parish data'!$C$4:$C$10477,ROW('Parish data'!$C$4:$C$10477)-ROW('Parish data'!$C$3)+1),ROW(128:128))))</f>
        <v/>
      </c>
      <c r="F143" s="235">
        <f t="shared" si="1"/>
        <v>0</v>
      </c>
      <c r="G143" s="140" t="str">
        <f t="array" ref="G143">IF(ISERROR(INDEX('Parish data'!$J$4:$J$10274,SMALL(IF($B$3='Parish data'!$C$4:$C$10477,ROW('Parish data'!$C$4:$C$10477)-ROW('Parish data'!$C$3)+1),ROW(128:128)))),"",INDEX('Parish data'!$J$4:$J$10477,SMALL(IF($B$3='Parish data'!$C$4:$C$10477,ROW('Parish data'!$C$4:$C$10477)-ROW('Parish data'!$C$4)+1),ROW(128:128))))</f>
        <v/>
      </c>
      <c r="H143" s="141"/>
      <c r="I143" s="142" t="str">
        <f t="array" ref="I143">IF(ISERROR(INDEX('Parish data'!$K$4:$K$10274,SMALL(IF($B$3='Parish data'!$C$4:$C$10477,ROW('Parish data'!$C$4:$C$10477)-ROW('Parish data'!$C$3)+1),ROW(128:128)))),"",INDEX('Parish data'!$K$4:$K$10477,SMALL(IF($B$3='Parish data'!$C$4:$C$10477,ROW('Parish data'!$C$4:$C$10477)-ROW('Parish data'!$C$4)+1),ROW(128:128))))</f>
        <v/>
      </c>
      <c r="J143" s="141"/>
      <c r="K143" s="143" t="str">
        <f t="array" ref="K143">IF(ISERROR(INDEX('Parish data'!$L$4:$L$10274,SMALL(IF($B$3='Parish data'!$C$4:$C$10477,ROW('Parish data'!$C$4:$C$10477)-ROW('Parish data'!$C$3)+1),ROW(128:128)))),"",INDEX('Parish data'!$L$4:$L$10477,SMALL(IF($B$3='Parish data'!$C$4:$C$10477,ROW('Parish data'!$C$4:$C$10477)-ROW('Parish data'!$C$4)+1),ROW(128:128))))</f>
        <v/>
      </c>
      <c r="L143" s="149"/>
      <c r="M143" s="144"/>
      <c r="N143" s="146"/>
      <c r="O143" s="150"/>
      <c r="P143" s="159"/>
    </row>
    <row r="144" spans="1:16" s="148" customFormat="1" ht="21" customHeight="1" thickBot="1" x14ac:dyDescent="0.3">
      <c r="A144" s="145"/>
      <c r="B144" s="232"/>
      <c r="C144" s="138" t="str">
        <f t="array" ref="C144">IF(ISERROR(INDEX('Parish data'!$D$4:$D$10272,SMALL(IF($B$3='Parish data'!$C$4:$C$10477,ROW('Parish data'!$C$4:$C$10477)-ROW('Parish data'!$C$4)+1),ROW(129:129)))),"",INDEX('Parish data'!$D$4:$D$10272,SMALL(IF($B$3='Parish data'!$C$4:$C$10477,ROW('Parish data'!$C$4:$C$10477)-ROW('Parish data'!$C$4)+1),ROW(129:129))))</f>
        <v/>
      </c>
      <c r="D144" s="139"/>
      <c r="E144" s="140" t="str">
        <f t="array" ref="E144">IF(ISERROR(INDEX('Parish data'!$F$3:$F$10274,SMALL(IF($B$3='Parish data'!$C$3:$C$10477,ROW('Parish data'!$C$4:$C$10477)-ROW('Parish data'!$C$4)+1),ROW(129:129)))),"",INDEX('Parish data'!$F$3:$F$10477,SMALL(IF($B$3='Parish data'!$C$4:$C$10477,ROW('Parish data'!$C$4:$C$10477)-ROW('Parish data'!$C$3)+1),ROW(129:129))))</f>
        <v/>
      </c>
      <c r="F144" s="235">
        <f t="shared" si="1"/>
        <v>0</v>
      </c>
      <c r="G144" s="140" t="str">
        <f t="array" ref="G144">IF(ISERROR(INDEX('Parish data'!$J$4:$J$10274,SMALL(IF($B$3='Parish data'!$C$4:$C$10477,ROW('Parish data'!$C$4:$C$10477)-ROW('Parish data'!$C$3)+1),ROW(129:129)))),"",INDEX('Parish data'!$J$4:$J$10477,SMALL(IF($B$3='Parish data'!$C$4:$C$10477,ROW('Parish data'!$C$4:$C$10477)-ROW('Parish data'!$C$4)+1),ROW(129:129))))</f>
        <v/>
      </c>
      <c r="H144" s="141"/>
      <c r="I144" s="142" t="str">
        <f t="array" ref="I144">IF(ISERROR(INDEX('Parish data'!$K$4:$K$10274,SMALL(IF($B$3='Parish data'!$C$4:$C$10477,ROW('Parish data'!$C$4:$C$10477)-ROW('Parish data'!$C$3)+1),ROW(129:129)))),"",INDEX('Parish data'!$K$4:$K$10477,SMALL(IF($B$3='Parish data'!$C$4:$C$10477,ROW('Parish data'!$C$4:$C$10477)-ROW('Parish data'!$C$4)+1),ROW(129:129))))</f>
        <v/>
      </c>
      <c r="J144" s="141"/>
      <c r="K144" s="143" t="str">
        <f t="array" ref="K144">IF(ISERROR(INDEX('Parish data'!$L$4:$L$10274,SMALL(IF($B$3='Parish data'!$C$4:$C$10477,ROW('Parish data'!$C$4:$C$10477)-ROW('Parish data'!$C$3)+1),ROW(129:129)))),"",INDEX('Parish data'!$L$4:$L$10477,SMALL(IF($B$3='Parish data'!$C$4:$C$10477,ROW('Parish data'!$C$4:$C$10477)-ROW('Parish data'!$C$4)+1),ROW(129:129))))</f>
        <v/>
      </c>
      <c r="L144" s="149"/>
      <c r="M144" s="144"/>
      <c r="N144" s="146"/>
      <c r="O144" s="150"/>
      <c r="P144" s="159"/>
    </row>
    <row r="145" spans="1:16" s="148" customFormat="1" ht="21" customHeight="1" thickBot="1" x14ac:dyDescent="0.3">
      <c r="A145" s="145"/>
      <c r="B145" s="232"/>
      <c r="C145" s="138" t="str">
        <f t="array" ref="C145">IF(ISERROR(INDEX('Parish data'!$D$4:$D$10272,SMALL(IF($B$3='Parish data'!$C$4:$C$10477,ROW('Parish data'!$C$4:$C$10477)-ROW('Parish data'!$C$4)+1),ROW(130:130)))),"",INDEX('Parish data'!$D$4:$D$10272,SMALL(IF($B$3='Parish data'!$C$4:$C$10477,ROW('Parish data'!$C$4:$C$10477)-ROW('Parish data'!$C$4)+1),ROW(130:130))))</f>
        <v/>
      </c>
      <c r="D145" s="139"/>
      <c r="E145" s="140" t="str">
        <f t="array" ref="E145">IF(ISERROR(INDEX('Parish data'!$F$3:$F$10274,SMALL(IF($B$3='Parish data'!$C$3:$C$10477,ROW('Parish data'!$C$4:$C$10477)-ROW('Parish data'!$C$4)+1),ROW(130:130)))),"",INDEX('Parish data'!$F$3:$F$10477,SMALL(IF($B$3='Parish data'!$C$4:$C$10477,ROW('Parish data'!$C$4:$C$10477)-ROW('Parish data'!$C$3)+1),ROW(130:130))))</f>
        <v/>
      </c>
      <c r="F145" s="235">
        <f t="shared" ref="F145:F208" si="2">IF(E145="Charter Trustee",2,IF(E145="Temple",2,IF(E145="Non-precepting parish",1,IF(E145="Precepting parish",1,IF(E145="Group",1,IF(E145="New Parish",1,0))))))</f>
        <v>0</v>
      </c>
      <c r="G145" s="140" t="str">
        <f t="array" ref="G145">IF(ISERROR(INDEX('Parish data'!$J$4:$J$10274,SMALL(IF($B$3='Parish data'!$C$4:$C$10477,ROW('Parish data'!$C$4:$C$10477)-ROW('Parish data'!$C$3)+1),ROW(130:130)))),"",INDEX('Parish data'!$J$4:$J$10477,SMALL(IF($B$3='Parish data'!$C$4:$C$10477,ROW('Parish data'!$C$4:$C$10477)-ROW('Parish data'!$C$4)+1),ROW(130:130))))</f>
        <v/>
      </c>
      <c r="H145" s="141"/>
      <c r="I145" s="142" t="str">
        <f t="array" ref="I145">IF(ISERROR(INDEX('Parish data'!$K$4:$K$10274,SMALL(IF($B$3='Parish data'!$C$4:$C$10477,ROW('Parish data'!$C$4:$C$10477)-ROW('Parish data'!$C$3)+1),ROW(130:130)))),"",INDEX('Parish data'!$K$4:$K$10477,SMALL(IF($B$3='Parish data'!$C$4:$C$10477,ROW('Parish data'!$C$4:$C$10477)-ROW('Parish data'!$C$4)+1),ROW(130:130))))</f>
        <v/>
      </c>
      <c r="J145" s="141"/>
      <c r="K145" s="143" t="str">
        <f t="array" ref="K145">IF(ISERROR(INDEX('Parish data'!$L$4:$L$10274,SMALL(IF($B$3='Parish data'!$C$4:$C$10477,ROW('Parish data'!$C$4:$C$10477)-ROW('Parish data'!$C$3)+1),ROW(130:130)))),"",INDEX('Parish data'!$L$4:$L$10477,SMALL(IF($B$3='Parish data'!$C$4:$C$10477,ROW('Parish data'!$C$4:$C$10477)-ROW('Parish data'!$C$4)+1),ROW(130:130))))</f>
        <v/>
      </c>
      <c r="L145" s="149"/>
      <c r="M145" s="144"/>
      <c r="N145" s="146"/>
      <c r="O145" s="150"/>
      <c r="P145" s="159"/>
    </row>
    <row r="146" spans="1:16" s="148" customFormat="1" ht="21" customHeight="1" thickBot="1" x14ac:dyDescent="0.3">
      <c r="A146" s="145"/>
      <c r="B146" s="232"/>
      <c r="C146" s="138" t="str">
        <f t="array" ref="C146">IF(ISERROR(INDEX('Parish data'!$D$4:$D$10272,SMALL(IF($B$3='Parish data'!$C$4:$C$10477,ROW('Parish data'!$C$4:$C$10477)-ROW('Parish data'!$C$4)+1),ROW(131:131)))),"",INDEX('Parish data'!$D$4:$D$10272,SMALL(IF($B$3='Parish data'!$C$4:$C$10477,ROW('Parish data'!$C$4:$C$10477)-ROW('Parish data'!$C$4)+1),ROW(131:131))))</f>
        <v/>
      </c>
      <c r="D146" s="139"/>
      <c r="E146" s="140" t="str">
        <f t="array" ref="E146">IF(ISERROR(INDEX('Parish data'!$F$3:$F$10274,SMALL(IF($B$3='Parish data'!$C$3:$C$10477,ROW('Parish data'!$C$4:$C$10477)-ROW('Parish data'!$C$4)+1),ROW(131:131)))),"",INDEX('Parish data'!$F$3:$F$10477,SMALL(IF($B$3='Parish data'!$C$4:$C$10477,ROW('Parish data'!$C$4:$C$10477)-ROW('Parish data'!$C$3)+1),ROW(131:131))))</f>
        <v/>
      </c>
      <c r="F146" s="235">
        <f t="shared" si="2"/>
        <v>0</v>
      </c>
      <c r="G146" s="140" t="str">
        <f t="array" ref="G146">IF(ISERROR(INDEX('Parish data'!$J$4:$J$10274,SMALL(IF($B$3='Parish data'!$C$4:$C$10477,ROW('Parish data'!$C$4:$C$10477)-ROW('Parish data'!$C$3)+1),ROW(131:131)))),"",INDEX('Parish data'!$J$4:$J$10477,SMALL(IF($B$3='Parish data'!$C$4:$C$10477,ROW('Parish data'!$C$4:$C$10477)-ROW('Parish data'!$C$4)+1),ROW(131:131))))</f>
        <v/>
      </c>
      <c r="H146" s="141"/>
      <c r="I146" s="142" t="str">
        <f t="array" ref="I146">IF(ISERROR(INDEX('Parish data'!$K$4:$K$10274,SMALL(IF($B$3='Parish data'!$C$4:$C$10477,ROW('Parish data'!$C$4:$C$10477)-ROW('Parish data'!$C$3)+1),ROW(131:131)))),"",INDEX('Parish data'!$K$4:$K$10477,SMALL(IF($B$3='Parish data'!$C$4:$C$10477,ROW('Parish data'!$C$4:$C$10477)-ROW('Parish data'!$C$4)+1),ROW(131:131))))</f>
        <v/>
      </c>
      <c r="J146" s="141"/>
      <c r="K146" s="143" t="str">
        <f t="array" ref="K146">IF(ISERROR(INDEX('Parish data'!$L$4:$L$10274,SMALL(IF($B$3='Parish data'!$C$4:$C$10477,ROW('Parish data'!$C$4:$C$10477)-ROW('Parish data'!$C$3)+1),ROW(131:131)))),"",INDEX('Parish data'!$L$4:$L$10477,SMALL(IF($B$3='Parish data'!$C$4:$C$10477,ROW('Parish data'!$C$4:$C$10477)-ROW('Parish data'!$C$4)+1),ROW(131:131))))</f>
        <v/>
      </c>
      <c r="L146" s="149"/>
      <c r="M146" s="144"/>
      <c r="N146" s="146"/>
      <c r="O146" s="150"/>
      <c r="P146" s="159"/>
    </row>
    <row r="147" spans="1:16" s="148" customFormat="1" ht="21" customHeight="1" thickBot="1" x14ac:dyDescent="0.3">
      <c r="A147" s="145"/>
      <c r="B147" s="232"/>
      <c r="C147" s="138" t="str">
        <f t="array" ref="C147">IF(ISERROR(INDEX('Parish data'!$D$4:$D$10272,SMALL(IF($B$3='Parish data'!$C$4:$C$10477,ROW('Parish data'!$C$4:$C$10477)-ROW('Parish data'!$C$4)+1),ROW(132:132)))),"",INDEX('Parish data'!$D$4:$D$10272,SMALL(IF($B$3='Parish data'!$C$4:$C$10477,ROW('Parish data'!$C$4:$C$10477)-ROW('Parish data'!$C$4)+1),ROW(132:132))))</f>
        <v/>
      </c>
      <c r="D147" s="139"/>
      <c r="E147" s="140" t="str">
        <f t="array" ref="E147">IF(ISERROR(INDEX('Parish data'!$F$3:$F$10274,SMALL(IF($B$3='Parish data'!$C$3:$C$10477,ROW('Parish data'!$C$4:$C$10477)-ROW('Parish data'!$C$4)+1),ROW(132:132)))),"",INDEX('Parish data'!$F$3:$F$10477,SMALL(IF($B$3='Parish data'!$C$4:$C$10477,ROW('Parish data'!$C$4:$C$10477)-ROW('Parish data'!$C$3)+1),ROW(132:132))))</f>
        <v/>
      </c>
      <c r="F147" s="235">
        <f t="shared" si="2"/>
        <v>0</v>
      </c>
      <c r="G147" s="140" t="str">
        <f t="array" ref="G147">IF(ISERROR(INDEX('Parish data'!$J$4:$J$10274,SMALL(IF($B$3='Parish data'!$C$4:$C$10477,ROW('Parish data'!$C$4:$C$10477)-ROW('Parish data'!$C$3)+1),ROW(132:132)))),"",INDEX('Parish data'!$J$4:$J$10477,SMALL(IF($B$3='Parish data'!$C$4:$C$10477,ROW('Parish data'!$C$4:$C$10477)-ROW('Parish data'!$C$4)+1),ROW(132:132))))</f>
        <v/>
      </c>
      <c r="H147" s="141"/>
      <c r="I147" s="142" t="str">
        <f t="array" ref="I147">IF(ISERROR(INDEX('Parish data'!$K$4:$K$10274,SMALL(IF($B$3='Parish data'!$C$4:$C$10477,ROW('Parish data'!$C$4:$C$10477)-ROW('Parish data'!$C$3)+1),ROW(132:132)))),"",INDEX('Parish data'!$K$4:$K$10477,SMALL(IF($B$3='Parish data'!$C$4:$C$10477,ROW('Parish data'!$C$4:$C$10477)-ROW('Parish data'!$C$4)+1),ROW(132:132))))</f>
        <v/>
      </c>
      <c r="J147" s="141"/>
      <c r="K147" s="143" t="str">
        <f t="array" ref="K147">IF(ISERROR(INDEX('Parish data'!$L$4:$L$10274,SMALL(IF($B$3='Parish data'!$C$4:$C$10477,ROW('Parish data'!$C$4:$C$10477)-ROW('Parish data'!$C$3)+1),ROW(132:132)))),"",INDEX('Parish data'!$L$4:$L$10477,SMALL(IF($B$3='Parish data'!$C$4:$C$10477,ROW('Parish data'!$C$4:$C$10477)-ROW('Parish data'!$C$4)+1),ROW(132:132))))</f>
        <v/>
      </c>
      <c r="L147" s="149"/>
      <c r="M147" s="144"/>
      <c r="N147" s="146"/>
      <c r="O147" s="150"/>
      <c r="P147" s="159"/>
    </row>
    <row r="148" spans="1:16" s="148" customFormat="1" ht="21" customHeight="1" thickBot="1" x14ac:dyDescent="0.3">
      <c r="A148" s="145"/>
      <c r="B148" s="232"/>
      <c r="C148" s="138" t="str">
        <f t="array" ref="C148">IF(ISERROR(INDEX('Parish data'!$D$4:$D$10272,SMALL(IF($B$3='Parish data'!$C$4:$C$10477,ROW('Parish data'!$C$4:$C$10477)-ROW('Parish data'!$C$4)+1),ROW(133:133)))),"",INDEX('Parish data'!$D$4:$D$10272,SMALL(IF($B$3='Parish data'!$C$4:$C$10477,ROW('Parish data'!$C$4:$C$10477)-ROW('Parish data'!$C$4)+1),ROW(133:133))))</f>
        <v/>
      </c>
      <c r="D148" s="139"/>
      <c r="E148" s="140" t="str">
        <f t="array" ref="E148">IF(ISERROR(INDEX('Parish data'!$F$3:$F$10274,SMALL(IF($B$3='Parish data'!$C$3:$C$10477,ROW('Parish data'!$C$4:$C$10477)-ROW('Parish data'!$C$4)+1),ROW(133:133)))),"",INDEX('Parish data'!$F$3:$F$10477,SMALL(IF($B$3='Parish data'!$C$4:$C$10477,ROW('Parish data'!$C$4:$C$10477)-ROW('Parish data'!$C$3)+1),ROW(133:133))))</f>
        <v/>
      </c>
      <c r="F148" s="235">
        <f t="shared" si="2"/>
        <v>0</v>
      </c>
      <c r="G148" s="140" t="str">
        <f t="array" ref="G148">IF(ISERROR(INDEX('Parish data'!$J$4:$J$10274,SMALL(IF($B$3='Parish data'!$C$4:$C$10477,ROW('Parish data'!$C$4:$C$10477)-ROW('Parish data'!$C$3)+1),ROW(133:133)))),"",INDEX('Parish data'!$J$4:$J$10477,SMALL(IF($B$3='Parish data'!$C$4:$C$10477,ROW('Parish data'!$C$4:$C$10477)-ROW('Parish data'!$C$4)+1),ROW(133:133))))</f>
        <v/>
      </c>
      <c r="H148" s="141"/>
      <c r="I148" s="142" t="str">
        <f t="array" ref="I148">IF(ISERROR(INDEX('Parish data'!$K$4:$K$10274,SMALL(IF($B$3='Parish data'!$C$4:$C$10477,ROW('Parish data'!$C$4:$C$10477)-ROW('Parish data'!$C$3)+1),ROW(133:133)))),"",INDEX('Parish data'!$K$4:$K$10477,SMALL(IF($B$3='Parish data'!$C$4:$C$10477,ROW('Parish data'!$C$4:$C$10477)-ROW('Parish data'!$C$4)+1),ROW(133:133))))</f>
        <v/>
      </c>
      <c r="J148" s="141"/>
      <c r="K148" s="143" t="str">
        <f t="array" ref="K148">IF(ISERROR(INDEX('Parish data'!$L$4:$L$10274,SMALL(IF($B$3='Parish data'!$C$4:$C$10477,ROW('Parish data'!$C$4:$C$10477)-ROW('Parish data'!$C$3)+1),ROW(133:133)))),"",INDEX('Parish data'!$L$4:$L$10477,SMALL(IF($B$3='Parish data'!$C$4:$C$10477,ROW('Parish data'!$C$4:$C$10477)-ROW('Parish data'!$C$4)+1),ROW(133:133))))</f>
        <v/>
      </c>
      <c r="L148" s="149"/>
      <c r="M148" s="144"/>
      <c r="N148" s="146"/>
      <c r="O148" s="150"/>
      <c r="P148" s="159"/>
    </row>
    <row r="149" spans="1:16" s="148" customFormat="1" ht="21" customHeight="1" thickBot="1" x14ac:dyDescent="0.3">
      <c r="A149" s="145"/>
      <c r="B149" s="232"/>
      <c r="C149" s="138" t="str">
        <f t="array" ref="C149">IF(ISERROR(INDEX('Parish data'!$D$4:$D$10272,SMALL(IF($B$3='Parish data'!$C$4:$C$10477,ROW('Parish data'!$C$4:$C$10477)-ROW('Parish data'!$C$4)+1),ROW(134:134)))),"",INDEX('Parish data'!$D$4:$D$10272,SMALL(IF($B$3='Parish data'!$C$4:$C$10477,ROW('Parish data'!$C$4:$C$10477)-ROW('Parish data'!$C$4)+1),ROW(134:134))))</f>
        <v/>
      </c>
      <c r="D149" s="139"/>
      <c r="E149" s="140" t="str">
        <f t="array" ref="E149">IF(ISERROR(INDEX('Parish data'!$F$3:$F$10274,SMALL(IF($B$3='Parish data'!$C$3:$C$10477,ROW('Parish data'!$C$4:$C$10477)-ROW('Parish data'!$C$4)+1),ROW(134:134)))),"",INDEX('Parish data'!$F$3:$F$10477,SMALL(IF($B$3='Parish data'!$C$4:$C$10477,ROW('Parish data'!$C$4:$C$10477)-ROW('Parish data'!$C$3)+1),ROW(134:134))))</f>
        <v/>
      </c>
      <c r="F149" s="235">
        <f t="shared" si="2"/>
        <v>0</v>
      </c>
      <c r="G149" s="140" t="str">
        <f t="array" ref="G149">IF(ISERROR(INDEX('Parish data'!$J$4:$J$10274,SMALL(IF($B$3='Parish data'!$C$4:$C$10477,ROW('Parish data'!$C$4:$C$10477)-ROW('Parish data'!$C$3)+1),ROW(134:134)))),"",INDEX('Parish data'!$J$4:$J$10477,SMALL(IF($B$3='Parish data'!$C$4:$C$10477,ROW('Parish data'!$C$4:$C$10477)-ROW('Parish data'!$C$4)+1),ROW(134:134))))</f>
        <v/>
      </c>
      <c r="H149" s="141"/>
      <c r="I149" s="142" t="str">
        <f t="array" ref="I149">IF(ISERROR(INDEX('Parish data'!$K$4:$K$10274,SMALL(IF($B$3='Parish data'!$C$4:$C$10477,ROW('Parish data'!$C$4:$C$10477)-ROW('Parish data'!$C$3)+1),ROW(134:134)))),"",INDEX('Parish data'!$K$4:$K$10477,SMALL(IF($B$3='Parish data'!$C$4:$C$10477,ROW('Parish data'!$C$4:$C$10477)-ROW('Parish data'!$C$4)+1),ROW(134:134))))</f>
        <v/>
      </c>
      <c r="J149" s="141"/>
      <c r="K149" s="143" t="str">
        <f t="array" ref="K149">IF(ISERROR(INDEX('Parish data'!$L$4:$L$10274,SMALL(IF($B$3='Parish data'!$C$4:$C$10477,ROW('Parish data'!$C$4:$C$10477)-ROW('Parish data'!$C$3)+1),ROW(134:134)))),"",INDEX('Parish data'!$L$4:$L$10477,SMALL(IF($B$3='Parish data'!$C$4:$C$10477,ROW('Parish data'!$C$4:$C$10477)-ROW('Parish data'!$C$4)+1),ROW(134:134))))</f>
        <v/>
      </c>
      <c r="L149" s="149"/>
      <c r="M149" s="144"/>
      <c r="N149" s="146"/>
      <c r="O149" s="150"/>
      <c r="P149" s="159"/>
    </row>
    <row r="150" spans="1:16" s="148" customFormat="1" ht="21" customHeight="1" thickBot="1" x14ac:dyDescent="0.3">
      <c r="A150" s="145"/>
      <c r="B150" s="232"/>
      <c r="C150" s="138" t="str">
        <f t="array" ref="C150">IF(ISERROR(INDEX('Parish data'!$D$4:$D$10272,SMALL(IF($B$3='Parish data'!$C$4:$C$10477,ROW('Parish data'!$C$4:$C$10477)-ROW('Parish data'!$C$4)+1),ROW(135:135)))),"",INDEX('Parish data'!$D$4:$D$10272,SMALL(IF($B$3='Parish data'!$C$4:$C$10477,ROW('Parish data'!$C$4:$C$10477)-ROW('Parish data'!$C$4)+1),ROW(135:135))))</f>
        <v/>
      </c>
      <c r="D150" s="139"/>
      <c r="E150" s="140" t="str">
        <f t="array" ref="E150">IF(ISERROR(INDEX('Parish data'!$F$3:$F$10274,SMALL(IF($B$3='Parish data'!$C$3:$C$10477,ROW('Parish data'!$C$4:$C$10477)-ROW('Parish data'!$C$4)+1),ROW(135:135)))),"",INDEX('Parish data'!$F$3:$F$10477,SMALL(IF($B$3='Parish data'!$C$4:$C$10477,ROW('Parish data'!$C$4:$C$10477)-ROW('Parish data'!$C$3)+1),ROW(135:135))))</f>
        <v/>
      </c>
      <c r="F150" s="235">
        <f t="shared" si="2"/>
        <v>0</v>
      </c>
      <c r="G150" s="140" t="str">
        <f t="array" ref="G150">IF(ISERROR(INDEX('Parish data'!$J$4:$J$10274,SMALL(IF($B$3='Parish data'!$C$4:$C$10477,ROW('Parish data'!$C$4:$C$10477)-ROW('Parish data'!$C$3)+1),ROW(135:135)))),"",INDEX('Parish data'!$J$4:$J$10477,SMALL(IF($B$3='Parish data'!$C$4:$C$10477,ROW('Parish data'!$C$4:$C$10477)-ROW('Parish data'!$C$4)+1),ROW(135:135))))</f>
        <v/>
      </c>
      <c r="H150" s="141"/>
      <c r="I150" s="142" t="str">
        <f t="array" ref="I150">IF(ISERROR(INDEX('Parish data'!$K$4:$K$10274,SMALL(IF($B$3='Parish data'!$C$4:$C$10477,ROW('Parish data'!$C$4:$C$10477)-ROW('Parish data'!$C$3)+1),ROW(135:135)))),"",INDEX('Parish data'!$K$4:$K$10477,SMALL(IF($B$3='Parish data'!$C$4:$C$10477,ROW('Parish data'!$C$4:$C$10477)-ROW('Parish data'!$C$4)+1),ROW(135:135))))</f>
        <v/>
      </c>
      <c r="J150" s="141"/>
      <c r="K150" s="143" t="str">
        <f t="array" ref="K150">IF(ISERROR(INDEX('Parish data'!$L$4:$L$10274,SMALL(IF($B$3='Parish data'!$C$4:$C$10477,ROW('Parish data'!$C$4:$C$10477)-ROW('Parish data'!$C$3)+1),ROW(135:135)))),"",INDEX('Parish data'!$L$4:$L$10477,SMALL(IF($B$3='Parish data'!$C$4:$C$10477,ROW('Parish data'!$C$4:$C$10477)-ROW('Parish data'!$C$4)+1),ROW(135:135))))</f>
        <v/>
      </c>
      <c r="L150" s="149"/>
      <c r="M150" s="144"/>
      <c r="N150" s="146"/>
      <c r="O150" s="150"/>
      <c r="P150" s="159"/>
    </row>
    <row r="151" spans="1:16" s="148" customFormat="1" ht="21" customHeight="1" thickBot="1" x14ac:dyDescent="0.3">
      <c r="A151" s="145"/>
      <c r="B151" s="232"/>
      <c r="C151" s="138" t="str">
        <f t="array" ref="C151">IF(ISERROR(INDEX('Parish data'!$D$4:$D$10272,SMALL(IF($B$3='Parish data'!$C$4:$C$10477,ROW('Parish data'!$C$4:$C$10477)-ROW('Parish data'!$C$4)+1),ROW(136:136)))),"",INDEX('Parish data'!$D$4:$D$10272,SMALL(IF($B$3='Parish data'!$C$4:$C$10477,ROW('Parish data'!$C$4:$C$10477)-ROW('Parish data'!$C$4)+1),ROW(136:136))))</f>
        <v/>
      </c>
      <c r="D151" s="139"/>
      <c r="E151" s="140" t="str">
        <f t="array" ref="E151">IF(ISERROR(INDEX('Parish data'!$F$3:$F$10274,SMALL(IF($B$3='Parish data'!$C$3:$C$10477,ROW('Parish data'!$C$4:$C$10477)-ROW('Parish data'!$C$4)+1),ROW(136:136)))),"",INDEX('Parish data'!$F$3:$F$10477,SMALL(IF($B$3='Parish data'!$C$4:$C$10477,ROW('Parish data'!$C$4:$C$10477)-ROW('Parish data'!$C$3)+1),ROW(136:136))))</f>
        <v/>
      </c>
      <c r="F151" s="235">
        <f t="shared" si="2"/>
        <v>0</v>
      </c>
      <c r="G151" s="140" t="str">
        <f t="array" ref="G151">IF(ISERROR(INDEX('Parish data'!$J$4:$J$10274,SMALL(IF($B$3='Parish data'!$C$4:$C$10477,ROW('Parish data'!$C$4:$C$10477)-ROW('Parish data'!$C$3)+1),ROW(136:136)))),"",INDEX('Parish data'!$J$4:$J$10477,SMALL(IF($B$3='Parish data'!$C$4:$C$10477,ROW('Parish data'!$C$4:$C$10477)-ROW('Parish data'!$C$4)+1),ROW(136:136))))</f>
        <v/>
      </c>
      <c r="H151" s="141"/>
      <c r="I151" s="142" t="str">
        <f t="array" ref="I151">IF(ISERROR(INDEX('Parish data'!$K$4:$K$10274,SMALL(IF($B$3='Parish data'!$C$4:$C$10477,ROW('Parish data'!$C$4:$C$10477)-ROW('Parish data'!$C$3)+1),ROW(136:136)))),"",INDEX('Parish data'!$K$4:$K$10477,SMALL(IF($B$3='Parish data'!$C$4:$C$10477,ROW('Parish data'!$C$4:$C$10477)-ROW('Parish data'!$C$4)+1),ROW(136:136))))</f>
        <v/>
      </c>
      <c r="J151" s="141"/>
      <c r="K151" s="143" t="str">
        <f t="array" ref="K151">IF(ISERROR(INDEX('Parish data'!$L$4:$L$10274,SMALL(IF($B$3='Parish data'!$C$4:$C$10477,ROW('Parish data'!$C$4:$C$10477)-ROW('Parish data'!$C$3)+1),ROW(136:136)))),"",INDEX('Parish data'!$L$4:$L$10477,SMALL(IF($B$3='Parish data'!$C$4:$C$10477,ROW('Parish data'!$C$4:$C$10477)-ROW('Parish data'!$C$4)+1),ROW(136:136))))</f>
        <v/>
      </c>
      <c r="L151" s="149"/>
      <c r="M151" s="144"/>
      <c r="N151" s="146"/>
      <c r="O151" s="150"/>
      <c r="P151" s="159"/>
    </row>
    <row r="152" spans="1:16" s="148" customFormat="1" ht="21" customHeight="1" thickBot="1" x14ac:dyDescent="0.3">
      <c r="A152" s="145"/>
      <c r="B152" s="232"/>
      <c r="C152" s="138" t="str">
        <f t="array" ref="C152">IF(ISERROR(INDEX('Parish data'!$D$4:$D$10272,SMALL(IF($B$3='Parish data'!$C$4:$C$10477,ROW('Parish data'!$C$4:$C$10477)-ROW('Parish data'!$C$4)+1),ROW(137:137)))),"",INDEX('Parish data'!$D$4:$D$10272,SMALL(IF($B$3='Parish data'!$C$4:$C$10477,ROW('Parish data'!$C$4:$C$10477)-ROW('Parish data'!$C$4)+1),ROW(137:137))))</f>
        <v/>
      </c>
      <c r="D152" s="139"/>
      <c r="E152" s="140" t="str">
        <f t="array" ref="E152">IF(ISERROR(INDEX('Parish data'!$F$3:$F$10274,SMALL(IF($B$3='Parish data'!$C$3:$C$10477,ROW('Parish data'!$C$4:$C$10477)-ROW('Parish data'!$C$4)+1),ROW(137:137)))),"",INDEX('Parish data'!$F$3:$F$10477,SMALL(IF($B$3='Parish data'!$C$4:$C$10477,ROW('Parish data'!$C$4:$C$10477)-ROW('Parish data'!$C$3)+1),ROW(137:137))))</f>
        <v/>
      </c>
      <c r="F152" s="235">
        <f t="shared" si="2"/>
        <v>0</v>
      </c>
      <c r="G152" s="140" t="str">
        <f t="array" ref="G152">IF(ISERROR(INDEX('Parish data'!$J$4:$J$10274,SMALL(IF($B$3='Parish data'!$C$4:$C$10477,ROW('Parish data'!$C$4:$C$10477)-ROW('Parish data'!$C$3)+1),ROW(137:137)))),"",INDEX('Parish data'!$J$4:$J$10477,SMALL(IF($B$3='Parish data'!$C$4:$C$10477,ROW('Parish data'!$C$4:$C$10477)-ROW('Parish data'!$C$4)+1),ROW(137:137))))</f>
        <v/>
      </c>
      <c r="H152" s="141"/>
      <c r="I152" s="142" t="str">
        <f t="array" ref="I152">IF(ISERROR(INDEX('Parish data'!$K$4:$K$10274,SMALL(IF($B$3='Parish data'!$C$4:$C$10477,ROW('Parish data'!$C$4:$C$10477)-ROW('Parish data'!$C$3)+1),ROW(137:137)))),"",INDEX('Parish data'!$K$4:$K$10477,SMALL(IF($B$3='Parish data'!$C$4:$C$10477,ROW('Parish data'!$C$4:$C$10477)-ROW('Parish data'!$C$4)+1),ROW(137:137))))</f>
        <v/>
      </c>
      <c r="J152" s="141"/>
      <c r="K152" s="143" t="str">
        <f t="array" ref="K152">IF(ISERROR(INDEX('Parish data'!$L$4:$L$10274,SMALL(IF($B$3='Parish data'!$C$4:$C$10477,ROW('Parish data'!$C$4:$C$10477)-ROW('Parish data'!$C$3)+1),ROW(137:137)))),"",INDEX('Parish data'!$L$4:$L$10477,SMALL(IF($B$3='Parish data'!$C$4:$C$10477,ROW('Parish data'!$C$4:$C$10477)-ROW('Parish data'!$C$4)+1),ROW(137:137))))</f>
        <v/>
      </c>
      <c r="L152" s="149"/>
      <c r="M152" s="144"/>
      <c r="N152" s="146"/>
      <c r="O152" s="150"/>
      <c r="P152" s="159"/>
    </row>
    <row r="153" spans="1:16" s="148" customFormat="1" ht="21" customHeight="1" thickBot="1" x14ac:dyDescent="0.3">
      <c r="A153" s="145"/>
      <c r="B153" s="232"/>
      <c r="C153" s="138" t="str">
        <f t="array" ref="C153">IF(ISERROR(INDEX('Parish data'!$D$4:$D$10272,SMALL(IF($B$3='Parish data'!$C$4:$C$10477,ROW('Parish data'!$C$4:$C$10477)-ROW('Parish data'!$C$4)+1),ROW(138:138)))),"",INDEX('Parish data'!$D$4:$D$10272,SMALL(IF($B$3='Parish data'!$C$4:$C$10477,ROW('Parish data'!$C$4:$C$10477)-ROW('Parish data'!$C$4)+1),ROW(138:138))))</f>
        <v/>
      </c>
      <c r="D153" s="139"/>
      <c r="E153" s="140" t="str">
        <f t="array" ref="E153">IF(ISERROR(INDEX('Parish data'!$F$3:$F$10274,SMALL(IF($B$3='Parish data'!$C$3:$C$10477,ROW('Parish data'!$C$4:$C$10477)-ROW('Parish data'!$C$4)+1),ROW(138:138)))),"",INDEX('Parish data'!$F$3:$F$10477,SMALL(IF($B$3='Parish data'!$C$4:$C$10477,ROW('Parish data'!$C$4:$C$10477)-ROW('Parish data'!$C$3)+1),ROW(138:138))))</f>
        <v/>
      </c>
      <c r="F153" s="235">
        <f t="shared" si="2"/>
        <v>0</v>
      </c>
      <c r="G153" s="140" t="str">
        <f t="array" ref="G153">IF(ISERROR(INDEX('Parish data'!$J$4:$J$10274,SMALL(IF($B$3='Parish data'!$C$4:$C$10477,ROW('Parish data'!$C$4:$C$10477)-ROW('Parish data'!$C$3)+1),ROW(138:138)))),"",INDEX('Parish data'!$J$4:$J$10477,SMALL(IF($B$3='Parish data'!$C$4:$C$10477,ROW('Parish data'!$C$4:$C$10477)-ROW('Parish data'!$C$4)+1),ROW(138:138))))</f>
        <v/>
      </c>
      <c r="H153" s="141"/>
      <c r="I153" s="142" t="str">
        <f t="array" ref="I153">IF(ISERROR(INDEX('Parish data'!$K$4:$K$10274,SMALL(IF($B$3='Parish data'!$C$4:$C$10477,ROW('Parish data'!$C$4:$C$10477)-ROW('Parish data'!$C$3)+1),ROW(138:138)))),"",INDEX('Parish data'!$K$4:$K$10477,SMALL(IF($B$3='Parish data'!$C$4:$C$10477,ROW('Parish data'!$C$4:$C$10477)-ROW('Parish data'!$C$4)+1),ROW(138:138))))</f>
        <v/>
      </c>
      <c r="J153" s="141"/>
      <c r="K153" s="143" t="str">
        <f t="array" ref="K153">IF(ISERROR(INDEX('Parish data'!$L$4:$L$10274,SMALL(IF($B$3='Parish data'!$C$4:$C$10477,ROW('Parish data'!$C$4:$C$10477)-ROW('Parish data'!$C$3)+1),ROW(138:138)))),"",INDEX('Parish data'!$L$4:$L$10477,SMALL(IF($B$3='Parish data'!$C$4:$C$10477,ROW('Parish data'!$C$4:$C$10477)-ROW('Parish data'!$C$4)+1),ROW(138:138))))</f>
        <v/>
      </c>
      <c r="L153" s="149"/>
      <c r="M153" s="144"/>
      <c r="N153" s="146"/>
      <c r="O153" s="150"/>
      <c r="P153" s="159"/>
    </row>
    <row r="154" spans="1:16" s="148" customFormat="1" ht="21" customHeight="1" thickBot="1" x14ac:dyDescent="0.3">
      <c r="A154" s="145"/>
      <c r="B154" s="232"/>
      <c r="C154" s="138" t="str">
        <f t="array" ref="C154">IF(ISERROR(INDEX('Parish data'!$D$4:$D$10272,SMALL(IF($B$3='Parish data'!$C$4:$C$10477,ROW('Parish data'!$C$4:$C$10477)-ROW('Parish data'!$C$4)+1),ROW(139:139)))),"",INDEX('Parish data'!$D$4:$D$10272,SMALL(IF($B$3='Parish data'!$C$4:$C$10477,ROW('Parish data'!$C$4:$C$10477)-ROW('Parish data'!$C$4)+1),ROW(139:139))))</f>
        <v/>
      </c>
      <c r="D154" s="139"/>
      <c r="E154" s="140" t="str">
        <f t="array" ref="E154">IF(ISERROR(INDEX('Parish data'!$F$3:$F$10274,SMALL(IF($B$3='Parish data'!$C$3:$C$10477,ROW('Parish data'!$C$4:$C$10477)-ROW('Parish data'!$C$4)+1),ROW(139:139)))),"",INDEX('Parish data'!$F$3:$F$10477,SMALL(IF($B$3='Parish data'!$C$4:$C$10477,ROW('Parish data'!$C$4:$C$10477)-ROW('Parish data'!$C$3)+1),ROW(139:139))))</f>
        <v/>
      </c>
      <c r="F154" s="235">
        <f t="shared" si="2"/>
        <v>0</v>
      </c>
      <c r="G154" s="140" t="str">
        <f t="array" ref="G154">IF(ISERROR(INDEX('Parish data'!$J$4:$J$10274,SMALL(IF($B$3='Parish data'!$C$4:$C$10477,ROW('Parish data'!$C$4:$C$10477)-ROW('Parish data'!$C$3)+1),ROW(139:139)))),"",INDEX('Parish data'!$J$4:$J$10477,SMALL(IF($B$3='Parish data'!$C$4:$C$10477,ROW('Parish data'!$C$4:$C$10477)-ROW('Parish data'!$C$4)+1),ROW(139:139))))</f>
        <v/>
      </c>
      <c r="H154" s="141"/>
      <c r="I154" s="142" t="str">
        <f t="array" ref="I154">IF(ISERROR(INDEX('Parish data'!$K$4:$K$10274,SMALL(IF($B$3='Parish data'!$C$4:$C$10477,ROW('Parish data'!$C$4:$C$10477)-ROW('Parish data'!$C$3)+1),ROW(139:139)))),"",INDEX('Parish data'!$K$4:$K$10477,SMALL(IF($B$3='Parish data'!$C$4:$C$10477,ROW('Parish data'!$C$4:$C$10477)-ROW('Parish data'!$C$4)+1),ROW(139:139))))</f>
        <v/>
      </c>
      <c r="J154" s="141"/>
      <c r="K154" s="143" t="str">
        <f t="array" ref="K154">IF(ISERROR(INDEX('Parish data'!$L$4:$L$10274,SMALL(IF($B$3='Parish data'!$C$4:$C$10477,ROW('Parish data'!$C$4:$C$10477)-ROW('Parish data'!$C$3)+1),ROW(139:139)))),"",INDEX('Parish data'!$L$4:$L$10477,SMALL(IF($B$3='Parish data'!$C$4:$C$10477,ROW('Parish data'!$C$4:$C$10477)-ROW('Parish data'!$C$4)+1),ROW(139:139))))</f>
        <v/>
      </c>
      <c r="L154" s="149"/>
      <c r="M154" s="144"/>
      <c r="N154" s="146"/>
      <c r="O154" s="150"/>
      <c r="P154" s="159"/>
    </row>
    <row r="155" spans="1:16" s="148" customFormat="1" ht="21" customHeight="1" thickBot="1" x14ac:dyDescent="0.3">
      <c r="A155" s="145"/>
      <c r="B155" s="232"/>
      <c r="C155" s="138" t="str">
        <f t="array" ref="C155">IF(ISERROR(INDEX('Parish data'!$D$4:$D$10272,SMALL(IF($B$3='Parish data'!$C$4:$C$10477,ROW('Parish data'!$C$4:$C$10477)-ROW('Parish data'!$C$4)+1),ROW(140:140)))),"",INDEX('Parish data'!$D$4:$D$10272,SMALL(IF($B$3='Parish data'!$C$4:$C$10477,ROW('Parish data'!$C$4:$C$10477)-ROW('Parish data'!$C$4)+1),ROW(140:140))))</f>
        <v/>
      </c>
      <c r="D155" s="139"/>
      <c r="E155" s="140" t="str">
        <f t="array" ref="E155">IF(ISERROR(INDEX('Parish data'!$F$3:$F$10274,SMALL(IF($B$3='Parish data'!$C$3:$C$10477,ROW('Parish data'!$C$4:$C$10477)-ROW('Parish data'!$C$4)+1),ROW(140:140)))),"",INDEX('Parish data'!$F$3:$F$10477,SMALL(IF($B$3='Parish data'!$C$4:$C$10477,ROW('Parish data'!$C$4:$C$10477)-ROW('Parish data'!$C$3)+1),ROW(140:140))))</f>
        <v/>
      </c>
      <c r="F155" s="235">
        <f t="shared" si="2"/>
        <v>0</v>
      </c>
      <c r="G155" s="140" t="str">
        <f t="array" ref="G155">IF(ISERROR(INDEX('Parish data'!$J$4:$J$10274,SMALL(IF($B$3='Parish data'!$C$4:$C$10477,ROW('Parish data'!$C$4:$C$10477)-ROW('Parish data'!$C$3)+1),ROW(140:140)))),"",INDEX('Parish data'!$J$4:$J$10477,SMALL(IF($B$3='Parish data'!$C$4:$C$10477,ROW('Parish data'!$C$4:$C$10477)-ROW('Parish data'!$C$4)+1),ROW(140:140))))</f>
        <v/>
      </c>
      <c r="H155" s="141"/>
      <c r="I155" s="142" t="str">
        <f t="array" ref="I155">IF(ISERROR(INDEX('Parish data'!$K$4:$K$10274,SMALL(IF($B$3='Parish data'!$C$4:$C$10477,ROW('Parish data'!$C$4:$C$10477)-ROW('Parish data'!$C$3)+1),ROW(140:140)))),"",INDEX('Parish data'!$K$4:$K$10477,SMALL(IF($B$3='Parish data'!$C$4:$C$10477,ROW('Parish data'!$C$4:$C$10477)-ROW('Parish data'!$C$4)+1),ROW(140:140))))</f>
        <v/>
      </c>
      <c r="J155" s="141"/>
      <c r="K155" s="143" t="str">
        <f t="array" ref="K155">IF(ISERROR(INDEX('Parish data'!$L$4:$L$10274,SMALL(IF($B$3='Parish data'!$C$4:$C$10477,ROW('Parish data'!$C$4:$C$10477)-ROW('Parish data'!$C$3)+1),ROW(140:140)))),"",INDEX('Parish data'!$L$4:$L$10477,SMALL(IF($B$3='Parish data'!$C$4:$C$10477,ROW('Parish data'!$C$4:$C$10477)-ROW('Parish data'!$C$4)+1),ROW(140:140))))</f>
        <v/>
      </c>
      <c r="L155" s="149"/>
      <c r="M155" s="144"/>
      <c r="N155" s="146"/>
      <c r="O155" s="150"/>
      <c r="P155" s="159"/>
    </row>
    <row r="156" spans="1:16" s="148" customFormat="1" ht="21" customHeight="1" thickBot="1" x14ac:dyDescent="0.3">
      <c r="A156" s="145"/>
      <c r="B156" s="232"/>
      <c r="C156" s="138" t="str">
        <f t="array" ref="C156">IF(ISERROR(INDEX('Parish data'!$D$4:$D$10272,SMALL(IF($B$3='Parish data'!$C$4:$C$10477,ROW('Parish data'!$C$4:$C$10477)-ROW('Parish data'!$C$4)+1),ROW(141:141)))),"",INDEX('Parish data'!$D$4:$D$10272,SMALL(IF($B$3='Parish data'!$C$4:$C$10477,ROW('Parish data'!$C$4:$C$10477)-ROW('Parish data'!$C$4)+1),ROW(141:141))))</f>
        <v/>
      </c>
      <c r="D156" s="139"/>
      <c r="E156" s="140" t="str">
        <f t="array" ref="E156">IF(ISERROR(INDEX('Parish data'!$F$3:$F$10274,SMALL(IF($B$3='Parish data'!$C$3:$C$10477,ROW('Parish data'!$C$4:$C$10477)-ROW('Parish data'!$C$4)+1),ROW(141:141)))),"",INDEX('Parish data'!$F$3:$F$10477,SMALL(IF($B$3='Parish data'!$C$4:$C$10477,ROW('Parish data'!$C$4:$C$10477)-ROW('Parish data'!$C$3)+1),ROW(141:141))))</f>
        <v/>
      </c>
      <c r="F156" s="235">
        <f t="shared" si="2"/>
        <v>0</v>
      </c>
      <c r="G156" s="140" t="str">
        <f t="array" ref="G156">IF(ISERROR(INDEX('Parish data'!$J$4:$J$10274,SMALL(IF($B$3='Parish data'!$C$4:$C$10477,ROW('Parish data'!$C$4:$C$10477)-ROW('Parish data'!$C$3)+1),ROW(141:141)))),"",INDEX('Parish data'!$J$4:$J$10477,SMALL(IF($B$3='Parish data'!$C$4:$C$10477,ROW('Parish data'!$C$4:$C$10477)-ROW('Parish data'!$C$4)+1),ROW(141:141))))</f>
        <v/>
      </c>
      <c r="H156" s="141"/>
      <c r="I156" s="142" t="str">
        <f t="array" ref="I156">IF(ISERROR(INDEX('Parish data'!$K$4:$K$10274,SMALL(IF($B$3='Parish data'!$C$4:$C$10477,ROW('Parish data'!$C$4:$C$10477)-ROW('Parish data'!$C$3)+1),ROW(141:141)))),"",INDEX('Parish data'!$K$4:$K$10477,SMALL(IF($B$3='Parish data'!$C$4:$C$10477,ROW('Parish data'!$C$4:$C$10477)-ROW('Parish data'!$C$4)+1),ROW(141:141))))</f>
        <v/>
      </c>
      <c r="J156" s="141"/>
      <c r="K156" s="143" t="str">
        <f t="array" ref="K156">IF(ISERROR(INDEX('Parish data'!$L$4:$L$10274,SMALL(IF($B$3='Parish data'!$C$4:$C$10477,ROW('Parish data'!$C$4:$C$10477)-ROW('Parish data'!$C$3)+1),ROW(141:141)))),"",INDEX('Parish data'!$L$4:$L$10477,SMALL(IF($B$3='Parish data'!$C$4:$C$10477,ROW('Parish data'!$C$4:$C$10477)-ROW('Parish data'!$C$4)+1),ROW(141:141))))</f>
        <v/>
      </c>
      <c r="L156" s="149"/>
      <c r="M156" s="144"/>
      <c r="N156" s="146"/>
      <c r="O156" s="150"/>
      <c r="P156" s="159"/>
    </row>
    <row r="157" spans="1:16" s="148" customFormat="1" ht="21" customHeight="1" thickBot="1" x14ac:dyDescent="0.3">
      <c r="A157" s="145"/>
      <c r="B157" s="232"/>
      <c r="C157" s="138" t="str">
        <f t="array" ref="C157">IF(ISERROR(INDEX('Parish data'!$D$4:$D$10272,SMALL(IF($B$3='Parish data'!$C$4:$C$10477,ROW('Parish data'!$C$4:$C$10477)-ROW('Parish data'!$C$4)+1),ROW(142:142)))),"",INDEX('Parish data'!$D$4:$D$10272,SMALL(IF($B$3='Parish data'!$C$4:$C$10477,ROW('Parish data'!$C$4:$C$10477)-ROW('Parish data'!$C$4)+1),ROW(142:142))))</f>
        <v/>
      </c>
      <c r="D157" s="139"/>
      <c r="E157" s="140" t="str">
        <f t="array" ref="E157">IF(ISERROR(INDEX('Parish data'!$F$3:$F$10274,SMALL(IF($B$3='Parish data'!$C$3:$C$10477,ROW('Parish data'!$C$4:$C$10477)-ROW('Parish data'!$C$4)+1),ROW(142:142)))),"",INDEX('Parish data'!$F$3:$F$10477,SMALL(IF($B$3='Parish data'!$C$4:$C$10477,ROW('Parish data'!$C$4:$C$10477)-ROW('Parish data'!$C$3)+1),ROW(142:142))))</f>
        <v/>
      </c>
      <c r="F157" s="235">
        <f t="shared" si="2"/>
        <v>0</v>
      </c>
      <c r="G157" s="140" t="str">
        <f t="array" ref="G157">IF(ISERROR(INDEX('Parish data'!$J$4:$J$10274,SMALL(IF($B$3='Parish data'!$C$4:$C$10477,ROW('Parish data'!$C$4:$C$10477)-ROW('Parish data'!$C$3)+1),ROW(142:142)))),"",INDEX('Parish data'!$J$4:$J$10477,SMALL(IF($B$3='Parish data'!$C$4:$C$10477,ROW('Parish data'!$C$4:$C$10477)-ROW('Parish data'!$C$4)+1),ROW(142:142))))</f>
        <v/>
      </c>
      <c r="H157" s="141"/>
      <c r="I157" s="142" t="str">
        <f t="array" ref="I157">IF(ISERROR(INDEX('Parish data'!$K$4:$K$10274,SMALL(IF($B$3='Parish data'!$C$4:$C$10477,ROW('Parish data'!$C$4:$C$10477)-ROW('Parish data'!$C$3)+1),ROW(142:142)))),"",INDEX('Parish data'!$K$4:$K$10477,SMALL(IF($B$3='Parish data'!$C$4:$C$10477,ROW('Parish data'!$C$4:$C$10477)-ROW('Parish data'!$C$4)+1),ROW(142:142))))</f>
        <v/>
      </c>
      <c r="J157" s="141"/>
      <c r="K157" s="143" t="str">
        <f t="array" ref="K157">IF(ISERROR(INDEX('Parish data'!$L$4:$L$10274,SMALL(IF($B$3='Parish data'!$C$4:$C$10477,ROW('Parish data'!$C$4:$C$10477)-ROW('Parish data'!$C$3)+1),ROW(142:142)))),"",INDEX('Parish data'!$L$4:$L$10477,SMALL(IF($B$3='Parish data'!$C$4:$C$10477,ROW('Parish data'!$C$4:$C$10477)-ROW('Parish data'!$C$4)+1),ROW(142:142))))</f>
        <v/>
      </c>
      <c r="L157" s="149"/>
      <c r="M157" s="144"/>
      <c r="N157" s="146"/>
      <c r="O157" s="150"/>
      <c r="P157" s="159"/>
    </row>
    <row r="158" spans="1:16" s="148" customFormat="1" ht="21" customHeight="1" thickBot="1" x14ac:dyDescent="0.3">
      <c r="A158" s="145"/>
      <c r="B158" s="232"/>
      <c r="C158" s="138" t="str">
        <f t="array" ref="C158">IF(ISERROR(INDEX('Parish data'!$D$4:$D$10272,SMALL(IF($B$3='Parish data'!$C$4:$C$10477,ROW('Parish data'!$C$4:$C$10477)-ROW('Parish data'!$C$4)+1),ROW(143:143)))),"",INDEX('Parish data'!$D$4:$D$10272,SMALL(IF($B$3='Parish data'!$C$4:$C$10477,ROW('Parish data'!$C$4:$C$10477)-ROW('Parish data'!$C$4)+1),ROW(143:143))))</f>
        <v/>
      </c>
      <c r="D158" s="139"/>
      <c r="E158" s="140" t="str">
        <f t="array" ref="E158">IF(ISERROR(INDEX('Parish data'!$F$3:$F$10274,SMALL(IF($B$3='Parish data'!$C$3:$C$10477,ROW('Parish data'!$C$4:$C$10477)-ROW('Parish data'!$C$4)+1),ROW(143:143)))),"",INDEX('Parish data'!$F$3:$F$10477,SMALL(IF($B$3='Parish data'!$C$4:$C$10477,ROW('Parish data'!$C$4:$C$10477)-ROW('Parish data'!$C$3)+1),ROW(143:143))))</f>
        <v/>
      </c>
      <c r="F158" s="235">
        <f t="shared" si="2"/>
        <v>0</v>
      </c>
      <c r="G158" s="140" t="str">
        <f t="array" ref="G158">IF(ISERROR(INDEX('Parish data'!$J$4:$J$10274,SMALL(IF($B$3='Parish data'!$C$4:$C$10477,ROW('Parish data'!$C$4:$C$10477)-ROW('Parish data'!$C$3)+1),ROW(143:143)))),"",INDEX('Parish data'!$J$4:$J$10477,SMALL(IF($B$3='Parish data'!$C$4:$C$10477,ROW('Parish data'!$C$4:$C$10477)-ROW('Parish data'!$C$4)+1),ROW(143:143))))</f>
        <v/>
      </c>
      <c r="H158" s="141"/>
      <c r="I158" s="142" t="str">
        <f t="array" ref="I158">IF(ISERROR(INDEX('Parish data'!$K$4:$K$10274,SMALL(IF($B$3='Parish data'!$C$4:$C$10477,ROW('Parish data'!$C$4:$C$10477)-ROW('Parish data'!$C$3)+1),ROW(143:143)))),"",INDEX('Parish data'!$K$4:$K$10477,SMALL(IF($B$3='Parish data'!$C$4:$C$10477,ROW('Parish data'!$C$4:$C$10477)-ROW('Parish data'!$C$4)+1),ROW(143:143))))</f>
        <v/>
      </c>
      <c r="J158" s="141"/>
      <c r="K158" s="143" t="str">
        <f t="array" ref="K158">IF(ISERROR(INDEX('Parish data'!$L$4:$L$10274,SMALL(IF($B$3='Parish data'!$C$4:$C$10477,ROW('Parish data'!$C$4:$C$10477)-ROW('Parish data'!$C$3)+1),ROW(143:143)))),"",INDEX('Parish data'!$L$4:$L$10477,SMALL(IF($B$3='Parish data'!$C$4:$C$10477,ROW('Parish data'!$C$4:$C$10477)-ROW('Parish data'!$C$4)+1),ROW(143:143))))</f>
        <v/>
      </c>
      <c r="L158" s="149"/>
      <c r="M158" s="144"/>
      <c r="N158" s="146"/>
      <c r="O158" s="150"/>
      <c r="P158" s="159"/>
    </row>
    <row r="159" spans="1:16" s="148" customFormat="1" ht="21" customHeight="1" thickBot="1" x14ac:dyDescent="0.3">
      <c r="A159" s="145"/>
      <c r="B159" s="232"/>
      <c r="C159" s="138" t="str">
        <f t="array" ref="C159">IF(ISERROR(INDEX('Parish data'!$D$4:$D$10272,SMALL(IF($B$3='Parish data'!$C$4:$C$10477,ROW('Parish data'!$C$4:$C$10477)-ROW('Parish data'!$C$4)+1),ROW(144:144)))),"",INDEX('Parish data'!$D$4:$D$10272,SMALL(IF($B$3='Parish data'!$C$4:$C$10477,ROW('Parish data'!$C$4:$C$10477)-ROW('Parish data'!$C$4)+1),ROW(144:144))))</f>
        <v/>
      </c>
      <c r="D159" s="139"/>
      <c r="E159" s="140" t="str">
        <f t="array" ref="E159">IF(ISERROR(INDEX('Parish data'!$F$3:$F$10274,SMALL(IF($B$3='Parish data'!$C$3:$C$10477,ROW('Parish data'!$C$4:$C$10477)-ROW('Parish data'!$C$4)+1),ROW(144:144)))),"",INDEX('Parish data'!$F$3:$F$10477,SMALL(IF($B$3='Parish data'!$C$4:$C$10477,ROW('Parish data'!$C$4:$C$10477)-ROW('Parish data'!$C$3)+1),ROW(144:144))))</f>
        <v/>
      </c>
      <c r="F159" s="235">
        <f t="shared" si="2"/>
        <v>0</v>
      </c>
      <c r="G159" s="140" t="str">
        <f t="array" ref="G159">IF(ISERROR(INDEX('Parish data'!$J$4:$J$10274,SMALL(IF($B$3='Parish data'!$C$4:$C$10477,ROW('Parish data'!$C$4:$C$10477)-ROW('Parish data'!$C$3)+1),ROW(144:144)))),"",INDEX('Parish data'!$J$4:$J$10477,SMALL(IF($B$3='Parish data'!$C$4:$C$10477,ROW('Parish data'!$C$4:$C$10477)-ROW('Parish data'!$C$4)+1),ROW(144:144))))</f>
        <v/>
      </c>
      <c r="H159" s="141"/>
      <c r="I159" s="142" t="str">
        <f t="array" ref="I159">IF(ISERROR(INDEX('Parish data'!$K$4:$K$10274,SMALL(IF($B$3='Parish data'!$C$4:$C$10477,ROW('Parish data'!$C$4:$C$10477)-ROW('Parish data'!$C$3)+1),ROW(144:144)))),"",INDEX('Parish data'!$K$4:$K$10477,SMALL(IF($B$3='Parish data'!$C$4:$C$10477,ROW('Parish data'!$C$4:$C$10477)-ROW('Parish data'!$C$4)+1),ROW(144:144))))</f>
        <v/>
      </c>
      <c r="J159" s="141"/>
      <c r="K159" s="143" t="str">
        <f t="array" ref="K159">IF(ISERROR(INDEX('Parish data'!$L$4:$L$10274,SMALL(IF($B$3='Parish data'!$C$4:$C$10477,ROW('Parish data'!$C$4:$C$10477)-ROW('Parish data'!$C$3)+1),ROW(144:144)))),"",INDEX('Parish data'!$L$4:$L$10477,SMALL(IF($B$3='Parish data'!$C$4:$C$10477,ROW('Parish data'!$C$4:$C$10477)-ROW('Parish data'!$C$4)+1),ROW(144:144))))</f>
        <v/>
      </c>
      <c r="L159" s="149"/>
      <c r="M159" s="144"/>
      <c r="N159" s="146"/>
      <c r="O159" s="150"/>
      <c r="P159" s="159"/>
    </row>
    <row r="160" spans="1:16" s="148" customFormat="1" ht="21" customHeight="1" thickBot="1" x14ac:dyDescent="0.3">
      <c r="A160" s="145"/>
      <c r="B160" s="232"/>
      <c r="C160" s="138" t="str">
        <f t="array" ref="C160">IF(ISERROR(INDEX('Parish data'!$D$4:$D$10272,SMALL(IF($B$3='Parish data'!$C$4:$C$10477,ROW('Parish data'!$C$4:$C$10477)-ROW('Parish data'!$C$4)+1),ROW(145:145)))),"",INDEX('Parish data'!$D$4:$D$10272,SMALL(IF($B$3='Parish data'!$C$4:$C$10477,ROW('Parish data'!$C$4:$C$10477)-ROW('Parish data'!$C$4)+1),ROW(145:145))))</f>
        <v/>
      </c>
      <c r="D160" s="139"/>
      <c r="E160" s="140" t="str">
        <f t="array" ref="E160">IF(ISERROR(INDEX('Parish data'!$F$3:$F$10274,SMALL(IF($B$3='Parish data'!$C$3:$C$10477,ROW('Parish data'!$C$4:$C$10477)-ROW('Parish data'!$C$4)+1),ROW(145:145)))),"",INDEX('Parish data'!$F$3:$F$10477,SMALL(IF($B$3='Parish data'!$C$4:$C$10477,ROW('Parish data'!$C$4:$C$10477)-ROW('Parish data'!$C$3)+1),ROW(145:145))))</f>
        <v/>
      </c>
      <c r="F160" s="235">
        <f t="shared" si="2"/>
        <v>0</v>
      </c>
      <c r="G160" s="140" t="str">
        <f t="array" ref="G160">IF(ISERROR(INDEX('Parish data'!$J$4:$J$10274,SMALL(IF($B$3='Parish data'!$C$4:$C$10477,ROW('Parish data'!$C$4:$C$10477)-ROW('Parish data'!$C$3)+1),ROW(145:145)))),"",INDEX('Parish data'!$J$4:$J$10477,SMALL(IF($B$3='Parish data'!$C$4:$C$10477,ROW('Parish data'!$C$4:$C$10477)-ROW('Parish data'!$C$4)+1),ROW(145:145))))</f>
        <v/>
      </c>
      <c r="H160" s="141"/>
      <c r="I160" s="142" t="str">
        <f t="array" ref="I160">IF(ISERROR(INDEX('Parish data'!$K$4:$K$10274,SMALL(IF($B$3='Parish data'!$C$4:$C$10477,ROW('Parish data'!$C$4:$C$10477)-ROW('Parish data'!$C$3)+1),ROW(145:145)))),"",INDEX('Parish data'!$K$4:$K$10477,SMALL(IF($B$3='Parish data'!$C$4:$C$10477,ROW('Parish data'!$C$4:$C$10477)-ROW('Parish data'!$C$4)+1),ROW(145:145))))</f>
        <v/>
      </c>
      <c r="J160" s="141"/>
      <c r="K160" s="143" t="str">
        <f t="array" ref="K160">IF(ISERROR(INDEX('Parish data'!$L$4:$L$10274,SMALL(IF($B$3='Parish data'!$C$4:$C$10477,ROW('Parish data'!$C$4:$C$10477)-ROW('Parish data'!$C$3)+1),ROW(145:145)))),"",INDEX('Parish data'!$L$4:$L$10477,SMALL(IF($B$3='Parish data'!$C$4:$C$10477,ROW('Parish data'!$C$4:$C$10477)-ROW('Parish data'!$C$4)+1),ROW(145:145))))</f>
        <v/>
      </c>
      <c r="L160" s="149"/>
      <c r="M160" s="144"/>
      <c r="N160" s="146"/>
      <c r="O160" s="150"/>
      <c r="P160" s="159"/>
    </row>
    <row r="161" spans="1:16" s="148" customFormat="1" ht="21" customHeight="1" thickBot="1" x14ac:dyDescent="0.3">
      <c r="A161" s="145"/>
      <c r="B161" s="232"/>
      <c r="C161" s="138" t="str">
        <f t="array" ref="C161">IF(ISERROR(INDEX('Parish data'!$D$4:$D$10272,SMALL(IF($B$3='Parish data'!$C$4:$C$10477,ROW('Parish data'!$C$4:$C$10477)-ROW('Parish data'!$C$4)+1),ROW(146:146)))),"",INDEX('Parish data'!$D$4:$D$10272,SMALL(IF($B$3='Parish data'!$C$4:$C$10477,ROW('Parish data'!$C$4:$C$10477)-ROW('Parish data'!$C$4)+1),ROW(146:146))))</f>
        <v/>
      </c>
      <c r="D161" s="139"/>
      <c r="E161" s="140" t="str">
        <f t="array" ref="E161">IF(ISERROR(INDEX('Parish data'!$F$3:$F$10274,SMALL(IF($B$3='Parish data'!$C$3:$C$10477,ROW('Parish data'!$C$4:$C$10477)-ROW('Parish data'!$C$4)+1),ROW(146:146)))),"",INDEX('Parish data'!$F$3:$F$10477,SMALL(IF($B$3='Parish data'!$C$4:$C$10477,ROW('Parish data'!$C$4:$C$10477)-ROW('Parish data'!$C$3)+1),ROW(146:146))))</f>
        <v/>
      </c>
      <c r="F161" s="235">
        <f t="shared" si="2"/>
        <v>0</v>
      </c>
      <c r="G161" s="140" t="str">
        <f t="array" ref="G161">IF(ISERROR(INDEX('Parish data'!$J$4:$J$10274,SMALL(IF($B$3='Parish data'!$C$4:$C$10477,ROW('Parish data'!$C$4:$C$10477)-ROW('Parish data'!$C$3)+1),ROW(146:146)))),"",INDEX('Parish data'!$J$4:$J$10477,SMALL(IF($B$3='Parish data'!$C$4:$C$10477,ROW('Parish data'!$C$4:$C$10477)-ROW('Parish data'!$C$4)+1),ROW(146:146))))</f>
        <v/>
      </c>
      <c r="H161" s="141"/>
      <c r="I161" s="142" t="str">
        <f t="array" ref="I161">IF(ISERROR(INDEX('Parish data'!$K$4:$K$10274,SMALL(IF($B$3='Parish data'!$C$4:$C$10477,ROW('Parish data'!$C$4:$C$10477)-ROW('Parish data'!$C$3)+1),ROW(146:146)))),"",INDEX('Parish data'!$K$4:$K$10477,SMALL(IF($B$3='Parish data'!$C$4:$C$10477,ROW('Parish data'!$C$4:$C$10477)-ROW('Parish data'!$C$4)+1),ROW(146:146))))</f>
        <v/>
      </c>
      <c r="J161" s="141"/>
      <c r="K161" s="143" t="str">
        <f t="array" ref="K161">IF(ISERROR(INDEX('Parish data'!$L$4:$L$10274,SMALL(IF($B$3='Parish data'!$C$4:$C$10477,ROW('Parish data'!$C$4:$C$10477)-ROW('Parish data'!$C$3)+1),ROW(146:146)))),"",INDEX('Parish data'!$L$4:$L$10477,SMALL(IF($B$3='Parish data'!$C$4:$C$10477,ROW('Parish data'!$C$4:$C$10477)-ROW('Parish data'!$C$4)+1),ROW(146:146))))</f>
        <v/>
      </c>
      <c r="L161" s="149"/>
      <c r="M161" s="144"/>
      <c r="N161" s="146"/>
      <c r="O161" s="150"/>
      <c r="P161" s="159"/>
    </row>
    <row r="162" spans="1:16" s="148" customFormat="1" ht="21" customHeight="1" thickBot="1" x14ac:dyDescent="0.3">
      <c r="A162" s="145"/>
      <c r="B162" s="232"/>
      <c r="C162" s="138" t="str">
        <f t="array" ref="C162">IF(ISERROR(INDEX('Parish data'!$D$4:$D$10272,SMALL(IF($B$3='Parish data'!$C$4:$C$10477,ROW('Parish data'!$C$4:$C$10477)-ROW('Parish data'!$C$4)+1),ROW(147:147)))),"",INDEX('Parish data'!$D$4:$D$10272,SMALL(IF($B$3='Parish data'!$C$4:$C$10477,ROW('Parish data'!$C$4:$C$10477)-ROW('Parish data'!$C$4)+1),ROW(147:147))))</f>
        <v/>
      </c>
      <c r="D162" s="139"/>
      <c r="E162" s="140" t="str">
        <f t="array" ref="E162">IF(ISERROR(INDEX('Parish data'!$F$3:$F$10274,SMALL(IF($B$3='Parish data'!$C$3:$C$10477,ROW('Parish data'!$C$4:$C$10477)-ROW('Parish data'!$C$4)+1),ROW(147:147)))),"",INDEX('Parish data'!$F$3:$F$10477,SMALL(IF($B$3='Parish data'!$C$4:$C$10477,ROW('Parish data'!$C$4:$C$10477)-ROW('Parish data'!$C$3)+1),ROW(147:147))))</f>
        <v/>
      </c>
      <c r="F162" s="235">
        <f t="shared" si="2"/>
        <v>0</v>
      </c>
      <c r="G162" s="140" t="str">
        <f t="array" ref="G162">IF(ISERROR(INDEX('Parish data'!$J$4:$J$10274,SMALL(IF($B$3='Parish data'!$C$4:$C$10477,ROW('Parish data'!$C$4:$C$10477)-ROW('Parish data'!$C$3)+1),ROW(147:147)))),"",INDEX('Parish data'!$J$4:$J$10477,SMALL(IF($B$3='Parish data'!$C$4:$C$10477,ROW('Parish data'!$C$4:$C$10477)-ROW('Parish data'!$C$4)+1),ROW(147:147))))</f>
        <v/>
      </c>
      <c r="H162" s="141"/>
      <c r="I162" s="142" t="str">
        <f t="array" ref="I162">IF(ISERROR(INDEX('Parish data'!$K$4:$K$10274,SMALL(IF($B$3='Parish data'!$C$4:$C$10477,ROW('Parish data'!$C$4:$C$10477)-ROW('Parish data'!$C$3)+1),ROW(147:147)))),"",INDEX('Parish data'!$K$4:$K$10477,SMALL(IF($B$3='Parish data'!$C$4:$C$10477,ROW('Parish data'!$C$4:$C$10477)-ROW('Parish data'!$C$4)+1),ROW(147:147))))</f>
        <v/>
      </c>
      <c r="J162" s="141"/>
      <c r="K162" s="143" t="str">
        <f t="array" ref="K162">IF(ISERROR(INDEX('Parish data'!$L$4:$L$10274,SMALL(IF($B$3='Parish data'!$C$4:$C$10477,ROW('Parish data'!$C$4:$C$10477)-ROW('Parish data'!$C$3)+1),ROW(147:147)))),"",INDEX('Parish data'!$L$4:$L$10477,SMALL(IF($B$3='Parish data'!$C$4:$C$10477,ROW('Parish data'!$C$4:$C$10477)-ROW('Parish data'!$C$4)+1),ROW(147:147))))</f>
        <v/>
      </c>
      <c r="L162" s="149"/>
      <c r="M162" s="144"/>
      <c r="N162" s="146"/>
      <c r="O162" s="150"/>
      <c r="P162" s="159"/>
    </row>
    <row r="163" spans="1:16" s="148" customFormat="1" ht="21" customHeight="1" thickBot="1" x14ac:dyDescent="0.3">
      <c r="A163" s="145"/>
      <c r="B163" s="232"/>
      <c r="C163" s="138" t="str">
        <f t="array" ref="C163">IF(ISERROR(INDEX('Parish data'!$D$4:$D$10272,SMALL(IF($B$3='Parish data'!$C$4:$C$10477,ROW('Parish data'!$C$4:$C$10477)-ROW('Parish data'!$C$4)+1),ROW(148:148)))),"",INDEX('Parish data'!$D$4:$D$10272,SMALL(IF($B$3='Parish data'!$C$4:$C$10477,ROW('Parish data'!$C$4:$C$10477)-ROW('Parish data'!$C$4)+1),ROW(148:148))))</f>
        <v/>
      </c>
      <c r="D163" s="139"/>
      <c r="E163" s="140" t="str">
        <f t="array" ref="E163">IF(ISERROR(INDEX('Parish data'!$F$3:$F$10274,SMALL(IF($B$3='Parish data'!$C$3:$C$10477,ROW('Parish data'!$C$4:$C$10477)-ROW('Parish data'!$C$4)+1),ROW(148:148)))),"",INDEX('Parish data'!$F$3:$F$10477,SMALL(IF($B$3='Parish data'!$C$4:$C$10477,ROW('Parish data'!$C$4:$C$10477)-ROW('Parish data'!$C$3)+1),ROW(148:148))))</f>
        <v/>
      </c>
      <c r="F163" s="235">
        <f t="shared" si="2"/>
        <v>0</v>
      </c>
      <c r="G163" s="140" t="str">
        <f t="array" ref="G163">IF(ISERROR(INDEX('Parish data'!$J$4:$J$10274,SMALL(IF($B$3='Parish data'!$C$4:$C$10477,ROW('Parish data'!$C$4:$C$10477)-ROW('Parish data'!$C$3)+1),ROW(148:148)))),"",INDEX('Parish data'!$J$4:$J$10477,SMALL(IF($B$3='Parish data'!$C$4:$C$10477,ROW('Parish data'!$C$4:$C$10477)-ROW('Parish data'!$C$4)+1),ROW(148:148))))</f>
        <v/>
      </c>
      <c r="H163" s="141"/>
      <c r="I163" s="142" t="str">
        <f t="array" ref="I163">IF(ISERROR(INDEX('Parish data'!$K$4:$K$10274,SMALL(IF($B$3='Parish data'!$C$4:$C$10477,ROW('Parish data'!$C$4:$C$10477)-ROW('Parish data'!$C$3)+1),ROW(148:148)))),"",INDEX('Parish data'!$K$4:$K$10477,SMALL(IF($B$3='Parish data'!$C$4:$C$10477,ROW('Parish data'!$C$4:$C$10477)-ROW('Parish data'!$C$4)+1),ROW(148:148))))</f>
        <v/>
      </c>
      <c r="J163" s="141"/>
      <c r="K163" s="143" t="str">
        <f t="array" ref="K163">IF(ISERROR(INDEX('Parish data'!$L$4:$L$10274,SMALL(IF($B$3='Parish data'!$C$4:$C$10477,ROW('Parish data'!$C$4:$C$10477)-ROW('Parish data'!$C$3)+1),ROW(148:148)))),"",INDEX('Parish data'!$L$4:$L$10477,SMALL(IF($B$3='Parish data'!$C$4:$C$10477,ROW('Parish data'!$C$4:$C$10477)-ROW('Parish data'!$C$4)+1),ROW(148:148))))</f>
        <v/>
      </c>
      <c r="L163" s="149"/>
      <c r="M163" s="144"/>
      <c r="N163" s="146"/>
      <c r="O163" s="150"/>
      <c r="P163" s="159"/>
    </row>
    <row r="164" spans="1:16" s="148" customFormat="1" ht="21" customHeight="1" thickBot="1" x14ac:dyDescent="0.3">
      <c r="A164" s="145"/>
      <c r="B164" s="232"/>
      <c r="C164" s="138" t="str">
        <f t="array" ref="C164">IF(ISERROR(INDEX('Parish data'!$D$4:$D$10272,SMALL(IF($B$3='Parish data'!$C$4:$C$10477,ROW('Parish data'!$C$4:$C$10477)-ROW('Parish data'!$C$4)+1),ROW(149:149)))),"",INDEX('Parish data'!$D$4:$D$10272,SMALL(IF($B$3='Parish data'!$C$4:$C$10477,ROW('Parish data'!$C$4:$C$10477)-ROW('Parish data'!$C$4)+1),ROW(149:149))))</f>
        <v/>
      </c>
      <c r="D164" s="139"/>
      <c r="E164" s="140" t="str">
        <f t="array" ref="E164">IF(ISERROR(INDEX('Parish data'!$F$3:$F$10274,SMALL(IF($B$3='Parish data'!$C$3:$C$10477,ROW('Parish data'!$C$4:$C$10477)-ROW('Parish data'!$C$4)+1),ROW(149:149)))),"",INDEX('Parish data'!$F$3:$F$10477,SMALL(IF($B$3='Parish data'!$C$4:$C$10477,ROW('Parish data'!$C$4:$C$10477)-ROW('Parish data'!$C$3)+1),ROW(149:149))))</f>
        <v/>
      </c>
      <c r="F164" s="235">
        <f t="shared" si="2"/>
        <v>0</v>
      </c>
      <c r="G164" s="140" t="str">
        <f t="array" ref="G164">IF(ISERROR(INDEX('Parish data'!$J$4:$J$10274,SMALL(IF($B$3='Parish data'!$C$4:$C$10477,ROW('Parish data'!$C$4:$C$10477)-ROW('Parish data'!$C$3)+1),ROW(149:149)))),"",INDEX('Parish data'!$J$4:$J$10477,SMALL(IF($B$3='Parish data'!$C$4:$C$10477,ROW('Parish data'!$C$4:$C$10477)-ROW('Parish data'!$C$4)+1),ROW(149:149))))</f>
        <v/>
      </c>
      <c r="H164" s="141"/>
      <c r="I164" s="142" t="str">
        <f t="array" ref="I164">IF(ISERROR(INDEX('Parish data'!$K$4:$K$10274,SMALL(IF($B$3='Parish data'!$C$4:$C$10477,ROW('Parish data'!$C$4:$C$10477)-ROW('Parish data'!$C$3)+1),ROW(149:149)))),"",INDEX('Parish data'!$K$4:$K$10477,SMALL(IF($B$3='Parish data'!$C$4:$C$10477,ROW('Parish data'!$C$4:$C$10477)-ROW('Parish data'!$C$4)+1),ROW(149:149))))</f>
        <v/>
      </c>
      <c r="J164" s="141"/>
      <c r="K164" s="143" t="str">
        <f t="array" ref="K164">IF(ISERROR(INDEX('Parish data'!$L$4:$L$10274,SMALL(IF($B$3='Parish data'!$C$4:$C$10477,ROW('Parish data'!$C$4:$C$10477)-ROW('Parish data'!$C$3)+1),ROW(149:149)))),"",INDEX('Parish data'!$L$4:$L$10477,SMALL(IF($B$3='Parish data'!$C$4:$C$10477,ROW('Parish data'!$C$4:$C$10477)-ROW('Parish data'!$C$4)+1),ROW(149:149))))</f>
        <v/>
      </c>
      <c r="L164" s="149"/>
      <c r="M164" s="144"/>
      <c r="N164" s="146"/>
      <c r="O164" s="150"/>
      <c r="P164" s="159"/>
    </row>
    <row r="165" spans="1:16" s="148" customFormat="1" ht="21" customHeight="1" thickBot="1" x14ac:dyDescent="0.3">
      <c r="A165" s="145"/>
      <c r="B165" s="232"/>
      <c r="C165" s="138" t="str">
        <f t="array" ref="C165">IF(ISERROR(INDEX('Parish data'!$D$4:$D$10272,SMALL(IF($B$3='Parish data'!$C$4:$C$10477,ROW('Parish data'!$C$4:$C$10477)-ROW('Parish data'!$C$4)+1),ROW(150:150)))),"",INDEX('Parish data'!$D$4:$D$10272,SMALL(IF($B$3='Parish data'!$C$4:$C$10477,ROW('Parish data'!$C$4:$C$10477)-ROW('Parish data'!$C$4)+1),ROW(150:150))))</f>
        <v/>
      </c>
      <c r="D165" s="139"/>
      <c r="E165" s="140" t="str">
        <f t="array" ref="E165">IF(ISERROR(INDEX('Parish data'!$F$3:$F$10274,SMALL(IF($B$3='Parish data'!$C$3:$C$10477,ROW('Parish data'!$C$4:$C$10477)-ROW('Parish data'!$C$4)+1),ROW(150:150)))),"",INDEX('Parish data'!$F$3:$F$10477,SMALL(IF($B$3='Parish data'!$C$4:$C$10477,ROW('Parish data'!$C$4:$C$10477)-ROW('Parish data'!$C$3)+1),ROW(150:150))))</f>
        <v/>
      </c>
      <c r="F165" s="235">
        <f t="shared" si="2"/>
        <v>0</v>
      </c>
      <c r="G165" s="140" t="str">
        <f t="array" ref="G165">IF(ISERROR(INDEX('Parish data'!$J$4:$J$10274,SMALL(IF($B$3='Parish data'!$C$4:$C$10477,ROW('Parish data'!$C$4:$C$10477)-ROW('Parish data'!$C$3)+1),ROW(150:150)))),"",INDEX('Parish data'!$J$4:$J$10477,SMALL(IF($B$3='Parish data'!$C$4:$C$10477,ROW('Parish data'!$C$4:$C$10477)-ROW('Parish data'!$C$4)+1),ROW(150:150))))</f>
        <v/>
      </c>
      <c r="H165" s="141"/>
      <c r="I165" s="142" t="str">
        <f t="array" ref="I165">IF(ISERROR(INDEX('Parish data'!$K$4:$K$10274,SMALL(IF($B$3='Parish data'!$C$4:$C$10477,ROW('Parish data'!$C$4:$C$10477)-ROW('Parish data'!$C$3)+1),ROW(150:150)))),"",INDEX('Parish data'!$K$4:$K$10477,SMALL(IF($B$3='Parish data'!$C$4:$C$10477,ROW('Parish data'!$C$4:$C$10477)-ROW('Parish data'!$C$4)+1),ROW(150:150))))</f>
        <v/>
      </c>
      <c r="J165" s="141"/>
      <c r="K165" s="143" t="str">
        <f t="array" ref="K165">IF(ISERROR(INDEX('Parish data'!$L$4:$L$10274,SMALL(IF($B$3='Parish data'!$C$4:$C$10477,ROW('Parish data'!$C$4:$C$10477)-ROW('Parish data'!$C$3)+1),ROW(150:150)))),"",INDEX('Parish data'!$L$4:$L$10477,SMALL(IF($B$3='Parish data'!$C$4:$C$10477,ROW('Parish data'!$C$4:$C$10477)-ROW('Parish data'!$C$4)+1),ROW(150:150))))</f>
        <v/>
      </c>
      <c r="L165" s="149"/>
      <c r="M165" s="144"/>
      <c r="N165" s="146"/>
      <c r="O165" s="150"/>
      <c r="P165" s="159"/>
    </row>
    <row r="166" spans="1:16" s="148" customFormat="1" ht="21" customHeight="1" thickBot="1" x14ac:dyDescent="0.3">
      <c r="A166" s="145"/>
      <c r="B166" s="232"/>
      <c r="C166" s="138" t="str">
        <f t="array" ref="C166">IF(ISERROR(INDEX('Parish data'!$D$4:$D$10272,SMALL(IF($B$3='Parish data'!$C$4:$C$10477,ROW('Parish data'!$C$4:$C$10477)-ROW('Parish data'!$C$4)+1),ROW(151:151)))),"",INDEX('Parish data'!$D$4:$D$10272,SMALL(IF($B$3='Parish data'!$C$4:$C$10477,ROW('Parish data'!$C$4:$C$10477)-ROW('Parish data'!$C$4)+1),ROW(151:151))))</f>
        <v/>
      </c>
      <c r="D166" s="139"/>
      <c r="E166" s="140" t="str">
        <f t="array" ref="E166">IF(ISERROR(INDEX('Parish data'!$F$3:$F$10274,SMALL(IF($B$3='Parish data'!$C$3:$C$10477,ROW('Parish data'!$C$4:$C$10477)-ROW('Parish data'!$C$4)+1),ROW(151:151)))),"",INDEX('Parish data'!$F$3:$F$10477,SMALL(IF($B$3='Parish data'!$C$4:$C$10477,ROW('Parish data'!$C$4:$C$10477)-ROW('Parish data'!$C$3)+1),ROW(151:151))))</f>
        <v/>
      </c>
      <c r="F166" s="235">
        <f t="shared" si="2"/>
        <v>0</v>
      </c>
      <c r="G166" s="140" t="str">
        <f t="array" ref="G166">IF(ISERROR(INDEX('Parish data'!$J$4:$J$10274,SMALL(IF($B$3='Parish data'!$C$4:$C$10477,ROW('Parish data'!$C$4:$C$10477)-ROW('Parish data'!$C$3)+1),ROW(151:151)))),"",INDEX('Parish data'!$J$4:$J$10477,SMALL(IF($B$3='Parish data'!$C$4:$C$10477,ROW('Parish data'!$C$4:$C$10477)-ROW('Parish data'!$C$4)+1),ROW(151:151))))</f>
        <v/>
      </c>
      <c r="H166" s="141"/>
      <c r="I166" s="142" t="str">
        <f t="array" ref="I166">IF(ISERROR(INDEX('Parish data'!$K$4:$K$10274,SMALL(IF($B$3='Parish data'!$C$4:$C$10477,ROW('Parish data'!$C$4:$C$10477)-ROW('Parish data'!$C$3)+1),ROW(151:151)))),"",INDEX('Parish data'!$K$4:$K$10477,SMALL(IF($B$3='Parish data'!$C$4:$C$10477,ROW('Parish data'!$C$4:$C$10477)-ROW('Parish data'!$C$4)+1),ROW(151:151))))</f>
        <v/>
      </c>
      <c r="J166" s="141"/>
      <c r="K166" s="143" t="str">
        <f t="array" ref="K166">IF(ISERROR(INDEX('Parish data'!$L$4:$L$10274,SMALL(IF($B$3='Parish data'!$C$4:$C$10477,ROW('Parish data'!$C$4:$C$10477)-ROW('Parish data'!$C$3)+1),ROW(151:151)))),"",INDEX('Parish data'!$L$4:$L$10477,SMALL(IF($B$3='Parish data'!$C$4:$C$10477,ROW('Parish data'!$C$4:$C$10477)-ROW('Parish data'!$C$4)+1),ROW(151:151))))</f>
        <v/>
      </c>
      <c r="L166" s="149"/>
      <c r="M166" s="144"/>
      <c r="N166" s="146"/>
      <c r="O166" s="150"/>
      <c r="P166" s="159"/>
    </row>
    <row r="167" spans="1:16" s="148" customFormat="1" ht="21" customHeight="1" thickBot="1" x14ac:dyDescent="0.3">
      <c r="A167" s="145"/>
      <c r="B167" s="232"/>
      <c r="C167" s="138" t="str">
        <f t="array" ref="C167">IF(ISERROR(INDEX('Parish data'!$D$4:$D$10272,SMALL(IF($B$3='Parish data'!$C$4:$C$10477,ROW('Parish data'!$C$4:$C$10477)-ROW('Parish data'!$C$4)+1),ROW(152:152)))),"",INDEX('Parish data'!$D$4:$D$10272,SMALL(IF($B$3='Parish data'!$C$4:$C$10477,ROW('Parish data'!$C$4:$C$10477)-ROW('Parish data'!$C$4)+1),ROW(152:152))))</f>
        <v/>
      </c>
      <c r="D167" s="139"/>
      <c r="E167" s="140" t="str">
        <f t="array" ref="E167">IF(ISERROR(INDEX('Parish data'!$F$3:$F$10274,SMALL(IF($B$3='Parish data'!$C$3:$C$10477,ROW('Parish data'!$C$4:$C$10477)-ROW('Parish data'!$C$4)+1),ROW(152:152)))),"",INDEX('Parish data'!$F$3:$F$10477,SMALL(IF($B$3='Parish data'!$C$4:$C$10477,ROW('Parish data'!$C$4:$C$10477)-ROW('Parish data'!$C$3)+1),ROW(152:152))))</f>
        <v/>
      </c>
      <c r="F167" s="235">
        <f t="shared" si="2"/>
        <v>0</v>
      </c>
      <c r="G167" s="140" t="str">
        <f t="array" ref="G167">IF(ISERROR(INDEX('Parish data'!$J$4:$J$10274,SMALL(IF($B$3='Parish data'!$C$4:$C$10477,ROW('Parish data'!$C$4:$C$10477)-ROW('Parish data'!$C$3)+1),ROW(152:152)))),"",INDEX('Parish data'!$J$4:$J$10477,SMALL(IF($B$3='Parish data'!$C$4:$C$10477,ROW('Parish data'!$C$4:$C$10477)-ROW('Parish data'!$C$4)+1),ROW(152:152))))</f>
        <v/>
      </c>
      <c r="H167" s="141"/>
      <c r="I167" s="142" t="str">
        <f t="array" ref="I167">IF(ISERROR(INDEX('Parish data'!$K$4:$K$10274,SMALL(IF($B$3='Parish data'!$C$4:$C$10477,ROW('Parish data'!$C$4:$C$10477)-ROW('Parish data'!$C$3)+1),ROW(152:152)))),"",INDEX('Parish data'!$K$4:$K$10477,SMALL(IF($B$3='Parish data'!$C$4:$C$10477,ROW('Parish data'!$C$4:$C$10477)-ROW('Parish data'!$C$4)+1),ROW(152:152))))</f>
        <v/>
      </c>
      <c r="J167" s="141"/>
      <c r="K167" s="143" t="str">
        <f t="array" ref="K167">IF(ISERROR(INDEX('Parish data'!$L$4:$L$10274,SMALL(IF($B$3='Parish data'!$C$4:$C$10477,ROW('Parish data'!$C$4:$C$10477)-ROW('Parish data'!$C$3)+1),ROW(152:152)))),"",INDEX('Parish data'!$L$4:$L$10477,SMALL(IF($B$3='Parish data'!$C$4:$C$10477,ROW('Parish data'!$C$4:$C$10477)-ROW('Parish data'!$C$4)+1),ROW(152:152))))</f>
        <v/>
      </c>
      <c r="L167" s="149"/>
      <c r="M167" s="144"/>
      <c r="N167" s="146"/>
      <c r="O167" s="150"/>
      <c r="P167" s="159"/>
    </row>
    <row r="168" spans="1:16" s="148" customFormat="1" ht="21" customHeight="1" thickBot="1" x14ac:dyDescent="0.3">
      <c r="A168" s="145"/>
      <c r="B168" s="232"/>
      <c r="C168" s="138" t="str">
        <f t="array" ref="C168">IF(ISERROR(INDEX('Parish data'!$D$4:$D$10272,SMALL(IF($B$3='Parish data'!$C$4:$C$10477,ROW('Parish data'!$C$4:$C$10477)-ROW('Parish data'!$C$4)+1),ROW(153:153)))),"",INDEX('Parish data'!$D$4:$D$10272,SMALL(IF($B$3='Parish data'!$C$4:$C$10477,ROW('Parish data'!$C$4:$C$10477)-ROW('Parish data'!$C$4)+1),ROW(153:153))))</f>
        <v/>
      </c>
      <c r="D168" s="139"/>
      <c r="E168" s="140" t="str">
        <f t="array" ref="E168">IF(ISERROR(INDEX('Parish data'!$F$3:$F$10274,SMALL(IF($B$3='Parish data'!$C$3:$C$10477,ROW('Parish data'!$C$4:$C$10477)-ROW('Parish data'!$C$4)+1),ROW(153:153)))),"",INDEX('Parish data'!$F$3:$F$10477,SMALL(IF($B$3='Parish data'!$C$4:$C$10477,ROW('Parish data'!$C$4:$C$10477)-ROW('Parish data'!$C$3)+1),ROW(153:153))))</f>
        <v/>
      </c>
      <c r="F168" s="235">
        <f t="shared" si="2"/>
        <v>0</v>
      </c>
      <c r="G168" s="140" t="str">
        <f t="array" ref="G168">IF(ISERROR(INDEX('Parish data'!$J$4:$J$10274,SMALL(IF($B$3='Parish data'!$C$4:$C$10477,ROW('Parish data'!$C$4:$C$10477)-ROW('Parish data'!$C$3)+1),ROW(153:153)))),"",INDEX('Parish data'!$J$4:$J$10477,SMALL(IF($B$3='Parish data'!$C$4:$C$10477,ROW('Parish data'!$C$4:$C$10477)-ROW('Parish data'!$C$4)+1),ROW(153:153))))</f>
        <v/>
      </c>
      <c r="H168" s="141"/>
      <c r="I168" s="142" t="str">
        <f t="array" ref="I168">IF(ISERROR(INDEX('Parish data'!$K$4:$K$10274,SMALL(IF($B$3='Parish data'!$C$4:$C$10477,ROW('Parish data'!$C$4:$C$10477)-ROW('Parish data'!$C$3)+1),ROW(153:153)))),"",INDEX('Parish data'!$K$4:$K$10477,SMALL(IF($B$3='Parish data'!$C$4:$C$10477,ROW('Parish data'!$C$4:$C$10477)-ROW('Parish data'!$C$4)+1),ROW(153:153))))</f>
        <v/>
      </c>
      <c r="J168" s="141"/>
      <c r="K168" s="143" t="str">
        <f t="array" ref="K168">IF(ISERROR(INDEX('Parish data'!$L$4:$L$10274,SMALL(IF($B$3='Parish data'!$C$4:$C$10477,ROW('Parish data'!$C$4:$C$10477)-ROW('Parish data'!$C$3)+1),ROW(153:153)))),"",INDEX('Parish data'!$L$4:$L$10477,SMALL(IF($B$3='Parish data'!$C$4:$C$10477,ROW('Parish data'!$C$4:$C$10477)-ROW('Parish data'!$C$4)+1),ROW(153:153))))</f>
        <v/>
      </c>
      <c r="L168" s="149"/>
      <c r="M168" s="144"/>
      <c r="N168" s="146"/>
      <c r="O168" s="150"/>
      <c r="P168" s="159"/>
    </row>
    <row r="169" spans="1:16" s="148" customFormat="1" ht="21" customHeight="1" thickBot="1" x14ac:dyDescent="0.3">
      <c r="A169" s="145"/>
      <c r="B169" s="232"/>
      <c r="C169" s="138" t="str">
        <f t="array" ref="C169">IF(ISERROR(INDEX('Parish data'!$D$4:$D$10272,SMALL(IF($B$3='Parish data'!$C$4:$C$10477,ROW('Parish data'!$C$4:$C$10477)-ROW('Parish data'!$C$4)+1),ROW(154:154)))),"",INDEX('Parish data'!$D$4:$D$10272,SMALL(IF($B$3='Parish data'!$C$4:$C$10477,ROW('Parish data'!$C$4:$C$10477)-ROW('Parish data'!$C$4)+1),ROW(154:154))))</f>
        <v/>
      </c>
      <c r="D169" s="139"/>
      <c r="E169" s="140" t="str">
        <f t="array" ref="E169">IF(ISERROR(INDEX('Parish data'!$F$3:$F$10274,SMALL(IF($B$3='Parish data'!$C$3:$C$10477,ROW('Parish data'!$C$4:$C$10477)-ROW('Parish data'!$C$4)+1),ROW(154:154)))),"",INDEX('Parish data'!$F$3:$F$10477,SMALL(IF($B$3='Parish data'!$C$4:$C$10477,ROW('Parish data'!$C$4:$C$10477)-ROW('Parish data'!$C$3)+1),ROW(154:154))))</f>
        <v/>
      </c>
      <c r="F169" s="235">
        <f t="shared" si="2"/>
        <v>0</v>
      </c>
      <c r="G169" s="140" t="str">
        <f t="array" ref="G169">IF(ISERROR(INDEX('Parish data'!$J$4:$J$10274,SMALL(IF($B$3='Parish data'!$C$4:$C$10477,ROW('Parish data'!$C$4:$C$10477)-ROW('Parish data'!$C$3)+1),ROW(154:154)))),"",INDEX('Parish data'!$J$4:$J$10477,SMALL(IF($B$3='Parish data'!$C$4:$C$10477,ROW('Parish data'!$C$4:$C$10477)-ROW('Parish data'!$C$4)+1),ROW(154:154))))</f>
        <v/>
      </c>
      <c r="H169" s="141"/>
      <c r="I169" s="142" t="str">
        <f t="array" ref="I169">IF(ISERROR(INDEX('Parish data'!$K$4:$K$10274,SMALL(IF($B$3='Parish data'!$C$4:$C$10477,ROW('Parish data'!$C$4:$C$10477)-ROW('Parish data'!$C$3)+1),ROW(154:154)))),"",INDEX('Parish data'!$K$4:$K$10477,SMALL(IF($B$3='Parish data'!$C$4:$C$10477,ROW('Parish data'!$C$4:$C$10477)-ROW('Parish data'!$C$4)+1),ROW(154:154))))</f>
        <v/>
      </c>
      <c r="J169" s="141"/>
      <c r="K169" s="143" t="str">
        <f t="array" ref="K169">IF(ISERROR(INDEX('Parish data'!$L$4:$L$10274,SMALL(IF($B$3='Parish data'!$C$4:$C$10477,ROW('Parish data'!$C$4:$C$10477)-ROW('Parish data'!$C$3)+1),ROW(154:154)))),"",INDEX('Parish data'!$L$4:$L$10477,SMALL(IF($B$3='Parish data'!$C$4:$C$10477,ROW('Parish data'!$C$4:$C$10477)-ROW('Parish data'!$C$4)+1),ROW(154:154))))</f>
        <v/>
      </c>
      <c r="L169" s="149"/>
      <c r="M169" s="144"/>
      <c r="N169" s="146"/>
      <c r="O169" s="150"/>
      <c r="P169" s="159"/>
    </row>
    <row r="170" spans="1:16" s="148" customFormat="1" ht="21" customHeight="1" thickBot="1" x14ac:dyDescent="0.3">
      <c r="A170" s="145"/>
      <c r="B170" s="232"/>
      <c r="C170" s="138" t="str">
        <f t="array" ref="C170">IF(ISERROR(INDEX('Parish data'!$D$4:$D$10272,SMALL(IF($B$3='Parish data'!$C$4:$C$10477,ROW('Parish data'!$C$4:$C$10477)-ROW('Parish data'!$C$4)+1),ROW(155:155)))),"",INDEX('Parish data'!$D$4:$D$10272,SMALL(IF($B$3='Parish data'!$C$4:$C$10477,ROW('Parish data'!$C$4:$C$10477)-ROW('Parish data'!$C$4)+1),ROW(155:155))))</f>
        <v/>
      </c>
      <c r="D170" s="139"/>
      <c r="E170" s="140" t="str">
        <f t="array" ref="E170">IF(ISERROR(INDEX('Parish data'!$F$3:$F$10274,SMALL(IF($B$3='Parish data'!$C$3:$C$10477,ROW('Parish data'!$C$4:$C$10477)-ROW('Parish data'!$C$4)+1),ROW(155:155)))),"",INDEX('Parish data'!$F$3:$F$10477,SMALL(IF($B$3='Parish data'!$C$4:$C$10477,ROW('Parish data'!$C$4:$C$10477)-ROW('Parish data'!$C$3)+1),ROW(155:155))))</f>
        <v/>
      </c>
      <c r="F170" s="235">
        <f t="shared" si="2"/>
        <v>0</v>
      </c>
      <c r="G170" s="140" t="str">
        <f t="array" ref="G170">IF(ISERROR(INDEX('Parish data'!$J$4:$J$10274,SMALL(IF($B$3='Parish data'!$C$4:$C$10477,ROW('Parish data'!$C$4:$C$10477)-ROW('Parish data'!$C$3)+1),ROW(155:155)))),"",INDEX('Parish data'!$J$4:$J$10477,SMALL(IF($B$3='Parish data'!$C$4:$C$10477,ROW('Parish data'!$C$4:$C$10477)-ROW('Parish data'!$C$4)+1),ROW(155:155))))</f>
        <v/>
      </c>
      <c r="H170" s="141"/>
      <c r="I170" s="142" t="str">
        <f t="array" ref="I170">IF(ISERROR(INDEX('Parish data'!$K$4:$K$10274,SMALL(IF($B$3='Parish data'!$C$4:$C$10477,ROW('Parish data'!$C$4:$C$10477)-ROW('Parish data'!$C$3)+1),ROW(155:155)))),"",INDEX('Parish data'!$K$4:$K$10477,SMALL(IF($B$3='Parish data'!$C$4:$C$10477,ROW('Parish data'!$C$4:$C$10477)-ROW('Parish data'!$C$4)+1),ROW(155:155))))</f>
        <v/>
      </c>
      <c r="J170" s="141"/>
      <c r="K170" s="143" t="str">
        <f t="array" ref="K170">IF(ISERROR(INDEX('Parish data'!$L$4:$L$10274,SMALL(IF($B$3='Parish data'!$C$4:$C$10477,ROW('Parish data'!$C$4:$C$10477)-ROW('Parish data'!$C$3)+1),ROW(155:155)))),"",INDEX('Parish data'!$L$4:$L$10477,SMALL(IF($B$3='Parish data'!$C$4:$C$10477,ROW('Parish data'!$C$4:$C$10477)-ROW('Parish data'!$C$4)+1),ROW(155:155))))</f>
        <v/>
      </c>
      <c r="L170" s="149"/>
      <c r="M170" s="144"/>
      <c r="N170" s="146"/>
      <c r="O170" s="150"/>
      <c r="P170" s="159"/>
    </row>
    <row r="171" spans="1:16" s="148" customFormat="1" ht="21" customHeight="1" thickBot="1" x14ac:dyDescent="0.3">
      <c r="A171" s="145"/>
      <c r="B171" s="232"/>
      <c r="C171" s="138" t="str">
        <f t="array" ref="C171">IF(ISERROR(INDEX('Parish data'!$D$4:$D$10272,SMALL(IF($B$3='Parish data'!$C$4:$C$10477,ROW('Parish data'!$C$4:$C$10477)-ROW('Parish data'!$C$4)+1),ROW(156:156)))),"",INDEX('Parish data'!$D$4:$D$10272,SMALL(IF($B$3='Parish data'!$C$4:$C$10477,ROW('Parish data'!$C$4:$C$10477)-ROW('Parish data'!$C$4)+1),ROW(156:156))))</f>
        <v/>
      </c>
      <c r="D171" s="139"/>
      <c r="E171" s="140" t="str">
        <f t="array" ref="E171">IF(ISERROR(INDEX('Parish data'!$F$3:$F$10274,SMALL(IF($B$3='Parish data'!$C$3:$C$10477,ROW('Parish data'!$C$4:$C$10477)-ROW('Parish data'!$C$4)+1),ROW(156:156)))),"",INDEX('Parish data'!$F$3:$F$10477,SMALL(IF($B$3='Parish data'!$C$4:$C$10477,ROW('Parish data'!$C$4:$C$10477)-ROW('Parish data'!$C$3)+1),ROW(156:156))))</f>
        <v/>
      </c>
      <c r="F171" s="235">
        <f t="shared" si="2"/>
        <v>0</v>
      </c>
      <c r="G171" s="140" t="str">
        <f t="array" ref="G171">IF(ISERROR(INDEX('Parish data'!$J$4:$J$10274,SMALL(IF($B$3='Parish data'!$C$4:$C$10477,ROW('Parish data'!$C$4:$C$10477)-ROW('Parish data'!$C$3)+1),ROW(156:156)))),"",INDEX('Parish data'!$J$4:$J$10477,SMALL(IF($B$3='Parish data'!$C$4:$C$10477,ROW('Parish data'!$C$4:$C$10477)-ROW('Parish data'!$C$4)+1),ROW(156:156))))</f>
        <v/>
      </c>
      <c r="H171" s="141"/>
      <c r="I171" s="142" t="str">
        <f t="array" ref="I171">IF(ISERROR(INDEX('Parish data'!$K$4:$K$10274,SMALL(IF($B$3='Parish data'!$C$4:$C$10477,ROW('Parish data'!$C$4:$C$10477)-ROW('Parish data'!$C$3)+1),ROW(156:156)))),"",INDEX('Parish data'!$K$4:$K$10477,SMALL(IF($B$3='Parish data'!$C$4:$C$10477,ROW('Parish data'!$C$4:$C$10477)-ROW('Parish data'!$C$4)+1),ROW(156:156))))</f>
        <v/>
      </c>
      <c r="J171" s="141"/>
      <c r="K171" s="143" t="str">
        <f t="array" ref="K171">IF(ISERROR(INDEX('Parish data'!$L$4:$L$10274,SMALL(IF($B$3='Parish data'!$C$4:$C$10477,ROW('Parish data'!$C$4:$C$10477)-ROW('Parish data'!$C$3)+1),ROW(156:156)))),"",INDEX('Parish data'!$L$4:$L$10477,SMALL(IF($B$3='Parish data'!$C$4:$C$10477,ROW('Parish data'!$C$4:$C$10477)-ROW('Parish data'!$C$4)+1),ROW(156:156))))</f>
        <v/>
      </c>
      <c r="L171" s="149"/>
      <c r="M171" s="144"/>
      <c r="N171" s="146"/>
      <c r="O171" s="150"/>
      <c r="P171" s="159"/>
    </row>
    <row r="172" spans="1:16" s="148" customFormat="1" ht="21" customHeight="1" thickBot="1" x14ac:dyDescent="0.3">
      <c r="A172" s="145"/>
      <c r="B172" s="232"/>
      <c r="C172" s="138" t="str">
        <f t="array" ref="C172">IF(ISERROR(INDEX('Parish data'!$D$4:$D$10272,SMALL(IF($B$3='Parish data'!$C$4:$C$10477,ROW('Parish data'!$C$4:$C$10477)-ROW('Parish data'!$C$4)+1),ROW(157:157)))),"",INDEX('Parish data'!$D$4:$D$10272,SMALL(IF($B$3='Parish data'!$C$4:$C$10477,ROW('Parish data'!$C$4:$C$10477)-ROW('Parish data'!$C$4)+1),ROW(157:157))))</f>
        <v/>
      </c>
      <c r="D172" s="139"/>
      <c r="E172" s="140" t="str">
        <f t="array" ref="E172">IF(ISERROR(INDEX('Parish data'!$F$3:$F$10274,SMALL(IF($B$3='Parish data'!$C$3:$C$10477,ROW('Parish data'!$C$4:$C$10477)-ROW('Parish data'!$C$4)+1),ROW(157:157)))),"",INDEX('Parish data'!$F$3:$F$10477,SMALL(IF($B$3='Parish data'!$C$4:$C$10477,ROW('Parish data'!$C$4:$C$10477)-ROW('Parish data'!$C$3)+1),ROW(157:157))))</f>
        <v/>
      </c>
      <c r="F172" s="235">
        <f t="shared" si="2"/>
        <v>0</v>
      </c>
      <c r="G172" s="140" t="str">
        <f t="array" ref="G172">IF(ISERROR(INDEX('Parish data'!$J$4:$J$10274,SMALL(IF($B$3='Parish data'!$C$4:$C$10477,ROW('Parish data'!$C$4:$C$10477)-ROW('Parish data'!$C$3)+1),ROW(157:157)))),"",INDEX('Parish data'!$J$4:$J$10477,SMALL(IF($B$3='Parish data'!$C$4:$C$10477,ROW('Parish data'!$C$4:$C$10477)-ROW('Parish data'!$C$4)+1),ROW(157:157))))</f>
        <v/>
      </c>
      <c r="H172" s="141"/>
      <c r="I172" s="142" t="str">
        <f t="array" ref="I172">IF(ISERROR(INDEX('Parish data'!$K$4:$K$10274,SMALL(IF($B$3='Parish data'!$C$4:$C$10477,ROW('Parish data'!$C$4:$C$10477)-ROW('Parish data'!$C$3)+1),ROW(157:157)))),"",INDEX('Parish data'!$K$4:$K$10477,SMALL(IF($B$3='Parish data'!$C$4:$C$10477,ROW('Parish data'!$C$4:$C$10477)-ROW('Parish data'!$C$4)+1),ROW(157:157))))</f>
        <v/>
      </c>
      <c r="J172" s="141"/>
      <c r="K172" s="143" t="str">
        <f t="array" ref="K172">IF(ISERROR(INDEX('Parish data'!$L$4:$L$10274,SMALL(IF($B$3='Parish data'!$C$4:$C$10477,ROW('Parish data'!$C$4:$C$10477)-ROW('Parish data'!$C$3)+1),ROW(157:157)))),"",INDEX('Parish data'!$L$4:$L$10477,SMALL(IF($B$3='Parish data'!$C$4:$C$10477,ROW('Parish data'!$C$4:$C$10477)-ROW('Parish data'!$C$4)+1),ROW(157:157))))</f>
        <v/>
      </c>
      <c r="L172" s="149"/>
      <c r="M172" s="144"/>
      <c r="N172" s="146"/>
      <c r="O172" s="150"/>
      <c r="P172" s="159"/>
    </row>
    <row r="173" spans="1:16" s="148" customFormat="1" ht="21" customHeight="1" thickBot="1" x14ac:dyDescent="0.3">
      <c r="A173" s="145"/>
      <c r="B173" s="232"/>
      <c r="C173" s="138" t="str">
        <f t="array" ref="C173">IF(ISERROR(INDEX('Parish data'!$D$4:$D$10272,SMALL(IF($B$3='Parish data'!$C$4:$C$10477,ROW('Parish data'!$C$4:$C$10477)-ROW('Parish data'!$C$4)+1),ROW(158:158)))),"",INDEX('Parish data'!$D$4:$D$10272,SMALL(IF($B$3='Parish data'!$C$4:$C$10477,ROW('Parish data'!$C$4:$C$10477)-ROW('Parish data'!$C$4)+1),ROW(158:158))))</f>
        <v/>
      </c>
      <c r="D173" s="139"/>
      <c r="E173" s="140" t="str">
        <f t="array" ref="E173">IF(ISERROR(INDEX('Parish data'!$F$3:$F$10274,SMALL(IF($B$3='Parish data'!$C$3:$C$10477,ROW('Parish data'!$C$4:$C$10477)-ROW('Parish data'!$C$4)+1),ROW(158:158)))),"",INDEX('Parish data'!$F$3:$F$10477,SMALL(IF($B$3='Parish data'!$C$4:$C$10477,ROW('Parish data'!$C$4:$C$10477)-ROW('Parish data'!$C$3)+1),ROW(158:158))))</f>
        <v/>
      </c>
      <c r="F173" s="235">
        <f t="shared" si="2"/>
        <v>0</v>
      </c>
      <c r="G173" s="140" t="str">
        <f t="array" ref="G173">IF(ISERROR(INDEX('Parish data'!$J$4:$J$10274,SMALL(IF($B$3='Parish data'!$C$4:$C$10477,ROW('Parish data'!$C$4:$C$10477)-ROW('Parish data'!$C$3)+1),ROW(158:158)))),"",INDEX('Parish data'!$J$4:$J$10477,SMALL(IF($B$3='Parish data'!$C$4:$C$10477,ROW('Parish data'!$C$4:$C$10477)-ROW('Parish data'!$C$4)+1),ROW(158:158))))</f>
        <v/>
      </c>
      <c r="H173" s="141"/>
      <c r="I173" s="142" t="str">
        <f t="array" ref="I173">IF(ISERROR(INDEX('Parish data'!$K$4:$K$10274,SMALL(IF($B$3='Parish data'!$C$4:$C$10477,ROW('Parish data'!$C$4:$C$10477)-ROW('Parish data'!$C$3)+1),ROW(158:158)))),"",INDEX('Parish data'!$K$4:$K$10477,SMALL(IF($B$3='Parish data'!$C$4:$C$10477,ROW('Parish data'!$C$4:$C$10477)-ROW('Parish data'!$C$4)+1),ROW(158:158))))</f>
        <v/>
      </c>
      <c r="J173" s="141"/>
      <c r="K173" s="143" t="str">
        <f t="array" ref="K173">IF(ISERROR(INDEX('Parish data'!$L$4:$L$10274,SMALL(IF($B$3='Parish data'!$C$4:$C$10477,ROW('Parish data'!$C$4:$C$10477)-ROW('Parish data'!$C$3)+1),ROW(158:158)))),"",INDEX('Parish data'!$L$4:$L$10477,SMALL(IF($B$3='Parish data'!$C$4:$C$10477,ROW('Parish data'!$C$4:$C$10477)-ROW('Parish data'!$C$4)+1),ROW(158:158))))</f>
        <v/>
      </c>
      <c r="L173" s="149"/>
      <c r="M173" s="144"/>
      <c r="N173" s="146"/>
      <c r="O173" s="150"/>
      <c r="P173" s="159"/>
    </row>
    <row r="174" spans="1:16" s="148" customFormat="1" ht="21" customHeight="1" thickBot="1" x14ac:dyDescent="0.3">
      <c r="A174" s="145"/>
      <c r="B174" s="232"/>
      <c r="C174" s="138" t="str">
        <f t="array" ref="C174">IF(ISERROR(INDEX('Parish data'!$D$4:$D$10272,SMALL(IF($B$3='Parish data'!$C$4:$C$10477,ROW('Parish data'!$C$4:$C$10477)-ROW('Parish data'!$C$4)+1),ROW(159:159)))),"",INDEX('Parish data'!$D$4:$D$10272,SMALL(IF($B$3='Parish data'!$C$4:$C$10477,ROW('Parish data'!$C$4:$C$10477)-ROW('Parish data'!$C$4)+1),ROW(159:159))))</f>
        <v/>
      </c>
      <c r="D174" s="139"/>
      <c r="E174" s="140" t="str">
        <f t="array" ref="E174">IF(ISERROR(INDEX('Parish data'!$F$3:$F$10274,SMALL(IF($B$3='Parish data'!$C$3:$C$10477,ROW('Parish data'!$C$4:$C$10477)-ROW('Parish data'!$C$4)+1),ROW(159:159)))),"",INDEX('Parish data'!$F$3:$F$10477,SMALL(IF($B$3='Parish data'!$C$4:$C$10477,ROW('Parish data'!$C$4:$C$10477)-ROW('Parish data'!$C$3)+1),ROW(159:159))))</f>
        <v/>
      </c>
      <c r="F174" s="235">
        <f t="shared" si="2"/>
        <v>0</v>
      </c>
      <c r="G174" s="140" t="str">
        <f t="array" ref="G174">IF(ISERROR(INDEX('Parish data'!$J$4:$J$10274,SMALL(IF($B$3='Parish data'!$C$4:$C$10477,ROW('Parish data'!$C$4:$C$10477)-ROW('Parish data'!$C$3)+1),ROW(159:159)))),"",INDEX('Parish data'!$J$4:$J$10477,SMALL(IF($B$3='Parish data'!$C$4:$C$10477,ROW('Parish data'!$C$4:$C$10477)-ROW('Parish data'!$C$4)+1),ROW(159:159))))</f>
        <v/>
      </c>
      <c r="H174" s="141"/>
      <c r="I174" s="142" t="str">
        <f t="array" ref="I174">IF(ISERROR(INDEX('Parish data'!$K$4:$K$10274,SMALL(IF($B$3='Parish data'!$C$4:$C$10477,ROW('Parish data'!$C$4:$C$10477)-ROW('Parish data'!$C$3)+1),ROW(159:159)))),"",INDEX('Parish data'!$K$4:$K$10477,SMALL(IF($B$3='Parish data'!$C$4:$C$10477,ROW('Parish data'!$C$4:$C$10477)-ROW('Parish data'!$C$4)+1),ROW(159:159))))</f>
        <v/>
      </c>
      <c r="J174" s="141"/>
      <c r="K174" s="143" t="str">
        <f t="array" ref="K174">IF(ISERROR(INDEX('Parish data'!$L$4:$L$10274,SMALL(IF($B$3='Parish data'!$C$4:$C$10477,ROW('Parish data'!$C$4:$C$10477)-ROW('Parish data'!$C$3)+1),ROW(159:159)))),"",INDEX('Parish data'!$L$4:$L$10477,SMALL(IF($B$3='Parish data'!$C$4:$C$10477,ROW('Parish data'!$C$4:$C$10477)-ROW('Parish data'!$C$4)+1),ROW(159:159))))</f>
        <v/>
      </c>
      <c r="L174" s="149"/>
      <c r="M174" s="144"/>
      <c r="N174" s="146"/>
      <c r="O174" s="150"/>
      <c r="P174" s="159"/>
    </row>
    <row r="175" spans="1:16" s="148" customFormat="1" ht="21" customHeight="1" thickBot="1" x14ac:dyDescent="0.3">
      <c r="A175" s="145"/>
      <c r="B175" s="232"/>
      <c r="C175" s="138" t="str">
        <f t="array" ref="C175">IF(ISERROR(INDEX('Parish data'!$D$4:$D$10272,SMALL(IF($B$3='Parish data'!$C$4:$C$10477,ROW('Parish data'!$C$4:$C$10477)-ROW('Parish data'!$C$4)+1),ROW(160:160)))),"",INDEX('Parish data'!$D$4:$D$10272,SMALL(IF($B$3='Parish data'!$C$4:$C$10477,ROW('Parish data'!$C$4:$C$10477)-ROW('Parish data'!$C$4)+1),ROW(160:160))))</f>
        <v/>
      </c>
      <c r="D175" s="139"/>
      <c r="E175" s="140" t="str">
        <f t="array" ref="E175">IF(ISERROR(INDEX('Parish data'!$F$3:$F$10274,SMALL(IF($B$3='Parish data'!$C$3:$C$10477,ROW('Parish data'!$C$4:$C$10477)-ROW('Parish data'!$C$4)+1),ROW(160:160)))),"",INDEX('Parish data'!$F$3:$F$10477,SMALL(IF($B$3='Parish data'!$C$4:$C$10477,ROW('Parish data'!$C$4:$C$10477)-ROW('Parish data'!$C$3)+1),ROW(160:160))))</f>
        <v/>
      </c>
      <c r="F175" s="235">
        <f t="shared" si="2"/>
        <v>0</v>
      </c>
      <c r="G175" s="140" t="str">
        <f t="array" ref="G175">IF(ISERROR(INDEX('Parish data'!$J$4:$J$10274,SMALL(IF($B$3='Parish data'!$C$4:$C$10477,ROW('Parish data'!$C$4:$C$10477)-ROW('Parish data'!$C$3)+1),ROW(160:160)))),"",INDEX('Parish data'!$J$4:$J$10477,SMALL(IF($B$3='Parish data'!$C$4:$C$10477,ROW('Parish data'!$C$4:$C$10477)-ROW('Parish data'!$C$4)+1),ROW(160:160))))</f>
        <v/>
      </c>
      <c r="H175" s="141"/>
      <c r="I175" s="142" t="str">
        <f t="array" ref="I175">IF(ISERROR(INDEX('Parish data'!$K$4:$K$10274,SMALL(IF($B$3='Parish data'!$C$4:$C$10477,ROW('Parish data'!$C$4:$C$10477)-ROW('Parish data'!$C$3)+1),ROW(160:160)))),"",INDEX('Parish data'!$K$4:$K$10477,SMALL(IF($B$3='Parish data'!$C$4:$C$10477,ROW('Parish data'!$C$4:$C$10477)-ROW('Parish data'!$C$4)+1),ROW(160:160))))</f>
        <v/>
      </c>
      <c r="J175" s="141"/>
      <c r="K175" s="143" t="str">
        <f t="array" ref="K175">IF(ISERROR(INDEX('Parish data'!$L$4:$L$10274,SMALL(IF($B$3='Parish data'!$C$4:$C$10477,ROW('Parish data'!$C$4:$C$10477)-ROW('Parish data'!$C$3)+1),ROW(160:160)))),"",INDEX('Parish data'!$L$4:$L$10477,SMALL(IF($B$3='Parish data'!$C$4:$C$10477,ROW('Parish data'!$C$4:$C$10477)-ROW('Parish data'!$C$4)+1),ROW(160:160))))</f>
        <v/>
      </c>
      <c r="L175" s="149"/>
      <c r="M175" s="144"/>
      <c r="N175" s="146"/>
      <c r="O175" s="150"/>
      <c r="P175" s="159"/>
    </row>
    <row r="176" spans="1:16" s="148" customFormat="1" ht="21" customHeight="1" thickBot="1" x14ac:dyDescent="0.3">
      <c r="A176" s="145"/>
      <c r="B176" s="232"/>
      <c r="C176" s="138" t="str">
        <f t="array" ref="C176">IF(ISERROR(INDEX('Parish data'!$D$4:$D$10272,SMALL(IF($B$3='Parish data'!$C$4:$C$10477,ROW('Parish data'!$C$4:$C$10477)-ROW('Parish data'!$C$4)+1),ROW(161:161)))),"",INDEX('Parish data'!$D$4:$D$10272,SMALL(IF($B$3='Parish data'!$C$4:$C$10477,ROW('Parish data'!$C$4:$C$10477)-ROW('Parish data'!$C$4)+1),ROW(161:161))))</f>
        <v/>
      </c>
      <c r="D176" s="139"/>
      <c r="E176" s="140" t="str">
        <f t="array" ref="E176">IF(ISERROR(INDEX('Parish data'!$F$3:$F$10274,SMALL(IF($B$3='Parish data'!$C$3:$C$10477,ROW('Parish data'!$C$4:$C$10477)-ROW('Parish data'!$C$4)+1),ROW(161:161)))),"",INDEX('Parish data'!$F$3:$F$10477,SMALL(IF($B$3='Parish data'!$C$4:$C$10477,ROW('Parish data'!$C$4:$C$10477)-ROW('Parish data'!$C$3)+1),ROW(161:161))))</f>
        <v/>
      </c>
      <c r="F176" s="235">
        <f t="shared" si="2"/>
        <v>0</v>
      </c>
      <c r="G176" s="140" t="str">
        <f t="array" ref="G176">IF(ISERROR(INDEX('Parish data'!$J$4:$J$10274,SMALL(IF($B$3='Parish data'!$C$4:$C$10477,ROW('Parish data'!$C$4:$C$10477)-ROW('Parish data'!$C$3)+1),ROW(161:161)))),"",INDEX('Parish data'!$J$4:$J$10477,SMALL(IF($B$3='Parish data'!$C$4:$C$10477,ROW('Parish data'!$C$4:$C$10477)-ROW('Parish data'!$C$4)+1),ROW(161:161))))</f>
        <v/>
      </c>
      <c r="H176" s="141"/>
      <c r="I176" s="142" t="str">
        <f t="array" ref="I176">IF(ISERROR(INDEX('Parish data'!$K$4:$K$10274,SMALL(IF($B$3='Parish data'!$C$4:$C$10477,ROW('Parish data'!$C$4:$C$10477)-ROW('Parish data'!$C$3)+1),ROW(161:161)))),"",INDEX('Parish data'!$K$4:$K$10477,SMALL(IF($B$3='Parish data'!$C$4:$C$10477,ROW('Parish data'!$C$4:$C$10477)-ROW('Parish data'!$C$4)+1),ROW(161:161))))</f>
        <v/>
      </c>
      <c r="J176" s="141"/>
      <c r="K176" s="143" t="str">
        <f t="array" ref="K176">IF(ISERROR(INDEX('Parish data'!$L$4:$L$10274,SMALL(IF($B$3='Parish data'!$C$4:$C$10477,ROW('Parish data'!$C$4:$C$10477)-ROW('Parish data'!$C$3)+1),ROW(161:161)))),"",INDEX('Parish data'!$L$4:$L$10477,SMALL(IF($B$3='Parish data'!$C$4:$C$10477,ROW('Parish data'!$C$4:$C$10477)-ROW('Parish data'!$C$4)+1),ROW(161:161))))</f>
        <v/>
      </c>
      <c r="L176" s="149"/>
      <c r="M176" s="144"/>
      <c r="N176" s="146"/>
      <c r="O176" s="150"/>
      <c r="P176" s="159"/>
    </row>
    <row r="177" spans="1:16" s="148" customFormat="1" ht="21" customHeight="1" thickBot="1" x14ac:dyDescent="0.3">
      <c r="A177" s="145"/>
      <c r="B177" s="232"/>
      <c r="C177" s="138" t="str">
        <f t="array" ref="C177">IF(ISERROR(INDEX('Parish data'!$D$4:$D$10272,SMALL(IF($B$3='Parish data'!$C$4:$C$10477,ROW('Parish data'!$C$4:$C$10477)-ROW('Parish data'!$C$4)+1),ROW(162:162)))),"",INDEX('Parish data'!$D$4:$D$10272,SMALL(IF($B$3='Parish data'!$C$4:$C$10477,ROW('Parish data'!$C$4:$C$10477)-ROW('Parish data'!$C$4)+1),ROW(162:162))))</f>
        <v/>
      </c>
      <c r="D177" s="139"/>
      <c r="E177" s="140" t="str">
        <f t="array" ref="E177">IF(ISERROR(INDEX('Parish data'!$F$3:$F$10274,SMALL(IF($B$3='Parish data'!$C$3:$C$10477,ROW('Parish data'!$C$4:$C$10477)-ROW('Parish data'!$C$4)+1),ROW(162:162)))),"",INDEX('Parish data'!$F$3:$F$10477,SMALL(IF($B$3='Parish data'!$C$4:$C$10477,ROW('Parish data'!$C$4:$C$10477)-ROW('Parish data'!$C$3)+1),ROW(162:162))))</f>
        <v/>
      </c>
      <c r="F177" s="235">
        <f t="shared" si="2"/>
        <v>0</v>
      </c>
      <c r="G177" s="140" t="str">
        <f t="array" ref="G177">IF(ISERROR(INDEX('Parish data'!$J$4:$J$10274,SMALL(IF($B$3='Parish data'!$C$4:$C$10477,ROW('Parish data'!$C$4:$C$10477)-ROW('Parish data'!$C$3)+1),ROW(162:162)))),"",INDEX('Parish data'!$J$4:$J$10477,SMALL(IF($B$3='Parish data'!$C$4:$C$10477,ROW('Parish data'!$C$4:$C$10477)-ROW('Parish data'!$C$4)+1),ROW(162:162))))</f>
        <v/>
      </c>
      <c r="H177" s="141"/>
      <c r="I177" s="142" t="str">
        <f t="array" ref="I177">IF(ISERROR(INDEX('Parish data'!$K$4:$K$10274,SMALL(IF($B$3='Parish data'!$C$4:$C$10477,ROW('Parish data'!$C$4:$C$10477)-ROW('Parish data'!$C$3)+1),ROW(162:162)))),"",INDEX('Parish data'!$K$4:$K$10477,SMALL(IF($B$3='Parish data'!$C$4:$C$10477,ROW('Parish data'!$C$4:$C$10477)-ROW('Parish data'!$C$4)+1),ROW(162:162))))</f>
        <v/>
      </c>
      <c r="J177" s="141"/>
      <c r="K177" s="143" t="str">
        <f t="array" ref="K177">IF(ISERROR(INDEX('Parish data'!$L$4:$L$10274,SMALL(IF($B$3='Parish data'!$C$4:$C$10477,ROW('Parish data'!$C$4:$C$10477)-ROW('Parish data'!$C$3)+1),ROW(162:162)))),"",INDEX('Parish data'!$L$4:$L$10477,SMALL(IF($B$3='Parish data'!$C$4:$C$10477,ROW('Parish data'!$C$4:$C$10477)-ROW('Parish data'!$C$4)+1),ROW(162:162))))</f>
        <v/>
      </c>
      <c r="L177" s="149"/>
      <c r="M177" s="144"/>
      <c r="N177" s="146"/>
      <c r="O177" s="150"/>
      <c r="P177" s="159"/>
    </row>
    <row r="178" spans="1:16" s="148" customFormat="1" ht="21" customHeight="1" thickBot="1" x14ac:dyDescent="0.3">
      <c r="A178" s="145"/>
      <c r="B178" s="232"/>
      <c r="C178" s="138" t="str">
        <f t="array" ref="C178">IF(ISERROR(INDEX('Parish data'!$D$4:$D$10272,SMALL(IF($B$3='Parish data'!$C$4:$C$10477,ROW('Parish data'!$C$4:$C$10477)-ROW('Parish data'!$C$4)+1),ROW(163:163)))),"",INDEX('Parish data'!$D$4:$D$10272,SMALL(IF($B$3='Parish data'!$C$4:$C$10477,ROW('Parish data'!$C$4:$C$10477)-ROW('Parish data'!$C$4)+1),ROW(163:163))))</f>
        <v/>
      </c>
      <c r="D178" s="139"/>
      <c r="E178" s="140" t="str">
        <f t="array" ref="E178">IF(ISERROR(INDEX('Parish data'!$F$3:$F$10274,SMALL(IF($B$3='Parish data'!$C$3:$C$10477,ROW('Parish data'!$C$4:$C$10477)-ROW('Parish data'!$C$4)+1),ROW(163:163)))),"",INDEX('Parish data'!$F$3:$F$10477,SMALL(IF($B$3='Parish data'!$C$4:$C$10477,ROW('Parish data'!$C$4:$C$10477)-ROW('Parish data'!$C$3)+1),ROW(163:163))))</f>
        <v/>
      </c>
      <c r="F178" s="235">
        <f t="shared" si="2"/>
        <v>0</v>
      </c>
      <c r="G178" s="140" t="str">
        <f t="array" ref="G178">IF(ISERROR(INDEX('Parish data'!$J$4:$J$10274,SMALL(IF($B$3='Parish data'!$C$4:$C$10477,ROW('Parish data'!$C$4:$C$10477)-ROW('Parish data'!$C$3)+1),ROW(163:163)))),"",INDEX('Parish data'!$J$4:$J$10477,SMALL(IF($B$3='Parish data'!$C$4:$C$10477,ROW('Parish data'!$C$4:$C$10477)-ROW('Parish data'!$C$4)+1),ROW(163:163))))</f>
        <v/>
      </c>
      <c r="H178" s="141"/>
      <c r="I178" s="142" t="str">
        <f t="array" ref="I178">IF(ISERROR(INDEX('Parish data'!$K$4:$K$10274,SMALL(IF($B$3='Parish data'!$C$4:$C$10477,ROW('Parish data'!$C$4:$C$10477)-ROW('Parish data'!$C$3)+1),ROW(163:163)))),"",INDEX('Parish data'!$K$4:$K$10477,SMALL(IF($B$3='Parish data'!$C$4:$C$10477,ROW('Parish data'!$C$4:$C$10477)-ROW('Parish data'!$C$4)+1),ROW(163:163))))</f>
        <v/>
      </c>
      <c r="J178" s="141"/>
      <c r="K178" s="143" t="str">
        <f t="array" ref="K178">IF(ISERROR(INDEX('Parish data'!$L$4:$L$10274,SMALL(IF($B$3='Parish data'!$C$4:$C$10477,ROW('Parish data'!$C$4:$C$10477)-ROW('Parish data'!$C$3)+1),ROW(163:163)))),"",INDEX('Parish data'!$L$4:$L$10477,SMALL(IF($B$3='Parish data'!$C$4:$C$10477,ROW('Parish data'!$C$4:$C$10477)-ROW('Parish data'!$C$4)+1),ROW(163:163))))</f>
        <v/>
      </c>
      <c r="L178" s="149"/>
      <c r="M178" s="144"/>
      <c r="N178" s="146"/>
      <c r="O178" s="150"/>
      <c r="P178" s="159"/>
    </row>
    <row r="179" spans="1:16" s="148" customFormat="1" ht="21" customHeight="1" thickBot="1" x14ac:dyDescent="0.3">
      <c r="A179" s="145"/>
      <c r="B179" s="232"/>
      <c r="C179" s="138" t="str">
        <f t="array" ref="C179">IF(ISERROR(INDEX('Parish data'!$D$4:$D$10272,SMALL(IF($B$3='Parish data'!$C$4:$C$10477,ROW('Parish data'!$C$4:$C$10477)-ROW('Parish data'!$C$4)+1),ROW(164:164)))),"",INDEX('Parish data'!$D$4:$D$10272,SMALL(IF($B$3='Parish data'!$C$4:$C$10477,ROW('Parish data'!$C$4:$C$10477)-ROW('Parish data'!$C$4)+1),ROW(164:164))))</f>
        <v/>
      </c>
      <c r="D179" s="139"/>
      <c r="E179" s="140" t="str">
        <f t="array" ref="E179">IF(ISERROR(INDEX('Parish data'!$F$3:$F$10274,SMALL(IF($B$3='Parish data'!$C$3:$C$10477,ROW('Parish data'!$C$4:$C$10477)-ROW('Parish data'!$C$4)+1),ROW(164:164)))),"",INDEX('Parish data'!$F$3:$F$10477,SMALL(IF($B$3='Parish data'!$C$4:$C$10477,ROW('Parish data'!$C$4:$C$10477)-ROW('Parish data'!$C$3)+1),ROW(164:164))))</f>
        <v/>
      </c>
      <c r="F179" s="235">
        <f t="shared" si="2"/>
        <v>0</v>
      </c>
      <c r="G179" s="140" t="str">
        <f t="array" ref="G179">IF(ISERROR(INDEX('Parish data'!$J$4:$J$10274,SMALL(IF($B$3='Parish data'!$C$4:$C$10477,ROW('Parish data'!$C$4:$C$10477)-ROW('Parish data'!$C$3)+1),ROW(164:164)))),"",INDEX('Parish data'!$J$4:$J$10477,SMALL(IF($B$3='Parish data'!$C$4:$C$10477,ROW('Parish data'!$C$4:$C$10477)-ROW('Parish data'!$C$4)+1),ROW(164:164))))</f>
        <v/>
      </c>
      <c r="H179" s="141"/>
      <c r="I179" s="142" t="str">
        <f t="array" ref="I179">IF(ISERROR(INDEX('Parish data'!$K$4:$K$10274,SMALL(IF($B$3='Parish data'!$C$4:$C$10477,ROW('Parish data'!$C$4:$C$10477)-ROW('Parish data'!$C$3)+1),ROW(164:164)))),"",INDEX('Parish data'!$K$4:$K$10477,SMALL(IF($B$3='Parish data'!$C$4:$C$10477,ROW('Parish data'!$C$4:$C$10477)-ROW('Parish data'!$C$4)+1),ROW(164:164))))</f>
        <v/>
      </c>
      <c r="J179" s="141"/>
      <c r="K179" s="143" t="str">
        <f t="array" ref="K179">IF(ISERROR(INDEX('Parish data'!$L$4:$L$10274,SMALL(IF($B$3='Parish data'!$C$4:$C$10477,ROW('Parish data'!$C$4:$C$10477)-ROW('Parish data'!$C$3)+1),ROW(164:164)))),"",INDEX('Parish data'!$L$4:$L$10477,SMALL(IF($B$3='Parish data'!$C$4:$C$10477,ROW('Parish data'!$C$4:$C$10477)-ROW('Parish data'!$C$4)+1),ROW(164:164))))</f>
        <v/>
      </c>
      <c r="L179" s="149"/>
      <c r="M179" s="144"/>
      <c r="N179" s="146"/>
      <c r="O179" s="150"/>
      <c r="P179" s="159"/>
    </row>
    <row r="180" spans="1:16" s="148" customFormat="1" ht="21" customHeight="1" thickBot="1" x14ac:dyDescent="0.3">
      <c r="A180" s="145"/>
      <c r="B180" s="232"/>
      <c r="C180" s="138" t="str">
        <f t="array" ref="C180">IF(ISERROR(INDEX('Parish data'!$D$4:$D$10272,SMALL(IF($B$3='Parish data'!$C$4:$C$10477,ROW('Parish data'!$C$4:$C$10477)-ROW('Parish data'!$C$4)+1),ROW(165:165)))),"",INDEX('Parish data'!$D$4:$D$10272,SMALL(IF($B$3='Parish data'!$C$4:$C$10477,ROW('Parish data'!$C$4:$C$10477)-ROW('Parish data'!$C$4)+1),ROW(165:165))))</f>
        <v/>
      </c>
      <c r="D180" s="139"/>
      <c r="E180" s="140" t="str">
        <f t="array" ref="E180">IF(ISERROR(INDEX('Parish data'!$F$3:$F$10274,SMALL(IF($B$3='Parish data'!$C$3:$C$10477,ROW('Parish data'!$C$4:$C$10477)-ROW('Parish data'!$C$4)+1),ROW(165:165)))),"",INDEX('Parish data'!$F$3:$F$10477,SMALL(IF($B$3='Parish data'!$C$4:$C$10477,ROW('Parish data'!$C$4:$C$10477)-ROW('Parish data'!$C$3)+1),ROW(165:165))))</f>
        <v/>
      </c>
      <c r="F180" s="235">
        <f t="shared" si="2"/>
        <v>0</v>
      </c>
      <c r="G180" s="140" t="str">
        <f t="array" ref="G180">IF(ISERROR(INDEX('Parish data'!$J$4:$J$10274,SMALL(IF($B$3='Parish data'!$C$4:$C$10477,ROW('Parish data'!$C$4:$C$10477)-ROW('Parish data'!$C$3)+1),ROW(165:165)))),"",INDEX('Parish data'!$J$4:$J$10477,SMALL(IF($B$3='Parish data'!$C$4:$C$10477,ROW('Parish data'!$C$4:$C$10477)-ROW('Parish data'!$C$4)+1),ROW(165:165))))</f>
        <v/>
      </c>
      <c r="H180" s="141"/>
      <c r="I180" s="142" t="str">
        <f t="array" ref="I180">IF(ISERROR(INDEX('Parish data'!$K$4:$K$10274,SMALL(IF($B$3='Parish data'!$C$4:$C$10477,ROW('Parish data'!$C$4:$C$10477)-ROW('Parish data'!$C$3)+1),ROW(165:165)))),"",INDEX('Parish data'!$K$4:$K$10477,SMALL(IF($B$3='Parish data'!$C$4:$C$10477,ROW('Parish data'!$C$4:$C$10477)-ROW('Parish data'!$C$4)+1),ROW(165:165))))</f>
        <v/>
      </c>
      <c r="J180" s="141"/>
      <c r="K180" s="143" t="str">
        <f t="array" ref="K180">IF(ISERROR(INDEX('Parish data'!$L$4:$L$10274,SMALL(IF($B$3='Parish data'!$C$4:$C$10477,ROW('Parish data'!$C$4:$C$10477)-ROW('Parish data'!$C$3)+1),ROW(165:165)))),"",INDEX('Parish data'!$L$4:$L$10477,SMALL(IF($B$3='Parish data'!$C$4:$C$10477,ROW('Parish data'!$C$4:$C$10477)-ROW('Parish data'!$C$4)+1),ROW(165:165))))</f>
        <v/>
      </c>
      <c r="L180" s="149"/>
      <c r="M180" s="144"/>
      <c r="N180" s="146"/>
      <c r="O180" s="150"/>
      <c r="P180" s="159"/>
    </row>
    <row r="181" spans="1:16" s="148" customFormat="1" ht="21" customHeight="1" thickBot="1" x14ac:dyDescent="0.3">
      <c r="A181" s="145"/>
      <c r="B181" s="232"/>
      <c r="C181" s="138" t="str">
        <f t="array" ref="C181">IF(ISERROR(INDEX('Parish data'!$D$4:$D$10272,SMALL(IF($B$3='Parish data'!$C$4:$C$10477,ROW('Parish data'!$C$4:$C$10477)-ROW('Parish data'!$C$4)+1),ROW(166:166)))),"",INDEX('Parish data'!$D$4:$D$10272,SMALL(IF($B$3='Parish data'!$C$4:$C$10477,ROW('Parish data'!$C$4:$C$10477)-ROW('Parish data'!$C$4)+1),ROW(166:166))))</f>
        <v/>
      </c>
      <c r="D181" s="139"/>
      <c r="E181" s="140" t="str">
        <f t="array" ref="E181">IF(ISERROR(INDEX('Parish data'!$F$3:$F$10274,SMALL(IF($B$3='Parish data'!$C$3:$C$10477,ROW('Parish data'!$C$4:$C$10477)-ROW('Parish data'!$C$4)+1),ROW(166:166)))),"",INDEX('Parish data'!$F$3:$F$10477,SMALL(IF($B$3='Parish data'!$C$4:$C$10477,ROW('Parish data'!$C$4:$C$10477)-ROW('Parish data'!$C$3)+1),ROW(166:166))))</f>
        <v/>
      </c>
      <c r="F181" s="235">
        <f t="shared" si="2"/>
        <v>0</v>
      </c>
      <c r="G181" s="140" t="str">
        <f t="array" ref="G181">IF(ISERROR(INDEX('Parish data'!$J$4:$J$10274,SMALL(IF($B$3='Parish data'!$C$4:$C$10477,ROW('Parish data'!$C$4:$C$10477)-ROW('Parish data'!$C$3)+1),ROW(166:166)))),"",INDEX('Parish data'!$J$4:$J$10477,SMALL(IF($B$3='Parish data'!$C$4:$C$10477,ROW('Parish data'!$C$4:$C$10477)-ROW('Parish data'!$C$4)+1),ROW(166:166))))</f>
        <v/>
      </c>
      <c r="H181" s="141"/>
      <c r="I181" s="142" t="str">
        <f t="array" ref="I181">IF(ISERROR(INDEX('Parish data'!$K$4:$K$10274,SMALL(IF($B$3='Parish data'!$C$4:$C$10477,ROW('Parish data'!$C$4:$C$10477)-ROW('Parish data'!$C$3)+1),ROW(166:166)))),"",INDEX('Parish data'!$K$4:$K$10477,SMALL(IF($B$3='Parish data'!$C$4:$C$10477,ROW('Parish data'!$C$4:$C$10477)-ROW('Parish data'!$C$4)+1),ROW(166:166))))</f>
        <v/>
      </c>
      <c r="J181" s="141"/>
      <c r="K181" s="143" t="str">
        <f t="array" ref="K181">IF(ISERROR(INDEX('Parish data'!$L$4:$L$10274,SMALL(IF($B$3='Parish data'!$C$4:$C$10477,ROW('Parish data'!$C$4:$C$10477)-ROW('Parish data'!$C$3)+1),ROW(166:166)))),"",INDEX('Parish data'!$L$4:$L$10477,SMALL(IF($B$3='Parish data'!$C$4:$C$10477,ROW('Parish data'!$C$4:$C$10477)-ROW('Parish data'!$C$4)+1),ROW(166:166))))</f>
        <v/>
      </c>
      <c r="L181" s="149"/>
      <c r="M181" s="144"/>
      <c r="N181" s="146"/>
      <c r="O181" s="150"/>
      <c r="P181" s="159"/>
    </row>
    <row r="182" spans="1:16" s="148" customFormat="1" ht="21" customHeight="1" thickBot="1" x14ac:dyDescent="0.3">
      <c r="A182" s="145"/>
      <c r="B182" s="232"/>
      <c r="C182" s="138" t="str">
        <f t="array" ref="C182">IF(ISERROR(INDEX('Parish data'!$D$4:$D$10272,SMALL(IF($B$3='Parish data'!$C$4:$C$10477,ROW('Parish data'!$C$4:$C$10477)-ROW('Parish data'!$C$4)+1),ROW(167:167)))),"",INDEX('Parish data'!$D$4:$D$10272,SMALL(IF($B$3='Parish data'!$C$4:$C$10477,ROW('Parish data'!$C$4:$C$10477)-ROW('Parish data'!$C$4)+1),ROW(167:167))))</f>
        <v/>
      </c>
      <c r="D182" s="139"/>
      <c r="E182" s="140" t="str">
        <f t="array" ref="E182">IF(ISERROR(INDEX('Parish data'!$F$3:$F$10274,SMALL(IF($B$3='Parish data'!$C$3:$C$10477,ROW('Parish data'!$C$4:$C$10477)-ROW('Parish data'!$C$4)+1),ROW(167:167)))),"",INDEX('Parish data'!$F$3:$F$10477,SMALL(IF($B$3='Parish data'!$C$4:$C$10477,ROW('Parish data'!$C$4:$C$10477)-ROW('Parish data'!$C$3)+1),ROW(167:167))))</f>
        <v/>
      </c>
      <c r="F182" s="235">
        <f t="shared" si="2"/>
        <v>0</v>
      </c>
      <c r="G182" s="140" t="str">
        <f t="array" ref="G182">IF(ISERROR(INDEX('Parish data'!$J$4:$J$10274,SMALL(IF($B$3='Parish data'!$C$4:$C$10477,ROW('Parish data'!$C$4:$C$10477)-ROW('Parish data'!$C$3)+1),ROW(167:167)))),"",INDEX('Parish data'!$J$4:$J$10477,SMALL(IF($B$3='Parish data'!$C$4:$C$10477,ROW('Parish data'!$C$4:$C$10477)-ROW('Parish data'!$C$4)+1),ROW(167:167))))</f>
        <v/>
      </c>
      <c r="H182" s="141"/>
      <c r="I182" s="142" t="str">
        <f t="array" ref="I182">IF(ISERROR(INDEX('Parish data'!$K$4:$K$10274,SMALL(IF($B$3='Parish data'!$C$4:$C$10477,ROW('Parish data'!$C$4:$C$10477)-ROW('Parish data'!$C$3)+1),ROW(167:167)))),"",INDEX('Parish data'!$K$4:$K$10477,SMALL(IF($B$3='Parish data'!$C$4:$C$10477,ROW('Parish data'!$C$4:$C$10477)-ROW('Parish data'!$C$4)+1),ROW(167:167))))</f>
        <v/>
      </c>
      <c r="J182" s="141"/>
      <c r="K182" s="143" t="str">
        <f t="array" ref="K182">IF(ISERROR(INDEX('Parish data'!$L$4:$L$10274,SMALL(IF($B$3='Parish data'!$C$4:$C$10477,ROW('Parish data'!$C$4:$C$10477)-ROW('Parish data'!$C$3)+1),ROW(167:167)))),"",INDEX('Parish data'!$L$4:$L$10477,SMALL(IF($B$3='Parish data'!$C$4:$C$10477,ROW('Parish data'!$C$4:$C$10477)-ROW('Parish data'!$C$4)+1),ROW(167:167))))</f>
        <v/>
      </c>
      <c r="L182" s="149"/>
      <c r="M182" s="144"/>
      <c r="N182" s="146"/>
      <c r="O182" s="150"/>
      <c r="P182" s="159"/>
    </row>
    <row r="183" spans="1:16" s="148" customFormat="1" ht="21" customHeight="1" thickBot="1" x14ac:dyDescent="0.3">
      <c r="A183" s="145"/>
      <c r="B183" s="232"/>
      <c r="C183" s="138" t="str">
        <f t="array" ref="C183">IF(ISERROR(INDEX('Parish data'!$D$4:$D$10272,SMALL(IF($B$3='Parish data'!$C$4:$C$10477,ROW('Parish data'!$C$4:$C$10477)-ROW('Parish data'!$C$4)+1),ROW(168:168)))),"",INDEX('Parish data'!$D$4:$D$10272,SMALL(IF($B$3='Parish data'!$C$4:$C$10477,ROW('Parish data'!$C$4:$C$10477)-ROW('Parish data'!$C$4)+1),ROW(168:168))))</f>
        <v/>
      </c>
      <c r="D183" s="139"/>
      <c r="E183" s="140" t="str">
        <f t="array" ref="E183">IF(ISERROR(INDEX('Parish data'!$F$3:$F$10274,SMALL(IF($B$3='Parish data'!$C$3:$C$10477,ROW('Parish data'!$C$4:$C$10477)-ROW('Parish data'!$C$4)+1),ROW(168:168)))),"",INDEX('Parish data'!$F$3:$F$10477,SMALL(IF($B$3='Parish data'!$C$4:$C$10477,ROW('Parish data'!$C$4:$C$10477)-ROW('Parish data'!$C$3)+1),ROW(168:168))))</f>
        <v/>
      </c>
      <c r="F183" s="235">
        <f t="shared" si="2"/>
        <v>0</v>
      </c>
      <c r="G183" s="140" t="str">
        <f t="array" ref="G183">IF(ISERROR(INDEX('Parish data'!$J$4:$J$10274,SMALL(IF($B$3='Parish data'!$C$4:$C$10477,ROW('Parish data'!$C$4:$C$10477)-ROW('Parish data'!$C$3)+1),ROW(168:168)))),"",INDEX('Parish data'!$J$4:$J$10477,SMALL(IF($B$3='Parish data'!$C$4:$C$10477,ROW('Parish data'!$C$4:$C$10477)-ROW('Parish data'!$C$4)+1),ROW(168:168))))</f>
        <v/>
      </c>
      <c r="H183" s="141"/>
      <c r="I183" s="142" t="str">
        <f t="array" ref="I183">IF(ISERROR(INDEX('Parish data'!$K$4:$K$10274,SMALL(IF($B$3='Parish data'!$C$4:$C$10477,ROW('Parish data'!$C$4:$C$10477)-ROW('Parish data'!$C$3)+1),ROW(168:168)))),"",INDEX('Parish data'!$K$4:$K$10477,SMALL(IF($B$3='Parish data'!$C$4:$C$10477,ROW('Parish data'!$C$4:$C$10477)-ROW('Parish data'!$C$4)+1),ROW(168:168))))</f>
        <v/>
      </c>
      <c r="J183" s="141"/>
      <c r="K183" s="143" t="str">
        <f t="array" ref="K183">IF(ISERROR(INDEX('Parish data'!$L$4:$L$10274,SMALL(IF($B$3='Parish data'!$C$4:$C$10477,ROW('Parish data'!$C$4:$C$10477)-ROW('Parish data'!$C$3)+1),ROW(168:168)))),"",INDEX('Parish data'!$L$4:$L$10477,SMALL(IF($B$3='Parish data'!$C$4:$C$10477,ROW('Parish data'!$C$4:$C$10477)-ROW('Parish data'!$C$4)+1),ROW(168:168))))</f>
        <v/>
      </c>
      <c r="L183" s="149"/>
      <c r="M183" s="144"/>
      <c r="N183" s="146"/>
      <c r="O183" s="150"/>
      <c r="P183" s="159"/>
    </row>
    <row r="184" spans="1:16" s="148" customFormat="1" ht="21" customHeight="1" thickBot="1" x14ac:dyDescent="0.3">
      <c r="A184" s="145"/>
      <c r="B184" s="232"/>
      <c r="C184" s="138" t="str">
        <f t="array" ref="C184">IF(ISERROR(INDEX('Parish data'!$D$4:$D$10272,SMALL(IF($B$3='Parish data'!$C$4:$C$10477,ROW('Parish data'!$C$4:$C$10477)-ROW('Parish data'!$C$4)+1),ROW(169:169)))),"",INDEX('Parish data'!$D$4:$D$10272,SMALL(IF($B$3='Parish data'!$C$4:$C$10477,ROW('Parish data'!$C$4:$C$10477)-ROW('Parish data'!$C$4)+1),ROW(169:169))))</f>
        <v/>
      </c>
      <c r="D184" s="139"/>
      <c r="E184" s="140" t="str">
        <f t="array" ref="E184">IF(ISERROR(INDEX('Parish data'!$F$3:$F$10274,SMALL(IF($B$3='Parish data'!$C$3:$C$10477,ROW('Parish data'!$C$4:$C$10477)-ROW('Parish data'!$C$4)+1),ROW(169:169)))),"",INDEX('Parish data'!$F$3:$F$10477,SMALL(IF($B$3='Parish data'!$C$4:$C$10477,ROW('Parish data'!$C$4:$C$10477)-ROW('Parish data'!$C$3)+1),ROW(169:169))))</f>
        <v/>
      </c>
      <c r="F184" s="235">
        <f t="shared" si="2"/>
        <v>0</v>
      </c>
      <c r="G184" s="140" t="str">
        <f t="array" ref="G184">IF(ISERROR(INDEX('Parish data'!$J$4:$J$10274,SMALL(IF($B$3='Parish data'!$C$4:$C$10477,ROW('Parish data'!$C$4:$C$10477)-ROW('Parish data'!$C$3)+1),ROW(169:169)))),"",INDEX('Parish data'!$J$4:$J$10477,SMALL(IF($B$3='Parish data'!$C$4:$C$10477,ROW('Parish data'!$C$4:$C$10477)-ROW('Parish data'!$C$4)+1),ROW(169:169))))</f>
        <v/>
      </c>
      <c r="H184" s="141"/>
      <c r="I184" s="142" t="str">
        <f t="array" ref="I184">IF(ISERROR(INDEX('Parish data'!$K$4:$K$10274,SMALL(IF($B$3='Parish data'!$C$4:$C$10477,ROW('Parish data'!$C$4:$C$10477)-ROW('Parish data'!$C$3)+1),ROW(169:169)))),"",INDEX('Parish data'!$K$4:$K$10477,SMALL(IF($B$3='Parish data'!$C$4:$C$10477,ROW('Parish data'!$C$4:$C$10477)-ROW('Parish data'!$C$4)+1),ROW(169:169))))</f>
        <v/>
      </c>
      <c r="J184" s="141"/>
      <c r="K184" s="143" t="str">
        <f t="array" ref="K184">IF(ISERROR(INDEX('Parish data'!$L$4:$L$10274,SMALL(IF($B$3='Parish data'!$C$4:$C$10477,ROW('Parish data'!$C$4:$C$10477)-ROW('Parish data'!$C$3)+1),ROW(169:169)))),"",INDEX('Parish data'!$L$4:$L$10477,SMALL(IF($B$3='Parish data'!$C$4:$C$10477,ROW('Parish data'!$C$4:$C$10477)-ROW('Parish data'!$C$4)+1),ROW(169:169))))</f>
        <v/>
      </c>
      <c r="L184" s="149"/>
      <c r="M184" s="144"/>
      <c r="N184" s="146"/>
      <c r="O184" s="150"/>
      <c r="P184" s="159"/>
    </row>
    <row r="185" spans="1:16" s="148" customFormat="1" ht="21" customHeight="1" thickBot="1" x14ac:dyDescent="0.3">
      <c r="A185" s="145"/>
      <c r="B185" s="232"/>
      <c r="C185" s="138" t="str">
        <f t="array" ref="C185">IF(ISERROR(INDEX('Parish data'!$D$4:$D$10272,SMALL(IF($B$3='Parish data'!$C$4:$C$10477,ROW('Parish data'!$C$4:$C$10477)-ROW('Parish data'!$C$4)+1),ROW(170:170)))),"",INDEX('Parish data'!$D$4:$D$10272,SMALL(IF($B$3='Parish data'!$C$4:$C$10477,ROW('Parish data'!$C$4:$C$10477)-ROW('Parish data'!$C$4)+1),ROW(170:170))))</f>
        <v/>
      </c>
      <c r="D185" s="139"/>
      <c r="E185" s="140" t="str">
        <f t="array" ref="E185">IF(ISERROR(INDEX('Parish data'!$F$3:$F$10274,SMALL(IF($B$3='Parish data'!$C$3:$C$10477,ROW('Parish data'!$C$4:$C$10477)-ROW('Parish data'!$C$4)+1),ROW(170:170)))),"",INDEX('Parish data'!$F$3:$F$10477,SMALL(IF($B$3='Parish data'!$C$4:$C$10477,ROW('Parish data'!$C$4:$C$10477)-ROW('Parish data'!$C$3)+1),ROW(170:170))))</f>
        <v/>
      </c>
      <c r="F185" s="235">
        <f t="shared" si="2"/>
        <v>0</v>
      </c>
      <c r="G185" s="140" t="str">
        <f t="array" ref="G185">IF(ISERROR(INDEX('Parish data'!$J$4:$J$10274,SMALL(IF($B$3='Parish data'!$C$4:$C$10477,ROW('Parish data'!$C$4:$C$10477)-ROW('Parish data'!$C$3)+1),ROW(170:170)))),"",INDEX('Parish data'!$J$4:$J$10477,SMALL(IF($B$3='Parish data'!$C$4:$C$10477,ROW('Parish data'!$C$4:$C$10477)-ROW('Parish data'!$C$4)+1),ROW(170:170))))</f>
        <v/>
      </c>
      <c r="H185" s="141"/>
      <c r="I185" s="142" t="str">
        <f t="array" ref="I185">IF(ISERROR(INDEX('Parish data'!$K$4:$K$10274,SMALL(IF($B$3='Parish data'!$C$4:$C$10477,ROW('Parish data'!$C$4:$C$10477)-ROW('Parish data'!$C$3)+1),ROW(170:170)))),"",INDEX('Parish data'!$K$4:$K$10477,SMALL(IF($B$3='Parish data'!$C$4:$C$10477,ROW('Parish data'!$C$4:$C$10477)-ROW('Parish data'!$C$4)+1),ROW(170:170))))</f>
        <v/>
      </c>
      <c r="J185" s="141"/>
      <c r="K185" s="143" t="str">
        <f t="array" ref="K185">IF(ISERROR(INDEX('Parish data'!$L$4:$L$10274,SMALL(IF($B$3='Parish data'!$C$4:$C$10477,ROW('Parish data'!$C$4:$C$10477)-ROW('Parish data'!$C$3)+1),ROW(170:170)))),"",INDEX('Parish data'!$L$4:$L$10477,SMALL(IF($B$3='Parish data'!$C$4:$C$10477,ROW('Parish data'!$C$4:$C$10477)-ROW('Parish data'!$C$4)+1),ROW(170:170))))</f>
        <v/>
      </c>
      <c r="L185" s="149"/>
      <c r="M185" s="144"/>
      <c r="N185" s="146"/>
      <c r="O185" s="150"/>
      <c r="P185" s="159"/>
    </row>
    <row r="186" spans="1:16" s="148" customFormat="1" ht="21" customHeight="1" thickBot="1" x14ac:dyDescent="0.3">
      <c r="A186" s="145"/>
      <c r="B186" s="232"/>
      <c r="C186" s="138" t="str">
        <f t="array" ref="C186">IF(ISERROR(INDEX('Parish data'!$D$4:$D$10272,SMALL(IF($B$3='Parish data'!$C$4:$C$10477,ROW('Parish data'!$C$4:$C$10477)-ROW('Parish data'!$C$4)+1),ROW(171:171)))),"",INDEX('Parish data'!$D$4:$D$10272,SMALL(IF($B$3='Parish data'!$C$4:$C$10477,ROW('Parish data'!$C$4:$C$10477)-ROW('Parish data'!$C$4)+1),ROW(171:171))))</f>
        <v/>
      </c>
      <c r="D186" s="139"/>
      <c r="E186" s="140" t="str">
        <f t="array" ref="E186">IF(ISERROR(INDEX('Parish data'!$F$3:$F$10274,SMALL(IF($B$3='Parish data'!$C$3:$C$10477,ROW('Parish data'!$C$4:$C$10477)-ROW('Parish data'!$C$4)+1),ROW(171:171)))),"",INDEX('Parish data'!$F$3:$F$10477,SMALL(IF($B$3='Parish data'!$C$4:$C$10477,ROW('Parish data'!$C$4:$C$10477)-ROW('Parish data'!$C$3)+1),ROW(171:171))))</f>
        <v/>
      </c>
      <c r="F186" s="235">
        <f t="shared" si="2"/>
        <v>0</v>
      </c>
      <c r="G186" s="140" t="str">
        <f t="array" ref="G186">IF(ISERROR(INDEX('Parish data'!$J$4:$J$10274,SMALL(IF($B$3='Parish data'!$C$4:$C$10477,ROW('Parish data'!$C$4:$C$10477)-ROW('Parish data'!$C$3)+1),ROW(171:171)))),"",INDEX('Parish data'!$J$4:$J$10477,SMALL(IF($B$3='Parish data'!$C$4:$C$10477,ROW('Parish data'!$C$4:$C$10477)-ROW('Parish data'!$C$4)+1),ROW(171:171))))</f>
        <v/>
      </c>
      <c r="H186" s="141"/>
      <c r="I186" s="142" t="str">
        <f t="array" ref="I186">IF(ISERROR(INDEX('Parish data'!$K$4:$K$10274,SMALL(IF($B$3='Parish data'!$C$4:$C$10477,ROW('Parish data'!$C$4:$C$10477)-ROW('Parish data'!$C$3)+1),ROW(171:171)))),"",INDEX('Parish data'!$K$4:$K$10477,SMALL(IF($B$3='Parish data'!$C$4:$C$10477,ROW('Parish data'!$C$4:$C$10477)-ROW('Parish data'!$C$4)+1),ROW(171:171))))</f>
        <v/>
      </c>
      <c r="J186" s="141"/>
      <c r="K186" s="143" t="str">
        <f t="array" ref="K186">IF(ISERROR(INDEX('Parish data'!$L$4:$L$10274,SMALL(IF($B$3='Parish data'!$C$4:$C$10477,ROW('Parish data'!$C$4:$C$10477)-ROW('Parish data'!$C$3)+1),ROW(171:171)))),"",INDEX('Parish data'!$L$4:$L$10477,SMALL(IF($B$3='Parish data'!$C$4:$C$10477,ROW('Parish data'!$C$4:$C$10477)-ROW('Parish data'!$C$4)+1),ROW(171:171))))</f>
        <v/>
      </c>
      <c r="L186" s="149"/>
      <c r="M186" s="144"/>
      <c r="N186" s="146"/>
      <c r="O186" s="150"/>
      <c r="P186" s="159"/>
    </row>
    <row r="187" spans="1:16" s="148" customFormat="1" ht="21" customHeight="1" thickBot="1" x14ac:dyDescent="0.3">
      <c r="A187" s="145"/>
      <c r="B187" s="232"/>
      <c r="C187" s="138" t="str">
        <f t="array" ref="C187">IF(ISERROR(INDEX('Parish data'!$D$4:$D$10272,SMALL(IF($B$3='Parish data'!$C$4:$C$10477,ROW('Parish data'!$C$4:$C$10477)-ROW('Parish data'!$C$4)+1),ROW(172:172)))),"",INDEX('Parish data'!$D$4:$D$10272,SMALL(IF($B$3='Parish data'!$C$4:$C$10477,ROW('Parish data'!$C$4:$C$10477)-ROW('Parish data'!$C$4)+1),ROW(172:172))))</f>
        <v/>
      </c>
      <c r="D187" s="139"/>
      <c r="E187" s="140" t="str">
        <f t="array" ref="E187">IF(ISERROR(INDEX('Parish data'!$F$3:$F$10274,SMALL(IF($B$3='Parish data'!$C$3:$C$10477,ROW('Parish data'!$C$4:$C$10477)-ROW('Parish data'!$C$4)+1),ROW(172:172)))),"",INDEX('Parish data'!$F$3:$F$10477,SMALL(IF($B$3='Parish data'!$C$4:$C$10477,ROW('Parish data'!$C$4:$C$10477)-ROW('Parish data'!$C$3)+1),ROW(172:172))))</f>
        <v/>
      </c>
      <c r="F187" s="235">
        <f t="shared" si="2"/>
        <v>0</v>
      </c>
      <c r="G187" s="140" t="str">
        <f t="array" ref="G187">IF(ISERROR(INDEX('Parish data'!$J$4:$J$10274,SMALL(IF($B$3='Parish data'!$C$4:$C$10477,ROW('Parish data'!$C$4:$C$10477)-ROW('Parish data'!$C$3)+1),ROW(172:172)))),"",INDEX('Parish data'!$J$4:$J$10477,SMALL(IF($B$3='Parish data'!$C$4:$C$10477,ROW('Parish data'!$C$4:$C$10477)-ROW('Parish data'!$C$4)+1),ROW(172:172))))</f>
        <v/>
      </c>
      <c r="H187" s="141"/>
      <c r="I187" s="142" t="str">
        <f t="array" ref="I187">IF(ISERROR(INDEX('Parish data'!$K$4:$K$10274,SMALL(IF($B$3='Parish data'!$C$4:$C$10477,ROW('Parish data'!$C$4:$C$10477)-ROW('Parish data'!$C$3)+1),ROW(172:172)))),"",INDEX('Parish data'!$K$4:$K$10477,SMALL(IF($B$3='Parish data'!$C$4:$C$10477,ROW('Parish data'!$C$4:$C$10477)-ROW('Parish data'!$C$4)+1),ROW(172:172))))</f>
        <v/>
      </c>
      <c r="J187" s="141"/>
      <c r="K187" s="143" t="str">
        <f t="array" ref="K187">IF(ISERROR(INDEX('Parish data'!$L$4:$L$10274,SMALL(IF($B$3='Parish data'!$C$4:$C$10477,ROW('Parish data'!$C$4:$C$10477)-ROW('Parish data'!$C$3)+1),ROW(172:172)))),"",INDEX('Parish data'!$L$4:$L$10477,SMALL(IF($B$3='Parish data'!$C$4:$C$10477,ROW('Parish data'!$C$4:$C$10477)-ROW('Parish data'!$C$4)+1),ROW(172:172))))</f>
        <v/>
      </c>
      <c r="L187" s="149"/>
      <c r="M187" s="144"/>
      <c r="N187" s="146"/>
      <c r="O187" s="150"/>
      <c r="P187" s="159"/>
    </row>
    <row r="188" spans="1:16" s="148" customFormat="1" ht="21" customHeight="1" thickBot="1" x14ac:dyDescent="0.3">
      <c r="A188" s="145"/>
      <c r="B188" s="232"/>
      <c r="C188" s="138" t="str">
        <f t="array" ref="C188">IF(ISERROR(INDEX('Parish data'!$D$4:$D$10272,SMALL(IF($B$3='Parish data'!$C$4:$C$10477,ROW('Parish data'!$C$4:$C$10477)-ROW('Parish data'!$C$4)+1),ROW(173:173)))),"",INDEX('Parish data'!$D$4:$D$10272,SMALL(IF($B$3='Parish data'!$C$4:$C$10477,ROW('Parish data'!$C$4:$C$10477)-ROW('Parish data'!$C$4)+1),ROW(173:173))))</f>
        <v/>
      </c>
      <c r="D188" s="139"/>
      <c r="E188" s="140" t="str">
        <f t="array" ref="E188">IF(ISERROR(INDEX('Parish data'!$F$3:$F$10274,SMALL(IF($B$3='Parish data'!$C$3:$C$10477,ROW('Parish data'!$C$4:$C$10477)-ROW('Parish data'!$C$4)+1),ROW(173:173)))),"",INDEX('Parish data'!$F$3:$F$10477,SMALL(IF($B$3='Parish data'!$C$4:$C$10477,ROW('Parish data'!$C$4:$C$10477)-ROW('Parish data'!$C$3)+1),ROW(173:173))))</f>
        <v/>
      </c>
      <c r="F188" s="235">
        <f t="shared" si="2"/>
        <v>0</v>
      </c>
      <c r="G188" s="140" t="str">
        <f t="array" ref="G188">IF(ISERROR(INDEX('Parish data'!$J$4:$J$10274,SMALL(IF($B$3='Parish data'!$C$4:$C$10477,ROW('Parish data'!$C$4:$C$10477)-ROW('Parish data'!$C$3)+1),ROW(173:173)))),"",INDEX('Parish data'!$J$4:$J$10477,SMALL(IF($B$3='Parish data'!$C$4:$C$10477,ROW('Parish data'!$C$4:$C$10477)-ROW('Parish data'!$C$4)+1),ROW(173:173))))</f>
        <v/>
      </c>
      <c r="H188" s="141"/>
      <c r="I188" s="142" t="str">
        <f t="array" ref="I188">IF(ISERROR(INDEX('Parish data'!$K$4:$K$10274,SMALL(IF($B$3='Parish data'!$C$4:$C$10477,ROW('Parish data'!$C$4:$C$10477)-ROW('Parish data'!$C$3)+1),ROW(173:173)))),"",INDEX('Parish data'!$K$4:$K$10477,SMALL(IF($B$3='Parish data'!$C$4:$C$10477,ROW('Parish data'!$C$4:$C$10477)-ROW('Parish data'!$C$4)+1),ROW(173:173))))</f>
        <v/>
      </c>
      <c r="J188" s="141"/>
      <c r="K188" s="143" t="str">
        <f t="array" ref="K188">IF(ISERROR(INDEX('Parish data'!$L$4:$L$10274,SMALL(IF($B$3='Parish data'!$C$4:$C$10477,ROW('Parish data'!$C$4:$C$10477)-ROW('Parish data'!$C$3)+1),ROW(173:173)))),"",INDEX('Parish data'!$L$4:$L$10477,SMALL(IF($B$3='Parish data'!$C$4:$C$10477,ROW('Parish data'!$C$4:$C$10477)-ROW('Parish data'!$C$4)+1),ROW(173:173))))</f>
        <v/>
      </c>
      <c r="L188" s="149"/>
      <c r="M188" s="144"/>
      <c r="N188" s="146"/>
      <c r="O188" s="150"/>
      <c r="P188" s="159"/>
    </row>
    <row r="189" spans="1:16" s="148" customFormat="1" ht="21" customHeight="1" thickBot="1" x14ac:dyDescent="0.3">
      <c r="A189" s="145"/>
      <c r="B189" s="232"/>
      <c r="C189" s="138" t="str">
        <f t="array" ref="C189">IF(ISERROR(INDEX('Parish data'!$D$4:$D$10272,SMALL(IF($B$3='Parish data'!$C$4:$C$10477,ROW('Parish data'!$C$4:$C$10477)-ROW('Parish data'!$C$4)+1),ROW(174:174)))),"",INDEX('Parish data'!$D$4:$D$10272,SMALL(IF($B$3='Parish data'!$C$4:$C$10477,ROW('Parish data'!$C$4:$C$10477)-ROW('Parish data'!$C$4)+1),ROW(174:174))))</f>
        <v/>
      </c>
      <c r="D189" s="139"/>
      <c r="E189" s="140" t="str">
        <f t="array" ref="E189">IF(ISERROR(INDEX('Parish data'!$F$3:$F$10274,SMALL(IF($B$3='Parish data'!$C$3:$C$10477,ROW('Parish data'!$C$4:$C$10477)-ROW('Parish data'!$C$4)+1),ROW(174:174)))),"",INDEX('Parish data'!$F$3:$F$10477,SMALL(IF($B$3='Parish data'!$C$4:$C$10477,ROW('Parish data'!$C$4:$C$10477)-ROW('Parish data'!$C$3)+1),ROW(174:174))))</f>
        <v/>
      </c>
      <c r="F189" s="235">
        <f t="shared" si="2"/>
        <v>0</v>
      </c>
      <c r="G189" s="140" t="str">
        <f t="array" ref="G189">IF(ISERROR(INDEX('Parish data'!$J$4:$J$10274,SMALL(IF($B$3='Parish data'!$C$4:$C$10477,ROW('Parish data'!$C$4:$C$10477)-ROW('Parish data'!$C$3)+1),ROW(174:174)))),"",INDEX('Parish data'!$J$4:$J$10477,SMALL(IF($B$3='Parish data'!$C$4:$C$10477,ROW('Parish data'!$C$4:$C$10477)-ROW('Parish data'!$C$4)+1),ROW(174:174))))</f>
        <v/>
      </c>
      <c r="H189" s="141"/>
      <c r="I189" s="142" t="str">
        <f t="array" ref="I189">IF(ISERROR(INDEX('Parish data'!$K$4:$K$10274,SMALL(IF($B$3='Parish data'!$C$4:$C$10477,ROW('Parish data'!$C$4:$C$10477)-ROW('Parish data'!$C$3)+1),ROW(174:174)))),"",INDEX('Parish data'!$K$4:$K$10477,SMALL(IF($B$3='Parish data'!$C$4:$C$10477,ROW('Parish data'!$C$4:$C$10477)-ROW('Parish data'!$C$4)+1),ROW(174:174))))</f>
        <v/>
      </c>
      <c r="J189" s="141"/>
      <c r="K189" s="143" t="str">
        <f t="array" ref="K189">IF(ISERROR(INDEX('Parish data'!$L$4:$L$10274,SMALL(IF($B$3='Parish data'!$C$4:$C$10477,ROW('Parish data'!$C$4:$C$10477)-ROW('Parish data'!$C$3)+1),ROW(174:174)))),"",INDEX('Parish data'!$L$4:$L$10477,SMALL(IF($B$3='Parish data'!$C$4:$C$10477,ROW('Parish data'!$C$4:$C$10477)-ROW('Parish data'!$C$4)+1),ROW(174:174))))</f>
        <v/>
      </c>
      <c r="L189" s="149"/>
      <c r="M189" s="144"/>
      <c r="N189" s="146"/>
      <c r="O189" s="150"/>
      <c r="P189" s="159"/>
    </row>
    <row r="190" spans="1:16" s="148" customFormat="1" ht="21" customHeight="1" thickBot="1" x14ac:dyDescent="0.3">
      <c r="A190" s="145"/>
      <c r="B190" s="232"/>
      <c r="C190" s="138" t="str">
        <f t="array" ref="C190">IF(ISERROR(INDEX('Parish data'!$D$4:$D$10272,SMALL(IF($B$3='Parish data'!$C$4:$C$10477,ROW('Parish data'!$C$4:$C$10477)-ROW('Parish data'!$C$4)+1),ROW(175:175)))),"",INDEX('Parish data'!$D$4:$D$10272,SMALL(IF($B$3='Parish data'!$C$4:$C$10477,ROW('Parish data'!$C$4:$C$10477)-ROW('Parish data'!$C$4)+1),ROW(175:175))))</f>
        <v/>
      </c>
      <c r="D190" s="139"/>
      <c r="E190" s="140" t="str">
        <f t="array" ref="E190">IF(ISERROR(INDEX('Parish data'!$F$3:$F$10274,SMALL(IF($B$3='Parish data'!$C$3:$C$10477,ROW('Parish data'!$C$4:$C$10477)-ROW('Parish data'!$C$4)+1),ROW(175:175)))),"",INDEX('Parish data'!$F$3:$F$10477,SMALL(IF($B$3='Parish data'!$C$4:$C$10477,ROW('Parish data'!$C$4:$C$10477)-ROW('Parish data'!$C$3)+1),ROW(175:175))))</f>
        <v/>
      </c>
      <c r="F190" s="235">
        <f t="shared" si="2"/>
        <v>0</v>
      </c>
      <c r="G190" s="140" t="str">
        <f t="array" ref="G190">IF(ISERROR(INDEX('Parish data'!$J$4:$J$10274,SMALL(IF($B$3='Parish data'!$C$4:$C$10477,ROW('Parish data'!$C$4:$C$10477)-ROW('Parish data'!$C$3)+1),ROW(175:175)))),"",INDEX('Parish data'!$J$4:$J$10477,SMALL(IF($B$3='Parish data'!$C$4:$C$10477,ROW('Parish data'!$C$4:$C$10477)-ROW('Parish data'!$C$4)+1),ROW(175:175))))</f>
        <v/>
      </c>
      <c r="H190" s="141"/>
      <c r="I190" s="142" t="str">
        <f t="array" ref="I190">IF(ISERROR(INDEX('Parish data'!$K$4:$K$10274,SMALL(IF($B$3='Parish data'!$C$4:$C$10477,ROW('Parish data'!$C$4:$C$10477)-ROW('Parish data'!$C$3)+1),ROW(175:175)))),"",INDEX('Parish data'!$K$4:$K$10477,SMALL(IF($B$3='Parish data'!$C$4:$C$10477,ROW('Parish data'!$C$4:$C$10477)-ROW('Parish data'!$C$4)+1),ROW(175:175))))</f>
        <v/>
      </c>
      <c r="J190" s="141"/>
      <c r="K190" s="143" t="str">
        <f t="array" ref="K190">IF(ISERROR(INDEX('Parish data'!$L$4:$L$10274,SMALL(IF($B$3='Parish data'!$C$4:$C$10477,ROW('Parish data'!$C$4:$C$10477)-ROW('Parish data'!$C$3)+1),ROW(175:175)))),"",INDEX('Parish data'!$L$4:$L$10477,SMALL(IF($B$3='Parish data'!$C$4:$C$10477,ROW('Parish data'!$C$4:$C$10477)-ROW('Parish data'!$C$4)+1),ROW(175:175))))</f>
        <v/>
      </c>
      <c r="L190" s="149"/>
      <c r="M190" s="144"/>
      <c r="N190" s="146"/>
      <c r="O190" s="150"/>
      <c r="P190" s="159"/>
    </row>
    <row r="191" spans="1:16" s="148" customFormat="1" ht="21" customHeight="1" thickBot="1" x14ac:dyDescent="0.3">
      <c r="A191" s="145"/>
      <c r="B191" s="232"/>
      <c r="C191" s="138" t="str">
        <f t="array" ref="C191">IF(ISERROR(INDEX('Parish data'!$D$4:$D$10272,SMALL(IF($B$3='Parish data'!$C$4:$C$10477,ROW('Parish data'!$C$4:$C$10477)-ROW('Parish data'!$C$4)+1),ROW(176:176)))),"",INDEX('Parish data'!$D$4:$D$10272,SMALL(IF($B$3='Parish data'!$C$4:$C$10477,ROW('Parish data'!$C$4:$C$10477)-ROW('Parish data'!$C$4)+1),ROW(176:176))))</f>
        <v/>
      </c>
      <c r="D191" s="139"/>
      <c r="E191" s="140" t="str">
        <f t="array" ref="E191">IF(ISERROR(INDEX('Parish data'!$F$3:$F$10274,SMALL(IF($B$3='Parish data'!$C$3:$C$10477,ROW('Parish data'!$C$4:$C$10477)-ROW('Parish data'!$C$4)+1),ROW(176:176)))),"",INDEX('Parish data'!$F$3:$F$10477,SMALL(IF($B$3='Parish data'!$C$4:$C$10477,ROW('Parish data'!$C$4:$C$10477)-ROW('Parish data'!$C$3)+1),ROW(176:176))))</f>
        <v/>
      </c>
      <c r="F191" s="235">
        <f t="shared" si="2"/>
        <v>0</v>
      </c>
      <c r="G191" s="140" t="str">
        <f t="array" ref="G191">IF(ISERROR(INDEX('Parish data'!$J$4:$J$10274,SMALL(IF($B$3='Parish data'!$C$4:$C$10477,ROW('Parish data'!$C$4:$C$10477)-ROW('Parish data'!$C$3)+1),ROW(176:176)))),"",INDEX('Parish data'!$J$4:$J$10477,SMALL(IF($B$3='Parish data'!$C$4:$C$10477,ROW('Parish data'!$C$4:$C$10477)-ROW('Parish data'!$C$4)+1),ROW(176:176))))</f>
        <v/>
      </c>
      <c r="H191" s="141"/>
      <c r="I191" s="142" t="str">
        <f t="array" ref="I191">IF(ISERROR(INDEX('Parish data'!$K$4:$K$10274,SMALL(IF($B$3='Parish data'!$C$4:$C$10477,ROW('Parish data'!$C$4:$C$10477)-ROW('Parish data'!$C$3)+1),ROW(176:176)))),"",INDEX('Parish data'!$K$4:$K$10477,SMALL(IF($B$3='Parish data'!$C$4:$C$10477,ROW('Parish data'!$C$4:$C$10477)-ROW('Parish data'!$C$4)+1),ROW(176:176))))</f>
        <v/>
      </c>
      <c r="J191" s="141"/>
      <c r="K191" s="143" t="str">
        <f t="array" ref="K191">IF(ISERROR(INDEX('Parish data'!$L$4:$L$10274,SMALL(IF($B$3='Parish data'!$C$4:$C$10477,ROW('Parish data'!$C$4:$C$10477)-ROW('Parish data'!$C$3)+1),ROW(176:176)))),"",INDEX('Parish data'!$L$4:$L$10477,SMALL(IF($B$3='Parish data'!$C$4:$C$10477,ROW('Parish data'!$C$4:$C$10477)-ROW('Parish data'!$C$4)+1),ROW(176:176))))</f>
        <v/>
      </c>
      <c r="L191" s="149"/>
      <c r="M191" s="144"/>
      <c r="N191" s="146"/>
      <c r="O191" s="150"/>
      <c r="P191" s="159"/>
    </row>
    <row r="192" spans="1:16" s="148" customFormat="1" ht="21" customHeight="1" thickBot="1" x14ac:dyDescent="0.3">
      <c r="A192" s="145"/>
      <c r="B192" s="232"/>
      <c r="C192" s="138" t="str">
        <f t="array" ref="C192">IF(ISERROR(INDEX('Parish data'!$D$4:$D$10272,SMALL(IF($B$3='Parish data'!$C$4:$C$10477,ROW('Parish data'!$C$4:$C$10477)-ROW('Parish data'!$C$4)+1),ROW(177:177)))),"",INDEX('Parish data'!$D$4:$D$10272,SMALL(IF($B$3='Parish data'!$C$4:$C$10477,ROW('Parish data'!$C$4:$C$10477)-ROW('Parish data'!$C$4)+1),ROW(177:177))))</f>
        <v/>
      </c>
      <c r="D192" s="139"/>
      <c r="E192" s="140" t="str">
        <f t="array" ref="E192">IF(ISERROR(INDEX('Parish data'!$F$3:$F$10274,SMALL(IF($B$3='Parish data'!$C$3:$C$10477,ROW('Parish data'!$C$4:$C$10477)-ROW('Parish data'!$C$4)+1),ROW(177:177)))),"",INDEX('Parish data'!$F$3:$F$10477,SMALL(IF($B$3='Parish data'!$C$4:$C$10477,ROW('Parish data'!$C$4:$C$10477)-ROW('Parish data'!$C$3)+1),ROW(177:177))))</f>
        <v/>
      </c>
      <c r="F192" s="235">
        <f t="shared" si="2"/>
        <v>0</v>
      </c>
      <c r="G192" s="140" t="str">
        <f t="array" ref="G192">IF(ISERROR(INDEX('Parish data'!$J$4:$J$10274,SMALL(IF($B$3='Parish data'!$C$4:$C$10477,ROW('Parish data'!$C$4:$C$10477)-ROW('Parish data'!$C$3)+1),ROW(177:177)))),"",INDEX('Parish data'!$J$4:$J$10477,SMALL(IF($B$3='Parish data'!$C$4:$C$10477,ROW('Parish data'!$C$4:$C$10477)-ROW('Parish data'!$C$4)+1),ROW(177:177))))</f>
        <v/>
      </c>
      <c r="H192" s="141"/>
      <c r="I192" s="142" t="str">
        <f t="array" ref="I192">IF(ISERROR(INDEX('Parish data'!$K$4:$K$10274,SMALL(IF($B$3='Parish data'!$C$4:$C$10477,ROW('Parish data'!$C$4:$C$10477)-ROW('Parish data'!$C$3)+1),ROW(177:177)))),"",INDEX('Parish data'!$K$4:$K$10477,SMALL(IF($B$3='Parish data'!$C$4:$C$10477,ROW('Parish data'!$C$4:$C$10477)-ROW('Parish data'!$C$4)+1),ROW(177:177))))</f>
        <v/>
      </c>
      <c r="J192" s="141"/>
      <c r="K192" s="143" t="str">
        <f t="array" ref="K192">IF(ISERROR(INDEX('Parish data'!$L$4:$L$10274,SMALL(IF($B$3='Parish data'!$C$4:$C$10477,ROW('Parish data'!$C$4:$C$10477)-ROW('Parish data'!$C$3)+1),ROW(177:177)))),"",INDEX('Parish data'!$L$4:$L$10477,SMALL(IF($B$3='Parish data'!$C$4:$C$10477,ROW('Parish data'!$C$4:$C$10477)-ROW('Parish data'!$C$4)+1),ROW(177:177))))</f>
        <v/>
      </c>
      <c r="L192" s="149"/>
      <c r="M192" s="144"/>
      <c r="N192" s="146"/>
      <c r="O192" s="150"/>
      <c r="P192" s="159"/>
    </row>
    <row r="193" spans="1:16" s="148" customFormat="1" ht="21" customHeight="1" thickBot="1" x14ac:dyDescent="0.3">
      <c r="A193" s="145"/>
      <c r="B193" s="232"/>
      <c r="C193" s="138" t="str">
        <f t="array" ref="C193">IF(ISERROR(INDEX('Parish data'!$D$4:$D$10272,SMALL(IF($B$3='Parish data'!$C$4:$C$10477,ROW('Parish data'!$C$4:$C$10477)-ROW('Parish data'!$C$4)+1),ROW(178:178)))),"",INDEX('Parish data'!$D$4:$D$10272,SMALL(IF($B$3='Parish data'!$C$4:$C$10477,ROW('Parish data'!$C$4:$C$10477)-ROW('Parish data'!$C$4)+1),ROW(178:178))))</f>
        <v/>
      </c>
      <c r="D193" s="139"/>
      <c r="E193" s="140" t="str">
        <f t="array" ref="E193">IF(ISERROR(INDEX('Parish data'!$F$3:$F$10274,SMALL(IF($B$3='Parish data'!$C$3:$C$10477,ROW('Parish data'!$C$4:$C$10477)-ROW('Parish data'!$C$4)+1),ROW(178:178)))),"",INDEX('Parish data'!$F$3:$F$10477,SMALL(IF($B$3='Parish data'!$C$4:$C$10477,ROW('Parish data'!$C$4:$C$10477)-ROW('Parish data'!$C$3)+1),ROW(178:178))))</f>
        <v/>
      </c>
      <c r="F193" s="235">
        <f t="shared" si="2"/>
        <v>0</v>
      </c>
      <c r="G193" s="140" t="str">
        <f t="array" ref="G193">IF(ISERROR(INDEX('Parish data'!$J$4:$J$10274,SMALL(IF($B$3='Parish data'!$C$4:$C$10477,ROW('Parish data'!$C$4:$C$10477)-ROW('Parish data'!$C$3)+1),ROW(178:178)))),"",INDEX('Parish data'!$J$4:$J$10477,SMALL(IF($B$3='Parish data'!$C$4:$C$10477,ROW('Parish data'!$C$4:$C$10477)-ROW('Parish data'!$C$4)+1),ROW(178:178))))</f>
        <v/>
      </c>
      <c r="H193" s="141"/>
      <c r="I193" s="142" t="str">
        <f t="array" ref="I193">IF(ISERROR(INDEX('Parish data'!$K$4:$K$10274,SMALL(IF($B$3='Parish data'!$C$4:$C$10477,ROW('Parish data'!$C$4:$C$10477)-ROW('Parish data'!$C$3)+1),ROW(178:178)))),"",INDEX('Parish data'!$K$4:$K$10477,SMALL(IF($B$3='Parish data'!$C$4:$C$10477,ROW('Parish data'!$C$4:$C$10477)-ROW('Parish data'!$C$4)+1),ROW(178:178))))</f>
        <v/>
      </c>
      <c r="J193" s="141"/>
      <c r="K193" s="143" t="str">
        <f t="array" ref="K193">IF(ISERROR(INDEX('Parish data'!$L$4:$L$10274,SMALL(IF($B$3='Parish data'!$C$4:$C$10477,ROW('Parish data'!$C$4:$C$10477)-ROW('Parish data'!$C$3)+1),ROW(178:178)))),"",INDEX('Parish data'!$L$4:$L$10477,SMALL(IF($B$3='Parish data'!$C$4:$C$10477,ROW('Parish data'!$C$4:$C$10477)-ROW('Parish data'!$C$4)+1),ROW(178:178))))</f>
        <v/>
      </c>
      <c r="L193" s="149"/>
      <c r="M193" s="144"/>
      <c r="N193" s="146"/>
      <c r="O193" s="150"/>
      <c r="P193" s="159"/>
    </row>
    <row r="194" spans="1:16" s="148" customFormat="1" ht="21" customHeight="1" thickBot="1" x14ac:dyDescent="0.3">
      <c r="A194" s="145"/>
      <c r="B194" s="232"/>
      <c r="C194" s="138" t="str">
        <f t="array" ref="C194">IF(ISERROR(INDEX('Parish data'!$D$4:$D$10272,SMALL(IF($B$3='Parish data'!$C$4:$C$10477,ROW('Parish data'!$C$4:$C$10477)-ROW('Parish data'!$C$4)+1),ROW(179:179)))),"",INDEX('Parish data'!$D$4:$D$10272,SMALL(IF($B$3='Parish data'!$C$4:$C$10477,ROW('Parish data'!$C$4:$C$10477)-ROW('Parish data'!$C$4)+1),ROW(179:179))))</f>
        <v/>
      </c>
      <c r="D194" s="139"/>
      <c r="E194" s="140" t="str">
        <f t="array" ref="E194">IF(ISERROR(INDEX('Parish data'!$F$3:$F$10274,SMALL(IF($B$3='Parish data'!$C$3:$C$10477,ROW('Parish data'!$C$4:$C$10477)-ROW('Parish data'!$C$4)+1),ROW(179:179)))),"",INDEX('Parish data'!$F$3:$F$10477,SMALL(IF($B$3='Parish data'!$C$4:$C$10477,ROW('Parish data'!$C$4:$C$10477)-ROW('Parish data'!$C$3)+1),ROW(179:179))))</f>
        <v/>
      </c>
      <c r="F194" s="235">
        <f t="shared" si="2"/>
        <v>0</v>
      </c>
      <c r="G194" s="140" t="str">
        <f t="array" ref="G194">IF(ISERROR(INDEX('Parish data'!$J$4:$J$10274,SMALL(IF($B$3='Parish data'!$C$4:$C$10477,ROW('Parish data'!$C$4:$C$10477)-ROW('Parish data'!$C$3)+1),ROW(179:179)))),"",INDEX('Parish data'!$J$4:$J$10477,SMALL(IF($B$3='Parish data'!$C$4:$C$10477,ROW('Parish data'!$C$4:$C$10477)-ROW('Parish data'!$C$4)+1),ROW(179:179))))</f>
        <v/>
      </c>
      <c r="H194" s="141"/>
      <c r="I194" s="142" t="str">
        <f t="array" ref="I194">IF(ISERROR(INDEX('Parish data'!$K$4:$K$10274,SMALL(IF($B$3='Parish data'!$C$4:$C$10477,ROW('Parish data'!$C$4:$C$10477)-ROW('Parish data'!$C$3)+1),ROW(179:179)))),"",INDEX('Parish data'!$K$4:$K$10477,SMALL(IF($B$3='Parish data'!$C$4:$C$10477,ROW('Parish data'!$C$4:$C$10477)-ROW('Parish data'!$C$4)+1),ROW(179:179))))</f>
        <v/>
      </c>
      <c r="J194" s="141"/>
      <c r="K194" s="143" t="str">
        <f t="array" ref="K194">IF(ISERROR(INDEX('Parish data'!$L$4:$L$10274,SMALL(IF($B$3='Parish data'!$C$4:$C$10477,ROW('Parish data'!$C$4:$C$10477)-ROW('Parish data'!$C$3)+1),ROW(179:179)))),"",INDEX('Parish data'!$L$4:$L$10477,SMALL(IF($B$3='Parish data'!$C$4:$C$10477,ROW('Parish data'!$C$4:$C$10477)-ROW('Parish data'!$C$4)+1),ROW(179:179))))</f>
        <v/>
      </c>
      <c r="L194" s="149"/>
      <c r="M194" s="144"/>
      <c r="N194" s="146"/>
      <c r="O194" s="150"/>
      <c r="P194" s="159"/>
    </row>
    <row r="195" spans="1:16" s="148" customFormat="1" ht="21" customHeight="1" thickBot="1" x14ac:dyDescent="0.3">
      <c r="A195" s="145"/>
      <c r="B195" s="232"/>
      <c r="C195" s="138" t="str">
        <f t="array" ref="C195">IF(ISERROR(INDEX('Parish data'!$D$4:$D$10272,SMALL(IF($B$3='Parish data'!$C$4:$C$10477,ROW('Parish data'!$C$4:$C$10477)-ROW('Parish data'!$C$4)+1),ROW(180:180)))),"",INDEX('Parish data'!$D$4:$D$10272,SMALL(IF($B$3='Parish data'!$C$4:$C$10477,ROW('Parish data'!$C$4:$C$10477)-ROW('Parish data'!$C$4)+1),ROW(180:180))))</f>
        <v/>
      </c>
      <c r="D195" s="139"/>
      <c r="E195" s="140" t="str">
        <f t="array" ref="E195">IF(ISERROR(INDEX('Parish data'!$F$3:$F$10274,SMALL(IF($B$3='Parish data'!$C$3:$C$10477,ROW('Parish data'!$C$4:$C$10477)-ROW('Parish data'!$C$4)+1),ROW(180:180)))),"",INDEX('Parish data'!$F$3:$F$10477,SMALL(IF($B$3='Parish data'!$C$4:$C$10477,ROW('Parish data'!$C$4:$C$10477)-ROW('Parish data'!$C$3)+1),ROW(180:180))))</f>
        <v/>
      </c>
      <c r="F195" s="235">
        <f t="shared" si="2"/>
        <v>0</v>
      </c>
      <c r="G195" s="140" t="str">
        <f t="array" ref="G195">IF(ISERROR(INDEX('Parish data'!$J$4:$J$10274,SMALL(IF($B$3='Parish data'!$C$4:$C$10477,ROW('Parish data'!$C$4:$C$10477)-ROW('Parish data'!$C$3)+1),ROW(180:180)))),"",INDEX('Parish data'!$J$4:$J$10477,SMALL(IF($B$3='Parish data'!$C$4:$C$10477,ROW('Parish data'!$C$4:$C$10477)-ROW('Parish data'!$C$4)+1),ROW(180:180))))</f>
        <v/>
      </c>
      <c r="H195" s="141"/>
      <c r="I195" s="142" t="str">
        <f t="array" ref="I195">IF(ISERROR(INDEX('Parish data'!$K$4:$K$10274,SMALL(IF($B$3='Parish data'!$C$4:$C$10477,ROW('Parish data'!$C$4:$C$10477)-ROW('Parish data'!$C$3)+1),ROW(180:180)))),"",INDEX('Parish data'!$K$4:$K$10477,SMALL(IF($B$3='Parish data'!$C$4:$C$10477,ROW('Parish data'!$C$4:$C$10477)-ROW('Parish data'!$C$4)+1),ROW(180:180))))</f>
        <v/>
      </c>
      <c r="J195" s="141"/>
      <c r="K195" s="143" t="str">
        <f t="array" ref="K195">IF(ISERROR(INDEX('Parish data'!$L$4:$L$10274,SMALL(IF($B$3='Parish data'!$C$4:$C$10477,ROW('Parish data'!$C$4:$C$10477)-ROW('Parish data'!$C$3)+1),ROW(180:180)))),"",INDEX('Parish data'!$L$4:$L$10477,SMALL(IF($B$3='Parish data'!$C$4:$C$10477,ROW('Parish data'!$C$4:$C$10477)-ROW('Parish data'!$C$4)+1),ROW(180:180))))</f>
        <v/>
      </c>
      <c r="L195" s="149"/>
      <c r="M195" s="144"/>
      <c r="N195" s="146"/>
      <c r="O195" s="150"/>
      <c r="P195" s="159"/>
    </row>
    <row r="196" spans="1:16" s="148" customFormat="1" ht="21" customHeight="1" thickBot="1" x14ac:dyDescent="0.3">
      <c r="A196" s="145"/>
      <c r="B196" s="232"/>
      <c r="C196" s="138" t="str">
        <f t="array" ref="C196">IF(ISERROR(INDEX('Parish data'!$D$4:$D$10272,SMALL(IF($B$3='Parish data'!$C$4:$C$10477,ROW('Parish data'!$C$4:$C$10477)-ROW('Parish data'!$C$4)+1),ROW(181:181)))),"",INDEX('Parish data'!$D$4:$D$10272,SMALL(IF($B$3='Parish data'!$C$4:$C$10477,ROW('Parish data'!$C$4:$C$10477)-ROW('Parish data'!$C$4)+1),ROW(181:181))))</f>
        <v/>
      </c>
      <c r="D196" s="139"/>
      <c r="E196" s="140" t="str">
        <f t="array" ref="E196">IF(ISERROR(INDEX('Parish data'!$F$3:$F$10274,SMALL(IF($B$3='Parish data'!$C$3:$C$10477,ROW('Parish data'!$C$4:$C$10477)-ROW('Parish data'!$C$4)+1),ROW(181:181)))),"",INDEX('Parish data'!$F$3:$F$10477,SMALL(IF($B$3='Parish data'!$C$4:$C$10477,ROW('Parish data'!$C$4:$C$10477)-ROW('Parish data'!$C$3)+1),ROW(181:181))))</f>
        <v/>
      </c>
      <c r="F196" s="235">
        <f t="shared" si="2"/>
        <v>0</v>
      </c>
      <c r="G196" s="140" t="str">
        <f t="array" ref="G196">IF(ISERROR(INDEX('Parish data'!$J$4:$J$10274,SMALL(IF($B$3='Parish data'!$C$4:$C$10477,ROW('Parish data'!$C$4:$C$10477)-ROW('Parish data'!$C$3)+1),ROW(181:181)))),"",INDEX('Parish data'!$J$4:$J$10477,SMALL(IF($B$3='Parish data'!$C$4:$C$10477,ROW('Parish data'!$C$4:$C$10477)-ROW('Parish data'!$C$4)+1),ROW(181:181))))</f>
        <v/>
      </c>
      <c r="H196" s="141"/>
      <c r="I196" s="142" t="str">
        <f t="array" ref="I196">IF(ISERROR(INDEX('Parish data'!$K$4:$K$10274,SMALL(IF($B$3='Parish data'!$C$4:$C$10477,ROW('Parish data'!$C$4:$C$10477)-ROW('Parish data'!$C$3)+1),ROW(181:181)))),"",INDEX('Parish data'!$K$4:$K$10477,SMALL(IF($B$3='Parish data'!$C$4:$C$10477,ROW('Parish data'!$C$4:$C$10477)-ROW('Parish data'!$C$4)+1),ROW(181:181))))</f>
        <v/>
      </c>
      <c r="J196" s="141"/>
      <c r="K196" s="143" t="str">
        <f t="array" ref="K196">IF(ISERROR(INDEX('Parish data'!$L$4:$L$10274,SMALL(IF($B$3='Parish data'!$C$4:$C$10477,ROW('Parish data'!$C$4:$C$10477)-ROW('Parish data'!$C$3)+1),ROW(181:181)))),"",INDEX('Parish data'!$L$4:$L$10477,SMALL(IF($B$3='Parish data'!$C$4:$C$10477,ROW('Parish data'!$C$4:$C$10477)-ROW('Parish data'!$C$4)+1),ROW(181:181))))</f>
        <v/>
      </c>
      <c r="L196" s="149"/>
      <c r="M196" s="144"/>
      <c r="N196" s="146"/>
      <c r="O196" s="150"/>
      <c r="P196" s="159"/>
    </row>
    <row r="197" spans="1:16" s="148" customFormat="1" ht="21" customHeight="1" thickBot="1" x14ac:dyDescent="0.3">
      <c r="A197" s="145"/>
      <c r="B197" s="232"/>
      <c r="C197" s="138" t="str">
        <f t="array" ref="C197">IF(ISERROR(INDEX('Parish data'!$D$4:$D$10272,SMALL(IF($B$3='Parish data'!$C$4:$C$10477,ROW('Parish data'!$C$4:$C$10477)-ROW('Parish data'!$C$4)+1),ROW(182:182)))),"",INDEX('Parish data'!$D$4:$D$10272,SMALL(IF($B$3='Parish data'!$C$4:$C$10477,ROW('Parish data'!$C$4:$C$10477)-ROW('Parish data'!$C$4)+1),ROW(182:182))))</f>
        <v/>
      </c>
      <c r="D197" s="139"/>
      <c r="E197" s="140" t="str">
        <f t="array" ref="E197">IF(ISERROR(INDEX('Parish data'!$F$3:$F$10274,SMALL(IF($B$3='Parish data'!$C$3:$C$10477,ROW('Parish data'!$C$4:$C$10477)-ROW('Parish data'!$C$4)+1),ROW(182:182)))),"",INDEX('Parish data'!$F$3:$F$10477,SMALL(IF($B$3='Parish data'!$C$4:$C$10477,ROW('Parish data'!$C$4:$C$10477)-ROW('Parish data'!$C$3)+1),ROW(182:182))))</f>
        <v/>
      </c>
      <c r="F197" s="235">
        <f t="shared" si="2"/>
        <v>0</v>
      </c>
      <c r="G197" s="140" t="str">
        <f t="array" ref="G197">IF(ISERROR(INDEX('Parish data'!$J$4:$J$10274,SMALL(IF($B$3='Parish data'!$C$4:$C$10477,ROW('Parish data'!$C$4:$C$10477)-ROW('Parish data'!$C$3)+1),ROW(182:182)))),"",INDEX('Parish data'!$J$4:$J$10477,SMALL(IF($B$3='Parish data'!$C$4:$C$10477,ROW('Parish data'!$C$4:$C$10477)-ROW('Parish data'!$C$4)+1),ROW(182:182))))</f>
        <v/>
      </c>
      <c r="H197" s="141"/>
      <c r="I197" s="142" t="str">
        <f t="array" ref="I197">IF(ISERROR(INDEX('Parish data'!$K$4:$K$10274,SMALL(IF($B$3='Parish data'!$C$4:$C$10477,ROW('Parish data'!$C$4:$C$10477)-ROW('Parish data'!$C$3)+1),ROW(182:182)))),"",INDEX('Parish data'!$K$4:$K$10477,SMALL(IF($B$3='Parish data'!$C$4:$C$10477,ROW('Parish data'!$C$4:$C$10477)-ROW('Parish data'!$C$4)+1),ROW(182:182))))</f>
        <v/>
      </c>
      <c r="J197" s="141"/>
      <c r="K197" s="143" t="str">
        <f t="array" ref="K197">IF(ISERROR(INDEX('Parish data'!$L$4:$L$10274,SMALL(IF($B$3='Parish data'!$C$4:$C$10477,ROW('Parish data'!$C$4:$C$10477)-ROW('Parish data'!$C$3)+1),ROW(182:182)))),"",INDEX('Parish data'!$L$4:$L$10477,SMALL(IF($B$3='Parish data'!$C$4:$C$10477,ROW('Parish data'!$C$4:$C$10477)-ROW('Parish data'!$C$4)+1),ROW(182:182))))</f>
        <v/>
      </c>
      <c r="L197" s="149"/>
      <c r="M197" s="144"/>
      <c r="N197" s="146"/>
      <c r="O197" s="150"/>
      <c r="P197" s="159"/>
    </row>
    <row r="198" spans="1:16" s="148" customFormat="1" ht="21" customHeight="1" thickBot="1" x14ac:dyDescent="0.3">
      <c r="A198" s="145"/>
      <c r="B198" s="232"/>
      <c r="C198" s="138" t="str">
        <f t="array" ref="C198">IF(ISERROR(INDEX('Parish data'!$D$4:$D$10272,SMALL(IF($B$3='Parish data'!$C$4:$C$10477,ROW('Parish data'!$C$4:$C$10477)-ROW('Parish data'!$C$4)+1),ROW(183:183)))),"",INDEX('Parish data'!$D$4:$D$10272,SMALL(IF($B$3='Parish data'!$C$4:$C$10477,ROW('Parish data'!$C$4:$C$10477)-ROW('Parish data'!$C$4)+1),ROW(183:183))))</f>
        <v/>
      </c>
      <c r="D198" s="139"/>
      <c r="E198" s="140" t="str">
        <f t="array" ref="E198">IF(ISERROR(INDEX('Parish data'!$F$3:$F$10274,SMALL(IF($B$3='Parish data'!$C$3:$C$10477,ROW('Parish data'!$C$4:$C$10477)-ROW('Parish data'!$C$4)+1),ROW(183:183)))),"",INDEX('Parish data'!$F$3:$F$10477,SMALL(IF($B$3='Parish data'!$C$4:$C$10477,ROW('Parish data'!$C$4:$C$10477)-ROW('Parish data'!$C$3)+1),ROW(183:183))))</f>
        <v/>
      </c>
      <c r="F198" s="235">
        <f t="shared" si="2"/>
        <v>0</v>
      </c>
      <c r="G198" s="140" t="str">
        <f t="array" ref="G198">IF(ISERROR(INDEX('Parish data'!$J$4:$J$10274,SMALL(IF($B$3='Parish data'!$C$4:$C$10477,ROW('Parish data'!$C$4:$C$10477)-ROW('Parish data'!$C$3)+1),ROW(183:183)))),"",INDEX('Parish data'!$J$4:$J$10477,SMALL(IF($B$3='Parish data'!$C$4:$C$10477,ROW('Parish data'!$C$4:$C$10477)-ROW('Parish data'!$C$4)+1),ROW(183:183))))</f>
        <v/>
      </c>
      <c r="H198" s="141"/>
      <c r="I198" s="142" t="str">
        <f t="array" ref="I198">IF(ISERROR(INDEX('Parish data'!$K$4:$K$10274,SMALL(IF($B$3='Parish data'!$C$4:$C$10477,ROW('Parish data'!$C$4:$C$10477)-ROW('Parish data'!$C$3)+1),ROW(183:183)))),"",INDEX('Parish data'!$K$4:$K$10477,SMALL(IF($B$3='Parish data'!$C$4:$C$10477,ROW('Parish data'!$C$4:$C$10477)-ROW('Parish data'!$C$4)+1),ROW(183:183))))</f>
        <v/>
      </c>
      <c r="J198" s="141"/>
      <c r="K198" s="143" t="str">
        <f t="array" ref="K198">IF(ISERROR(INDEX('Parish data'!$L$4:$L$10274,SMALL(IF($B$3='Parish data'!$C$4:$C$10477,ROW('Parish data'!$C$4:$C$10477)-ROW('Parish data'!$C$3)+1),ROW(183:183)))),"",INDEX('Parish data'!$L$4:$L$10477,SMALL(IF($B$3='Parish data'!$C$4:$C$10477,ROW('Parish data'!$C$4:$C$10477)-ROW('Parish data'!$C$4)+1),ROW(183:183))))</f>
        <v/>
      </c>
      <c r="L198" s="149"/>
      <c r="M198" s="144"/>
      <c r="N198" s="146"/>
      <c r="O198" s="150"/>
      <c r="P198" s="159"/>
    </row>
    <row r="199" spans="1:16" s="148" customFormat="1" ht="21" customHeight="1" thickBot="1" x14ac:dyDescent="0.3">
      <c r="A199" s="145"/>
      <c r="B199" s="232"/>
      <c r="C199" s="138" t="str">
        <f t="array" ref="C199">IF(ISERROR(INDEX('Parish data'!$D$4:$D$10272,SMALL(IF($B$3='Parish data'!$C$4:$C$10477,ROW('Parish data'!$C$4:$C$10477)-ROW('Parish data'!$C$4)+1),ROW(184:184)))),"",INDEX('Parish data'!$D$4:$D$10272,SMALL(IF($B$3='Parish data'!$C$4:$C$10477,ROW('Parish data'!$C$4:$C$10477)-ROW('Parish data'!$C$4)+1),ROW(184:184))))</f>
        <v/>
      </c>
      <c r="D199" s="139"/>
      <c r="E199" s="140" t="str">
        <f t="array" ref="E199">IF(ISERROR(INDEX('Parish data'!$F$3:$F$10274,SMALL(IF($B$3='Parish data'!$C$3:$C$10477,ROW('Parish data'!$C$4:$C$10477)-ROW('Parish data'!$C$4)+1),ROW(184:184)))),"",INDEX('Parish data'!$F$3:$F$10477,SMALL(IF($B$3='Parish data'!$C$4:$C$10477,ROW('Parish data'!$C$4:$C$10477)-ROW('Parish data'!$C$3)+1),ROW(184:184))))</f>
        <v/>
      </c>
      <c r="F199" s="235">
        <f t="shared" si="2"/>
        <v>0</v>
      </c>
      <c r="G199" s="140" t="str">
        <f t="array" ref="G199">IF(ISERROR(INDEX('Parish data'!$J$4:$J$10274,SMALL(IF($B$3='Parish data'!$C$4:$C$10477,ROW('Parish data'!$C$4:$C$10477)-ROW('Parish data'!$C$3)+1),ROW(184:184)))),"",INDEX('Parish data'!$J$4:$J$10477,SMALL(IF($B$3='Parish data'!$C$4:$C$10477,ROW('Parish data'!$C$4:$C$10477)-ROW('Parish data'!$C$4)+1),ROW(184:184))))</f>
        <v/>
      </c>
      <c r="H199" s="141"/>
      <c r="I199" s="142" t="str">
        <f t="array" ref="I199">IF(ISERROR(INDEX('Parish data'!$K$4:$K$10274,SMALL(IF($B$3='Parish data'!$C$4:$C$10477,ROW('Parish data'!$C$4:$C$10477)-ROW('Parish data'!$C$3)+1),ROW(184:184)))),"",INDEX('Parish data'!$K$4:$K$10477,SMALL(IF($B$3='Parish data'!$C$4:$C$10477,ROW('Parish data'!$C$4:$C$10477)-ROW('Parish data'!$C$4)+1),ROW(184:184))))</f>
        <v/>
      </c>
      <c r="J199" s="141"/>
      <c r="K199" s="143" t="str">
        <f t="array" ref="K199">IF(ISERROR(INDEX('Parish data'!$L$4:$L$10274,SMALL(IF($B$3='Parish data'!$C$4:$C$10477,ROW('Parish data'!$C$4:$C$10477)-ROW('Parish data'!$C$3)+1),ROW(184:184)))),"",INDEX('Parish data'!$L$4:$L$10477,SMALL(IF($B$3='Parish data'!$C$4:$C$10477,ROW('Parish data'!$C$4:$C$10477)-ROW('Parish data'!$C$4)+1),ROW(184:184))))</f>
        <v/>
      </c>
      <c r="L199" s="149"/>
      <c r="M199" s="144"/>
      <c r="N199" s="146"/>
      <c r="O199" s="150"/>
      <c r="P199" s="159"/>
    </row>
    <row r="200" spans="1:16" s="148" customFormat="1" ht="21" customHeight="1" thickBot="1" x14ac:dyDescent="0.3">
      <c r="A200" s="145"/>
      <c r="B200" s="232"/>
      <c r="C200" s="138" t="str">
        <f t="array" ref="C200">IF(ISERROR(INDEX('Parish data'!$D$4:$D$10272,SMALL(IF($B$3='Parish data'!$C$4:$C$10477,ROW('Parish data'!$C$4:$C$10477)-ROW('Parish data'!$C$4)+1),ROW(185:185)))),"",INDEX('Parish data'!$D$4:$D$10272,SMALL(IF($B$3='Parish data'!$C$4:$C$10477,ROW('Parish data'!$C$4:$C$10477)-ROW('Parish data'!$C$4)+1),ROW(185:185))))</f>
        <v/>
      </c>
      <c r="D200" s="139"/>
      <c r="E200" s="140" t="str">
        <f t="array" ref="E200">IF(ISERROR(INDEX('Parish data'!$F$3:$F$10274,SMALL(IF($B$3='Parish data'!$C$3:$C$10477,ROW('Parish data'!$C$4:$C$10477)-ROW('Parish data'!$C$4)+1),ROW(185:185)))),"",INDEX('Parish data'!$F$3:$F$10477,SMALL(IF($B$3='Parish data'!$C$4:$C$10477,ROW('Parish data'!$C$4:$C$10477)-ROW('Parish data'!$C$3)+1),ROW(185:185))))</f>
        <v/>
      </c>
      <c r="F200" s="235">
        <f t="shared" si="2"/>
        <v>0</v>
      </c>
      <c r="G200" s="140" t="str">
        <f t="array" ref="G200">IF(ISERROR(INDEX('Parish data'!$J$4:$J$10274,SMALL(IF($B$3='Parish data'!$C$4:$C$10477,ROW('Parish data'!$C$4:$C$10477)-ROW('Parish data'!$C$3)+1),ROW(185:185)))),"",INDEX('Parish data'!$J$4:$J$10477,SMALL(IF($B$3='Parish data'!$C$4:$C$10477,ROW('Parish data'!$C$4:$C$10477)-ROW('Parish data'!$C$4)+1),ROW(185:185))))</f>
        <v/>
      </c>
      <c r="H200" s="141"/>
      <c r="I200" s="142" t="str">
        <f t="array" ref="I200">IF(ISERROR(INDEX('Parish data'!$K$4:$K$10274,SMALL(IF($B$3='Parish data'!$C$4:$C$10477,ROW('Parish data'!$C$4:$C$10477)-ROW('Parish data'!$C$3)+1),ROW(185:185)))),"",INDEX('Parish data'!$K$4:$K$10477,SMALL(IF($B$3='Parish data'!$C$4:$C$10477,ROW('Parish data'!$C$4:$C$10477)-ROW('Parish data'!$C$4)+1),ROW(185:185))))</f>
        <v/>
      </c>
      <c r="J200" s="141"/>
      <c r="K200" s="143" t="str">
        <f t="array" ref="K200">IF(ISERROR(INDEX('Parish data'!$L$4:$L$10274,SMALL(IF($B$3='Parish data'!$C$4:$C$10477,ROW('Parish data'!$C$4:$C$10477)-ROW('Parish data'!$C$3)+1),ROW(185:185)))),"",INDEX('Parish data'!$L$4:$L$10477,SMALL(IF($B$3='Parish data'!$C$4:$C$10477,ROW('Parish data'!$C$4:$C$10477)-ROW('Parish data'!$C$4)+1),ROW(185:185))))</f>
        <v/>
      </c>
      <c r="L200" s="149"/>
      <c r="M200" s="144"/>
      <c r="N200" s="146"/>
      <c r="O200" s="150"/>
      <c r="P200" s="159"/>
    </row>
    <row r="201" spans="1:16" s="148" customFormat="1" ht="21" customHeight="1" thickBot="1" x14ac:dyDescent="0.3">
      <c r="A201" s="145"/>
      <c r="B201" s="232"/>
      <c r="C201" s="138" t="str">
        <f t="array" ref="C201">IF(ISERROR(INDEX('Parish data'!$D$4:$D$10272,SMALL(IF($B$3='Parish data'!$C$4:$C$10477,ROW('Parish data'!$C$4:$C$10477)-ROW('Parish data'!$C$4)+1),ROW(186:186)))),"",INDEX('Parish data'!$D$4:$D$10272,SMALL(IF($B$3='Parish data'!$C$4:$C$10477,ROW('Parish data'!$C$4:$C$10477)-ROW('Parish data'!$C$4)+1),ROW(186:186))))</f>
        <v/>
      </c>
      <c r="D201" s="139"/>
      <c r="E201" s="140" t="str">
        <f t="array" ref="E201">IF(ISERROR(INDEX('Parish data'!$F$3:$F$10274,SMALL(IF($B$3='Parish data'!$C$3:$C$10477,ROW('Parish data'!$C$4:$C$10477)-ROW('Parish data'!$C$4)+1),ROW(186:186)))),"",INDEX('Parish data'!$F$3:$F$10477,SMALL(IF($B$3='Parish data'!$C$4:$C$10477,ROW('Parish data'!$C$4:$C$10477)-ROW('Parish data'!$C$3)+1),ROW(186:186))))</f>
        <v/>
      </c>
      <c r="F201" s="235">
        <f t="shared" si="2"/>
        <v>0</v>
      </c>
      <c r="G201" s="140" t="str">
        <f t="array" ref="G201">IF(ISERROR(INDEX('Parish data'!$J$4:$J$10274,SMALL(IF($B$3='Parish data'!$C$4:$C$10477,ROW('Parish data'!$C$4:$C$10477)-ROW('Parish data'!$C$3)+1),ROW(186:186)))),"",INDEX('Parish data'!$J$4:$J$10477,SMALL(IF($B$3='Parish data'!$C$4:$C$10477,ROW('Parish data'!$C$4:$C$10477)-ROW('Parish data'!$C$4)+1),ROW(186:186))))</f>
        <v/>
      </c>
      <c r="H201" s="141"/>
      <c r="I201" s="142" t="str">
        <f t="array" ref="I201">IF(ISERROR(INDEX('Parish data'!$K$4:$K$10274,SMALL(IF($B$3='Parish data'!$C$4:$C$10477,ROW('Parish data'!$C$4:$C$10477)-ROW('Parish data'!$C$3)+1),ROW(186:186)))),"",INDEX('Parish data'!$K$4:$K$10477,SMALL(IF($B$3='Parish data'!$C$4:$C$10477,ROW('Parish data'!$C$4:$C$10477)-ROW('Parish data'!$C$4)+1),ROW(186:186))))</f>
        <v/>
      </c>
      <c r="J201" s="141"/>
      <c r="K201" s="143" t="str">
        <f t="array" ref="K201">IF(ISERROR(INDEX('Parish data'!$L$4:$L$10274,SMALL(IF($B$3='Parish data'!$C$4:$C$10477,ROW('Parish data'!$C$4:$C$10477)-ROW('Parish data'!$C$3)+1),ROW(186:186)))),"",INDEX('Parish data'!$L$4:$L$10477,SMALL(IF($B$3='Parish data'!$C$4:$C$10477,ROW('Parish data'!$C$4:$C$10477)-ROW('Parish data'!$C$4)+1),ROW(186:186))))</f>
        <v/>
      </c>
      <c r="L201" s="149"/>
      <c r="M201" s="144"/>
      <c r="N201" s="146"/>
      <c r="O201" s="150"/>
      <c r="P201" s="159"/>
    </row>
    <row r="202" spans="1:16" s="148" customFormat="1" ht="21" customHeight="1" thickBot="1" x14ac:dyDescent="0.3">
      <c r="A202" s="145"/>
      <c r="B202" s="232"/>
      <c r="C202" s="138" t="str">
        <f t="array" ref="C202">IF(ISERROR(INDEX('Parish data'!$D$4:$D$10272,SMALL(IF($B$3='Parish data'!$C$4:$C$10477,ROW('Parish data'!$C$4:$C$10477)-ROW('Parish data'!$C$4)+1),ROW(187:187)))),"",INDEX('Parish data'!$D$4:$D$10272,SMALL(IF($B$3='Parish data'!$C$4:$C$10477,ROW('Parish data'!$C$4:$C$10477)-ROW('Parish data'!$C$4)+1),ROW(187:187))))</f>
        <v/>
      </c>
      <c r="D202" s="139"/>
      <c r="E202" s="140" t="str">
        <f t="array" ref="E202">IF(ISERROR(INDEX('Parish data'!$F$3:$F$10274,SMALL(IF($B$3='Parish data'!$C$3:$C$10477,ROW('Parish data'!$C$4:$C$10477)-ROW('Parish data'!$C$4)+1),ROW(187:187)))),"",INDEX('Parish data'!$F$3:$F$10477,SMALL(IF($B$3='Parish data'!$C$4:$C$10477,ROW('Parish data'!$C$4:$C$10477)-ROW('Parish data'!$C$3)+1),ROW(187:187))))</f>
        <v/>
      </c>
      <c r="F202" s="235">
        <f t="shared" si="2"/>
        <v>0</v>
      </c>
      <c r="G202" s="140" t="str">
        <f t="array" ref="G202">IF(ISERROR(INDEX('Parish data'!$J$4:$J$10274,SMALL(IF($B$3='Parish data'!$C$4:$C$10477,ROW('Parish data'!$C$4:$C$10477)-ROW('Parish data'!$C$3)+1),ROW(187:187)))),"",INDEX('Parish data'!$J$4:$J$10477,SMALL(IF($B$3='Parish data'!$C$4:$C$10477,ROW('Parish data'!$C$4:$C$10477)-ROW('Parish data'!$C$4)+1),ROW(187:187))))</f>
        <v/>
      </c>
      <c r="H202" s="141"/>
      <c r="I202" s="142" t="str">
        <f t="array" ref="I202">IF(ISERROR(INDEX('Parish data'!$K$4:$K$10274,SMALL(IF($B$3='Parish data'!$C$4:$C$10477,ROW('Parish data'!$C$4:$C$10477)-ROW('Parish data'!$C$3)+1),ROW(187:187)))),"",INDEX('Parish data'!$K$4:$K$10477,SMALL(IF($B$3='Parish data'!$C$4:$C$10477,ROW('Parish data'!$C$4:$C$10477)-ROW('Parish data'!$C$4)+1),ROW(187:187))))</f>
        <v/>
      </c>
      <c r="J202" s="141"/>
      <c r="K202" s="143" t="str">
        <f t="array" ref="K202">IF(ISERROR(INDEX('Parish data'!$L$4:$L$10274,SMALL(IF($B$3='Parish data'!$C$4:$C$10477,ROW('Parish data'!$C$4:$C$10477)-ROW('Parish data'!$C$3)+1),ROW(187:187)))),"",INDEX('Parish data'!$L$4:$L$10477,SMALL(IF($B$3='Parish data'!$C$4:$C$10477,ROW('Parish data'!$C$4:$C$10477)-ROW('Parish data'!$C$4)+1),ROW(187:187))))</f>
        <v/>
      </c>
      <c r="L202" s="149"/>
      <c r="M202" s="144"/>
      <c r="N202" s="146"/>
      <c r="O202" s="150"/>
      <c r="P202" s="159"/>
    </row>
    <row r="203" spans="1:16" s="148" customFormat="1" ht="21" customHeight="1" thickBot="1" x14ac:dyDescent="0.3">
      <c r="A203" s="145"/>
      <c r="B203" s="232"/>
      <c r="C203" s="138" t="str">
        <f t="array" ref="C203">IF(ISERROR(INDEX('Parish data'!$D$4:$D$10272,SMALL(IF($B$3='Parish data'!$C$4:$C$10477,ROW('Parish data'!$C$4:$C$10477)-ROW('Parish data'!$C$4)+1),ROW(188:188)))),"",INDEX('Parish data'!$D$4:$D$10272,SMALL(IF($B$3='Parish data'!$C$4:$C$10477,ROW('Parish data'!$C$4:$C$10477)-ROW('Parish data'!$C$4)+1),ROW(188:188))))</f>
        <v/>
      </c>
      <c r="D203" s="139"/>
      <c r="E203" s="140" t="str">
        <f t="array" ref="E203">IF(ISERROR(INDEX('Parish data'!$F$3:$F$10274,SMALL(IF($B$3='Parish data'!$C$3:$C$10477,ROW('Parish data'!$C$4:$C$10477)-ROW('Parish data'!$C$4)+1),ROW(188:188)))),"",INDEX('Parish data'!$F$3:$F$10477,SMALL(IF($B$3='Parish data'!$C$4:$C$10477,ROW('Parish data'!$C$4:$C$10477)-ROW('Parish data'!$C$3)+1),ROW(188:188))))</f>
        <v/>
      </c>
      <c r="F203" s="235">
        <f t="shared" si="2"/>
        <v>0</v>
      </c>
      <c r="G203" s="140" t="str">
        <f t="array" ref="G203">IF(ISERROR(INDEX('Parish data'!$J$4:$J$10274,SMALL(IF($B$3='Parish data'!$C$4:$C$10477,ROW('Parish data'!$C$4:$C$10477)-ROW('Parish data'!$C$3)+1),ROW(188:188)))),"",INDEX('Parish data'!$J$4:$J$10477,SMALL(IF($B$3='Parish data'!$C$4:$C$10477,ROW('Parish data'!$C$4:$C$10477)-ROW('Parish data'!$C$4)+1),ROW(188:188))))</f>
        <v/>
      </c>
      <c r="H203" s="141"/>
      <c r="I203" s="142" t="str">
        <f t="array" ref="I203">IF(ISERROR(INDEX('Parish data'!$K$4:$K$10274,SMALL(IF($B$3='Parish data'!$C$4:$C$10477,ROW('Parish data'!$C$4:$C$10477)-ROW('Parish data'!$C$3)+1),ROW(188:188)))),"",INDEX('Parish data'!$K$4:$K$10477,SMALL(IF($B$3='Parish data'!$C$4:$C$10477,ROW('Parish data'!$C$4:$C$10477)-ROW('Parish data'!$C$4)+1),ROW(188:188))))</f>
        <v/>
      </c>
      <c r="J203" s="141"/>
      <c r="K203" s="143" t="str">
        <f t="array" ref="K203">IF(ISERROR(INDEX('Parish data'!$L$4:$L$10274,SMALL(IF($B$3='Parish data'!$C$4:$C$10477,ROW('Parish data'!$C$4:$C$10477)-ROW('Parish data'!$C$3)+1),ROW(188:188)))),"",INDEX('Parish data'!$L$4:$L$10477,SMALL(IF($B$3='Parish data'!$C$4:$C$10477,ROW('Parish data'!$C$4:$C$10477)-ROW('Parish data'!$C$4)+1),ROW(188:188))))</f>
        <v/>
      </c>
      <c r="L203" s="149"/>
      <c r="M203" s="144"/>
      <c r="N203" s="146"/>
      <c r="O203" s="150"/>
      <c r="P203" s="159"/>
    </row>
    <row r="204" spans="1:16" s="148" customFormat="1" ht="21" customHeight="1" thickBot="1" x14ac:dyDescent="0.3">
      <c r="A204" s="145"/>
      <c r="B204" s="232"/>
      <c r="C204" s="138" t="str">
        <f t="array" ref="C204">IF(ISERROR(INDEX('Parish data'!$D$4:$D$10272,SMALL(IF($B$3='Parish data'!$C$4:$C$10477,ROW('Parish data'!$C$4:$C$10477)-ROW('Parish data'!$C$4)+1),ROW(189:189)))),"",INDEX('Parish data'!$D$4:$D$10272,SMALL(IF($B$3='Parish data'!$C$4:$C$10477,ROW('Parish data'!$C$4:$C$10477)-ROW('Parish data'!$C$4)+1),ROW(189:189))))</f>
        <v/>
      </c>
      <c r="D204" s="139"/>
      <c r="E204" s="140" t="str">
        <f t="array" ref="E204">IF(ISERROR(INDEX('Parish data'!$F$3:$F$10274,SMALL(IF($B$3='Parish data'!$C$3:$C$10477,ROW('Parish data'!$C$4:$C$10477)-ROW('Parish data'!$C$4)+1),ROW(189:189)))),"",INDEX('Parish data'!$F$3:$F$10477,SMALL(IF($B$3='Parish data'!$C$4:$C$10477,ROW('Parish data'!$C$4:$C$10477)-ROW('Parish data'!$C$3)+1),ROW(189:189))))</f>
        <v/>
      </c>
      <c r="F204" s="235">
        <f t="shared" si="2"/>
        <v>0</v>
      </c>
      <c r="G204" s="140" t="str">
        <f t="array" ref="G204">IF(ISERROR(INDEX('Parish data'!$J$4:$J$10274,SMALL(IF($B$3='Parish data'!$C$4:$C$10477,ROW('Parish data'!$C$4:$C$10477)-ROW('Parish data'!$C$3)+1),ROW(189:189)))),"",INDEX('Parish data'!$J$4:$J$10477,SMALL(IF($B$3='Parish data'!$C$4:$C$10477,ROW('Parish data'!$C$4:$C$10477)-ROW('Parish data'!$C$4)+1),ROW(189:189))))</f>
        <v/>
      </c>
      <c r="H204" s="141"/>
      <c r="I204" s="142" t="str">
        <f t="array" ref="I204">IF(ISERROR(INDEX('Parish data'!$K$4:$K$10274,SMALL(IF($B$3='Parish data'!$C$4:$C$10477,ROW('Parish data'!$C$4:$C$10477)-ROW('Parish data'!$C$3)+1),ROW(189:189)))),"",INDEX('Parish data'!$K$4:$K$10477,SMALL(IF($B$3='Parish data'!$C$4:$C$10477,ROW('Parish data'!$C$4:$C$10477)-ROW('Parish data'!$C$4)+1),ROW(189:189))))</f>
        <v/>
      </c>
      <c r="J204" s="141"/>
      <c r="K204" s="143" t="str">
        <f t="array" ref="K204">IF(ISERROR(INDEX('Parish data'!$L$4:$L$10274,SMALL(IF($B$3='Parish data'!$C$4:$C$10477,ROW('Parish data'!$C$4:$C$10477)-ROW('Parish data'!$C$3)+1),ROW(189:189)))),"",INDEX('Parish data'!$L$4:$L$10477,SMALL(IF($B$3='Parish data'!$C$4:$C$10477,ROW('Parish data'!$C$4:$C$10477)-ROW('Parish data'!$C$4)+1),ROW(189:189))))</f>
        <v/>
      </c>
      <c r="L204" s="149"/>
      <c r="M204" s="144"/>
      <c r="N204" s="146"/>
      <c r="O204" s="150"/>
      <c r="P204" s="159"/>
    </row>
    <row r="205" spans="1:16" s="148" customFormat="1" ht="21" customHeight="1" thickBot="1" x14ac:dyDescent="0.3">
      <c r="A205" s="145"/>
      <c r="B205" s="232"/>
      <c r="C205" s="138" t="str">
        <f t="array" ref="C205">IF(ISERROR(INDEX('Parish data'!$D$4:$D$10272,SMALL(IF($B$3='Parish data'!$C$4:$C$10477,ROW('Parish data'!$C$4:$C$10477)-ROW('Parish data'!$C$4)+1),ROW(190:190)))),"",INDEX('Parish data'!$D$4:$D$10272,SMALL(IF($B$3='Parish data'!$C$4:$C$10477,ROW('Parish data'!$C$4:$C$10477)-ROW('Parish data'!$C$4)+1),ROW(190:190))))</f>
        <v/>
      </c>
      <c r="D205" s="139"/>
      <c r="E205" s="140" t="str">
        <f t="array" ref="E205">IF(ISERROR(INDEX('Parish data'!$F$3:$F$10274,SMALL(IF($B$3='Parish data'!$C$3:$C$10477,ROW('Parish data'!$C$4:$C$10477)-ROW('Parish data'!$C$4)+1),ROW(190:190)))),"",INDEX('Parish data'!$F$3:$F$10477,SMALL(IF($B$3='Parish data'!$C$4:$C$10477,ROW('Parish data'!$C$4:$C$10477)-ROW('Parish data'!$C$3)+1),ROW(190:190))))</f>
        <v/>
      </c>
      <c r="F205" s="235">
        <f t="shared" si="2"/>
        <v>0</v>
      </c>
      <c r="G205" s="140" t="str">
        <f t="array" ref="G205">IF(ISERROR(INDEX('Parish data'!$J$4:$J$10274,SMALL(IF($B$3='Parish data'!$C$4:$C$10477,ROW('Parish data'!$C$4:$C$10477)-ROW('Parish data'!$C$3)+1),ROW(190:190)))),"",INDEX('Parish data'!$J$4:$J$10477,SMALL(IF($B$3='Parish data'!$C$4:$C$10477,ROW('Parish data'!$C$4:$C$10477)-ROW('Parish data'!$C$4)+1),ROW(190:190))))</f>
        <v/>
      </c>
      <c r="H205" s="141"/>
      <c r="I205" s="142" t="str">
        <f t="array" ref="I205">IF(ISERROR(INDEX('Parish data'!$K$4:$K$10274,SMALL(IF($B$3='Parish data'!$C$4:$C$10477,ROW('Parish data'!$C$4:$C$10477)-ROW('Parish data'!$C$3)+1),ROW(190:190)))),"",INDEX('Parish data'!$K$4:$K$10477,SMALL(IF($B$3='Parish data'!$C$4:$C$10477,ROW('Parish data'!$C$4:$C$10477)-ROW('Parish data'!$C$4)+1),ROW(190:190))))</f>
        <v/>
      </c>
      <c r="J205" s="141"/>
      <c r="K205" s="143" t="str">
        <f t="array" ref="K205">IF(ISERROR(INDEX('Parish data'!$L$4:$L$10274,SMALL(IF($B$3='Parish data'!$C$4:$C$10477,ROW('Parish data'!$C$4:$C$10477)-ROW('Parish data'!$C$3)+1),ROW(190:190)))),"",INDEX('Parish data'!$L$4:$L$10477,SMALL(IF($B$3='Parish data'!$C$4:$C$10477,ROW('Parish data'!$C$4:$C$10477)-ROW('Parish data'!$C$4)+1),ROW(190:190))))</f>
        <v/>
      </c>
      <c r="L205" s="149"/>
      <c r="M205" s="144"/>
      <c r="N205" s="146"/>
      <c r="O205" s="150"/>
      <c r="P205" s="159"/>
    </row>
    <row r="206" spans="1:16" s="148" customFormat="1" ht="21" customHeight="1" thickBot="1" x14ac:dyDescent="0.3">
      <c r="A206" s="145"/>
      <c r="B206" s="232"/>
      <c r="C206" s="138" t="str">
        <f t="array" ref="C206">IF(ISERROR(INDEX('Parish data'!$D$4:$D$10272,SMALL(IF($B$3='Parish data'!$C$4:$C$10477,ROW('Parish data'!$C$4:$C$10477)-ROW('Parish data'!$C$4)+1),ROW(191:191)))),"",INDEX('Parish data'!$D$4:$D$10272,SMALL(IF($B$3='Parish data'!$C$4:$C$10477,ROW('Parish data'!$C$4:$C$10477)-ROW('Parish data'!$C$4)+1),ROW(191:191))))</f>
        <v/>
      </c>
      <c r="D206" s="139"/>
      <c r="E206" s="140" t="str">
        <f t="array" ref="E206">IF(ISERROR(INDEX('Parish data'!$F$3:$F$10274,SMALL(IF($B$3='Parish data'!$C$3:$C$10477,ROW('Parish data'!$C$4:$C$10477)-ROW('Parish data'!$C$4)+1),ROW(191:191)))),"",INDEX('Parish data'!$F$3:$F$10477,SMALL(IF($B$3='Parish data'!$C$4:$C$10477,ROW('Parish data'!$C$4:$C$10477)-ROW('Parish data'!$C$3)+1),ROW(191:191))))</f>
        <v/>
      </c>
      <c r="F206" s="235">
        <f t="shared" si="2"/>
        <v>0</v>
      </c>
      <c r="G206" s="140" t="str">
        <f t="array" ref="G206">IF(ISERROR(INDEX('Parish data'!$J$4:$J$10274,SMALL(IF($B$3='Parish data'!$C$4:$C$10477,ROW('Parish data'!$C$4:$C$10477)-ROW('Parish data'!$C$3)+1),ROW(191:191)))),"",INDEX('Parish data'!$J$4:$J$10477,SMALL(IF($B$3='Parish data'!$C$4:$C$10477,ROW('Parish data'!$C$4:$C$10477)-ROW('Parish data'!$C$4)+1),ROW(191:191))))</f>
        <v/>
      </c>
      <c r="H206" s="141"/>
      <c r="I206" s="142" t="str">
        <f t="array" ref="I206">IF(ISERROR(INDEX('Parish data'!$K$4:$K$10274,SMALL(IF($B$3='Parish data'!$C$4:$C$10477,ROW('Parish data'!$C$4:$C$10477)-ROW('Parish data'!$C$3)+1),ROW(191:191)))),"",INDEX('Parish data'!$K$4:$K$10477,SMALL(IF($B$3='Parish data'!$C$4:$C$10477,ROW('Parish data'!$C$4:$C$10477)-ROW('Parish data'!$C$4)+1),ROW(191:191))))</f>
        <v/>
      </c>
      <c r="J206" s="141"/>
      <c r="K206" s="143" t="str">
        <f t="array" ref="K206">IF(ISERROR(INDEX('Parish data'!$L$4:$L$10274,SMALL(IF($B$3='Parish data'!$C$4:$C$10477,ROW('Parish data'!$C$4:$C$10477)-ROW('Parish data'!$C$3)+1),ROW(191:191)))),"",INDEX('Parish data'!$L$4:$L$10477,SMALL(IF($B$3='Parish data'!$C$4:$C$10477,ROW('Parish data'!$C$4:$C$10477)-ROW('Parish data'!$C$4)+1),ROW(191:191))))</f>
        <v/>
      </c>
      <c r="L206" s="149"/>
      <c r="M206" s="144"/>
      <c r="N206" s="146"/>
      <c r="O206" s="150"/>
      <c r="P206" s="159"/>
    </row>
    <row r="207" spans="1:16" s="148" customFormat="1" ht="21" customHeight="1" thickBot="1" x14ac:dyDescent="0.3">
      <c r="A207" s="145"/>
      <c r="B207" s="232"/>
      <c r="C207" s="138" t="str">
        <f t="array" ref="C207">IF(ISERROR(INDEX('Parish data'!$D$4:$D$10272,SMALL(IF($B$3='Parish data'!$C$4:$C$10477,ROW('Parish data'!$C$4:$C$10477)-ROW('Parish data'!$C$4)+1),ROW(192:192)))),"",INDEX('Parish data'!$D$4:$D$10272,SMALL(IF($B$3='Parish data'!$C$4:$C$10477,ROW('Parish data'!$C$4:$C$10477)-ROW('Parish data'!$C$4)+1),ROW(192:192))))</f>
        <v/>
      </c>
      <c r="D207" s="139"/>
      <c r="E207" s="140" t="str">
        <f t="array" ref="E207">IF(ISERROR(INDEX('Parish data'!$F$3:$F$10274,SMALL(IF($B$3='Parish data'!$C$3:$C$10477,ROW('Parish data'!$C$4:$C$10477)-ROW('Parish data'!$C$4)+1),ROW(192:192)))),"",INDEX('Parish data'!$F$3:$F$10477,SMALL(IF($B$3='Parish data'!$C$4:$C$10477,ROW('Parish data'!$C$4:$C$10477)-ROW('Parish data'!$C$3)+1),ROW(192:192))))</f>
        <v/>
      </c>
      <c r="F207" s="235">
        <f t="shared" si="2"/>
        <v>0</v>
      </c>
      <c r="G207" s="140" t="str">
        <f t="array" ref="G207">IF(ISERROR(INDEX('Parish data'!$J$4:$J$10274,SMALL(IF($B$3='Parish data'!$C$4:$C$10477,ROW('Parish data'!$C$4:$C$10477)-ROW('Parish data'!$C$3)+1),ROW(192:192)))),"",INDEX('Parish data'!$J$4:$J$10477,SMALL(IF($B$3='Parish data'!$C$4:$C$10477,ROW('Parish data'!$C$4:$C$10477)-ROW('Parish data'!$C$4)+1),ROW(192:192))))</f>
        <v/>
      </c>
      <c r="H207" s="141"/>
      <c r="I207" s="142" t="str">
        <f t="array" ref="I207">IF(ISERROR(INDEX('Parish data'!$K$4:$K$10274,SMALL(IF($B$3='Parish data'!$C$4:$C$10477,ROW('Parish data'!$C$4:$C$10477)-ROW('Parish data'!$C$3)+1),ROW(192:192)))),"",INDEX('Parish data'!$K$4:$K$10477,SMALL(IF($B$3='Parish data'!$C$4:$C$10477,ROW('Parish data'!$C$4:$C$10477)-ROW('Parish data'!$C$4)+1),ROW(192:192))))</f>
        <v/>
      </c>
      <c r="J207" s="141"/>
      <c r="K207" s="143" t="str">
        <f t="array" ref="K207">IF(ISERROR(INDEX('Parish data'!$L$4:$L$10274,SMALL(IF($B$3='Parish data'!$C$4:$C$10477,ROW('Parish data'!$C$4:$C$10477)-ROW('Parish data'!$C$3)+1),ROW(192:192)))),"",INDEX('Parish data'!$L$4:$L$10477,SMALL(IF($B$3='Parish data'!$C$4:$C$10477,ROW('Parish data'!$C$4:$C$10477)-ROW('Parish data'!$C$4)+1),ROW(192:192))))</f>
        <v/>
      </c>
      <c r="L207" s="149"/>
      <c r="M207" s="144"/>
      <c r="N207" s="146"/>
      <c r="O207" s="150"/>
      <c r="P207" s="159"/>
    </row>
    <row r="208" spans="1:16" s="148" customFormat="1" ht="21" customHeight="1" thickBot="1" x14ac:dyDescent="0.3">
      <c r="A208" s="145"/>
      <c r="B208" s="232"/>
      <c r="C208" s="138" t="str">
        <f t="array" ref="C208">IF(ISERROR(INDEX('Parish data'!$D$4:$D$10272,SMALL(IF($B$3='Parish data'!$C$4:$C$10477,ROW('Parish data'!$C$4:$C$10477)-ROW('Parish data'!$C$4)+1),ROW(193:193)))),"",INDEX('Parish data'!$D$4:$D$10272,SMALL(IF($B$3='Parish data'!$C$4:$C$10477,ROW('Parish data'!$C$4:$C$10477)-ROW('Parish data'!$C$4)+1),ROW(193:193))))</f>
        <v/>
      </c>
      <c r="D208" s="139"/>
      <c r="E208" s="140" t="str">
        <f t="array" ref="E208">IF(ISERROR(INDEX('Parish data'!$F$3:$F$10274,SMALL(IF($B$3='Parish data'!$C$3:$C$10477,ROW('Parish data'!$C$4:$C$10477)-ROW('Parish data'!$C$4)+1),ROW(193:193)))),"",INDEX('Parish data'!$F$3:$F$10477,SMALL(IF($B$3='Parish data'!$C$4:$C$10477,ROW('Parish data'!$C$4:$C$10477)-ROW('Parish data'!$C$3)+1),ROW(193:193))))</f>
        <v/>
      </c>
      <c r="F208" s="235">
        <f t="shared" si="2"/>
        <v>0</v>
      </c>
      <c r="G208" s="140" t="str">
        <f t="array" ref="G208">IF(ISERROR(INDEX('Parish data'!$J$4:$J$10274,SMALL(IF($B$3='Parish data'!$C$4:$C$10477,ROW('Parish data'!$C$4:$C$10477)-ROW('Parish data'!$C$3)+1),ROW(193:193)))),"",INDEX('Parish data'!$J$4:$J$10477,SMALL(IF($B$3='Parish data'!$C$4:$C$10477,ROW('Parish data'!$C$4:$C$10477)-ROW('Parish data'!$C$4)+1),ROW(193:193))))</f>
        <v/>
      </c>
      <c r="H208" s="141"/>
      <c r="I208" s="142" t="str">
        <f t="array" ref="I208">IF(ISERROR(INDEX('Parish data'!$K$4:$K$10274,SMALL(IF($B$3='Parish data'!$C$4:$C$10477,ROW('Parish data'!$C$4:$C$10477)-ROW('Parish data'!$C$3)+1),ROW(193:193)))),"",INDEX('Parish data'!$K$4:$K$10477,SMALL(IF($B$3='Parish data'!$C$4:$C$10477,ROW('Parish data'!$C$4:$C$10477)-ROW('Parish data'!$C$4)+1),ROW(193:193))))</f>
        <v/>
      </c>
      <c r="J208" s="141"/>
      <c r="K208" s="143" t="str">
        <f t="array" ref="K208">IF(ISERROR(INDEX('Parish data'!$L$4:$L$10274,SMALL(IF($B$3='Parish data'!$C$4:$C$10477,ROW('Parish data'!$C$4:$C$10477)-ROW('Parish data'!$C$3)+1),ROW(193:193)))),"",INDEX('Parish data'!$L$4:$L$10477,SMALL(IF($B$3='Parish data'!$C$4:$C$10477,ROW('Parish data'!$C$4:$C$10477)-ROW('Parish data'!$C$4)+1),ROW(193:193))))</f>
        <v/>
      </c>
      <c r="L208" s="149"/>
      <c r="M208" s="144"/>
      <c r="N208" s="146"/>
      <c r="O208" s="150"/>
      <c r="P208" s="159"/>
    </row>
    <row r="209" spans="1:16" s="148" customFormat="1" ht="21" customHeight="1" thickBot="1" x14ac:dyDescent="0.3">
      <c r="A209" s="145"/>
      <c r="B209" s="232"/>
      <c r="C209" s="138" t="str">
        <f t="array" ref="C209">IF(ISERROR(INDEX('Parish data'!$D$4:$D$10272,SMALL(IF($B$3='Parish data'!$C$4:$C$10477,ROW('Parish data'!$C$4:$C$10477)-ROW('Parish data'!$C$4)+1),ROW(194:194)))),"",INDEX('Parish data'!$D$4:$D$10272,SMALL(IF($B$3='Parish data'!$C$4:$C$10477,ROW('Parish data'!$C$4:$C$10477)-ROW('Parish data'!$C$4)+1),ROW(194:194))))</f>
        <v/>
      </c>
      <c r="D209" s="139"/>
      <c r="E209" s="140" t="str">
        <f t="array" ref="E209">IF(ISERROR(INDEX('Parish data'!$F$3:$F$10274,SMALL(IF($B$3='Parish data'!$C$3:$C$10477,ROW('Parish data'!$C$4:$C$10477)-ROW('Parish data'!$C$4)+1),ROW(194:194)))),"",INDEX('Parish data'!$F$3:$F$10477,SMALL(IF($B$3='Parish data'!$C$4:$C$10477,ROW('Parish data'!$C$4:$C$10477)-ROW('Parish data'!$C$3)+1),ROW(194:194))))</f>
        <v/>
      </c>
      <c r="F209" s="235">
        <f t="shared" ref="F209:F272" si="3">IF(E209="Charter Trustee",2,IF(E209="Temple",2,IF(E209="Non-precepting parish",1,IF(E209="Precepting parish",1,IF(E209="Group",1,IF(E209="New Parish",1,0))))))</f>
        <v>0</v>
      </c>
      <c r="G209" s="140" t="str">
        <f t="array" ref="G209">IF(ISERROR(INDEX('Parish data'!$J$4:$J$10274,SMALL(IF($B$3='Parish data'!$C$4:$C$10477,ROW('Parish data'!$C$4:$C$10477)-ROW('Parish data'!$C$3)+1),ROW(194:194)))),"",INDEX('Parish data'!$J$4:$J$10477,SMALL(IF($B$3='Parish data'!$C$4:$C$10477,ROW('Parish data'!$C$4:$C$10477)-ROW('Parish data'!$C$4)+1),ROW(194:194))))</f>
        <v/>
      </c>
      <c r="H209" s="141"/>
      <c r="I209" s="142" t="str">
        <f t="array" ref="I209">IF(ISERROR(INDEX('Parish data'!$K$4:$K$10274,SMALL(IF($B$3='Parish data'!$C$4:$C$10477,ROW('Parish data'!$C$4:$C$10477)-ROW('Parish data'!$C$3)+1),ROW(194:194)))),"",INDEX('Parish data'!$K$4:$K$10477,SMALL(IF($B$3='Parish data'!$C$4:$C$10477,ROW('Parish data'!$C$4:$C$10477)-ROW('Parish data'!$C$4)+1),ROW(194:194))))</f>
        <v/>
      </c>
      <c r="J209" s="141"/>
      <c r="K209" s="143" t="str">
        <f t="array" ref="K209">IF(ISERROR(INDEX('Parish data'!$L$4:$L$10274,SMALL(IF($B$3='Parish data'!$C$4:$C$10477,ROW('Parish data'!$C$4:$C$10477)-ROW('Parish data'!$C$3)+1),ROW(194:194)))),"",INDEX('Parish data'!$L$4:$L$10477,SMALL(IF($B$3='Parish data'!$C$4:$C$10477,ROW('Parish data'!$C$4:$C$10477)-ROW('Parish data'!$C$4)+1),ROW(194:194))))</f>
        <v/>
      </c>
      <c r="L209" s="149"/>
      <c r="M209" s="144"/>
      <c r="N209" s="146"/>
      <c r="O209" s="150"/>
      <c r="P209" s="159"/>
    </row>
    <row r="210" spans="1:16" s="148" customFormat="1" ht="21" customHeight="1" thickBot="1" x14ac:dyDescent="0.3">
      <c r="A210" s="145"/>
      <c r="B210" s="232"/>
      <c r="C210" s="138" t="str">
        <f t="array" ref="C210">IF(ISERROR(INDEX('Parish data'!$D$4:$D$10272,SMALL(IF($B$3='Parish data'!$C$4:$C$10477,ROW('Parish data'!$C$4:$C$10477)-ROW('Parish data'!$C$4)+1),ROW(195:195)))),"",INDEX('Parish data'!$D$4:$D$10272,SMALL(IF($B$3='Parish data'!$C$4:$C$10477,ROW('Parish data'!$C$4:$C$10477)-ROW('Parish data'!$C$4)+1),ROW(195:195))))</f>
        <v/>
      </c>
      <c r="D210" s="139"/>
      <c r="E210" s="140" t="str">
        <f t="array" ref="E210">IF(ISERROR(INDEX('Parish data'!$F$3:$F$10274,SMALL(IF($B$3='Parish data'!$C$3:$C$10477,ROW('Parish data'!$C$4:$C$10477)-ROW('Parish data'!$C$4)+1),ROW(195:195)))),"",INDEX('Parish data'!$F$3:$F$10477,SMALL(IF($B$3='Parish data'!$C$4:$C$10477,ROW('Parish data'!$C$4:$C$10477)-ROW('Parish data'!$C$3)+1),ROW(195:195))))</f>
        <v/>
      </c>
      <c r="F210" s="235">
        <f t="shared" si="3"/>
        <v>0</v>
      </c>
      <c r="G210" s="140" t="str">
        <f t="array" ref="G210">IF(ISERROR(INDEX('Parish data'!$J$4:$J$10274,SMALL(IF($B$3='Parish data'!$C$4:$C$10477,ROW('Parish data'!$C$4:$C$10477)-ROW('Parish data'!$C$3)+1),ROW(195:195)))),"",INDEX('Parish data'!$J$4:$J$10477,SMALL(IF($B$3='Parish data'!$C$4:$C$10477,ROW('Parish data'!$C$4:$C$10477)-ROW('Parish data'!$C$4)+1),ROW(195:195))))</f>
        <v/>
      </c>
      <c r="H210" s="141"/>
      <c r="I210" s="142" t="str">
        <f t="array" ref="I210">IF(ISERROR(INDEX('Parish data'!$K$4:$K$10274,SMALL(IF($B$3='Parish data'!$C$4:$C$10477,ROW('Parish data'!$C$4:$C$10477)-ROW('Parish data'!$C$3)+1),ROW(195:195)))),"",INDEX('Parish data'!$K$4:$K$10477,SMALL(IF($B$3='Parish data'!$C$4:$C$10477,ROW('Parish data'!$C$4:$C$10477)-ROW('Parish data'!$C$4)+1),ROW(195:195))))</f>
        <v/>
      </c>
      <c r="J210" s="141"/>
      <c r="K210" s="143" t="str">
        <f t="array" ref="K210">IF(ISERROR(INDEX('Parish data'!$L$4:$L$10274,SMALL(IF($B$3='Parish data'!$C$4:$C$10477,ROW('Parish data'!$C$4:$C$10477)-ROW('Parish data'!$C$3)+1),ROW(195:195)))),"",INDEX('Parish data'!$L$4:$L$10477,SMALL(IF($B$3='Parish data'!$C$4:$C$10477,ROW('Parish data'!$C$4:$C$10477)-ROW('Parish data'!$C$4)+1),ROW(195:195))))</f>
        <v/>
      </c>
      <c r="L210" s="149"/>
      <c r="M210" s="144"/>
      <c r="N210" s="146"/>
      <c r="O210" s="150"/>
      <c r="P210" s="159"/>
    </row>
    <row r="211" spans="1:16" s="148" customFormat="1" ht="21" customHeight="1" thickBot="1" x14ac:dyDescent="0.3">
      <c r="A211" s="145"/>
      <c r="B211" s="232"/>
      <c r="C211" s="138" t="str">
        <f t="array" ref="C211">IF(ISERROR(INDEX('Parish data'!$D$4:$D$10272,SMALL(IF($B$3='Parish data'!$C$4:$C$10477,ROW('Parish data'!$C$4:$C$10477)-ROW('Parish data'!$C$4)+1),ROW(196:196)))),"",INDEX('Parish data'!$D$4:$D$10272,SMALL(IF($B$3='Parish data'!$C$4:$C$10477,ROW('Parish data'!$C$4:$C$10477)-ROW('Parish data'!$C$4)+1),ROW(196:196))))</f>
        <v/>
      </c>
      <c r="D211" s="139"/>
      <c r="E211" s="140" t="str">
        <f t="array" ref="E211">IF(ISERROR(INDEX('Parish data'!$F$3:$F$10274,SMALL(IF($B$3='Parish data'!$C$3:$C$10477,ROW('Parish data'!$C$4:$C$10477)-ROW('Parish data'!$C$4)+1),ROW(196:196)))),"",INDEX('Parish data'!$F$3:$F$10477,SMALL(IF($B$3='Parish data'!$C$4:$C$10477,ROW('Parish data'!$C$4:$C$10477)-ROW('Parish data'!$C$3)+1),ROW(196:196))))</f>
        <v/>
      </c>
      <c r="F211" s="235">
        <f t="shared" si="3"/>
        <v>0</v>
      </c>
      <c r="G211" s="140" t="str">
        <f t="array" ref="G211">IF(ISERROR(INDEX('Parish data'!$J$4:$J$10274,SMALL(IF($B$3='Parish data'!$C$4:$C$10477,ROW('Parish data'!$C$4:$C$10477)-ROW('Parish data'!$C$3)+1),ROW(196:196)))),"",INDEX('Parish data'!$J$4:$J$10477,SMALL(IF($B$3='Parish data'!$C$4:$C$10477,ROW('Parish data'!$C$4:$C$10477)-ROW('Parish data'!$C$4)+1),ROW(196:196))))</f>
        <v/>
      </c>
      <c r="H211" s="141"/>
      <c r="I211" s="142" t="str">
        <f t="array" ref="I211">IF(ISERROR(INDEX('Parish data'!$K$4:$K$10274,SMALL(IF($B$3='Parish data'!$C$4:$C$10477,ROW('Parish data'!$C$4:$C$10477)-ROW('Parish data'!$C$3)+1),ROW(196:196)))),"",INDEX('Parish data'!$K$4:$K$10477,SMALL(IF($B$3='Parish data'!$C$4:$C$10477,ROW('Parish data'!$C$4:$C$10477)-ROW('Parish data'!$C$4)+1),ROW(196:196))))</f>
        <v/>
      </c>
      <c r="J211" s="141"/>
      <c r="K211" s="143" t="str">
        <f t="array" ref="K211">IF(ISERROR(INDEX('Parish data'!$L$4:$L$10274,SMALL(IF($B$3='Parish data'!$C$4:$C$10477,ROW('Parish data'!$C$4:$C$10477)-ROW('Parish data'!$C$3)+1),ROW(196:196)))),"",INDEX('Parish data'!$L$4:$L$10477,SMALL(IF($B$3='Parish data'!$C$4:$C$10477,ROW('Parish data'!$C$4:$C$10477)-ROW('Parish data'!$C$4)+1),ROW(196:196))))</f>
        <v/>
      </c>
      <c r="L211" s="149"/>
      <c r="M211" s="144"/>
      <c r="N211" s="146"/>
      <c r="O211" s="150"/>
      <c r="P211" s="159"/>
    </row>
    <row r="212" spans="1:16" s="148" customFormat="1" ht="21" customHeight="1" thickBot="1" x14ac:dyDescent="0.3">
      <c r="A212" s="145"/>
      <c r="B212" s="232"/>
      <c r="C212" s="138" t="str">
        <f t="array" ref="C212">IF(ISERROR(INDEX('Parish data'!$D$4:$D$10272,SMALL(IF($B$3='Parish data'!$C$4:$C$10477,ROW('Parish data'!$C$4:$C$10477)-ROW('Parish data'!$C$4)+1),ROW(197:197)))),"",INDEX('Parish data'!$D$4:$D$10272,SMALL(IF($B$3='Parish data'!$C$4:$C$10477,ROW('Parish data'!$C$4:$C$10477)-ROW('Parish data'!$C$4)+1),ROW(197:197))))</f>
        <v/>
      </c>
      <c r="D212" s="139"/>
      <c r="E212" s="140" t="str">
        <f t="array" ref="E212">IF(ISERROR(INDEX('Parish data'!$F$3:$F$10274,SMALL(IF($B$3='Parish data'!$C$3:$C$10477,ROW('Parish data'!$C$4:$C$10477)-ROW('Parish data'!$C$4)+1),ROW(197:197)))),"",INDEX('Parish data'!$F$3:$F$10477,SMALL(IF($B$3='Parish data'!$C$4:$C$10477,ROW('Parish data'!$C$4:$C$10477)-ROW('Parish data'!$C$3)+1),ROW(197:197))))</f>
        <v/>
      </c>
      <c r="F212" s="235">
        <f t="shared" si="3"/>
        <v>0</v>
      </c>
      <c r="G212" s="140" t="str">
        <f t="array" ref="G212">IF(ISERROR(INDEX('Parish data'!$J$4:$J$10274,SMALL(IF($B$3='Parish data'!$C$4:$C$10477,ROW('Parish data'!$C$4:$C$10477)-ROW('Parish data'!$C$3)+1),ROW(197:197)))),"",INDEX('Parish data'!$J$4:$J$10477,SMALL(IF($B$3='Parish data'!$C$4:$C$10477,ROW('Parish data'!$C$4:$C$10477)-ROW('Parish data'!$C$4)+1),ROW(197:197))))</f>
        <v/>
      </c>
      <c r="H212" s="141"/>
      <c r="I212" s="142" t="str">
        <f t="array" ref="I212">IF(ISERROR(INDEX('Parish data'!$K$4:$K$10274,SMALL(IF($B$3='Parish data'!$C$4:$C$10477,ROW('Parish data'!$C$4:$C$10477)-ROW('Parish data'!$C$3)+1),ROW(197:197)))),"",INDEX('Parish data'!$K$4:$K$10477,SMALL(IF($B$3='Parish data'!$C$4:$C$10477,ROW('Parish data'!$C$4:$C$10477)-ROW('Parish data'!$C$4)+1),ROW(197:197))))</f>
        <v/>
      </c>
      <c r="J212" s="141"/>
      <c r="K212" s="143" t="str">
        <f t="array" ref="K212">IF(ISERROR(INDEX('Parish data'!$L$4:$L$10274,SMALL(IF($B$3='Parish data'!$C$4:$C$10477,ROW('Parish data'!$C$4:$C$10477)-ROW('Parish data'!$C$3)+1),ROW(197:197)))),"",INDEX('Parish data'!$L$4:$L$10477,SMALL(IF($B$3='Parish data'!$C$4:$C$10477,ROW('Parish data'!$C$4:$C$10477)-ROW('Parish data'!$C$4)+1),ROW(197:197))))</f>
        <v/>
      </c>
      <c r="L212" s="149"/>
      <c r="M212" s="144"/>
      <c r="N212" s="146"/>
      <c r="O212" s="150"/>
      <c r="P212" s="159"/>
    </row>
    <row r="213" spans="1:16" s="148" customFormat="1" ht="21" customHeight="1" thickBot="1" x14ac:dyDescent="0.3">
      <c r="A213" s="145"/>
      <c r="B213" s="232"/>
      <c r="C213" s="138" t="str">
        <f t="array" ref="C213">IF(ISERROR(INDEX('Parish data'!$D$4:$D$10272,SMALL(IF($B$3='Parish data'!$C$4:$C$10477,ROW('Parish data'!$C$4:$C$10477)-ROW('Parish data'!$C$4)+1),ROW(198:198)))),"",INDEX('Parish data'!$D$4:$D$10272,SMALL(IF($B$3='Parish data'!$C$4:$C$10477,ROW('Parish data'!$C$4:$C$10477)-ROW('Parish data'!$C$4)+1),ROW(198:198))))</f>
        <v/>
      </c>
      <c r="D213" s="139"/>
      <c r="E213" s="140" t="str">
        <f t="array" ref="E213">IF(ISERROR(INDEX('Parish data'!$F$3:$F$10274,SMALL(IF($B$3='Parish data'!$C$3:$C$10477,ROW('Parish data'!$C$4:$C$10477)-ROW('Parish data'!$C$4)+1),ROW(198:198)))),"",INDEX('Parish data'!$F$3:$F$10477,SMALL(IF($B$3='Parish data'!$C$4:$C$10477,ROW('Parish data'!$C$4:$C$10477)-ROW('Parish data'!$C$3)+1),ROW(198:198))))</f>
        <v/>
      </c>
      <c r="F213" s="235">
        <f t="shared" si="3"/>
        <v>0</v>
      </c>
      <c r="G213" s="140" t="str">
        <f t="array" ref="G213">IF(ISERROR(INDEX('Parish data'!$J$4:$J$10274,SMALL(IF($B$3='Parish data'!$C$4:$C$10477,ROW('Parish data'!$C$4:$C$10477)-ROW('Parish data'!$C$3)+1),ROW(198:198)))),"",INDEX('Parish data'!$J$4:$J$10477,SMALL(IF($B$3='Parish data'!$C$4:$C$10477,ROW('Parish data'!$C$4:$C$10477)-ROW('Parish data'!$C$4)+1),ROW(198:198))))</f>
        <v/>
      </c>
      <c r="H213" s="141"/>
      <c r="I213" s="142" t="str">
        <f t="array" ref="I213">IF(ISERROR(INDEX('Parish data'!$K$4:$K$10274,SMALL(IF($B$3='Parish data'!$C$4:$C$10477,ROW('Parish data'!$C$4:$C$10477)-ROW('Parish data'!$C$3)+1),ROW(198:198)))),"",INDEX('Parish data'!$K$4:$K$10477,SMALL(IF($B$3='Parish data'!$C$4:$C$10477,ROW('Parish data'!$C$4:$C$10477)-ROW('Parish data'!$C$4)+1),ROW(198:198))))</f>
        <v/>
      </c>
      <c r="J213" s="141"/>
      <c r="K213" s="143" t="str">
        <f t="array" ref="K213">IF(ISERROR(INDEX('Parish data'!$L$4:$L$10274,SMALL(IF($B$3='Parish data'!$C$4:$C$10477,ROW('Parish data'!$C$4:$C$10477)-ROW('Parish data'!$C$3)+1),ROW(198:198)))),"",INDEX('Parish data'!$L$4:$L$10477,SMALL(IF($B$3='Parish data'!$C$4:$C$10477,ROW('Parish data'!$C$4:$C$10477)-ROW('Parish data'!$C$4)+1),ROW(198:198))))</f>
        <v/>
      </c>
      <c r="L213" s="149"/>
      <c r="M213" s="144"/>
      <c r="N213" s="146"/>
      <c r="O213" s="150"/>
      <c r="P213" s="159"/>
    </row>
    <row r="214" spans="1:16" s="148" customFormat="1" ht="21" customHeight="1" thickBot="1" x14ac:dyDescent="0.3">
      <c r="A214" s="145"/>
      <c r="B214" s="232"/>
      <c r="C214" s="138" t="str">
        <f t="array" ref="C214">IF(ISERROR(INDEX('Parish data'!$D$4:$D$10272,SMALL(IF($B$3='Parish data'!$C$4:$C$10477,ROW('Parish data'!$C$4:$C$10477)-ROW('Parish data'!$C$4)+1),ROW(199:199)))),"",INDEX('Parish data'!$D$4:$D$10272,SMALL(IF($B$3='Parish data'!$C$4:$C$10477,ROW('Parish data'!$C$4:$C$10477)-ROW('Parish data'!$C$4)+1),ROW(199:199))))</f>
        <v/>
      </c>
      <c r="D214" s="139"/>
      <c r="E214" s="140" t="str">
        <f t="array" ref="E214">IF(ISERROR(INDEX('Parish data'!$F$3:$F$10274,SMALL(IF($B$3='Parish data'!$C$3:$C$10477,ROW('Parish data'!$C$4:$C$10477)-ROW('Parish data'!$C$4)+1),ROW(199:199)))),"",INDEX('Parish data'!$F$3:$F$10477,SMALL(IF($B$3='Parish data'!$C$4:$C$10477,ROW('Parish data'!$C$4:$C$10477)-ROW('Parish data'!$C$3)+1),ROW(199:199))))</f>
        <v/>
      </c>
      <c r="F214" s="235">
        <f t="shared" si="3"/>
        <v>0</v>
      </c>
      <c r="G214" s="140" t="str">
        <f t="array" ref="G214">IF(ISERROR(INDEX('Parish data'!$J$4:$J$10274,SMALL(IF($B$3='Parish data'!$C$4:$C$10477,ROW('Parish data'!$C$4:$C$10477)-ROW('Parish data'!$C$3)+1),ROW(199:199)))),"",INDEX('Parish data'!$J$4:$J$10477,SMALL(IF($B$3='Parish data'!$C$4:$C$10477,ROW('Parish data'!$C$4:$C$10477)-ROW('Parish data'!$C$4)+1),ROW(199:199))))</f>
        <v/>
      </c>
      <c r="H214" s="141"/>
      <c r="I214" s="142" t="str">
        <f t="array" ref="I214">IF(ISERROR(INDEX('Parish data'!$K$4:$K$10274,SMALL(IF($B$3='Parish data'!$C$4:$C$10477,ROW('Parish data'!$C$4:$C$10477)-ROW('Parish data'!$C$3)+1),ROW(199:199)))),"",INDEX('Parish data'!$K$4:$K$10477,SMALL(IF($B$3='Parish data'!$C$4:$C$10477,ROW('Parish data'!$C$4:$C$10477)-ROW('Parish data'!$C$4)+1),ROW(199:199))))</f>
        <v/>
      </c>
      <c r="J214" s="141"/>
      <c r="K214" s="143" t="str">
        <f t="array" ref="K214">IF(ISERROR(INDEX('Parish data'!$L$4:$L$10274,SMALL(IF($B$3='Parish data'!$C$4:$C$10477,ROW('Parish data'!$C$4:$C$10477)-ROW('Parish data'!$C$3)+1),ROW(199:199)))),"",INDEX('Parish data'!$L$4:$L$10477,SMALL(IF($B$3='Parish data'!$C$4:$C$10477,ROW('Parish data'!$C$4:$C$10477)-ROW('Parish data'!$C$4)+1),ROW(199:199))))</f>
        <v/>
      </c>
      <c r="L214" s="149"/>
      <c r="M214" s="144"/>
      <c r="N214" s="146"/>
      <c r="O214" s="150"/>
      <c r="P214" s="159"/>
    </row>
    <row r="215" spans="1:16" s="148" customFormat="1" ht="21" customHeight="1" thickBot="1" x14ac:dyDescent="0.3">
      <c r="A215" s="145"/>
      <c r="B215" s="232"/>
      <c r="C215" s="138" t="str">
        <f t="array" ref="C215">IF(ISERROR(INDEX('Parish data'!$D$4:$D$10272,SMALL(IF($B$3='Parish data'!$C$4:$C$10477,ROW('Parish data'!$C$4:$C$10477)-ROW('Parish data'!$C$4)+1),ROW(200:200)))),"",INDEX('Parish data'!$D$4:$D$10272,SMALL(IF($B$3='Parish data'!$C$4:$C$10477,ROW('Parish data'!$C$4:$C$10477)-ROW('Parish data'!$C$4)+1),ROW(200:200))))</f>
        <v/>
      </c>
      <c r="D215" s="139"/>
      <c r="E215" s="140" t="str">
        <f t="array" ref="E215">IF(ISERROR(INDEX('Parish data'!$F$3:$F$10274,SMALL(IF($B$3='Parish data'!$C$3:$C$10477,ROW('Parish data'!$C$4:$C$10477)-ROW('Parish data'!$C$4)+1),ROW(200:200)))),"",INDEX('Parish data'!$F$3:$F$10477,SMALL(IF($B$3='Parish data'!$C$4:$C$10477,ROW('Parish data'!$C$4:$C$10477)-ROW('Parish data'!$C$3)+1),ROW(200:200))))</f>
        <v/>
      </c>
      <c r="F215" s="235">
        <f t="shared" si="3"/>
        <v>0</v>
      </c>
      <c r="G215" s="140" t="str">
        <f t="array" ref="G215">IF(ISERROR(INDEX('Parish data'!$J$4:$J$10274,SMALL(IF($B$3='Parish data'!$C$4:$C$10477,ROW('Parish data'!$C$4:$C$10477)-ROW('Parish data'!$C$3)+1),ROW(200:200)))),"",INDEX('Parish data'!$J$4:$J$10477,SMALL(IF($B$3='Parish data'!$C$4:$C$10477,ROW('Parish data'!$C$4:$C$10477)-ROW('Parish data'!$C$4)+1),ROW(200:200))))</f>
        <v/>
      </c>
      <c r="H215" s="141"/>
      <c r="I215" s="142" t="str">
        <f t="array" ref="I215">IF(ISERROR(INDEX('Parish data'!$K$4:$K$10274,SMALL(IF($B$3='Parish data'!$C$4:$C$10477,ROW('Parish data'!$C$4:$C$10477)-ROW('Parish data'!$C$3)+1),ROW(200:200)))),"",INDEX('Parish data'!$K$4:$K$10477,SMALL(IF($B$3='Parish data'!$C$4:$C$10477,ROW('Parish data'!$C$4:$C$10477)-ROW('Parish data'!$C$4)+1),ROW(200:200))))</f>
        <v/>
      </c>
      <c r="J215" s="141"/>
      <c r="K215" s="143" t="str">
        <f t="array" ref="K215">IF(ISERROR(INDEX('Parish data'!$L$4:$L$10274,SMALL(IF($B$3='Parish data'!$C$4:$C$10477,ROW('Parish data'!$C$4:$C$10477)-ROW('Parish data'!$C$3)+1),ROW(200:200)))),"",INDEX('Parish data'!$L$4:$L$10477,SMALL(IF($B$3='Parish data'!$C$4:$C$10477,ROW('Parish data'!$C$4:$C$10477)-ROW('Parish data'!$C$4)+1),ROW(200:200))))</f>
        <v/>
      </c>
      <c r="L215" s="149"/>
      <c r="M215" s="144"/>
      <c r="N215" s="146"/>
      <c r="O215" s="150"/>
      <c r="P215" s="159"/>
    </row>
    <row r="216" spans="1:16" s="148" customFormat="1" ht="21" customHeight="1" thickBot="1" x14ac:dyDescent="0.3">
      <c r="A216" s="145"/>
      <c r="B216" s="232"/>
      <c r="C216" s="138" t="str">
        <f t="array" ref="C216">IF(ISERROR(INDEX('Parish data'!$D$4:$D$10272,SMALL(IF($B$3='Parish data'!$C$4:$C$10477,ROW('Parish data'!$C$4:$C$10477)-ROW('Parish data'!$C$4)+1),ROW(201:201)))),"",INDEX('Parish data'!$D$4:$D$10272,SMALL(IF($B$3='Parish data'!$C$4:$C$10477,ROW('Parish data'!$C$4:$C$10477)-ROW('Parish data'!$C$4)+1),ROW(201:201))))</f>
        <v/>
      </c>
      <c r="D216" s="139"/>
      <c r="E216" s="140" t="str">
        <f t="array" ref="E216">IF(ISERROR(INDEX('Parish data'!$F$3:$F$10274,SMALL(IF($B$3='Parish data'!$C$3:$C$10477,ROW('Parish data'!$C$4:$C$10477)-ROW('Parish data'!$C$4)+1),ROW(201:201)))),"",INDEX('Parish data'!$F$3:$F$10477,SMALL(IF($B$3='Parish data'!$C$4:$C$10477,ROW('Parish data'!$C$4:$C$10477)-ROW('Parish data'!$C$3)+1),ROW(201:201))))</f>
        <v/>
      </c>
      <c r="F216" s="235">
        <f t="shared" si="3"/>
        <v>0</v>
      </c>
      <c r="G216" s="140" t="str">
        <f t="array" ref="G216">IF(ISERROR(INDEX('Parish data'!$J$4:$J$10274,SMALL(IF($B$3='Parish data'!$C$4:$C$10477,ROW('Parish data'!$C$4:$C$10477)-ROW('Parish data'!$C$3)+1),ROW(201:201)))),"",INDEX('Parish data'!$J$4:$J$10477,SMALL(IF($B$3='Parish data'!$C$4:$C$10477,ROW('Parish data'!$C$4:$C$10477)-ROW('Parish data'!$C$4)+1),ROW(201:201))))</f>
        <v/>
      </c>
      <c r="H216" s="141"/>
      <c r="I216" s="142" t="str">
        <f t="array" ref="I216">IF(ISERROR(INDEX('Parish data'!$K$4:$K$10274,SMALL(IF($B$3='Parish data'!$C$4:$C$10477,ROW('Parish data'!$C$4:$C$10477)-ROW('Parish data'!$C$3)+1),ROW(201:201)))),"",INDEX('Parish data'!$K$4:$K$10477,SMALL(IF($B$3='Parish data'!$C$4:$C$10477,ROW('Parish data'!$C$4:$C$10477)-ROW('Parish data'!$C$4)+1),ROW(201:201))))</f>
        <v/>
      </c>
      <c r="J216" s="141"/>
      <c r="K216" s="143" t="str">
        <f t="array" ref="K216">IF(ISERROR(INDEX('Parish data'!$L$4:$L$10274,SMALL(IF($B$3='Parish data'!$C$4:$C$10477,ROW('Parish data'!$C$4:$C$10477)-ROW('Parish data'!$C$3)+1),ROW(201:201)))),"",INDEX('Parish data'!$L$4:$L$10477,SMALL(IF($B$3='Parish data'!$C$4:$C$10477,ROW('Parish data'!$C$4:$C$10477)-ROW('Parish data'!$C$4)+1),ROW(201:201))))</f>
        <v/>
      </c>
      <c r="L216" s="149"/>
      <c r="M216" s="144"/>
      <c r="N216" s="146"/>
      <c r="O216" s="150"/>
      <c r="P216" s="159"/>
    </row>
    <row r="217" spans="1:16" s="148" customFormat="1" ht="21" customHeight="1" thickBot="1" x14ac:dyDescent="0.3">
      <c r="A217" s="145"/>
      <c r="B217" s="232"/>
      <c r="C217" s="138" t="str">
        <f t="array" ref="C217">IF(ISERROR(INDEX('Parish data'!$D$4:$D$10272,SMALL(IF($B$3='Parish data'!$C$4:$C$10477,ROW('Parish data'!$C$4:$C$10477)-ROW('Parish data'!$C$4)+1),ROW(202:202)))),"",INDEX('Parish data'!$D$4:$D$10272,SMALL(IF($B$3='Parish data'!$C$4:$C$10477,ROW('Parish data'!$C$4:$C$10477)-ROW('Parish data'!$C$4)+1),ROW(202:202))))</f>
        <v/>
      </c>
      <c r="D217" s="139"/>
      <c r="E217" s="140" t="str">
        <f t="array" ref="E217">IF(ISERROR(INDEX('Parish data'!$F$3:$F$10274,SMALL(IF($B$3='Parish data'!$C$3:$C$10477,ROW('Parish data'!$C$4:$C$10477)-ROW('Parish data'!$C$4)+1),ROW(202:202)))),"",INDEX('Parish data'!$F$3:$F$10477,SMALL(IF($B$3='Parish data'!$C$4:$C$10477,ROW('Parish data'!$C$4:$C$10477)-ROW('Parish data'!$C$3)+1),ROW(202:202))))</f>
        <v/>
      </c>
      <c r="F217" s="235">
        <f t="shared" si="3"/>
        <v>0</v>
      </c>
      <c r="G217" s="140" t="str">
        <f t="array" ref="G217">IF(ISERROR(INDEX('Parish data'!$J$4:$J$10274,SMALL(IF($B$3='Parish data'!$C$4:$C$10477,ROW('Parish data'!$C$4:$C$10477)-ROW('Parish data'!$C$3)+1),ROW(202:202)))),"",INDEX('Parish data'!$J$4:$J$10477,SMALL(IF($B$3='Parish data'!$C$4:$C$10477,ROW('Parish data'!$C$4:$C$10477)-ROW('Parish data'!$C$4)+1),ROW(202:202))))</f>
        <v/>
      </c>
      <c r="H217" s="141"/>
      <c r="I217" s="142" t="str">
        <f t="array" ref="I217">IF(ISERROR(INDEX('Parish data'!$K$4:$K$10274,SMALL(IF($B$3='Parish data'!$C$4:$C$10477,ROW('Parish data'!$C$4:$C$10477)-ROW('Parish data'!$C$3)+1),ROW(202:202)))),"",INDEX('Parish data'!$K$4:$K$10477,SMALL(IF($B$3='Parish data'!$C$4:$C$10477,ROW('Parish data'!$C$4:$C$10477)-ROW('Parish data'!$C$4)+1),ROW(202:202))))</f>
        <v/>
      </c>
      <c r="J217" s="141"/>
      <c r="K217" s="143" t="str">
        <f t="array" ref="K217">IF(ISERROR(INDEX('Parish data'!$L$4:$L$10274,SMALL(IF($B$3='Parish data'!$C$4:$C$10477,ROW('Parish data'!$C$4:$C$10477)-ROW('Parish data'!$C$3)+1),ROW(202:202)))),"",INDEX('Parish data'!$L$4:$L$10477,SMALL(IF($B$3='Parish data'!$C$4:$C$10477,ROW('Parish data'!$C$4:$C$10477)-ROW('Parish data'!$C$4)+1),ROW(202:202))))</f>
        <v/>
      </c>
      <c r="L217" s="149"/>
      <c r="M217" s="144"/>
      <c r="N217" s="146"/>
      <c r="O217" s="150"/>
      <c r="P217" s="159"/>
    </row>
    <row r="218" spans="1:16" s="148" customFormat="1" ht="21" customHeight="1" thickBot="1" x14ac:dyDescent="0.3">
      <c r="A218" s="145"/>
      <c r="B218" s="232"/>
      <c r="C218" s="138" t="str">
        <f t="array" ref="C218">IF(ISERROR(INDEX('Parish data'!$D$4:$D$10272,SMALL(IF($B$3='Parish data'!$C$4:$C$10477,ROW('Parish data'!$C$4:$C$10477)-ROW('Parish data'!$C$4)+1),ROW(203:203)))),"",INDEX('Parish data'!$D$4:$D$10272,SMALL(IF($B$3='Parish data'!$C$4:$C$10477,ROW('Parish data'!$C$4:$C$10477)-ROW('Parish data'!$C$4)+1),ROW(203:203))))</f>
        <v/>
      </c>
      <c r="D218" s="139"/>
      <c r="E218" s="140" t="str">
        <f t="array" ref="E218">IF(ISERROR(INDEX('Parish data'!$F$3:$F$10274,SMALL(IF($B$3='Parish data'!$C$3:$C$10477,ROW('Parish data'!$C$4:$C$10477)-ROW('Parish data'!$C$4)+1),ROW(203:203)))),"",INDEX('Parish data'!$F$3:$F$10477,SMALL(IF($B$3='Parish data'!$C$4:$C$10477,ROW('Parish data'!$C$4:$C$10477)-ROW('Parish data'!$C$3)+1),ROW(203:203))))</f>
        <v/>
      </c>
      <c r="F218" s="235">
        <f t="shared" si="3"/>
        <v>0</v>
      </c>
      <c r="G218" s="140" t="str">
        <f t="array" ref="G218">IF(ISERROR(INDEX('Parish data'!$J$4:$J$10274,SMALL(IF($B$3='Parish data'!$C$4:$C$10477,ROW('Parish data'!$C$4:$C$10477)-ROW('Parish data'!$C$3)+1),ROW(203:203)))),"",INDEX('Parish data'!$J$4:$J$10477,SMALL(IF($B$3='Parish data'!$C$4:$C$10477,ROW('Parish data'!$C$4:$C$10477)-ROW('Parish data'!$C$4)+1),ROW(203:203))))</f>
        <v/>
      </c>
      <c r="H218" s="141"/>
      <c r="I218" s="142" t="str">
        <f t="array" ref="I218">IF(ISERROR(INDEX('Parish data'!$K$4:$K$10274,SMALL(IF($B$3='Parish data'!$C$4:$C$10477,ROW('Parish data'!$C$4:$C$10477)-ROW('Parish data'!$C$3)+1),ROW(203:203)))),"",INDEX('Parish data'!$K$4:$K$10477,SMALL(IF($B$3='Parish data'!$C$4:$C$10477,ROW('Parish data'!$C$4:$C$10477)-ROW('Parish data'!$C$4)+1),ROW(203:203))))</f>
        <v/>
      </c>
      <c r="J218" s="141"/>
      <c r="K218" s="143" t="str">
        <f t="array" ref="K218">IF(ISERROR(INDEX('Parish data'!$L$4:$L$10274,SMALL(IF($B$3='Parish data'!$C$4:$C$10477,ROW('Parish data'!$C$4:$C$10477)-ROW('Parish data'!$C$3)+1),ROW(203:203)))),"",INDEX('Parish data'!$L$4:$L$10477,SMALL(IF($B$3='Parish data'!$C$4:$C$10477,ROW('Parish data'!$C$4:$C$10477)-ROW('Parish data'!$C$4)+1),ROW(203:203))))</f>
        <v/>
      </c>
      <c r="L218" s="149"/>
      <c r="M218" s="144"/>
      <c r="N218" s="146"/>
      <c r="O218" s="150"/>
      <c r="P218" s="159"/>
    </row>
    <row r="219" spans="1:16" s="148" customFormat="1" ht="21" customHeight="1" thickBot="1" x14ac:dyDescent="0.3">
      <c r="A219" s="145"/>
      <c r="B219" s="232"/>
      <c r="C219" s="138" t="str">
        <f t="array" ref="C219">IF(ISERROR(INDEX('Parish data'!$D$4:$D$10272,SMALL(IF($B$3='Parish data'!$C$4:$C$10477,ROW('Parish data'!$C$4:$C$10477)-ROW('Parish data'!$C$4)+1),ROW(204:204)))),"",INDEX('Parish data'!$D$4:$D$10272,SMALL(IF($B$3='Parish data'!$C$4:$C$10477,ROW('Parish data'!$C$4:$C$10477)-ROW('Parish data'!$C$4)+1),ROW(204:204))))</f>
        <v/>
      </c>
      <c r="D219" s="139"/>
      <c r="E219" s="140" t="str">
        <f t="array" ref="E219">IF(ISERROR(INDEX('Parish data'!$F$3:$F$10274,SMALL(IF($B$3='Parish data'!$C$3:$C$10477,ROW('Parish data'!$C$4:$C$10477)-ROW('Parish data'!$C$4)+1),ROW(204:204)))),"",INDEX('Parish data'!$F$3:$F$10477,SMALL(IF($B$3='Parish data'!$C$4:$C$10477,ROW('Parish data'!$C$4:$C$10477)-ROW('Parish data'!$C$3)+1),ROW(204:204))))</f>
        <v/>
      </c>
      <c r="F219" s="235">
        <f t="shared" si="3"/>
        <v>0</v>
      </c>
      <c r="G219" s="140" t="str">
        <f t="array" ref="G219">IF(ISERROR(INDEX('Parish data'!$J$4:$J$10274,SMALL(IF($B$3='Parish data'!$C$4:$C$10477,ROW('Parish data'!$C$4:$C$10477)-ROW('Parish data'!$C$3)+1),ROW(204:204)))),"",INDEX('Parish data'!$J$4:$J$10477,SMALL(IF($B$3='Parish data'!$C$4:$C$10477,ROW('Parish data'!$C$4:$C$10477)-ROW('Parish data'!$C$4)+1),ROW(204:204))))</f>
        <v/>
      </c>
      <c r="H219" s="141"/>
      <c r="I219" s="142" t="str">
        <f t="array" ref="I219">IF(ISERROR(INDEX('Parish data'!$K$4:$K$10274,SMALL(IF($B$3='Parish data'!$C$4:$C$10477,ROW('Parish data'!$C$4:$C$10477)-ROW('Parish data'!$C$3)+1),ROW(204:204)))),"",INDEX('Parish data'!$K$4:$K$10477,SMALL(IF($B$3='Parish data'!$C$4:$C$10477,ROW('Parish data'!$C$4:$C$10477)-ROW('Parish data'!$C$4)+1),ROW(204:204))))</f>
        <v/>
      </c>
      <c r="J219" s="141"/>
      <c r="K219" s="143" t="str">
        <f t="array" ref="K219">IF(ISERROR(INDEX('Parish data'!$L$4:$L$10274,SMALL(IF($B$3='Parish data'!$C$4:$C$10477,ROW('Parish data'!$C$4:$C$10477)-ROW('Parish data'!$C$3)+1),ROW(204:204)))),"",INDEX('Parish data'!$L$4:$L$10477,SMALL(IF($B$3='Parish data'!$C$4:$C$10477,ROW('Parish data'!$C$4:$C$10477)-ROW('Parish data'!$C$4)+1),ROW(204:204))))</f>
        <v/>
      </c>
      <c r="L219" s="149"/>
      <c r="M219" s="144"/>
      <c r="N219" s="146"/>
      <c r="O219" s="150"/>
      <c r="P219" s="159"/>
    </row>
    <row r="220" spans="1:16" s="148" customFormat="1" ht="21" customHeight="1" thickBot="1" x14ac:dyDescent="0.3">
      <c r="A220" s="145"/>
      <c r="B220" s="232"/>
      <c r="C220" s="138" t="str">
        <f t="array" ref="C220">IF(ISERROR(INDEX('Parish data'!$D$4:$D$10272,SMALL(IF($B$3='Parish data'!$C$4:$C$10477,ROW('Parish data'!$C$4:$C$10477)-ROW('Parish data'!$C$4)+1),ROW(205:205)))),"",INDEX('Parish data'!$D$4:$D$10272,SMALL(IF($B$3='Parish data'!$C$4:$C$10477,ROW('Parish data'!$C$4:$C$10477)-ROW('Parish data'!$C$4)+1),ROW(205:205))))</f>
        <v/>
      </c>
      <c r="D220" s="139"/>
      <c r="E220" s="140" t="str">
        <f t="array" ref="E220">IF(ISERROR(INDEX('Parish data'!$F$3:$F$10274,SMALL(IF($B$3='Parish data'!$C$3:$C$10477,ROW('Parish data'!$C$4:$C$10477)-ROW('Parish data'!$C$4)+1),ROW(205:205)))),"",INDEX('Parish data'!$F$3:$F$10477,SMALL(IF($B$3='Parish data'!$C$4:$C$10477,ROW('Parish data'!$C$4:$C$10477)-ROW('Parish data'!$C$3)+1),ROW(205:205))))</f>
        <v/>
      </c>
      <c r="F220" s="235">
        <f t="shared" si="3"/>
        <v>0</v>
      </c>
      <c r="G220" s="140" t="str">
        <f t="array" ref="G220">IF(ISERROR(INDEX('Parish data'!$J$4:$J$10274,SMALL(IF($B$3='Parish data'!$C$4:$C$10477,ROW('Parish data'!$C$4:$C$10477)-ROW('Parish data'!$C$3)+1),ROW(205:205)))),"",INDEX('Parish data'!$J$4:$J$10477,SMALL(IF($B$3='Parish data'!$C$4:$C$10477,ROW('Parish data'!$C$4:$C$10477)-ROW('Parish data'!$C$4)+1),ROW(205:205))))</f>
        <v/>
      </c>
      <c r="H220" s="141"/>
      <c r="I220" s="142" t="str">
        <f t="array" ref="I220">IF(ISERROR(INDEX('Parish data'!$K$4:$K$10274,SMALL(IF($B$3='Parish data'!$C$4:$C$10477,ROW('Parish data'!$C$4:$C$10477)-ROW('Parish data'!$C$3)+1),ROW(205:205)))),"",INDEX('Parish data'!$K$4:$K$10477,SMALL(IF($B$3='Parish data'!$C$4:$C$10477,ROW('Parish data'!$C$4:$C$10477)-ROW('Parish data'!$C$4)+1),ROW(205:205))))</f>
        <v/>
      </c>
      <c r="J220" s="141"/>
      <c r="K220" s="143" t="str">
        <f t="array" ref="K220">IF(ISERROR(INDEX('Parish data'!$L$4:$L$10274,SMALL(IF($B$3='Parish data'!$C$4:$C$10477,ROW('Parish data'!$C$4:$C$10477)-ROW('Parish data'!$C$3)+1),ROW(205:205)))),"",INDEX('Parish data'!$L$4:$L$10477,SMALL(IF($B$3='Parish data'!$C$4:$C$10477,ROW('Parish data'!$C$4:$C$10477)-ROW('Parish data'!$C$4)+1),ROW(205:205))))</f>
        <v/>
      </c>
      <c r="L220" s="149"/>
      <c r="M220" s="144"/>
      <c r="N220" s="146"/>
      <c r="O220" s="150"/>
      <c r="P220" s="159"/>
    </row>
    <row r="221" spans="1:16" s="148" customFormat="1" ht="21" customHeight="1" thickBot="1" x14ac:dyDescent="0.3">
      <c r="A221" s="145"/>
      <c r="B221" s="232"/>
      <c r="C221" s="138" t="str">
        <f t="array" ref="C221">IF(ISERROR(INDEX('Parish data'!$D$4:$D$10272,SMALL(IF($B$3='Parish data'!$C$4:$C$10477,ROW('Parish data'!$C$4:$C$10477)-ROW('Parish data'!$C$4)+1),ROW(206:206)))),"",INDEX('Parish data'!$D$4:$D$10272,SMALL(IF($B$3='Parish data'!$C$4:$C$10477,ROW('Parish data'!$C$4:$C$10477)-ROW('Parish data'!$C$4)+1),ROW(206:206))))</f>
        <v/>
      </c>
      <c r="D221" s="139"/>
      <c r="E221" s="140" t="str">
        <f t="array" ref="E221">IF(ISERROR(INDEX('Parish data'!$F$3:$F$10274,SMALL(IF($B$3='Parish data'!$C$3:$C$10477,ROW('Parish data'!$C$4:$C$10477)-ROW('Parish data'!$C$4)+1),ROW(206:206)))),"",INDEX('Parish data'!$F$3:$F$10477,SMALL(IF($B$3='Parish data'!$C$4:$C$10477,ROW('Parish data'!$C$4:$C$10477)-ROW('Parish data'!$C$3)+1),ROW(206:206))))</f>
        <v/>
      </c>
      <c r="F221" s="235">
        <f t="shared" si="3"/>
        <v>0</v>
      </c>
      <c r="G221" s="140" t="str">
        <f t="array" ref="G221">IF(ISERROR(INDEX('Parish data'!$J$4:$J$10274,SMALL(IF($B$3='Parish data'!$C$4:$C$10477,ROW('Parish data'!$C$4:$C$10477)-ROW('Parish data'!$C$3)+1),ROW(206:206)))),"",INDEX('Parish data'!$J$4:$J$10477,SMALL(IF($B$3='Parish data'!$C$4:$C$10477,ROW('Parish data'!$C$4:$C$10477)-ROW('Parish data'!$C$4)+1),ROW(206:206))))</f>
        <v/>
      </c>
      <c r="H221" s="141"/>
      <c r="I221" s="142" t="str">
        <f t="array" ref="I221">IF(ISERROR(INDEX('Parish data'!$K$4:$K$10274,SMALL(IF($B$3='Parish data'!$C$4:$C$10477,ROW('Parish data'!$C$4:$C$10477)-ROW('Parish data'!$C$3)+1),ROW(206:206)))),"",INDEX('Parish data'!$K$4:$K$10477,SMALL(IF($B$3='Parish data'!$C$4:$C$10477,ROW('Parish data'!$C$4:$C$10477)-ROW('Parish data'!$C$4)+1),ROW(206:206))))</f>
        <v/>
      </c>
      <c r="J221" s="141"/>
      <c r="K221" s="143" t="str">
        <f t="array" ref="K221">IF(ISERROR(INDEX('Parish data'!$L$4:$L$10274,SMALL(IF($B$3='Parish data'!$C$4:$C$10477,ROW('Parish data'!$C$4:$C$10477)-ROW('Parish data'!$C$3)+1),ROW(206:206)))),"",INDEX('Parish data'!$L$4:$L$10477,SMALL(IF($B$3='Parish data'!$C$4:$C$10477,ROW('Parish data'!$C$4:$C$10477)-ROW('Parish data'!$C$4)+1),ROW(206:206))))</f>
        <v/>
      </c>
      <c r="L221" s="149"/>
      <c r="M221" s="144"/>
      <c r="N221" s="146"/>
      <c r="O221" s="150"/>
      <c r="P221" s="159"/>
    </row>
    <row r="222" spans="1:16" s="148" customFormat="1" ht="21" customHeight="1" thickBot="1" x14ac:dyDescent="0.3">
      <c r="A222" s="145"/>
      <c r="B222" s="232"/>
      <c r="C222" s="138" t="str">
        <f t="array" ref="C222">IF(ISERROR(INDEX('Parish data'!$D$4:$D$10272,SMALL(IF($B$3='Parish data'!$C$4:$C$10477,ROW('Parish data'!$C$4:$C$10477)-ROW('Parish data'!$C$4)+1),ROW(207:207)))),"",INDEX('Parish data'!$D$4:$D$10272,SMALL(IF($B$3='Parish data'!$C$4:$C$10477,ROW('Parish data'!$C$4:$C$10477)-ROW('Parish data'!$C$4)+1),ROW(207:207))))</f>
        <v/>
      </c>
      <c r="D222" s="139"/>
      <c r="E222" s="140" t="str">
        <f t="array" ref="E222">IF(ISERROR(INDEX('Parish data'!$F$3:$F$10274,SMALL(IF($B$3='Parish data'!$C$3:$C$10477,ROW('Parish data'!$C$4:$C$10477)-ROW('Parish data'!$C$4)+1),ROW(207:207)))),"",INDEX('Parish data'!$F$3:$F$10477,SMALL(IF($B$3='Parish data'!$C$4:$C$10477,ROW('Parish data'!$C$4:$C$10477)-ROW('Parish data'!$C$3)+1),ROW(207:207))))</f>
        <v/>
      </c>
      <c r="F222" s="235">
        <f t="shared" si="3"/>
        <v>0</v>
      </c>
      <c r="G222" s="140" t="str">
        <f t="array" ref="G222">IF(ISERROR(INDEX('Parish data'!$J$4:$J$10274,SMALL(IF($B$3='Parish data'!$C$4:$C$10477,ROW('Parish data'!$C$4:$C$10477)-ROW('Parish data'!$C$3)+1),ROW(207:207)))),"",INDEX('Parish data'!$J$4:$J$10477,SMALL(IF($B$3='Parish data'!$C$4:$C$10477,ROW('Parish data'!$C$4:$C$10477)-ROW('Parish data'!$C$4)+1),ROW(207:207))))</f>
        <v/>
      </c>
      <c r="H222" s="141"/>
      <c r="I222" s="142" t="str">
        <f t="array" ref="I222">IF(ISERROR(INDEX('Parish data'!$K$4:$K$10274,SMALL(IF($B$3='Parish data'!$C$4:$C$10477,ROW('Parish data'!$C$4:$C$10477)-ROW('Parish data'!$C$3)+1),ROW(207:207)))),"",INDEX('Parish data'!$K$4:$K$10477,SMALL(IF($B$3='Parish data'!$C$4:$C$10477,ROW('Parish data'!$C$4:$C$10477)-ROW('Parish data'!$C$4)+1),ROW(207:207))))</f>
        <v/>
      </c>
      <c r="J222" s="141"/>
      <c r="K222" s="143" t="str">
        <f t="array" ref="K222">IF(ISERROR(INDEX('Parish data'!$L$4:$L$10274,SMALL(IF($B$3='Parish data'!$C$4:$C$10477,ROW('Parish data'!$C$4:$C$10477)-ROW('Parish data'!$C$3)+1),ROW(207:207)))),"",INDEX('Parish data'!$L$4:$L$10477,SMALL(IF($B$3='Parish data'!$C$4:$C$10477,ROW('Parish data'!$C$4:$C$10477)-ROW('Parish data'!$C$4)+1),ROW(207:207))))</f>
        <v/>
      </c>
      <c r="L222" s="149"/>
      <c r="M222" s="144"/>
      <c r="N222" s="146"/>
      <c r="O222" s="150"/>
      <c r="P222" s="159"/>
    </row>
    <row r="223" spans="1:16" s="148" customFormat="1" ht="21" customHeight="1" thickBot="1" x14ac:dyDescent="0.3">
      <c r="A223" s="145"/>
      <c r="B223" s="232"/>
      <c r="C223" s="138" t="str">
        <f t="array" ref="C223">IF(ISERROR(INDEX('Parish data'!$D$4:$D$10272,SMALL(IF($B$3='Parish data'!$C$4:$C$10477,ROW('Parish data'!$C$4:$C$10477)-ROW('Parish data'!$C$4)+1),ROW(208:208)))),"",INDEX('Parish data'!$D$4:$D$10272,SMALL(IF($B$3='Parish data'!$C$4:$C$10477,ROW('Parish data'!$C$4:$C$10477)-ROW('Parish data'!$C$4)+1),ROW(208:208))))</f>
        <v/>
      </c>
      <c r="D223" s="139"/>
      <c r="E223" s="140" t="str">
        <f t="array" ref="E223">IF(ISERROR(INDEX('Parish data'!$F$3:$F$10274,SMALL(IF($B$3='Parish data'!$C$3:$C$10477,ROW('Parish data'!$C$4:$C$10477)-ROW('Parish data'!$C$4)+1),ROW(208:208)))),"",INDEX('Parish data'!$F$3:$F$10477,SMALL(IF($B$3='Parish data'!$C$4:$C$10477,ROW('Parish data'!$C$4:$C$10477)-ROW('Parish data'!$C$3)+1),ROW(208:208))))</f>
        <v/>
      </c>
      <c r="F223" s="235">
        <f t="shared" si="3"/>
        <v>0</v>
      </c>
      <c r="G223" s="140" t="str">
        <f t="array" ref="G223">IF(ISERROR(INDEX('Parish data'!$J$4:$J$10274,SMALL(IF($B$3='Parish data'!$C$4:$C$10477,ROW('Parish data'!$C$4:$C$10477)-ROW('Parish data'!$C$3)+1),ROW(208:208)))),"",INDEX('Parish data'!$J$4:$J$10477,SMALL(IF($B$3='Parish data'!$C$4:$C$10477,ROW('Parish data'!$C$4:$C$10477)-ROW('Parish data'!$C$4)+1),ROW(208:208))))</f>
        <v/>
      </c>
      <c r="H223" s="141"/>
      <c r="I223" s="142" t="str">
        <f t="array" ref="I223">IF(ISERROR(INDEX('Parish data'!$K$4:$K$10274,SMALL(IF($B$3='Parish data'!$C$4:$C$10477,ROW('Parish data'!$C$4:$C$10477)-ROW('Parish data'!$C$3)+1),ROW(208:208)))),"",INDEX('Parish data'!$K$4:$K$10477,SMALL(IF($B$3='Parish data'!$C$4:$C$10477,ROW('Parish data'!$C$4:$C$10477)-ROW('Parish data'!$C$4)+1),ROW(208:208))))</f>
        <v/>
      </c>
      <c r="J223" s="141"/>
      <c r="K223" s="143" t="str">
        <f t="array" ref="K223">IF(ISERROR(INDEX('Parish data'!$L$4:$L$10274,SMALL(IF($B$3='Parish data'!$C$4:$C$10477,ROW('Parish data'!$C$4:$C$10477)-ROW('Parish data'!$C$3)+1),ROW(208:208)))),"",INDEX('Parish data'!$L$4:$L$10477,SMALL(IF($B$3='Parish data'!$C$4:$C$10477,ROW('Parish data'!$C$4:$C$10477)-ROW('Parish data'!$C$4)+1),ROW(208:208))))</f>
        <v/>
      </c>
      <c r="L223" s="149"/>
      <c r="M223" s="144"/>
      <c r="N223" s="146"/>
      <c r="O223" s="150"/>
      <c r="P223" s="159"/>
    </row>
    <row r="224" spans="1:16" s="148" customFormat="1" ht="21" customHeight="1" thickBot="1" x14ac:dyDescent="0.3">
      <c r="A224" s="145"/>
      <c r="B224" s="232"/>
      <c r="C224" s="138" t="str">
        <f t="array" ref="C224">IF(ISERROR(INDEX('Parish data'!$D$4:$D$10272,SMALL(IF($B$3='Parish data'!$C$4:$C$10477,ROW('Parish data'!$C$4:$C$10477)-ROW('Parish data'!$C$4)+1),ROW(209:209)))),"",INDEX('Parish data'!$D$4:$D$10272,SMALL(IF($B$3='Parish data'!$C$4:$C$10477,ROW('Parish data'!$C$4:$C$10477)-ROW('Parish data'!$C$4)+1),ROW(209:209))))</f>
        <v/>
      </c>
      <c r="D224" s="139"/>
      <c r="E224" s="140" t="str">
        <f t="array" ref="E224">IF(ISERROR(INDEX('Parish data'!$F$3:$F$10274,SMALL(IF($B$3='Parish data'!$C$3:$C$10477,ROW('Parish data'!$C$4:$C$10477)-ROW('Parish data'!$C$4)+1),ROW(209:209)))),"",INDEX('Parish data'!$F$3:$F$10477,SMALL(IF($B$3='Parish data'!$C$4:$C$10477,ROW('Parish data'!$C$4:$C$10477)-ROW('Parish data'!$C$3)+1),ROW(209:209))))</f>
        <v/>
      </c>
      <c r="F224" s="235">
        <f t="shared" si="3"/>
        <v>0</v>
      </c>
      <c r="G224" s="140" t="str">
        <f t="array" ref="G224">IF(ISERROR(INDEX('Parish data'!$J$4:$J$10274,SMALL(IF($B$3='Parish data'!$C$4:$C$10477,ROW('Parish data'!$C$4:$C$10477)-ROW('Parish data'!$C$3)+1),ROW(209:209)))),"",INDEX('Parish data'!$J$4:$J$10477,SMALL(IF($B$3='Parish data'!$C$4:$C$10477,ROW('Parish data'!$C$4:$C$10477)-ROW('Parish data'!$C$4)+1),ROW(209:209))))</f>
        <v/>
      </c>
      <c r="H224" s="141"/>
      <c r="I224" s="142" t="str">
        <f t="array" ref="I224">IF(ISERROR(INDEX('Parish data'!$K$4:$K$10274,SMALL(IF($B$3='Parish data'!$C$4:$C$10477,ROW('Parish data'!$C$4:$C$10477)-ROW('Parish data'!$C$3)+1),ROW(209:209)))),"",INDEX('Parish data'!$K$4:$K$10477,SMALL(IF($B$3='Parish data'!$C$4:$C$10477,ROW('Parish data'!$C$4:$C$10477)-ROW('Parish data'!$C$4)+1),ROW(209:209))))</f>
        <v/>
      </c>
      <c r="J224" s="141"/>
      <c r="K224" s="143" t="str">
        <f t="array" ref="K224">IF(ISERROR(INDEX('Parish data'!$L$4:$L$10274,SMALL(IF($B$3='Parish data'!$C$4:$C$10477,ROW('Parish data'!$C$4:$C$10477)-ROW('Parish data'!$C$3)+1),ROW(209:209)))),"",INDEX('Parish data'!$L$4:$L$10477,SMALL(IF($B$3='Parish data'!$C$4:$C$10477,ROW('Parish data'!$C$4:$C$10477)-ROW('Parish data'!$C$4)+1),ROW(209:209))))</f>
        <v/>
      </c>
      <c r="L224" s="149"/>
      <c r="M224" s="144"/>
      <c r="N224" s="146"/>
      <c r="O224" s="150"/>
      <c r="P224" s="159"/>
    </row>
    <row r="225" spans="1:16" s="148" customFormat="1" ht="21" customHeight="1" thickBot="1" x14ac:dyDescent="0.3">
      <c r="A225" s="145"/>
      <c r="B225" s="232"/>
      <c r="C225" s="138" t="str">
        <f t="array" ref="C225">IF(ISERROR(INDEX('Parish data'!$D$4:$D$10272,SMALL(IF($B$3='Parish data'!$C$4:$C$10477,ROW('Parish data'!$C$4:$C$10477)-ROW('Parish data'!$C$4)+1),ROW(210:210)))),"",INDEX('Parish data'!$D$4:$D$10272,SMALL(IF($B$3='Parish data'!$C$4:$C$10477,ROW('Parish data'!$C$4:$C$10477)-ROW('Parish data'!$C$4)+1),ROW(210:210))))</f>
        <v/>
      </c>
      <c r="D225" s="139"/>
      <c r="E225" s="140" t="str">
        <f t="array" ref="E225">IF(ISERROR(INDEX('Parish data'!$F$3:$F$10274,SMALL(IF($B$3='Parish data'!$C$3:$C$10477,ROW('Parish data'!$C$4:$C$10477)-ROW('Parish data'!$C$4)+1),ROW(210:210)))),"",INDEX('Parish data'!$F$3:$F$10477,SMALL(IF($B$3='Parish data'!$C$4:$C$10477,ROW('Parish data'!$C$4:$C$10477)-ROW('Parish data'!$C$3)+1),ROW(210:210))))</f>
        <v/>
      </c>
      <c r="F225" s="235">
        <f t="shared" si="3"/>
        <v>0</v>
      </c>
      <c r="G225" s="140" t="str">
        <f t="array" ref="G225">IF(ISERROR(INDEX('Parish data'!$J$4:$J$10274,SMALL(IF($B$3='Parish data'!$C$4:$C$10477,ROW('Parish data'!$C$4:$C$10477)-ROW('Parish data'!$C$3)+1),ROW(210:210)))),"",INDEX('Parish data'!$J$4:$J$10477,SMALL(IF($B$3='Parish data'!$C$4:$C$10477,ROW('Parish data'!$C$4:$C$10477)-ROW('Parish data'!$C$4)+1),ROW(210:210))))</f>
        <v/>
      </c>
      <c r="H225" s="141"/>
      <c r="I225" s="142" t="str">
        <f t="array" ref="I225">IF(ISERROR(INDEX('Parish data'!$K$4:$K$10274,SMALL(IF($B$3='Parish data'!$C$4:$C$10477,ROW('Parish data'!$C$4:$C$10477)-ROW('Parish data'!$C$3)+1),ROW(210:210)))),"",INDEX('Parish data'!$K$4:$K$10477,SMALL(IF($B$3='Parish data'!$C$4:$C$10477,ROW('Parish data'!$C$4:$C$10477)-ROW('Parish data'!$C$4)+1),ROW(210:210))))</f>
        <v/>
      </c>
      <c r="J225" s="141"/>
      <c r="K225" s="143" t="str">
        <f t="array" ref="K225">IF(ISERROR(INDEX('Parish data'!$L$4:$L$10274,SMALL(IF($B$3='Parish data'!$C$4:$C$10477,ROW('Parish data'!$C$4:$C$10477)-ROW('Parish data'!$C$3)+1),ROW(210:210)))),"",INDEX('Parish data'!$L$4:$L$10477,SMALL(IF($B$3='Parish data'!$C$4:$C$10477,ROW('Parish data'!$C$4:$C$10477)-ROW('Parish data'!$C$4)+1),ROW(210:210))))</f>
        <v/>
      </c>
      <c r="L225" s="149"/>
      <c r="M225" s="144"/>
      <c r="N225" s="146"/>
      <c r="O225" s="150"/>
      <c r="P225" s="159"/>
    </row>
    <row r="226" spans="1:16" s="148" customFormat="1" ht="21" customHeight="1" thickBot="1" x14ac:dyDescent="0.3">
      <c r="A226" s="145"/>
      <c r="B226" s="232"/>
      <c r="C226" s="138" t="str">
        <f t="array" ref="C226">IF(ISERROR(INDEX('Parish data'!$D$4:$D$10272,SMALL(IF($B$3='Parish data'!$C$4:$C$10477,ROW('Parish data'!$C$4:$C$10477)-ROW('Parish data'!$C$4)+1),ROW(211:211)))),"",INDEX('Parish data'!$D$4:$D$10272,SMALL(IF($B$3='Parish data'!$C$4:$C$10477,ROW('Parish data'!$C$4:$C$10477)-ROW('Parish data'!$C$4)+1),ROW(211:211))))</f>
        <v/>
      </c>
      <c r="D226" s="139"/>
      <c r="E226" s="140" t="str">
        <f t="array" ref="E226">IF(ISERROR(INDEX('Parish data'!$F$3:$F$10274,SMALL(IF($B$3='Parish data'!$C$3:$C$10477,ROW('Parish data'!$C$4:$C$10477)-ROW('Parish data'!$C$4)+1),ROW(211:211)))),"",INDEX('Parish data'!$F$3:$F$10477,SMALL(IF($B$3='Parish data'!$C$4:$C$10477,ROW('Parish data'!$C$4:$C$10477)-ROW('Parish data'!$C$3)+1),ROW(211:211))))</f>
        <v/>
      </c>
      <c r="F226" s="235">
        <f t="shared" si="3"/>
        <v>0</v>
      </c>
      <c r="G226" s="140" t="str">
        <f t="array" ref="G226">IF(ISERROR(INDEX('Parish data'!$J$4:$J$10274,SMALL(IF($B$3='Parish data'!$C$4:$C$10477,ROW('Parish data'!$C$4:$C$10477)-ROW('Parish data'!$C$3)+1),ROW(211:211)))),"",INDEX('Parish data'!$J$4:$J$10477,SMALL(IF($B$3='Parish data'!$C$4:$C$10477,ROW('Parish data'!$C$4:$C$10477)-ROW('Parish data'!$C$4)+1),ROW(211:211))))</f>
        <v/>
      </c>
      <c r="H226" s="141"/>
      <c r="I226" s="142" t="str">
        <f t="array" ref="I226">IF(ISERROR(INDEX('Parish data'!$K$4:$K$10274,SMALL(IF($B$3='Parish data'!$C$4:$C$10477,ROW('Parish data'!$C$4:$C$10477)-ROW('Parish data'!$C$3)+1),ROW(211:211)))),"",INDEX('Parish data'!$K$4:$K$10477,SMALL(IF($B$3='Parish data'!$C$4:$C$10477,ROW('Parish data'!$C$4:$C$10477)-ROW('Parish data'!$C$4)+1),ROW(211:211))))</f>
        <v/>
      </c>
      <c r="J226" s="141"/>
      <c r="K226" s="143" t="str">
        <f t="array" ref="K226">IF(ISERROR(INDEX('Parish data'!$L$4:$L$10274,SMALL(IF($B$3='Parish data'!$C$4:$C$10477,ROW('Parish data'!$C$4:$C$10477)-ROW('Parish data'!$C$3)+1),ROW(211:211)))),"",INDEX('Parish data'!$L$4:$L$10477,SMALL(IF($B$3='Parish data'!$C$4:$C$10477,ROW('Parish data'!$C$4:$C$10477)-ROW('Parish data'!$C$4)+1),ROW(211:211))))</f>
        <v/>
      </c>
      <c r="L226" s="149"/>
      <c r="M226" s="144"/>
      <c r="N226" s="146"/>
      <c r="O226" s="150"/>
      <c r="P226" s="159"/>
    </row>
    <row r="227" spans="1:16" s="148" customFormat="1" ht="21" customHeight="1" thickBot="1" x14ac:dyDescent="0.3">
      <c r="A227" s="145"/>
      <c r="B227" s="232"/>
      <c r="C227" s="138" t="str">
        <f t="array" ref="C227">IF(ISERROR(INDEX('Parish data'!$D$4:$D$10272,SMALL(IF($B$3='Parish data'!$C$4:$C$10477,ROW('Parish data'!$C$4:$C$10477)-ROW('Parish data'!$C$4)+1),ROW(212:212)))),"",INDEX('Parish data'!$D$4:$D$10272,SMALL(IF($B$3='Parish data'!$C$4:$C$10477,ROW('Parish data'!$C$4:$C$10477)-ROW('Parish data'!$C$4)+1),ROW(212:212))))</f>
        <v/>
      </c>
      <c r="D227" s="139"/>
      <c r="E227" s="140" t="str">
        <f t="array" ref="E227">IF(ISERROR(INDEX('Parish data'!$F$3:$F$10274,SMALL(IF($B$3='Parish data'!$C$3:$C$10477,ROW('Parish data'!$C$4:$C$10477)-ROW('Parish data'!$C$4)+1),ROW(212:212)))),"",INDEX('Parish data'!$F$3:$F$10477,SMALL(IF($B$3='Parish data'!$C$4:$C$10477,ROW('Parish data'!$C$4:$C$10477)-ROW('Parish data'!$C$3)+1),ROW(212:212))))</f>
        <v/>
      </c>
      <c r="F227" s="235">
        <f t="shared" si="3"/>
        <v>0</v>
      </c>
      <c r="G227" s="140" t="str">
        <f t="array" ref="G227">IF(ISERROR(INDEX('Parish data'!$J$4:$J$10274,SMALL(IF($B$3='Parish data'!$C$4:$C$10477,ROW('Parish data'!$C$4:$C$10477)-ROW('Parish data'!$C$3)+1),ROW(212:212)))),"",INDEX('Parish data'!$J$4:$J$10477,SMALL(IF($B$3='Parish data'!$C$4:$C$10477,ROW('Parish data'!$C$4:$C$10477)-ROW('Parish data'!$C$4)+1),ROW(212:212))))</f>
        <v/>
      </c>
      <c r="H227" s="141"/>
      <c r="I227" s="142" t="str">
        <f t="array" ref="I227">IF(ISERROR(INDEX('Parish data'!$K$4:$K$10274,SMALL(IF($B$3='Parish data'!$C$4:$C$10477,ROW('Parish data'!$C$4:$C$10477)-ROW('Parish data'!$C$3)+1),ROW(212:212)))),"",INDEX('Parish data'!$K$4:$K$10477,SMALL(IF($B$3='Parish data'!$C$4:$C$10477,ROW('Parish data'!$C$4:$C$10477)-ROW('Parish data'!$C$4)+1),ROW(212:212))))</f>
        <v/>
      </c>
      <c r="J227" s="141"/>
      <c r="K227" s="143" t="str">
        <f t="array" ref="K227">IF(ISERROR(INDEX('Parish data'!$L$4:$L$10274,SMALL(IF($B$3='Parish data'!$C$4:$C$10477,ROW('Parish data'!$C$4:$C$10477)-ROW('Parish data'!$C$3)+1),ROW(212:212)))),"",INDEX('Parish data'!$L$4:$L$10477,SMALL(IF($B$3='Parish data'!$C$4:$C$10477,ROW('Parish data'!$C$4:$C$10477)-ROW('Parish data'!$C$4)+1),ROW(212:212))))</f>
        <v/>
      </c>
      <c r="L227" s="149"/>
      <c r="M227" s="144"/>
      <c r="N227" s="146"/>
      <c r="O227" s="150"/>
      <c r="P227" s="159"/>
    </row>
    <row r="228" spans="1:16" s="148" customFormat="1" ht="21" customHeight="1" thickBot="1" x14ac:dyDescent="0.3">
      <c r="A228" s="145"/>
      <c r="B228" s="232"/>
      <c r="C228" s="138" t="str">
        <f t="array" ref="C228">IF(ISERROR(INDEX('Parish data'!$D$4:$D$10272,SMALL(IF($B$3='Parish data'!$C$4:$C$10477,ROW('Parish data'!$C$4:$C$10477)-ROW('Parish data'!$C$4)+1),ROW(213:213)))),"",INDEX('Parish data'!$D$4:$D$10272,SMALL(IF($B$3='Parish data'!$C$4:$C$10477,ROW('Parish data'!$C$4:$C$10477)-ROW('Parish data'!$C$4)+1),ROW(213:213))))</f>
        <v/>
      </c>
      <c r="D228" s="139"/>
      <c r="E228" s="140" t="str">
        <f t="array" ref="E228">IF(ISERROR(INDEX('Parish data'!$F$3:$F$10274,SMALL(IF($B$3='Parish data'!$C$3:$C$10477,ROW('Parish data'!$C$4:$C$10477)-ROW('Parish data'!$C$4)+1),ROW(213:213)))),"",INDEX('Parish data'!$F$3:$F$10477,SMALL(IF($B$3='Parish data'!$C$4:$C$10477,ROW('Parish data'!$C$4:$C$10477)-ROW('Parish data'!$C$3)+1),ROW(213:213))))</f>
        <v/>
      </c>
      <c r="F228" s="235">
        <f t="shared" si="3"/>
        <v>0</v>
      </c>
      <c r="G228" s="140" t="str">
        <f t="array" ref="G228">IF(ISERROR(INDEX('Parish data'!$J$4:$J$10274,SMALL(IF($B$3='Parish data'!$C$4:$C$10477,ROW('Parish data'!$C$4:$C$10477)-ROW('Parish data'!$C$3)+1),ROW(213:213)))),"",INDEX('Parish data'!$J$4:$J$10477,SMALL(IF($B$3='Parish data'!$C$4:$C$10477,ROW('Parish data'!$C$4:$C$10477)-ROW('Parish data'!$C$4)+1),ROW(213:213))))</f>
        <v/>
      </c>
      <c r="H228" s="141"/>
      <c r="I228" s="142" t="str">
        <f t="array" ref="I228">IF(ISERROR(INDEX('Parish data'!$K$4:$K$10274,SMALL(IF($B$3='Parish data'!$C$4:$C$10477,ROW('Parish data'!$C$4:$C$10477)-ROW('Parish data'!$C$3)+1),ROW(213:213)))),"",INDEX('Parish data'!$K$4:$K$10477,SMALL(IF($B$3='Parish data'!$C$4:$C$10477,ROW('Parish data'!$C$4:$C$10477)-ROW('Parish data'!$C$4)+1),ROW(213:213))))</f>
        <v/>
      </c>
      <c r="J228" s="141"/>
      <c r="K228" s="143" t="str">
        <f t="array" ref="K228">IF(ISERROR(INDEX('Parish data'!$L$4:$L$10274,SMALL(IF($B$3='Parish data'!$C$4:$C$10477,ROW('Parish data'!$C$4:$C$10477)-ROW('Parish data'!$C$3)+1),ROW(213:213)))),"",INDEX('Parish data'!$L$4:$L$10477,SMALL(IF($B$3='Parish data'!$C$4:$C$10477,ROW('Parish data'!$C$4:$C$10477)-ROW('Parish data'!$C$4)+1),ROW(213:213))))</f>
        <v/>
      </c>
      <c r="L228" s="149"/>
      <c r="M228" s="144"/>
      <c r="N228" s="146"/>
      <c r="O228" s="150"/>
      <c r="P228" s="159"/>
    </row>
    <row r="229" spans="1:16" s="148" customFormat="1" ht="21" customHeight="1" thickBot="1" x14ac:dyDescent="0.3">
      <c r="A229" s="145"/>
      <c r="B229" s="232"/>
      <c r="C229" s="138" t="str">
        <f t="array" ref="C229">IF(ISERROR(INDEX('Parish data'!$D$4:$D$10272,SMALL(IF($B$3='Parish data'!$C$4:$C$10477,ROW('Parish data'!$C$4:$C$10477)-ROW('Parish data'!$C$4)+1),ROW(214:214)))),"",INDEX('Parish data'!$D$4:$D$10272,SMALL(IF($B$3='Parish data'!$C$4:$C$10477,ROW('Parish data'!$C$4:$C$10477)-ROW('Parish data'!$C$4)+1),ROW(214:214))))</f>
        <v/>
      </c>
      <c r="D229" s="139"/>
      <c r="E229" s="140" t="str">
        <f t="array" ref="E229">IF(ISERROR(INDEX('Parish data'!$F$3:$F$10274,SMALL(IF($B$3='Parish data'!$C$3:$C$10477,ROW('Parish data'!$C$4:$C$10477)-ROW('Parish data'!$C$4)+1),ROW(214:214)))),"",INDEX('Parish data'!$F$3:$F$10477,SMALL(IF($B$3='Parish data'!$C$4:$C$10477,ROW('Parish data'!$C$4:$C$10477)-ROW('Parish data'!$C$3)+1),ROW(214:214))))</f>
        <v/>
      </c>
      <c r="F229" s="235">
        <f t="shared" si="3"/>
        <v>0</v>
      </c>
      <c r="G229" s="140" t="str">
        <f t="array" ref="G229">IF(ISERROR(INDEX('Parish data'!$J$4:$J$10274,SMALL(IF($B$3='Parish data'!$C$4:$C$10477,ROW('Parish data'!$C$4:$C$10477)-ROW('Parish data'!$C$3)+1),ROW(214:214)))),"",INDEX('Parish data'!$J$4:$J$10477,SMALL(IF($B$3='Parish data'!$C$4:$C$10477,ROW('Parish data'!$C$4:$C$10477)-ROW('Parish data'!$C$4)+1),ROW(214:214))))</f>
        <v/>
      </c>
      <c r="H229" s="141"/>
      <c r="I229" s="142" t="str">
        <f t="array" ref="I229">IF(ISERROR(INDEX('Parish data'!$K$4:$K$10274,SMALL(IF($B$3='Parish data'!$C$4:$C$10477,ROW('Parish data'!$C$4:$C$10477)-ROW('Parish data'!$C$3)+1),ROW(214:214)))),"",INDEX('Parish data'!$K$4:$K$10477,SMALL(IF($B$3='Parish data'!$C$4:$C$10477,ROW('Parish data'!$C$4:$C$10477)-ROW('Parish data'!$C$4)+1),ROW(214:214))))</f>
        <v/>
      </c>
      <c r="J229" s="141"/>
      <c r="K229" s="143" t="str">
        <f t="array" ref="K229">IF(ISERROR(INDEX('Parish data'!$L$4:$L$10274,SMALL(IF($B$3='Parish data'!$C$4:$C$10477,ROW('Parish data'!$C$4:$C$10477)-ROW('Parish data'!$C$3)+1),ROW(214:214)))),"",INDEX('Parish data'!$L$4:$L$10477,SMALL(IF($B$3='Parish data'!$C$4:$C$10477,ROW('Parish data'!$C$4:$C$10477)-ROW('Parish data'!$C$4)+1),ROW(214:214))))</f>
        <v/>
      </c>
      <c r="L229" s="149"/>
      <c r="M229" s="144"/>
      <c r="N229" s="146"/>
      <c r="O229" s="150"/>
      <c r="P229" s="159"/>
    </row>
    <row r="230" spans="1:16" s="148" customFormat="1" ht="21" customHeight="1" thickBot="1" x14ac:dyDescent="0.3">
      <c r="A230" s="145"/>
      <c r="B230" s="232"/>
      <c r="C230" s="138" t="str">
        <f t="array" ref="C230">IF(ISERROR(INDEX('Parish data'!$D$4:$D$10272,SMALL(IF($B$3='Parish data'!$C$4:$C$10477,ROW('Parish data'!$C$4:$C$10477)-ROW('Parish data'!$C$4)+1),ROW(215:215)))),"",INDEX('Parish data'!$D$4:$D$10272,SMALL(IF($B$3='Parish data'!$C$4:$C$10477,ROW('Parish data'!$C$4:$C$10477)-ROW('Parish data'!$C$4)+1),ROW(215:215))))</f>
        <v/>
      </c>
      <c r="D230" s="139"/>
      <c r="E230" s="140" t="str">
        <f t="array" ref="E230">IF(ISERROR(INDEX('Parish data'!$F$3:$F$10274,SMALL(IF($B$3='Parish data'!$C$3:$C$10477,ROW('Parish data'!$C$4:$C$10477)-ROW('Parish data'!$C$4)+1),ROW(215:215)))),"",INDEX('Parish data'!$F$3:$F$10477,SMALL(IF($B$3='Parish data'!$C$4:$C$10477,ROW('Parish data'!$C$4:$C$10477)-ROW('Parish data'!$C$3)+1),ROW(215:215))))</f>
        <v/>
      </c>
      <c r="F230" s="235">
        <f t="shared" si="3"/>
        <v>0</v>
      </c>
      <c r="G230" s="140" t="str">
        <f t="array" ref="G230">IF(ISERROR(INDEX('Parish data'!$J$4:$J$10274,SMALL(IF($B$3='Parish data'!$C$4:$C$10477,ROW('Parish data'!$C$4:$C$10477)-ROW('Parish data'!$C$3)+1),ROW(215:215)))),"",INDEX('Parish data'!$J$4:$J$10477,SMALL(IF($B$3='Parish data'!$C$4:$C$10477,ROW('Parish data'!$C$4:$C$10477)-ROW('Parish data'!$C$4)+1),ROW(215:215))))</f>
        <v/>
      </c>
      <c r="H230" s="141"/>
      <c r="I230" s="142" t="str">
        <f t="array" ref="I230">IF(ISERROR(INDEX('Parish data'!$K$4:$K$10274,SMALL(IF($B$3='Parish data'!$C$4:$C$10477,ROW('Parish data'!$C$4:$C$10477)-ROW('Parish data'!$C$3)+1),ROW(215:215)))),"",INDEX('Parish data'!$K$4:$K$10477,SMALL(IF($B$3='Parish data'!$C$4:$C$10477,ROW('Parish data'!$C$4:$C$10477)-ROW('Parish data'!$C$4)+1),ROW(215:215))))</f>
        <v/>
      </c>
      <c r="J230" s="141"/>
      <c r="K230" s="143" t="str">
        <f t="array" ref="K230">IF(ISERROR(INDEX('Parish data'!$L$4:$L$10274,SMALL(IF($B$3='Parish data'!$C$4:$C$10477,ROW('Parish data'!$C$4:$C$10477)-ROW('Parish data'!$C$3)+1),ROW(215:215)))),"",INDEX('Parish data'!$L$4:$L$10477,SMALL(IF($B$3='Parish data'!$C$4:$C$10477,ROW('Parish data'!$C$4:$C$10477)-ROW('Parish data'!$C$4)+1),ROW(215:215))))</f>
        <v/>
      </c>
      <c r="L230" s="149"/>
      <c r="M230" s="144"/>
      <c r="N230" s="146"/>
      <c r="O230" s="150"/>
      <c r="P230" s="159"/>
    </row>
    <row r="231" spans="1:16" s="148" customFormat="1" ht="21" customHeight="1" thickBot="1" x14ac:dyDescent="0.3">
      <c r="A231" s="145"/>
      <c r="B231" s="232"/>
      <c r="C231" s="138" t="str">
        <f t="array" ref="C231">IF(ISERROR(INDEX('Parish data'!$D$4:$D$10272,SMALL(IF($B$3='Parish data'!$C$4:$C$10477,ROW('Parish data'!$C$4:$C$10477)-ROW('Parish data'!$C$4)+1),ROW(216:216)))),"",INDEX('Parish data'!$D$4:$D$10272,SMALL(IF($B$3='Parish data'!$C$4:$C$10477,ROW('Parish data'!$C$4:$C$10477)-ROW('Parish data'!$C$4)+1),ROW(216:216))))</f>
        <v/>
      </c>
      <c r="D231" s="139"/>
      <c r="E231" s="140" t="str">
        <f t="array" ref="E231">IF(ISERROR(INDEX('Parish data'!$F$3:$F$10274,SMALL(IF($B$3='Parish data'!$C$3:$C$10477,ROW('Parish data'!$C$4:$C$10477)-ROW('Parish data'!$C$4)+1),ROW(216:216)))),"",INDEX('Parish data'!$F$3:$F$10477,SMALL(IF($B$3='Parish data'!$C$4:$C$10477,ROW('Parish data'!$C$4:$C$10477)-ROW('Parish data'!$C$3)+1),ROW(216:216))))</f>
        <v/>
      </c>
      <c r="F231" s="235">
        <f t="shared" si="3"/>
        <v>0</v>
      </c>
      <c r="G231" s="140" t="str">
        <f t="array" ref="G231">IF(ISERROR(INDEX('Parish data'!$J$4:$J$10274,SMALL(IF($B$3='Parish data'!$C$4:$C$10477,ROW('Parish data'!$C$4:$C$10477)-ROW('Parish data'!$C$3)+1),ROW(216:216)))),"",INDEX('Parish data'!$J$4:$J$10477,SMALL(IF($B$3='Parish data'!$C$4:$C$10477,ROW('Parish data'!$C$4:$C$10477)-ROW('Parish data'!$C$4)+1),ROW(216:216))))</f>
        <v/>
      </c>
      <c r="H231" s="141"/>
      <c r="I231" s="142" t="str">
        <f t="array" ref="I231">IF(ISERROR(INDEX('Parish data'!$K$4:$K$10274,SMALL(IF($B$3='Parish data'!$C$4:$C$10477,ROW('Parish data'!$C$4:$C$10477)-ROW('Parish data'!$C$3)+1),ROW(216:216)))),"",INDEX('Parish data'!$K$4:$K$10477,SMALL(IF($B$3='Parish data'!$C$4:$C$10477,ROW('Parish data'!$C$4:$C$10477)-ROW('Parish data'!$C$4)+1),ROW(216:216))))</f>
        <v/>
      </c>
      <c r="J231" s="141"/>
      <c r="K231" s="143" t="str">
        <f t="array" ref="K231">IF(ISERROR(INDEX('Parish data'!$L$4:$L$10274,SMALL(IF($B$3='Parish data'!$C$4:$C$10477,ROW('Parish data'!$C$4:$C$10477)-ROW('Parish data'!$C$3)+1),ROW(216:216)))),"",INDEX('Parish data'!$L$4:$L$10477,SMALL(IF($B$3='Parish data'!$C$4:$C$10477,ROW('Parish data'!$C$4:$C$10477)-ROW('Parish data'!$C$4)+1),ROW(216:216))))</f>
        <v/>
      </c>
      <c r="L231" s="149"/>
      <c r="M231" s="144"/>
      <c r="N231" s="146"/>
      <c r="O231" s="150"/>
      <c r="P231" s="159"/>
    </row>
    <row r="232" spans="1:16" s="148" customFormat="1" ht="21" customHeight="1" thickBot="1" x14ac:dyDescent="0.3">
      <c r="A232" s="145"/>
      <c r="B232" s="232"/>
      <c r="C232" s="138" t="str">
        <f t="array" ref="C232">IF(ISERROR(INDEX('Parish data'!$D$4:$D$10272,SMALL(IF($B$3='Parish data'!$C$4:$C$10477,ROW('Parish data'!$C$4:$C$10477)-ROW('Parish data'!$C$4)+1),ROW(217:217)))),"",INDEX('Parish data'!$D$4:$D$10272,SMALL(IF($B$3='Parish data'!$C$4:$C$10477,ROW('Parish data'!$C$4:$C$10477)-ROW('Parish data'!$C$4)+1),ROW(217:217))))</f>
        <v/>
      </c>
      <c r="D232" s="139"/>
      <c r="E232" s="140" t="str">
        <f t="array" ref="E232">IF(ISERROR(INDEX('Parish data'!$F$3:$F$10274,SMALL(IF($B$3='Parish data'!$C$3:$C$10477,ROW('Parish data'!$C$4:$C$10477)-ROW('Parish data'!$C$4)+1),ROW(217:217)))),"",INDEX('Parish data'!$F$3:$F$10477,SMALL(IF($B$3='Parish data'!$C$4:$C$10477,ROW('Parish data'!$C$4:$C$10477)-ROW('Parish data'!$C$3)+1),ROW(217:217))))</f>
        <v/>
      </c>
      <c r="F232" s="235">
        <f t="shared" si="3"/>
        <v>0</v>
      </c>
      <c r="G232" s="140" t="str">
        <f t="array" ref="G232">IF(ISERROR(INDEX('Parish data'!$J$4:$J$10274,SMALL(IF($B$3='Parish data'!$C$4:$C$10477,ROW('Parish data'!$C$4:$C$10477)-ROW('Parish data'!$C$3)+1),ROW(217:217)))),"",INDEX('Parish data'!$J$4:$J$10477,SMALL(IF($B$3='Parish data'!$C$4:$C$10477,ROW('Parish data'!$C$4:$C$10477)-ROW('Parish data'!$C$4)+1),ROW(217:217))))</f>
        <v/>
      </c>
      <c r="H232" s="141"/>
      <c r="I232" s="142" t="str">
        <f t="array" ref="I232">IF(ISERROR(INDEX('Parish data'!$K$4:$K$10274,SMALL(IF($B$3='Parish data'!$C$4:$C$10477,ROW('Parish data'!$C$4:$C$10477)-ROW('Parish data'!$C$3)+1),ROW(217:217)))),"",INDEX('Parish data'!$K$4:$K$10477,SMALL(IF($B$3='Parish data'!$C$4:$C$10477,ROW('Parish data'!$C$4:$C$10477)-ROW('Parish data'!$C$4)+1),ROW(217:217))))</f>
        <v/>
      </c>
      <c r="J232" s="141"/>
      <c r="K232" s="143" t="str">
        <f t="array" ref="K232">IF(ISERROR(INDEX('Parish data'!$L$4:$L$10274,SMALL(IF($B$3='Parish data'!$C$4:$C$10477,ROW('Parish data'!$C$4:$C$10477)-ROW('Parish data'!$C$3)+1),ROW(217:217)))),"",INDEX('Parish data'!$L$4:$L$10477,SMALL(IF($B$3='Parish data'!$C$4:$C$10477,ROW('Parish data'!$C$4:$C$10477)-ROW('Parish data'!$C$4)+1),ROW(217:217))))</f>
        <v/>
      </c>
      <c r="L232" s="149"/>
      <c r="M232" s="144"/>
      <c r="N232" s="146"/>
      <c r="O232" s="150"/>
      <c r="P232" s="159"/>
    </row>
    <row r="233" spans="1:16" s="148" customFormat="1" ht="21" customHeight="1" thickBot="1" x14ac:dyDescent="0.3">
      <c r="A233" s="145"/>
      <c r="B233" s="232"/>
      <c r="C233" s="138" t="str">
        <f t="array" ref="C233">IF(ISERROR(INDEX('Parish data'!$D$4:$D$10272,SMALL(IF($B$3='Parish data'!$C$4:$C$10477,ROW('Parish data'!$C$4:$C$10477)-ROW('Parish data'!$C$4)+1),ROW(218:218)))),"",INDEX('Parish data'!$D$4:$D$10272,SMALL(IF($B$3='Parish data'!$C$4:$C$10477,ROW('Parish data'!$C$4:$C$10477)-ROW('Parish data'!$C$4)+1),ROW(218:218))))</f>
        <v/>
      </c>
      <c r="D233" s="139"/>
      <c r="E233" s="140" t="str">
        <f t="array" ref="E233">IF(ISERROR(INDEX('Parish data'!$F$3:$F$10274,SMALL(IF($B$3='Parish data'!$C$3:$C$10477,ROW('Parish data'!$C$4:$C$10477)-ROW('Parish data'!$C$4)+1),ROW(218:218)))),"",INDEX('Parish data'!$F$3:$F$10477,SMALL(IF($B$3='Parish data'!$C$4:$C$10477,ROW('Parish data'!$C$4:$C$10477)-ROW('Parish data'!$C$3)+1),ROW(218:218))))</f>
        <v/>
      </c>
      <c r="F233" s="235">
        <f t="shared" si="3"/>
        <v>0</v>
      </c>
      <c r="G233" s="140" t="str">
        <f t="array" ref="G233">IF(ISERROR(INDEX('Parish data'!$J$4:$J$10274,SMALL(IF($B$3='Parish data'!$C$4:$C$10477,ROW('Parish data'!$C$4:$C$10477)-ROW('Parish data'!$C$3)+1),ROW(218:218)))),"",INDEX('Parish data'!$J$4:$J$10477,SMALL(IF($B$3='Parish data'!$C$4:$C$10477,ROW('Parish data'!$C$4:$C$10477)-ROW('Parish data'!$C$4)+1),ROW(218:218))))</f>
        <v/>
      </c>
      <c r="H233" s="141"/>
      <c r="I233" s="142" t="str">
        <f t="array" ref="I233">IF(ISERROR(INDEX('Parish data'!$K$4:$K$10274,SMALL(IF($B$3='Parish data'!$C$4:$C$10477,ROW('Parish data'!$C$4:$C$10477)-ROW('Parish data'!$C$3)+1),ROW(218:218)))),"",INDEX('Parish data'!$K$4:$K$10477,SMALL(IF($B$3='Parish data'!$C$4:$C$10477,ROW('Parish data'!$C$4:$C$10477)-ROW('Parish data'!$C$4)+1),ROW(218:218))))</f>
        <v/>
      </c>
      <c r="J233" s="141"/>
      <c r="K233" s="143" t="str">
        <f t="array" ref="K233">IF(ISERROR(INDEX('Parish data'!$L$4:$L$10274,SMALL(IF($B$3='Parish data'!$C$4:$C$10477,ROW('Parish data'!$C$4:$C$10477)-ROW('Parish data'!$C$3)+1),ROW(218:218)))),"",INDEX('Parish data'!$L$4:$L$10477,SMALL(IF($B$3='Parish data'!$C$4:$C$10477,ROW('Parish data'!$C$4:$C$10477)-ROW('Parish data'!$C$4)+1),ROW(218:218))))</f>
        <v/>
      </c>
      <c r="L233" s="149"/>
      <c r="M233" s="144"/>
      <c r="N233" s="146"/>
      <c r="O233" s="150"/>
      <c r="P233" s="159"/>
    </row>
    <row r="234" spans="1:16" s="148" customFormat="1" ht="21" customHeight="1" thickBot="1" x14ac:dyDescent="0.3">
      <c r="A234" s="145"/>
      <c r="B234" s="232"/>
      <c r="C234" s="138" t="str">
        <f t="array" ref="C234">IF(ISERROR(INDEX('Parish data'!$D$4:$D$10272,SMALL(IF($B$3='Parish data'!$C$4:$C$10477,ROW('Parish data'!$C$4:$C$10477)-ROW('Parish data'!$C$4)+1),ROW(219:219)))),"",INDEX('Parish data'!$D$4:$D$10272,SMALL(IF($B$3='Parish data'!$C$4:$C$10477,ROW('Parish data'!$C$4:$C$10477)-ROW('Parish data'!$C$4)+1),ROW(219:219))))</f>
        <v/>
      </c>
      <c r="D234" s="139"/>
      <c r="E234" s="140" t="str">
        <f t="array" ref="E234">IF(ISERROR(INDEX('Parish data'!$F$3:$F$10274,SMALL(IF($B$3='Parish data'!$C$3:$C$10477,ROW('Parish data'!$C$4:$C$10477)-ROW('Parish data'!$C$4)+1),ROW(219:219)))),"",INDEX('Parish data'!$F$3:$F$10477,SMALL(IF($B$3='Parish data'!$C$4:$C$10477,ROW('Parish data'!$C$4:$C$10477)-ROW('Parish data'!$C$3)+1),ROW(219:219))))</f>
        <v/>
      </c>
      <c r="F234" s="235">
        <f t="shared" si="3"/>
        <v>0</v>
      </c>
      <c r="G234" s="140" t="str">
        <f t="array" ref="G234">IF(ISERROR(INDEX('Parish data'!$J$4:$J$10274,SMALL(IF($B$3='Parish data'!$C$4:$C$10477,ROW('Parish data'!$C$4:$C$10477)-ROW('Parish data'!$C$3)+1),ROW(219:219)))),"",INDEX('Parish data'!$J$4:$J$10477,SMALL(IF($B$3='Parish data'!$C$4:$C$10477,ROW('Parish data'!$C$4:$C$10477)-ROW('Parish data'!$C$4)+1),ROW(219:219))))</f>
        <v/>
      </c>
      <c r="H234" s="141"/>
      <c r="I234" s="142" t="str">
        <f t="array" ref="I234">IF(ISERROR(INDEX('Parish data'!$K$4:$K$10274,SMALL(IF($B$3='Parish data'!$C$4:$C$10477,ROW('Parish data'!$C$4:$C$10477)-ROW('Parish data'!$C$3)+1),ROW(219:219)))),"",INDEX('Parish data'!$K$4:$K$10477,SMALL(IF($B$3='Parish data'!$C$4:$C$10477,ROW('Parish data'!$C$4:$C$10477)-ROW('Parish data'!$C$4)+1),ROW(219:219))))</f>
        <v/>
      </c>
      <c r="J234" s="141"/>
      <c r="K234" s="143" t="str">
        <f t="array" ref="K234">IF(ISERROR(INDEX('Parish data'!$L$4:$L$10274,SMALL(IF($B$3='Parish data'!$C$4:$C$10477,ROW('Parish data'!$C$4:$C$10477)-ROW('Parish data'!$C$3)+1),ROW(219:219)))),"",INDEX('Parish data'!$L$4:$L$10477,SMALL(IF($B$3='Parish data'!$C$4:$C$10477,ROW('Parish data'!$C$4:$C$10477)-ROW('Parish data'!$C$4)+1),ROW(219:219))))</f>
        <v/>
      </c>
      <c r="L234" s="149"/>
      <c r="M234" s="144"/>
      <c r="N234" s="146"/>
      <c r="O234" s="150"/>
      <c r="P234" s="159"/>
    </row>
    <row r="235" spans="1:16" s="148" customFormat="1" ht="21" customHeight="1" thickBot="1" x14ac:dyDescent="0.3">
      <c r="A235" s="145"/>
      <c r="B235" s="232"/>
      <c r="C235" s="138" t="str">
        <f t="array" ref="C235">IF(ISERROR(INDEX('Parish data'!$D$4:$D$10272,SMALL(IF($B$3='Parish data'!$C$4:$C$10477,ROW('Parish data'!$C$4:$C$10477)-ROW('Parish data'!$C$4)+1),ROW(220:220)))),"",INDEX('Parish data'!$D$4:$D$10272,SMALL(IF($B$3='Parish data'!$C$4:$C$10477,ROW('Parish data'!$C$4:$C$10477)-ROW('Parish data'!$C$4)+1),ROW(220:220))))</f>
        <v/>
      </c>
      <c r="D235" s="139"/>
      <c r="E235" s="140" t="str">
        <f t="array" ref="E235">IF(ISERROR(INDEX('Parish data'!$F$3:$F$10274,SMALL(IF($B$3='Parish data'!$C$3:$C$10477,ROW('Parish data'!$C$4:$C$10477)-ROW('Parish data'!$C$4)+1),ROW(220:220)))),"",INDEX('Parish data'!$F$3:$F$10477,SMALL(IF($B$3='Parish data'!$C$4:$C$10477,ROW('Parish data'!$C$4:$C$10477)-ROW('Parish data'!$C$3)+1),ROW(220:220))))</f>
        <v/>
      </c>
      <c r="F235" s="235">
        <f t="shared" si="3"/>
        <v>0</v>
      </c>
      <c r="G235" s="140" t="str">
        <f t="array" ref="G235">IF(ISERROR(INDEX('Parish data'!$J$4:$J$10274,SMALL(IF($B$3='Parish data'!$C$4:$C$10477,ROW('Parish data'!$C$4:$C$10477)-ROW('Parish data'!$C$3)+1),ROW(220:220)))),"",INDEX('Parish data'!$J$4:$J$10477,SMALL(IF($B$3='Parish data'!$C$4:$C$10477,ROW('Parish data'!$C$4:$C$10477)-ROW('Parish data'!$C$4)+1),ROW(220:220))))</f>
        <v/>
      </c>
      <c r="H235" s="141"/>
      <c r="I235" s="142" t="str">
        <f t="array" ref="I235">IF(ISERROR(INDEX('Parish data'!$K$4:$K$10274,SMALL(IF($B$3='Parish data'!$C$4:$C$10477,ROW('Parish data'!$C$4:$C$10477)-ROW('Parish data'!$C$3)+1),ROW(220:220)))),"",INDEX('Parish data'!$K$4:$K$10477,SMALL(IF($B$3='Parish data'!$C$4:$C$10477,ROW('Parish data'!$C$4:$C$10477)-ROW('Parish data'!$C$4)+1),ROW(220:220))))</f>
        <v/>
      </c>
      <c r="J235" s="141"/>
      <c r="K235" s="143" t="str">
        <f t="array" ref="K235">IF(ISERROR(INDEX('Parish data'!$L$4:$L$10274,SMALL(IF($B$3='Parish data'!$C$4:$C$10477,ROW('Parish data'!$C$4:$C$10477)-ROW('Parish data'!$C$3)+1),ROW(220:220)))),"",INDEX('Parish data'!$L$4:$L$10477,SMALL(IF($B$3='Parish data'!$C$4:$C$10477,ROW('Parish data'!$C$4:$C$10477)-ROW('Parish data'!$C$4)+1),ROW(220:220))))</f>
        <v/>
      </c>
      <c r="L235" s="149"/>
      <c r="M235" s="144"/>
      <c r="N235" s="146"/>
      <c r="O235" s="150"/>
      <c r="P235" s="159"/>
    </row>
    <row r="236" spans="1:16" s="148" customFormat="1" ht="21" customHeight="1" thickBot="1" x14ac:dyDescent="0.3">
      <c r="A236" s="145"/>
      <c r="B236" s="232"/>
      <c r="C236" s="138" t="str">
        <f t="array" ref="C236">IF(ISERROR(INDEX('Parish data'!$D$4:$D$10272,SMALL(IF($B$3='Parish data'!$C$4:$C$10477,ROW('Parish data'!$C$4:$C$10477)-ROW('Parish data'!$C$4)+1),ROW(221:221)))),"",INDEX('Parish data'!$D$4:$D$10272,SMALL(IF($B$3='Parish data'!$C$4:$C$10477,ROW('Parish data'!$C$4:$C$10477)-ROW('Parish data'!$C$4)+1),ROW(221:221))))</f>
        <v/>
      </c>
      <c r="D236" s="139"/>
      <c r="E236" s="140" t="str">
        <f t="array" ref="E236">IF(ISERROR(INDEX('Parish data'!$F$3:$F$10274,SMALL(IF($B$3='Parish data'!$C$3:$C$10477,ROW('Parish data'!$C$4:$C$10477)-ROW('Parish data'!$C$4)+1),ROW(221:221)))),"",INDEX('Parish data'!$F$3:$F$10477,SMALL(IF($B$3='Parish data'!$C$4:$C$10477,ROW('Parish data'!$C$4:$C$10477)-ROW('Parish data'!$C$3)+1),ROW(221:221))))</f>
        <v/>
      </c>
      <c r="F236" s="235">
        <f t="shared" si="3"/>
        <v>0</v>
      </c>
      <c r="G236" s="140" t="str">
        <f t="array" ref="G236">IF(ISERROR(INDEX('Parish data'!$J$4:$J$10274,SMALL(IF($B$3='Parish data'!$C$4:$C$10477,ROW('Parish data'!$C$4:$C$10477)-ROW('Parish data'!$C$3)+1),ROW(221:221)))),"",INDEX('Parish data'!$J$4:$J$10477,SMALL(IF($B$3='Parish data'!$C$4:$C$10477,ROW('Parish data'!$C$4:$C$10477)-ROW('Parish data'!$C$4)+1),ROW(221:221))))</f>
        <v/>
      </c>
      <c r="H236" s="141"/>
      <c r="I236" s="142" t="str">
        <f t="array" ref="I236">IF(ISERROR(INDEX('Parish data'!$K$4:$K$10274,SMALL(IF($B$3='Parish data'!$C$4:$C$10477,ROW('Parish data'!$C$4:$C$10477)-ROW('Parish data'!$C$3)+1),ROW(221:221)))),"",INDEX('Parish data'!$K$4:$K$10477,SMALL(IF($B$3='Parish data'!$C$4:$C$10477,ROW('Parish data'!$C$4:$C$10477)-ROW('Parish data'!$C$4)+1),ROW(221:221))))</f>
        <v/>
      </c>
      <c r="J236" s="141"/>
      <c r="K236" s="143" t="str">
        <f t="array" ref="K236">IF(ISERROR(INDEX('Parish data'!$L$4:$L$10274,SMALL(IF($B$3='Parish data'!$C$4:$C$10477,ROW('Parish data'!$C$4:$C$10477)-ROW('Parish data'!$C$3)+1),ROW(221:221)))),"",INDEX('Parish data'!$L$4:$L$10477,SMALL(IF($B$3='Parish data'!$C$4:$C$10477,ROW('Parish data'!$C$4:$C$10477)-ROW('Parish data'!$C$4)+1),ROW(221:221))))</f>
        <v/>
      </c>
      <c r="L236" s="149"/>
      <c r="M236" s="144"/>
      <c r="N236" s="146"/>
      <c r="O236" s="150"/>
      <c r="P236" s="159"/>
    </row>
    <row r="237" spans="1:16" s="148" customFormat="1" ht="21" customHeight="1" thickBot="1" x14ac:dyDescent="0.3">
      <c r="A237" s="145"/>
      <c r="B237" s="232"/>
      <c r="C237" s="138" t="str">
        <f t="array" ref="C237">IF(ISERROR(INDEX('Parish data'!$D$4:$D$10272,SMALL(IF($B$3='Parish data'!$C$4:$C$10477,ROW('Parish data'!$C$4:$C$10477)-ROW('Parish data'!$C$4)+1),ROW(222:222)))),"",INDEX('Parish data'!$D$4:$D$10272,SMALL(IF($B$3='Parish data'!$C$4:$C$10477,ROW('Parish data'!$C$4:$C$10477)-ROW('Parish data'!$C$4)+1),ROW(222:222))))</f>
        <v/>
      </c>
      <c r="D237" s="139"/>
      <c r="E237" s="140" t="str">
        <f t="array" ref="E237">IF(ISERROR(INDEX('Parish data'!$F$3:$F$10274,SMALL(IF($B$3='Parish data'!$C$3:$C$10477,ROW('Parish data'!$C$4:$C$10477)-ROW('Parish data'!$C$4)+1),ROW(222:222)))),"",INDEX('Parish data'!$F$3:$F$10477,SMALL(IF($B$3='Parish data'!$C$4:$C$10477,ROW('Parish data'!$C$4:$C$10477)-ROW('Parish data'!$C$3)+1),ROW(222:222))))</f>
        <v/>
      </c>
      <c r="F237" s="235">
        <f t="shared" si="3"/>
        <v>0</v>
      </c>
      <c r="G237" s="140" t="str">
        <f t="array" ref="G237">IF(ISERROR(INDEX('Parish data'!$J$4:$J$10274,SMALL(IF($B$3='Parish data'!$C$4:$C$10477,ROW('Parish data'!$C$4:$C$10477)-ROW('Parish data'!$C$3)+1),ROW(222:222)))),"",INDEX('Parish data'!$J$4:$J$10477,SMALL(IF($B$3='Parish data'!$C$4:$C$10477,ROW('Parish data'!$C$4:$C$10477)-ROW('Parish data'!$C$4)+1),ROW(222:222))))</f>
        <v/>
      </c>
      <c r="H237" s="141"/>
      <c r="I237" s="142" t="str">
        <f t="array" ref="I237">IF(ISERROR(INDEX('Parish data'!$K$4:$K$10274,SMALL(IF($B$3='Parish data'!$C$4:$C$10477,ROW('Parish data'!$C$4:$C$10477)-ROW('Parish data'!$C$3)+1),ROW(222:222)))),"",INDEX('Parish data'!$K$4:$K$10477,SMALL(IF($B$3='Parish data'!$C$4:$C$10477,ROW('Parish data'!$C$4:$C$10477)-ROW('Parish data'!$C$4)+1),ROW(222:222))))</f>
        <v/>
      </c>
      <c r="J237" s="141"/>
      <c r="K237" s="143" t="str">
        <f t="array" ref="K237">IF(ISERROR(INDEX('Parish data'!$L$4:$L$10274,SMALL(IF($B$3='Parish data'!$C$4:$C$10477,ROW('Parish data'!$C$4:$C$10477)-ROW('Parish data'!$C$3)+1),ROW(222:222)))),"",INDEX('Parish data'!$L$4:$L$10477,SMALL(IF($B$3='Parish data'!$C$4:$C$10477,ROW('Parish data'!$C$4:$C$10477)-ROW('Parish data'!$C$4)+1),ROW(222:222))))</f>
        <v/>
      </c>
      <c r="L237" s="149"/>
      <c r="M237" s="144"/>
      <c r="N237" s="146"/>
      <c r="O237" s="150"/>
      <c r="P237" s="159"/>
    </row>
    <row r="238" spans="1:16" s="148" customFormat="1" ht="21" customHeight="1" thickBot="1" x14ac:dyDescent="0.3">
      <c r="A238" s="145"/>
      <c r="B238" s="232"/>
      <c r="C238" s="138" t="str">
        <f t="array" ref="C238">IF(ISERROR(INDEX('Parish data'!$D$4:$D$10272,SMALL(IF($B$3='Parish data'!$C$4:$C$10477,ROW('Parish data'!$C$4:$C$10477)-ROW('Parish data'!$C$4)+1),ROW(223:223)))),"",INDEX('Parish data'!$D$4:$D$10272,SMALL(IF($B$3='Parish data'!$C$4:$C$10477,ROW('Parish data'!$C$4:$C$10477)-ROW('Parish data'!$C$4)+1),ROW(223:223))))</f>
        <v/>
      </c>
      <c r="D238" s="139"/>
      <c r="E238" s="140" t="str">
        <f t="array" ref="E238">IF(ISERROR(INDEX('Parish data'!$F$3:$F$10274,SMALL(IF($B$3='Parish data'!$C$3:$C$10477,ROW('Parish data'!$C$4:$C$10477)-ROW('Parish data'!$C$4)+1),ROW(223:223)))),"",INDEX('Parish data'!$F$3:$F$10477,SMALL(IF($B$3='Parish data'!$C$4:$C$10477,ROW('Parish data'!$C$4:$C$10477)-ROW('Parish data'!$C$3)+1),ROW(223:223))))</f>
        <v/>
      </c>
      <c r="F238" s="235">
        <f t="shared" si="3"/>
        <v>0</v>
      </c>
      <c r="G238" s="140" t="str">
        <f t="array" ref="G238">IF(ISERROR(INDEX('Parish data'!$J$4:$J$10274,SMALL(IF($B$3='Parish data'!$C$4:$C$10477,ROW('Parish data'!$C$4:$C$10477)-ROW('Parish data'!$C$3)+1),ROW(223:223)))),"",INDEX('Parish data'!$J$4:$J$10477,SMALL(IF($B$3='Parish data'!$C$4:$C$10477,ROW('Parish data'!$C$4:$C$10477)-ROW('Parish data'!$C$4)+1),ROW(223:223))))</f>
        <v/>
      </c>
      <c r="H238" s="141"/>
      <c r="I238" s="142" t="str">
        <f t="array" ref="I238">IF(ISERROR(INDEX('Parish data'!$K$4:$K$10274,SMALL(IF($B$3='Parish data'!$C$4:$C$10477,ROW('Parish data'!$C$4:$C$10477)-ROW('Parish data'!$C$3)+1),ROW(223:223)))),"",INDEX('Parish data'!$K$4:$K$10477,SMALL(IF($B$3='Parish data'!$C$4:$C$10477,ROW('Parish data'!$C$4:$C$10477)-ROW('Parish data'!$C$4)+1),ROW(223:223))))</f>
        <v/>
      </c>
      <c r="J238" s="141"/>
      <c r="K238" s="143" t="str">
        <f t="array" ref="K238">IF(ISERROR(INDEX('Parish data'!$L$4:$L$10274,SMALL(IF($B$3='Parish data'!$C$4:$C$10477,ROW('Parish data'!$C$4:$C$10477)-ROW('Parish data'!$C$3)+1),ROW(223:223)))),"",INDEX('Parish data'!$L$4:$L$10477,SMALL(IF($B$3='Parish data'!$C$4:$C$10477,ROW('Parish data'!$C$4:$C$10477)-ROW('Parish data'!$C$4)+1),ROW(223:223))))</f>
        <v/>
      </c>
      <c r="L238" s="149"/>
      <c r="M238" s="144"/>
      <c r="N238" s="146"/>
      <c r="O238" s="150"/>
      <c r="P238" s="159"/>
    </row>
    <row r="239" spans="1:16" s="148" customFormat="1" ht="21" customHeight="1" thickBot="1" x14ac:dyDescent="0.3">
      <c r="A239" s="145"/>
      <c r="B239" s="232"/>
      <c r="C239" s="138" t="str">
        <f t="array" ref="C239">IF(ISERROR(INDEX('Parish data'!$D$4:$D$10272,SMALL(IF($B$3='Parish data'!$C$4:$C$10477,ROW('Parish data'!$C$4:$C$10477)-ROW('Parish data'!$C$4)+1),ROW(224:224)))),"",INDEX('Parish data'!$D$4:$D$10272,SMALL(IF($B$3='Parish data'!$C$4:$C$10477,ROW('Parish data'!$C$4:$C$10477)-ROW('Parish data'!$C$4)+1),ROW(224:224))))</f>
        <v/>
      </c>
      <c r="D239" s="139"/>
      <c r="E239" s="140" t="str">
        <f t="array" ref="E239">IF(ISERROR(INDEX('Parish data'!$F$3:$F$10274,SMALL(IF($B$3='Parish data'!$C$3:$C$10477,ROW('Parish data'!$C$4:$C$10477)-ROW('Parish data'!$C$4)+1),ROW(224:224)))),"",INDEX('Parish data'!$F$3:$F$10477,SMALL(IF($B$3='Parish data'!$C$4:$C$10477,ROW('Parish data'!$C$4:$C$10477)-ROW('Parish data'!$C$3)+1),ROW(224:224))))</f>
        <v/>
      </c>
      <c r="F239" s="235">
        <f t="shared" si="3"/>
        <v>0</v>
      </c>
      <c r="G239" s="140" t="str">
        <f t="array" ref="G239">IF(ISERROR(INDEX('Parish data'!$J$4:$J$10274,SMALL(IF($B$3='Parish data'!$C$4:$C$10477,ROW('Parish data'!$C$4:$C$10477)-ROW('Parish data'!$C$3)+1),ROW(224:224)))),"",INDEX('Parish data'!$J$4:$J$10477,SMALL(IF($B$3='Parish data'!$C$4:$C$10477,ROW('Parish data'!$C$4:$C$10477)-ROW('Parish data'!$C$4)+1),ROW(224:224))))</f>
        <v/>
      </c>
      <c r="H239" s="141"/>
      <c r="I239" s="142" t="str">
        <f t="array" ref="I239">IF(ISERROR(INDEX('Parish data'!$K$4:$K$10274,SMALL(IF($B$3='Parish data'!$C$4:$C$10477,ROW('Parish data'!$C$4:$C$10477)-ROW('Parish data'!$C$3)+1),ROW(224:224)))),"",INDEX('Parish data'!$K$4:$K$10477,SMALL(IF($B$3='Parish data'!$C$4:$C$10477,ROW('Parish data'!$C$4:$C$10477)-ROW('Parish data'!$C$4)+1),ROW(224:224))))</f>
        <v/>
      </c>
      <c r="J239" s="141"/>
      <c r="K239" s="143" t="str">
        <f t="array" ref="K239">IF(ISERROR(INDEX('Parish data'!$L$4:$L$10274,SMALL(IF($B$3='Parish data'!$C$4:$C$10477,ROW('Parish data'!$C$4:$C$10477)-ROW('Parish data'!$C$3)+1),ROW(224:224)))),"",INDEX('Parish data'!$L$4:$L$10477,SMALL(IF($B$3='Parish data'!$C$4:$C$10477,ROW('Parish data'!$C$4:$C$10477)-ROW('Parish data'!$C$4)+1),ROW(224:224))))</f>
        <v/>
      </c>
      <c r="L239" s="149"/>
      <c r="M239" s="144"/>
      <c r="N239" s="146"/>
      <c r="O239" s="150"/>
      <c r="P239" s="159"/>
    </row>
    <row r="240" spans="1:16" s="148" customFormat="1" ht="21" customHeight="1" thickBot="1" x14ac:dyDescent="0.3">
      <c r="A240" s="145"/>
      <c r="B240" s="232"/>
      <c r="C240" s="138" t="str">
        <f t="array" ref="C240">IF(ISERROR(INDEX('Parish data'!$D$4:$D$10272,SMALL(IF($B$3='Parish data'!$C$4:$C$10477,ROW('Parish data'!$C$4:$C$10477)-ROW('Parish data'!$C$4)+1),ROW(225:225)))),"",INDEX('Parish data'!$D$4:$D$10272,SMALL(IF($B$3='Parish data'!$C$4:$C$10477,ROW('Parish data'!$C$4:$C$10477)-ROW('Parish data'!$C$4)+1),ROW(225:225))))</f>
        <v/>
      </c>
      <c r="D240" s="139"/>
      <c r="E240" s="140" t="str">
        <f t="array" ref="E240">IF(ISERROR(INDEX('Parish data'!$F$3:$F$10274,SMALL(IF($B$3='Parish data'!$C$3:$C$10477,ROW('Parish data'!$C$4:$C$10477)-ROW('Parish data'!$C$4)+1),ROW(225:225)))),"",INDEX('Parish data'!$F$3:$F$10477,SMALL(IF($B$3='Parish data'!$C$4:$C$10477,ROW('Parish data'!$C$4:$C$10477)-ROW('Parish data'!$C$3)+1),ROW(225:225))))</f>
        <v/>
      </c>
      <c r="F240" s="235">
        <f t="shared" si="3"/>
        <v>0</v>
      </c>
      <c r="G240" s="140" t="str">
        <f t="array" ref="G240">IF(ISERROR(INDEX('Parish data'!$J$4:$J$10274,SMALL(IF($B$3='Parish data'!$C$4:$C$10477,ROW('Parish data'!$C$4:$C$10477)-ROW('Parish data'!$C$3)+1),ROW(225:225)))),"",INDEX('Parish data'!$J$4:$J$10477,SMALL(IF($B$3='Parish data'!$C$4:$C$10477,ROW('Parish data'!$C$4:$C$10477)-ROW('Parish data'!$C$4)+1),ROW(225:225))))</f>
        <v/>
      </c>
      <c r="H240" s="141"/>
      <c r="I240" s="142" t="str">
        <f t="array" ref="I240">IF(ISERROR(INDEX('Parish data'!$K$4:$K$10274,SMALL(IF($B$3='Parish data'!$C$4:$C$10477,ROW('Parish data'!$C$4:$C$10477)-ROW('Parish data'!$C$3)+1),ROW(225:225)))),"",INDEX('Parish data'!$K$4:$K$10477,SMALL(IF($B$3='Parish data'!$C$4:$C$10477,ROW('Parish data'!$C$4:$C$10477)-ROW('Parish data'!$C$4)+1),ROW(225:225))))</f>
        <v/>
      </c>
      <c r="J240" s="141"/>
      <c r="K240" s="143" t="str">
        <f t="array" ref="K240">IF(ISERROR(INDEX('Parish data'!$L$4:$L$10274,SMALL(IF($B$3='Parish data'!$C$4:$C$10477,ROW('Parish data'!$C$4:$C$10477)-ROW('Parish data'!$C$3)+1),ROW(225:225)))),"",INDEX('Parish data'!$L$4:$L$10477,SMALL(IF($B$3='Parish data'!$C$4:$C$10477,ROW('Parish data'!$C$4:$C$10477)-ROW('Parish data'!$C$4)+1),ROW(225:225))))</f>
        <v/>
      </c>
      <c r="L240" s="149"/>
      <c r="M240" s="144"/>
      <c r="N240" s="146"/>
      <c r="O240" s="150"/>
      <c r="P240" s="159"/>
    </row>
    <row r="241" spans="1:16" s="148" customFormat="1" ht="21" customHeight="1" thickBot="1" x14ac:dyDescent="0.3">
      <c r="A241" s="145"/>
      <c r="B241" s="232"/>
      <c r="C241" s="138" t="str">
        <f t="array" ref="C241">IF(ISERROR(INDEX('Parish data'!$D$4:$D$10272,SMALL(IF($B$3='Parish data'!$C$4:$C$10477,ROW('Parish data'!$C$4:$C$10477)-ROW('Parish data'!$C$4)+1),ROW(226:226)))),"",INDEX('Parish data'!$D$4:$D$10272,SMALL(IF($B$3='Parish data'!$C$4:$C$10477,ROW('Parish data'!$C$4:$C$10477)-ROW('Parish data'!$C$4)+1),ROW(226:226))))</f>
        <v/>
      </c>
      <c r="D241" s="139"/>
      <c r="E241" s="140" t="str">
        <f t="array" ref="E241">IF(ISERROR(INDEX('Parish data'!$F$3:$F$10274,SMALL(IF($B$3='Parish data'!$C$3:$C$10477,ROW('Parish data'!$C$4:$C$10477)-ROW('Parish data'!$C$4)+1),ROW(226:226)))),"",INDEX('Parish data'!$F$3:$F$10477,SMALL(IF($B$3='Parish data'!$C$4:$C$10477,ROW('Parish data'!$C$4:$C$10477)-ROW('Parish data'!$C$3)+1),ROW(226:226))))</f>
        <v/>
      </c>
      <c r="F241" s="235">
        <f t="shared" si="3"/>
        <v>0</v>
      </c>
      <c r="G241" s="140" t="str">
        <f t="array" ref="G241">IF(ISERROR(INDEX('Parish data'!$J$4:$J$10274,SMALL(IF($B$3='Parish data'!$C$4:$C$10477,ROW('Parish data'!$C$4:$C$10477)-ROW('Parish data'!$C$3)+1),ROW(226:226)))),"",INDEX('Parish data'!$J$4:$J$10477,SMALL(IF($B$3='Parish data'!$C$4:$C$10477,ROW('Parish data'!$C$4:$C$10477)-ROW('Parish data'!$C$4)+1),ROW(226:226))))</f>
        <v/>
      </c>
      <c r="H241" s="141"/>
      <c r="I241" s="142" t="str">
        <f t="array" ref="I241">IF(ISERROR(INDEX('Parish data'!$K$4:$K$10274,SMALL(IF($B$3='Parish data'!$C$4:$C$10477,ROW('Parish data'!$C$4:$C$10477)-ROW('Parish data'!$C$3)+1),ROW(226:226)))),"",INDEX('Parish data'!$K$4:$K$10477,SMALL(IF($B$3='Parish data'!$C$4:$C$10477,ROW('Parish data'!$C$4:$C$10477)-ROW('Parish data'!$C$4)+1),ROW(226:226))))</f>
        <v/>
      </c>
      <c r="J241" s="141"/>
      <c r="K241" s="143" t="str">
        <f t="array" ref="K241">IF(ISERROR(INDEX('Parish data'!$L$4:$L$10274,SMALL(IF($B$3='Parish data'!$C$4:$C$10477,ROW('Parish data'!$C$4:$C$10477)-ROW('Parish data'!$C$3)+1),ROW(226:226)))),"",INDEX('Parish data'!$L$4:$L$10477,SMALL(IF($B$3='Parish data'!$C$4:$C$10477,ROW('Parish data'!$C$4:$C$10477)-ROW('Parish data'!$C$4)+1),ROW(226:226))))</f>
        <v/>
      </c>
      <c r="L241" s="149"/>
      <c r="M241" s="144"/>
      <c r="N241" s="146"/>
      <c r="O241" s="150"/>
      <c r="P241" s="159"/>
    </row>
    <row r="242" spans="1:16" s="148" customFormat="1" ht="21" customHeight="1" thickBot="1" x14ac:dyDescent="0.3">
      <c r="A242" s="145"/>
      <c r="B242" s="232"/>
      <c r="C242" s="138" t="str">
        <f t="array" ref="C242">IF(ISERROR(INDEX('Parish data'!$D$4:$D$10272,SMALL(IF($B$3='Parish data'!$C$4:$C$10477,ROW('Parish data'!$C$4:$C$10477)-ROW('Parish data'!$C$4)+1),ROW(227:227)))),"",INDEX('Parish data'!$D$4:$D$10272,SMALL(IF($B$3='Parish data'!$C$4:$C$10477,ROW('Parish data'!$C$4:$C$10477)-ROW('Parish data'!$C$4)+1),ROW(227:227))))</f>
        <v/>
      </c>
      <c r="D242" s="139"/>
      <c r="E242" s="140" t="str">
        <f t="array" ref="E242">IF(ISERROR(INDEX('Parish data'!$F$3:$F$10274,SMALL(IF($B$3='Parish data'!$C$3:$C$10477,ROW('Parish data'!$C$4:$C$10477)-ROW('Parish data'!$C$4)+1),ROW(227:227)))),"",INDEX('Parish data'!$F$3:$F$10477,SMALL(IF($B$3='Parish data'!$C$4:$C$10477,ROW('Parish data'!$C$4:$C$10477)-ROW('Parish data'!$C$3)+1),ROW(227:227))))</f>
        <v/>
      </c>
      <c r="F242" s="235">
        <f t="shared" si="3"/>
        <v>0</v>
      </c>
      <c r="G242" s="140" t="str">
        <f t="array" ref="G242">IF(ISERROR(INDEX('Parish data'!$J$4:$J$10274,SMALL(IF($B$3='Parish data'!$C$4:$C$10477,ROW('Parish data'!$C$4:$C$10477)-ROW('Parish data'!$C$3)+1),ROW(227:227)))),"",INDEX('Parish data'!$J$4:$J$10477,SMALL(IF($B$3='Parish data'!$C$4:$C$10477,ROW('Parish data'!$C$4:$C$10477)-ROW('Parish data'!$C$4)+1),ROW(227:227))))</f>
        <v/>
      </c>
      <c r="H242" s="141"/>
      <c r="I242" s="142" t="str">
        <f t="array" ref="I242">IF(ISERROR(INDEX('Parish data'!$K$4:$K$10274,SMALL(IF($B$3='Parish data'!$C$4:$C$10477,ROW('Parish data'!$C$4:$C$10477)-ROW('Parish data'!$C$3)+1),ROW(227:227)))),"",INDEX('Parish data'!$K$4:$K$10477,SMALL(IF($B$3='Parish data'!$C$4:$C$10477,ROW('Parish data'!$C$4:$C$10477)-ROW('Parish data'!$C$4)+1),ROW(227:227))))</f>
        <v/>
      </c>
      <c r="J242" s="141"/>
      <c r="K242" s="143" t="str">
        <f t="array" ref="K242">IF(ISERROR(INDEX('Parish data'!$L$4:$L$10274,SMALL(IF($B$3='Parish data'!$C$4:$C$10477,ROW('Parish data'!$C$4:$C$10477)-ROW('Parish data'!$C$3)+1),ROW(227:227)))),"",INDEX('Parish data'!$L$4:$L$10477,SMALL(IF($B$3='Parish data'!$C$4:$C$10477,ROW('Parish data'!$C$4:$C$10477)-ROW('Parish data'!$C$4)+1),ROW(227:227))))</f>
        <v/>
      </c>
      <c r="L242" s="149"/>
      <c r="M242" s="144"/>
      <c r="N242" s="146"/>
      <c r="O242" s="150"/>
      <c r="P242" s="159"/>
    </row>
    <row r="243" spans="1:16" s="148" customFormat="1" ht="21" customHeight="1" thickBot="1" x14ac:dyDescent="0.3">
      <c r="A243" s="145"/>
      <c r="B243" s="232"/>
      <c r="C243" s="138" t="str">
        <f t="array" ref="C243">IF(ISERROR(INDEX('Parish data'!$D$4:$D$10272,SMALL(IF($B$3='Parish data'!$C$4:$C$10477,ROW('Parish data'!$C$4:$C$10477)-ROW('Parish data'!$C$4)+1),ROW(228:228)))),"",INDEX('Parish data'!$D$4:$D$10272,SMALL(IF($B$3='Parish data'!$C$4:$C$10477,ROW('Parish data'!$C$4:$C$10477)-ROW('Parish data'!$C$4)+1),ROW(228:228))))</f>
        <v/>
      </c>
      <c r="D243" s="139"/>
      <c r="E243" s="140" t="str">
        <f t="array" ref="E243">IF(ISERROR(INDEX('Parish data'!$F$3:$F$10274,SMALL(IF($B$3='Parish data'!$C$3:$C$10477,ROW('Parish data'!$C$4:$C$10477)-ROW('Parish data'!$C$4)+1),ROW(228:228)))),"",INDEX('Parish data'!$F$3:$F$10477,SMALL(IF($B$3='Parish data'!$C$4:$C$10477,ROW('Parish data'!$C$4:$C$10477)-ROW('Parish data'!$C$3)+1),ROW(228:228))))</f>
        <v/>
      </c>
      <c r="F243" s="235">
        <f t="shared" si="3"/>
        <v>0</v>
      </c>
      <c r="G243" s="140" t="str">
        <f t="array" ref="G243">IF(ISERROR(INDEX('Parish data'!$J$4:$J$10274,SMALL(IF($B$3='Parish data'!$C$4:$C$10477,ROW('Parish data'!$C$4:$C$10477)-ROW('Parish data'!$C$3)+1),ROW(228:228)))),"",INDEX('Parish data'!$J$4:$J$10477,SMALL(IF($B$3='Parish data'!$C$4:$C$10477,ROW('Parish data'!$C$4:$C$10477)-ROW('Parish data'!$C$4)+1),ROW(228:228))))</f>
        <v/>
      </c>
      <c r="H243" s="141"/>
      <c r="I243" s="142" t="str">
        <f t="array" ref="I243">IF(ISERROR(INDEX('Parish data'!$K$4:$K$10274,SMALL(IF($B$3='Parish data'!$C$4:$C$10477,ROW('Parish data'!$C$4:$C$10477)-ROW('Parish data'!$C$3)+1),ROW(228:228)))),"",INDEX('Parish data'!$K$4:$K$10477,SMALL(IF($B$3='Parish data'!$C$4:$C$10477,ROW('Parish data'!$C$4:$C$10477)-ROW('Parish data'!$C$4)+1),ROW(228:228))))</f>
        <v/>
      </c>
      <c r="J243" s="141"/>
      <c r="K243" s="143" t="str">
        <f t="array" ref="K243">IF(ISERROR(INDEX('Parish data'!$L$4:$L$10274,SMALL(IF($B$3='Parish data'!$C$4:$C$10477,ROW('Parish data'!$C$4:$C$10477)-ROW('Parish data'!$C$3)+1),ROW(228:228)))),"",INDEX('Parish data'!$L$4:$L$10477,SMALL(IF($B$3='Parish data'!$C$4:$C$10477,ROW('Parish data'!$C$4:$C$10477)-ROW('Parish data'!$C$4)+1),ROW(228:228))))</f>
        <v/>
      </c>
      <c r="L243" s="149"/>
      <c r="M243" s="144"/>
      <c r="N243" s="146"/>
      <c r="O243" s="150"/>
      <c r="P243" s="159"/>
    </row>
    <row r="244" spans="1:16" s="148" customFormat="1" ht="21" customHeight="1" thickBot="1" x14ac:dyDescent="0.3">
      <c r="A244" s="145"/>
      <c r="B244" s="232"/>
      <c r="C244" s="138" t="str">
        <f t="array" ref="C244">IF(ISERROR(INDEX('Parish data'!$D$4:$D$10272,SMALL(IF($B$3='Parish data'!$C$4:$C$10477,ROW('Parish data'!$C$4:$C$10477)-ROW('Parish data'!$C$4)+1),ROW(229:229)))),"",INDEX('Parish data'!$D$4:$D$10272,SMALL(IF($B$3='Parish data'!$C$4:$C$10477,ROW('Parish data'!$C$4:$C$10477)-ROW('Parish data'!$C$4)+1),ROW(229:229))))</f>
        <v/>
      </c>
      <c r="D244" s="139"/>
      <c r="E244" s="140" t="str">
        <f t="array" ref="E244">IF(ISERROR(INDEX('Parish data'!$F$3:$F$10274,SMALL(IF($B$3='Parish data'!$C$3:$C$10477,ROW('Parish data'!$C$4:$C$10477)-ROW('Parish data'!$C$4)+1),ROW(229:229)))),"",INDEX('Parish data'!$F$3:$F$10477,SMALL(IF($B$3='Parish data'!$C$4:$C$10477,ROW('Parish data'!$C$4:$C$10477)-ROW('Parish data'!$C$3)+1),ROW(229:229))))</f>
        <v/>
      </c>
      <c r="F244" s="235">
        <f t="shared" si="3"/>
        <v>0</v>
      </c>
      <c r="G244" s="140" t="str">
        <f t="array" ref="G244">IF(ISERROR(INDEX('Parish data'!$J$4:$J$10274,SMALL(IF($B$3='Parish data'!$C$4:$C$10477,ROW('Parish data'!$C$4:$C$10477)-ROW('Parish data'!$C$3)+1),ROW(229:229)))),"",INDEX('Parish data'!$J$4:$J$10477,SMALL(IF($B$3='Parish data'!$C$4:$C$10477,ROW('Parish data'!$C$4:$C$10477)-ROW('Parish data'!$C$4)+1),ROW(229:229))))</f>
        <v/>
      </c>
      <c r="H244" s="141"/>
      <c r="I244" s="142" t="str">
        <f t="array" ref="I244">IF(ISERROR(INDEX('Parish data'!$K$4:$K$10274,SMALL(IF($B$3='Parish data'!$C$4:$C$10477,ROW('Parish data'!$C$4:$C$10477)-ROW('Parish data'!$C$3)+1),ROW(229:229)))),"",INDEX('Parish data'!$K$4:$K$10477,SMALL(IF($B$3='Parish data'!$C$4:$C$10477,ROW('Parish data'!$C$4:$C$10477)-ROW('Parish data'!$C$4)+1),ROW(229:229))))</f>
        <v/>
      </c>
      <c r="J244" s="141"/>
      <c r="K244" s="143" t="str">
        <f t="array" ref="K244">IF(ISERROR(INDEX('Parish data'!$L$4:$L$10274,SMALL(IF($B$3='Parish data'!$C$4:$C$10477,ROW('Parish data'!$C$4:$C$10477)-ROW('Parish data'!$C$3)+1),ROW(229:229)))),"",INDEX('Parish data'!$L$4:$L$10477,SMALL(IF($B$3='Parish data'!$C$4:$C$10477,ROW('Parish data'!$C$4:$C$10477)-ROW('Parish data'!$C$4)+1),ROW(229:229))))</f>
        <v/>
      </c>
      <c r="L244" s="149"/>
      <c r="M244" s="144"/>
      <c r="N244" s="146"/>
      <c r="O244" s="150"/>
      <c r="P244" s="159"/>
    </row>
    <row r="245" spans="1:16" s="148" customFormat="1" ht="21" customHeight="1" thickBot="1" x14ac:dyDescent="0.3">
      <c r="A245" s="145"/>
      <c r="B245" s="232"/>
      <c r="C245" s="138" t="str">
        <f t="array" ref="C245">IF(ISERROR(INDEX('Parish data'!$D$4:$D$10272,SMALL(IF($B$3='Parish data'!$C$4:$C$10477,ROW('Parish data'!$C$4:$C$10477)-ROW('Parish data'!$C$4)+1),ROW(230:230)))),"",INDEX('Parish data'!$D$4:$D$10272,SMALL(IF($B$3='Parish data'!$C$4:$C$10477,ROW('Parish data'!$C$4:$C$10477)-ROW('Parish data'!$C$4)+1),ROW(230:230))))</f>
        <v/>
      </c>
      <c r="D245" s="139"/>
      <c r="E245" s="140" t="str">
        <f t="array" ref="E245">IF(ISERROR(INDEX('Parish data'!$F$3:$F$10274,SMALL(IF($B$3='Parish data'!$C$3:$C$10477,ROW('Parish data'!$C$4:$C$10477)-ROW('Parish data'!$C$4)+1),ROW(230:230)))),"",INDEX('Parish data'!$F$3:$F$10477,SMALL(IF($B$3='Parish data'!$C$4:$C$10477,ROW('Parish data'!$C$4:$C$10477)-ROW('Parish data'!$C$3)+1),ROW(230:230))))</f>
        <v/>
      </c>
      <c r="F245" s="235">
        <f t="shared" si="3"/>
        <v>0</v>
      </c>
      <c r="G245" s="140" t="str">
        <f t="array" ref="G245">IF(ISERROR(INDEX('Parish data'!$J$4:$J$10274,SMALL(IF($B$3='Parish data'!$C$4:$C$10477,ROW('Parish data'!$C$4:$C$10477)-ROW('Parish data'!$C$3)+1),ROW(230:230)))),"",INDEX('Parish data'!$J$4:$J$10477,SMALL(IF($B$3='Parish data'!$C$4:$C$10477,ROW('Parish data'!$C$4:$C$10477)-ROW('Parish data'!$C$4)+1),ROW(230:230))))</f>
        <v/>
      </c>
      <c r="H245" s="141"/>
      <c r="I245" s="142" t="str">
        <f t="array" ref="I245">IF(ISERROR(INDEX('Parish data'!$K$4:$K$10274,SMALL(IF($B$3='Parish data'!$C$4:$C$10477,ROW('Parish data'!$C$4:$C$10477)-ROW('Parish data'!$C$3)+1),ROW(230:230)))),"",INDEX('Parish data'!$K$4:$K$10477,SMALL(IF($B$3='Parish data'!$C$4:$C$10477,ROW('Parish data'!$C$4:$C$10477)-ROW('Parish data'!$C$4)+1),ROW(230:230))))</f>
        <v/>
      </c>
      <c r="J245" s="141"/>
      <c r="K245" s="143" t="str">
        <f t="array" ref="K245">IF(ISERROR(INDEX('Parish data'!$L$4:$L$10274,SMALL(IF($B$3='Parish data'!$C$4:$C$10477,ROW('Parish data'!$C$4:$C$10477)-ROW('Parish data'!$C$3)+1),ROW(230:230)))),"",INDEX('Parish data'!$L$4:$L$10477,SMALL(IF($B$3='Parish data'!$C$4:$C$10477,ROW('Parish data'!$C$4:$C$10477)-ROW('Parish data'!$C$4)+1),ROW(230:230))))</f>
        <v/>
      </c>
      <c r="L245" s="149"/>
      <c r="M245" s="144"/>
      <c r="N245" s="146"/>
      <c r="O245" s="150"/>
      <c r="P245" s="159"/>
    </row>
    <row r="246" spans="1:16" s="148" customFormat="1" ht="21" customHeight="1" thickBot="1" x14ac:dyDescent="0.3">
      <c r="A246" s="145"/>
      <c r="B246" s="232"/>
      <c r="C246" s="138" t="str">
        <f t="array" ref="C246">IF(ISERROR(INDEX('Parish data'!$D$4:$D$10272,SMALL(IF($B$3='Parish data'!$C$4:$C$10477,ROW('Parish data'!$C$4:$C$10477)-ROW('Parish data'!$C$4)+1),ROW(231:231)))),"",INDEX('Parish data'!$D$4:$D$10272,SMALL(IF($B$3='Parish data'!$C$4:$C$10477,ROW('Parish data'!$C$4:$C$10477)-ROW('Parish data'!$C$4)+1),ROW(231:231))))</f>
        <v/>
      </c>
      <c r="D246" s="139"/>
      <c r="E246" s="140" t="str">
        <f t="array" ref="E246">IF(ISERROR(INDEX('Parish data'!$F$3:$F$10274,SMALL(IF($B$3='Parish data'!$C$3:$C$10477,ROW('Parish data'!$C$4:$C$10477)-ROW('Parish data'!$C$4)+1),ROW(231:231)))),"",INDEX('Parish data'!$F$3:$F$10477,SMALL(IF($B$3='Parish data'!$C$4:$C$10477,ROW('Parish data'!$C$4:$C$10477)-ROW('Parish data'!$C$3)+1),ROW(231:231))))</f>
        <v/>
      </c>
      <c r="F246" s="235">
        <f t="shared" si="3"/>
        <v>0</v>
      </c>
      <c r="G246" s="140" t="str">
        <f t="array" ref="G246">IF(ISERROR(INDEX('Parish data'!$J$4:$J$10274,SMALL(IF($B$3='Parish data'!$C$4:$C$10477,ROW('Parish data'!$C$4:$C$10477)-ROW('Parish data'!$C$3)+1),ROW(231:231)))),"",INDEX('Parish data'!$J$4:$J$10477,SMALL(IF($B$3='Parish data'!$C$4:$C$10477,ROW('Parish data'!$C$4:$C$10477)-ROW('Parish data'!$C$4)+1),ROW(231:231))))</f>
        <v/>
      </c>
      <c r="H246" s="141"/>
      <c r="I246" s="142" t="str">
        <f t="array" ref="I246">IF(ISERROR(INDEX('Parish data'!$K$4:$K$10274,SMALL(IF($B$3='Parish data'!$C$4:$C$10477,ROW('Parish data'!$C$4:$C$10477)-ROW('Parish data'!$C$3)+1),ROW(231:231)))),"",INDEX('Parish data'!$K$4:$K$10477,SMALL(IF($B$3='Parish data'!$C$4:$C$10477,ROW('Parish data'!$C$4:$C$10477)-ROW('Parish data'!$C$4)+1),ROW(231:231))))</f>
        <v/>
      </c>
      <c r="J246" s="141"/>
      <c r="K246" s="143" t="str">
        <f t="array" ref="K246">IF(ISERROR(INDEX('Parish data'!$L$4:$L$10274,SMALL(IF($B$3='Parish data'!$C$4:$C$10477,ROW('Parish data'!$C$4:$C$10477)-ROW('Parish data'!$C$3)+1),ROW(231:231)))),"",INDEX('Parish data'!$L$4:$L$10477,SMALL(IF($B$3='Parish data'!$C$4:$C$10477,ROW('Parish data'!$C$4:$C$10477)-ROW('Parish data'!$C$4)+1),ROW(231:231))))</f>
        <v/>
      </c>
      <c r="L246" s="149"/>
      <c r="M246" s="144"/>
      <c r="N246" s="146"/>
      <c r="O246" s="150"/>
      <c r="P246" s="159"/>
    </row>
    <row r="247" spans="1:16" s="148" customFormat="1" ht="21" customHeight="1" thickBot="1" x14ac:dyDescent="0.3">
      <c r="A247" s="145"/>
      <c r="B247" s="232"/>
      <c r="C247" s="138" t="str">
        <f t="array" ref="C247">IF(ISERROR(INDEX('Parish data'!$D$4:$D$10272,SMALL(IF($B$3='Parish data'!$C$4:$C$10477,ROW('Parish data'!$C$4:$C$10477)-ROW('Parish data'!$C$4)+1),ROW(232:232)))),"",INDEX('Parish data'!$D$4:$D$10272,SMALL(IF($B$3='Parish data'!$C$4:$C$10477,ROW('Parish data'!$C$4:$C$10477)-ROW('Parish data'!$C$4)+1),ROW(232:232))))</f>
        <v/>
      </c>
      <c r="D247" s="139"/>
      <c r="E247" s="140" t="str">
        <f t="array" ref="E247">IF(ISERROR(INDEX('Parish data'!$F$3:$F$10274,SMALL(IF($B$3='Parish data'!$C$3:$C$10477,ROW('Parish data'!$C$4:$C$10477)-ROW('Parish data'!$C$4)+1),ROW(232:232)))),"",INDEX('Parish data'!$F$3:$F$10477,SMALL(IF($B$3='Parish data'!$C$4:$C$10477,ROW('Parish data'!$C$4:$C$10477)-ROW('Parish data'!$C$3)+1),ROW(232:232))))</f>
        <v/>
      </c>
      <c r="F247" s="235">
        <f t="shared" si="3"/>
        <v>0</v>
      </c>
      <c r="G247" s="140" t="str">
        <f t="array" ref="G247">IF(ISERROR(INDEX('Parish data'!$J$4:$J$10274,SMALL(IF($B$3='Parish data'!$C$4:$C$10477,ROW('Parish data'!$C$4:$C$10477)-ROW('Parish data'!$C$3)+1),ROW(232:232)))),"",INDEX('Parish data'!$J$4:$J$10477,SMALL(IF($B$3='Parish data'!$C$4:$C$10477,ROW('Parish data'!$C$4:$C$10477)-ROW('Parish data'!$C$4)+1),ROW(232:232))))</f>
        <v/>
      </c>
      <c r="H247" s="141"/>
      <c r="I247" s="142" t="str">
        <f t="array" ref="I247">IF(ISERROR(INDEX('Parish data'!$K$4:$K$10274,SMALL(IF($B$3='Parish data'!$C$4:$C$10477,ROW('Parish data'!$C$4:$C$10477)-ROW('Parish data'!$C$3)+1),ROW(232:232)))),"",INDEX('Parish data'!$K$4:$K$10477,SMALL(IF($B$3='Parish data'!$C$4:$C$10477,ROW('Parish data'!$C$4:$C$10477)-ROW('Parish data'!$C$4)+1),ROW(232:232))))</f>
        <v/>
      </c>
      <c r="J247" s="141"/>
      <c r="K247" s="143" t="str">
        <f t="array" ref="K247">IF(ISERROR(INDEX('Parish data'!$L$4:$L$10274,SMALL(IF($B$3='Parish data'!$C$4:$C$10477,ROW('Parish data'!$C$4:$C$10477)-ROW('Parish data'!$C$3)+1),ROW(232:232)))),"",INDEX('Parish data'!$L$4:$L$10477,SMALL(IF($B$3='Parish data'!$C$4:$C$10477,ROW('Parish data'!$C$4:$C$10477)-ROW('Parish data'!$C$4)+1),ROW(232:232))))</f>
        <v/>
      </c>
      <c r="L247" s="149"/>
      <c r="M247" s="144"/>
      <c r="N247" s="146"/>
      <c r="O247" s="150"/>
      <c r="P247" s="159"/>
    </row>
    <row r="248" spans="1:16" s="148" customFormat="1" ht="21" customHeight="1" thickBot="1" x14ac:dyDescent="0.3">
      <c r="A248" s="145"/>
      <c r="B248" s="232"/>
      <c r="C248" s="138" t="str">
        <f t="array" ref="C248">IF(ISERROR(INDEX('Parish data'!$D$4:$D$10272,SMALL(IF($B$3='Parish data'!$C$4:$C$10477,ROW('Parish data'!$C$4:$C$10477)-ROW('Parish data'!$C$4)+1),ROW(233:233)))),"",INDEX('Parish data'!$D$4:$D$10272,SMALL(IF($B$3='Parish data'!$C$4:$C$10477,ROW('Parish data'!$C$4:$C$10477)-ROW('Parish data'!$C$4)+1),ROW(233:233))))</f>
        <v/>
      </c>
      <c r="D248" s="139"/>
      <c r="E248" s="140" t="str">
        <f t="array" ref="E248">IF(ISERROR(INDEX('Parish data'!$F$3:$F$10274,SMALL(IF($B$3='Parish data'!$C$3:$C$10477,ROW('Parish data'!$C$4:$C$10477)-ROW('Parish data'!$C$4)+1),ROW(233:233)))),"",INDEX('Parish data'!$F$3:$F$10477,SMALL(IF($B$3='Parish data'!$C$4:$C$10477,ROW('Parish data'!$C$4:$C$10477)-ROW('Parish data'!$C$3)+1),ROW(233:233))))</f>
        <v/>
      </c>
      <c r="F248" s="235">
        <f t="shared" si="3"/>
        <v>0</v>
      </c>
      <c r="G248" s="140" t="str">
        <f t="array" ref="G248">IF(ISERROR(INDEX('Parish data'!$J$4:$J$10274,SMALL(IF($B$3='Parish data'!$C$4:$C$10477,ROW('Parish data'!$C$4:$C$10477)-ROW('Parish data'!$C$3)+1),ROW(233:233)))),"",INDEX('Parish data'!$J$4:$J$10477,SMALL(IF($B$3='Parish data'!$C$4:$C$10477,ROW('Parish data'!$C$4:$C$10477)-ROW('Parish data'!$C$4)+1),ROW(233:233))))</f>
        <v/>
      </c>
      <c r="H248" s="141"/>
      <c r="I248" s="142" t="str">
        <f t="array" ref="I248">IF(ISERROR(INDEX('Parish data'!$K$4:$K$10274,SMALL(IF($B$3='Parish data'!$C$4:$C$10477,ROW('Parish data'!$C$4:$C$10477)-ROW('Parish data'!$C$3)+1),ROW(233:233)))),"",INDEX('Parish data'!$K$4:$K$10477,SMALL(IF($B$3='Parish data'!$C$4:$C$10477,ROW('Parish data'!$C$4:$C$10477)-ROW('Parish data'!$C$4)+1),ROW(233:233))))</f>
        <v/>
      </c>
      <c r="J248" s="141"/>
      <c r="K248" s="143" t="str">
        <f t="array" ref="K248">IF(ISERROR(INDEX('Parish data'!$L$4:$L$10274,SMALL(IF($B$3='Parish data'!$C$4:$C$10477,ROW('Parish data'!$C$4:$C$10477)-ROW('Parish data'!$C$3)+1),ROW(233:233)))),"",INDEX('Parish data'!$L$4:$L$10477,SMALL(IF($B$3='Parish data'!$C$4:$C$10477,ROW('Parish data'!$C$4:$C$10477)-ROW('Parish data'!$C$4)+1),ROW(233:233))))</f>
        <v/>
      </c>
      <c r="L248" s="149"/>
      <c r="M248" s="144"/>
      <c r="N248" s="146"/>
      <c r="O248" s="150"/>
      <c r="P248" s="159"/>
    </row>
    <row r="249" spans="1:16" s="148" customFormat="1" ht="21" customHeight="1" thickBot="1" x14ac:dyDescent="0.3">
      <c r="A249" s="145"/>
      <c r="B249" s="232"/>
      <c r="C249" s="138" t="str">
        <f t="array" ref="C249">IF(ISERROR(INDEX('Parish data'!$D$4:$D$10272,SMALL(IF($B$3='Parish data'!$C$4:$C$10477,ROW('Parish data'!$C$4:$C$10477)-ROW('Parish data'!$C$4)+1),ROW(234:234)))),"",INDEX('Parish data'!$D$4:$D$10272,SMALL(IF($B$3='Parish data'!$C$4:$C$10477,ROW('Parish data'!$C$4:$C$10477)-ROW('Parish data'!$C$4)+1),ROW(234:234))))</f>
        <v/>
      </c>
      <c r="D249" s="139"/>
      <c r="E249" s="140" t="str">
        <f t="array" ref="E249">IF(ISERROR(INDEX('Parish data'!$F$3:$F$10274,SMALL(IF($B$3='Parish data'!$C$3:$C$10477,ROW('Parish data'!$C$4:$C$10477)-ROW('Parish data'!$C$4)+1),ROW(234:234)))),"",INDEX('Parish data'!$F$3:$F$10477,SMALL(IF($B$3='Parish data'!$C$4:$C$10477,ROW('Parish data'!$C$4:$C$10477)-ROW('Parish data'!$C$3)+1),ROW(234:234))))</f>
        <v/>
      </c>
      <c r="F249" s="235">
        <f t="shared" si="3"/>
        <v>0</v>
      </c>
      <c r="G249" s="140" t="str">
        <f t="array" ref="G249">IF(ISERROR(INDEX('Parish data'!$J$4:$J$10274,SMALL(IF($B$3='Parish data'!$C$4:$C$10477,ROW('Parish data'!$C$4:$C$10477)-ROW('Parish data'!$C$3)+1),ROW(234:234)))),"",INDEX('Parish data'!$J$4:$J$10477,SMALL(IF($B$3='Parish data'!$C$4:$C$10477,ROW('Parish data'!$C$4:$C$10477)-ROW('Parish data'!$C$4)+1),ROW(234:234))))</f>
        <v/>
      </c>
      <c r="H249" s="141"/>
      <c r="I249" s="142" t="str">
        <f t="array" ref="I249">IF(ISERROR(INDEX('Parish data'!$K$4:$K$10274,SMALL(IF($B$3='Parish data'!$C$4:$C$10477,ROW('Parish data'!$C$4:$C$10477)-ROW('Parish data'!$C$3)+1),ROW(234:234)))),"",INDEX('Parish data'!$K$4:$K$10477,SMALL(IF($B$3='Parish data'!$C$4:$C$10477,ROW('Parish data'!$C$4:$C$10477)-ROW('Parish data'!$C$4)+1),ROW(234:234))))</f>
        <v/>
      </c>
      <c r="J249" s="141"/>
      <c r="K249" s="143" t="str">
        <f t="array" ref="K249">IF(ISERROR(INDEX('Parish data'!$L$4:$L$10274,SMALL(IF($B$3='Parish data'!$C$4:$C$10477,ROW('Parish data'!$C$4:$C$10477)-ROW('Parish data'!$C$3)+1),ROW(234:234)))),"",INDEX('Parish data'!$L$4:$L$10477,SMALL(IF($B$3='Parish data'!$C$4:$C$10477,ROW('Parish data'!$C$4:$C$10477)-ROW('Parish data'!$C$4)+1),ROW(234:234))))</f>
        <v/>
      </c>
      <c r="L249" s="149"/>
      <c r="M249" s="144"/>
      <c r="N249" s="146"/>
      <c r="O249" s="150"/>
      <c r="P249" s="159"/>
    </row>
    <row r="250" spans="1:16" s="148" customFormat="1" ht="21" customHeight="1" thickBot="1" x14ac:dyDescent="0.3">
      <c r="A250" s="145"/>
      <c r="B250" s="232"/>
      <c r="C250" s="138" t="str">
        <f t="array" ref="C250">IF(ISERROR(INDEX('Parish data'!$D$4:$D$10272,SMALL(IF($B$3='Parish data'!$C$4:$C$10477,ROW('Parish data'!$C$4:$C$10477)-ROW('Parish data'!$C$4)+1),ROW(235:235)))),"",INDEX('Parish data'!$D$4:$D$10272,SMALL(IF($B$3='Parish data'!$C$4:$C$10477,ROW('Parish data'!$C$4:$C$10477)-ROW('Parish data'!$C$4)+1),ROW(235:235))))</f>
        <v/>
      </c>
      <c r="D250" s="139"/>
      <c r="E250" s="140" t="str">
        <f t="array" ref="E250">IF(ISERROR(INDEX('Parish data'!$F$3:$F$10274,SMALL(IF($B$3='Parish data'!$C$3:$C$10477,ROW('Parish data'!$C$4:$C$10477)-ROW('Parish data'!$C$4)+1),ROW(235:235)))),"",INDEX('Parish data'!$F$3:$F$10477,SMALL(IF($B$3='Parish data'!$C$4:$C$10477,ROW('Parish data'!$C$4:$C$10477)-ROW('Parish data'!$C$3)+1),ROW(235:235))))</f>
        <v/>
      </c>
      <c r="F250" s="235">
        <f t="shared" si="3"/>
        <v>0</v>
      </c>
      <c r="G250" s="140" t="str">
        <f t="array" ref="G250">IF(ISERROR(INDEX('Parish data'!$J$4:$J$10274,SMALL(IF($B$3='Parish data'!$C$4:$C$10477,ROW('Parish data'!$C$4:$C$10477)-ROW('Parish data'!$C$3)+1),ROW(235:235)))),"",INDEX('Parish data'!$J$4:$J$10477,SMALL(IF($B$3='Parish data'!$C$4:$C$10477,ROW('Parish data'!$C$4:$C$10477)-ROW('Parish data'!$C$4)+1),ROW(235:235))))</f>
        <v/>
      </c>
      <c r="H250" s="141"/>
      <c r="I250" s="142" t="str">
        <f t="array" ref="I250">IF(ISERROR(INDEX('Parish data'!$K$4:$K$10274,SMALL(IF($B$3='Parish data'!$C$4:$C$10477,ROW('Parish data'!$C$4:$C$10477)-ROW('Parish data'!$C$3)+1),ROW(235:235)))),"",INDEX('Parish data'!$K$4:$K$10477,SMALL(IF($B$3='Parish data'!$C$4:$C$10477,ROW('Parish data'!$C$4:$C$10477)-ROW('Parish data'!$C$4)+1),ROW(235:235))))</f>
        <v/>
      </c>
      <c r="J250" s="141"/>
      <c r="K250" s="143" t="str">
        <f t="array" ref="K250">IF(ISERROR(INDEX('Parish data'!$L$4:$L$10274,SMALL(IF($B$3='Parish data'!$C$4:$C$10477,ROW('Parish data'!$C$4:$C$10477)-ROW('Parish data'!$C$3)+1),ROW(235:235)))),"",INDEX('Parish data'!$L$4:$L$10477,SMALL(IF($B$3='Parish data'!$C$4:$C$10477,ROW('Parish data'!$C$4:$C$10477)-ROW('Parish data'!$C$4)+1),ROW(235:235))))</f>
        <v/>
      </c>
      <c r="L250" s="149"/>
      <c r="M250" s="144"/>
      <c r="N250" s="146"/>
      <c r="O250" s="150"/>
      <c r="P250" s="159"/>
    </row>
    <row r="251" spans="1:16" s="148" customFormat="1" ht="21" customHeight="1" thickBot="1" x14ac:dyDescent="0.3">
      <c r="A251" s="145"/>
      <c r="B251" s="232"/>
      <c r="C251" s="138" t="str">
        <f t="array" ref="C251">IF(ISERROR(INDEX('Parish data'!$D$4:$D$10272,SMALL(IF($B$3='Parish data'!$C$4:$C$10477,ROW('Parish data'!$C$4:$C$10477)-ROW('Parish data'!$C$4)+1),ROW(236:236)))),"",INDEX('Parish data'!$D$4:$D$10272,SMALL(IF($B$3='Parish data'!$C$4:$C$10477,ROW('Parish data'!$C$4:$C$10477)-ROW('Parish data'!$C$4)+1),ROW(236:236))))</f>
        <v/>
      </c>
      <c r="D251" s="139"/>
      <c r="E251" s="140" t="str">
        <f t="array" ref="E251">IF(ISERROR(INDEX('Parish data'!$F$3:$F$10274,SMALL(IF($B$3='Parish data'!$C$3:$C$10477,ROW('Parish data'!$C$4:$C$10477)-ROW('Parish data'!$C$4)+1),ROW(236:236)))),"",INDEX('Parish data'!$F$3:$F$10477,SMALL(IF($B$3='Parish data'!$C$4:$C$10477,ROW('Parish data'!$C$4:$C$10477)-ROW('Parish data'!$C$3)+1),ROW(236:236))))</f>
        <v/>
      </c>
      <c r="F251" s="235">
        <f t="shared" si="3"/>
        <v>0</v>
      </c>
      <c r="G251" s="140" t="str">
        <f t="array" ref="G251">IF(ISERROR(INDEX('Parish data'!$J$4:$J$10274,SMALL(IF($B$3='Parish data'!$C$4:$C$10477,ROW('Parish data'!$C$4:$C$10477)-ROW('Parish data'!$C$3)+1),ROW(236:236)))),"",INDEX('Parish data'!$J$4:$J$10477,SMALL(IF($B$3='Parish data'!$C$4:$C$10477,ROW('Parish data'!$C$4:$C$10477)-ROW('Parish data'!$C$4)+1),ROW(236:236))))</f>
        <v/>
      </c>
      <c r="H251" s="141"/>
      <c r="I251" s="142" t="str">
        <f t="array" ref="I251">IF(ISERROR(INDEX('Parish data'!$K$4:$K$10274,SMALL(IF($B$3='Parish data'!$C$4:$C$10477,ROW('Parish data'!$C$4:$C$10477)-ROW('Parish data'!$C$3)+1),ROW(236:236)))),"",INDEX('Parish data'!$K$4:$K$10477,SMALL(IF($B$3='Parish data'!$C$4:$C$10477,ROW('Parish data'!$C$4:$C$10477)-ROW('Parish data'!$C$4)+1),ROW(236:236))))</f>
        <v/>
      </c>
      <c r="J251" s="141"/>
      <c r="K251" s="143" t="str">
        <f t="array" ref="K251">IF(ISERROR(INDEX('Parish data'!$L$4:$L$10274,SMALL(IF($B$3='Parish data'!$C$4:$C$10477,ROW('Parish data'!$C$4:$C$10477)-ROW('Parish data'!$C$3)+1),ROW(236:236)))),"",INDEX('Parish data'!$L$4:$L$10477,SMALL(IF($B$3='Parish data'!$C$4:$C$10477,ROW('Parish data'!$C$4:$C$10477)-ROW('Parish data'!$C$4)+1),ROW(236:236))))</f>
        <v/>
      </c>
      <c r="L251" s="149"/>
      <c r="M251" s="144"/>
      <c r="N251" s="146"/>
      <c r="O251" s="150"/>
      <c r="P251" s="159"/>
    </row>
    <row r="252" spans="1:16" s="148" customFormat="1" ht="21" customHeight="1" thickBot="1" x14ac:dyDescent="0.3">
      <c r="A252" s="145"/>
      <c r="B252" s="232"/>
      <c r="C252" s="138" t="str">
        <f t="array" ref="C252">IF(ISERROR(INDEX('Parish data'!$D$4:$D$10272,SMALL(IF($B$3='Parish data'!$C$4:$C$10477,ROW('Parish data'!$C$4:$C$10477)-ROW('Parish data'!$C$4)+1),ROW(237:237)))),"",INDEX('Parish data'!$D$4:$D$10272,SMALL(IF($B$3='Parish data'!$C$4:$C$10477,ROW('Parish data'!$C$4:$C$10477)-ROW('Parish data'!$C$4)+1),ROW(237:237))))</f>
        <v/>
      </c>
      <c r="D252" s="139"/>
      <c r="E252" s="140" t="str">
        <f t="array" ref="E252">IF(ISERROR(INDEX('Parish data'!$F$3:$F$10274,SMALL(IF($B$3='Parish data'!$C$3:$C$10477,ROW('Parish data'!$C$4:$C$10477)-ROW('Parish data'!$C$4)+1),ROW(237:237)))),"",INDEX('Parish data'!$F$3:$F$10477,SMALL(IF($B$3='Parish data'!$C$4:$C$10477,ROW('Parish data'!$C$4:$C$10477)-ROW('Parish data'!$C$3)+1),ROW(237:237))))</f>
        <v/>
      </c>
      <c r="F252" s="235">
        <f t="shared" si="3"/>
        <v>0</v>
      </c>
      <c r="G252" s="140" t="str">
        <f t="array" ref="G252">IF(ISERROR(INDEX('Parish data'!$J$4:$J$10274,SMALL(IF($B$3='Parish data'!$C$4:$C$10477,ROW('Parish data'!$C$4:$C$10477)-ROW('Parish data'!$C$3)+1),ROW(237:237)))),"",INDEX('Parish data'!$J$4:$J$10477,SMALL(IF($B$3='Parish data'!$C$4:$C$10477,ROW('Parish data'!$C$4:$C$10477)-ROW('Parish data'!$C$4)+1),ROW(237:237))))</f>
        <v/>
      </c>
      <c r="H252" s="141"/>
      <c r="I252" s="142" t="str">
        <f t="array" ref="I252">IF(ISERROR(INDEX('Parish data'!$K$4:$K$10274,SMALL(IF($B$3='Parish data'!$C$4:$C$10477,ROW('Parish data'!$C$4:$C$10477)-ROW('Parish data'!$C$3)+1),ROW(237:237)))),"",INDEX('Parish data'!$K$4:$K$10477,SMALL(IF($B$3='Parish data'!$C$4:$C$10477,ROW('Parish data'!$C$4:$C$10477)-ROW('Parish data'!$C$4)+1),ROW(237:237))))</f>
        <v/>
      </c>
      <c r="J252" s="141"/>
      <c r="K252" s="143" t="str">
        <f t="array" ref="K252">IF(ISERROR(INDEX('Parish data'!$L$4:$L$10274,SMALL(IF($B$3='Parish data'!$C$4:$C$10477,ROW('Parish data'!$C$4:$C$10477)-ROW('Parish data'!$C$3)+1),ROW(237:237)))),"",INDEX('Parish data'!$L$4:$L$10477,SMALL(IF($B$3='Parish data'!$C$4:$C$10477,ROW('Parish data'!$C$4:$C$10477)-ROW('Parish data'!$C$4)+1),ROW(237:237))))</f>
        <v/>
      </c>
      <c r="L252" s="149"/>
      <c r="M252" s="144"/>
      <c r="N252" s="146"/>
      <c r="O252" s="150"/>
      <c r="P252" s="159"/>
    </row>
    <row r="253" spans="1:16" s="148" customFormat="1" ht="21" customHeight="1" thickBot="1" x14ac:dyDescent="0.3">
      <c r="A253" s="145"/>
      <c r="B253" s="232"/>
      <c r="C253" s="138" t="str">
        <f t="array" ref="C253">IF(ISERROR(INDEX('Parish data'!$D$4:$D$10272,SMALL(IF($B$3='Parish data'!$C$4:$C$10477,ROW('Parish data'!$C$4:$C$10477)-ROW('Parish data'!$C$4)+1),ROW(238:238)))),"",INDEX('Parish data'!$D$4:$D$10272,SMALL(IF($B$3='Parish data'!$C$4:$C$10477,ROW('Parish data'!$C$4:$C$10477)-ROW('Parish data'!$C$4)+1),ROW(238:238))))</f>
        <v/>
      </c>
      <c r="D253" s="139"/>
      <c r="E253" s="140" t="str">
        <f t="array" ref="E253">IF(ISERROR(INDEX('Parish data'!$F$3:$F$10274,SMALL(IF($B$3='Parish data'!$C$3:$C$10477,ROW('Parish data'!$C$4:$C$10477)-ROW('Parish data'!$C$4)+1),ROW(238:238)))),"",INDEX('Parish data'!$F$3:$F$10477,SMALL(IF($B$3='Parish data'!$C$4:$C$10477,ROW('Parish data'!$C$4:$C$10477)-ROW('Parish data'!$C$3)+1),ROW(238:238))))</f>
        <v/>
      </c>
      <c r="F253" s="235">
        <f t="shared" si="3"/>
        <v>0</v>
      </c>
      <c r="G253" s="140" t="str">
        <f t="array" ref="G253">IF(ISERROR(INDEX('Parish data'!$J$4:$J$10274,SMALL(IF($B$3='Parish data'!$C$4:$C$10477,ROW('Parish data'!$C$4:$C$10477)-ROW('Parish data'!$C$3)+1),ROW(238:238)))),"",INDEX('Parish data'!$J$4:$J$10477,SMALL(IF($B$3='Parish data'!$C$4:$C$10477,ROW('Parish data'!$C$4:$C$10477)-ROW('Parish data'!$C$4)+1),ROW(238:238))))</f>
        <v/>
      </c>
      <c r="H253" s="141"/>
      <c r="I253" s="142" t="str">
        <f t="array" ref="I253">IF(ISERROR(INDEX('Parish data'!$K$4:$K$10274,SMALL(IF($B$3='Parish data'!$C$4:$C$10477,ROW('Parish data'!$C$4:$C$10477)-ROW('Parish data'!$C$3)+1),ROW(238:238)))),"",INDEX('Parish data'!$K$4:$K$10477,SMALL(IF($B$3='Parish data'!$C$4:$C$10477,ROW('Parish data'!$C$4:$C$10477)-ROW('Parish data'!$C$4)+1),ROW(238:238))))</f>
        <v/>
      </c>
      <c r="J253" s="141"/>
      <c r="K253" s="143" t="str">
        <f t="array" ref="K253">IF(ISERROR(INDEX('Parish data'!$L$4:$L$10274,SMALL(IF($B$3='Parish data'!$C$4:$C$10477,ROW('Parish data'!$C$4:$C$10477)-ROW('Parish data'!$C$3)+1),ROW(238:238)))),"",INDEX('Parish data'!$L$4:$L$10477,SMALL(IF($B$3='Parish data'!$C$4:$C$10477,ROW('Parish data'!$C$4:$C$10477)-ROW('Parish data'!$C$4)+1),ROW(238:238))))</f>
        <v/>
      </c>
      <c r="L253" s="149"/>
      <c r="M253" s="144"/>
      <c r="N253" s="146"/>
      <c r="O253" s="150"/>
      <c r="P253" s="159"/>
    </row>
    <row r="254" spans="1:16" s="148" customFormat="1" ht="21" customHeight="1" thickBot="1" x14ac:dyDescent="0.3">
      <c r="A254" s="145"/>
      <c r="B254" s="232"/>
      <c r="C254" s="138" t="str">
        <f t="array" ref="C254">IF(ISERROR(INDEX('Parish data'!$D$4:$D$10272,SMALL(IF($B$3='Parish data'!$C$4:$C$10477,ROW('Parish data'!$C$4:$C$10477)-ROW('Parish data'!$C$4)+1),ROW(239:239)))),"",INDEX('Parish data'!$D$4:$D$10272,SMALL(IF($B$3='Parish data'!$C$4:$C$10477,ROW('Parish data'!$C$4:$C$10477)-ROW('Parish data'!$C$4)+1),ROW(239:239))))</f>
        <v/>
      </c>
      <c r="D254" s="139"/>
      <c r="E254" s="140" t="str">
        <f t="array" ref="E254">IF(ISERROR(INDEX('Parish data'!$F$3:$F$10274,SMALL(IF($B$3='Parish data'!$C$3:$C$10477,ROW('Parish data'!$C$4:$C$10477)-ROW('Parish data'!$C$4)+1),ROW(239:239)))),"",INDEX('Parish data'!$F$3:$F$10477,SMALL(IF($B$3='Parish data'!$C$4:$C$10477,ROW('Parish data'!$C$4:$C$10477)-ROW('Parish data'!$C$3)+1),ROW(239:239))))</f>
        <v/>
      </c>
      <c r="F254" s="235">
        <f t="shared" si="3"/>
        <v>0</v>
      </c>
      <c r="G254" s="140" t="str">
        <f t="array" ref="G254">IF(ISERROR(INDEX('Parish data'!$J$4:$J$10274,SMALL(IF($B$3='Parish data'!$C$4:$C$10477,ROW('Parish data'!$C$4:$C$10477)-ROW('Parish data'!$C$3)+1),ROW(239:239)))),"",INDEX('Parish data'!$J$4:$J$10477,SMALL(IF($B$3='Parish data'!$C$4:$C$10477,ROW('Parish data'!$C$4:$C$10477)-ROW('Parish data'!$C$4)+1),ROW(239:239))))</f>
        <v/>
      </c>
      <c r="H254" s="141"/>
      <c r="I254" s="142" t="str">
        <f t="array" ref="I254">IF(ISERROR(INDEX('Parish data'!$K$4:$K$10274,SMALL(IF($B$3='Parish data'!$C$4:$C$10477,ROW('Parish data'!$C$4:$C$10477)-ROW('Parish data'!$C$3)+1),ROW(239:239)))),"",INDEX('Parish data'!$K$4:$K$10477,SMALL(IF($B$3='Parish data'!$C$4:$C$10477,ROW('Parish data'!$C$4:$C$10477)-ROW('Parish data'!$C$4)+1),ROW(239:239))))</f>
        <v/>
      </c>
      <c r="J254" s="141"/>
      <c r="K254" s="143" t="str">
        <f t="array" ref="K254">IF(ISERROR(INDEX('Parish data'!$L$4:$L$10274,SMALL(IF($B$3='Parish data'!$C$4:$C$10477,ROW('Parish data'!$C$4:$C$10477)-ROW('Parish data'!$C$3)+1),ROW(239:239)))),"",INDEX('Parish data'!$L$4:$L$10477,SMALL(IF($B$3='Parish data'!$C$4:$C$10477,ROW('Parish data'!$C$4:$C$10477)-ROW('Parish data'!$C$4)+1),ROW(239:239))))</f>
        <v/>
      </c>
      <c r="L254" s="149"/>
      <c r="M254" s="144"/>
      <c r="N254" s="146"/>
      <c r="O254" s="150"/>
      <c r="P254" s="159"/>
    </row>
    <row r="255" spans="1:16" s="148" customFormat="1" ht="21" customHeight="1" thickBot="1" x14ac:dyDescent="0.3">
      <c r="A255" s="145"/>
      <c r="B255" s="232"/>
      <c r="C255" s="138" t="str">
        <f t="array" ref="C255">IF(ISERROR(INDEX('Parish data'!$D$4:$D$10272,SMALL(IF($B$3='Parish data'!$C$4:$C$10477,ROW('Parish data'!$C$4:$C$10477)-ROW('Parish data'!$C$4)+1),ROW(240:240)))),"",INDEX('Parish data'!$D$4:$D$10272,SMALL(IF($B$3='Parish data'!$C$4:$C$10477,ROW('Parish data'!$C$4:$C$10477)-ROW('Parish data'!$C$4)+1),ROW(240:240))))</f>
        <v/>
      </c>
      <c r="D255" s="139"/>
      <c r="E255" s="140" t="str">
        <f t="array" ref="E255">IF(ISERROR(INDEX('Parish data'!$F$3:$F$10274,SMALL(IF($B$3='Parish data'!$C$3:$C$10477,ROW('Parish data'!$C$4:$C$10477)-ROW('Parish data'!$C$4)+1),ROW(240:240)))),"",INDEX('Parish data'!$F$3:$F$10477,SMALL(IF($B$3='Parish data'!$C$4:$C$10477,ROW('Parish data'!$C$4:$C$10477)-ROW('Parish data'!$C$3)+1),ROW(240:240))))</f>
        <v/>
      </c>
      <c r="F255" s="235">
        <f t="shared" si="3"/>
        <v>0</v>
      </c>
      <c r="G255" s="140" t="str">
        <f t="array" ref="G255">IF(ISERROR(INDEX('Parish data'!$J$4:$J$10274,SMALL(IF($B$3='Parish data'!$C$4:$C$10477,ROW('Parish data'!$C$4:$C$10477)-ROW('Parish data'!$C$3)+1),ROW(240:240)))),"",INDEX('Parish data'!$J$4:$J$10477,SMALL(IF($B$3='Parish data'!$C$4:$C$10477,ROW('Parish data'!$C$4:$C$10477)-ROW('Parish data'!$C$4)+1),ROW(240:240))))</f>
        <v/>
      </c>
      <c r="H255" s="141"/>
      <c r="I255" s="142" t="str">
        <f t="array" ref="I255">IF(ISERROR(INDEX('Parish data'!$K$4:$K$10274,SMALL(IF($B$3='Parish data'!$C$4:$C$10477,ROW('Parish data'!$C$4:$C$10477)-ROW('Parish data'!$C$3)+1),ROW(240:240)))),"",INDEX('Parish data'!$K$4:$K$10477,SMALL(IF($B$3='Parish data'!$C$4:$C$10477,ROW('Parish data'!$C$4:$C$10477)-ROW('Parish data'!$C$4)+1),ROW(240:240))))</f>
        <v/>
      </c>
      <c r="J255" s="141"/>
      <c r="K255" s="143" t="str">
        <f t="array" ref="K255">IF(ISERROR(INDEX('Parish data'!$L$4:$L$10274,SMALL(IF($B$3='Parish data'!$C$4:$C$10477,ROW('Parish data'!$C$4:$C$10477)-ROW('Parish data'!$C$3)+1),ROW(240:240)))),"",INDEX('Parish data'!$L$4:$L$10477,SMALL(IF($B$3='Parish data'!$C$4:$C$10477,ROW('Parish data'!$C$4:$C$10477)-ROW('Parish data'!$C$4)+1),ROW(240:240))))</f>
        <v/>
      </c>
      <c r="L255" s="149"/>
      <c r="M255" s="144"/>
      <c r="N255" s="146"/>
      <c r="O255" s="150"/>
      <c r="P255" s="159"/>
    </row>
    <row r="256" spans="1:16" s="148" customFormat="1" ht="21" customHeight="1" thickBot="1" x14ac:dyDescent="0.3">
      <c r="A256" s="145"/>
      <c r="B256" s="232"/>
      <c r="C256" s="138" t="str">
        <f t="array" ref="C256">IF(ISERROR(INDEX('Parish data'!$D$4:$D$10272,SMALL(IF($B$3='Parish data'!$C$4:$C$10477,ROW('Parish data'!$C$4:$C$10477)-ROW('Parish data'!$C$4)+1),ROW(241:241)))),"",INDEX('Parish data'!$D$4:$D$10272,SMALL(IF($B$3='Parish data'!$C$4:$C$10477,ROW('Parish data'!$C$4:$C$10477)-ROW('Parish data'!$C$4)+1),ROW(241:241))))</f>
        <v/>
      </c>
      <c r="D256" s="139"/>
      <c r="E256" s="140" t="str">
        <f t="array" ref="E256">IF(ISERROR(INDEX('Parish data'!$F$3:$F$10274,SMALL(IF($B$3='Parish data'!$C$3:$C$10477,ROW('Parish data'!$C$4:$C$10477)-ROW('Parish data'!$C$4)+1),ROW(241:241)))),"",INDEX('Parish data'!$F$3:$F$10477,SMALL(IF($B$3='Parish data'!$C$4:$C$10477,ROW('Parish data'!$C$4:$C$10477)-ROW('Parish data'!$C$3)+1),ROW(241:241))))</f>
        <v/>
      </c>
      <c r="F256" s="235">
        <f t="shared" si="3"/>
        <v>0</v>
      </c>
      <c r="G256" s="140" t="str">
        <f t="array" ref="G256">IF(ISERROR(INDEX('Parish data'!$J$4:$J$10274,SMALL(IF($B$3='Parish data'!$C$4:$C$10477,ROW('Parish data'!$C$4:$C$10477)-ROW('Parish data'!$C$3)+1),ROW(241:241)))),"",INDEX('Parish data'!$J$4:$J$10477,SMALL(IF($B$3='Parish data'!$C$4:$C$10477,ROW('Parish data'!$C$4:$C$10477)-ROW('Parish data'!$C$4)+1),ROW(241:241))))</f>
        <v/>
      </c>
      <c r="H256" s="141"/>
      <c r="I256" s="142" t="str">
        <f t="array" ref="I256">IF(ISERROR(INDEX('Parish data'!$K$4:$K$10274,SMALL(IF($B$3='Parish data'!$C$4:$C$10477,ROW('Parish data'!$C$4:$C$10477)-ROW('Parish data'!$C$3)+1),ROW(241:241)))),"",INDEX('Parish data'!$K$4:$K$10477,SMALL(IF($B$3='Parish data'!$C$4:$C$10477,ROW('Parish data'!$C$4:$C$10477)-ROW('Parish data'!$C$4)+1),ROW(241:241))))</f>
        <v/>
      </c>
      <c r="J256" s="141"/>
      <c r="K256" s="143" t="str">
        <f t="array" ref="K256">IF(ISERROR(INDEX('Parish data'!$L$4:$L$10274,SMALL(IF($B$3='Parish data'!$C$4:$C$10477,ROW('Parish data'!$C$4:$C$10477)-ROW('Parish data'!$C$3)+1),ROW(241:241)))),"",INDEX('Parish data'!$L$4:$L$10477,SMALL(IF($B$3='Parish data'!$C$4:$C$10477,ROW('Parish data'!$C$4:$C$10477)-ROW('Parish data'!$C$4)+1),ROW(241:241))))</f>
        <v/>
      </c>
      <c r="L256" s="149"/>
      <c r="M256" s="144"/>
      <c r="N256" s="146"/>
      <c r="O256" s="150"/>
      <c r="P256" s="159"/>
    </row>
    <row r="257" spans="1:16" s="148" customFormat="1" ht="21" customHeight="1" thickBot="1" x14ac:dyDescent="0.3">
      <c r="A257" s="145"/>
      <c r="B257" s="232"/>
      <c r="C257" s="138" t="str">
        <f t="array" ref="C257">IF(ISERROR(INDEX('Parish data'!$D$4:$D$10272,SMALL(IF($B$3='Parish data'!$C$4:$C$10477,ROW('Parish data'!$C$4:$C$10477)-ROW('Parish data'!$C$4)+1),ROW(242:242)))),"",INDEX('Parish data'!$D$4:$D$10272,SMALL(IF($B$3='Parish data'!$C$4:$C$10477,ROW('Parish data'!$C$4:$C$10477)-ROW('Parish data'!$C$4)+1),ROW(242:242))))</f>
        <v/>
      </c>
      <c r="D257" s="139"/>
      <c r="E257" s="140" t="str">
        <f t="array" ref="E257">IF(ISERROR(INDEX('Parish data'!$F$3:$F$10274,SMALL(IF($B$3='Parish data'!$C$3:$C$10477,ROW('Parish data'!$C$4:$C$10477)-ROW('Parish data'!$C$4)+1),ROW(242:242)))),"",INDEX('Parish data'!$F$3:$F$10477,SMALL(IF($B$3='Parish data'!$C$4:$C$10477,ROW('Parish data'!$C$4:$C$10477)-ROW('Parish data'!$C$3)+1),ROW(242:242))))</f>
        <v/>
      </c>
      <c r="F257" s="235">
        <f t="shared" si="3"/>
        <v>0</v>
      </c>
      <c r="G257" s="140" t="str">
        <f t="array" ref="G257">IF(ISERROR(INDEX('Parish data'!$J$4:$J$10274,SMALL(IF($B$3='Parish data'!$C$4:$C$10477,ROW('Parish data'!$C$4:$C$10477)-ROW('Parish data'!$C$3)+1),ROW(242:242)))),"",INDEX('Parish data'!$J$4:$J$10477,SMALL(IF($B$3='Parish data'!$C$4:$C$10477,ROW('Parish data'!$C$4:$C$10477)-ROW('Parish data'!$C$4)+1),ROW(242:242))))</f>
        <v/>
      </c>
      <c r="H257" s="141"/>
      <c r="I257" s="142" t="str">
        <f t="array" ref="I257">IF(ISERROR(INDEX('Parish data'!$K$4:$K$10274,SMALL(IF($B$3='Parish data'!$C$4:$C$10477,ROW('Parish data'!$C$4:$C$10477)-ROW('Parish data'!$C$3)+1),ROW(242:242)))),"",INDEX('Parish data'!$K$4:$K$10477,SMALL(IF($B$3='Parish data'!$C$4:$C$10477,ROW('Parish data'!$C$4:$C$10477)-ROW('Parish data'!$C$4)+1),ROW(242:242))))</f>
        <v/>
      </c>
      <c r="J257" s="141"/>
      <c r="K257" s="143" t="str">
        <f t="array" ref="K257">IF(ISERROR(INDEX('Parish data'!$L$4:$L$10274,SMALL(IF($B$3='Parish data'!$C$4:$C$10477,ROW('Parish data'!$C$4:$C$10477)-ROW('Parish data'!$C$3)+1),ROW(242:242)))),"",INDEX('Parish data'!$L$4:$L$10477,SMALL(IF($B$3='Parish data'!$C$4:$C$10477,ROW('Parish data'!$C$4:$C$10477)-ROW('Parish data'!$C$4)+1),ROW(242:242))))</f>
        <v/>
      </c>
      <c r="L257" s="149"/>
      <c r="M257" s="144"/>
      <c r="N257" s="146"/>
      <c r="O257" s="150"/>
      <c r="P257" s="159"/>
    </row>
    <row r="258" spans="1:16" s="148" customFormat="1" ht="21" customHeight="1" thickBot="1" x14ac:dyDescent="0.3">
      <c r="A258" s="145"/>
      <c r="B258" s="232"/>
      <c r="C258" s="138" t="str">
        <f t="array" ref="C258">IF(ISERROR(INDEX('Parish data'!$D$4:$D$10272,SMALL(IF($B$3='Parish data'!$C$4:$C$10477,ROW('Parish data'!$C$4:$C$10477)-ROW('Parish data'!$C$4)+1),ROW(243:243)))),"",INDEX('Parish data'!$D$4:$D$10272,SMALL(IF($B$3='Parish data'!$C$4:$C$10477,ROW('Parish data'!$C$4:$C$10477)-ROW('Parish data'!$C$4)+1),ROW(243:243))))</f>
        <v/>
      </c>
      <c r="D258" s="139"/>
      <c r="E258" s="140" t="str">
        <f t="array" ref="E258">IF(ISERROR(INDEX('Parish data'!$F$3:$F$10274,SMALL(IF($B$3='Parish data'!$C$3:$C$10477,ROW('Parish data'!$C$4:$C$10477)-ROW('Parish data'!$C$4)+1),ROW(243:243)))),"",INDEX('Parish data'!$F$3:$F$10477,SMALL(IF($B$3='Parish data'!$C$4:$C$10477,ROW('Parish data'!$C$4:$C$10477)-ROW('Parish data'!$C$3)+1),ROW(243:243))))</f>
        <v/>
      </c>
      <c r="F258" s="235">
        <f t="shared" si="3"/>
        <v>0</v>
      </c>
      <c r="G258" s="140" t="str">
        <f t="array" ref="G258">IF(ISERROR(INDEX('Parish data'!$J$4:$J$10274,SMALL(IF($B$3='Parish data'!$C$4:$C$10477,ROW('Parish data'!$C$4:$C$10477)-ROW('Parish data'!$C$3)+1),ROW(243:243)))),"",INDEX('Parish data'!$J$4:$J$10477,SMALL(IF($B$3='Parish data'!$C$4:$C$10477,ROW('Parish data'!$C$4:$C$10477)-ROW('Parish data'!$C$4)+1),ROW(243:243))))</f>
        <v/>
      </c>
      <c r="H258" s="141"/>
      <c r="I258" s="142" t="str">
        <f t="array" ref="I258">IF(ISERROR(INDEX('Parish data'!$K$4:$K$10274,SMALL(IF($B$3='Parish data'!$C$4:$C$10477,ROW('Parish data'!$C$4:$C$10477)-ROW('Parish data'!$C$3)+1),ROW(243:243)))),"",INDEX('Parish data'!$K$4:$K$10477,SMALL(IF($B$3='Parish data'!$C$4:$C$10477,ROW('Parish data'!$C$4:$C$10477)-ROW('Parish data'!$C$4)+1),ROW(243:243))))</f>
        <v/>
      </c>
      <c r="J258" s="141"/>
      <c r="K258" s="143" t="str">
        <f t="array" ref="K258">IF(ISERROR(INDEX('Parish data'!$L$4:$L$10274,SMALL(IF($B$3='Parish data'!$C$4:$C$10477,ROW('Parish data'!$C$4:$C$10477)-ROW('Parish data'!$C$3)+1),ROW(243:243)))),"",INDEX('Parish data'!$L$4:$L$10477,SMALL(IF($B$3='Parish data'!$C$4:$C$10477,ROW('Parish data'!$C$4:$C$10477)-ROW('Parish data'!$C$4)+1),ROW(243:243))))</f>
        <v/>
      </c>
      <c r="L258" s="149"/>
      <c r="M258" s="144"/>
      <c r="N258" s="146"/>
      <c r="O258" s="150"/>
      <c r="P258" s="159"/>
    </row>
    <row r="259" spans="1:16" s="148" customFormat="1" ht="21" customHeight="1" thickBot="1" x14ac:dyDescent="0.3">
      <c r="A259" s="145"/>
      <c r="B259" s="232"/>
      <c r="C259" s="138" t="str">
        <f t="array" ref="C259">IF(ISERROR(INDEX('Parish data'!$D$4:$D$10272,SMALL(IF($B$3='Parish data'!$C$4:$C$10477,ROW('Parish data'!$C$4:$C$10477)-ROW('Parish data'!$C$4)+1),ROW(244:244)))),"",INDEX('Parish data'!$D$4:$D$10272,SMALL(IF($B$3='Parish data'!$C$4:$C$10477,ROW('Parish data'!$C$4:$C$10477)-ROW('Parish data'!$C$4)+1),ROW(244:244))))</f>
        <v/>
      </c>
      <c r="D259" s="139"/>
      <c r="E259" s="140" t="str">
        <f t="array" ref="E259">IF(ISERROR(INDEX('Parish data'!$F$3:$F$10274,SMALL(IF($B$3='Parish data'!$C$3:$C$10477,ROW('Parish data'!$C$4:$C$10477)-ROW('Parish data'!$C$4)+1),ROW(244:244)))),"",INDEX('Parish data'!$F$3:$F$10477,SMALL(IF($B$3='Parish data'!$C$4:$C$10477,ROW('Parish data'!$C$4:$C$10477)-ROW('Parish data'!$C$3)+1),ROW(244:244))))</f>
        <v/>
      </c>
      <c r="F259" s="235">
        <f t="shared" si="3"/>
        <v>0</v>
      </c>
      <c r="G259" s="140" t="str">
        <f t="array" ref="G259">IF(ISERROR(INDEX('Parish data'!$J$4:$J$10274,SMALL(IF($B$3='Parish data'!$C$4:$C$10477,ROW('Parish data'!$C$4:$C$10477)-ROW('Parish data'!$C$3)+1),ROW(244:244)))),"",INDEX('Parish data'!$J$4:$J$10477,SMALL(IF($B$3='Parish data'!$C$4:$C$10477,ROW('Parish data'!$C$4:$C$10477)-ROW('Parish data'!$C$4)+1),ROW(244:244))))</f>
        <v/>
      </c>
      <c r="H259" s="141"/>
      <c r="I259" s="142" t="str">
        <f t="array" ref="I259">IF(ISERROR(INDEX('Parish data'!$K$4:$K$10274,SMALL(IF($B$3='Parish data'!$C$4:$C$10477,ROW('Parish data'!$C$4:$C$10477)-ROW('Parish data'!$C$3)+1),ROW(244:244)))),"",INDEX('Parish data'!$K$4:$K$10477,SMALL(IF($B$3='Parish data'!$C$4:$C$10477,ROW('Parish data'!$C$4:$C$10477)-ROW('Parish data'!$C$4)+1),ROW(244:244))))</f>
        <v/>
      </c>
      <c r="J259" s="141"/>
      <c r="K259" s="143" t="str">
        <f t="array" ref="K259">IF(ISERROR(INDEX('Parish data'!$L$4:$L$10274,SMALL(IF($B$3='Parish data'!$C$4:$C$10477,ROW('Parish data'!$C$4:$C$10477)-ROW('Parish data'!$C$3)+1),ROW(244:244)))),"",INDEX('Parish data'!$L$4:$L$10477,SMALL(IF($B$3='Parish data'!$C$4:$C$10477,ROW('Parish data'!$C$4:$C$10477)-ROW('Parish data'!$C$4)+1),ROW(244:244))))</f>
        <v/>
      </c>
      <c r="L259" s="149"/>
      <c r="M259" s="144"/>
      <c r="N259" s="146"/>
      <c r="O259" s="150"/>
      <c r="P259" s="159"/>
    </row>
    <row r="260" spans="1:16" s="148" customFormat="1" ht="21" customHeight="1" thickBot="1" x14ac:dyDescent="0.3">
      <c r="A260" s="145"/>
      <c r="B260" s="232"/>
      <c r="C260" s="138" t="str">
        <f t="array" ref="C260">IF(ISERROR(INDEX('Parish data'!$D$4:$D$10272,SMALL(IF($B$3='Parish data'!$C$4:$C$10477,ROW('Parish data'!$C$4:$C$10477)-ROW('Parish data'!$C$4)+1),ROW(245:245)))),"",INDEX('Parish data'!$D$4:$D$10272,SMALL(IF($B$3='Parish data'!$C$4:$C$10477,ROW('Parish data'!$C$4:$C$10477)-ROW('Parish data'!$C$4)+1),ROW(245:245))))</f>
        <v/>
      </c>
      <c r="D260" s="139"/>
      <c r="E260" s="140" t="str">
        <f t="array" ref="E260">IF(ISERROR(INDEX('Parish data'!$F$3:$F$10274,SMALL(IF($B$3='Parish data'!$C$3:$C$10477,ROW('Parish data'!$C$4:$C$10477)-ROW('Parish data'!$C$4)+1),ROW(245:245)))),"",INDEX('Parish data'!$F$3:$F$10477,SMALL(IF($B$3='Parish data'!$C$4:$C$10477,ROW('Parish data'!$C$4:$C$10477)-ROW('Parish data'!$C$3)+1),ROW(245:245))))</f>
        <v/>
      </c>
      <c r="F260" s="235">
        <f t="shared" si="3"/>
        <v>0</v>
      </c>
      <c r="G260" s="140" t="str">
        <f t="array" ref="G260">IF(ISERROR(INDEX('Parish data'!$J$4:$J$10274,SMALL(IF($B$3='Parish data'!$C$4:$C$10477,ROW('Parish data'!$C$4:$C$10477)-ROW('Parish data'!$C$3)+1),ROW(245:245)))),"",INDEX('Parish data'!$J$4:$J$10477,SMALL(IF($B$3='Parish data'!$C$4:$C$10477,ROW('Parish data'!$C$4:$C$10477)-ROW('Parish data'!$C$4)+1),ROW(245:245))))</f>
        <v/>
      </c>
      <c r="H260" s="141"/>
      <c r="I260" s="142" t="str">
        <f t="array" ref="I260">IF(ISERROR(INDEX('Parish data'!$K$4:$K$10274,SMALL(IF($B$3='Parish data'!$C$4:$C$10477,ROW('Parish data'!$C$4:$C$10477)-ROW('Parish data'!$C$3)+1),ROW(245:245)))),"",INDEX('Parish data'!$K$4:$K$10477,SMALL(IF($B$3='Parish data'!$C$4:$C$10477,ROW('Parish data'!$C$4:$C$10477)-ROW('Parish data'!$C$4)+1),ROW(245:245))))</f>
        <v/>
      </c>
      <c r="J260" s="141"/>
      <c r="K260" s="143" t="str">
        <f t="array" ref="K260">IF(ISERROR(INDEX('Parish data'!$L$4:$L$10274,SMALL(IF($B$3='Parish data'!$C$4:$C$10477,ROW('Parish data'!$C$4:$C$10477)-ROW('Parish data'!$C$3)+1),ROW(245:245)))),"",INDEX('Parish data'!$L$4:$L$10477,SMALL(IF($B$3='Parish data'!$C$4:$C$10477,ROW('Parish data'!$C$4:$C$10477)-ROW('Parish data'!$C$4)+1),ROW(245:245))))</f>
        <v/>
      </c>
      <c r="L260" s="149"/>
      <c r="M260" s="144"/>
      <c r="N260" s="146"/>
      <c r="O260" s="150"/>
      <c r="P260" s="159"/>
    </row>
    <row r="261" spans="1:16" s="148" customFormat="1" ht="21" customHeight="1" thickBot="1" x14ac:dyDescent="0.3">
      <c r="A261" s="145"/>
      <c r="B261" s="232"/>
      <c r="C261" s="138" t="str">
        <f t="array" ref="C261">IF(ISERROR(INDEX('Parish data'!$D$4:$D$10272,SMALL(IF($B$3='Parish data'!$C$4:$C$10477,ROW('Parish data'!$C$4:$C$10477)-ROW('Parish data'!$C$4)+1),ROW(246:246)))),"",INDEX('Parish data'!$D$4:$D$10272,SMALL(IF($B$3='Parish data'!$C$4:$C$10477,ROW('Parish data'!$C$4:$C$10477)-ROW('Parish data'!$C$4)+1),ROW(246:246))))</f>
        <v/>
      </c>
      <c r="D261" s="139"/>
      <c r="E261" s="140" t="str">
        <f t="array" ref="E261">IF(ISERROR(INDEX('Parish data'!$F$3:$F$10274,SMALL(IF($B$3='Parish data'!$C$3:$C$10477,ROW('Parish data'!$C$4:$C$10477)-ROW('Parish data'!$C$4)+1),ROW(246:246)))),"",INDEX('Parish data'!$F$3:$F$10477,SMALL(IF($B$3='Parish data'!$C$4:$C$10477,ROW('Parish data'!$C$4:$C$10477)-ROW('Parish data'!$C$3)+1),ROW(246:246))))</f>
        <v/>
      </c>
      <c r="F261" s="235">
        <f t="shared" si="3"/>
        <v>0</v>
      </c>
      <c r="G261" s="140" t="str">
        <f t="array" ref="G261">IF(ISERROR(INDEX('Parish data'!$J$4:$J$10274,SMALL(IF($B$3='Parish data'!$C$4:$C$10477,ROW('Parish data'!$C$4:$C$10477)-ROW('Parish data'!$C$3)+1),ROW(246:246)))),"",INDEX('Parish data'!$J$4:$J$10477,SMALL(IF($B$3='Parish data'!$C$4:$C$10477,ROW('Parish data'!$C$4:$C$10477)-ROW('Parish data'!$C$4)+1),ROW(246:246))))</f>
        <v/>
      </c>
      <c r="H261" s="141"/>
      <c r="I261" s="142" t="str">
        <f t="array" ref="I261">IF(ISERROR(INDEX('Parish data'!$K$4:$K$10274,SMALL(IF($B$3='Parish data'!$C$4:$C$10477,ROW('Parish data'!$C$4:$C$10477)-ROW('Parish data'!$C$3)+1),ROW(246:246)))),"",INDEX('Parish data'!$K$4:$K$10477,SMALL(IF($B$3='Parish data'!$C$4:$C$10477,ROW('Parish data'!$C$4:$C$10477)-ROW('Parish data'!$C$4)+1),ROW(246:246))))</f>
        <v/>
      </c>
      <c r="J261" s="141"/>
      <c r="K261" s="143" t="str">
        <f t="array" ref="K261">IF(ISERROR(INDEX('Parish data'!$L$4:$L$10274,SMALL(IF($B$3='Parish data'!$C$4:$C$10477,ROW('Parish data'!$C$4:$C$10477)-ROW('Parish data'!$C$3)+1),ROW(246:246)))),"",INDEX('Parish data'!$L$4:$L$10477,SMALL(IF($B$3='Parish data'!$C$4:$C$10477,ROW('Parish data'!$C$4:$C$10477)-ROW('Parish data'!$C$4)+1),ROW(246:246))))</f>
        <v/>
      </c>
      <c r="L261" s="149"/>
      <c r="M261" s="144"/>
      <c r="N261" s="146"/>
      <c r="O261" s="150"/>
      <c r="P261" s="159"/>
    </row>
    <row r="262" spans="1:16" s="148" customFormat="1" ht="21" customHeight="1" thickBot="1" x14ac:dyDescent="0.3">
      <c r="A262" s="145"/>
      <c r="B262" s="232"/>
      <c r="C262" s="138" t="str">
        <f t="array" ref="C262">IF(ISERROR(INDEX('Parish data'!$D$4:$D$10272,SMALL(IF($B$3='Parish data'!$C$4:$C$10477,ROW('Parish data'!$C$4:$C$10477)-ROW('Parish data'!$C$4)+1),ROW(247:247)))),"",INDEX('Parish data'!$D$4:$D$10272,SMALL(IF($B$3='Parish data'!$C$4:$C$10477,ROW('Parish data'!$C$4:$C$10477)-ROW('Parish data'!$C$4)+1),ROW(247:247))))</f>
        <v/>
      </c>
      <c r="D262" s="139"/>
      <c r="E262" s="140" t="str">
        <f t="array" ref="E262">IF(ISERROR(INDEX('Parish data'!$F$3:$F$10274,SMALL(IF($B$3='Parish data'!$C$3:$C$10477,ROW('Parish data'!$C$4:$C$10477)-ROW('Parish data'!$C$4)+1),ROW(247:247)))),"",INDEX('Parish data'!$F$3:$F$10477,SMALL(IF($B$3='Parish data'!$C$4:$C$10477,ROW('Parish data'!$C$4:$C$10477)-ROW('Parish data'!$C$3)+1),ROW(247:247))))</f>
        <v/>
      </c>
      <c r="F262" s="235">
        <f t="shared" si="3"/>
        <v>0</v>
      </c>
      <c r="G262" s="140" t="str">
        <f t="array" ref="G262">IF(ISERROR(INDEX('Parish data'!$J$4:$J$10274,SMALL(IF($B$3='Parish data'!$C$4:$C$10477,ROW('Parish data'!$C$4:$C$10477)-ROW('Parish data'!$C$3)+1),ROW(247:247)))),"",INDEX('Parish data'!$J$4:$J$10477,SMALL(IF($B$3='Parish data'!$C$4:$C$10477,ROW('Parish data'!$C$4:$C$10477)-ROW('Parish data'!$C$4)+1),ROW(247:247))))</f>
        <v/>
      </c>
      <c r="H262" s="141"/>
      <c r="I262" s="142" t="str">
        <f t="array" ref="I262">IF(ISERROR(INDEX('Parish data'!$K$4:$K$10274,SMALL(IF($B$3='Parish data'!$C$4:$C$10477,ROW('Parish data'!$C$4:$C$10477)-ROW('Parish data'!$C$3)+1),ROW(247:247)))),"",INDEX('Parish data'!$K$4:$K$10477,SMALL(IF($B$3='Parish data'!$C$4:$C$10477,ROW('Parish data'!$C$4:$C$10477)-ROW('Parish data'!$C$4)+1),ROW(247:247))))</f>
        <v/>
      </c>
      <c r="J262" s="141"/>
      <c r="K262" s="143" t="str">
        <f t="array" ref="K262">IF(ISERROR(INDEX('Parish data'!$L$4:$L$10274,SMALL(IF($B$3='Parish data'!$C$4:$C$10477,ROW('Parish data'!$C$4:$C$10477)-ROW('Parish data'!$C$3)+1),ROW(247:247)))),"",INDEX('Parish data'!$L$4:$L$10477,SMALL(IF($B$3='Parish data'!$C$4:$C$10477,ROW('Parish data'!$C$4:$C$10477)-ROW('Parish data'!$C$4)+1),ROW(247:247))))</f>
        <v/>
      </c>
      <c r="L262" s="149"/>
      <c r="M262" s="144"/>
      <c r="N262" s="146"/>
      <c r="O262" s="150"/>
      <c r="P262" s="159"/>
    </row>
    <row r="263" spans="1:16" s="148" customFormat="1" ht="21" customHeight="1" thickBot="1" x14ac:dyDescent="0.3">
      <c r="A263" s="145"/>
      <c r="B263" s="232"/>
      <c r="C263" s="138" t="str">
        <f t="array" ref="C263">IF(ISERROR(INDEX('Parish data'!$D$4:$D$10272,SMALL(IF($B$3='Parish data'!$C$4:$C$10477,ROW('Parish data'!$C$4:$C$10477)-ROW('Parish data'!$C$4)+1),ROW(248:248)))),"",INDEX('Parish data'!$D$4:$D$10272,SMALL(IF($B$3='Parish data'!$C$4:$C$10477,ROW('Parish data'!$C$4:$C$10477)-ROW('Parish data'!$C$4)+1),ROW(248:248))))</f>
        <v/>
      </c>
      <c r="D263" s="139"/>
      <c r="E263" s="140" t="str">
        <f t="array" ref="E263">IF(ISERROR(INDEX('Parish data'!$F$3:$F$10274,SMALL(IF($B$3='Parish data'!$C$3:$C$10477,ROW('Parish data'!$C$4:$C$10477)-ROW('Parish data'!$C$4)+1),ROW(248:248)))),"",INDEX('Parish data'!$F$3:$F$10477,SMALL(IF($B$3='Parish data'!$C$4:$C$10477,ROW('Parish data'!$C$4:$C$10477)-ROW('Parish data'!$C$3)+1),ROW(248:248))))</f>
        <v/>
      </c>
      <c r="F263" s="235">
        <f t="shared" si="3"/>
        <v>0</v>
      </c>
      <c r="G263" s="140" t="str">
        <f t="array" ref="G263">IF(ISERROR(INDEX('Parish data'!$J$4:$J$10274,SMALL(IF($B$3='Parish data'!$C$4:$C$10477,ROW('Parish data'!$C$4:$C$10477)-ROW('Parish data'!$C$3)+1),ROW(248:248)))),"",INDEX('Parish data'!$J$4:$J$10477,SMALL(IF($B$3='Parish data'!$C$4:$C$10477,ROW('Parish data'!$C$4:$C$10477)-ROW('Parish data'!$C$4)+1),ROW(248:248))))</f>
        <v/>
      </c>
      <c r="H263" s="141"/>
      <c r="I263" s="142" t="str">
        <f t="array" ref="I263">IF(ISERROR(INDEX('Parish data'!$K$4:$K$10274,SMALL(IF($B$3='Parish data'!$C$4:$C$10477,ROW('Parish data'!$C$4:$C$10477)-ROW('Parish data'!$C$3)+1),ROW(248:248)))),"",INDEX('Parish data'!$K$4:$K$10477,SMALL(IF($B$3='Parish data'!$C$4:$C$10477,ROW('Parish data'!$C$4:$C$10477)-ROW('Parish data'!$C$4)+1),ROW(248:248))))</f>
        <v/>
      </c>
      <c r="J263" s="141"/>
      <c r="K263" s="143" t="str">
        <f t="array" ref="K263">IF(ISERROR(INDEX('Parish data'!$L$4:$L$10274,SMALL(IF($B$3='Parish data'!$C$4:$C$10477,ROW('Parish data'!$C$4:$C$10477)-ROW('Parish data'!$C$3)+1),ROW(248:248)))),"",INDEX('Parish data'!$L$4:$L$10477,SMALL(IF($B$3='Parish data'!$C$4:$C$10477,ROW('Parish data'!$C$4:$C$10477)-ROW('Parish data'!$C$4)+1),ROW(248:248))))</f>
        <v/>
      </c>
      <c r="L263" s="149"/>
      <c r="M263" s="144"/>
      <c r="N263" s="146"/>
      <c r="O263" s="150"/>
      <c r="P263" s="159"/>
    </row>
    <row r="264" spans="1:16" s="148" customFormat="1" ht="21" customHeight="1" thickBot="1" x14ac:dyDescent="0.3">
      <c r="A264" s="145"/>
      <c r="B264" s="232"/>
      <c r="C264" s="138" t="str">
        <f t="array" ref="C264">IF(ISERROR(INDEX('Parish data'!$D$4:$D$10272,SMALL(IF($B$3='Parish data'!$C$4:$C$10477,ROW('Parish data'!$C$4:$C$10477)-ROW('Parish data'!$C$4)+1),ROW(249:249)))),"",INDEX('Parish data'!$D$4:$D$10272,SMALL(IF($B$3='Parish data'!$C$4:$C$10477,ROW('Parish data'!$C$4:$C$10477)-ROW('Parish data'!$C$4)+1),ROW(249:249))))</f>
        <v/>
      </c>
      <c r="D264" s="139"/>
      <c r="E264" s="140" t="str">
        <f t="array" ref="E264">IF(ISERROR(INDEX('Parish data'!$F$3:$F$10274,SMALL(IF($B$3='Parish data'!$C$3:$C$10477,ROW('Parish data'!$C$4:$C$10477)-ROW('Parish data'!$C$4)+1),ROW(249:249)))),"",INDEX('Parish data'!$F$3:$F$10477,SMALL(IF($B$3='Parish data'!$C$4:$C$10477,ROW('Parish data'!$C$4:$C$10477)-ROW('Parish data'!$C$3)+1),ROW(249:249))))</f>
        <v/>
      </c>
      <c r="F264" s="235">
        <f t="shared" si="3"/>
        <v>0</v>
      </c>
      <c r="G264" s="140" t="str">
        <f t="array" ref="G264">IF(ISERROR(INDEX('Parish data'!$J$4:$J$10274,SMALL(IF($B$3='Parish data'!$C$4:$C$10477,ROW('Parish data'!$C$4:$C$10477)-ROW('Parish data'!$C$3)+1),ROW(249:249)))),"",INDEX('Parish data'!$J$4:$J$10477,SMALL(IF($B$3='Parish data'!$C$4:$C$10477,ROW('Parish data'!$C$4:$C$10477)-ROW('Parish data'!$C$4)+1),ROW(249:249))))</f>
        <v/>
      </c>
      <c r="H264" s="141"/>
      <c r="I264" s="142" t="str">
        <f t="array" ref="I264">IF(ISERROR(INDEX('Parish data'!$K$4:$K$10274,SMALL(IF($B$3='Parish data'!$C$4:$C$10477,ROW('Parish data'!$C$4:$C$10477)-ROW('Parish data'!$C$3)+1),ROW(249:249)))),"",INDEX('Parish data'!$K$4:$K$10477,SMALL(IF($B$3='Parish data'!$C$4:$C$10477,ROW('Parish data'!$C$4:$C$10477)-ROW('Parish data'!$C$4)+1),ROW(249:249))))</f>
        <v/>
      </c>
      <c r="J264" s="141"/>
      <c r="K264" s="143" t="str">
        <f t="array" ref="K264">IF(ISERROR(INDEX('Parish data'!$L$4:$L$10274,SMALL(IF($B$3='Parish data'!$C$4:$C$10477,ROW('Parish data'!$C$4:$C$10477)-ROW('Parish data'!$C$3)+1),ROW(249:249)))),"",INDEX('Parish data'!$L$4:$L$10477,SMALL(IF($B$3='Parish data'!$C$4:$C$10477,ROW('Parish data'!$C$4:$C$10477)-ROW('Parish data'!$C$4)+1),ROW(249:249))))</f>
        <v/>
      </c>
      <c r="L264" s="149"/>
      <c r="M264" s="144"/>
      <c r="N264" s="146"/>
      <c r="O264" s="150"/>
      <c r="P264" s="159"/>
    </row>
    <row r="265" spans="1:16" s="148" customFormat="1" ht="21" customHeight="1" thickBot="1" x14ac:dyDescent="0.3">
      <c r="A265" s="145"/>
      <c r="B265" s="232"/>
      <c r="C265" s="138" t="str">
        <f t="array" ref="C265">IF(ISERROR(INDEX('Parish data'!$D$4:$D$10272,SMALL(IF($B$3='Parish data'!$C$4:$C$10477,ROW('Parish data'!$C$4:$C$10477)-ROW('Parish data'!$C$4)+1),ROW(250:250)))),"",INDEX('Parish data'!$D$4:$D$10272,SMALL(IF($B$3='Parish data'!$C$4:$C$10477,ROW('Parish data'!$C$4:$C$10477)-ROW('Parish data'!$C$4)+1),ROW(250:250))))</f>
        <v/>
      </c>
      <c r="D265" s="139"/>
      <c r="E265" s="140" t="str">
        <f t="array" ref="E265">IF(ISERROR(INDEX('Parish data'!$F$3:$F$10274,SMALL(IF($B$3='Parish data'!$C$3:$C$10477,ROW('Parish data'!$C$4:$C$10477)-ROW('Parish data'!$C$4)+1),ROW(250:250)))),"",INDEX('Parish data'!$F$3:$F$10477,SMALL(IF($B$3='Parish data'!$C$4:$C$10477,ROW('Parish data'!$C$4:$C$10477)-ROW('Parish data'!$C$3)+1),ROW(250:250))))</f>
        <v/>
      </c>
      <c r="F265" s="235">
        <f t="shared" si="3"/>
        <v>0</v>
      </c>
      <c r="G265" s="140" t="str">
        <f t="array" ref="G265">IF(ISERROR(INDEX('Parish data'!$J$4:$J$10274,SMALL(IF($B$3='Parish data'!$C$4:$C$10477,ROW('Parish data'!$C$4:$C$10477)-ROW('Parish data'!$C$3)+1),ROW(250:250)))),"",INDEX('Parish data'!$J$4:$J$10477,SMALL(IF($B$3='Parish data'!$C$4:$C$10477,ROW('Parish data'!$C$4:$C$10477)-ROW('Parish data'!$C$4)+1),ROW(250:250))))</f>
        <v/>
      </c>
      <c r="H265" s="141"/>
      <c r="I265" s="142" t="str">
        <f t="array" ref="I265">IF(ISERROR(INDEX('Parish data'!$K$4:$K$10274,SMALL(IF($B$3='Parish data'!$C$4:$C$10477,ROW('Parish data'!$C$4:$C$10477)-ROW('Parish data'!$C$3)+1),ROW(250:250)))),"",INDEX('Parish data'!$K$4:$K$10477,SMALL(IF($B$3='Parish data'!$C$4:$C$10477,ROW('Parish data'!$C$4:$C$10477)-ROW('Parish data'!$C$4)+1),ROW(250:250))))</f>
        <v/>
      </c>
      <c r="J265" s="141"/>
      <c r="K265" s="143" t="str">
        <f t="array" ref="K265">IF(ISERROR(INDEX('Parish data'!$L$4:$L$10274,SMALL(IF($B$3='Parish data'!$C$4:$C$10477,ROW('Parish data'!$C$4:$C$10477)-ROW('Parish data'!$C$3)+1),ROW(250:250)))),"",INDEX('Parish data'!$L$4:$L$10477,SMALL(IF($B$3='Parish data'!$C$4:$C$10477,ROW('Parish data'!$C$4:$C$10477)-ROW('Parish data'!$C$4)+1),ROW(250:250))))</f>
        <v/>
      </c>
      <c r="L265" s="149"/>
      <c r="M265" s="144"/>
      <c r="N265" s="146"/>
      <c r="O265" s="150"/>
      <c r="P265" s="159"/>
    </row>
    <row r="266" spans="1:16" s="148" customFormat="1" ht="21" customHeight="1" thickBot="1" x14ac:dyDescent="0.3">
      <c r="A266" s="145"/>
      <c r="B266" s="232"/>
      <c r="C266" s="138" t="str">
        <f t="array" ref="C266">IF(ISERROR(INDEX('Parish data'!$D$4:$D$10272,SMALL(IF($B$3='Parish data'!$C$4:$C$10477,ROW('Parish data'!$C$4:$C$10477)-ROW('Parish data'!$C$4)+1),ROW(251:251)))),"",INDEX('Parish data'!$D$4:$D$10272,SMALL(IF($B$3='Parish data'!$C$4:$C$10477,ROW('Parish data'!$C$4:$C$10477)-ROW('Parish data'!$C$4)+1),ROW(251:251))))</f>
        <v/>
      </c>
      <c r="D266" s="139"/>
      <c r="E266" s="140" t="str">
        <f t="array" ref="E266">IF(ISERROR(INDEX('Parish data'!$F$3:$F$10274,SMALL(IF($B$3='Parish data'!$C$3:$C$10477,ROW('Parish data'!$C$4:$C$10477)-ROW('Parish data'!$C$4)+1),ROW(251:251)))),"",INDEX('Parish data'!$F$3:$F$10477,SMALL(IF($B$3='Parish data'!$C$4:$C$10477,ROW('Parish data'!$C$4:$C$10477)-ROW('Parish data'!$C$3)+1),ROW(251:251))))</f>
        <v/>
      </c>
      <c r="F266" s="235">
        <f t="shared" si="3"/>
        <v>0</v>
      </c>
      <c r="G266" s="140" t="str">
        <f t="array" ref="G266">IF(ISERROR(INDEX('Parish data'!$J$4:$J$10274,SMALL(IF($B$3='Parish data'!$C$4:$C$10477,ROW('Parish data'!$C$4:$C$10477)-ROW('Parish data'!$C$3)+1),ROW(251:251)))),"",INDEX('Parish data'!$J$4:$J$10477,SMALL(IF($B$3='Parish data'!$C$4:$C$10477,ROW('Parish data'!$C$4:$C$10477)-ROW('Parish data'!$C$4)+1),ROW(251:251))))</f>
        <v/>
      </c>
      <c r="H266" s="141"/>
      <c r="I266" s="142" t="str">
        <f t="array" ref="I266">IF(ISERROR(INDEX('Parish data'!$K$4:$K$10274,SMALL(IF($B$3='Parish data'!$C$4:$C$10477,ROW('Parish data'!$C$4:$C$10477)-ROW('Parish data'!$C$3)+1),ROW(251:251)))),"",INDEX('Parish data'!$K$4:$K$10477,SMALL(IF($B$3='Parish data'!$C$4:$C$10477,ROW('Parish data'!$C$4:$C$10477)-ROW('Parish data'!$C$4)+1),ROW(251:251))))</f>
        <v/>
      </c>
      <c r="J266" s="141"/>
      <c r="K266" s="143" t="str">
        <f t="array" ref="K266">IF(ISERROR(INDEX('Parish data'!$L$4:$L$10274,SMALL(IF($B$3='Parish data'!$C$4:$C$10477,ROW('Parish data'!$C$4:$C$10477)-ROW('Parish data'!$C$3)+1),ROW(251:251)))),"",INDEX('Parish data'!$L$4:$L$10477,SMALL(IF($B$3='Parish data'!$C$4:$C$10477,ROW('Parish data'!$C$4:$C$10477)-ROW('Parish data'!$C$4)+1),ROW(251:251))))</f>
        <v/>
      </c>
      <c r="L266" s="149"/>
      <c r="M266" s="144"/>
      <c r="N266" s="146"/>
      <c r="O266" s="150"/>
      <c r="P266" s="159"/>
    </row>
    <row r="267" spans="1:16" s="148" customFormat="1" ht="21" customHeight="1" thickBot="1" x14ac:dyDescent="0.3">
      <c r="A267" s="145"/>
      <c r="B267" s="232"/>
      <c r="C267" s="138" t="str">
        <f t="array" ref="C267">IF(ISERROR(INDEX('Parish data'!$D$4:$D$10272,SMALL(IF($B$3='Parish data'!$C$4:$C$10477,ROW('Parish data'!$C$4:$C$10477)-ROW('Parish data'!$C$4)+1),ROW(252:252)))),"",INDEX('Parish data'!$D$4:$D$10272,SMALL(IF($B$3='Parish data'!$C$4:$C$10477,ROW('Parish data'!$C$4:$C$10477)-ROW('Parish data'!$C$4)+1),ROW(252:252))))</f>
        <v/>
      </c>
      <c r="D267" s="139"/>
      <c r="E267" s="140" t="str">
        <f t="array" ref="E267">IF(ISERROR(INDEX('Parish data'!$F$3:$F$10274,SMALL(IF($B$3='Parish data'!$C$3:$C$10477,ROW('Parish data'!$C$4:$C$10477)-ROW('Parish data'!$C$4)+1),ROW(252:252)))),"",INDEX('Parish data'!$F$3:$F$10477,SMALL(IF($B$3='Parish data'!$C$4:$C$10477,ROW('Parish data'!$C$4:$C$10477)-ROW('Parish data'!$C$3)+1),ROW(252:252))))</f>
        <v/>
      </c>
      <c r="F267" s="235">
        <f t="shared" si="3"/>
        <v>0</v>
      </c>
      <c r="G267" s="140" t="str">
        <f t="array" ref="G267">IF(ISERROR(INDEX('Parish data'!$J$4:$J$10274,SMALL(IF($B$3='Parish data'!$C$4:$C$10477,ROW('Parish data'!$C$4:$C$10477)-ROW('Parish data'!$C$3)+1),ROW(252:252)))),"",INDEX('Parish data'!$J$4:$J$10477,SMALL(IF($B$3='Parish data'!$C$4:$C$10477,ROW('Parish data'!$C$4:$C$10477)-ROW('Parish data'!$C$4)+1),ROW(252:252))))</f>
        <v/>
      </c>
      <c r="H267" s="141"/>
      <c r="I267" s="142" t="str">
        <f t="array" ref="I267">IF(ISERROR(INDEX('Parish data'!$K$4:$K$10274,SMALL(IF($B$3='Parish data'!$C$4:$C$10477,ROW('Parish data'!$C$4:$C$10477)-ROW('Parish data'!$C$3)+1),ROW(252:252)))),"",INDEX('Parish data'!$K$4:$K$10477,SMALL(IF($B$3='Parish data'!$C$4:$C$10477,ROW('Parish data'!$C$4:$C$10477)-ROW('Parish data'!$C$4)+1),ROW(252:252))))</f>
        <v/>
      </c>
      <c r="J267" s="141"/>
      <c r="K267" s="143" t="str">
        <f t="array" ref="K267">IF(ISERROR(INDEX('Parish data'!$L$4:$L$10274,SMALL(IF($B$3='Parish data'!$C$4:$C$10477,ROW('Parish data'!$C$4:$C$10477)-ROW('Parish data'!$C$3)+1),ROW(252:252)))),"",INDEX('Parish data'!$L$4:$L$10477,SMALL(IF($B$3='Parish data'!$C$4:$C$10477,ROW('Parish data'!$C$4:$C$10477)-ROW('Parish data'!$C$4)+1),ROW(252:252))))</f>
        <v/>
      </c>
      <c r="L267" s="149"/>
      <c r="M267" s="144"/>
      <c r="N267" s="146"/>
      <c r="O267" s="150"/>
      <c r="P267" s="159"/>
    </row>
    <row r="268" spans="1:16" s="148" customFormat="1" ht="21" customHeight="1" thickBot="1" x14ac:dyDescent="0.3">
      <c r="A268" s="145"/>
      <c r="B268" s="232"/>
      <c r="C268" s="138" t="str">
        <f t="array" ref="C268">IF(ISERROR(INDEX('Parish data'!$D$4:$D$10272,SMALL(IF($B$3='Parish data'!$C$4:$C$10477,ROW('Parish data'!$C$4:$C$10477)-ROW('Parish data'!$C$4)+1),ROW(253:253)))),"",INDEX('Parish data'!$D$4:$D$10272,SMALL(IF($B$3='Parish data'!$C$4:$C$10477,ROW('Parish data'!$C$4:$C$10477)-ROW('Parish data'!$C$4)+1),ROW(253:253))))</f>
        <v/>
      </c>
      <c r="D268" s="139"/>
      <c r="E268" s="140" t="str">
        <f t="array" ref="E268">IF(ISERROR(INDEX('Parish data'!$F$3:$F$10274,SMALL(IF($B$3='Parish data'!$C$3:$C$10477,ROW('Parish data'!$C$4:$C$10477)-ROW('Parish data'!$C$4)+1),ROW(253:253)))),"",INDEX('Parish data'!$F$3:$F$10477,SMALL(IF($B$3='Parish data'!$C$4:$C$10477,ROW('Parish data'!$C$4:$C$10477)-ROW('Parish data'!$C$3)+1),ROW(253:253))))</f>
        <v/>
      </c>
      <c r="F268" s="235">
        <f t="shared" si="3"/>
        <v>0</v>
      </c>
      <c r="G268" s="140" t="str">
        <f t="array" ref="G268">IF(ISERROR(INDEX('Parish data'!$J$4:$J$10274,SMALL(IF($B$3='Parish data'!$C$4:$C$10477,ROW('Parish data'!$C$4:$C$10477)-ROW('Parish data'!$C$3)+1),ROW(253:253)))),"",INDEX('Parish data'!$J$4:$J$10477,SMALL(IF($B$3='Parish data'!$C$4:$C$10477,ROW('Parish data'!$C$4:$C$10477)-ROW('Parish data'!$C$4)+1),ROW(253:253))))</f>
        <v/>
      </c>
      <c r="H268" s="141"/>
      <c r="I268" s="142" t="str">
        <f t="array" ref="I268">IF(ISERROR(INDEX('Parish data'!$K$4:$K$10274,SMALL(IF($B$3='Parish data'!$C$4:$C$10477,ROW('Parish data'!$C$4:$C$10477)-ROW('Parish data'!$C$3)+1),ROW(253:253)))),"",INDEX('Parish data'!$K$4:$K$10477,SMALL(IF($B$3='Parish data'!$C$4:$C$10477,ROW('Parish data'!$C$4:$C$10477)-ROW('Parish data'!$C$4)+1),ROW(253:253))))</f>
        <v/>
      </c>
      <c r="J268" s="141"/>
      <c r="K268" s="143" t="str">
        <f t="array" ref="K268">IF(ISERROR(INDEX('Parish data'!$L$4:$L$10274,SMALL(IF($B$3='Parish data'!$C$4:$C$10477,ROW('Parish data'!$C$4:$C$10477)-ROW('Parish data'!$C$3)+1),ROW(253:253)))),"",INDEX('Parish data'!$L$4:$L$10477,SMALL(IF($B$3='Parish data'!$C$4:$C$10477,ROW('Parish data'!$C$4:$C$10477)-ROW('Parish data'!$C$4)+1),ROW(253:253))))</f>
        <v/>
      </c>
      <c r="L268" s="149"/>
      <c r="M268" s="144"/>
      <c r="N268" s="146"/>
      <c r="O268" s="150"/>
      <c r="P268" s="159"/>
    </row>
    <row r="269" spans="1:16" s="148" customFormat="1" ht="21" customHeight="1" thickBot="1" x14ac:dyDescent="0.3">
      <c r="A269" s="145"/>
      <c r="B269" s="232"/>
      <c r="C269" s="138" t="str">
        <f t="array" ref="C269">IF(ISERROR(INDEX('Parish data'!$D$4:$D$10272,SMALL(IF($B$3='Parish data'!$C$4:$C$10477,ROW('Parish data'!$C$4:$C$10477)-ROW('Parish data'!$C$4)+1),ROW(254:254)))),"",INDEX('Parish data'!$D$4:$D$10272,SMALL(IF($B$3='Parish data'!$C$4:$C$10477,ROW('Parish data'!$C$4:$C$10477)-ROW('Parish data'!$C$4)+1),ROW(254:254))))</f>
        <v/>
      </c>
      <c r="D269" s="139"/>
      <c r="E269" s="140" t="str">
        <f t="array" ref="E269">IF(ISERROR(INDEX('Parish data'!$F$3:$F$10274,SMALL(IF($B$3='Parish data'!$C$3:$C$10477,ROW('Parish data'!$C$4:$C$10477)-ROW('Parish data'!$C$4)+1),ROW(254:254)))),"",INDEX('Parish data'!$F$3:$F$10477,SMALL(IF($B$3='Parish data'!$C$4:$C$10477,ROW('Parish data'!$C$4:$C$10477)-ROW('Parish data'!$C$3)+1),ROW(254:254))))</f>
        <v/>
      </c>
      <c r="F269" s="235">
        <f t="shared" si="3"/>
        <v>0</v>
      </c>
      <c r="G269" s="140" t="str">
        <f t="array" ref="G269">IF(ISERROR(INDEX('Parish data'!$J$4:$J$10274,SMALL(IF($B$3='Parish data'!$C$4:$C$10477,ROW('Parish data'!$C$4:$C$10477)-ROW('Parish data'!$C$3)+1),ROW(254:254)))),"",INDEX('Parish data'!$J$4:$J$10477,SMALL(IF($B$3='Parish data'!$C$4:$C$10477,ROW('Parish data'!$C$4:$C$10477)-ROW('Parish data'!$C$4)+1),ROW(254:254))))</f>
        <v/>
      </c>
      <c r="H269" s="141"/>
      <c r="I269" s="142" t="str">
        <f t="array" ref="I269">IF(ISERROR(INDEX('Parish data'!$K$4:$K$10274,SMALL(IF($B$3='Parish data'!$C$4:$C$10477,ROW('Parish data'!$C$4:$C$10477)-ROW('Parish data'!$C$3)+1),ROW(254:254)))),"",INDEX('Parish data'!$K$4:$K$10477,SMALL(IF($B$3='Parish data'!$C$4:$C$10477,ROW('Parish data'!$C$4:$C$10477)-ROW('Parish data'!$C$4)+1),ROW(254:254))))</f>
        <v/>
      </c>
      <c r="J269" s="141"/>
      <c r="K269" s="143" t="str">
        <f t="array" ref="K269">IF(ISERROR(INDEX('Parish data'!$L$4:$L$10274,SMALL(IF($B$3='Parish data'!$C$4:$C$10477,ROW('Parish data'!$C$4:$C$10477)-ROW('Parish data'!$C$3)+1),ROW(254:254)))),"",INDEX('Parish data'!$L$4:$L$10477,SMALL(IF($B$3='Parish data'!$C$4:$C$10477,ROW('Parish data'!$C$4:$C$10477)-ROW('Parish data'!$C$4)+1),ROW(254:254))))</f>
        <v/>
      </c>
      <c r="L269" s="149"/>
      <c r="M269" s="144"/>
      <c r="N269" s="146"/>
      <c r="O269" s="150"/>
      <c r="P269" s="159"/>
    </row>
    <row r="270" spans="1:16" s="148" customFormat="1" ht="21" customHeight="1" thickBot="1" x14ac:dyDescent="0.3">
      <c r="A270" s="145"/>
      <c r="B270" s="232"/>
      <c r="C270" s="138" t="str">
        <f t="array" ref="C270">IF(ISERROR(INDEX('Parish data'!$D$4:$D$10272,SMALL(IF($B$3='Parish data'!$C$4:$C$10477,ROW('Parish data'!$C$4:$C$10477)-ROW('Parish data'!$C$4)+1),ROW(255:255)))),"",INDEX('Parish data'!$D$4:$D$10272,SMALL(IF($B$3='Parish data'!$C$4:$C$10477,ROW('Parish data'!$C$4:$C$10477)-ROW('Parish data'!$C$4)+1),ROW(255:255))))</f>
        <v/>
      </c>
      <c r="D270" s="139"/>
      <c r="E270" s="140" t="str">
        <f t="array" ref="E270">IF(ISERROR(INDEX('Parish data'!$F$3:$F$10274,SMALL(IF($B$3='Parish data'!$C$3:$C$10477,ROW('Parish data'!$C$4:$C$10477)-ROW('Parish data'!$C$4)+1),ROW(255:255)))),"",INDEX('Parish data'!$F$3:$F$10477,SMALL(IF($B$3='Parish data'!$C$4:$C$10477,ROW('Parish data'!$C$4:$C$10477)-ROW('Parish data'!$C$3)+1),ROW(255:255))))</f>
        <v/>
      </c>
      <c r="F270" s="235">
        <f t="shared" si="3"/>
        <v>0</v>
      </c>
      <c r="G270" s="140" t="str">
        <f t="array" ref="G270">IF(ISERROR(INDEX('Parish data'!$J$4:$J$10274,SMALL(IF($B$3='Parish data'!$C$4:$C$10477,ROW('Parish data'!$C$4:$C$10477)-ROW('Parish data'!$C$3)+1),ROW(255:255)))),"",INDEX('Parish data'!$J$4:$J$10477,SMALL(IF($B$3='Parish data'!$C$4:$C$10477,ROW('Parish data'!$C$4:$C$10477)-ROW('Parish data'!$C$4)+1),ROW(255:255))))</f>
        <v/>
      </c>
      <c r="H270" s="141"/>
      <c r="I270" s="142" t="str">
        <f t="array" ref="I270">IF(ISERROR(INDEX('Parish data'!$K$4:$K$10274,SMALL(IF($B$3='Parish data'!$C$4:$C$10477,ROW('Parish data'!$C$4:$C$10477)-ROW('Parish data'!$C$3)+1),ROW(255:255)))),"",INDEX('Parish data'!$K$4:$K$10477,SMALL(IF($B$3='Parish data'!$C$4:$C$10477,ROW('Parish data'!$C$4:$C$10477)-ROW('Parish data'!$C$4)+1),ROW(255:255))))</f>
        <v/>
      </c>
      <c r="J270" s="141"/>
      <c r="K270" s="143" t="str">
        <f t="array" ref="K270">IF(ISERROR(INDEX('Parish data'!$L$4:$L$10274,SMALL(IF($B$3='Parish data'!$C$4:$C$10477,ROW('Parish data'!$C$4:$C$10477)-ROW('Parish data'!$C$3)+1),ROW(255:255)))),"",INDEX('Parish data'!$L$4:$L$10477,SMALL(IF($B$3='Parish data'!$C$4:$C$10477,ROW('Parish data'!$C$4:$C$10477)-ROW('Parish data'!$C$4)+1),ROW(255:255))))</f>
        <v/>
      </c>
      <c r="L270" s="149"/>
      <c r="M270" s="144"/>
      <c r="N270" s="146"/>
      <c r="O270" s="150"/>
      <c r="P270" s="159"/>
    </row>
    <row r="271" spans="1:16" s="148" customFormat="1" ht="21" customHeight="1" thickBot="1" x14ac:dyDescent="0.3">
      <c r="A271" s="145"/>
      <c r="B271" s="232"/>
      <c r="C271" s="138" t="str">
        <f t="array" ref="C271">IF(ISERROR(INDEX('Parish data'!$D$4:$D$10272,SMALL(IF($B$3='Parish data'!$C$4:$C$10477,ROW('Parish data'!$C$4:$C$10477)-ROW('Parish data'!$C$4)+1),ROW(256:256)))),"",INDEX('Parish data'!$D$4:$D$10272,SMALL(IF($B$3='Parish data'!$C$4:$C$10477,ROW('Parish data'!$C$4:$C$10477)-ROW('Parish data'!$C$4)+1),ROW(256:256))))</f>
        <v/>
      </c>
      <c r="D271" s="139"/>
      <c r="E271" s="140" t="str">
        <f t="array" ref="E271">IF(ISERROR(INDEX('Parish data'!$F$3:$F$10274,SMALL(IF($B$3='Parish data'!$C$3:$C$10477,ROW('Parish data'!$C$4:$C$10477)-ROW('Parish data'!$C$4)+1),ROW(256:256)))),"",INDEX('Parish data'!$F$3:$F$10477,SMALL(IF($B$3='Parish data'!$C$4:$C$10477,ROW('Parish data'!$C$4:$C$10477)-ROW('Parish data'!$C$3)+1),ROW(256:256))))</f>
        <v/>
      </c>
      <c r="F271" s="235">
        <f t="shared" si="3"/>
        <v>0</v>
      </c>
      <c r="G271" s="140" t="str">
        <f t="array" ref="G271">IF(ISERROR(INDEX('Parish data'!$J$4:$J$10274,SMALL(IF($B$3='Parish data'!$C$4:$C$10477,ROW('Parish data'!$C$4:$C$10477)-ROW('Parish data'!$C$3)+1),ROW(256:256)))),"",INDEX('Parish data'!$J$4:$J$10477,SMALL(IF($B$3='Parish data'!$C$4:$C$10477,ROW('Parish data'!$C$4:$C$10477)-ROW('Parish data'!$C$4)+1),ROW(256:256))))</f>
        <v/>
      </c>
      <c r="H271" s="141"/>
      <c r="I271" s="142" t="str">
        <f t="array" ref="I271">IF(ISERROR(INDEX('Parish data'!$K$4:$K$10274,SMALL(IF($B$3='Parish data'!$C$4:$C$10477,ROW('Parish data'!$C$4:$C$10477)-ROW('Parish data'!$C$3)+1),ROW(256:256)))),"",INDEX('Parish data'!$K$4:$K$10477,SMALL(IF($B$3='Parish data'!$C$4:$C$10477,ROW('Parish data'!$C$4:$C$10477)-ROW('Parish data'!$C$4)+1),ROW(256:256))))</f>
        <v/>
      </c>
      <c r="J271" s="141"/>
      <c r="K271" s="143" t="str">
        <f t="array" ref="K271">IF(ISERROR(INDEX('Parish data'!$L$4:$L$10274,SMALL(IF($B$3='Parish data'!$C$4:$C$10477,ROW('Parish data'!$C$4:$C$10477)-ROW('Parish data'!$C$3)+1),ROW(256:256)))),"",INDEX('Parish data'!$L$4:$L$10477,SMALL(IF($B$3='Parish data'!$C$4:$C$10477,ROW('Parish data'!$C$4:$C$10477)-ROW('Parish data'!$C$4)+1),ROW(256:256))))</f>
        <v/>
      </c>
      <c r="L271" s="149"/>
      <c r="M271" s="144"/>
      <c r="N271" s="146"/>
      <c r="O271" s="150"/>
      <c r="P271" s="159"/>
    </row>
    <row r="272" spans="1:16" s="148" customFormat="1" ht="21" customHeight="1" thickBot="1" x14ac:dyDescent="0.3">
      <c r="A272" s="145"/>
      <c r="B272" s="232"/>
      <c r="C272" s="138" t="str">
        <f t="array" ref="C272">IF(ISERROR(INDEX('Parish data'!$D$4:$D$10272,SMALL(IF($B$3='Parish data'!$C$4:$C$10477,ROW('Parish data'!$C$4:$C$10477)-ROW('Parish data'!$C$4)+1),ROW(257:257)))),"",INDEX('Parish data'!$D$4:$D$10272,SMALL(IF($B$3='Parish data'!$C$4:$C$10477,ROW('Parish data'!$C$4:$C$10477)-ROW('Parish data'!$C$4)+1),ROW(257:257))))</f>
        <v/>
      </c>
      <c r="D272" s="139"/>
      <c r="E272" s="140" t="str">
        <f t="array" ref="E272">IF(ISERROR(INDEX('Parish data'!$F$3:$F$10274,SMALL(IF($B$3='Parish data'!$C$3:$C$10477,ROW('Parish data'!$C$4:$C$10477)-ROW('Parish data'!$C$4)+1),ROW(257:257)))),"",INDEX('Parish data'!$F$3:$F$10477,SMALL(IF($B$3='Parish data'!$C$4:$C$10477,ROW('Parish data'!$C$4:$C$10477)-ROW('Parish data'!$C$3)+1),ROW(257:257))))</f>
        <v/>
      </c>
      <c r="F272" s="235">
        <f t="shared" si="3"/>
        <v>0</v>
      </c>
      <c r="G272" s="140" t="str">
        <f t="array" ref="G272">IF(ISERROR(INDEX('Parish data'!$J$4:$J$10274,SMALL(IF($B$3='Parish data'!$C$4:$C$10477,ROW('Parish data'!$C$4:$C$10477)-ROW('Parish data'!$C$3)+1),ROW(257:257)))),"",INDEX('Parish data'!$J$4:$J$10477,SMALL(IF($B$3='Parish data'!$C$4:$C$10477,ROW('Parish data'!$C$4:$C$10477)-ROW('Parish data'!$C$4)+1),ROW(257:257))))</f>
        <v/>
      </c>
      <c r="H272" s="141"/>
      <c r="I272" s="142" t="str">
        <f t="array" ref="I272">IF(ISERROR(INDEX('Parish data'!$K$4:$K$10274,SMALL(IF($B$3='Parish data'!$C$4:$C$10477,ROW('Parish data'!$C$4:$C$10477)-ROW('Parish data'!$C$3)+1),ROW(257:257)))),"",INDEX('Parish data'!$K$4:$K$10477,SMALL(IF($B$3='Parish data'!$C$4:$C$10477,ROW('Parish data'!$C$4:$C$10477)-ROW('Parish data'!$C$4)+1),ROW(257:257))))</f>
        <v/>
      </c>
      <c r="J272" s="141"/>
      <c r="K272" s="143" t="str">
        <f t="array" ref="K272">IF(ISERROR(INDEX('Parish data'!$L$4:$L$10274,SMALL(IF($B$3='Parish data'!$C$4:$C$10477,ROW('Parish data'!$C$4:$C$10477)-ROW('Parish data'!$C$3)+1),ROW(257:257)))),"",INDEX('Parish data'!$L$4:$L$10477,SMALL(IF($B$3='Parish data'!$C$4:$C$10477,ROW('Parish data'!$C$4:$C$10477)-ROW('Parish data'!$C$4)+1),ROW(257:257))))</f>
        <v/>
      </c>
      <c r="L272" s="149"/>
      <c r="M272" s="144"/>
      <c r="N272" s="146"/>
      <c r="O272" s="150"/>
      <c r="P272" s="159"/>
    </row>
    <row r="273" spans="1:16" s="148" customFormat="1" ht="21" customHeight="1" thickBot="1" x14ac:dyDescent="0.3">
      <c r="A273" s="145"/>
      <c r="B273" s="232"/>
      <c r="C273" s="138" t="str">
        <f t="array" ref="C273">IF(ISERROR(INDEX('Parish data'!$D$4:$D$10272,SMALL(IF($B$3='Parish data'!$C$4:$C$10477,ROW('Parish data'!$C$4:$C$10477)-ROW('Parish data'!$C$4)+1),ROW(258:258)))),"",INDEX('Parish data'!$D$4:$D$10272,SMALL(IF($B$3='Parish data'!$C$4:$C$10477,ROW('Parish data'!$C$4:$C$10477)-ROW('Parish data'!$C$4)+1),ROW(258:258))))</f>
        <v/>
      </c>
      <c r="D273" s="139"/>
      <c r="E273" s="140" t="str">
        <f t="array" ref="E273">IF(ISERROR(INDEX('Parish data'!$F$3:$F$10274,SMALL(IF($B$3='Parish data'!$C$3:$C$10477,ROW('Parish data'!$C$4:$C$10477)-ROW('Parish data'!$C$4)+1),ROW(258:258)))),"",INDEX('Parish data'!$F$3:$F$10477,SMALL(IF($B$3='Parish data'!$C$4:$C$10477,ROW('Parish data'!$C$4:$C$10477)-ROW('Parish data'!$C$3)+1),ROW(258:258))))</f>
        <v/>
      </c>
      <c r="F273" s="235">
        <f t="shared" ref="F273:F280" si="4">IF(E273="Charter Trustee",2,IF(E273="Temple",2,IF(E273="Non-precepting parish",1,IF(E273="Precepting parish",1,IF(E273="Group",1,IF(E273="New Parish",1,0))))))</f>
        <v>0</v>
      </c>
      <c r="G273" s="140" t="str">
        <f t="array" ref="G273">IF(ISERROR(INDEX('Parish data'!$J$4:$J$10274,SMALL(IF($B$3='Parish data'!$C$4:$C$10477,ROW('Parish data'!$C$4:$C$10477)-ROW('Parish data'!$C$3)+1),ROW(258:258)))),"",INDEX('Parish data'!$J$4:$J$10477,SMALL(IF($B$3='Parish data'!$C$4:$C$10477,ROW('Parish data'!$C$4:$C$10477)-ROW('Parish data'!$C$4)+1),ROW(258:258))))</f>
        <v/>
      </c>
      <c r="H273" s="141"/>
      <c r="I273" s="142" t="str">
        <f t="array" ref="I273">IF(ISERROR(INDEX('Parish data'!$K$4:$K$10274,SMALL(IF($B$3='Parish data'!$C$4:$C$10477,ROW('Parish data'!$C$4:$C$10477)-ROW('Parish data'!$C$3)+1),ROW(258:258)))),"",INDEX('Parish data'!$K$4:$K$10477,SMALL(IF($B$3='Parish data'!$C$4:$C$10477,ROW('Parish data'!$C$4:$C$10477)-ROW('Parish data'!$C$4)+1),ROW(258:258))))</f>
        <v/>
      </c>
      <c r="J273" s="141"/>
      <c r="K273" s="143" t="str">
        <f t="array" ref="K273">IF(ISERROR(INDEX('Parish data'!$L$4:$L$10274,SMALL(IF($B$3='Parish data'!$C$4:$C$10477,ROW('Parish data'!$C$4:$C$10477)-ROW('Parish data'!$C$3)+1),ROW(258:258)))),"",INDEX('Parish data'!$L$4:$L$10477,SMALL(IF($B$3='Parish data'!$C$4:$C$10477,ROW('Parish data'!$C$4:$C$10477)-ROW('Parish data'!$C$4)+1),ROW(258:258))))</f>
        <v/>
      </c>
      <c r="L273" s="149"/>
      <c r="M273" s="144"/>
      <c r="N273" s="146"/>
      <c r="O273" s="150"/>
      <c r="P273" s="159"/>
    </row>
    <row r="274" spans="1:16" s="148" customFormat="1" ht="21" customHeight="1" thickBot="1" x14ac:dyDescent="0.3">
      <c r="A274" s="145"/>
      <c r="B274" s="232"/>
      <c r="C274" s="138" t="str">
        <f t="array" ref="C274">IF(ISERROR(INDEX('Parish data'!$D$4:$D$10272,SMALL(IF($B$3='Parish data'!$C$4:$C$10477,ROW('Parish data'!$C$4:$C$10477)-ROW('Parish data'!$C$4)+1),ROW(259:259)))),"",INDEX('Parish data'!$D$4:$D$10272,SMALL(IF($B$3='Parish data'!$C$4:$C$10477,ROW('Parish data'!$C$4:$C$10477)-ROW('Parish data'!$C$4)+1),ROW(259:259))))</f>
        <v/>
      </c>
      <c r="D274" s="139"/>
      <c r="E274" s="140" t="str">
        <f t="array" ref="E274">IF(ISERROR(INDEX('Parish data'!$F$3:$F$10274,SMALL(IF($B$3='Parish data'!$C$3:$C$10477,ROW('Parish data'!$C$4:$C$10477)-ROW('Parish data'!$C$4)+1),ROW(259:259)))),"",INDEX('Parish data'!$F$3:$F$10477,SMALL(IF($B$3='Parish data'!$C$4:$C$10477,ROW('Parish data'!$C$4:$C$10477)-ROW('Parish data'!$C$3)+1),ROW(259:259))))</f>
        <v/>
      </c>
      <c r="F274" s="235">
        <f t="shared" si="4"/>
        <v>0</v>
      </c>
      <c r="G274" s="140" t="str">
        <f t="array" ref="G274">IF(ISERROR(INDEX('Parish data'!$J$4:$J$10274,SMALL(IF($B$3='Parish data'!$C$4:$C$10477,ROW('Parish data'!$C$4:$C$10477)-ROW('Parish data'!$C$3)+1),ROW(259:259)))),"",INDEX('Parish data'!$J$4:$J$10477,SMALL(IF($B$3='Parish data'!$C$4:$C$10477,ROW('Parish data'!$C$4:$C$10477)-ROW('Parish data'!$C$4)+1),ROW(259:259))))</f>
        <v/>
      </c>
      <c r="H274" s="141"/>
      <c r="I274" s="142" t="str">
        <f t="array" ref="I274">IF(ISERROR(INDEX('Parish data'!$K$4:$K$10274,SMALL(IF($B$3='Parish data'!$C$4:$C$10477,ROW('Parish data'!$C$4:$C$10477)-ROW('Parish data'!$C$3)+1),ROW(259:259)))),"",INDEX('Parish data'!$K$4:$K$10477,SMALL(IF($B$3='Parish data'!$C$4:$C$10477,ROW('Parish data'!$C$4:$C$10477)-ROW('Parish data'!$C$4)+1),ROW(259:259))))</f>
        <v/>
      </c>
      <c r="J274" s="141"/>
      <c r="K274" s="143" t="str">
        <f t="array" ref="K274">IF(ISERROR(INDEX('Parish data'!$L$4:$L$10274,SMALL(IF($B$3='Parish data'!$C$4:$C$10477,ROW('Parish data'!$C$4:$C$10477)-ROW('Parish data'!$C$3)+1),ROW(259:259)))),"",INDEX('Parish data'!$L$4:$L$10477,SMALL(IF($B$3='Parish data'!$C$4:$C$10477,ROW('Parish data'!$C$4:$C$10477)-ROW('Parish data'!$C$4)+1),ROW(259:259))))</f>
        <v/>
      </c>
      <c r="L274" s="149"/>
      <c r="M274" s="144"/>
      <c r="N274" s="146"/>
      <c r="O274" s="150"/>
      <c r="P274" s="159"/>
    </row>
    <row r="275" spans="1:16" s="148" customFormat="1" ht="21" customHeight="1" thickBot="1" x14ac:dyDescent="0.3">
      <c r="A275" s="145"/>
      <c r="B275" s="232"/>
      <c r="C275" s="138" t="str">
        <f t="array" ref="C275">IF(ISERROR(INDEX('Parish data'!$D$4:$D$10272,SMALL(IF($B$3='Parish data'!$C$4:$C$10477,ROW('Parish data'!$C$4:$C$10477)-ROW('Parish data'!$C$4)+1),ROW(260:260)))),"",INDEX('Parish data'!$D$4:$D$10272,SMALL(IF($B$3='Parish data'!$C$4:$C$10477,ROW('Parish data'!$C$4:$C$10477)-ROW('Parish data'!$C$4)+1),ROW(260:260))))</f>
        <v/>
      </c>
      <c r="D275" s="139"/>
      <c r="E275" s="140" t="str">
        <f t="array" ref="E275">IF(ISERROR(INDEX('Parish data'!$F$3:$F$10274,SMALL(IF($B$3='Parish data'!$C$3:$C$10477,ROW('Parish data'!$C$4:$C$10477)-ROW('Parish data'!$C$4)+1),ROW(260:260)))),"",INDEX('Parish data'!$F$3:$F$10477,SMALL(IF($B$3='Parish data'!$C$4:$C$10477,ROW('Parish data'!$C$4:$C$10477)-ROW('Parish data'!$C$3)+1),ROW(260:260))))</f>
        <v/>
      </c>
      <c r="F275" s="235">
        <f t="shared" si="4"/>
        <v>0</v>
      </c>
      <c r="G275" s="140" t="str">
        <f t="array" ref="G275">IF(ISERROR(INDEX('Parish data'!$J$4:$J$10274,SMALL(IF($B$3='Parish data'!$C$4:$C$10477,ROW('Parish data'!$C$4:$C$10477)-ROW('Parish data'!$C$3)+1),ROW(260:260)))),"",INDEX('Parish data'!$J$4:$J$10477,SMALL(IF($B$3='Parish data'!$C$4:$C$10477,ROW('Parish data'!$C$4:$C$10477)-ROW('Parish data'!$C$4)+1),ROW(260:260))))</f>
        <v/>
      </c>
      <c r="H275" s="141"/>
      <c r="I275" s="142" t="str">
        <f t="array" ref="I275">IF(ISERROR(INDEX('Parish data'!$K$4:$K$10274,SMALL(IF($B$3='Parish data'!$C$4:$C$10477,ROW('Parish data'!$C$4:$C$10477)-ROW('Parish data'!$C$3)+1),ROW(260:260)))),"",INDEX('Parish data'!$K$4:$K$10477,SMALL(IF($B$3='Parish data'!$C$4:$C$10477,ROW('Parish data'!$C$4:$C$10477)-ROW('Parish data'!$C$4)+1),ROW(260:260))))</f>
        <v/>
      </c>
      <c r="J275" s="141"/>
      <c r="K275" s="143" t="str">
        <f t="array" ref="K275">IF(ISERROR(INDEX('Parish data'!$L$4:$L$10274,SMALL(IF($B$3='Parish data'!$C$4:$C$10477,ROW('Parish data'!$C$4:$C$10477)-ROW('Parish data'!$C$3)+1),ROW(260:260)))),"",INDEX('Parish data'!$L$4:$L$10477,SMALL(IF($B$3='Parish data'!$C$4:$C$10477,ROW('Parish data'!$C$4:$C$10477)-ROW('Parish data'!$C$4)+1),ROW(260:260))))</f>
        <v/>
      </c>
      <c r="L275" s="149"/>
      <c r="M275" s="144"/>
      <c r="N275" s="146"/>
      <c r="O275" s="150"/>
      <c r="P275" s="159"/>
    </row>
    <row r="276" spans="1:16" s="148" customFormat="1" ht="21" customHeight="1" thickBot="1" x14ac:dyDescent="0.3">
      <c r="A276" s="145"/>
      <c r="B276" s="232"/>
      <c r="C276" s="138" t="str">
        <f t="array" ref="C276">IF(ISERROR(INDEX('Parish data'!$D$4:$D$10272,SMALL(IF($B$3='Parish data'!$C$4:$C$10477,ROW('Parish data'!$C$4:$C$10477)-ROW('Parish data'!$C$4)+1),ROW(261:261)))),"",INDEX('Parish data'!$D$4:$D$10272,SMALL(IF($B$3='Parish data'!$C$4:$C$10477,ROW('Parish data'!$C$4:$C$10477)-ROW('Parish data'!$C$4)+1),ROW(261:261))))</f>
        <v/>
      </c>
      <c r="D276" s="139"/>
      <c r="E276" s="140" t="str">
        <f t="array" ref="E276">IF(ISERROR(INDEX('Parish data'!$F$3:$F$10274,SMALL(IF($B$3='Parish data'!$C$3:$C$10477,ROW('Parish data'!$C$4:$C$10477)-ROW('Parish data'!$C$4)+1),ROW(261:261)))),"",INDEX('Parish data'!$F$3:$F$10477,SMALL(IF($B$3='Parish data'!$C$4:$C$10477,ROW('Parish data'!$C$4:$C$10477)-ROW('Parish data'!$C$3)+1),ROW(261:261))))</f>
        <v/>
      </c>
      <c r="F276" s="235">
        <f t="shared" si="4"/>
        <v>0</v>
      </c>
      <c r="G276" s="140" t="str">
        <f t="array" ref="G276">IF(ISERROR(INDEX('Parish data'!$J$4:$J$10274,SMALL(IF($B$3='Parish data'!$C$4:$C$10477,ROW('Parish data'!$C$4:$C$10477)-ROW('Parish data'!$C$3)+1),ROW(261:261)))),"",INDEX('Parish data'!$J$4:$J$10477,SMALL(IF($B$3='Parish data'!$C$4:$C$10477,ROW('Parish data'!$C$4:$C$10477)-ROW('Parish data'!$C$4)+1),ROW(261:261))))</f>
        <v/>
      </c>
      <c r="H276" s="141"/>
      <c r="I276" s="142" t="str">
        <f t="array" ref="I276">IF(ISERROR(INDEX('Parish data'!$K$4:$K$10274,SMALL(IF($B$3='Parish data'!$C$4:$C$10477,ROW('Parish data'!$C$4:$C$10477)-ROW('Parish data'!$C$3)+1),ROW(261:261)))),"",INDEX('Parish data'!$K$4:$K$10477,SMALL(IF($B$3='Parish data'!$C$4:$C$10477,ROW('Parish data'!$C$4:$C$10477)-ROW('Parish data'!$C$4)+1),ROW(261:261))))</f>
        <v/>
      </c>
      <c r="J276" s="141"/>
      <c r="K276" s="143" t="str">
        <f t="array" ref="K276">IF(ISERROR(INDEX('Parish data'!$L$4:$L$10274,SMALL(IF($B$3='Parish data'!$C$4:$C$10477,ROW('Parish data'!$C$4:$C$10477)-ROW('Parish data'!$C$3)+1),ROW(261:261)))),"",INDEX('Parish data'!$L$4:$L$10477,SMALL(IF($B$3='Parish data'!$C$4:$C$10477,ROW('Parish data'!$C$4:$C$10477)-ROW('Parish data'!$C$4)+1),ROW(261:261))))</f>
        <v/>
      </c>
      <c r="L276" s="149"/>
      <c r="M276" s="144"/>
      <c r="N276" s="146"/>
      <c r="O276" s="150"/>
      <c r="P276" s="159"/>
    </row>
    <row r="277" spans="1:16" s="148" customFormat="1" ht="21" customHeight="1" thickBot="1" x14ac:dyDescent="0.3">
      <c r="A277" s="145"/>
      <c r="B277" s="232"/>
      <c r="C277" s="138" t="str">
        <f t="array" ref="C277">IF(ISERROR(INDEX('Parish data'!$D$4:$D$10272,SMALL(IF($B$3='Parish data'!$C$4:$C$10477,ROW('Parish data'!$C$4:$C$10477)-ROW('Parish data'!$C$4)+1),ROW(262:262)))),"",INDEX('Parish data'!$D$4:$D$10272,SMALL(IF($B$3='Parish data'!$C$4:$C$10477,ROW('Parish data'!$C$4:$C$10477)-ROW('Parish data'!$C$4)+1),ROW(262:262))))</f>
        <v/>
      </c>
      <c r="D277" s="139"/>
      <c r="E277" s="140" t="str">
        <f t="array" ref="E277">IF(ISERROR(INDEX('Parish data'!$F$3:$F$10274,SMALL(IF($B$3='Parish data'!$C$3:$C$10477,ROW('Parish data'!$C$4:$C$10477)-ROW('Parish data'!$C$4)+1),ROW(262:262)))),"",INDEX('Parish data'!$F$3:$F$10477,SMALL(IF($B$3='Parish data'!$C$4:$C$10477,ROW('Parish data'!$C$4:$C$10477)-ROW('Parish data'!$C$3)+1),ROW(262:262))))</f>
        <v/>
      </c>
      <c r="F277" s="235">
        <f t="shared" si="4"/>
        <v>0</v>
      </c>
      <c r="G277" s="140" t="str">
        <f t="array" ref="G277">IF(ISERROR(INDEX('Parish data'!$J$4:$J$10274,SMALL(IF($B$3='Parish data'!$C$4:$C$10477,ROW('Parish data'!$C$4:$C$10477)-ROW('Parish data'!$C$3)+1),ROW(262:262)))),"",INDEX('Parish data'!$J$4:$J$10477,SMALL(IF($B$3='Parish data'!$C$4:$C$10477,ROW('Parish data'!$C$4:$C$10477)-ROW('Parish data'!$C$4)+1),ROW(262:262))))</f>
        <v/>
      </c>
      <c r="H277" s="141"/>
      <c r="I277" s="142" t="str">
        <f t="array" ref="I277">IF(ISERROR(INDEX('Parish data'!$K$4:$K$10274,SMALL(IF($B$3='Parish data'!$C$4:$C$10477,ROW('Parish data'!$C$4:$C$10477)-ROW('Parish data'!$C$3)+1),ROW(262:262)))),"",INDEX('Parish data'!$K$4:$K$10477,SMALL(IF($B$3='Parish data'!$C$4:$C$10477,ROW('Parish data'!$C$4:$C$10477)-ROW('Parish data'!$C$4)+1),ROW(262:262))))</f>
        <v/>
      </c>
      <c r="J277" s="141"/>
      <c r="K277" s="143" t="str">
        <f t="array" ref="K277">IF(ISERROR(INDEX('Parish data'!$L$4:$L$10274,SMALL(IF($B$3='Parish data'!$C$4:$C$10477,ROW('Parish data'!$C$4:$C$10477)-ROW('Parish data'!$C$3)+1),ROW(262:262)))),"",INDEX('Parish data'!$L$4:$L$10477,SMALL(IF($B$3='Parish data'!$C$4:$C$10477,ROW('Parish data'!$C$4:$C$10477)-ROW('Parish data'!$C$4)+1),ROW(262:262))))</f>
        <v/>
      </c>
      <c r="L277" s="149"/>
      <c r="M277" s="144"/>
      <c r="N277" s="146"/>
      <c r="O277" s="150"/>
      <c r="P277" s="159"/>
    </row>
    <row r="278" spans="1:16" s="148" customFormat="1" ht="21" customHeight="1" thickBot="1" x14ac:dyDescent="0.3">
      <c r="A278" s="145"/>
      <c r="B278" s="232"/>
      <c r="C278" s="138" t="str">
        <f t="array" ref="C278">IF(ISERROR(INDEX('Parish data'!$D$4:$D$10272,SMALL(IF($B$3='Parish data'!$C$4:$C$10477,ROW('Parish data'!$C$4:$C$10477)-ROW('Parish data'!$C$4)+1),ROW(263:263)))),"",INDEX('Parish data'!$D$4:$D$10272,SMALL(IF($B$3='Parish data'!$C$4:$C$10477,ROW('Parish data'!$C$4:$C$10477)-ROW('Parish data'!$C$4)+1),ROW(263:263))))</f>
        <v/>
      </c>
      <c r="D278" s="139"/>
      <c r="E278" s="140" t="str">
        <f t="array" ref="E278">IF(ISERROR(INDEX('Parish data'!$F$3:$F$10274,SMALL(IF($B$3='Parish data'!$C$3:$C$10477,ROW('Parish data'!$C$4:$C$10477)-ROW('Parish data'!$C$4)+1),ROW(263:263)))),"",INDEX('Parish data'!$F$3:$F$10477,SMALL(IF($B$3='Parish data'!$C$4:$C$10477,ROW('Parish data'!$C$4:$C$10477)-ROW('Parish data'!$C$3)+1),ROW(263:263))))</f>
        <v/>
      </c>
      <c r="F278" s="235">
        <f t="shared" si="4"/>
        <v>0</v>
      </c>
      <c r="G278" s="140" t="str">
        <f t="array" ref="G278">IF(ISERROR(INDEX('Parish data'!$J$4:$J$10274,SMALL(IF($B$3='Parish data'!$C$4:$C$10477,ROW('Parish data'!$C$4:$C$10477)-ROW('Parish data'!$C$3)+1),ROW(263:263)))),"",INDEX('Parish data'!$J$4:$J$10477,SMALL(IF($B$3='Parish data'!$C$4:$C$10477,ROW('Parish data'!$C$4:$C$10477)-ROW('Parish data'!$C$4)+1),ROW(263:263))))</f>
        <v/>
      </c>
      <c r="H278" s="141"/>
      <c r="I278" s="142" t="str">
        <f t="array" ref="I278">IF(ISERROR(INDEX('Parish data'!$K$4:$K$10274,SMALL(IF($B$3='Parish data'!$C$4:$C$10477,ROW('Parish data'!$C$4:$C$10477)-ROW('Parish data'!$C$3)+1),ROW(263:263)))),"",INDEX('Parish data'!$K$4:$K$10477,SMALL(IF($B$3='Parish data'!$C$4:$C$10477,ROW('Parish data'!$C$4:$C$10477)-ROW('Parish data'!$C$4)+1),ROW(263:263))))</f>
        <v/>
      </c>
      <c r="J278" s="141"/>
      <c r="K278" s="143" t="str">
        <f t="array" ref="K278">IF(ISERROR(INDEX('Parish data'!$L$4:$L$10274,SMALL(IF($B$3='Parish data'!$C$4:$C$10477,ROW('Parish data'!$C$4:$C$10477)-ROW('Parish data'!$C$3)+1),ROW(263:263)))),"",INDEX('Parish data'!$L$4:$L$10477,SMALL(IF($B$3='Parish data'!$C$4:$C$10477,ROW('Parish data'!$C$4:$C$10477)-ROW('Parish data'!$C$4)+1),ROW(263:263))))</f>
        <v/>
      </c>
      <c r="L278" s="149"/>
      <c r="M278" s="144"/>
      <c r="N278" s="146"/>
      <c r="O278" s="150"/>
      <c r="P278" s="159"/>
    </row>
    <row r="279" spans="1:16" s="148" customFormat="1" ht="21" customHeight="1" thickBot="1" x14ac:dyDescent="0.3">
      <c r="A279" s="145"/>
      <c r="B279" s="232"/>
      <c r="C279" s="138" t="str">
        <f t="array" ref="C279">IF(ISERROR(INDEX('Parish data'!$D$4:$D$10272,SMALL(IF($B$3='Parish data'!$C$4:$C$10477,ROW('Parish data'!$C$4:$C$10477)-ROW('Parish data'!$C$4)+1),ROW(264:264)))),"",INDEX('Parish data'!$D$4:$D$10272,SMALL(IF($B$3='Parish data'!$C$4:$C$10477,ROW('Parish data'!$C$4:$C$10477)-ROW('Parish data'!$C$4)+1),ROW(264:264))))</f>
        <v/>
      </c>
      <c r="D279" s="139"/>
      <c r="E279" s="140" t="str">
        <f t="array" ref="E279">IF(ISERROR(INDEX('Parish data'!$F$3:$F$10274,SMALL(IF($B$3='Parish data'!$C$3:$C$10477,ROW('Parish data'!$C$4:$C$10477)-ROW('Parish data'!$C$4)+1),ROW(264:264)))),"",INDEX('Parish data'!$F$3:$F$10477,SMALL(IF($B$3='Parish data'!$C$4:$C$10477,ROW('Parish data'!$C$4:$C$10477)-ROW('Parish data'!$C$3)+1),ROW(264:264))))</f>
        <v/>
      </c>
      <c r="F279" s="235">
        <f t="shared" si="4"/>
        <v>0</v>
      </c>
      <c r="G279" s="140" t="str">
        <f t="array" ref="G279">IF(ISERROR(INDEX('Parish data'!$J$4:$J$10274,SMALL(IF($B$3='Parish data'!$C$4:$C$10477,ROW('Parish data'!$C$4:$C$10477)-ROW('Parish data'!$C$3)+1),ROW(264:264)))),"",INDEX('Parish data'!$J$4:$J$10477,SMALL(IF($B$3='Parish data'!$C$4:$C$10477,ROW('Parish data'!$C$4:$C$10477)-ROW('Parish data'!$C$4)+1),ROW(264:264))))</f>
        <v/>
      </c>
      <c r="H279" s="141"/>
      <c r="I279" s="142" t="str">
        <f t="array" ref="I279">IF(ISERROR(INDEX('Parish data'!$K$4:$K$10274,SMALL(IF($B$3='Parish data'!$C$4:$C$10477,ROW('Parish data'!$C$4:$C$10477)-ROW('Parish data'!$C$3)+1),ROW(264:264)))),"",INDEX('Parish data'!$K$4:$K$10477,SMALL(IF($B$3='Parish data'!$C$4:$C$10477,ROW('Parish data'!$C$4:$C$10477)-ROW('Parish data'!$C$4)+1),ROW(264:264))))</f>
        <v/>
      </c>
      <c r="J279" s="141"/>
      <c r="K279" s="143" t="str">
        <f t="array" ref="K279">IF(ISERROR(INDEX('Parish data'!$L$4:$L$10274,SMALL(IF($B$3='Parish data'!$C$4:$C$10477,ROW('Parish data'!$C$4:$C$10477)-ROW('Parish data'!$C$3)+1),ROW(264:264)))),"",INDEX('Parish data'!$L$4:$L$10477,SMALL(IF($B$3='Parish data'!$C$4:$C$10477,ROW('Parish data'!$C$4:$C$10477)-ROW('Parish data'!$C$4)+1),ROW(264:264))))</f>
        <v/>
      </c>
      <c r="L279" s="149"/>
      <c r="M279" s="144"/>
      <c r="N279" s="146"/>
      <c r="O279" s="150"/>
      <c r="P279" s="159"/>
    </row>
    <row r="280" spans="1:16" s="148" customFormat="1" ht="21" customHeight="1" thickBot="1" x14ac:dyDescent="0.3">
      <c r="A280" s="145"/>
      <c r="B280" s="232"/>
      <c r="C280" s="138" t="str">
        <f t="array" ref="C280">IF(ISERROR(INDEX('Parish data'!$D$4:$D$10272,SMALL(IF($B$3='Parish data'!$C$4:$C$10477,ROW('Parish data'!$C$4:$C$10477)-ROW('Parish data'!$C$4)+1),ROW(265:265)))),"",INDEX('Parish data'!$D$4:$D$10272,SMALL(IF($B$3='Parish data'!$C$4:$C$10477,ROW('Parish data'!$C$4:$C$10477)-ROW('Parish data'!$C$4)+1),ROW(265:265))))</f>
        <v/>
      </c>
      <c r="D280" s="139"/>
      <c r="E280" s="140" t="str">
        <f t="array" ref="E280">IF(ISERROR(INDEX('Parish data'!$F$3:$F$10274,SMALL(IF($B$3='Parish data'!$C$3:$C$10477,ROW('Parish data'!$C$4:$C$10477)-ROW('Parish data'!$C$4)+1),ROW(265:265)))),"",INDEX('Parish data'!$F$3:$F$10477,SMALL(IF($B$3='Parish data'!$C$4:$C$10477,ROW('Parish data'!$C$4:$C$10477)-ROW('Parish data'!$C$3)+1),ROW(265:265))))</f>
        <v/>
      </c>
      <c r="F280" s="235">
        <f t="shared" si="4"/>
        <v>0</v>
      </c>
      <c r="G280" s="140" t="str">
        <f t="array" ref="G280">IF(ISERROR(INDEX('Parish data'!$J$4:$J$10274,SMALL(IF($B$3='Parish data'!$C$4:$C$10477,ROW('Parish data'!$C$4:$C$10477)-ROW('Parish data'!$C$3)+1),ROW(265:265)))),"",INDEX('Parish data'!$J$4:$J$10477,SMALL(IF($B$3='Parish data'!$C$4:$C$10477,ROW('Parish data'!$C$4:$C$10477)-ROW('Parish data'!$C$4)+1),ROW(265:265))))</f>
        <v/>
      </c>
      <c r="H280" s="141"/>
      <c r="I280" s="142" t="str">
        <f t="array" ref="I280">IF(ISERROR(INDEX('Parish data'!$K$4:$K$10274,SMALL(IF($B$3='Parish data'!$C$4:$C$10477,ROW('Parish data'!$C$4:$C$10477)-ROW('Parish data'!$C$3)+1),ROW(265:265)))),"",INDEX('Parish data'!$K$4:$K$10477,SMALL(IF($B$3='Parish data'!$C$4:$C$10477,ROW('Parish data'!$C$4:$C$10477)-ROW('Parish data'!$C$4)+1),ROW(265:265))))</f>
        <v/>
      </c>
      <c r="J280" s="141"/>
      <c r="K280" s="143" t="str">
        <f t="array" ref="K280">IF(ISERROR(INDEX('Parish data'!$L$4:$L$10274,SMALL(IF($B$3='Parish data'!$C$4:$C$10477,ROW('Parish data'!$C$4:$C$10477)-ROW('Parish data'!$C$3)+1),ROW(265:265)))),"",INDEX('Parish data'!$L$4:$L$10477,SMALL(IF($B$3='Parish data'!$C$4:$C$10477,ROW('Parish data'!$C$4:$C$10477)-ROW('Parish data'!$C$4)+1),ROW(265:265))))</f>
        <v/>
      </c>
      <c r="L280" s="149"/>
      <c r="M280" s="144"/>
      <c r="N280" s="146"/>
      <c r="O280" s="150"/>
      <c r="P280" s="159"/>
    </row>
    <row r="281" spans="1:16" ht="27.75" customHeight="1" x14ac:dyDescent="0.35">
      <c r="A281" s="13"/>
      <c r="B281" s="254"/>
      <c r="C281" s="255"/>
      <c r="D281" s="255"/>
      <c r="E281" s="255"/>
      <c r="F281" s="255"/>
      <c r="G281" s="255"/>
      <c r="H281" s="255"/>
      <c r="I281" s="256"/>
      <c r="J281" s="1"/>
      <c r="K281" s="1"/>
      <c r="L281" s="1"/>
      <c r="M281" s="1"/>
      <c r="N281" s="131"/>
    </row>
    <row r="282" spans="1:16" x14ac:dyDescent="0.35">
      <c r="A282" s="13"/>
      <c r="B282" s="249"/>
      <c r="C282" s="250"/>
      <c r="D282" s="250"/>
      <c r="E282" s="250"/>
      <c r="F282" s="250"/>
      <c r="G282" s="250"/>
      <c r="H282" s="250"/>
      <c r="I282" s="251"/>
      <c r="J282" s="1"/>
      <c r="K282" s="1"/>
      <c r="L282" s="1"/>
      <c r="M282" s="1"/>
      <c r="N282" s="131"/>
    </row>
    <row r="283" spans="1:16" x14ac:dyDescent="0.35">
      <c r="A283" s="13"/>
      <c r="B283" s="183"/>
      <c r="C283" s="180"/>
      <c r="D283" s="180"/>
      <c r="E283" s="180"/>
      <c r="F283" s="180"/>
      <c r="G283" s="180"/>
      <c r="H283" s="180"/>
      <c r="I283" s="179"/>
    </row>
    <row r="284" spans="1:16" x14ac:dyDescent="0.35">
      <c r="A284" s="13"/>
      <c r="B284" s="182"/>
      <c r="C284" s="182"/>
      <c r="D284" s="182"/>
      <c r="E284" s="182"/>
      <c r="F284" s="182"/>
      <c r="G284" s="182"/>
      <c r="H284" s="182"/>
      <c r="I284" s="182"/>
    </row>
    <row r="285" spans="1:16" x14ac:dyDescent="0.35">
      <c r="A285" s="13"/>
      <c r="B285" s="252"/>
      <c r="C285" s="253"/>
      <c r="D285" s="253"/>
      <c r="E285" s="253"/>
      <c r="F285" s="253"/>
      <c r="G285" s="253"/>
      <c r="H285" s="253"/>
      <c r="I285" s="253"/>
    </row>
  </sheetData>
  <mergeCells count="7">
    <mergeCell ref="B282:I282"/>
    <mergeCell ref="B285:I285"/>
    <mergeCell ref="B281:I281"/>
    <mergeCell ref="A1:M1"/>
    <mergeCell ref="B15:C15"/>
    <mergeCell ref="G13:K13"/>
    <mergeCell ref="B3:C3"/>
  </mergeCells>
  <phoneticPr fontId="0" type="noConversion"/>
  <conditionalFormatting sqref="G6 I6">
    <cfRule type="expression" dxfId="23" priority="3" stopIfTrue="1">
      <formula>#REF!&gt;0</formula>
    </cfRule>
  </conditionalFormatting>
  <conditionalFormatting sqref="G8 I8">
    <cfRule type="expression" dxfId="22" priority="2" stopIfTrue="1">
      <formula>#REF!&gt;0</formula>
    </cfRule>
  </conditionalFormatting>
  <conditionalFormatting sqref="G10 I10">
    <cfRule type="expression" dxfId="21" priority="1" stopIfTrue="1">
      <formula>#REF!&gt;0</formula>
    </cfRule>
  </conditionalFormatting>
  <dataValidations count="3">
    <dataValidation type="custom" operator="equal" allowBlank="1" showInputMessage="1" showErrorMessage="1" error="The number setting their own council tax precept exceeds the sum of parishes and Charter Trustees" sqref="M16:M280">
      <formula1>#REF!=0</formula1>
    </dataValidation>
    <dataValidation allowBlank="1" showInputMessage="1" showErrorMessage="1" error="Please enter a numerical value (or this exceeds the maximum permitted)." sqref="G6 I6 G8 I8 G10 I10"/>
    <dataValidation type="list" allowBlank="1" showInputMessage="1" showErrorMessage="1" sqref="B3:C3">
      <formula1>LAList</formula1>
    </dataValidation>
  </dataValidations>
  <printOptions horizontalCentered="1"/>
  <pageMargins left="0.39370078740157483" right="0.39370078740157483" top="0.59055118110236227" bottom="0.59055118110236227" header="0.31496062992125984" footer="0.31496062992125984"/>
  <pageSetup paperSize="9" scale="41" fitToHeight="5" orientation="portrait" r:id="rId1"/>
  <headerFooter alignWithMargins="0">
    <oddHeade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M162"/>
  <sheetViews>
    <sheetView showGridLines="0" zoomScale="75" zoomScaleNormal="75" zoomScaleSheetLayoutView="75" workbookViewId="0"/>
  </sheetViews>
  <sheetFormatPr defaultColWidth="9.1796875" defaultRowHeight="12.5" x14ac:dyDescent="0.25"/>
  <cols>
    <col min="1" max="1" width="5.7265625" style="56" customWidth="1"/>
    <col min="2" max="2" width="4" style="56" customWidth="1"/>
    <col min="3" max="3" width="44.26953125" style="56" customWidth="1"/>
    <col min="4" max="5" width="2.81640625" style="56" customWidth="1"/>
    <col min="6" max="6" width="20.81640625" style="56" customWidth="1"/>
    <col min="7" max="8" width="2.81640625" style="56" customWidth="1"/>
    <col min="9" max="9" width="20.7265625" style="56" customWidth="1"/>
    <col min="10" max="11" width="2.81640625" style="56" customWidth="1"/>
    <col min="12" max="12" width="20.81640625" style="56" customWidth="1"/>
    <col min="13" max="14" width="2.81640625" style="56" customWidth="1"/>
    <col min="15" max="15" width="22.1796875" style="56" bestFit="1" customWidth="1"/>
    <col min="16" max="17" width="2.81640625" style="56" customWidth="1"/>
    <col min="18" max="18" width="22.1796875" style="56" bestFit="1" customWidth="1"/>
    <col min="19" max="20" width="2.81640625" style="56" customWidth="1"/>
    <col min="21" max="21" width="22.1796875" style="56" bestFit="1" customWidth="1"/>
    <col min="22" max="23" width="2.81640625" style="56" customWidth="1"/>
    <col min="24" max="24" width="22.1796875" style="56" bestFit="1" customWidth="1"/>
    <col min="25" max="25" width="2.81640625" style="56" customWidth="1"/>
    <col min="26" max="26" width="9.1796875" style="55"/>
    <col min="27" max="29" width="14.26953125" style="55" customWidth="1"/>
    <col min="30" max="31" width="12.7265625" style="55" bestFit="1" customWidth="1"/>
    <col min="32" max="32" width="10.453125" style="55" bestFit="1" customWidth="1"/>
    <col min="33" max="33" width="10.453125" style="55" customWidth="1"/>
    <col min="34" max="34" width="10.453125" style="55" bestFit="1" customWidth="1"/>
    <col min="35" max="36" width="10.453125" style="55" customWidth="1"/>
    <col min="37" max="37" width="11.54296875" style="55" bestFit="1" customWidth="1"/>
    <col min="38" max="38" width="12.1796875" style="55" bestFit="1" customWidth="1"/>
    <col min="39" max="39" width="9.7265625" style="55" customWidth="1"/>
    <col min="40" max="40" width="10.453125" style="55" bestFit="1" customWidth="1"/>
    <col min="41" max="41" width="11.1796875" style="55" bestFit="1" customWidth="1"/>
    <col min="42" max="42" width="10.453125" style="55" bestFit="1" customWidth="1"/>
    <col min="43" max="43" width="8.26953125" style="55" customWidth="1"/>
    <col min="44" max="44" width="9.453125" style="55" customWidth="1"/>
    <col min="45" max="45" width="10.453125" style="55" bestFit="1" customWidth="1"/>
    <col min="46" max="46" width="11.54296875" style="55" bestFit="1" customWidth="1"/>
    <col min="47" max="48" width="11.54296875" style="55" customWidth="1"/>
    <col min="49" max="54" width="12.1796875" style="55" bestFit="1" customWidth="1"/>
    <col min="55" max="55" width="12.1796875" style="55" customWidth="1"/>
    <col min="56" max="62" width="12.1796875" style="55" bestFit="1" customWidth="1"/>
    <col min="63" max="64" width="12.1796875" style="56" bestFit="1" customWidth="1"/>
    <col min="65" max="16384" width="9.1796875" style="56"/>
  </cols>
  <sheetData>
    <row r="1" spans="1:62" s="8" customFormat="1" ht="20.149999999999999" customHeight="1" x14ac:dyDescent="0.5">
      <c r="A1" s="5"/>
      <c r="B1" s="103"/>
      <c r="C1" s="265"/>
      <c r="D1" s="265"/>
      <c r="E1" s="265"/>
      <c r="F1" s="265"/>
      <c r="G1" s="265"/>
      <c r="H1" s="265"/>
      <c r="I1" s="265"/>
      <c r="J1" s="265"/>
      <c r="K1" s="265"/>
      <c r="L1" s="265"/>
      <c r="M1" s="6"/>
      <c r="N1" s="6"/>
      <c r="O1" s="6"/>
      <c r="P1" s="6"/>
      <c r="Q1" s="6"/>
      <c r="R1" s="6"/>
      <c r="S1" s="6"/>
      <c r="T1" s="6"/>
      <c r="U1" s="6"/>
      <c r="V1" s="6"/>
      <c r="W1" s="6"/>
      <c r="X1" s="6"/>
      <c r="Y1" s="104">
        <v>18</v>
      </c>
      <c r="Z1" s="1"/>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row>
    <row r="2" spans="1:62" s="13" customFormat="1" ht="20.149999999999999" customHeight="1" x14ac:dyDescent="0.5">
      <c r="A2" s="275" t="s">
        <v>5704</v>
      </c>
      <c r="B2" s="276"/>
      <c r="C2" s="276"/>
      <c r="D2" s="276"/>
      <c r="E2" s="276"/>
      <c r="F2" s="276"/>
      <c r="G2" s="276"/>
      <c r="H2" s="276"/>
      <c r="I2" s="276"/>
      <c r="J2" s="276"/>
      <c r="K2" s="276"/>
      <c r="L2" s="276"/>
      <c r="M2" s="276"/>
      <c r="N2" s="276"/>
      <c r="O2" s="276"/>
      <c r="P2" s="276"/>
      <c r="Q2" s="276"/>
      <c r="R2" s="276"/>
      <c r="S2" s="276"/>
      <c r="T2" s="276"/>
      <c r="U2" s="276"/>
      <c r="V2" s="276"/>
      <c r="W2" s="276"/>
      <c r="X2" s="276"/>
      <c r="Y2" s="277"/>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s="13" customFormat="1" ht="20.149999999999999" customHeight="1" x14ac:dyDescent="0.5">
      <c r="A3" s="9"/>
      <c r="B3" s="95"/>
      <c r="C3" s="10"/>
      <c r="D3" s="10"/>
      <c r="E3" s="10"/>
      <c r="F3" s="10"/>
      <c r="G3" s="10"/>
      <c r="H3" s="10"/>
      <c r="I3" s="10"/>
      <c r="J3" s="10"/>
      <c r="K3" s="10"/>
      <c r="L3" s="10"/>
      <c r="M3" s="11"/>
      <c r="N3" s="11"/>
      <c r="O3" s="11"/>
      <c r="P3" s="11"/>
      <c r="Q3" s="11"/>
      <c r="R3" s="11"/>
      <c r="S3" s="11"/>
      <c r="T3" s="11"/>
      <c r="U3" s="11"/>
      <c r="V3" s="11"/>
      <c r="W3" s="11"/>
      <c r="X3" s="11"/>
      <c r="Y3" s="12"/>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row>
    <row r="4" spans="1:62" s="13" customFormat="1" ht="25" x14ac:dyDescent="0.5">
      <c r="A4" s="266" t="s">
        <v>7138</v>
      </c>
      <c r="B4" s="267"/>
      <c r="C4" s="267"/>
      <c r="D4" s="267"/>
      <c r="E4" s="267"/>
      <c r="F4" s="267"/>
      <c r="G4" s="267"/>
      <c r="H4" s="267"/>
      <c r="I4" s="267"/>
      <c r="J4" s="267"/>
      <c r="K4" s="267"/>
      <c r="L4" s="267"/>
      <c r="M4" s="267"/>
      <c r="N4" s="267"/>
      <c r="O4" s="267"/>
      <c r="P4" s="267"/>
      <c r="Q4" s="267"/>
      <c r="R4" s="267"/>
      <c r="S4" s="267"/>
      <c r="T4" s="267"/>
      <c r="U4" s="267"/>
      <c r="V4" s="267"/>
      <c r="W4" s="267"/>
      <c r="X4" s="267"/>
      <c r="Y4" s="268"/>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62" s="13" customFormat="1" ht="20.149999999999999" customHeight="1" x14ac:dyDescent="0.5">
      <c r="A5" s="120"/>
      <c r="B5" s="121"/>
      <c r="C5" s="121"/>
      <c r="D5" s="121"/>
      <c r="E5" s="121"/>
      <c r="F5" s="121"/>
      <c r="G5" s="121"/>
      <c r="H5" s="121"/>
      <c r="I5" s="121"/>
      <c r="J5" s="121"/>
      <c r="K5" s="121"/>
      <c r="L5" s="121"/>
      <c r="M5" s="121"/>
      <c r="N5" s="121"/>
      <c r="O5" s="121"/>
      <c r="P5" s="121"/>
      <c r="Q5" s="121"/>
      <c r="R5" s="121"/>
      <c r="S5" s="121"/>
      <c r="T5" s="121"/>
      <c r="U5" s="121"/>
      <c r="V5" s="121"/>
      <c r="W5" s="121"/>
      <c r="X5" s="121"/>
      <c r="Y5" s="122"/>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62" s="13" customFormat="1" ht="16" thickBot="1" x14ac:dyDescent="0.4">
      <c r="A6" s="14"/>
      <c r="B6" s="15"/>
      <c r="C6" s="16"/>
      <c r="D6" s="16"/>
      <c r="E6" s="16"/>
      <c r="F6" s="16"/>
      <c r="G6" s="16"/>
      <c r="H6" s="16"/>
      <c r="I6" s="16"/>
      <c r="J6" s="16"/>
      <c r="K6" s="16"/>
      <c r="L6" s="16"/>
      <c r="M6" s="16"/>
      <c r="N6" s="16"/>
      <c r="O6" s="16"/>
      <c r="P6" s="16"/>
      <c r="Q6" s="16"/>
      <c r="R6" s="16"/>
      <c r="S6" s="16"/>
      <c r="T6" s="16"/>
      <c r="U6" s="16"/>
      <c r="V6" s="16"/>
      <c r="W6" s="16"/>
      <c r="X6" s="16"/>
      <c r="Y6" s="17"/>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62" s="13" customFormat="1" ht="15.5" x14ac:dyDescent="0.35">
      <c r="A7" s="18"/>
      <c r="B7" s="19"/>
      <c r="C7" s="20"/>
      <c r="D7" s="20"/>
      <c r="E7" s="20"/>
      <c r="F7" s="20"/>
      <c r="G7" s="20"/>
      <c r="H7" s="20"/>
      <c r="I7" s="20"/>
      <c r="J7" s="20"/>
      <c r="K7" s="20"/>
      <c r="L7" s="20"/>
      <c r="M7" s="20"/>
      <c r="N7" s="20"/>
      <c r="O7" s="20"/>
      <c r="P7" s="20"/>
      <c r="Q7" s="20"/>
      <c r="R7" s="20"/>
      <c r="S7" s="20"/>
      <c r="T7" s="20"/>
      <c r="U7" s="20"/>
      <c r="V7" s="20"/>
      <c r="W7" s="20"/>
      <c r="X7" s="20"/>
      <c r="Y7" s="50"/>
      <c r="Z7" s="1"/>
      <c r="BC7" s="1"/>
      <c r="BD7" s="1"/>
      <c r="BE7" s="1"/>
      <c r="BF7" s="1"/>
      <c r="BG7" s="1"/>
      <c r="BH7" s="1"/>
      <c r="BI7" s="1"/>
      <c r="BJ7" s="1"/>
    </row>
    <row r="8" spans="1:62" s="13" customFormat="1" ht="16.5" x14ac:dyDescent="0.35">
      <c r="A8" s="77"/>
      <c r="B8" s="128" t="s">
        <v>7137</v>
      </c>
      <c r="C8" s="23"/>
      <c r="D8" s="23"/>
      <c r="E8" s="23"/>
      <c r="F8" s="24"/>
      <c r="G8" s="24"/>
      <c r="H8" s="24"/>
      <c r="I8" s="24"/>
      <c r="J8" s="24"/>
      <c r="K8" s="24"/>
      <c r="L8" s="24"/>
      <c r="M8" s="24"/>
      <c r="N8" s="24"/>
      <c r="O8" s="25"/>
      <c r="P8" s="24"/>
      <c r="Q8" s="24"/>
      <c r="R8" s="25"/>
      <c r="S8" s="24"/>
      <c r="T8" s="24"/>
      <c r="U8" s="25"/>
      <c r="V8" s="24"/>
      <c r="W8" s="24"/>
      <c r="X8" s="25"/>
      <c r="Y8" s="21"/>
      <c r="Z8" s="1"/>
      <c r="AA8" s="1"/>
      <c r="AB8" s="1"/>
      <c r="AC8" s="1"/>
      <c r="AD8" s="1"/>
      <c r="AE8" s="1"/>
      <c r="AF8" s="1"/>
      <c r="AG8" s="1"/>
      <c r="AH8" s="1"/>
      <c r="AI8" s="1"/>
      <c r="AJ8" s="1"/>
      <c r="AK8" s="1"/>
      <c r="AL8" s="1"/>
      <c r="AM8" s="1"/>
      <c r="AN8" s="1"/>
      <c r="AO8" s="1"/>
      <c r="AP8" s="1"/>
      <c r="AQ8" s="1"/>
      <c r="AR8" s="1"/>
      <c r="AS8" s="1"/>
      <c r="AT8" s="1"/>
      <c r="AU8" s="1"/>
      <c r="AV8" s="1"/>
      <c r="AW8" s="1"/>
    </row>
    <row r="9" spans="1:62" s="13" customFormat="1" ht="17" thickBot="1" x14ac:dyDescent="0.4">
      <c r="A9" s="77"/>
      <c r="B9" s="32"/>
      <c r="C9" s="23"/>
      <c r="D9" s="23"/>
      <c r="E9" s="23"/>
      <c r="F9" s="24"/>
      <c r="G9" s="24"/>
      <c r="H9" s="24"/>
      <c r="I9" s="24"/>
      <c r="J9" s="24"/>
      <c r="K9" s="24"/>
      <c r="L9" s="24"/>
      <c r="M9" s="24"/>
      <c r="N9" s="24"/>
      <c r="O9" s="25"/>
      <c r="P9" s="24"/>
      <c r="Q9" s="24"/>
      <c r="R9" s="25"/>
      <c r="S9" s="24"/>
      <c r="T9" s="24"/>
      <c r="U9" s="25"/>
      <c r="V9" s="24"/>
      <c r="W9" s="24"/>
      <c r="X9" s="25"/>
      <c r="Y9" s="21"/>
      <c r="Z9" s="1"/>
      <c r="AR9" s="1"/>
      <c r="AS9" s="1"/>
      <c r="AT9" s="1"/>
      <c r="AU9" s="1"/>
      <c r="AV9" s="1"/>
      <c r="AW9" s="1"/>
    </row>
    <row r="10" spans="1:62" s="13" customFormat="1" ht="18.75" customHeight="1" x14ac:dyDescent="0.35">
      <c r="A10" s="22"/>
      <c r="B10" s="273" t="s">
        <v>5706</v>
      </c>
      <c r="C10" s="274"/>
      <c r="D10" s="23"/>
      <c r="E10" s="269"/>
      <c r="F10" s="270"/>
      <c r="G10" s="23"/>
      <c r="H10" s="269"/>
      <c r="I10" s="270"/>
      <c r="J10" s="27"/>
      <c r="K10" s="269"/>
      <c r="L10" s="270"/>
      <c r="M10" s="27"/>
      <c r="N10" s="269"/>
      <c r="O10" s="270"/>
      <c r="P10" s="27"/>
      <c r="Q10" s="269"/>
      <c r="R10" s="270"/>
      <c r="S10" s="27"/>
      <c r="T10" s="269"/>
      <c r="U10" s="270"/>
      <c r="V10" s="27"/>
      <c r="W10" s="269"/>
      <c r="X10" s="270"/>
      <c r="Y10" s="2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row>
    <row r="11" spans="1:62" s="13" customFormat="1" ht="18.75" customHeight="1" thickBot="1" x14ac:dyDescent="0.4">
      <c r="A11" s="22"/>
      <c r="B11" s="273"/>
      <c r="C11" s="274"/>
      <c r="D11" s="23"/>
      <c r="E11" s="271"/>
      <c r="F11" s="272"/>
      <c r="G11" s="23"/>
      <c r="H11" s="271"/>
      <c r="I11" s="272"/>
      <c r="J11" s="27"/>
      <c r="K11" s="271"/>
      <c r="L11" s="272"/>
      <c r="M11" s="27"/>
      <c r="N11" s="271"/>
      <c r="O11" s="272"/>
      <c r="P11" s="27"/>
      <c r="Q11" s="271"/>
      <c r="R11" s="272"/>
      <c r="S11" s="27"/>
      <c r="T11" s="271"/>
      <c r="U11" s="272"/>
      <c r="V11" s="27"/>
      <c r="W11" s="271"/>
      <c r="X11" s="272"/>
      <c r="Y11" s="2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row>
    <row r="12" spans="1:62" s="13" customFormat="1" ht="17.25" customHeight="1" thickBot="1" x14ac:dyDescent="0.4">
      <c r="A12" s="22"/>
      <c r="B12" s="274"/>
      <c r="C12" s="274"/>
      <c r="D12" s="23"/>
      <c r="E12" s="23"/>
      <c r="F12" s="23"/>
      <c r="G12" s="23"/>
      <c r="H12" s="26"/>
      <c r="I12" s="28"/>
      <c r="J12" s="27"/>
      <c r="K12" s="26"/>
      <c r="L12" s="28"/>
      <c r="M12" s="27"/>
      <c r="N12" s="26"/>
      <c r="O12" s="28"/>
      <c r="P12" s="27"/>
      <c r="Q12" s="26"/>
      <c r="R12" s="28"/>
      <c r="S12" s="26"/>
      <c r="T12" s="26"/>
      <c r="U12" s="28"/>
      <c r="V12" s="27"/>
      <c r="W12" s="26"/>
      <c r="X12" s="28"/>
      <c r="Y12" s="2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row>
    <row r="13" spans="1:62" s="13" customFormat="1" ht="20.5" thickBot="1" x14ac:dyDescent="0.4">
      <c r="A13" s="22"/>
      <c r="B13" s="280" t="s">
        <v>7134</v>
      </c>
      <c r="C13" s="281"/>
      <c r="D13" s="23"/>
      <c r="E13" s="23"/>
      <c r="F13" s="124" t="s">
        <v>5705</v>
      </c>
      <c r="G13" s="23"/>
      <c r="H13" s="26"/>
      <c r="I13" s="124" t="s">
        <v>5705</v>
      </c>
      <c r="J13" s="27"/>
      <c r="K13" s="26"/>
      <c r="L13" s="124" t="s">
        <v>5705</v>
      </c>
      <c r="M13" s="27"/>
      <c r="N13" s="26"/>
      <c r="O13" s="124" t="s">
        <v>5705</v>
      </c>
      <c r="P13" s="27"/>
      <c r="Q13" s="26"/>
      <c r="R13" s="124" t="s">
        <v>5705</v>
      </c>
      <c r="S13" s="26"/>
      <c r="T13" s="26"/>
      <c r="U13" s="124" t="s">
        <v>5705</v>
      </c>
      <c r="V13" s="27"/>
      <c r="W13" s="26"/>
      <c r="X13" s="124" t="s">
        <v>5705</v>
      </c>
      <c r="Y13" s="2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row>
    <row r="14" spans="1:62" s="13" customFormat="1" ht="16.5" x14ac:dyDescent="0.35">
      <c r="A14" s="22"/>
      <c r="B14" s="281"/>
      <c r="C14" s="281"/>
      <c r="D14" s="23"/>
      <c r="E14" s="23"/>
      <c r="F14" s="23"/>
      <c r="G14" s="23"/>
      <c r="H14" s="26"/>
      <c r="I14" s="28"/>
      <c r="J14" s="27"/>
      <c r="K14" s="26"/>
      <c r="L14" s="28"/>
      <c r="M14" s="27"/>
      <c r="N14" s="26"/>
      <c r="O14" s="28"/>
      <c r="P14" s="27"/>
      <c r="Q14" s="26"/>
      <c r="R14" s="28"/>
      <c r="S14" s="26"/>
      <c r="T14" s="26"/>
      <c r="U14" s="28"/>
      <c r="V14" s="27"/>
      <c r="W14" s="26"/>
      <c r="X14" s="28"/>
      <c r="Y14" s="2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row>
    <row r="15" spans="1:62" s="13" customFormat="1" ht="17" thickBot="1" x14ac:dyDescent="0.4">
      <c r="A15" s="22"/>
      <c r="B15" s="23"/>
      <c r="C15" s="23"/>
      <c r="D15" s="23"/>
      <c r="E15" s="23"/>
      <c r="F15" s="23"/>
      <c r="G15" s="23"/>
      <c r="H15" s="26"/>
      <c r="I15" s="28"/>
      <c r="J15" s="27"/>
      <c r="K15" s="26"/>
      <c r="L15" s="28"/>
      <c r="M15" s="27"/>
      <c r="N15" s="26"/>
      <c r="O15" s="28"/>
      <c r="P15" s="27"/>
      <c r="Q15" s="26"/>
      <c r="R15" s="28"/>
      <c r="S15" s="26"/>
      <c r="T15" s="26"/>
      <c r="U15" s="28"/>
      <c r="V15" s="27"/>
      <c r="W15" s="26"/>
      <c r="X15" s="28"/>
      <c r="Y15" s="2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row>
    <row r="16" spans="1:62" s="13" customFormat="1" ht="20.5" thickBot="1" x14ac:dyDescent="0.4">
      <c r="A16" s="22"/>
      <c r="B16" s="278" t="s">
        <v>7135</v>
      </c>
      <c r="C16" s="279"/>
      <c r="D16" s="23"/>
      <c r="E16" s="28" t="s">
        <v>6823</v>
      </c>
      <c r="F16" s="97"/>
      <c r="G16" s="23"/>
      <c r="H16" s="28" t="s">
        <v>6823</v>
      </c>
      <c r="I16" s="97"/>
      <c r="J16" s="27"/>
      <c r="K16" s="28" t="s">
        <v>6823</v>
      </c>
      <c r="L16" s="97"/>
      <c r="M16" s="27"/>
      <c r="N16" s="28" t="s">
        <v>6823</v>
      </c>
      <c r="O16" s="97"/>
      <c r="P16" s="27"/>
      <c r="Q16" s="28" t="s">
        <v>6823</v>
      </c>
      <c r="R16" s="97"/>
      <c r="S16" s="28"/>
      <c r="T16" s="28" t="s">
        <v>6823</v>
      </c>
      <c r="U16" s="97"/>
      <c r="V16" s="27"/>
      <c r="W16" s="28" t="s">
        <v>6823</v>
      </c>
      <c r="X16" s="97"/>
      <c r="Y16" s="2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row>
    <row r="17" spans="1:62" s="13" customFormat="1" ht="18.75" customHeight="1" thickBot="1" x14ac:dyDescent="0.4">
      <c r="A17" s="22"/>
      <c r="B17" s="279"/>
      <c r="C17" s="279"/>
      <c r="D17" s="23"/>
      <c r="E17" s="26"/>
      <c r="F17" s="26"/>
      <c r="G17" s="23"/>
      <c r="H17" s="26"/>
      <c r="I17" s="26"/>
      <c r="J17" s="27"/>
      <c r="K17" s="26"/>
      <c r="L17" s="26"/>
      <c r="M17" s="27"/>
      <c r="N17" s="26"/>
      <c r="O17" s="26"/>
      <c r="P17" s="27"/>
      <c r="Q17" s="26"/>
      <c r="R17" s="26"/>
      <c r="S17" s="26"/>
      <c r="T17" s="26"/>
      <c r="U17" s="26"/>
      <c r="V17" s="27"/>
      <c r="W17" s="26"/>
      <c r="X17" s="26"/>
      <c r="Y17" s="2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row>
    <row r="18" spans="1:62" s="40" customFormat="1" ht="21" customHeight="1" thickBot="1" x14ac:dyDescent="0.4">
      <c r="A18" s="22"/>
      <c r="B18" s="278" t="s">
        <v>6641</v>
      </c>
      <c r="C18" s="287"/>
      <c r="D18" s="23"/>
      <c r="E18" s="98"/>
      <c r="F18" s="99"/>
      <c r="G18" s="23"/>
      <c r="H18" s="98"/>
      <c r="I18" s="99"/>
      <c r="J18" s="27"/>
      <c r="K18" s="98"/>
      <c r="L18" s="99"/>
      <c r="M18" s="27"/>
      <c r="N18" s="98"/>
      <c r="O18" s="99"/>
      <c r="P18" s="27"/>
      <c r="Q18" s="98"/>
      <c r="R18" s="99"/>
      <c r="S18" s="98"/>
      <c r="T18" s="98"/>
      <c r="U18" s="99"/>
      <c r="V18" s="27"/>
      <c r="W18" s="98"/>
      <c r="X18" s="99"/>
      <c r="Y18" s="125"/>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row>
    <row r="19" spans="1:62" s="13" customFormat="1" ht="18.75" customHeight="1" x14ac:dyDescent="0.25">
      <c r="A19" s="22"/>
      <c r="B19" s="287"/>
      <c r="C19" s="287"/>
      <c r="D19" s="23"/>
      <c r="E19" s="96"/>
      <c r="F19" s="96"/>
      <c r="G19" s="23"/>
      <c r="H19" s="96"/>
      <c r="I19" s="96"/>
      <c r="J19" s="96"/>
      <c r="K19" s="96"/>
      <c r="L19" s="96"/>
      <c r="M19" s="96"/>
      <c r="N19" s="96"/>
      <c r="O19" s="96"/>
      <c r="P19" s="96"/>
      <c r="Q19" s="96"/>
      <c r="R19" s="96"/>
      <c r="S19" s="96"/>
      <c r="T19" s="96"/>
      <c r="U19" s="96"/>
      <c r="V19" s="96"/>
      <c r="W19" s="96"/>
      <c r="X19" s="96"/>
      <c r="Y19" s="38"/>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row>
    <row r="20" spans="1:62" s="13" customFormat="1" ht="21" customHeight="1" thickBot="1" x14ac:dyDescent="0.3">
      <c r="A20" s="22"/>
      <c r="B20" s="37" t="s">
        <v>6825</v>
      </c>
      <c r="C20" s="35"/>
      <c r="D20" s="23"/>
      <c r="E20" s="35"/>
      <c r="F20" s="35"/>
      <c r="G20" s="23"/>
      <c r="H20" s="35"/>
      <c r="I20" s="35"/>
      <c r="J20" s="35"/>
      <c r="K20" s="35"/>
      <c r="L20" s="35"/>
      <c r="M20" s="35"/>
      <c r="N20" s="35"/>
      <c r="O20" s="35"/>
      <c r="P20" s="35"/>
      <c r="Q20" s="35"/>
      <c r="R20" s="35"/>
      <c r="S20" s="35"/>
      <c r="T20" s="35"/>
      <c r="U20" s="35"/>
      <c r="V20" s="35"/>
      <c r="W20" s="35"/>
      <c r="X20" s="35"/>
      <c r="Y20" s="126"/>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row>
    <row r="21" spans="1:62" s="34" customFormat="1" ht="22.5" customHeight="1" thickBot="1" x14ac:dyDescent="0.4">
      <c r="A21" s="22"/>
      <c r="B21" s="278" t="s">
        <v>6642</v>
      </c>
      <c r="C21" s="285"/>
      <c r="D21" s="23"/>
      <c r="E21" s="28" t="s">
        <v>6823</v>
      </c>
      <c r="F21" s="101" t="e">
        <f>F16/F18</f>
        <v>#DIV/0!</v>
      </c>
      <c r="G21" s="23"/>
      <c r="H21" s="28" t="s">
        <v>6823</v>
      </c>
      <c r="I21" s="101" t="e">
        <f>I16/I18</f>
        <v>#DIV/0!</v>
      </c>
      <c r="J21" s="35"/>
      <c r="K21" s="28" t="s">
        <v>6823</v>
      </c>
      <c r="L21" s="101" t="e">
        <f>L16/L18</f>
        <v>#DIV/0!</v>
      </c>
      <c r="M21" s="35"/>
      <c r="N21" s="28" t="s">
        <v>6823</v>
      </c>
      <c r="O21" s="101" t="e">
        <f>O16/O18</f>
        <v>#DIV/0!</v>
      </c>
      <c r="P21" s="35"/>
      <c r="Q21" s="28" t="s">
        <v>6823</v>
      </c>
      <c r="R21" s="101" t="e">
        <f>R16/R18</f>
        <v>#DIV/0!</v>
      </c>
      <c r="S21" s="28"/>
      <c r="T21" s="28" t="s">
        <v>6823</v>
      </c>
      <c r="U21" s="101" t="e">
        <f>U16/U18</f>
        <v>#DIV/0!</v>
      </c>
      <c r="V21" s="35"/>
      <c r="W21" s="28" t="s">
        <v>6823</v>
      </c>
      <c r="X21" s="101" t="e">
        <f>X16/X18</f>
        <v>#DIV/0!</v>
      </c>
      <c r="Y21" s="126"/>
      <c r="Z21" s="1"/>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row>
    <row r="22" spans="1:62" s="13" customFormat="1" ht="21" customHeight="1" x14ac:dyDescent="0.3">
      <c r="A22" s="22"/>
      <c r="B22" s="285"/>
      <c r="C22" s="285"/>
      <c r="D22" s="23"/>
      <c r="E22" s="102"/>
      <c r="F22" s="105" t="e">
        <f>"difference: "&amp; ROUND(F21-F16/F18,2)</f>
        <v>#DIV/0!</v>
      </c>
      <c r="G22" s="106"/>
      <c r="H22" s="107"/>
      <c r="I22" s="105" t="e">
        <f>"difference: "&amp; ROUND(I21-I16/I18,2)</f>
        <v>#DIV/0!</v>
      </c>
      <c r="J22" s="108"/>
      <c r="K22" s="107"/>
      <c r="L22" s="105" t="e">
        <f>"difference: "&amp; ROUND(L21-L16/L18,2)</f>
        <v>#DIV/0!</v>
      </c>
      <c r="M22" s="108"/>
      <c r="N22" s="107"/>
      <c r="O22" s="105" t="e">
        <f>"difference: "&amp; ROUND(O21-O16/O18,2)</f>
        <v>#DIV/0!</v>
      </c>
      <c r="P22" s="108"/>
      <c r="Q22" s="107"/>
      <c r="R22" s="105" t="e">
        <f>"difference: "&amp; ROUND(R21-R16/R18,2)</f>
        <v>#DIV/0!</v>
      </c>
      <c r="S22" s="107"/>
      <c r="T22" s="107"/>
      <c r="U22" s="105" t="e">
        <f>"difference: "&amp; ROUND(U21-U16/U18,2)</f>
        <v>#DIV/0!</v>
      </c>
      <c r="V22" s="108"/>
      <c r="W22" s="107"/>
      <c r="X22" s="105" t="e">
        <f>"difference: "&amp; ROUND(X21-X16/X18,2)</f>
        <v>#DIV/0!</v>
      </c>
      <c r="Y22" s="127"/>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row>
    <row r="23" spans="1:62" s="13" customFormat="1" ht="15.75" customHeight="1" thickBot="1" x14ac:dyDescent="0.3">
      <c r="A23" s="22"/>
      <c r="B23" s="286"/>
      <c r="C23" s="286"/>
      <c r="D23" s="23"/>
      <c r="E23" s="23"/>
      <c r="F23" s="23"/>
      <c r="G23" s="23"/>
      <c r="H23" s="23"/>
      <c r="I23" s="23"/>
      <c r="J23" s="23"/>
      <c r="K23" s="23"/>
      <c r="L23" s="23"/>
      <c r="M23" s="23"/>
      <c r="N23" s="23"/>
      <c r="O23" s="23"/>
      <c r="P23" s="23"/>
      <c r="Q23" s="23"/>
      <c r="R23" s="23"/>
      <c r="S23" s="23"/>
      <c r="T23" s="23"/>
      <c r="U23" s="23"/>
      <c r="V23" s="23"/>
      <c r="W23" s="23"/>
      <c r="X23" s="23"/>
      <c r="Y23" s="127"/>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row>
    <row r="24" spans="1:62" s="13" customFormat="1" ht="24" customHeight="1" thickBot="1" x14ac:dyDescent="0.4">
      <c r="A24" s="22"/>
      <c r="B24" s="278" t="s">
        <v>6643</v>
      </c>
      <c r="C24" s="286"/>
      <c r="D24" s="23"/>
      <c r="E24" s="28" t="s">
        <v>6823</v>
      </c>
      <c r="F24" s="129"/>
      <c r="G24" s="23"/>
      <c r="H24" s="28" t="s">
        <v>6823</v>
      </c>
      <c r="I24" s="129"/>
      <c r="J24" s="35"/>
      <c r="K24" s="28" t="s">
        <v>6823</v>
      </c>
      <c r="L24" s="129"/>
      <c r="M24" s="35"/>
      <c r="N24" s="28" t="s">
        <v>6823</v>
      </c>
      <c r="O24" s="129"/>
      <c r="P24" s="35"/>
      <c r="Q24" s="28" t="s">
        <v>6823</v>
      </c>
      <c r="R24" s="129"/>
      <c r="S24" s="28"/>
      <c r="T24" s="28" t="s">
        <v>6823</v>
      </c>
      <c r="U24" s="129"/>
      <c r="V24" s="35"/>
      <c r="W24" s="28" t="s">
        <v>6823</v>
      </c>
      <c r="X24" s="129"/>
      <c r="Y24" s="126"/>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row>
    <row r="25" spans="1:62" s="13" customFormat="1" ht="15" customHeight="1" x14ac:dyDescent="0.3">
      <c r="A25" s="22"/>
      <c r="B25" s="286"/>
      <c r="C25" s="286"/>
      <c r="D25" s="23"/>
      <c r="E25" s="23"/>
      <c r="F25" s="105"/>
      <c r="G25" s="106"/>
      <c r="H25" s="109"/>
      <c r="I25" s="105"/>
      <c r="J25" s="105"/>
      <c r="K25" s="105"/>
      <c r="L25" s="105"/>
      <c r="M25" s="109"/>
      <c r="N25" s="100"/>
      <c r="O25" s="123"/>
      <c r="P25" s="109"/>
      <c r="Q25" s="100"/>
      <c r="R25" s="123"/>
      <c r="S25" s="109"/>
      <c r="T25" s="100"/>
      <c r="U25" s="123"/>
      <c r="V25" s="109"/>
      <c r="W25" s="100"/>
      <c r="X25" s="123"/>
      <c r="Y25" s="38"/>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row>
    <row r="26" spans="1:62" s="48" customFormat="1" ht="14.25" customHeight="1" thickBot="1" x14ac:dyDescent="0.4">
      <c r="A26" s="41"/>
      <c r="B26" s="44"/>
      <c r="C26" s="44"/>
      <c r="D26" s="44"/>
      <c r="E26" s="44"/>
      <c r="F26" s="44"/>
      <c r="G26" s="44"/>
      <c r="H26" s="44"/>
      <c r="I26" s="44"/>
      <c r="J26" s="44"/>
      <c r="K26" s="44"/>
      <c r="L26" s="44"/>
      <c r="M26" s="44"/>
      <c r="N26" s="44"/>
      <c r="O26" s="44"/>
      <c r="P26" s="44"/>
      <c r="Q26" s="44"/>
      <c r="R26" s="44"/>
      <c r="S26" s="44"/>
      <c r="T26" s="44"/>
      <c r="U26" s="44"/>
      <c r="V26" s="44"/>
      <c r="W26" s="44"/>
      <c r="X26" s="44"/>
      <c r="Y26" s="130"/>
      <c r="Z26" s="30"/>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row>
    <row r="27" spans="1:62" s="60" customFormat="1" ht="21" customHeight="1" x14ac:dyDescent="0.3">
      <c r="A27" s="18"/>
      <c r="B27" s="53"/>
      <c r="C27" s="53"/>
      <c r="D27" s="53"/>
      <c r="E27" s="53"/>
      <c r="F27" s="53"/>
      <c r="G27" s="57"/>
      <c r="H27" s="57"/>
      <c r="I27" s="57"/>
      <c r="J27" s="57"/>
      <c r="K27" s="57"/>
      <c r="L27" s="58"/>
      <c r="M27" s="49"/>
      <c r="N27" s="49"/>
      <c r="O27" s="49"/>
      <c r="P27" s="49"/>
      <c r="Q27" s="49"/>
      <c r="R27" s="49"/>
      <c r="S27" s="49"/>
      <c r="T27" s="49"/>
      <c r="U27" s="49"/>
      <c r="V27" s="49"/>
      <c r="W27" s="49"/>
      <c r="X27" s="49"/>
      <c r="Y27" s="50"/>
      <c r="Z27" s="33"/>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row>
    <row r="28" spans="1:62" s="60" customFormat="1" ht="21" customHeight="1" x14ac:dyDescent="0.35">
      <c r="A28" s="22"/>
      <c r="B28" s="61" t="s">
        <v>6824</v>
      </c>
      <c r="C28" s="36"/>
      <c r="D28" s="36"/>
      <c r="E28" s="36"/>
      <c r="F28" s="288"/>
      <c r="G28" s="288"/>
      <c r="H28" s="288"/>
      <c r="I28" s="289"/>
      <c r="J28" s="289"/>
      <c r="K28" s="289"/>
      <c r="L28" s="289"/>
      <c r="M28" s="287"/>
      <c r="N28" s="287"/>
      <c r="O28" s="287"/>
      <c r="P28" s="287"/>
      <c r="Q28" s="287"/>
      <c r="R28" s="287"/>
      <c r="S28" s="287"/>
      <c r="T28" s="287"/>
      <c r="U28" s="287"/>
      <c r="V28" s="287"/>
      <c r="W28" s="287"/>
      <c r="X28" s="287"/>
      <c r="Y28" s="21"/>
      <c r="Z28" s="33"/>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row>
    <row r="29" spans="1:62" ht="21" customHeight="1" x14ac:dyDescent="0.35">
      <c r="A29" s="22"/>
      <c r="B29" s="288"/>
      <c r="C29" s="289"/>
      <c r="D29" s="289"/>
      <c r="E29" s="289"/>
      <c r="F29" s="289"/>
      <c r="G29" s="289"/>
      <c r="H29" s="289"/>
      <c r="I29" s="53"/>
      <c r="J29" s="53"/>
      <c r="K29" s="53"/>
      <c r="L29" s="23"/>
      <c r="M29" s="25"/>
      <c r="N29" s="25"/>
      <c r="O29" s="25"/>
      <c r="P29" s="25"/>
      <c r="Q29" s="25"/>
      <c r="R29" s="25"/>
      <c r="S29" s="25"/>
      <c r="T29" s="25"/>
      <c r="U29" s="25"/>
      <c r="V29" s="25"/>
      <c r="W29" s="25"/>
      <c r="X29" s="25"/>
      <c r="Y29" s="21"/>
      <c r="Z29" s="1"/>
    </row>
    <row r="30" spans="1:62" ht="13.5" customHeight="1" x14ac:dyDescent="0.3">
      <c r="A30" s="22"/>
      <c r="B30" s="282" t="s">
        <v>7136</v>
      </c>
      <c r="C30" s="283"/>
      <c r="D30" s="283"/>
      <c r="E30" s="283"/>
      <c r="F30" s="283"/>
      <c r="G30" s="283"/>
      <c r="H30" s="283"/>
      <c r="I30" s="283"/>
      <c r="J30" s="283"/>
      <c r="K30" s="283"/>
      <c r="L30" s="283"/>
      <c r="M30" s="284"/>
      <c r="N30" s="284"/>
      <c r="O30" s="284"/>
      <c r="P30" s="284"/>
      <c r="Q30" s="284"/>
      <c r="R30" s="284"/>
      <c r="S30" s="284"/>
      <c r="T30" s="284"/>
      <c r="U30" s="284"/>
      <c r="V30" s="284"/>
      <c r="W30" s="284"/>
      <c r="X30" s="25"/>
      <c r="Y30" s="21"/>
      <c r="Z30" s="1"/>
    </row>
    <row r="31" spans="1:62" ht="13" x14ac:dyDescent="0.3">
      <c r="A31" s="22"/>
      <c r="B31" s="283"/>
      <c r="C31" s="283"/>
      <c r="D31" s="283"/>
      <c r="E31" s="283"/>
      <c r="F31" s="283"/>
      <c r="G31" s="283"/>
      <c r="H31" s="283"/>
      <c r="I31" s="283"/>
      <c r="J31" s="283"/>
      <c r="K31" s="283"/>
      <c r="L31" s="283"/>
      <c r="M31" s="284"/>
      <c r="N31" s="284"/>
      <c r="O31" s="284"/>
      <c r="P31" s="284"/>
      <c r="Q31" s="284"/>
      <c r="R31" s="284"/>
      <c r="S31" s="284"/>
      <c r="T31" s="284"/>
      <c r="U31" s="284"/>
      <c r="V31" s="284"/>
      <c r="W31" s="284"/>
      <c r="X31" s="25"/>
      <c r="Y31" s="21"/>
      <c r="Z31" s="1"/>
    </row>
    <row r="32" spans="1:62" ht="13" x14ac:dyDescent="0.3">
      <c r="A32" s="22"/>
      <c r="B32" s="283"/>
      <c r="C32" s="283"/>
      <c r="D32" s="283"/>
      <c r="E32" s="283"/>
      <c r="F32" s="283"/>
      <c r="G32" s="283"/>
      <c r="H32" s="283"/>
      <c r="I32" s="283"/>
      <c r="J32" s="283"/>
      <c r="K32" s="283"/>
      <c r="L32" s="283"/>
      <c r="M32" s="284"/>
      <c r="N32" s="284"/>
      <c r="O32" s="284"/>
      <c r="P32" s="284"/>
      <c r="Q32" s="284"/>
      <c r="R32" s="284"/>
      <c r="S32" s="284"/>
      <c r="T32" s="284"/>
      <c r="U32" s="284"/>
      <c r="V32" s="284"/>
      <c r="W32" s="284"/>
      <c r="X32" s="25"/>
      <c r="Y32" s="21"/>
      <c r="Z32" s="1"/>
    </row>
    <row r="33" spans="1:62" ht="13" x14ac:dyDescent="0.3">
      <c r="A33" s="22"/>
      <c r="B33" s="283"/>
      <c r="C33" s="283"/>
      <c r="D33" s="283"/>
      <c r="E33" s="283"/>
      <c r="F33" s="283"/>
      <c r="G33" s="283"/>
      <c r="H33" s="283"/>
      <c r="I33" s="283"/>
      <c r="J33" s="283"/>
      <c r="K33" s="283"/>
      <c r="L33" s="283"/>
      <c r="M33" s="284"/>
      <c r="N33" s="284"/>
      <c r="O33" s="284"/>
      <c r="P33" s="284"/>
      <c r="Q33" s="284"/>
      <c r="R33" s="284"/>
      <c r="S33" s="284"/>
      <c r="T33" s="284"/>
      <c r="U33" s="284"/>
      <c r="V33" s="284"/>
      <c r="W33" s="284"/>
      <c r="X33" s="25"/>
      <c r="Y33" s="21"/>
      <c r="Z33" s="1"/>
    </row>
    <row r="34" spans="1:62" ht="15.5" x14ac:dyDescent="0.3">
      <c r="A34" s="22"/>
      <c r="B34" s="52"/>
      <c r="C34" s="52"/>
      <c r="D34" s="52"/>
      <c r="E34" s="52"/>
      <c r="F34" s="52"/>
      <c r="G34" s="52"/>
      <c r="H34" s="52"/>
      <c r="I34" s="52"/>
      <c r="J34" s="52"/>
      <c r="K34" s="52"/>
      <c r="L34" s="52"/>
      <c r="M34" s="52"/>
      <c r="N34" s="52"/>
      <c r="O34" s="25"/>
      <c r="P34" s="52"/>
      <c r="Q34" s="52"/>
      <c r="R34" s="25"/>
      <c r="S34" s="52"/>
      <c r="T34" s="52"/>
      <c r="U34" s="25"/>
      <c r="V34" s="52"/>
      <c r="W34" s="52"/>
      <c r="X34" s="25"/>
      <c r="Y34" s="21"/>
      <c r="Z34" s="1"/>
    </row>
    <row r="35" spans="1:62" ht="18" x14ac:dyDescent="0.25">
      <c r="A35" s="22"/>
      <c r="B35" s="62" t="s">
        <v>7068</v>
      </c>
      <c r="C35" s="63"/>
      <c r="D35" s="63"/>
      <c r="E35" s="63"/>
      <c r="F35" s="63"/>
      <c r="G35" s="63"/>
      <c r="H35" s="63"/>
      <c r="I35" s="63"/>
      <c r="J35" s="63"/>
      <c r="K35" s="63"/>
      <c r="L35" s="63"/>
      <c r="M35" s="62"/>
      <c r="N35" s="62"/>
      <c r="O35" s="62"/>
      <c r="P35" s="62"/>
      <c r="Q35" s="62"/>
      <c r="R35" s="62"/>
      <c r="S35" s="62"/>
      <c r="T35" s="62"/>
      <c r="U35" s="62"/>
      <c r="V35" s="62"/>
      <c r="W35" s="62"/>
      <c r="X35" s="62"/>
      <c r="Y35" s="64"/>
      <c r="Z35" s="1"/>
    </row>
    <row r="36" spans="1:62" ht="18" x14ac:dyDescent="0.25">
      <c r="A36" s="22"/>
      <c r="B36" s="63"/>
      <c r="C36" s="63"/>
      <c r="D36" s="63"/>
      <c r="E36" s="63"/>
      <c r="F36" s="63"/>
      <c r="G36" s="63"/>
      <c r="H36" s="63"/>
      <c r="I36" s="63"/>
      <c r="J36" s="63"/>
      <c r="K36" s="63"/>
      <c r="L36" s="63"/>
      <c r="M36" s="62"/>
      <c r="N36" s="62"/>
      <c r="O36" s="62"/>
      <c r="P36" s="62"/>
      <c r="Q36" s="62"/>
      <c r="R36" s="62"/>
      <c r="S36" s="62"/>
      <c r="T36" s="62"/>
      <c r="U36" s="62"/>
      <c r="V36" s="62"/>
      <c r="W36" s="62"/>
      <c r="X36" s="62"/>
      <c r="Y36" s="64"/>
      <c r="Z36" s="1"/>
    </row>
    <row r="37" spans="1:62" ht="18" x14ac:dyDescent="0.25">
      <c r="A37" s="22"/>
      <c r="B37" s="62" t="s">
        <v>7069</v>
      </c>
      <c r="C37" s="63"/>
      <c r="D37" s="63"/>
      <c r="E37" s="63"/>
      <c r="F37" s="63"/>
      <c r="G37" s="63"/>
      <c r="H37" s="63"/>
      <c r="I37" s="63"/>
      <c r="J37" s="63"/>
      <c r="K37" s="63"/>
      <c r="L37" s="63"/>
      <c r="M37" s="62"/>
      <c r="N37" s="62"/>
      <c r="O37" s="62"/>
      <c r="P37" s="62"/>
      <c r="Q37" s="62"/>
      <c r="R37" s="62"/>
      <c r="S37" s="62"/>
      <c r="T37" s="62"/>
      <c r="U37" s="62"/>
      <c r="V37" s="62"/>
      <c r="W37" s="62"/>
      <c r="X37" s="62"/>
      <c r="Y37" s="64"/>
      <c r="Z37" s="1"/>
    </row>
    <row r="38" spans="1:62" ht="18" x14ac:dyDescent="0.25">
      <c r="A38" s="22"/>
      <c r="B38" s="62"/>
      <c r="C38" s="63"/>
      <c r="D38" s="63"/>
      <c r="E38" s="63"/>
      <c r="F38" s="63"/>
      <c r="G38" s="63"/>
      <c r="H38" s="63"/>
      <c r="I38" s="63"/>
      <c r="J38" s="63"/>
      <c r="K38" s="63"/>
      <c r="L38" s="63"/>
      <c r="M38" s="62"/>
      <c r="N38" s="62"/>
      <c r="O38" s="110"/>
      <c r="P38" s="62"/>
      <c r="Q38" s="62"/>
      <c r="R38" s="110"/>
      <c r="S38" s="62"/>
      <c r="T38" s="62"/>
      <c r="U38" s="110"/>
      <c r="V38" s="62"/>
      <c r="W38" s="62"/>
      <c r="X38" s="110"/>
      <c r="Y38" s="65"/>
      <c r="Z38" s="1"/>
    </row>
    <row r="39" spans="1:62" s="48" customFormat="1" ht="16" thickBot="1" x14ac:dyDescent="0.4">
      <c r="A39" s="41"/>
      <c r="B39" s="42"/>
      <c r="C39" s="42"/>
      <c r="D39" s="42"/>
      <c r="E39" s="42"/>
      <c r="F39" s="43"/>
      <c r="G39" s="43"/>
      <c r="H39" s="42"/>
      <c r="I39" s="42"/>
      <c r="J39" s="42"/>
      <c r="K39" s="42"/>
      <c r="L39" s="44"/>
      <c r="M39" s="45"/>
      <c r="N39" s="45"/>
      <c r="O39" s="45"/>
      <c r="P39" s="45"/>
      <c r="Q39" s="45"/>
      <c r="R39" s="45"/>
      <c r="S39" s="45"/>
      <c r="T39" s="45"/>
      <c r="U39" s="45"/>
      <c r="V39" s="45"/>
      <c r="W39" s="45"/>
      <c r="X39" s="45"/>
      <c r="Y39" s="46"/>
      <c r="Z39" s="30"/>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row>
    <row r="40" spans="1:62" x14ac:dyDescent="0.25">
      <c r="B40" s="1"/>
      <c r="C40" s="1"/>
      <c r="D40" s="1"/>
      <c r="E40" s="1"/>
      <c r="F40" s="1"/>
      <c r="G40" s="1"/>
      <c r="H40" s="1"/>
      <c r="I40" s="1"/>
      <c r="J40" s="1"/>
      <c r="K40" s="1"/>
      <c r="L40" s="1"/>
      <c r="M40" s="1"/>
      <c r="N40" s="1"/>
      <c r="O40" s="1"/>
      <c r="P40" s="1"/>
      <c r="Q40" s="1"/>
      <c r="R40" s="1"/>
      <c r="S40" s="1"/>
      <c r="T40" s="1"/>
      <c r="U40" s="1"/>
      <c r="V40" s="1"/>
      <c r="W40" s="1"/>
      <c r="X40" s="1"/>
      <c r="Y40" s="1"/>
      <c r="Z40" s="1"/>
    </row>
    <row r="41" spans="1:62" x14ac:dyDescent="0.25">
      <c r="B41" s="1"/>
      <c r="C41" s="1"/>
      <c r="D41" s="1"/>
      <c r="E41" s="1"/>
      <c r="F41" s="1"/>
      <c r="G41" s="1"/>
      <c r="H41" s="1"/>
      <c r="I41" s="1"/>
      <c r="J41" s="1"/>
      <c r="K41" s="1"/>
      <c r="L41" s="1"/>
      <c r="M41" s="1"/>
      <c r="N41" s="1"/>
      <c r="O41" s="1"/>
      <c r="P41" s="1"/>
      <c r="Q41" s="1"/>
      <c r="R41" s="1"/>
      <c r="S41" s="1"/>
      <c r="T41" s="1"/>
      <c r="U41" s="1"/>
      <c r="V41" s="1"/>
      <c r="W41" s="1"/>
      <c r="X41" s="1"/>
      <c r="Y41" s="1"/>
      <c r="Z41" s="1"/>
    </row>
    <row r="42" spans="1:62" x14ac:dyDescent="0.25">
      <c r="B42" s="1"/>
      <c r="C42" s="1"/>
      <c r="D42" s="1"/>
      <c r="E42" s="1"/>
      <c r="F42" s="1"/>
      <c r="G42" s="1"/>
      <c r="H42" s="1"/>
      <c r="I42" s="1"/>
      <c r="J42" s="1"/>
      <c r="K42" s="1"/>
      <c r="L42" s="1"/>
      <c r="M42" s="1"/>
      <c r="N42" s="1"/>
      <c r="O42" s="1"/>
      <c r="P42" s="1"/>
      <c r="Q42" s="1"/>
      <c r="R42" s="1"/>
      <c r="S42" s="1"/>
      <c r="T42" s="1"/>
      <c r="U42" s="1"/>
      <c r="V42" s="1"/>
      <c r="W42" s="1"/>
      <c r="X42" s="1"/>
      <c r="Y42" s="1"/>
      <c r="Z42" s="1"/>
    </row>
    <row r="43" spans="1:62" x14ac:dyDescent="0.25">
      <c r="B43" s="1"/>
      <c r="C43" s="1"/>
      <c r="D43" s="1"/>
      <c r="E43" s="1"/>
      <c r="F43" s="1"/>
      <c r="G43" s="1"/>
      <c r="H43" s="1"/>
      <c r="I43" s="1"/>
      <c r="J43" s="1"/>
      <c r="K43" s="1"/>
      <c r="L43" s="1"/>
      <c r="M43" s="1"/>
      <c r="N43" s="1"/>
      <c r="O43" s="1"/>
      <c r="P43" s="1"/>
      <c r="Q43" s="1"/>
      <c r="R43" s="1"/>
      <c r="S43" s="1"/>
      <c r="T43" s="1"/>
      <c r="U43" s="1"/>
      <c r="V43" s="1"/>
      <c r="W43" s="1"/>
      <c r="X43" s="1"/>
      <c r="Y43" s="1"/>
      <c r="Z43" s="1"/>
    </row>
    <row r="44" spans="1:62" x14ac:dyDescent="0.25">
      <c r="B44" s="1"/>
      <c r="C44" s="1"/>
      <c r="D44" s="1"/>
      <c r="E44" s="1"/>
      <c r="F44" s="1"/>
      <c r="G44" s="1"/>
      <c r="H44" s="1"/>
      <c r="I44" s="1"/>
      <c r="J44" s="1"/>
      <c r="K44" s="1"/>
      <c r="L44" s="1"/>
      <c r="M44" s="1"/>
      <c r="N44" s="1"/>
      <c r="O44" s="1"/>
      <c r="P44" s="1"/>
      <c r="Q44" s="1"/>
      <c r="R44" s="1"/>
      <c r="S44" s="1"/>
      <c r="T44" s="1"/>
      <c r="U44" s="1"/>
      <c r="V44" s="1"/>
      <c r="W44" s="1"/>
      <c r="X44" s="1"/>
      <c r="Y44" s="1"/>
      <c r="Z44" s="1"/>
    </row>
    <row r="45" spans="1:62" x14ac:dyDescent="0.25">
      <c r="B45" s="1"/>
      <c r="C45" s="1"/>
      <c r="D45" s="1"/>
      <c r="E45" s="1"/>
      <c r="F45" s="1"/>
      <c r="G45" s="1"/>
      <c r="H45" s="1"/>
      <c r="I45" s="1"/>
      <c r="J45" s="1"/>
      <c r="K45" s="1"/>
      <c r="L45" s="1"/>
      <c r="M45" s="1"/>
      <c r="N45" s="1"/>
      <c r="O45" s="1"/>
      <c r="P45" s="1"/>
      <c r="Q45" s="1"/>
      <c r="R45" s="1"/>
      <c r="S45" s="1"/>
      <c r="T45" s="1"/>
      <c r="U45" s="1"/>
      <c r="V45" s="1"/>
      <c r="W45" s="1"/>
      <c r="X45" s="1"/>
      <c r="Y45" s="1"/>
      <c r="Z45" s="1"/>
    </row>
    <row r="46" spans="1:62" x14ac:dyDescent="0.25">
      <c r="B46" s="1"/>
      <c r="C46" s="1"/>
      <c r="D46" s="1"/>
      <c r="E46" s="1"/>
      <c r="F46" s="1"/>
      <c r="G46" s="1"/>
      <c r="H46" s="1"/>
      <c r="I46" s="1"/>
      <c r="J46" s="1"/>
      <c r="K46" s="1"/>
      <c r="L46" s="1"/>
      <c r="M46" s="1"/>
      <c r="N46" s="1"/>
      <c r="O46" s="1"/>
      <c r="P46" s="1"/>
      <c r="Q46" s="1"/>
      <c r="R46" s="1"/>
      <c r="S46" s="1"/>
      <c r="T46" s="1"/>
      <c r="U46" s="1"/>
      <c r="V46" s="1"/>
      <c r="W46" s="1"/>
      <c r="X46" s="1"/>
      <c r="Y46" s="1"/>
      <c r="Z46" s="1"/>
    </row>
    <row r="47" spans="1:62" x14ac:dyDescent="0.25">
      <c r="B47" s="1"/>
      <c r="C47" s="1"/>
      <c r="D47" s="1"/>
      <c r="E47" s="1"/>
      <c r="F47" s="1"/>
      <c r="G47" s="1"/>
      <c r="H47" s="1"/>
      <c r="I47" s="1"/>
      <c r="J47" s="1"/>
      <c r="K47" s="1"/>
      <c r="L47" s="1"/>
      <c r="M47" s="1"/>
      <c r="N47" s="1"/>
      <c r="O47" s="1"/>
      <c r="P47" s="1"/>
      <c r="Q47" s="1"/>
      <c r="R47" s="1"/>
      <c r="S47" s="1"/>
      <c r="T47" s="1"/>
      <c r="U47" s="1"/>
      <c r="V47" s="1"/>
      <c r="W47" s="1"/>
      <c r="X47" s="1"/>
      <c r="Y47" s="1"/>
      <c r="Z47" s="1"/>
    </row>
    <row r="48" spans="1:62" x14ac:dyDescent="0.25">
      <c r="B48" s="1"/>
      <c r="C48" s="1"/>
      <c r="D48" s="1"/>
      <c r="E48" s="1"/>
      <c r="F48" s="1"/>
      <c r="G48" s="1"/>
      <c r="H48" s="1"/>
      <c r="I48" s="1"/>
      <c r="J48" s="1"/>
      <c r="K48" s="1"/>
      <c r="L48" s="1"/>
      <c r="M48" s="1"/>
      <c r="N48" s="1"/>
      <c r="O48" s="1"/>
      <c r="P48" s="1"/>
      <c r="Q48" s="1"/>
      <c r="R48" s="1"/>
      <c r="S48" s="1"/>
      <c r="T48" s="1"/>
      <c r="U48" s="1"/>
      <c r="V48" s="1"/>
      <c r="W48" s="1"/>
      <c r="X48" s="1"/>
      <c r="Y48" s="1"/>
      <c r="Z48" s="1"/>
    </row>
    <row r="49" spans="2:26" x14ac:dyDescent="0.25">
      <c r="B49" s="1"/>
      <c r="C49" s="1"/>
      <c r="D49" s="1"/>
      <c r="E49" s="1"/>
      <c r="F49" s="1"/>
      <c r="G49" s="1"/>
      <c r="H49" s="1"/>
      <c r="I49" s="1"/>
      <c r="J49" s="1"/>
      <c r="K49" s="1"/>
      <c r="L49" s="1"/>
      <c r="M49" s="1"/>
      <c r="N49" s="1"/>
      <c r="O49" s="1"/>
      <c r="P49" s="1"/>
      <c r="Q49" s="1"/>
      <c r="R49" s="1"/>
      <c r="S49" s="1"/>
      <c r="T49" s="1"/>
      <c r="U49" s="1"/>
      <c r="V49" s="1"/>
      <c r="W49" s="1"/>
      <c r="X49" s="1"/>
      <c r="Y49" s="1"/>
      <c r="Z49" s="1"/>
    </row>
    <row r="50" spans="2:26" x14ac:dyDescent="0.25">
      <c r="B50" s="1"/>
      <c r="C50" s="1"/>
      <c r="D50" s="1"/>
      <c r="E50" s="1"/>
      <c r="F50" s="1"/>
      <c r="G50" s="1"/>
      <c r="H50" s="1"/>
      <c r="I50" s="1"/>
      <c r="J50" s="1"/>
      <c r="K50" s="1"/>
      <c r="L50" s="1"/>
      <c r="M50" s="1"/>
      <c r="N50" s="1"/>
      <c r="O50" s="1"/>
      <c r="P50" s="1"/>
      <c r="Q50" s="1"/>
      <c r="R50" s="1"/>
      <c r="S50" s="1"/>
      <c r="T50" s="1"/>
      <c r="U50" s="1"/>
      <c r="V50" s="1"/>
      <c r="W50" s="1"/>
      <c r="X50" s="1"/>
      <c r="Y50" s="1"/>
      <c r="Z50" s="1"/>
    </row>
    <row r="51" spans="2:26" x14ac:dyDescent="0.25">
      <c r="B51" s="1"/>
      <c r="C51" s="1"/>
      <c r="D51" s="1"/>
      <c r="E51" s="1"/>
      <c r="F51" s="1"/>
      <c r="G51" s="1"/>
      <c r="H51" s="1"/>
      <c r="I51" s="1"/>
      <c r="J51" s="1"/>
      <c r="K51" s="1"/>
      <c r="L51" s="1"/>
      <c r="M51" s="1"/>
      <c r="N51" s="1"/>
      <c r="O51" s="1"/>
      <c r="P51" s="1"/>
      <c r="Q51" s="1"/>
      <c r="R51" s="1"/>
      <c r="S51" s="1"/>
      <c r="T51" s="1"/>
      <c r="U51" s="1"/>
      <c r="V51" s="1"/>
      <c r="W51" s="1"/>
      <c r="X51" s="1"/>
      <c r="Y51" s="1"/>
      <c r="Z51" s="1"/>
    </row>
    <row r="52" spans="2:26" x14ac:dyDescent="0.25">
      <c r="B52" s="1"/>
      <c r="C52" s="1"/>
      <c r="D52" s="1"/>
      <c r="E52" s="1"/>
      <c r="F52" s="1"/>
      <c r="G52" s="1"/>
      <c r="H52" s="1"/>
      <c r="I52" s="1"/>
      <c r="J52" s="1"/>
      <c r="K52" s="1"/>
      <c r="L52" s="1"/>
      <c r="M52" s="1"/>
      <c r="N52" s="1"/>
      <c r="O52" s="1"/>
      <c r="P52" s="1"/>
      <c r="Q52" s="1"/>
      <c r="R52" s="1"/>
      <c r="S52" s="1"/>
      <c r="T52" s="1"/>
      <c r="U52" s="1"/>
      <c r="V52" s="1"/>
      <c r="W52" s="1"/>
      <c r="X52" s="1"/>
      <c r="Y52" s="1"/>
      <c r="Z52" s="1"/>
    </row>
    <row r="53" spans="2:26" x14ac:dyDescent="0.25">
      <c r="B53" s="1"/>
      <c r="C53" s="1"/>
      <c r="D53" s="1"/>
      <c r="E53" s="1"/>
      <c r="F53" s="1"/>
      <c r="G53" s="1"/>
      <c r="H53" s="1"/>
      <c r="I53" s="1"/>
      <c r="J53" s="1"/>
      <c r="K53" s="1"/>
      <c r="L53" s="1"/>
      <c r="M53" s="1"/>
      <c r="N53" s="1"/>
      <c r="O53" s="1"/>
      <c r="P53" s="1"/>
      <c r="Q53" s="1"/>
      <c r="R53" s="1"/>
      <c r="S53" s="1"/>
      <c r="T53" s="1"/>
      <c r="U53" s="1"/>
      <c r="V53" s="1"/>
      <c r="W53" s="1"/>
      <c r="X53" s="1"/>
      <c r="Y53" s="1"/>
      <c r="Z53" s="1"/>
    </row>
    <row r="54" spans="2:26" x14ac:dyDescent="0.25">
      <c r="B54" s="1"/>
      <c r="C54" s="1"/>
      <c r="D54" s="1"/>
      <c r="E54" s="1"/>
      <c r="F54" s="1"/>
      <c r="G54" s="1"/>
      <c r="H54" s="1"/>
      <c r="I54" s="1"/>
      <c r="J54" s="1"/>
      <c r="K54" s="1"/>
      <c r="L54" s="1"/>
      <c r="M54" s="1"/>
      <c r="N54" s="1"/>
      <c r="O54" s="1"/>
      <c r="P54" s="1"/>
      <c r="Q54" s="1"/>
      <c r="R54" s="1"/>
      <c r="S54" s="1"/>
      <c r="T54" s="1"/>
      <c r="U54" s="1"/>
      <c r="V54" s="1"/>
      <c r="W54" s="1"/>
      <c r="X54" s="1"/>
      <c r="Y54" s="1"/>
      <c r="Z54" s="1"/>
    </row>
    <row r="55" spans="2:26" x14ac:dyDescent="0.25">
      <c r="B55" s="1"/>
      <c r="C55" s="1"/>
      <c r="D55" s="1"/>
      <c r="E55" s="1"/>
      <c r="F55" s="1"/>
      <c r="G55" s="1"/>
      <c r="H55" s="1"/>
      <c r="I55" s="1"/>
      <c r="J55" s="1"/>
      <c r="K55" s="1"/>
      <c r="L55" s="1"/>
      <c r="M55" s="1"/>
      <c r="N55" s="1"/>
      <c r="O55" s="1"/>
      <c r="P55" s="1"/>
      <c r="Q55" s="1"/>
      <c r="R55" s="1"/>
      <c r="S55" s="1"/>
      <c r="T55" s="1"/>
      <c r="U55" s="1"/>
      <c r="V55" s="1"/>
      <c r="W55" s="1"/>
      <c r="X55" s="1"/>
      <c r="Y55" s="1"/>
      <c r="Z55" s="1"/>
    </row>
    <row r="56" spans="2:26" x14ac:dyDescent="0.25">
      <c r="B56" s="1"/>
      <c r="C56" s="1"/>
      <c r="D56" s="1"/>
      <c r="E56" s="1"/>
      <c r="F56" s="1"/>
      <c r="G56" s="1"/>
      <c r="H56" s="1"/>
      <c r="I56" s="1"/>
      <c r="J56" s="1"/>
      <c r="K56" s="1"/>
      <c r="L56" s="1"/>
      <c r="M56" s="1"/>
      <c r="N56" s="1"/>
      <c r="O56" s="1"/>
      <c r="P56" s="1"/>
      <c r="Q56" s="1"/>
      <c r="R56" s="1"/>
      <c r="S56" s="1"/>
      <c r="T56" s="1"/>
      <c r="U56" s="1"/>
      <c r="V56" s="1"/>
      <c r="W56" s="1"/>
      <c r="X56" s="1"/>
      <c r="Y56" s="1"/>
      <c r="Z56" s="1"/>
    </row>
    <row r="57" spans="2:26" x14ac:dyDescent="0.25">
      <c r="B57" s="1"/>
      <c r="C57" s="1"/>
      <c r="D57" s="1"/>
      <c r="E57" s="1"/>
      <c r="F57" s="1"/>
      <c r="G57" s="1"/>
      <c r="H57" s="1"/>
      <c r="I57" s="1"/>
      <c r="J57" s="1"/>
      <c r="K57" s="1"/>
      <c r="L57" s="1"/>
      <c r="M57" s="1"/>
      <c r="N57" s="1"/>
      <c r="O57" s="1"/>
      <c r="P57" s="1"/>
      <c r="Q57" s="1"/>
      <c r="R57" s="1"/>
      <c r="S57" s="1"/>
      <c r="T57" s="1"/>
      <c r="U57" s="1"/>
      <c r="V57" s="1"/>
      <c r="W57" s="1"/>
      <c r="X57" s="1"/>
      <c r="Y57" s="1"/>
      <c r="Z57" s="1"/>
    </row>
    <row r="58" spans="2:26" x14ac:dyDescent="0.25">
      <c r="B58" s="1"/>
      <c r="C58" s="1"/>
      <c r="D58" s="1"/>
      <c r="E58" s="1"/>
      <c r="F58" s="1"/>
      <c r="G58" s="1"/>
      <c r="H58" s="1"/>
      <c r="I58" s="1"/>
      <c r="J58" s="1"/>
      <c r="K58" s="1"/>
      <c r="L58" s="1"/>
      <c r="M58" s="1"/>
      <c r="N58" s="1"/>
      <c r="O58" s="1"/>
      <c r="P58" s="1"/>
      <c r="Q58" s="1"/>
      <c r="R58" s="1"/>
      <c r="S58" s="1"/>
      <c r="T58" s="1"/>
      <c r="U58" s="1"/>
      <c r="V58" s="1"/>
      <c r="W58" s="1"/>
      <c r="X58" s="1"/>
      <c r="Y58" s="1"/>
      <c r="Z58" s="1"/>
    </row>
    <row r="59" spans="2:26" x14ac:dyDescent="0.25">
      <c r="B59" s="1"/>
      <c r="C59" s="1"/>
      <c r="D59" s="1"/>
      <c r="E59" s="1"/>
      <c r="F59" s="1"/>
      <c r="G59" s="1"/>
      <c r="H59" s="1"/>
      <c r="I59" s="1"/>
      <c r="J59" s="1"/>
      <c r="K59" s="1"/>
      <c r="L59" s="1"/>
      <c r="M59" s="1"/>
      <c r="N59" s="1"/>
      <c r="O59" s="1"/>
      <c r="P59" s="1"/>
      <c r="Q59" s="1"/>
      <c r="R59" s="1"/>
      <c r="S59" s="1"/>
      <c r="T59" s="1"/>
      <c r="U59" s="1"/>
      <c r="V59" s="1"/>
      <c r="W59" s="1"/>
      <c r="X59" s="1"/>
      <c r="Y59" s="1"/>
      <c r="Z59" s="1"/>
    </row>
    <row r="60" spans="2:26" x14ac:dyDescent="0.25">
      <c r="B60" s="1"/>
      <c r="C60" s="1"/>
      <c r="D60" s="1"/>
      <c r="E60" s="1"/>
      <c r="F60" s="1"/>
      <c r="G60" s="1"/>
      <c r="H60" s="1"/>
      <c r="I60" s="1"/>
      <c r="J60" s="1"/>
      <c r="K60" s="1"/>
      <c r="L60" s="1"/>
      <c r="M60" s="1"/>
      <c r="N60" s="1"/>
      <c r="O60" s="1"/>
      <c r="P60" s="1"/>
      <c r="Q60" s="1"/>
      <c r="R60" s="1"/>
      <c r="S60" s="1"/>
      <c r="T60" s="1"/>
      <c r="U60" s="1"/>
      <c r="V60" s="1"/>
      <c r="W60" s="1"/>
      <c r="X60" s="1"/>
      <c r="Y60" s="1"/>
      <c r="Z60" s="1"/>
    </row>
    <row r="61" spans="2:26" x14ac:dyDescent="0.25">
      <c r="B61" s="1"/>
      <c r="C61" s="1"/>
      <c r="D61" s="1"/>
      <c r="E61" s="1"/>
      <c r="F61" s="1"/>
      <c r="G61" s="1"/>
      <c r="H61" s="1"/>
      <c r="I61" s="1"/>
      <c r="J61" s="1"/>
      <c r="K61" s="1"/>
      <c r="L61" s="1"/>
      <c r="M61" s="1"/>
      <c r="N61" s="1"/>
      <c r="O61" s="1"/>
      <c r="P61" s="1"/>
      <c r="Q61" s="1"/>
      <c r="R61" s="1"/>
      <c r="S61" s="1"/>
      <c r="T61" s="1"/>
      <c r="U61" s="1"/>
      <c r="V61" s="1"/>
      <c r="W61" s="1"/>
      <c r="X61" s="1"/>
      <c r="Y61" s="1"/>
      <c r="Z61" s="1"/>
    </row>
    <row r="62" spans="2:26" x14ac:dyDescent="0.25">
      <c r="B62" s="1"/>
      <c r="C62" s="1"/>
      <c r="D62" s="1"/>
      <c r="E62" s="1"/>
      <c r="F62" s="1"/>
      <c r="G62" s="1"/>
      <c r="H62" s="1"/>
      <c r="I62" s="1"/>
      <c r="J62" s="1"/>
      <c r="K62" s="1"/>
      <c r="L62" s="1"/>
      <c r="M62" s="1"/>
      <c r="N62" s="1"/>
      <c r="O62" s="1"/>
      <c r="P62" s="1"/>
      <c r="Q62" s="1"/>
      <c r="R62" s="1"/>
      <c r="S62" s="1"/>
      <c r="T62" s="1"/>
      <c r="U62" s="1"/>
      <c r="V62" s="1"/>
      <c r="W62" s="1"/>
      <c r="X62" s="1"/>
      <c r="Y62" s="1"/>
      <c r="Z62" s="1"/>
    </row>
    <row r="63" spans="2:26" x14ac:dyDescent="0.25">
      <c r="B63" s="1"/>
      <c r="C63" s="1"/>
      <c r="D63" s="1"/>
      <c r="E63" s="1"/>
      <c r="F63" s="1"/>
      <c r="G63" s="1"/>
      <c r="H63" s="1"/>
      <c r="I63" s="1"/>
      <c r="J63" s="1"/>
      <c r="K63" s="1"/>
      <c r="L63" s="1"/>
      <c r="M63" s="1"/>
      <c r="N63" s="1"/>
      <c r="O63" s="1"/>
      <c r="P63" s="1"/>
      <c r="Q63" s="1"/>
      <c r="R63" s="1"/>
      <c r="S63" s="1"/>
      <c r="T63" s="1"/>
      <c r="U63" s="1"/>
      <c r="V63" s="1"/>
      <c r="W63" s="1"/>
      <c r="X63" s="1"/>
      <c r="Y63" s="1"/>
      <c r="Z63" s="1"/>
    </row>
    <row r="64" spans="2:26" x14ac:dyDescent="0.25">
      <c r="B64" s="1"/>
      <c r="C64" s="1"/>
      <c r="D64" s="1"/>
      <c r="E64" s="1"/>
      <c r="F64" s="1"/>
      <c r="G64" s="1"/>
      <c r="H64" s="1"/>
      <c r="I64" s="1"/>
      <c r="J64" s="1"/>
      <c r="K64" s="1"/>
      <c r="L64" s="1"/>
      <c r="M64" s="1"/>
      <c r="N64" s="1"/>
      <c r="O64" s="1"/>
      <c r="P64" s="1"/>
      <c r="Q64" s="1"/>
      <c r="R64" s="1"/>
      <c r="S64" s="1"/>
      <c r="T64" s="1"/>
      <c r="U64" s="1"/>
      <c r="V64" s="1"/>
      <c r="W64" s="1"/>
      <c r="X64" s="1"/>
      <c r="Y64" s="1"/>
      <c r="Z64" s="1"/>
    </row>
    <row r="65" spans="2:26" x14ac:dyDescent="0.25">
      <c r="B65" s="1"/>
      <c r="C65" s="1"/>
      <c r="D65" s="1"/>
      <c r="E65" s="1"/>
      <c r="F65" s="1"/>
      <c r="G65" s="1"/>
      <c r="H65" s="1"/>
      <c r="I65" s="1"/>
      <c r="J65" s="1"/>
      <c r="K65" s="1"/>
      <c r="L65" s="1"/>
      <c r="M65" s="1"/>
      <c r="N65" s="1"/>
      <c r="O65" s="1"/>
      <c r="P65" s="1"/>
      <c r="Q65" s="1"/>
      <c r="R65" s="1"/>
      <c r="S65" s="1"/>
      <c r="T65" s="1"/>
      <c r="U65" s="1"/>
      <c r="V65" s="1"/>
      <c r="W65" s="1"/>
      <c r="X65" s="1"/>
      <c r="Y65" s="1"/>
      <c r="Z65" s="1"/>
    </row>
    <row r="66" spans="2:26" x14ac:dyDescent="0.25">
      <c r="B66" s="1"/>
      <c r="C66" s="1"/>
      <c r="D66" s="1"/>
      <c r="E66" s="1"/>
      <c r="F66" s="1"/>
      <c r="G66" s="1"/>
      <c r="H66" s="1"/>
      <c r="I66" s="1"/>
      <c r="J66" s="1"/>
      <c r="K66" s="1"/>
      <c r="L66" s="1"/>
      <c r="M66" s="1"/>
      <c r="N66" s="1"/>
      <c r="O66" s="1"/>
      <c r="P66" s="1"/>
      <c r="Q66" s="1"/>
      <c r="R66" s="1"/>
      <c r="S66" s="1"/>
      <c r="T66" s="1"/>
      <c r="U66" s="1"/>
      <c r="V66" s="1"/>
      <c r="W66" s="1"/>
      <c r="X66" s="1"/>
      <c r="Y66" s="1"/>
      <c r="Z66" s="1"/>
    </row>
    <row r="67" spans="2:26" x14ac:dyDescent="0.25">
      <c r="B67" s="1"/>
      <c r="C67" s="1"/>
      <c r="D67" s="1"/>
      <c r="E67" s="1"/>
      <c r="F67" s="1"/>
      <c r="G67" s="1"/>
      <c r="H67" s="1"/>
      <c r="I67" s="1"/>
      <c r="J67" s="1"/>
      <c r="K67" s="1"/>
      <c r="L67" s="1"/>
      <c r="M67" s="1"/>
      <c r="N67" s="1"/>
      <c r="O67" s="1"/>
      <c r="P67" s="1"/>
      <c r="Q67" s="1"/>
      <c r="R67" s="1"/>
      <c r="S67" s="1"/>
      <c r="T67" s="1"/>
      <c r="U67" s="1"/>
      <c r="V67" s="1"/>
      <c r="W67" s="1"/>
      <c r="X67" s="1"/>
      <c r="Y67" s="1"/>
      <c r="Z67" s="1"/>
    </row>
    <row r="68" spans="2:26" x14ac:dyDescent="0.25">
      <c r="B68" s="1"/>
      <c r="C68" s="1"/>
      <c r="D68" s="1"/>
      <c r="E68" s="1"/>
      <c r="F68" s="1"/>
      <c r="G68" s="1"/>
      <c r="H68" s="1"/>
      <c r="I68" s="1"/>
      <c r="J68" s="1"/>
      <c r="K68" s="1"/>
      <c r="L68" s="1"/>
      <c r="M68" s="1"/>
      <c r="N68" s="1"/>
      <c r="O68" s="1"/>
      <c r="P68" s="1"/>
      <c r="Q68" s="1"/>
      <c r="R68" s="1"/>
      <c r="S68" s="1"/>
      <c r="T68" s="1"/>
      <c r="U68" s="1"/>
      <c r="V68" s="1"/>
      <c r="W68" s="1"/>
      <c r="X68" s="1"/>
      <c r="Y68" s="1"/>
      <c r="Z68" s="1"/>
    </row>
    <row r="69" spans="2:26" x14ac:dyDescent="0.25">
      <c r="B69" s="1"/>
      <c r="C69" s="1"/>
      <c r="D69" s="1"/>
      <c r="E69" s="1"/>
      <c r="F69" s="1"/>
      <c r="G69" s="1"/>
      <c r="H69" s="1"/>
      <c r="I69" s="1"/>
      <c r="J69" s="1"/>
      <c r="K69" s="1"/>
      <c r="L69" s="1"/>
      <c r="M69" s="1"/>
      <c r="N69" s="1"/>
      <c r="O69" s="1"/>
      <c r="P69" s="1"/>
      <c r="Q69" s="1"/>
      <c r="R69" s="1"/>
      <c r="S69" s="1"/>
      <c r="T69" s="1"/>
      <c r="U69" s="1"/>
      <c r="V69" s="1"/>
      <c r="W69" s="1"/>
      <c r="X69" s="1"/>
      <c r="Y69" s="1"/>
      <c r="Z69" s="1"/>
    </row>
    <row r="70" spans="2:26" x14ac:dyDescent="0.25">
      <c r="B70" s="1"/>
      <c r="C70" s="1"/>
      <c r="D70" s="1"/>
      <c r="E70" s="1"/>
      <c r="F70" s="1"/>
      <c r="G70" s="1"/>
      <c r="H70" s="1"/>
      <c r="I70" s="1"/>
      <c r="J70" s="1"/>
      <c r="K70" s="1"/>
      <c r="L70" s="1"/>
      <c r="M70" s="1"/>
      <c r="N70" s="1"/>
      <c r="O70" s="1"/>
      <c r="P70" s="1"/>
      <c r="Q70" s="1"/>
      <c r="R70" s="1"/>
      <c r="S70" s="1"/>
      <c r="T70" s="1"/>
      <c r="U70" s="1"/>
      <c r="V70" s="1"/>
      <c r="W70" s="1"/>
      <c r="X70" s="1"/>
      <c r="Y70" s="1"/>
      <c r="Z70" s="1"/>
    </row>
    <row r="71" spans="2:26" x14ac:dyDescent="0.25">
      <c r="B71" s="1"/>
      <c r="C71" s="1"/>
      <c r="D71" s="1"/>
      <c r="E71" s="1"/>
      <c r="F71" s="1"/>
      <c r="G71" s="1"/>
      <c r="H71" s="1"/>
      <c r="I71" s="1"/>
      <c r="J71" s="1"/>
      <c r="K71" s="1"/>
      <c r="L71" s="1"/>
      <c r="M71" s="1"/>
      <c r="N71" s="1"/>
      <c r="O71" s="1"/>
      <c r="P71" s="1"/>
      <c r="Q71" s="1"/>
      <c r="R71" s="1"/>
      <c r="S71" s="1"/>
      <c r="T71" s="1"/>
      <c r="U71" s="1"/>
      <c r="V71" s="1"/>
      <c r="W71" s="1"/>
      <c r="X71" s="1"/>
      <c r="Y71" s="1"/>
      <c r="Z71" s="1"/>
    </row>
    <row r="72" spans="2:26" x14ac:dyDescent="0.25">
      <c r="B72" s="1"/>
      <c r="C72" s="1"/>
      <c r="D72" s="1"/>
      <c r="E72" s="1"/>
      <c r="F72" s="1"/>
      <c r="G72" s="1"/>
      <c r="H72" s="1"/>
      <c r="I72" s="1"/>
      <c r="J72" s="1"/>
      <c r="K72" s="1"/>
      <c r="L72" s="1"/>
      <c r="M72" s="1"/>
      <c r="N72" s="1"/>
      <c r="O72" s="1"/>
      <c r="P72" s="1"/>
      <c r="Q72" s="1"/>
      <c r="R72" s="1"/>
      <c r="S72" s="1"/>
      <c r="T72" s="1"/>
      <c r="U72" s="1"/>
      <c r="V72" s="1"/>
      <c r="W72" s="1"/>
      <c r="X72" s="1"/>
      <c r="Y72" s="1"/>
      <c r="Z72" s="1"/>
    </row>
    <row r="73" spans="2:26" x14ac:dyDescent="0.25">
      <c r="B73" s="1"/>
      <c r="C73" s="1"/>
      <c r="D73" s="1"/>
      <c r="E73" s="1"/>
      <c r="F73" s="1"/>
      <c r="G73" s="1"/>
      <c r="H73" s="1"/>
      <c r="I73" s="1"/>
      <c r="J73" s="1"/>
      <c r="K73" s="1"/>
      <c r="L73" s="1"/>
      <c r="M73" s="1"/>
      <c r="N73" s="1"/>
      <c r="O73" s="1"/>
      <c r="P73" s="1"/>
      <c r="Q73" s="1"/>
      <c r="R73" s="1"/>
      <c r="S73" s="1"/>
      <c r="T73" s="1"/>
      <c r="U73" s="1"/>
      <c r="V73" s="1"/>
      <c r="W73" s="1"/>
      <c r="X73" s="1"/>
      <c r="Y73" s="1"/>
      <c r="Z73" s="1"/>
    </row>
    <row r="74" spans="2:26" x14ac:dyDescent="0.25">
      <c r="B74" s="1"/>
      <c r="C74" s="1"/>
      <c r="D74" s="1"/>
      <c r="E74" s="1"/>
      <c r="F74" s="1"/>
      <c r="G74" s="1"/>
      <c r="H74" s="1"/>
      <c r="I74" s="1"/>
      <c r="J74" s="1"/>
      <c r="K74" s="1"/>
      <c r="L74" s="1"/>
      <c r="M74" s="1"/>
      <c r="N74" s="1"/>
      <c r="O74" s="1"/>
      <c r="P74" s="1"/>
      <c r="Q74" s="1"/>
      <c r="R74" s="1"/>
      <c r="S74" s="1"/>
      <c r="T74" s="1"/>
      <c r="U74" s="1"/>
      <c r="V74" s="1"/>
      <c r="W74" s="1"/>
      <c r="X74" s="1"/>
      <c r="Y74" s="1"/>
      <c r="Z74" s="1"/>
    </row>
    <row r="75" spans="2:26" x14ac:dyDescent="0.25">
      <c r="B75" s="1"/>
      <c r="C75" s="1"/>
      <c r="D75" s="1"/>
      <c r="E75" s="1"/>
      <c r="F75" s="1"/>
      <c r="G75" s="1"/>
      <c r="H75" s="1"/>
      <c r="I75" s="1"/>
      <c r="J75" s="1"/>
      <c r="K75" s="1"/>
      <c r="L75" s="1"/>
      <c r="M75" s="1"/>
      <c r="N75" s="1"/>
      <c r="O75" s="1"/>
      <c r="P75" s="1"/>
      <c r="Q75" s="1"/>
      <c r="R75" s="1"/>
      <c r="S75" s="1"/>
      <c r="T75" s="1"/>
      <c r="U75" s="1"/>
      <c r="V75" s="1"/>
      <c r="W75" s="1"/>
      <c r="X75" s="1"/>
      <c r="Y75" s="1"/>
      <c r="Z75" s="1"/>
    </row>
    <row r="76" spans="2:26" x14ac:dyDescent="0.25">
      <c r="B76" s="1"/>
      <c r="C76" s="1"/>
      <c r="D76" s="1"/>
      <c r="E76" s="1"/>
      <c r="F76" s="1"/>
      <c r="G76" s="1"/>
      <c r="H76" s="1"/>
      <c r="I76" s="1"/>
      <c r="J76" s="1"/>
      <c r="K76" s="1"/>
      <c r="L76" s="1"/>
      <c r="M76" s="1"/>
      <c r="N76" s="1"/>
      <c r="O76" s="1"/>
      <c r="P76" s="1"/>
      <c r="Q76" s="1"/>
      <c r="R76" s="1"/>
      <c r="S76" s="1"/>
      <c r="T76" s="1"/>
      <c r="U76" s="1"/>
      <c r="V76" s="1"/>
      <c r="W76" s="1"/>
      <c r="X76" s="1"/>
      <c r="Y76" s="1"/>
      <c r="Z76" s="1"/>
    </row>
    <row r="77" spans="2:26" x14ac:dyDescent="0.25">
      <c r="B77" s="1"/>
      <c r="C77" s="1"/>
      <c r="D77" s="1"/>
      <c r="E77" s="1"/>
      <c r="F77" s="1"/>
      <c r="G77" s="1"/>
      <c r="H77" s="1"/>
      <c r="I77" s="1"/>
      <c r="J77" s="1"/>
      <c r="K77" s="1"/>
      <c r="L77" s="1"/>
      <c r="M77" s="1"/>
      <c r="N77" s="1"/>
      <c r="O77" s="1"/>
      <c r="P77" s="1"/>
      <c r="Q77" s="1"/>
      <c r="R77" s="1"/>
      <c r="S77" s="1"/>
      <c r="T77" s="1"/>
      <c r="U77" s="1"/>
      <c r="V77" s="1"/>
      <c r="W77" s="1"/>
      <c r="X77" s="1"/>
      <c r="Y77" s="1"/>
      <c r="Z77" s="1"/>
    </row>
    <row r="78" spans="2:26" x14ac:dyDescent="0.25">
      <c r="B78" s="1"/>
      <c r="C78" s="1"/>
      <c r="D78" s="1"/>
      <c r="E78" s="1"/>
      <c r="F78" s="1"/>
      <c r="G78" s="1"/>
      <c r="H78" s="1"/>
      <c r="I78" s="1"/>
      <c r="J78" s="1"/>
      <c r="K78" s="1"/>
      <c r="L78" s="1"/>
      <c r="M78" s="1"/>
      <c r="N78" s="1"/>
      <c r="O78" s="1"/>
      <c r="P78" s="1"/>
      <c r="Q78" s="1"/>
      <c r="R78" s="1"/>
      <c r="S78" s="1"/>
      <c r="T78" s="1"/>
      <c r="U78" s="1"/>
      <c r="V78" s="1"/>
      <c r="W78" s="1"/>
      <c r="X78" s="1"/>
      <c r="Y78" s="1"/>
      <c r="Z78" s="1"/>
    </row>
    <row r="79" spans="2:26" x14ac:dyDescent="0.25">
      <c r="B79" s="1"/>
      <c r="C79" s="1"/>
      <c r="D79" s="1"/>
      <c r="E79" s="1"/>
      <c r="F79" s="1"/>
      <c r="G79" s="1"/>
      <c r="H79" s="1"/>
      <c r="I79" s="1"/>
      <c r="J79" s="1"/>
      <c r="K79" s="1"/>
      <c r="L79" s="1"/>
      <c r="M79" s="1"/>
      <c r="N79" s="1"/>
      <c r="O79" s="1"/>
      <c r="P79" s="1"/>
      <c r="Q79" s="1"/>
      <c r="R79" s="1"/>
      <c r="S79" s="1"/>
      <c r="T79" s="1"/>
      <c r="U79" s="1"/>
      <c r="V79" s="1"/>
      <c r="W79" s="1"/>
      <c r="X79" s="1"/>
      <c r="Y79" s="1"/>
      <c r="Z79" s="1"/>
    </row>
    <row r="80" spans="2:26" x14ac:dyDescent="0.25">
      <c r="B80" s="1"/>
      <c r="C80" s="1"/>
      <c r="D80" s="1"/>
      <c r="E80" s="1"/>
      <c r="F80" s="1"/>
      <c r="G80" s="1"/>
      <c r="H80" s="1"/>
      <c r="I80" s="1"/>
      <c r="J80" s="1"/>
      <c r="K80" s="1"/>
      <c r="L80" s="1"/>
      <c r="M80" s="1"/>
      <c r="N80" s="1"/>
      <c r="O80" s="1"/>
      <c r="P80" s="1"/>
      <c r="Q80" s="1"/>
      <c r="R80" s="1"/>
      <c r="S80" s="1"/>
      <c r="T80" s="1"/>
      <c r="U80" s="1"/>
      <c r="V80" s="1"/>
      <c r="W80" s="1"/>
      <c r="X80" s="1"/>
      <c r="Y80" s="1"/>
      <c r="Z80" s="1"/>
    </row>
    <row r="81" spans="2:26" x14ac:dyDescent="0.25">
      <c r="B81" s="1"/>
      <c r="C81" s="1"/>
      <c r="D81" s="1"/>
      <c r="E81" s="1"/>
      <c r="F81" s="1"/>
      <c r="G81" s="1"/>
      <c r="H81" s="1"/>
      <c r="I81" s="1"/>
      <c r="J81" s="1"/>
      <c r="K81" s="1"/>
      <c r="L81" s="1"/>
      <c r="M81" s="1"/>
      <c r="N81" s="1"/>
      <c r="O81" s="1"/>
      <c r="P81" s="1"/>
      <c r="Q81" s="1"/>
      <c r="R81" s="1"/>
      <c r="S81" s="1"/>
      <c r="T81" s="1"/>
      <c r="U81" s="1"/>
      <c r="V81" s="1"/>
      <c r="W81" s="1"/>
      <c r="X81" s="1"/>
      <c r="Y81" s="1"/>
      <c r="Z81" s="1"/>
    </row>
    <row r="82" spans="2:26" x14ac:dyDescent="0.25">
      <c r="B82" s="1"/>
      <c r="C82" s="1"/>
      <c r="D82" s="1"/>
      <c r="E82" s="1"/>
      <c r="F82" s="1"/>
      <c r="G82" s="1"/>
      <c r="H82" s="1"/>
      <c r="I82" s="1"/>
      <c r="J82" s="1"/>
      <c r="K82" s="1"/>
      <c r="L82" s="1"/>
      <c r="M82" s="1"/>
      <c r="N82" s="1"/>
      <c r="O82" s="1"/>
      <c r="P82" s="1"/>
      <c r="Q82" s="1"/>
      <c r="R82" s="1"/>
      <c r="S82" s="1"/>
      <c r="T82" s="1"/>
      <c r="U82" s="1"/>
      <c r="V82" s="1"/>
      <c r="W82" s="1"/>
      <c r="X82" s="1"/>
      <c r="Y82" s="1"/>
      <c r="Z82" s="1"/>
    </row>
    <row r="83" spans="2:26" x14ac:dyDescent="0.25">
      <c r="B83" s="1"/>
      <c r="C83" s="1"/>
      <c r="D83" s="1"/>
      <c r="E83" s="1"/>
      <c r="F83" s="1"/>
      <c r="G83" s="1"/>
      <c r="H83" s="1"/>
      <c r="I83" s="1"/>
      <c r="J83" s="1"/>
      <c r="K83" s="1"/>
      <c r="L83" s="1"/>
      <c r="M83" s="1"/>
      <c r="N83" s="1"/>
      <c r="O83" s="1"/>
      <c r="P83" s="1"/>
      <c r="Q83" s="1"/>
      <c r="R83" s="1"/>
      <c r="S83" s="1"/>
      <c r="T83" s="1"/>
      <c r="U83" s="1"/>
      <c r="V83" s="1"/>
      <c r="W83" s="1"/>
      <c r="X83" s="1"/>
      <c r="Y83" s="1"/>
      <c r="Z83" s="1"/>
    </row>
    <row r="84" spans="2:26" x14ac:dyDescent="0.25">
      <c r="B84" s="1"/>
      <c r="C84" s="1"/>
      <c r="D84" s="1"/>
      <c r="E84" s="1"/>
      <c r="F84" s="1"/>
      <c r="G84" s="1"/>
      <c r="H84" s="1"/>
      <c r="I84" s="1"/>
      <c r="J84" s="1"/>
      <c r="K84" s="1"/>
      <c r="L84" s="1"/>
      <c r="M84" s="1"/>
      <c r="N84" s="1"/>
      <c r="O84" s="1"/>
      <c r="P84" s="1"/>
      <c r="Q84" s="1"/>
      <c r="R84" s="1"/>
      <c r="S84" s="1"/>
      <c r="T84" s="1"/>
      <c r="U84" s="1"/>
      <c r="V84" s="1"/>
      <c r="W84" s="1"/>
      <c r="X84" s="1"/>
      <c r="Y84" s="1"/>
      <c r="Z84" s="1"/>
    </row>
    <row r="85" spans="2:26" x14ac:dyDescent="0.25">
      <c r="B85" s="1"/>
      <c r="C85" s="1"/>
      <c r="D85" s="1"/>
      <c r="E85" s="1"/>
      <c r="F85" s="1"/>
      <c r="G85" s="1"/>
      <c r="H85" s="1"/>
      <c r="I85" s="1"/>
      <c r="J85" s="1"/>
      <c r="K85" s="1"/>
      <c r="L85" s="1"/>
      <c r="M85" s="1"/>
      <c r="N85" s="1"/>
      <c r="O85" s="1"/>
      <c r="P85" s="1"/>
      <c r="Q85" s="1"/>
      <c r="R85" s="1"/>
      <c r="S85" s="1"/>
      <c r="T85" s="1"/>
      <c r="U85" s="1"/>
      <c r="V85" s="1"/>
      <c r="W85" s="1"/>
      <c r="X85" s="1"/>
      <c r="Y85" s="1"/>
      <c r="Z85" s="1"/>
    </row>
    <row r="86" spans="2:26" x14ac:dyDescent="0.25">
      <c r="B86" s="1"/>
      <c r="C86" s="1"/>
      <c r="D86" s="1"/>
      <c r="E86" s="1"/>
      <c r="F86" s="1"/>
      <c r="G86" s="1"/>
      <c r="H86" s="1"/>
      <c r="I86" s="1"/>
      <c r="J86" s="1"/>
      <c r="K86" s="1"/>
      <c r="L86" s="1"/>
      <c r="M86" s="1"/>
      <c r="N86" s="1"/>
      <c r="O86" s="1"/>
      <c r="P86" s="1"/>
      <c r="Q86" s="1"/>
      <c r="R86" s="1"/>
      <c r="S86" s="1"/>
      <c r="T86" s="1"/>
      <c r="U86" s="1"/>
      <c r="V86" s="1"/>
      <c r="W86" s="1"/>
      <c r="X86" s="1"/>
      <c r="Y86" s="1"/>
      <c r="Z86" s="1"/>
    </row>
    <row r="87" spans="2:26" x14ac:dyDescent="0.25">
      <c r="B87" s="1"/>
      <c r="C87" s="1"/>
      <c r="D87" s="1"/>
      <c r="E87" s="1"/>
      <c r="F87" s="1"/>
      <c r="G87" s="1"/>
      <c r="H87" s="1"/>
      <c r="I87" s="1"/>
      <c r="J87" s="1"/>
      <c r="K87" s="1"/>
      <c r="L87" s="1"/>
      <c r="M87" s="1"/>
      <c r="N87" s="1"/>
      <c r="O87" s="1"/>
      <c r="P87" s="1"/>
      <c r="Q87" s="1"/>
      <c r="R87" s="1"/>
      <c r="S87" s="1"/>
      <c r="T87" s="1"/>
      <c r="U87" s="1"/>
      <c r="V87" s="1"/>
      <c r="W87" s="1"/>
      <c r="X87" s="1"/>
      <c r="Y87" s="1"/>
      <c r="Z87" s="1"/>
    </row>
    <row r="88" spans="2:26" x14ac:dyDescent="0.25">
      <c r="B88" s="1"/>
      <c r="C88" s="1"/>
      <c r="D88" s="1"/>
      <c r="E88" s="1"/>
      <c r="F88" s="1"/>
      <c r="G88" s="1"/>
      <c r="H88" s="1"/>
      <c r="I88" s="1"/>
      <c r="J88" s="1"/>
      <c r="K88" s="1"/>
      <c r="L88" s="1"/>
      <c r="M88" s="1"/>
      <c r="N88" s="1"/>
      <c r="O88" s="1"/>
      <c r="P88" s="1"/>
      <c r="Q88" s="1"/>
      <c r="R88" s="1"/>
      <c r="S88" s="1"/>
      <c r="T88" s="1"/>
      <c r="U88" s="1"/>
      <c r="V88" s="1"/>
      <c r="W88" s="1"/>
      <c r="X88" s="1"/>
      <c r="Y88" s="1"/>
      <c r="Z88" s="1"/>
    </row>
    <row r="89" spans="2:26" x14ac:dyDescent="0.25">
      <c r="B89" s="1"/>
      <c r="C89" s="1"/>
      <c r="D89" s="1"/>
      <c r="E89" s="1"/>
      <c r="F89" s="1"/>
      <c r="G89" s="1"/>
      <c r="H89" s="1"/>
      <c r="I89" s="1"/>
      <c r="J89" s="1"/>
      <c r="K89" s="1"/>
      <c r="L89" s="1"/>
      <c r="M89" s="1"/>
      <c r="N89" s="1"/>
      <c r="O89" s="1"/>
      <c r="P89" s="1"/>
      <c r="Q89" s="1"/>
      <c r="R89" s="1"/>
      <c r="S89" s="1"/>
      <c r="T89" s="1"/>
      <c r="U89" s="1"/>
      <c r="V89" s="1"/>
      <c r="W89" s="1"/>
      <c r="X89" s="1"/>
      <c r="Y89" s="1"/>
      <c r="Z89" s="1"/>
    </row>
    <row r="90" spans="2:26" x14ac:dyDescent="0.25">
      <c r="B90" s="1"/>
      <c r="C90" s="1"/>
      <c r="D90" s="1"/>
      <c r="E90" s="1"/>
      <c r="F90" s="1"/>
      <c r="G90" s="1"/>
      <c r="H90" s="1"/>
      <c r="I90" s="1"/>
      <c r="J90" s="1"/>
      <c r="K90" s="1"/>
      <c r="L90" s="1"/>
      <c r="M90" s="1"/>
      <c r="N90" s="1"/>
      <c r="O90" s="1"/>
      <c r="P90" s="1"/>
      <c r="Q90" s="1"/>
      <c r="R90" s="1"/>
      <c r="S90" s="1"/>
      <c r="T90" s="1"/>
      <c r="U90" s="1"/>
      <c r="V90" s="1"/>
      <c r="W90" s="1"/>
      <c r="X90" s="1"/>
      <c r="Y90" s="1"/>
      <c r="Z90" s="1"/>
    </row>
    <row r="91" spans="2:26" x14ac:dyDescent="0.25">
      <c r="B91" s="1"/>
      <c r="C91" s="1"/>
      <c r="D91" s="1"/>
      <c r="E91" s="1"/>
      <c r="F91" s="1"/>
      <c r="G91" s="1"/>
      <c r="H91" s="1"/>
      <c r="I91" s="1"/>
      <c r="J91" s="1"/>
      <c r="K91" s="1"/>
      <c r="L91" s="1"/>
      <c r="M91" s="1"/>
      <c r="N91" s="1"/>
      <c r="O91" s="1"/>
      <c r="P91" s="1"/>
      <c r="Q91" s="1"/>
      <c r="R91" s="1"/>
      <c r="S91" s="1"/>
      <c r="T91" s="1"/>
      <c r="U91" s="1"/>
      <c r="V91" s="1"/>
      <c r="W91" s="1"/>
      <c r="X91" s="1"/>
      <c r="Y91" s="1"/>
      <c r="Z91" s="1"/>
    </row>
    <row r="92" spans="2:26" x14ac:dyDescent="0.25">
      <c r="B92" s="1"/>
      <c r="C92" s="1"/>
      <c r="D92" s="1"/>
      <c r="E92" s="1"/>
      <c r="F92" s="1"/>
      <c r="G92" s="1"/>
      <c r="H92" s="1"/>
      <c r="I92" s="1"/>
      <c r="J92" s="1"/>
      <c r="K92" s="1"/>
      <c r="L92" s="1"/>
      <c r="M92" s="1"/>
      <c r="N92" s="1"/>
      <c r="O92" s="1"/>
      <c r="P92" s="1"/>
      <c r="Q92" s="1"/>
      <c r="R92" s="1"/>
      <c r="S92" s="1"/>
      <c r="T92" s="1"/>
      <c r="U92" s="1"/>
      <c r="V92" s="1"/>
      <c r="W92" s="1"/>
      <c r="X92" s="1"/>
      <c r="Y92" s="1"/>
      <c r="Z92" s="1"/>
    </row>
    <row r="93" spans="2:26" x14ac:dyDescent="0.25">
      <c r="B93" s="13"/>
      <c r="C93" s="13"/>
      <c r="D93" s="13"/>
      <c r="E93" s="13"/>
      <c r="F93" s="13"/>
      <c r="G93" s="13"/>
      <c r="H93" s="13"/>
      <c r="I93" s="13"/>
      <c r="J93" s="13"/>
      <c r="K93" s="13"/>
      <c r="L93" s="13"/>
      <c r="M93" s="13"/>
      <c r="N93" s="13"/>
      <c r="O93" s="13"/>
      <c r="P93" s="13"/>
      <c r="Q93" s="13"/>
      <c r="R93" s="13"/>
      <c r="S93" s="13"/>
      <c r="T93" s="13"/>
      <c r="U93" s="13"/>
      <c r="V93" s="13"/>
      <c r="W93" s="13"/>
      <c r="X93" s="13"/>
      <c r="Y93" s="13"/>
      <c r="Z93" s="1"/>
    </row>
    <row r="94" spans="2:26" x14ac:dyDescent="0.25">
      <c r="B94" s="13"/>
      <c r="C94" s="13"/>
      <c r="D94" s="13"/>
      <c r="E94" s="13"/>
      <c r="F94" s="13"/>
      <c r="G94" s="13"/>
      <c r="H94" s="13"/>
      <c r="I94" s="13"/>
      <c r="J94" s="13"/>
      <c r="K94" s="13"/>
      <c r="L94" s="13"/>
      <c r="M94" s="13"/>
      <c r="N94" s="13"/>
      <c r="O94" s="13"/>
      <c r="P94" s="13"/>
      <c r="Q94" s="13"/>
      <c r="R94" s="13"/>
      <c r="S94" s="13"/>
      <c r="T94" s="13"/>
      <c r="U94" s="13"/>
      <c r="V94" s="13"/>
      <c r="W94" s="13"/>
      <c r="X94" s="13"/>
      <c r="Y94" s="13"/>
      <c r="Z94" s="1"/>
    </row>
    <row r="95" spans="2:26" x14ac:dyDescent="0.25">
      <c r="B95" s="13"/>
      <c r="C95" s="13"/>
      <c r="D95" s="13"/>
      <c r="E95" s="13"/>
      <c r="F95" s="13"/>
      <c r="G95" s="13"/>
      <c r="H95" s="13"/>
      <c r="I95" s="13"/>
      <c r="J95" s="13"/>
      <c r="K95" s="13"/>
      <c r="L95" s="13"/>
      <c r="M95" s="13"/>
      <c r="N95" s="13"/>
      <c r="O95" s="13"/>
      <c r="P95" s="13"/>
      <c r="Q95" s="13"/>
      <c r="R95" s="13"/>
      <c r="S95" s="13"/>
      <c r="T95" s="13"/>
      <c r="U95" s="13"/>
      <c r="V95" s="13"/>
      <c r="W95" s="13"/>
      <c r="X95" s="13"/>
      <c r="Y95" s="13"/>
      <c r="Z95" s="1"/>
    </row>
    <row r="96" spans="2:26" x14ac:dyDescent="0.25">
      <c r="B96" s="13"/>
      <c r="C96" s="13"/>
      <c r="D96" s="13"/>
      <c r="E96" s="13"/>
      <c r="F96" s="13"/>
      <c r="G96" s="13"/>
      <c r="H96" s="13"/>
      <c r="I96" s="13"/>
      <c r="J96" s="13"/>
      <c r="K96" s="13"/>
      <c r="L96" s="13"/>
      <c r="M96" s="13"/>
      <c r="N96" s="13"/>
      <c r="O96" s="13"/>
      <c r="P96" s="13"/>
      <c r="Q96" s="13"/>
      <c r="R96" s="13"/>
      <c r="S96" s="13"/>
      <c r="T96" s="13"/>
      <c r="U96" s="13"/>
      <c r="V96" s="13"/>
      <c r="W96" s="13"/>
      <c r="X96" s="13"/>
      <c r="Y96" s="13"/>
      <c r="Z96" s="1"/>
    </row>
    <row r="97" spans="2:26" x14ac:dyDescent="0.25">
      <c r="B97" s="13"/>
      <c r="C97" s="13"/>
      <c r="D97" s="13"/>
      <c r="E97" s="13"/>
      <c r="F97" s="13"/>
      <c r="G97" s="13"/>
      <c r="H97" s="13"/>
      <c r="I97" s="13"/>
      <c r="J97" s="13"/>
      <c r="K97" s="13"/>
      <c r="L97" s="13"/>
      <c r="M97" s="13"/>
      <c r="N97" s="13"/>
      <c r="O97" s="13"/>
      <c r="P97" s="13"/>
      <c r="Q97" s="13"/>
      <c r="R97" s="13"/>
      <c r="S97" s="13"/>
      <c r="T97" s="13"/>
      <c r="U97" s="13"/>
      <c r="V97" s="13"/>
      <c r="W97" s="13"/>
      <c r="X97" s="13"/>
      <c r="Y97" s="13"/>
      <c r="Z97" s="1"/>
    </row>
    <row r="98" spans="2:26" x14ac:dyDescent="0.25">
      <c r="B98" s="13"/>
      <c r="C98" s="13"/>
      <c r="D98" s="13"/>
      <c r="E98" s="13"/>
      <c r="F98" s="13"/>
      <c r="G98" s="13"/>
      <c r="H98" s="13"/>
      <c r="I98" s="13"/>
      <c r="J98" s="13"/>
      <c r="K98" s="13"/>
      <c r="L98" s="13"/>
      <c r="M98" s="13"/>
      <c r="N98" s="13"/>
      <c r="O98" s="13"/>
      <c r="P98" s="13"/>
      <c r="Q98" s="13"/>
      <c r="R98" s="13"/>
      <c r="S98" s="13"/>
      <c r="T98" s="13"/>
      <c r="U98" s="13"/>
      <c r="V98" s="13"/>
      <c r="W98" s="13"/>
      <c r="X98" s="13"/>
      <c r="Y98" s="13"/>
      <c r="Z98" s="1"/>
    </row>
    <row r="99" spans="2:26" x14ac:dyDescent="0.25">
      <c r="B99" s="13"/>
      <c r="C99" s="13"/>
      <c r="D99" s="13"/>
      <c r="E99" s="13"/>
      <c r="F99" s="13"/>
      <c r="G99" s="13"/>
      <c r="H99" s="13"/>
      <c r="I99" s="13"/>
      <c r="J99" s="13"/>
      <c r="K99" s="13"/>
      <c r="L99" s="13"/>
      <c r="M99" s="13"/>
      <c r="N99" s="13"/>
      <c r="O99" s="13"/>
      <c r="P99" s="13"/>
      <c r="Q99" s="13"/>
      <c r="R99" s="13"/>
      <c r="S99" s="13"/>
      <c r="T99" s="13"/>
      <c r="U99" s="13"/>
      <c r="V99" s="13"/>
      <c r="W99" s="13"/>
      <c r="X99" s="13"/>
      <c r="Y99" s="13"/>
      <c r="Z99" s="1"/>
    </row>
    <row r="100" spans="2:26" x14ac:dyDescent="0.25">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
    </row>
    <row r="101" spans="2:26" x14ac:dyDescent="0.25">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
    </row>
    <row r="102" spans="2:26" x14ac:dyDescent="0.25">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
    </row>
    <row r="103" spans="2:26" x14ac:dyDescent="0.25">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
    </row>
    <row r="104" spans="2:26" x14ac:dyDescent="0.25">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
    </row>
    <row r="105" spans="2:26" x14ac:dyDescent="0.25">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
    </row>
    <row r="106" spans="2:26" x14ac:dyDescent="0.25">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
    </row>
    <row r="107" spans="2:26" x14ac:dyDescent="0.25">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
    </row>
    <row r="108" spans="2:26" x14ac:dyDescent="0.25">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
    </row>
    <row r="109" spans="2:26" x14ac:dyDescent="0.25">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
    </row>
    <row r="110" spans="2:26" x14ac:dyDescent="0.25">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
    </row>
    <row r="111" spans="2:26" x14ac:dyDescent="0.25">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
    </row>
    <row r="112" spans="2:26" x14ac:dyDescent="0.25">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
    </row>
    <row r="113" spans="2:26" x14ac:dyDescent="0.25">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
    </row>
    <row r="114" spans="2:26" x14ac:dyDescent="0.25">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
    </row>
    <row r="115" spans="2:26" x14ac:dyDescent="0.25">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
    </row>
    <row r="116" spans="2:26" x14ac:dyDescent="0.25">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
    </row>
    <row r="117" spans="2:26" x14ac:dyDescent="0.25">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
    </row>
    <row r="118" spans="2:26" x14ac:dyDescent="0.25">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
    </row>
    <row r="119" spans="2:26" x14ac:dyDescent="0.25">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
    </row>
    <row r="120" spans="2:26" x14ac:dyDescent="0.25">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
    </row>
    <row r="121" spans="2:26" x14ac:dyDescent="0.25">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
    </row>
    <row r="122" spans="2:26"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
    </row>
    <row r="123" spans="2:26"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
    </row>
    <row r="124" spans="2:26"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
    </row>
    <row r="125" spans="2:26"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
    </row>
    <row r="126" spans="2:26"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
    </row>
    <row r="127" spans="2:26"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
    </row>
    <row r="128" spans="2:26"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
    </row>
    <row r="129" spans="2:26"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
    </row>
    <row r="130" spans="2:26"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
    </row>
    <row r="131" spans="2:26"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
    </row>
    <row r="132" spans="2:26"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
    </row>
    <row r="133" spans="2:26"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
    </row>
    <row r="134" spans="2:26"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
    </row>
    <row r="135" spans="2:26"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
    </row>
    <row r="136" spans="2:26"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
    </row>
    <row r="137" spans="2:26" x14ac:dyDescent="0.25">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
    </row>
    <row r="138" spans="2:26" x14ac:dyDescent="0.25">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
    </row>
    <row r="139" spans="2:26" x14ac:dyDescent="0.25">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
    </row>
    <row r="140" spans="2:26" x14ac:dyDescent="0.25">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
    </row>
    <row r="141" spans="2:26" x14ac:dyDescent="0.25">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
    </row>
    <row r="142" spans="2:26" x14ac:dyDescent="0.25">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
    </row>
    <row r="143" spans="2:26" x14ac:dyDescent="0.25">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
    </row>
    <row r="144" spans="2:26" x14ac:dyDescent="0.25">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
    </row>
    <row r="145" spans="2:65" x14ac:dyDescent="0.25">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
    </row>
    <row r="146" spans="2:65" x14ac:dyDescent="0.25">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
    </row>
    <row r="147" spans="2:65" ht="13" thickBot="1" x14ac:dyDescent="0.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
    </row>
    <row r="148" spans="2:65" x14ac:dyDescent="0.25">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7"/>
      <c r="BL148" s="67"/>
      <c r="BM148" s="68"/>
    </row>
    <row r="149" spans="2:65" x14ac:dyDescent="0.25">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3"/>
      <c r="BL149" s="13"/>
      <c r="BM149" s="69"/>
    </row>
    <row r="150" spans="2:65" x14ac:dyDescent="0.25">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
      <c r="AA150" s="70" t="s">
        <v>6826</v>
      </c>
      <c r="AB150" s="70" t="s">
        <v>5489</v>
      </c>
      <c r="AC150" s="70" t="s">
        <v>5490</v>
      </c>
      <c r="AD150" s="70" t="s">
        <v>5491</v>
      </c>
      <c r="AE150" s="70" t="s">
        <v>7649</v>
      </c>
      <c r="AF150" s="70" t="s">
        <v>7650</v>
      </c>
      <c r="AG150" s="70" t="s">
        <v>7651</v>
      </c>
      <c r="AH150" s="70" t="s">
        <v>7652</v>
      </c>
      <c r="AI150" s="70" t="s">
        <v>7653</v>
      </c>
      <c r="AJ150" s="70" t="s">
        <v>7654</v>
      </c>
      <c r="AK150" s="70" t="s">
        <v>5492</v>
      </c>
      <c r="AL150" s="70" t="s">
        <v>5493</v>
      </c>
      <c r="AM150" s="70" t="s">
        <v>5494</v>
      </c>
      <c r="AN150" s="70" t="s">
        <v>5495</v>
      </c>
      <c r="AO150" s="70" t="s">
        <v>5496</v>
      </c>
      <c r="AP150" s="70" t="s">
        <v>5497</v>
      </c>
      <c r="AQ150" s="70" t="s">
        <v>5498</v>
      </c>
      <c r="AR150" s="70" t="s">
        <v>5499</v>
      </c>
      <c r="AS150" s="70" t="s">
        <v>5500</v>
      </c>
      <c r="AT150" s="70" t="s">
        <v>5501</v>
      </c>
      <c r="AU150" s="70" t="s">
        <v>7655</v>
      </c>
      <c r="AV150" s="70" t="s">
        <v>5505</v>
      </c>
      <c r="AW150" s="70" t="s">
        <v>7656</v>
      </c>
      <c r="AX150" s="70" t="s">
        <v>7657</v>
      </c>
      <c r="AY150" s="70" t="s">
        <v>7658</v>
      </c>
      <c r="AZ150" s="70" t="s">
        <v>7659</v>
      </c>
      <c r="BA150" s="70" t="s">
        <v>7660</v>
      </c>
      <c r="BB150" s="70" t="s">
        <v>7661</v>
      </c>
      <c r="BC150" s="70" t="s">
        <v>7662</v>
      </c>
      <c r="BD150" s="70" t="s">
        <v>5502</v>
      </c>
      <c r="BE150" s="70" t="s">
        <v>5503</v>
      </c>
      <c r="BF150" s="70" t="s">
        <v>5504</v>
      </c>
      <c r="BG150" s="70" t="s">
        <v>7663</v>
      </c>
      <c r="BH150" s="70" t="s">
        <v>7664</v>
      </c>
      <c r="BI150" s="70" t="s">
        <v>7665</v>
      </c>
      <c r="BJ150" s="70" t="s">
        <v>7666</v>
      </c>
      <c r="BK150" s="70" t="s">
        <v>7667</v>
      </c>
      <c r="BL150" s="70" t="s">
        <v>7668</v>
      </c>
      <c r="BM150" s="69"/>
    </row>
    <row r="151" spans="2:65" x14ac:dyDescent="0.25">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
      <c r="AA151" s="2" t="e">
        <f>#REF!</f>
        <v>#REF!</v>
      </c>
      <c r="AB151" s="2" t="e">
        <f>#REF!</f>
        <v>#REF!</v>
      </c>
      <c r="AC151" s="2" t="e">
        <f>#REF!</f>
        <v>#REF!</v>
      </c>
      <c r="AD151" s="2" t="e">
        <f>#REF!</f>
        <v>#REF!</v>
      </c>
      <c r="AE151" s="2" t="e">
        <f>#REF!</f>
        <v>#REF!</v>
      </c>
      <c r="AF151" s="2" t="e">
        <f>#REF!</f>
        <v>#REF!</v>
      </c>
      <c r="AG151" s="2" t="e">
        <f>#REF!</f>
        <v>#REF!</v>
      </c>
      <c r="AH151" s="2" t="e">
        <f>#REF!</f>
        <v>#REF!</v>
      </c>
      <c r="AI151" s="2" t="e">
        <f>#REF!</f>
        <v>#REF!</v>
      </c>
      <c r="AJ151" s="2" t="e">
        <f>#REF!</f>
        <v>#REF!</v>
      </c>
      <c r="AK151" s="2" t="e">
        <f>#REF!</f>
        <v>#REF!</v>
      </c>
      <c r="AL151" s="2" t="e">
        <f>#REF!</f>
        <v>#REF!</v>
      </c>
      <c r="AM151" s="2" t="e">
        <f>#REF!</f>
        <v>#REF!</v>
      </c>
      <c r="AN151" s="2" t="e">
        <f>#REF!</f>
        <v>#REF!</v>
      </c>
      <c r="AO151" s="3" t="e">
        <f>#REF!</f>
        <v>#REF!</v>
      </c>
      <c r="AP151" s="94" t="e">
        <f>+#REF!</f>
        <v>#REF!</v>
      </c>
      <c r="AQ151" s="3" t="e">
        <f>#REF!</f>
        <v>#REF!</v>
      </c>
      <c r="AR151" s="3" t="e">
        <f>#REF!</f>
        <v>#REF!</v>
      </c>
      <c r="AS151" s="4" t="e">
        <f>#REF!</f>
        <v>#REF!</v>
      </c>
      <c r="AT151" s="4" t="e">
        <f>#REF!</f>
        <v>#REF!</v>
      </c>
      <c r="AU151" s="4" t="e">
        <f>#REF!</f>
        <v>#REF!</v>
      </c>
      <c r="AV151" s="4" t="e">
        <f>#REF!</f>
        <v>#REF!</v>
      </c>
      <c r="AW151" s="2" t="e">
        <f>+#REF!</f>
        <v>#REF!</v>
      </c>
      <c r="AX151" s="4" t="e">
        <f>+#REF!</f>
        <v>#REF!</v>
      </c>
      <c r="AY151" s="2" t="e">
        <f>+#REF!</f>
        <v>#REF!</v>
      </c>
      <c r="AZ151" s="4" t="e">
        <f>+#REF!</f>
        <v>#REF!</v>
      </c>
      <c r="BA151" s="2" t="e">
        <f>+#REF!</f>
        <v>#REF!</v>
      </c>
      <c r="BB151" s="4" t="e">
        <f>+#REF!</f>
        <v>#REF!</v>
      </c>
      <c r="BC151" s="4" t="e">
        <f>+#REF!</f>
        <v>#REF!</v>
      </c>
      <c r="BD151" s="2" t="e">
        <f>+#REF!</f>
        <v>#REF!</v>
      </c>
      <c r="BE151" s="2" t="e">
        <f>+#REF!</f>
        <v>#REF!</v>
      </c>
      <c r="BF151" s="2" t="e">
        <f>+#REF!</f>
        <v>#REF!</v>
      </c>
      <c r="BG151" s="2" t="e">
        <f>+#REF!</f>
        <v>#REF!</v>
      </c>
      <c r="BH151" s="2" t="e">
        <f>+#REF!</f>
        <v>#REF!</v>
      </c>
      <c r="BI151" s="2" t="e">
        <f>+#REF!</f>
        <v>#REF!</v>
      </c>
      <c r="BJ151" s="2" t="e">
        <f>+#REF!</f>
        <v>#REF!</v>
      </c>
      <c r="BK151" s="2" t="e">
        <f>+#REF!</f>
        <v>#REF!</v>
      </c>
      <c r="BL151" s="2" t="e">
        <f>+#REF!</f>
        <v>#REF!</v>
      </c>
      <c r="BM151" s="69"/>
    </row>
    <row r="152" spans="2:65" x14ac:dyDescent="0.25">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3"/>
      <c r="BL152" s="13"/>
      <c r="BM152" s="69"/>
    </row>
    <row r="153" spans="2:65" ht="13" thickBot="1" x14ac:dyDescent="0.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2"/>
      <c r="BL153" s="72"/>
      <c r="BM153" s="73"/>
    </row>
    <row r="154" spans="2:65" ht="17.5" x14ac:dyDescent="0.35">
      <c r="AA154" s="74"/>
      <c r="AB154" s="74"/>
      <c r="AC154" s="74"/>
      <c r="AD154" s="74"/>
      <c r="AE154" s="74"/>
      <c r="AF154" s="74"/>
      <c r="AG154" s="74"/>
      <c r="AH154" s="74"/>
      <c r="AI154" s="74"/>
      <c r="AJ154" s="74"/>
    </row>
    <row r="155" spans="2:65" ht="17.5" x14ac:dyDescent="0.35">
      <c r="AA155" s="74"/>
      <c r="AB155" s="74"/>
      <c r="AC155" s="74"/>
      <c r="AD155" s="74"/>
      <c r="AE155" s="74"/>
      <c r="AF155" s="74"/>
      <c r="AG155" s="74"/>
      <c r="AH155" s="74"/>
      <c r="AI155" s="74"/>
      <c r="AJ155" s="74"/>
    </row>
    <row r="156" spans="2:65" ht="17.5" x14ac:dyDescent="0.35">
      <c r="AA156" s="74"/>
      <c r="AB156" s="74"/>
      <c r="AC156" s="74"/>
      <c r="AD156" s="74"/>
      <c r="AE156" s="74"/>
      <c r="AF156" s="74"/>
      <c r="AG156" s="74"/>
      <c r="AH156" s="74"/>
      <c r="AI156" s="74"/>
      <c r="AJ156" s="74"/>
    </row>
    <row r="157" spans="2:65" ht="17.5" x14ac:dyDescent="0.35">
      <c r="AA157" s="74"/>
      <c r="AB157" s="74"/>
      <c r="AC157" s="74"/>
      <c r="AD157" s="74"/>
      <c r="AE157" s="74"/>
      <c r="AF157" s="74"/>
      <c r="AG157" s="74"/>
      <c r="AH157" s="74"/>
      <c r="AI157" s="74"/>
      <c r="AJ157" s="74"/>
    </row>
    <row r="158" spans="2:65" ht="17.5" x14ac:dyDescent="0.35">
      <c r="AA158" s="74"/>
      <c r="AB158" s="74"/>
      <c r="AC158" s="74"/>
      <c r="AD158" s="74"/>
      <c r="AE158" s="74"/>
      <c r="AF158" s="74"/>
      <c r="AG158" s="74"/>
      <c r="AH158" s="74"/>
      <c r="AI158" s="74"/>
      <c r="AJ158" s="74"/>
    </row>
    <row r="159" spans="2:65" ht="17.5" x14ac:dyDescent="0.35">
      <c r="AA159" s="74"/>
      <c r="AB159" s="74"/>
      <c r="AC159" s="74"/>
      <c r="AD159" s="74" t="s">
        <v>5506</v>
      </c>
      <c r="AE159" s="74"/>
      <c r="AF159" s="74"/>
      <c r="AG159" s="74"/>
      <c r="AH159" s="74"/>
      <c r="AI159" s="74"/>
      <c r="AJ159" s="74"/>
    </row>
    <row r="161" spans="27:62" x14ac:dyDescent="0.25">
      <c r="AA161" s="55" t="s">
        <v>5507</v>
      </c>
      <c r="AB161" s="55" t="s">
        <v>5508</v>
      </c>
      <c r="AC161" s="55" t="s">
        <v>5509</v>
      </c>
      <c r="BF161" s="56"/>
      <c r="BG161" s="56"/>
      <c r="BH161" s="56"/>
      <c r="BI161" s="56"/>
      <c r="BJ161" s="56"/>
    </row>
    <row r="162" spans="27:62" x14ac:dyDescent="0.25">
      <c r="AA162" s="75" t="e">
        <f>+#REF!</f>
        <v>#REF!</v>
      </c>
      <c r="AB162" s="76" t="e">
        <f>+#REF!</f>
        <v>#REF!</v>
      </c>
      <c r="AC162" s="76" t="e">
        <f>+#REF!</f>
        <v>#REF!</v>
      </c>
      <c r="AD162" s="76"/>
      <c r="AE162" s="76"/>
      <c r="BF162" s="56"/>
      <c r="BG162" s="56"/>
      <c r="BH162" s="56"/>
      <c r="BI162" s="56"/>
      <c r="BJ162" s="56"/>
    </row>
  </sheetData>
  <mergeCells count="19">
    <mergeCell ref="B16:C17"/>
    <mergeCell ref="N10:O11"/>
    <mergeCell ref="B13:C14"/>
    <mergeCell ref="B30:W33"/>
    <mergeCell ref="B21:C23"/>
    <mergeCell ref="B18:C19"/>
    <mergeCell ref="B24:C25"/>
    <mergeCell ref="B29:H29"/>
    <mergeCell ref="F28:X28"/>
    <mergeCell ref="C1:L1"/>
    <mergeCell ref="A4:Y4"/>
    <mergeCell ref="E10:F11"/>
    <mergeCell ref="H10:I11"/>
    <mergeCell ref="W10:X11"/>
    <mergeCell ref="K10:L11"/>
    <mergeCell ref="B10:C12"/>
    <mergeCell ref="T10:U11"/>
    <mergeCell ref="A2:Y2"/>
    <mergeCell ref="Q10:R11"/>
  </mergeCells>
  <phoneticPr fontId="0" type="noConversion"/>
  <conditionalFormatting sqref="H22">
    <cfRule type="expression" dxfId="20" priority="1" stopIfTrue="1">
      <formula>Z21=1</formula>
    </cfRule>
    <cfRule type="expression" dxfId="19" priority="2" stopIfTrue="1">
      <formula>Y21=1</formula>
    </cfRule>
    <cfRule type="expression" dxfId="18" priority="3" stopIfTrue="1">
      <formula>Y21&gt;1</formula>
    </cfRule>
  </conditionalFormatting>
  <conditionalFormatting sqref="I22 L22 U22 X22 O22 R22">
    <cfRule type="expression" dxfId="17" priority="4" stopIfTrue="1">
      <formula>ROUND(I16/I18,2)=I21</formula>
    </cfRule>
    <cfRule type="expression" dxfId="16" priority="5" stopIfTrue="1">
      <formula>I18=0</formula>
    </cfRule>
  </conditionalFormatting>
  <conditionalFormatting sqref="F22">
    <cfRule type="expression" dxfId="15" priority="6" stopIfTrue="1">
      <formula>ROUND(F16/#REF!,2)=F21</formula>
    </cfRule>
    <cfRule type="expression" dxfId="14" priority="7" stopIfTrue="1">
      <formula>F18=0</formula>
    </cfRule>
  </conditionalFormatting>
  <conditionalFormatting sqref="I25:L25 F25">
    <cfRule type="expression" dxfId="13" priority="8" stopIfTrue="1">
      <formula>ROUND((F16-#REF!)/F18,2)=F24</formula>
    </cfRule>
    <cfRule type="expression" dxfId="12" priority="9" stopIfTrue="1">
      <formula>F18=0</formula>
    </cfRule>
  </conditionalFormatting>
  <conditionalFormatting sqref="K22">
    <cfRule type="expression" dxfId="11" priority="10" stopIfTrue="1">
      <formula>#REF!=1</formula>
    </cfRule>
    <cfRule type="expression" dxfId="10" priority="11" stopIfTrue="1">
      <formula>#REF!=1</formula>
    </cfRule>
    <cfRule type="expression" dxfId="9" priority="12" stopIfTrue="1">
      <formula>#REF!&gt;1</formula>
    </cfRule>
  </conditionalFormatting>
  <conditionalFormatting sqref="W22 N22 Q22 T22">
    <cfRule type="expression" dxfId="8" priority="13" stopIfTrue="1">
      <formula>#REF!=1</formula>
    </cfRule>
    <cfRule type="expression" dxfId="7" priority="14" stopIfTrue="1">
      <formula>#REF!=1</formula>
    </cfRule>
    <cfRule type="expression" dxfId="6" priority="15" stopIfTrue="1">
      <formula>#REF!&gt;1</formula>
    </cfRule>
  </conditionalFormatting>
  <conditionalFormatting sqref="N25 Q25 T25 W25">
    <cfRule type="expression" dxfId="5" priority="16" stopIfTrue="1">
      <formula>#REF!=1</formula>
    </cfRule>
    <cfRule type="expression" dxfId="4" priority="17" stopIfTrue="1">
      <formula>#REF!=1</formula>
    </cfRule>
  </conditionalFormatting>
  <conditionalFormatting sqref="X18 U24 I16 F18 F24 L18 I24 O18 L24 R18 O24 U18 R24 X24 X16 U16 F16 L16 O16 R16 I18">
    <cfRule type="cellIs" dxfId="3" priority="18" stopIfTrue="1" operator="notBetween">
      <formula>0</formula>
      <formula>99999999999999</formula>
    </cfRule>
  </conditionalFormatting>
  <conditionalFormatting sqref="S22">
    <cfRule type="expression" dxfId="2" priority="19" stopIfTrue="1">
      <formula>#REF!=1</formula>
    </cfRule>
    <cfRule type="expression" dxfId="1" priority="20" stopIfTrue="1">
      <formula>#REF!=1</formula>
    </cfRule>
    <cfRule type="expression" dxfId="0" priority="21" stopIfTrue="1">
      <formula>#REF!&gt;1</formula>
    </cfRule>
  </conditionalFormatting>
  <dataValidations count="3">
    <dataValidation type="decimal" errorStyle="warning" operator="equal" allowBlank="1" showInputMessage="1" showErrorMessage="1" error="Does not equal line 5 / line 6" sqref="F21 R21 U21 I21 L21 O21 X21">
      <formula1>ROUND(F16/F18,2)</formula1>
    </dataValidation>
    <dataValidation type="decimal" allowBlank="1" showInputMessage="1" showErrorMessage="1" error="Please enter a positive number." sqref="X24 I18 R16 O16 U16 F16 X16 L16 X18 U24 O24 R18 L24 O18 R24 U18 I24 L18 F24 F18 I16">
      <formula1>0</formula1>
      <formula2>999999999999999</formula2>
    </dataValidation>
    <dataValidation type="list" allowBlank="1" showInputMessage="1" showErrorMessage="1" sqref="F13 I13 L13 O13 R13 U13 X13">
      <formula1>"'     , Not yet held, Approved, Not Approved"</formula1>
    </dataValidation>
  </dataValidations>
  <printOptions horizontalCentered="1"/>
  <pageMargins left="0.39370078740157483" right="0.39370078740157483" top="0.59055118110236227" bottom="0.59055118110236227" header="0.31496062992125984" footer="0.31496062992125984"/>
  <pageSetup paperSize="9" scale="50" orientation="landscape" r:id="rId1"/>
  <headerFooter alignWithMargins="0">
    <oddHeader>&amp;A</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sizeWithCells="1">
              <from>
                <xdr:col>0</xdr:col>
                <xdr:colOff>95250</xdr:colOff>
                <xdr:row>0</xdr:row>
                <xdr:rowOff>76200</xdr:rowOff>
              </from>
              <to>
                <xdr:col>2</xdr:col>
                <xdr:colOff>1955800</xdr:colOff>
                <xdr:row>4</xdr:row>
                <xdr:rowOff>165100</xdr:rowOff>
              </to>
            </anchor>
          </objectPr>
        </oleObject>
      </mc:Choice>
      <mc:Fallback>
        <oleObject progId="MSPhotoEd.3" shapeId="819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R10277"/>
  <sheetViews>
    <sheetView zoomScale="85" zoomScaleNormal="85" workbookViewId="0">
      <selection activeCell="B2" sqref="B2"/>
    </sheetView>
  </sheetViews>
  <sheetFormatPr defaultColWidth="9.1796875" defaultRowHeight="12.5" x14ac:dyDescent="0.25"/>
  <cols>
    <col min="1" max="1" width="4.54296875" style="238" customWidth="1"/>
    <col min="2" max="2" width="9.1796875" style="184"/>
    <col min="3" max="3" width="25.7265625" style="184" bestFit="1" customWidth="1"/>
    <col min="4" max="4" width="42.1796875" style="184" customWidth="1"/>
    <col min="5" max="5" width="12.54296875" style="184" customWidth="1"/>
    <col min="6" max="6" width="25" style="184" customWidth="1"/>
    <col min="7" max="7" width="13.453125" style="184" customWidth="1"/>
    <col min="8" max="8" width="10.54296875" style="184" customWidth="1"/>
    <col min="9" max="9" width="12.1796875" style="184" customWidth="1"/>
    <col min="10" max="10" width="12.7265625" style="184" customWidth="1"/>
    <col min="11" max="11" width="12.26953125" style="184" customWidth="1"/>
    <col min="12" max="12" width="11.81640625" style="184" customWidth="1"/>
    <col min="13" max="13" width="9.1796875" style="184"/>
    <col min="14" max="14" width="11.1796875" style="184" bestFit="1" customWidth="1"/>
    <col min="15" max="15" width="11.7265625" style="184" bestFit="1" customWidth="1"/>
    <col min="16" max="16" width="11.26953125" style="184" bestFit="1" customWidth="1"/>
    <col min="17" max="17" width="9.1796875" style="184"/>
    <col min="18" max="18" width="25.7265625" style="184" bestFit="1" customWidth="1"/>
    <col min="19" max="16384" width="9.1796875" style="184"/>
  </cols>
  <sheetData>
    <row r="1" spans="1:18" ht="19.5" customHeight="1" thickBot="1" x14ac:dyDescent="0.35">
      <c r="B1" s="176" t="s">
        <v>20848</v>
      </c>
      <c r="C1" s="177"/>
      <c r="D1" s="177"/>
      <c r="E1" s="177"/>
      <c r="F1" s="177"/>
      <c r="G1" s="177"/>
      <c r="H1" s="177"/>
      <c r="I1" s="177"/>
      <c r="J1" s="177"/>
      <c r="K1" s="177"/>
      <c r="L1" s="178"/>
    </row>
    <row r="2" spans="1:18" ht="18.75" customHeight="1" x14ac:dyDescent="0.3">
      <c r="B2" s="209"/>
      <c r="C2" s="210"/>
      <c r="D2" s="210"/>
      <c r="E2" s="210"/>
      <c r="F2" s="210"/>
      <c r="G2" s="290" t="s">
        <v>8985</v>
      </c>
      <c r="H2" s="290"/>
      <c r="I2" s="290"/>
      <c r="J2" s="290" t="s">
        <v>8986</v>
      </c>
      <c r="K2" s="290"/>
      <c r="L2" s="291"/>
    </row>
    <row r="3" spans="1:18" ht="66.75" customHeight="1" x14ac:dyDescent="0.3">
      <c r="A3" s="238" t="s">
        <v>20820</v>
      </c>
      <c r="B3" s="204" t="s">
        <v>7966</v>
      </c>
      <c r="C3" s="205" t="s">
        <v>6694</v>
      </c>
      <c r="D3" s="205" t="s">
        <v>20819</v>
      </c>
      <c r="E3" s="205" t="s">
        <v>20821</v>
      </c>
      <c r="F3" s="205" t="s">
        <v>8987</v>
      </c>
      <c r="G3" s="206" t="s">
        <v>20823</v>
      </c>
      <c r="H3" s="206" t="s">
        <v>20824</v>
      </c>
      <c r="I3" s="207" t="s">
        <v>20825</v>
      </c>
      <c r="J3" s="206" t="s">
        <v>20823</v>
      </c>
      <c r="K3" s="206" t="s">
        <v>20833</v>
      </c>
      <c r="L3" s="208" t="s">
        <v>20832</v>
      </c>
    </row>
    <row r="4" spans="1:18" x14ac:dyDescent="0.25">
      <c r="A4" s="239" t="s">
        <v>8988</v>
      </c>
      <c r="B4" s="189" t="s">
        <v>6597</v>
      </c>
      <c r="C4" s="190" t="s">
        <v>6596</v>
      </c>
      <c r="D4" s="190" t="s">
        <v>8989</v>
      </c>
      <c r="E4" s="190" t="s">
        <v>20867</v>
      </c>
      <c r="F4" s="190" t="s">
        <v>20868</v>
      </c>
      <c r="G4" s="192">
        <v>0</v>
      </c>
      <c r="H4" s="191">
        <v>19.600000000000001</v>
      </c>
      <c r="I4" s="188">
        <v>0</v>
      </c>
      <c r="J4" s="192">
        <v>0</v>
      </c>
      <c r="K4" s="191">
        <v>19.7</v>
      </c>
      <c r="L4" s="193">
        <v>0</v>
      </c>
      <c r="N4" s="185"/>
      <c r="O4" s="185"/>
    </row>
    <row r="5" spans="1:18" x14ac:dyDescent="0.25">
      <c r="A5" s="239" t="s">
        <v>8990</v>
      </c>
      <c r="B5" s="189" t="s">
        <v>6597</v>
      </c>
      <c r="C5" s="190" t="s">
        <v>6596</v>
      </c>
      <c r="D5" s="190" t="s">
        <v>7917</v>
      </c>
      <c r="E5" s="190" t="s">
        <v>20867</v>
      </c>
      <c r="F5" s="190" t="s">
        <v>20869</v>
      </c>
      <c r="G5" s="192">
        <v>278000</v>
      </c>
      <c r="H5" s="191">
        <v>5818.9</v>
      </c>
      <c r="I5" s="188">
        <v>47.775352729897406</v>
      </c>
      <c r="J5" s="192">
        <v>282170</v>
      </c>
      <c r="K5" s="191">
        <v>5860.3</v>
      </c>
      <c r="L5" s="193">
        <v>48.149412146135859</v>
      </c>
      <c r="N5" s="185"/>
      <c r="O5" s="185"/>
      <c r="R5" s="165" t="s">
        <v>4416</v>
      </c>
    </row>
    <row r="6" spans="1:18" x14ac:dyDescent="0.25">
      <c r="A6" s="239" t="s">
        <v>8991</v>
      </c>
      <c r="B6" s="189" t="s">
        <v>6597</v>
      </c>
      <c r="C6" s="190" t="s">
        <v>6596</v>
      </c>
      <c r="D6" s="190" t="s">
        <v>7918</v>
      </c>
      <c r="E6" s="190" t="s">
        <v>20867</v>
      </c>
      <c r="F6" s="190" t="s">
        <v>20869</v>
      </c>
      <c r="G6" s="192">
        <v>82693</v>
      </c>
      <c r="H6" s="191">
        <v>2601</v>
      </c>
      <c r="I6" s="188">
        <v>31.792772010765091</v>
      </c>
      <c r="J6" s="192">
        <v>82693</v>
      </c>
      <c r="K6" s="191">
        <v>2622</v>
      </c>
      <c r="L6" s="193">
        <v>31.538138825324179</v>
      </c>
      <c r="N6" s="185"/>
      <c r="O6" s="185"/>
      <c r="R6" s="165" t="s">
        <v>6596</v>
      </c>
    </row>
    <row r="7" spans="1:18" x14ac:dyDescent="0.25">
      <c r="A7" s="239" t="s">
        <v>8992</v>
      </c>
      <c r="B7" s="189" t="s">
        <v>6599</v>
      </c>
      <c r="C7" s="190" t="s">
        <v>6598</v>
      </c>
      <c r="D7" s="190" t="s">
        <v>7919</v>
      </c>
      <c r="E7" s="190" t="s">
        <v>20867</v>
      </c>
      <c r="F7" s="190" t="s">
        <v>20869</v>
      </c>
      <c r="G7" s="192">
        <v>11368.64</v>
      </c>
      <c r="H7" s="191">
        <v>657.93</v>
      </c>
      <c r="I7" s="188">
        <v>17.279406623804963</v>
      </c>
      <c r="J7" s="192">
        <v>11539.17</v>
      </c>
      <c r="K7" s="191">
        <v>657.47</v>
      </c>
      <c r="L7" s="193">
        <v>17.550869241182106</v>
      </c>
      <c r="N7" s="185"/>
      <c r="O7" s="185"/>
      <c r="R7" s="165" t="s">
        <v>6598</v>
      </c>
    </row>
    <row r="8" spans="1:18" x14ac:dyDescent="0.25">
      <c r="A8" s="239" t="s">
        <v>8993</v>
      </c>
      <c r="B8" s="189" t="s">
        <v>6599</v>
      </c>
      <c r="C8" s="190" t="s">
        <v>6598</v>
      </c>
      <c r="D8" s="190" t="s">
        <v>7920</v>
      </c>
      <c r="E8" s="190" t="s">
        <v>20867</v>
      </c>
      <c r="F8" s="190" t="s">
        <v>20869</v>
      </c>
      <c r="G8" s="192">
        <v>3321.61</v>
      </c>
      <c r="H8" s="191">
        <v>162.74</v>
      </c>
      <c r="I8" s="188">
        <v>20.410532137151282</v>
      </c>
      <c r="J8" s="192">
        <v>3761.84</v>
      </c>
      <c r="K8" s="191">
        <v>159.79</v>
      </c>
      <c r="L8" s="193">
        <v>23.542399399211469</v>
      </c>
      <c r="N8" s="185"/>
      <c r="O8" s="185"/>
      <c r="P8" s="186"/>
      <c r="R8" s="165" t="s">
        <v>6602</v>
      </c>
    </row>
    <row r="9" spans="1:18" x14ac:dyDescent="0.25">
      <c r="A9" s="239" t="s">
        <v>8994</v>
      </c>
      <c r="B9" s="189" t="s">
        <v>6599</v>
      </c>
      <c r="C9" s="190" t="s">
        <v>6598</v>
      </c>
      <c r="D9" s="190" t="s">
        <v>7921</v>
      </c>
      <c r="E9" s="190" t="s">
        <v>20867</v>
      </c>
      <c r="F9" s="190" t="s">
        <v>20869</v>
      </c>
      <c r="G9" s="192">
        <v>7680.41</v>
      </c>
      <c r="H9" s="191">
        <v>168.54</v>
      </c>
      <c r="I9" s="188">
        <v>45.570250385665126</v>
      </c>
      <c r="J9" s="192">
        <v>7934.79</v>
      </c>
      <c r="K9" s="191">
        <v>163.55000000000001</v>
      </c>
      <c r="L9" s="193">
        <v>48.515988994191375</v>
      </c>
      <c r="N9" s="185"/>
      <c r="O9" s="185"/>
      <c r="R9" s="165" t="s">
        <v>6604</v>
      </c>
    </row>
    <row r="10" spans="1:18" x14ac:dyDescent="0.25">
      <c r="A10" s="239" t="s">
        <v>8995</v>
      </c>
      <c r="B10" s="189" t="s">
        <v>6599</v>
      </c>
      <c r="C10" s="190" t="s">
        <v>6598</v>
      </c>
      <c r="D10" s="190" t="s">
        <v>7922</v>
      </c>
      <c r="E10" s="190" t="s">
        <v>20867</v>
      </c>
      <c r="F10" s="190" t="s">
        <v>20869</v>
      </c>
      <c r="G10" s="192">
        <v>9810.27</v>
      </c>
      <c r="H10" s="191">
        <v>158</v>
      </c>
      <c r="I10" s="188">
        <v>62.090316455696204</v>
      </c>
      <c r="J10" s="192">
        <v>8284.34</v>
      </c>
      <c r="K10" s="191">
        <v>157.52000000000001</v>
      </c>
      <c r="L10" s="193">
        <v>52.592305738953783</v>
      </c>
      <c r="N10" s="185"/>
      <c r="O10" s="185"/>
      <c r="R10" s="165" t="s">
        <v>6606</v>
      </c>
    </row>
    <row r="11" spans="1:18" x14ac:dyDescent="0.25">
      <c r="A11" s="239" t="s">
        <v>8996</v>
      </c>
      <c r="B11" s="189" t="s">
        <v>6599</v>
      </c>
      <c r="C11" s="190" t="s">
        <v>6598</v>
      </c>
      <c r="D11" s="190" t="s">
        <v>7923</v>
      </c>
      <c r="E11" s="190" t="s">
        <v>20867</v>
      </c>
      <c r="F11" s="190" t="s">
        <v>20869</v>
      </c>
      <c r="G11" s="192">
        <v>52272.61</v>
      </c>
      <c r="H11" s="191">
        <v>692.97</v>
      </c>
      <c r="I11" s="188">
        <v>75.432717145042346</v>
      </c>
      <c r="J11" s="192">
        <v>54739.53</v>
      </c>
      <c r="K11" s="191">
        <v>694.11</v>
      </c>
      <c r="L11" s="193">
        <v>78.862903574361411</v>
      </c>
      <c r="N11" s="185"/>
      <c r="O11" s="185"/>
      <c r="R11" s="165" t="s">
        <v>6608</v>
      </c>
    </row>
    <row r="12" spans="1:18" x14ac:dyDescent="0.25">
      <c r="A12" s="239" t="s">
        <v>8997</v>
      </c>
      <c r="B12" s="189" t="s">
        <v>6599</v>
      </c>
      <c r="C12" s="190" t="s">
        <v>6598</v>
      </c>
      <c r="D12" s="190" t="s">
        <v>7924</v>
      </c>
      <c r="E12" s="190" t="s">
        <v>20867</v>
      </c>
      <c r="F12" s="190" t="s">
        <v>20869</v>
      </c>
      <c r="G12" s="192">
        <v>4527.8900000000003</v>
      </c>
      <c r="H12" s="191">
        <v>198.73</v>
      </c>
      <c r="I12" s="188">
        <v>22.784129220550497</v>
      </c>
      <c r="J12" s="192">
        <v>6350</v>
      </c>
      <c r="K12" s="191">
        <v>206.35</v>
      </c>
      <c r="L12" s="193">
        <v>30.772958565543981</v>
      </c>
      <c r="N12" s="185"/>
      <c r="O12" s="185"/>
      <c r="R12" s="165" t="s">
        <v>6610</v>
      </c>
    </row>
    <row r="13" spans="1:18" x14ac:dyDescent="0.25">
      <c r="A13" s="239" t="s">
        <v>8998</v>
      </c>
      <c r="B13" s="189" t="s">
        <v>6599</v>
      </c>
      <c r="C13" s="190" t="s">
        <v>6598</v>
      </c>
      <c r="D13" s="190" t="s">
        <v>8999</v>
      </c>
      <c r="E13" s="190" t="s">
        <v>20867</v>
      </c>
      <c r="F13" s="190" t="s">
        <v>20868</v>
      </c>
      <c r="G13" s="192">
        <v>0</v>
      </c>
      <c r="H13" s="191">
        <v>15.26</v>
      </c>
      <c r="I13" s="188">
        <v>0</v>
      </c>
      <c r="J13" s="192">
        <v>0</v>
      </c>
      <c r="K13" s="191">
        <v>14.26</v>
      </c>
      <c r="L13" s="193">
        <v>0</v>
      </c>
      <c r="N13" s="185"/>
      <c r="O13" s="185"/>
      <c r="R13" s="165" t="s">
        <v>6612</v>
      </c>
    </row>
    <row r="14" spans="1:18" x14ac:dyDescent="0.25">
      <c r="A14" s="239" t="s">
        <v>9000</v>
      </c>
      <c r="B14" s="189" t="s">
        <v>6599</v>
      </c>
      <c r="C14" s="190" t="s">
        <v>6598</v>
      </c>
      <c r="D14" s="190" t="s">
        <v>7925</v>
      </c>
      <c r="E14" s="190" t="s">
        <v>20867</v>
      </c>
      <c r="F14" s="190" t="s">
        <v>20869</v>
      </c>
      <c r="G14" s="192">
        <v>7992.81</v>
      </c>
      <c r="H14" s="191">
        <v>156.31</v>
      </c>
      <c r="I14" s="188">
        <v>51.134348410210478</v>
      </c>
      <c r="J14" s="192">
        <v>9500</v>
      </c>
      <c r="K14" s="191">
        <v>158.66999999999999</v>
      </c>
      <c r="L14" s="193">
        <v>59.872691750173317</v>
      </c>
      <c r="N14" s="185"/>
      <c r="O14" s="185"/>
      <c r="R14" s="165" t="s">
        <v>6617</v>
      </c>
    </row>
    <row r="15" spans="1:18" x14ac:dyDescent="0.25">
      <c r="A15" s="239" t="s">
        <v>9001</v>
      </c>
      <c r="B15" s="189" t="s">
        <v>6599</v>
      </c>
      <c r="C15" s="190" t="s">
        <v>6598</v>
      </c>
      <c r="D15" s="190" t="s">
        <v>7926</v>
      </c>
      <c r="E15" s="190" t="s">
        <v>20867</v>
      </c>
      <c r="F15" s="190" t="s">
        <v>20869</v>
      </c>
      <c r="G15" s="192">
        <v>3400</v>
      </c>
      <c r="H15" s="191">
        <v>67.53</v>
      </c>
      <c r="I15" s="188">
        <v>50.347993484377312</v>
      </c>
      <c r="J15" s="192">
        <v>3400</v>
      </c>
      <c r="K15" s="191">
        <v>68.16</v>
      </c>
      <c r="L15" s="193">
        <v>49.882629107981224</v>
      </c>
      <c r="N15" s="185"/>
      <c r="O15" s="185"/>
      <c r="R15" s="165" t="s">
        <v>6619</v>
      </c>
    </row>
    <row r="16" spans="1:18" x14ac:dyDescent="0.25">
      <c r="A16" s="239" t="s">
        <v>9002</v>
      </c>
      <c r="B16" s="189" t="s">
        <v>6599</v>
      </c>
      <c r="C16" s="190" t="s">
        <v>6598</v>
      </c>
      <c r="D16" s="190" t="s">
        <v>7927</v>
      </c>
      <c r="E16" s="190" t="s">
        <v>20867</v>
      </c>
      <c r="F16" s="190" t="s">
        <v>20869</v>
      </c>
      <c r="G16" s="192">
        <v>5204.97</v>
      </c>
      <c r="H16" s="191">
        <v>136</v>
      </c>
      <c r="I16" s="188">
        <v>38.271838235294119</v>
      </c>
      <c r="J16" s="192">
        <v>5461.57</v>
      </c>
      <c r="K16" s="191">
        <v>136.43</v>
      </c>
      <c r="L16" s="193">
        <v>40.032031078208604</v>
      </c>
      <c r="N16" s="185"/>
      <c r="O16" s="185"/>
      <c r="R16" s="165" t="s">
        <v>6621</v>
      </c>
    </row>
    <row r="17" spans="1:18" x14ac:dyDescent="0.25">
      <c r="A17" s="239" t="s">
        <v>9003</v>
      </c>
      <c r="B17" s="189" t="s">
        <v>6599</v>
      </c>
      <c r="C17" s="190" t="s">
        <v>6598</v>
      </c>
      <c r="D17" s="190" t="s">
        <v>7928</v>
      </c>
      <c r="E17" s="190" t="s">
        <v>20867</v>
      </c>
      <c r="F17" s="190" t="s">
        <v>20869</v>
      </c>
      <c r="G17" s="192">
        <v>2843.81</v>
      </c>
      <c r="H17" s="191">
        <v>243.14</v>
      </c>
      <c r="I17" s="188">
        <v>11.696183268898578</v>
      </c>
      <c r="J17" s="192">
        <v>3547.48</v>
      </c>
      <c r="K17" s="191">
        <v>245.46</v>
      </c>
      <c r="L17" s="193">
        <v>14.452375132404464</v>
      </c>
      <c r="N17" s="185"/>
      <c r="O17" s="185"/>
      <c r="R17" s="165" t="s">
        <v>6819</v>
      </c>
    </row>
    <row r="18" spans="1:18" x14ac:dyDescent="0.25">
      <c r="A18" s="239" t="s">
        <v>9004</v>
      </c>
      <c r="B18" s="189" t="s">
        <v>6599</v>
      </c>
      <c r="C18" s="190" t="s">
        <v>6598</v>
      </c>
      <c r="D18" s="190" t="s">
        <v>7929</v>
      </c>
      <c r="E18" s="190" t="s">
        <v>20867</v>
      </c>
      <c r="F18" s="190" t="s">
        <v>20869</v>
      </c>
      <c r="G18" s="192">
        <v>4299.1099999999997</v>
      </c>
      <c r="H18" s="191">
        <v>189.49</v>
      </c>
      <c r="I18" s="188">
        <v>22.687793551110875</v>
      </c>
      <c r="J18" s="192">
        <v>4700</v>
      </c>
      <c r="K18" s="191">
        <v>189.19</v>
      </c>
      <c r="L18" s="193">
        <v>24.842750673925682</v>
      </c>
      <c r="N18" s="185"/>
      <c r="O18" s="185"/>
      <c r="R18" s="165" t="s">
        <v>6624</v>
      </c>
    </row>
    <row r="19" spans="1:18" x14ac:dyDescent="0.25">
      <c r="A19" s="239" t="s">
        <v>9005</v>
      </c>
      <c r="B19" s="189" t="s">
        <v>6599</v>
      </c>
      <c r="C19" s="190" t="s">
        <v>6598</v>
      </c>
      <c r="D19" s="190" t="s">
        <v>6464</v>
      </c>
      <c r="E19" s="190" t="s">
        <v>20867</v>
      </c>
      <c r="F19" s="190" t="s">
        <v>20869</v>
      </c>
      <c r="G19" s="192">
        <v>3972.49</v>
      </c>
      <c r="H19" s="191">
        <v>156.5</v>
      </c>
      <c r="I19" s="188">
        <v>25.383322683706069</v>
      </c>
      <c r="J19" s="192">
        <v>4579.68</v>
      </c>
      <c r="K19" s="191">
        <v>158.78</v>
      </c>
      <c r="L19" s="193">
        <v>28.842927320821264</v>
      </c>
      <c r="N19" s="185"/>
      <c r="O19" s="185"/>
      <c r="R19" s="165" t="s">
        <v>8583</v>
      </c>
    </row>
    <row r="20" spans="1:18" x14ac:dyDescent="0.25">
      <c r="A20" s="239" t="s">
        <v>9006</v>
      </c>
      <c r="B20" s="189" t="s">
        <v>6599</v>
      </c>
      <c r="C20" s="190" t="s">
        <v>6598</v>
      </c>
      <c r="D20" s="190" t="s">
        <v>8565</v>
      </c>
      <c r="E20" s="190" t="s">
        <v>20867</v>
      </c>
      <c r="F20" s="190" t="s">
        <v>20869</v>
      </c>
      <c r="G20" s="192">
        <v>18784</v>
      </c>
      <c r="H20" s="191">
        <v>362.62</v>
      </c>
      <c r="I20" s="188">
        <v>51.800783189013295</v>
      </c>
      <c r="J20" s="192">
        <v>18784</v>
      </c>
      <c r="K20" s="191">
        <v>360.04</v>
      </c>
      <c r="L20" s="193">
        <v>52.171980891012105</v>
      </c>
      <c r="N20" s="185"/>
      <c r="O20" s="185"/>
      <c r="R20" s="165" t="s">
        <v>6627</v>
      </c>
    </row>
    <row r="21" spans="1:18" x14ac:dyDescent="0.25">
      <c r="A21" s="239" t="s">
        <v>9007</v>
      </c>
      <c r="B21" s="189" t="s">
        <v>6599</v>
      </c>
      <c r="C21" s="190" t="s">
        <v>6598</v>
      </c>
      <c r="D21" s="190" t="s">
        <v>8566</v>
      </c>
      <c r="E21" s="190" t="s">
        <v>20867</v>
      </c>
      <c r="F21" s="190" t="s">
        <v>20869</v>
      </c>
      <c r="G21" s="192">
        <v>6170.6</v>
      </c>
      <c r="H21" s="191">
        <v>288.25</v>
      </c>
      <c r="I21" s="188">
        <v>21.407111882046834</v>
      </c>
      <c r="J21" s="192">
        <v>6272.86</v>
      </c>
      <c r="K21" s="191">
        <v>293.27</v>
      </c>
      <c r="L21" s="193">
        <v>21.389368159034337</v>
      </c>
      <c r="N21" s="185"/>
      <c r="O21" s="185"/>
      <c r="R21" s="165" t="s">
        <v>6633</v>
      </c>
    </row>
    <row r="22" spans="1:18" x14ac:dyDescent="0.25">
      <c r="A22" s="239" t="s">
        <v>9008</v>
      </c>
      <c r="B22" s="189" t="s">
        <v>6599</v>
      </c>
      <c r="C22" s="190" t="s">
        <v>6598</v>
      </c>
      <c r="D22" s="190" t="s">
        <v>8567</v>
      </c>
      <c r="E22" s="190" t="s">
        <v>20867</v>
      </c>
      <c r="F22" s="190" t="s">
        <v>20869</v>
      </c>
      <c r="G22" s="192">
        <v>8395.64</v>
      </c>
      <c r="H22" s="191">
        <v>333.39</v>
      </c>
      <c r="I22" s="188">
        <v>25.182638951378266</v>
      </c>
      <c r="J22" s="192">
        <v>9238.3799999999992</v>
      </c>
      <c r="K22" s="191">
        <v>331</v>
      </c>
      <c r="L22" s="193">
        <v>27.910513595166162</v>
      </c>
      <c r="N22" s="185"/>
      <c r="O22" s="185"/>
      <c r="R22" s="165" t="s">
        <v>6635</v>
      </c>
    </row>
    <row r="23" spans="1:18" x14ac:dyDescent="0.25">
      <c r="A23" s="239" t="s">
        <v>9009</v>
      </c>
      <c r="B23" s="189" t="s">
        <v>6599</v>
      </c>
      <c r="C23" s="190" t="s">
        <v>6598</v>
      </c>
      <c r="D23" s="190" t="s">
        <v>8568</v>
      </c>
      <c r="E23" s="190" t="s">
        <v>20867</v>
      </c>
      <c r="F23" s="190" t="s">
        <v>20869</v>
      </c>
      <c r="G23" s="192">
        <v>5245.4</v>
      </c>
      <c r="H23" s="191">
        <v>189.72</v>
      </c>
      <c r="I23" s="188">
        <v>27.648113008644316</v>
      </c>
      <c r="J23" s="192">
        <v>5586.52</v>
      </c>
      <c r="K23" s="191">
        <v>193.94</v>
      </c>
      <c r="L23" s="193">
        <v>28.805403733113337</v>
      </c>
      <c r="N23" s="185"/>
      <c r="O23" s="185"/>
      <c r="R23" s="165" t="s">
        <v>8584</v>
      </c>
    </row>
    <row r="24" spans="1:18" x14ac:dyDescent="0.25">
      <c r="A24" s="239" t="s">
        <v>9010</v>
      </c>
      <c r="B24" s="189" t="s">
        <v>6599</v>
      </c>
      <c r="C24" s="190" t="s">
        <v>6598</v>
      </c>
      <c r="D24" s="190" t="s">
        <v>8569</v>
      </c>
      <c r="E24" s="190" t="s">
        <v>20867</v>
      </c>
      <c r="F24" s="190" t="s">
        <v>20869</v>
      </c>
      <c r="G24" s="192">
        <v>9173.85</v>
      </c>
      <c r="H24" s="191">
        <v>518.09</v>
      </c>
      <c r="I24" s="188">
        <v>17.707058619158833</v>
      </c>
      <c r="J24" s="192">
        <v>10550.89</v>
      </c>
      <c r="K24" s="191">
        <v>549.83000000000004</v>
      </c>
      <c r="L24" s="193">
        <v>19.189367622719747</v>
      </c>
      <c r="N24" s="185"/>
      <c r="O24" s="185"/>
      <c r="R24" s="165" t="s">
        <v>4813</v>
      </c>
    </row>
    <row r="25" spans="1:18" x14ac:dyDescent="0.25">
      <c r="A25" s="239" t="s">
        <v>9011</v>
      </c>
      <c r="B25" s="189" t="s">
        <v>6599</v>
      </c>
      <c r="C25" s="190" t="s">
        <v>6598</v>
      </c>
      <c r="D25" s="190" t="s">
        <v>8570</v>
      </c>
      <c r="E25" s="190" t="s">
        <v>20867</v>
      </c>
      <c r="F25" s="190" t="s">
        <v>20869</v>
      </c>
      <c r="G25" s="192">
        <v>10500.52</v>
      </c>
      <c r="H25" s="191">
        <v>206.44</v>
      </c>
      <c r="I25" s="188">
        <v>50.864754892462706</v>
      </c>
      <c r="J25" s="192">
        <v>13965.87</v>
      </c>
      <c r="K25" s="191">
        <v>207.83</v>
      </c>
      <c r="L25" s="193">
        <v>67.198527642784967</v>
      </c>
      <c r="N25" s="185"/>
      <c r="O25" s="185"/>
      <c r="R25" s="165" t="s">
        <v>4815</v>
      </c>
    </row>
    <row r="26" spans="1:18" x14ac:dyDescent="0.25">
      <c r="A26" s="239" t="s">
        <v>9012</v>
      </c>
      <c r="B26" s="189" t="s">
        <v>6599</v>
      </c>
      <c r="C26" s="190" t="s">
        <v>6598</v>
      </c>
      <c r="D26" s="190" t="s">
        <v>8571</v>
      </c>
      <c r="E26" s="190" t="s">
        <v>20867</v>
      </c>
      <c r="F26" s="190" t="s">
        <v>20869</v>
      </c>
      <c r="G26" s="192">
        <v>1285.92</v>
      </c>
      <c r="H26" s="191">
        <v>68.819999999999993</v>
      </c>
      <c r="I26" s="188">
        <v>18.685265911072367</v>
      </c>
      <c r="J26" s="192">
        <v>1390.34</v>
      </c>
      <c r="K26" s="191">
        <v>68.36</v>
      </c>
      <c r="L26" s="193">
        <v>20.338502047981276</v>
      </c>
      <c r="N26" s="185"/>
      <c r="O26" s="185"/>
      <c r="R26" s="165" t="s">
        <v>4817</v>
      </c>
    </row>
    <row r="27" spans="1:18" x14ac:dyDescent="0.25">
      <c r="A27" s="239" t="s">
        <v>9013</v>
      </c>
      <c r="B27" s="189" t="s">
        <v>6599</v>
      </c>
      <c r="C27" s="190" t="s">
        <v>6598</v>
      </c>
      <c r="D27" s="190" t="s">
        <v>8572</v>
      </c>
      <c r="E27" s="190" t="s">
        <v>20867</v>
      </c>
      <c r="F27" s="190" t="s">
        <v>20869</v>
      </c>
      <c r="G27" s="192">
        <v>9301.3799999999992</v>
      </c>
      <c r="H27" s="191">
        <v>327.17</v>
      </c>
      <c r="I27" s="188">
        <v>28.429807133905918</v>
      </c>
      <c r="J27" s="192">
        <v>9617.5400000000009</v>
      </c>
      <c r="K27" s="191">
        <v>320.22000000000003</v>
      </c>
      <c r="L27" s="193">
        <v>30.034164012241582</v>
      </c>
      <c r="N27" s="185"/>
      <c r="O27" s="185"/>
      <c r="R27" s="165" t="s">
        <v>8585</v>
      </c>
    </row>
    <row r="28" spans="1:18" x14ac:dyDescent="0.25">
      <c r="A28" s="239" t="s">
        <v>9014</v>
      </c>
      <c r="B28" s="189" t="s">
        <v>6599</v>
      </c>
      <c r="C28" s="190" t="s">
        <v>6598</v>
      </c>
      <c r="D28" s="190" t="s">
        <v>8573</v>
      </c>
      <c r="E28" s="190" t="s">
        <v>20867</v>
      </c>
      <c r="F28" s="190" t="s">
        <v>20869</v>
      </c>
      <c r="G28" s="192">
        <v>1700</v>
      </c>
      <c r="H28" s="191">
        <v>55.39</v>
      </c>
      <c r="I28" s="188">
        <v>30.691460552446291</v>
      </c>
      <c r="J28" s="192">
        <v>1322.92</v>
      </c>
      <c r="K28" s="191">
        <v>56.93</v>
      </c>
      <c r="L28" s="193">
        <v>23.237660284559986</v>
      </c>
      <c r="N28" s="185"/>
      <c r="O28" s="185"/>
      <c r="R28" s="165" t="s">
        <v>4821</v>
      </c>
    </row>
    <row r="29" spans="1:18" x14ac:dyDescent="0.25">
      <c r="A29" s="239" t="s">
        <v>9015</v>
      </c>
      <c r="B29" s="189" t="s">
        <v>6599</v>
      </c>
      <c r="C29" s="190" t="s">
        <v>6598</v>
      </c>
      <c r="D29" s="190" t="s">
        <v>8574</v>
      </c>
      <c r="E29" s="190" t="s">
        <v>20867</v>
      </c>
      <c r="F29" s="190" t="s">
        <v>20869</v>
      </c>
      <c r="G29" s="192">
        <v>181914.51</v>
      </c>
      <c r="H29" s="191">
        <v>2798.54</v>
      </c>
      <c r="I29" s="188">
        <v>65.003362467572387</v>
      </c>
      <c r="J29" s="192">
        <v>192084.27</v>
      </c>
      <c r="K29" s="191">
        <v>2805.91</v>
      </c>
      <c r="L29" s="193">
        <v>68.45703176509582</v>
      </c>
      <c r="N29" s="185"/>
      <c r="O29" s="185"/>
      <c r="R29" s="165" t="s">
        <v>4823</v>
      </c>
    </row>
    <row r="30" spans="1:18" x14ac:dyDescent="0.25">
      <c r="A30" s="239" t="s">
        <v>9016</v>
      </c>
      <c r="B30" s="189" t="s">
        <v>6599</v>
      </c>
      <c r="C30" s="190" t="s">
        <v>6598</v>
      </c>
      <c r="D30" s="190" t="s">
        <v>8575</v>
      </c>
      <c r="E30" s="190" t="s">
        <v>20867</v>
      </c>
      <c r="F30" s="190" t="s">
        <v>20869</v>
      </c>
      <c r="G30" s="192">
        <v>10564.48</v>
      </c>
      <c r="H30" s="191">
        <v>328.93</v>
      </c>
      <c r="I30" s="188">
        <v>32.117715015352807</v>
      </c>
      <c r="J30" s="192">
        <v>10468.59</v>
      </c>
      <c r="K30" s="191">
        <v>330.41</v>
      </c>
      <c r="L30" s="193">
        <v>31.683635483187555</v>
      </c>
      <c r="N30" s="185"/>
      <c r="O30" s="185"/>
      <c r="R30" s="165" t="s">
        <v>4825</v>
      </c>
    </row>
    <row r="31" spans="1:18" x14ac:dyDescent="0.25">
      <c r="A31" s="239" t="s">
        <v>9017</v>
      </c>
      <c r="B31" s="189" t="s">
        <v>6599</v>
      </c>
      <c r="C31" s="190" t="s">
        <v>6598</v>
      </c>
      <c r="D31" s="190" t="s">
        <v>8576</v>
      </c>
      <c r="E31" s="190" t="s">
        <v>20867</v>
      </c>
      <c r="F31" s="190" t="s">
        <v>20869</v>
      </c>
      <c r="G31" s="192">
        <v>9314.0499999999993</v>
      </c>
      <c r="H31" s="191">
        <v>491.72</v>
      </c>
      <c r="I31" s="188">
        <v>18.941775807370046</v>
      </c>
      <c r="J31" s="192">
        <v>12107.75</v>
      </c>
      <c r="K31" s="191">
        <v>493.51</v>
      </c>
      <c r="L31" s="193">
        <v>24.533950679824116</v>
      </c>
      <c r="N31" s="185"/>
      <c r="O31" s="185"/>
      <c r="R31" s="165" t="s">
        <v>4829</v>
      </c>
    </row>
    <row r="32" spans="1:18" x14ac:dyDescent="0.25">
      <c r="A32" s="239" t="s">
        <v>9018</v>
      </c>
      <c r="B32" s="189" t="s">
        <v>6599</v>
      </c>
      <c r="C32" s="190" t="s">
        <v>6598</v>
      </c>
      <c r="D32" s="190" t="s">
        <v>8577</v>
      </c>
      <c r="E32" s="190" t="s">
        <v>20867</v>
      </c>
      <c r="F32" s="190" t="s">
        <v>20869</v>
      </c>
      <c r="G32" s="192">
        <v>17655.77</v>
      </c>
      <c r="H32" s="191">
        <v>576.96</v>
      </c>
      <c r="I32" s="188">
        <v>30.601376178591234</v>
      </c>
      <c r="J32" s="192">
        <v>21555.63</v>
      </c>
      <c r="K32" s="191">
        <v>604.48</v>
      </c>
      <c r="L32" s="193">
        <v>35.659790232927477</v>
      </c>
      <c r="N32" s="185"/>
      <c r="O32" s="185"/>
      <c r="R32" s="165" t="s">
        <v>8586</v>
      </c>
    </row>
    <row r="33" spans="1:18" x14ac:dyDescent="0.25">
      <c r="A33" s="239" t="s">
        <v>9019</v>
      </c>
      <c r="B33" s="189" t="s">
        <v>6599</v>
      </c>
      <c r="C33" s="190" t="s">
        <v>6598</v>
      </c>
      <c r="D33" s="190" t="s">
        <v>8578</v>
      </c>
      <c r="E33" s="190" t="s">
        <v>20867</v>
      </c>
      <c r="F33" s="190" t="s">
        <v>20869</v>
      </c>
      <c r="G33" s="192">
        <v>1433.49</v>
      </c>
      <c r="H33" s="191">
        <v>54.97</v>
      </c>
      <c r="I33" s="188">
        <v>26.077678733854832</v>
      </c>
      <c r="J33" s="192">
        <v>1500.72</v>
      </c>
      <c r="K33" s="191">
        <v>56.21</v>
      </c>
      <c r="L33" s="193">
        <v>26.698452232698809</v>
      </c>
      <c r="N33" s="185"/>
      <c r="O33" s="185"/>
      <c r="R33" s="165" t="s">
        <v>4835</v>
      </c>
    </row>
    <row r="34" spans="1:18" x14ac:dyDescent="0.25">
      <c r="A34" s="239" t="s">
        <v>9020</v>
      </c>
      <c r="B34" s="189" t="s">
        <v>6599</v>
      </c>
      <c r="C34" s="190" t="s">
        <v>6598</v>
      </c>
      <c r="D34" s="190" t="s">
        <v>8579</v>
      </c>
      <c r="E34" s="190" t="s">
        <v>20867</v>
      </c>
      <c r="F34" s="190" t="s">
        <v>20869</v>
      </c>
      <c r="G34" s="192">
        <v>3384.8</v>
      </c>
      <c r="H34" s="191">
        <v>145.91</v>
      </c>
      <c r="I34" s="188">
        <v>23.197861695565763</v>
      </c>
      <c r="J34" s="192">
        <v>3502</v>
      </c>
      <c r="K34" s="191">
        <v>145.44</v>
      </c>
      <c r="L34" s="193">
        <v>24.078657865786578</v>
      </c>
      <c r="N34" s="185"/>
      <c r="O34" s="185"/>
      <c r="R34" s="165" t="s">
        <v>4839</v>
      </c>
    </row>
    <row r="35" spans="1:18" x14ac:dyDescent="0.25">
      <c r="A35" s="239" t="s">
        <v>9021</v>
      </c>
      <c r="B35" s="189" t="s">
        <v>6599</v>
      </c>
      <c r="C35" s="190" t="s">
        <v>6598</v>
      </c>
      <c r="D35" s="190" t="s">
        <v>8580</v>
      </c>
      <c r="E35" s="190" t="s">
        <v>20867</v>
      </c>
      <c r="F35" s="190" t="s">
        <v>20869</v>
      </c>
      <c r="G35" s="192">
        <v>7102.02</v>
      </c>
      <c r="H35" s="191">
        <v>112.58</v>
      </c>
      <c r="I35" s="188">
        <v>63.084206786285314</v>
      </c>
      <c r="J35" s="192">
        <v>7177.16</v>
      </c>
      <c r="K35" s="191">
        <v>113.69</v>
      </c>
      <c r="L35" s="193">
        <v>63.129211012402145</v>
      </c>
      <c r="N35" s="185"/>
      <c r="O35" s="185"/>
      <c r="R35" s="165" t="s">
        <v>4843</v>
      </c>
    </row>
    <row r="36" spans="1:18" x14ac:dyDescent="0.25">
      <c r="A36" s="239" t="s">
        <v>9022</v>
      </c>
      <c r="B36" s="189" t="s">
        <v>6599</v>
      </c>
      <c r="C36" s="190" t="s">
        <v>6598</v>
      </c>
      <c r="D36" s="190" t="s">
        <v>8581</v>
      </c>
      <c r="E36" s="190" t="s">
        <v>20867</v>
      </c>
      <c r="F36" s="190" t="s">
        <v>20869</v>
      </c>
      <c r="G36" s="192">
        <v>4787.22</v>
      </c>
      <c r="H36" s="191">
        <v>266.56</v>
      </c>
      <c r="I36" s="188">
        <v>17.959258703481392</v>
      </c>
      <c r="J36" s="192">
        <v>5784.23</v>
      </c>
      <c r="K36" s="191">
        <v>311.82</v>
      </c>
      <c r="L36" s="193">
        <v>18.549900583670066</v>
      </c>
      <c r="N36" s="185"/>
      <c r="O36" s="185"/>
      <c r="R36" s="165" t="s">
        <v>4845</v>
      </c>
    </row>
    <row r="37" spans="1:18" x14ac:dyDescent="0.25">
      <c r="A37" s="239" t="s">
        <v>9023</v>
      </c>
      <c r="B37" s="189" t="s">
        <v>6599</v>
      </c>
      <c r="C37" s="190" t="s">
        <v>6598</v>
      </c>
      <c r="D37" s="190" t="s">
        <v>8582</v>
      </c>
      <c r="E37" s="190" t="s">
        <v>20867</v>
      </c>
      <c r="F37" s="190" t="s">
        <v>20869</v>
      </c>
      <c r="G37" s="192">
        <v>9067.52</v>
      </c>
      <c r="H37" s="191">
        <v>218.8</v>
      </c>
      <c r="I37" s="188">
        <v>41.442047531992685</v>
      </c>
      <c r="J37" s="192">
        <v>11457.97</v>
      </c>
      <c r="K37" s="191">
        <v>214.71</v>
      </c>
      <c r="L37" s="193">
        <v>53.364864235480411</v>
      </c>
      <c r="N37" s="185"/>
      <c r="O37" s="185"/>
      <c r="R37" s="165" t="s">
        <v>4849</v>
      </c>
    </row>
    <row r="38" spans="1:18" x14ac:dyDescent="0.25">
      <c r="A38" s="239" t="s">
        <v>9024</v>
      </c>
      <c r="B38" s="189" t="s">
        <v>6599</v>
      </c>
      <c r="C38" s="190" t="s">
        <v>6598</v>
      </c>
      <c r="D38" s="190" t="s">
        <v>8780</v>
      </c>
      <c r="E38" s="190" t="s">
        <v>20867</v>
      </c>
      <c r="F38" s="190" t="s">
        <v>20869</v>
      </c>
      <c r="G38" s="192">
        <v>3015.85</v>
      </c>
      <c r="H38" s="191">
        <v>75.819999999999993</v>
      </c>
      <c r="I38" s="188">
        <v>39.77644420997099</v>
      </c>
      <c r="J38" s="192">
        <v>3735.1</v>
      </c>
      <c r="K38" s="191">
        <v>77.459999999999994</v>
      </c>
      <c r="L38" s="193">
        <v>48.219726310353735</v>
      </c>
      <c r="N38" s="185"/>
      <c r="O38" s="185"/>
      <c r="R38" s="165" t="s">
        <v>4855</v>
      </c>
    </row>
    <row r="39" spans="1:18" x14ac:dyDescent="0.25">
      <c r="A39" s="239" t="s">
        <v>9025</v>
      </c>
      <c r="B39" s="189" t="s">
        <v>6599</v>
      </c>
      <c r="C39" s="190" t="s">
        <v>6598</v>
      </c>
      <c r="D39" s="190" t="s">
        <v>8781</v>
      </c>
      <c r="E39" s="190" t="s">
        <v>20867</v>
      </c>
      <c r="F39" s="190" t="s">
        <v>20869</v>
      </c>
      <c r="G39" s="192">
        <v>11110.29</v>
      </c>
      <c r="H39" s="191">
        <v>217.94</v>
      </c>
      <c r="I39" s="188">
        <v>50.978663852436455</v>
      </c>
      <c r="J39" s="192">
        <v>11762.27</v>
      </c>
      <c r="K39" s="191">
        <v>214.82</v>
      </c>
      <c r="L39" s="193">
        <v>54.754073177543994</v>
      </c>
      <c r="N39" s="185"/>
      <c r="O39" s="185"/>
      <c r="R39" s="165" t="s">
        <v>4857</v>
      </c>
    </row>
    <row r="40" spans="1:18" x14ac:dyDescent="0.25">
      <c r="A40" s="239" t="s">
        <v>9026</v>
      </c>
      <c r="B40" s="189" t="s">
        <v>6599</v>
      </c>
      <c r="C40" s="190" t="s">
        <v>6598</v>
      </c>
      <c r="D40" s="190" t="s">
        <v>8782</v>
      </c>
      <c r="E40" s="190" t="s">
        <v>20867</v>
      </c>
      <c r="F40" s="190" t="s">
        <v>20869</v>
      </c>
      <c r="G40" s="192">
        <v>5850</v>
      </c>
      <c r="H40" s="191">
        <v>120.23</v>
      </c>
      <c r="I40" s="188">
        <v>48.65674124594527</v>
      </c>
      <c r="J40" s="192">
        <v>6500</v>
      </c>
      <c r="K40" s="191">
        <v>116.15</v>
      </c>
      <c r="L40" s="193">
        <v>55.962117950925524</v>
      </c>
      <c r="N40" s="185"/>
      <c r="O40" s="185"/>
      <c r="R40" s="165" t="s">
        <v>4861</v>
      </c>
    </row>
    <row r="41" spans="1:18" x14ac:dyDescent="0.25">
      <c r="A41" s="239" t="s">
        <v>9027</v>
      </c>
      <c r="B41" s="189" t="s">
        <v>6599</v>
      </c>
      <c r="C41" s="190" t="s">
        <v>6598</v>
      </c>
      <c r="D41" s="190" t="s">
        <v>8783</v>
      </c>
      <c r="E41" s="190" t="s">
        <v>20867</v>
      </c>
      <c r="F41" s="190" t="s">
        <v>20869</v>
      </c>
      <c r="G41" s="192">
        <v>918.5</v>
      </c>
      <c r="H41" s="191">
        <v>103.42</v>
      </c>
      <c r="I41" s="188">
        <v>8.8812608779733129</v>
      </c>
      <c r="J41" s="192">
        <v>1099</v>
      </c>
      <c r="K41" s="191">
        <v>104.67</v>
      </c>
      <c r="L41" s="193">
        <v>10.499665615744721</v>
      </c>
      <c r="N41" s="185"/>
      <c r="O41" s="185"/>
      <c r="R41" s="165" t="s">
        <v>4867</v>
      </c>
    </row>
    <row r="42" spans="1:18" x14ac:dyDescent="0.25">
      <c r="A42" s="239" t="s">
        <v>9028</v>
      </c>
      <c r="B42" s="189" t="s">
        <v>6599</v>
      </c>
      <c r="C42" s="190" t="s">
        <v>6598</v>
      </c>
      <c r="D42" s="190" t="s">
        <v>8784</v>
      </c>
      <c r="E42" s="190" t="s">
        <v>20867</v>
      </c>
      <c r="F42" s="190" t="s">
        <v>20869</v>
      </c>
      <c r="G42" s="192">
        <v>4198.6099999999997</v>
      </c>
      <c r="H42" s="191">
        <v>147.87</v>
      </c>
      <c r="I42" s="188">
        <v>28.393927098126731</v>
      </c>
      <c r="J42" s="192">
        <v>5092.18</v>
      </c>
      <c r="K42" s="191">
        <v>149.88</v>
      </c>
      <c r="L42" s="193">
        <v>33.975046704029893</v>
      </c>
      <c r="N42" s="185"/>
      <c r="O42" s="185"/>
      <c r="R42" s="165" t="s">
        <v>5368</v>
      </c>
    </row>
    <row r="43" spans="1:18" x14ac:dyDescent="0.25">
      <c r="A43" s="239" t="s">
        <v>9029</v>
      </c>
      <c r="B43" s="189" t="s">
        <v>6599</v>
      </c>
      <c r="C43" s="190" t="s">
        <v>6598</v>
      </c>
      <c r="D43" s="190" t="s">
        <v>8785</v>
      </c>
      <c r="E43" s="190" t="s">
        <v>20867</v>
      </c>
      <c r="F43" s="190" t="s">
        <v>20869</v>
      </c>
      <c r="G43" s="192">
        <v>3827.27</v>
      </c>
      <c r="H43" s="191">
        <v>202.17</v>
      </c>
      <c r="I43" s="188">
        <v>18.930949201167337</v>
      </c>
      <c r="J43" s="192">
        <v>4276.09</v>
      </c>
      <c r="K43" s="191">
        <v>199.36</v>
      </c>
      <c r="L43" s="193">
        <v>21.449087078651683</v>
      </c>
      <c r="N43" s="185"/>
      <c r="O43" s="185"/>
      <c r="R43" s="165" t="s">
        <v>4869</v>
      </c>
    </row>
    <row r="44" spans="1:18" x14ac:dyDescent="0.25">
      <c r="A44" s="239" t="s">
        <v>9030</v>
      </c>
      <c r="B44" s="189" t="s">
        <v>6599</v>
      </c>
      <c r="C44" s="190" t="s">
        <v>6598</v>
      </c>
      <c r="D44" s="190" t="s">
        <v>8786</v>
      </c>
      <c r="E44" s="190" t="s">
        <v>20867</v>
      </c>
      <c r="F44" s="190" t="s">
        <v>20869</v>
      </c>
      <c r="G44" s="192">
        <v>194709.85</v>
      </c>
      <c r="H44" s="191">
        <v>1980.27</v>
      </c>
      <c r="I44" s="188">
        <v>98.324900139879915</v>
      </c>
      <c r="J44" s="192">
        <v>197414</v>
      </c>
      <c r="K44" s="191">
        <v>1931.84</v>
      </c>
      <c r="L44" s="193">
        <v>102.18962232897135</v>
      </c>
      <c r="N44" s="185"/>
      <c r="O44" s="185"/>
      <c r="R44" s="165" t="s">
        <v>4871</v>
      </c>
    </row>
    <row r="45" spans="1:18" x14ac:dyDescent="0.25">
      <c r="A45" s="239" t="s">
        <v>9031</v>
      </c>
      <c r="B45" s="189" t="s">
        <v>6599</v>
      </c>
      <c r="C45" s="190" t="s">
        <v>6598</v>
      </c>
      <c r="D45" s="190" t="s">
        <v>8787</v>
      </c>
      <c r="E45" s="190" t="s">
        <v>20867</v>
      </c>
      <c r="F45" s="190" t="s">
        <v>20869</v>
      </c>
      <c r="G45" s="192">
        <v>5233.41</v>
      </c>
      <c r="H45" s="191">
        <v>173.89</v>
      </c>
      <c r="I45" s="188">
        <v>30.096095232618325</v>
      </c>
      <c r="J45" s="192">
        <v>5316.18</v>
      </c>
      <c r="K45" s="191">
        <v>173.32</v>
      </c>
      <c r="L45" s="193">
        <v>30.672628663743367</v>
      </c>
      <c r="N45" s="185"/>
      <c r="O45" s="185"/>
      <c r="R45" s="165" t="s">
        <v>4873</v>
      </c>
    </row>
    <row r="46" spans="1:18" x14ac:dyDescent="0.25">
      <c r="A46" s="239" t="s">
        <v>9032</v>
      </c>
      <c r="B46" s="189" t="s">
        <v>6599</v>
      </c>
      <c r="C46" s="190" t="s">
        <v>6598</v>
      </c>
      <c r="D46" s="190" t="s">
        <v>8788</v>
      </c>
      <c r="E46" s="190" t="s">
        <v>20867</v>
      </c>
      <c r="F46" s="190" t="s">
        <v>20869</v>
      </c>
      <c r="G46" s="192">
        <v>9700</v>
      </c>
      <c r="H46" s="191">
        <v>140.82</v>
      </c>
      <c r="I46" s="188">
        <v>68.882261042465558</v>
      </c>
      <c r="J46" s="192">
        <v>9700</v>
      </c>
      <c r="K46" s="191">
        <v>141.91</v>
      </c>
      <c r="L46" s="193">
        <v>68.353181593968003</v>
      </c>
      <c r="N46" s="185"/>
      <c r="O46" s="185"/>
      <c r="R46" s="165" t="s">
        <v>4875</v>
      </c>
    </row>
    <row r="47" spans="1:18" x14ac:dyDescent="0.25">
      <c r="A47" s="239" t="s">
        <v>9033</v>
      </c>
      <c r="B47" s="189" t="s">
        <v>6599</v>
      </c>
      <c r="C47" s="190" t="s">
        <v>6598</v>
      </c>
      <c r="D47" s="190" t="s">
        <v>8789</v>
      </c>
      <c r="E47" s="190" t="s">
        <v>20867</v>
      </c>
      <c r="F47" s="190" t="s">
        <v>20869</v>
      </c>
      <c r="G47" s="192">
        <v>4457.34</v>
      </c>
      <c r="H47" s="191">
        <v>135.86000000000001</v>
      </c>
      <c r="I47" s="188">
        <v>32.808332106580302</v>
      </c>
      <c r="J47" s="192">
        <v>4922.91</v>
      </c>
      <c r="K47" s="191">
        <v>136.41</v>
      </c>
      <c r="L47" s="193">
        <v>36.089069716296457</v>
      </c>
      <c r="N47" s="185"/>
      <c r="O47" s="185"/>
      <c r="R47" s="165" t="s">
        <v>5367</v>
      </c>
    </row>
    <row r="48" spans="1:18" x14ac:dyDescent="0.25">
      <c r="A48" s="239" t="s">
        <v>9034</v>
      </c>
      <c r="B48" s="189" t="s">
        <v>6599</v>
      </c>
      <c r="C48" s="190" t="s">
        <v>6598</v>
      </c>
      <c r="D48" s="190" t="s">
        <v>8790</v>
      </c>
      <c r="E48" s="190" t="s">
        <v>20867</v>
      </c>
      <c r="F48" s="190" t="s">
        <v>20869</v>
      </c>
      <c r="G48" s="192">
        <v>5245.29</v>
      </c>
      <c r="H48" s="191">
        <v>150.52000000000001</v>
      </c>
      <c r="I48" s="188">
        <v>34.847794313048098</v>
      </c>
      <c r="J48" s="192">
        <v>5324.38</v>
      </c>
      <c r="K48" s="191">
        <v>150.46</v>
      </c>
      <c r="L48" s="193">
        <v>35.387345473880103</v>
      </c>
      <c r="N48" s="185"/>
      <c r="O48" s="185"/>
      <c r="R48" s="165" t="s">
        <v>5366</v>
      </c>
    </row>
    <row r="49" spans="1:18" x14ac:dyDescent="0.25">
      <c r="A49" s="239" t="s">
        <v>9035</v>
      </c>
      <c r="B49" s="189" t="s">
        <v>6599</v>
      </c>
      <c r="C49" s="190" t="s">
        <v>6598</v>
      </c>
      <c r="D49" s="190" t="s">
        <v>8791</v>
      </c>
      <c r="E49" s="190" t="s">
        <v>20867</v>
      </c>
      <c r="F49" s="190" t="s">
        <v>20869</v>
      </c>
      <c r="G49" s="192">
        <v>1990.7</v>
      </c>
      <c r="H49" s="191">
        <v>133.54</v>
      </c>
      <c r="I49" s="188">
        <v>14.907143926913285</v>
      </c>
      <c r="J49" s="192">
        <v>2055.6999999999998</v>
      </c>
      <c r="K49" s="191">
        <v>133.47</v>
      </c>
      <c r="L49" s="193">
        <v>15.401962987937363</v>
      </c>
      <c r="N49" s="185"/>
      <c r="O49" s="185"/>
      <c r="R49" s="165" t="s">
        <v>5891</v>
      </c>
    </row>
    <row r="50" spans="1:18" x14ac:dyDescent="0.25">
      <c r="A50" s="239" t="s">
        <v>9036</v>
      </c>
      <c r="B50" s="189" t="s">
        <v>6599</v>
      </c>
      <c r="C50" s="190" t="s">
        <v>6598</v>
      </c>
      <c r="D50" s="190" t="s">
        <v>8792</v>
      </c>
      <c r="E50" s="190" t="s">
        <v>20867</v>
      </c>
      <c r="F50" s="190" t="s">
        <v>20869</v>
      </c>
      <c r="G50" s="192">
        <v>107102.41</v>
      </c>
      <c r="H50" s="191">
        <v>2507.15</v>
      </c>
      <c r="I50" s="188">
        <v>42.718788265560498</v>
      </c>
      <c r="J50" s="192">
        <v>145170</v>
      </c>
      <c r="K50" s="191">
        <v>2484.5100000000002</v>
      </c>
      <c r="L50" s="193">
        <v>58.430032481253846</v>
      </c>
      <c r="N50" s="185"/>
      <c r="O50" s="185"/>
      <c r="R50" s="165" t="s">
        <v>5895</v>
      </c>
    </row>
    <row r="51" spans="1:18" x14ac:dyDescent="0.25">
      <c r="A51" s="239" t="s">
        <v>9037</v>
      </c>
      <c r="B51" s="189" t="s">
        <v>6599</v>
      </c>
      <c r="C51" s="190" t="s">
        <v>6598</v>
      </c>
      <c r="D51" s="190" t="s">
        <v>8793</v>
      </c>
      <c r="E51" s="190" t="s">
        <v>20867</v>
      </c>
      <c r="F51" s="190" t="s">
        <v>20869</v>
      </c>
      <c r="G51" s="192">
        <v>9729.2800000000007</v>
      </c>
      <c r="H51" s="191">
        <v>184.66</v>
      </c>
      <c r="I51" s="188">
        <v>52.687533845987225</v>
      </c>
      <c r="J51" s="192">
        <v>9729.2800000000007</v>
      </c>
      <c r="K51" s="191">
        <v>186.4</v>
      </c>
      <c r="L51" s="193">
        <v>52.195708154506441</v>
      </c>
      <c r="N51" s="185"/>
      <c r="O51" s="185"/>
      <c r="R51" s="165" t="s">
        <v>6070</v>
      </c>
    </row>
    <row r="52" spans="1:18" x14ac:dyDescent="0.25">
      <c r="A52" s="239" t="s">
        <v>9038</v>
      </c>
      <c r="B52" s="189" t="s">
        <v>6599</v>
      </c>
      <c r="C52" s="190" t="s">
        <v>6598</v>
      </c>
      <c r="D52" s="190" t="s">
        <v>8794</v>
      </c>
      <c r="E52" s="190" t="s">
        <v>20867</v>
      </c>
      <c r="F52" s="190" t="s">
        <v>20869</v>
      </c>
      <c r="G52" s="192">
        <v>5329.67</v>
      </c>
      <c r="H52" s="191">
        <v>184.15</v>
      </c>
      <c r="I52" s="188">
        <v>28.94200380124898</v>
      </c>
      <c r="J52" s="192">
        <v>9087.4</v>
      </c>
      <c r="K52" s="191">
        <v>179.85</v>
      </c>
      <c r="L52" s="193">
        <v>50.527661940505979</v>
      </c>
      <c r="N52" s="185"/>
      <c r="O52" s="185"/>
      <c r="R52" s="165" t="s">
        <v>6072</v>
      </c>
    </row>
    <row r="53" spans="1:18" x14ac:dyDescent="0.25">
      <c r="A53" s="239" t="s">
        <v>9039</v>
      </c>
      <c r="B53" s="189" t="s">
        <v>6599</v>
      </c>
      <c r="C53" s="190" t="s">
        <v>6598</v>
      </c>
      <c r="D53" s="190" t="s">
        <v>8795</v>
      </c>
      <c r="E53" s="190" t="s">
        <v>20867</v>
      </c>
      <c r="F53" s="190" t="s">
        <v>20869</v>
      </c>
      <c r="G53" s="192">
        <v>4237.76</v>
      </c>
      <c r="H53" s="191">
        <v>122.08</v>
      </c>
      <c r="I53" s="188">
        <v>34.712975098296198</v>
      </c>
      <c r="J53" s="192">
        <v>5000</v>
      </c>
      <c r="K53" s="191">
        <v>123.74</v>
      </c>
      <c r="L53" s="193">
        <v>40.407305640859867</v>
      </c>
      <c r="N53" s="185"/>
      <c r="O53" s="185"/>
      <c r="R53" s="165" t="s">
        <v>6074</v>
      </c>
    </row>
    <row r="54" spans="1:18" x14ac:dyDescent="0.25">
      <c r="A54" s="239" t="s">
        <v>9040</v>
      </c>
      <c r="B54" s="189" t="s">
        <v>6599</v>
      </c>
      <c r="C54" s="190" t="s">
        <v>6598</v>
      </c>
      <c r="D54" s="190" t="s">
        <v>8796</v>
      </c>
      <c r="E54" s="190" t="s">
        <v>20867</v>
      </c>
      <c r="F54" s="190" t="s">
        <v>20869</v>
      </c>
      <c r="G54" s="192">
        <v>41102.339999999997</v>
      </c>
      <c r="H54" s="191">
        <v>1403.29</v>
      </c>
      <c r="I54" s="188">
        <v>29.289982826073011</v>
      </c>
      <c r="J54" s="192">
        <v>45808.46</v>
      </c>
      <c r="K54" s="191">
        <v>1421.76</v>
      </c>
      <c r="L54" s="193">
        <v>32.219544789556608</v>
      </c>
      <c r="N54" s="185"/>
      <c r="O54" s="185"/>
      <c r="R54" s="165" t="s">
        <v>6076</v>
      </c>
    </row>
    <row r="55" spans="1:18" x14ac:dyDescent="0.25">
      <c r="A55" s="239" t="s">
        <v>9041</v>
      </c>
      <c r="B55" s="189" t="s">
        <v>6599</v>
      </c>
      <c r="C55" s="190" t="s">
        <v>6598</v>
      </c>
      <c r="D55" s="190" t="s">
        <v>8797</v>
      </c>
      <c r="E55" s="190" t="s">
        <v>20867</v>
      </c>
      <c r="F55" s="190" t="s">
        <v>20869</v>
      </c>
      <c r="G55" s="192">
        <v>3294.52</v>
      </c>
      <c r="H55" s="191">
        <v>134.51</v>
      </c>
      <c r="I55" s="188">
        <v>24.492751468292322</v>
      </c>
      <c r="J55" s="192">
        <v>3408.33</v>
      </c>
      <c r="K55" s="191">
        <v>134.9</v>
      </c>
      <c r="L55" s="193">
        <v>25.265604151223126</v>
      </c>
      <c r="N55" s="185"/>
      <c r="O55" s="185"/>
      <c r="R55" s="165" t="s">
        <v>6078</v>
      </c>
    </row>
    <row r="56" spans="1:18" x14ac:dyDescent="0.25">
      <c r="A56" s="239" t="s">
        <v>9042</v>
      </c>
      <c r="B56" s="189" t="s">
        <v>6599</v>
      </c>
      <c r="C56" s="190" t="s">
        <v>6598</v>
      </c>
      <c r="D56" s="190" t="s">
        <v>8798</v>
      </c>
      <c r="E56" s="190" t="s">
        <v>20867</v>
      </c>
      <c r="F56" s="190" t="s">
        <v>20869</v>
      </c>
      <c r="G56" s="192">
        <v>350.21</v>
      </c>
      <c r="H56" s="191">
        <v>53.36</v>
      </c>
      <c r="I56" s="188">
        <v>6.5631559220389803</v>
      </c>
      <c r="J56" s="192">
        <v>422</v>
      </c>
      <c r="K56" s="191">
        <v>50.04</v>
      </c>
      <c r="L56" s="193">
        <v>8.4332533972821739</v>
      </c>
      <c r="N56" s="185"/>
      <c r="O56" s="185"/>
      <c r="R56" s="165" t="s">
        <v>6082</v>
      </c>
    </row>
    <row r="57" spans="1:18" x14ac:dyDescent="0.25">
      <c r="A57" s="239" t="s">
        <v>9043</v>
      </c>
      <c r="B57" s="189" t="s">
        <v>6599</v>
      </c>
      <c r="C57" s="190" t="s">
        <v>6598</v>
      </c>
      <c r="D57" s="190" t="s">
        <v>8799</v>
      </c>
      <c r="E57" s="190" t="s">
        <v>20867</v>
      </c>
      <c r="F57" s="190" t="s">
        <v>20869</v>
      </c>
      <c r="G57" s="192">
        <v>102644.17</v>
      </c>
      <c r="H57" s="191">
        <v>798.26</v>
      </c>
      <c r="I57" s="188">
        <v>128.58488462405734</v>
      </c>
      <c r="J57" s="192">
        <v>119893</v>
      </c>
      <c r="K57" s="191">
        <v>792.12</v>
      </c>
      <c r="L57" s="193">
        <v>151.35711760844316</v>
      </c>
      <c r="N57" s="185"/>
      <c r="O57" s="185"/>
      <c r="R57" s="165" t="s">
        <v>6084</v>
      </c>
    </row>
    <row r="58" spans="1:18" x14ac:dyDescent="0.25">
      <c r="A58" s="239" t="s">
        <v>9044</v>
      </c>
      <c r="B58" s="189" t="s">
        <v>6599</v>
      </c>
      <c r="C58" s="190" t="s">
        <v>6598</v>
      </c>
      <c r="D58" s="190" t="s">
        <v>8800</v>
      </c>
      <c r="E58" s="190" t="s">
        <v>20867</v>
      </c>
      <c r="F58" s="190" t="s">
        <v>20869</v>
      </c>
      <c r="G58" s="192">
        <v>5133.67</v>
      </c>
      <c r="H58" s="191">
        <v>186.14</v>
      </c>
      <c r="I58" s="188">
        <v>27.579617492210168</v>
      </c>
      <c r="J58" s="192">
        <v>5247.39</v>
      </c>
      <c r="K58" s="191">
        <v>184.03</v>
      </c>
      <c r="L58" s="193">
        <v>28.513774928000871</v>
      </c>
      <c r="N58" s="185"/>
      <c r="O58" s="185"/>
      <c r="R58" s="165" t="s">
        <v>7548</v>
      </c>
    </row>
    <row r="59" spans="1:18" x14ac:dyDescent="0.25">
      <c r="A59" s="239" t="s">
        <v>9045</v>
      </c>
      <c r="B59" s="189" t="s">
        <v>6599</v>
      </c>
      <c r="C59" s="190" t="s">
        <v>6598</v>
      </c>
      <c r="D59" s="190" t="s">
        <v>8801</v>
      </c>
      <c r="E59" s="190" t="s">
        <v>20867</v>
      </c>
      <c r="F59" s="190" t="s">
        <v>20869</v>
      </c>
      <c r="G59" s="192">
        <v>20466.95</v>
      </c>
      <c r="H59" s="191">
        <v>400.64</v>
      </c>
      <c r="I59" s="188">
        <v>51.085637979233233</v>
      </c>
      <c r="J59" s="192">
        <v>21176</v>
      </c>
      <c r="K59" s="191">
        <v>401.13</v>
      </c>
      <c r="L59" s="193">
        <v>52.790865804103412</v>
      </c>
      <c r="N59" s="185"/>
      <c r="O59" s="185"/>
      <c r="R59" s="165" t="s">
        <v>6086</v>
      </c>
    </row>
    <row r="60" spans="1:18" x14ac:dyDescent="0.25">
      <c r="A60" s="239" t="s">
        <v>9046</v>
      </c>
      <c r="B60" s="189" t="s">
        <v>6599</v>
      </c>
      <c r="C60" s="190" t="s">
        <v>6598</v>
      </c>
      <c r="D60" s="190" t="s">
        <v>8802</v>
      </c>
      <c r="E60" s="190" t="s">
        <v>20867</v>
      </c>
      <c r="F60" s="190" t="s">
        <v>20869</v>
      </c>
      <c r="G60" s="192">
        <v>3000.67</v>
      </c>
      <c r="H60" s="191">
        <v>168.06</v>
      </c>
      <c r="I60" s="188">
        <v>17.85475425443294</v>
      </c>
      <c r="J60" s="192">
        <v>3148.09</v>
      </c>
      <c r="K60" s="191">
        <v>166.98</v>
      </c>
      <c r="L60" s="193">
        <v>18.853096179183137</v>
      </c>
      <c r="N60" s="185"/>
      <c r="O60" s="185"/>
      <c r="R60" s="165" t="s">
        <v>6088</v>
      </c>
    </row>
    <row r="61" spans="1:18" x14ac:dyDescent="0.25">
      <c r="A61" s="239" t="s">
        <v>9047</v>
      </c>
      <c r="B61" s="189" t="s">
        <v>6599</v>
      </c>
      <c r="C61" s="190" t="s">
        <v>6598</v>
      </c>
      <c r="D61" s="190" t="s">
        <v>8803</v>
      </c>
      <c r="E61" s="190" t="s">
        <v>20867</v>
      </c>
      <c r="F61" s="190" t="s">
        <v>20869</v>
      </c>
      <c r="G61" s="192">
        <v>1894.96</v>
      </c>
      <c r="H61" s="191">
        <v>107.38</v>
      </c>
      <c r="I61" s="188">
        <v>17.647234121810396</v>
      </c>
      <c r="J61" s="192">
        <v>1530.6</v>
      </c>
      <c r="K61" s="191">
        <v>107.56</v>
      </c>
      <c r="L61" s="193">
        <v>14.230197099293417</v>
      </c>
      <c r="N61" s="185"/>
      <c r="O61" s="185"/>
      <c r="R61" s="165" t="s">
        <v>6090</v>
      </c>
    </row>
    <row r="62" spans="1:18" x14ac:dyDescent="0.25">
      <c r="A62" s="239" t="s">
        <v>9048</v>
      </c>
      <c r="B62" s="189" t="s">
        <v>6599</v>
      </c>
      <c r="C62" s="190" t="s">
        <v>6598</v>
      </c>
      <c r="D62" s="190" t="s">
        <v>8804</v>
      </c>
      <c r="E62" s="190" t="s">
        <v>20867</v>
      </c>
      <c r="F62" s="190" t="s">
        <v>20869</v>
      </c>
      <c r="G62" s="192">
        <v>3618.7</v>
      </c>
      <c r="H62" s="191">
        <v>86.38</v>
      </c>
      <c r="I62" s="188">
        <v>41.892799259087752</v>
      </c>
      <c r="J62" s="192">
        <v>4885.7</v>
      </c>
      <c r="K62" s="191">
        <v>86.48</v>
      </c>
      <c r="L62" s="193">
        <v>56.495143385753927</v>
      </c>
      <c r="N62" s="185"/>
      <c r="O62" s="185"/>
      <c r="R62" s="165" t="s">
        <v>6097</v>
      </c>
    </row>
    <row r="63" spans="1:18" x14ac:dyDescent="0.25">
      <c r="A63" s="239" t="s">
        <v>9049</v>
      </c>
      <c r="B63" s="189" t="s">
        <v>6599</v>
      </c>
      <c r="C63" s="190" t="s">
        <v>6598</v>
      </c>
      <c r="D63" s="190" t="s">
        <v>8805</v>
      </c>
      <c r="E63" s="190" t="s">
        <v>20867</v>
      </c>
      <c r="F63" s="190" t="s">
        <v>20869</v>
      </c>
      <c r="G63" s="192">
        <v>4663.8100000000004</v>
      </c>
      <c r="H63" s="191">
        <v>321.92</v>
      </c>
      <c r="I63" s="188">
        <v>14.487481361829026</v>
      </c>
      <c r="J63" s="192">
        <v>4768.18</v>
      </c>
      <c r="K63" s="191">
        <v>317.74</v>
      </c>
      <c r="L63" s="193">
        <v>15.006546232768931</v>
      </c>
      <c r="N63" s="185"/>
      <c r="O63" s="185"/>
      <c r="R63" s="165" t="s">
        <v>8587</v>
      </c>
    </row>
    <row r="64" spans="1:18" x14ac:dyDescent="0.25">
      <c r="A64" s="239" t="s">
        <v>9050</v>
      </c>
      <c r="B64" s="189" t="s">
        <v>6599</v>
      </c>
      <c r="C64" s="190" t="s">
        <v>6598</v>
      </c>
      <c r="D64" s="190" t="s">
        <v>8601</v>
      </c>
      <c r="E64" s="190" t="s">
        <v>20867</v>
      </c>
      <c r="F64" s="190" t="s">
        <v>20869</v>
      </c>
      <c r="G64" s="192">
        <v>144449</v>
      </c>
      <c r="H64" s="191">
        <v>1561.6</v>
      </c>
      <c r="I64" s="188">
        <v>92.500640368852459</v>
      </c>
      <c r="J64" s="192">
        <v>147193.53</v>
      </c>
      <c r="K64" s="191">
        <v>1595.3</v>
      </c>
      <c r="L64" s="193">
        <v>92.266990534695665</v>
      </c>
      <c r="N64" s="185"/>
      <c r="O64" s="185"/>
      <c r="R64" s="165" t="s">
        <v>6100</v>
      </c>
    </row>
    <row r="65" spans="1:18" x14ac:dyDescent="0.25">
      <c r="A65" s="239" t="s">
        <v>9051</v>
      </c>
      <c r="B65" s="189" t="s">
        <v>6599</v>
      </c>
      <c r="C65" s="190" t="s">
        <v>6598</v>
      </c>
      <c r="D65" s="190" t="s">
        <v>8602</v>
      </c>
      <c r="E65" s="190" t="s">
        <v>20867</v>
      </c>
      <c r="F65" s="190" t="s">
        <v>20869</v>
      </c>
      <c r="G65" s="192">
        <v>2245.71</v>
      </c>
      <c r="H65" s="191">
        <v>53.17</v>
      </c>
      <c r="I65" s="188">
        <v>42.236411510250143</v>
      </c>
      <c r="J65" s="192">
        <v>2324.67</v>
      </c>
      <c r="K65" s="191">
        <v>53.23</v>
      </c>
      <c r="L65" s="193">
        <v>43.672177343603238</v>
      </c>
      <c r="N65" s="185"/>
      <c r="O65" s="185"/>
      <c r="R65" s="165" t="s">
        <v>6102</v>
      </c>
    </row>
    <row r="66" spans="1:18" x14ac:dyDescent="0.25">
      <c r="A66" s="239" t="s">
        <v>9052</v>
      </c>
      <c r="B66" s="189" t="s">
        <v>6599</v>
      </c>
      <c r="C66" s="190" t="s">
        <v>6598</v>
      </c>
      <c r="D66" s="190" t="s">
        <v>8603</v>
      </c>
      <c r="E66" s="190" t="s">
        <v>20867</v>
      </c>
      <c r="F66" s="190" t="s">
        <v>20869</v>
      </c>
      <c r="G66" s="192">
        <v>3356.27</v>
      </c>
      <c r="H66" s="191">
        <v>190.44</v>
      </c>
      <c r="I66" s="188">
        <v>17.623766015542952</v>
      </c>
      <c r="J66" s="192">
        <v>4179.3900000000003</v>
      </c>
      <c r="K66" s="191">
        <v>188.23</v>
      </c>
      <c r="L66" s="193">
        <v>22.203633852202096</v>
      </c>
      <c r="N66" s="185"/>
      <c r="O66" s="185"/>
      <c r="R66" s="165" t="s">
        <v>6105</v>
      </c>
    </row>
    <row r="67" spans="1:18" x14ac:dyDescent="0.25">
      <c r="A67" s="239" t="s">
        <v>9053</v>
      </c>
      <c r="B67" s="189" t="s">
        <v>6599</v>
      </c>
      <c r="C67" s="190" t="s">
        <v>6598</v>
      </c>
      <c r="D67" s="190" t="s">
        <v>8806</v>
      </c>
      <c r="E67" s="190" t="s">
        <v>20867</v>
      </c>
      <c r="F67" s="190" t="s">
        <v>20869</v>
      </c>
      <c r="G67" s="192">
        <v>327928.93</v>
      </c>
      <c r="H67" s="191">
        <v>5940.22</v>
      </c>
      <c r="I67" s="188">
        <v>55.204845948466549</v>
      </c>
      <c r="J67" s="192">
        <v>332848</v>
      </c>
      <c r="K67" s="191">
        <v>5978.92</v>
      </c>
      <c r="L67" s="193">
        <v>55.670254828631258</v>
      </c>
      <c r="N67" s="185"/>
      <c r="O67" s="185"/>
      <c r="R67" s="165" t="s">
        <v>6109</v>
      </c>
    </row>
    <row r="68" spans="1:18" x14ac:dyDescent="0.25">
      <c r="A68" s="239" t="s">
        <v>9054</v>
      </c>
      <c r="B68" s="189" t="s">
        <v>6599</v>
      </c>
      <c r="C68" s="190" t="s">
        <v>6598</v>
      </c>
      <c r="D68" s="190" t="s">
        <v>8807</v>
      </c>
      <c r="E68" s="190" t="s">
        <v>20867</v>
      </c>
      <c r="F68" s="190" t="s">
        <v>20869</v>
      </c>
      <c r="G68" s="192">
        <v>745</v>
      </c>
      <c r="H68" s="191">
        <v>23.87</v>
      </c>
      <c r="I68" s="188">
        <v>31.210724759111855</v>
      </c>
      <c r="J68" s="192">
        <v>745</v>
      </c>
      <c r="K68" s="191">
        <v>22.9</v>
      </c>
      <c r="L68" s="193">
        <v>32.532751091703062</v>
      </c>
      <c r="N68" s="185"/>
      <c r="O68" s="185"/>
      <c r="R68" s="165" t="s">
        <v>6111</v>
      </c>
    </row>
    <row r="69" spans="1:18" x14ac:dyDescent="0.25">
      <c r="A69" s="239" t="s">
        <v>9055</v>
      </c>
      <c r="B69" s="189" t="s">
        <v>6603</v>
      </c>
      <c r="C69" s="190" t="s">
        <v>6602</v>
      </c>
      <c r="D69" s="190" t="s">
        <v>8808</v>
      </c>
      <c r="E69" s="190" t="s">
        <v>20867</v>
      </c>
      <c r="F69" s="190" t="s">
        <v>20869</v>
      </c>
      <c r="G69" s="192">
        <v>65766</v>
      </c>
      <c r="H69" s="191">
        <v>1209.46</v>
      </c>
      <c r="I69" s="188">
        <v>54.376333239627598</v>
      </c>
      <c r="J69" s="192">
        <v>69446</v>
      </c>
      <c r="K69" s="191">
        <v>1215.95</v>
      </c>
      <c r="L69" s="193">
        <v>57.112545746124425</v>
      </c>
      <c r="N69" s="185"/>
      <c r="O69" s="185"/>
      <c r="R69" s="165" t="s">
        <v>6115</v>
      </c>
    </row>
    <row r="70" spans="1:18" x14ac:dyDescent="0.25">
      <c r="A70" s="239" t="s">
        <v>9056</v>
      </c>
      <c r="B70" s="189" t="s">
        <v>6603</v>
      </c>
      <c r="C70" s="190" t="s">
        <v>6602</v>
      </c>
      <c r="D70" s="190" t="s">
        <v>8809</v>
      </c>
      <c r="E70" s="190" t="s">
        <v>20867</v>
      </c>
      <c r="F70" s="190" t="s">
        <v>20869</v>
      </c>
      <c r="G70" s="192">
        <v>6766</v>
      </c>
      <c r="H70" s="191">
        <v>202.46</v>
      </c>
      <c r="I70" s="188">
        <v>33.41894695248444</v>
      </c>
      <c r="J70" s="192">
        <v>6775</v>
      </c>
      <c r="K70" s="191">
        <v>202.27</v>
      </c>
      <c r="L70" s="193">
        <v>33.494833638206359</v>
      </c>
      <c r="N70" s="185"/>
      <c r="O70" s="185"/>
      <c r="R70" s="165" t="s">
        <v>6121</v>
      </c>
    </row>
    <row r="71" spans="1:18" x14ac:dyDescent="0.25">
      <c r="A71" s="239" t="s">
        <v>9057</v>
      </c>
      <c r="B71" s="189" t="s">
        <v>6603</v>
      </c>
      <c r="C71" s="190" t="s">
        <v>6602</v>
      </c>
      <c r="D71" s="190" t="s">
        <v>8810</v>
      </c>
      <c r="E71" s="190" t="s">
        <v>20867</v>
      </c>
      <c r="F71" s="190" t="s">
        <v>20869</v>
      </c>
      <c r="G71" s="192">
        <v>141107</v>
      </c>
      <c r="H71" s="191">
        <v>1801.09</v>
      </c>
      <c r="I71" s="188">
        <v>78.34533532472004</v>
      </c>
      <c r="J71" s="192">
        <v>142260</v>
      </c>
      <c r="K71" s="191">
        <v>1832.17</v>
      </c>
      <c r="L71" s="193">
        <v>77.64563332005217</v>
      </c>
      <c r="N71" s="185"/>
      <c r="O71" s="185"/>
      <c r="R71" s="165" t="s">
        <v>6123</v>
      </c>
    </row>
    <row r="72" spans="1:18" x14ac:dyDescent="0.25">
      <c r="A72" s="239" t="s">
        <v>9058</v>
      </c>
      <c r="B72" s="189" t="s">
        <v>6603</v>
      </c>
      <c r="C72" s="190" t="s">
        <v>6602</v>
      </c>
      <c r="D72" s="190" t="s">
        <v>8613</v>
      </c>
      <c r="E72" s="190" t="s">
        <v>20867</v>
      </c>
      <c r="F72" s="190" t="s">
        <v>20869</v>
      </c>
      <c r="G72" s="192">
        <v>222700</v>
      </c>
      <c r="H72" s="191">
        <v>6831.17</v>
      </c>
      <c r="I72" s="188">
        <v>32.600564764161923</v>
      </c>
      <c r="J72" s="192">
        <v>226650</v>
      </c>
      <c r="K72" s="191">
        <v>6952.3</v>
      </c>
      <c r="L72" s="193">
        <v>32.600722063202106</v>
      </c>
      <c r="N72" s="185"/>
      <c r="O72" s="185"/>
      <c r="R72" s="165" t="s">
        <v>6125</v>
      </c>
    </row>
    <row r="73" spans="1:18" x14ac:dyDescent="0.25">
      <c r="A73" s="239" t="s">
        <v>9059</v>
      </c>
      <c r="B73" s="189" t="s">
        <v>6603</v>
      </c>
      <c r="C73" s="190" t="s">
        <v>6602</v>
      </c>
      <c r="D73" s="190" t="s">
        <v>8614</v>
      </c>
      <c r="E73" s="190" t="s">
        <v>20867</v>
      </c>
      <c r="F73" s="190" t="s">
        <v>20869</v>
      </c>
      <c r="G73" s="192">
        <v>41487</v>
      </c>
      <c r="H73" s="191">
        <v>1008.09</v>
      </c>
      <c r="I73" s="188">
        <v>41.154063625271554</v>
      </c>
      <c r="J73" s="192">
        <v>50453</v>
      </c>
      <c r="K73" s="191">
        <v>1011.92</v>
      </c>
      <c r="L73" s="193">
        <v>49.858684480986639</v>
      </c>
      <c r="N73" s="185"/>
      <c r="O73" s="185"/>
      <c r="R73" s="165" t="s">
        <v>6127</v>
      </c>
    </row>
    <row r="74" spans="1:18" x14ac:dyDescent="0.25">
      <c r="A74" s="239" t="s">
        <v>9060</v>
      </c>
      <c r="B74" s="189" t="s">
        <v>6603</v>
      </c>
      <c r="C74" s="190" t="s">
        <v>6602</v>
      </c>
      <c r="D74" s="190" t="s">
        <v>8615</v>
      </c>
      <c r="E74" s="190" t="s">
        <v>20867</v>
      </c>
      <c r="F74" s="190" t="s">
        <v>20869</v>
      </c>
      <c r="G74" s="192">
        <v>40633</v>
      </c>
      <c r="H74" s="191">
        <v>1156.78</v>
      </c>
      <c r="I74" s="188">
        <v>35.125953076643789</v>
      </c>
      <c r="J74" s="192">
        <v>47028</v>
      </c>
      <c r="K74" s="191">
        <v>1158.5899999999999</v>
      </c>
      <c r="L74" s="193">
        <v>40.590718027947766</v>
      </c>
      <c r="N74" s="185"/>
      <c r="O74" s="185"/>
      <c r="R74" s="165" t="s">
        <v>6129</v>
      </c>
    </row>
    <row r="75" spans="1:18" x14ac:dyDescent="0.25">
      <c r="A75" s="239" t="s">
        <v>9061</v>
      </c>
      <c r="B75" s="189" t="s">
        <v>6603</v>
      </c>
      <c r="C75" s="190" t="s">
        <v>6602</v>
      </c>
      <c r="D75" s="190" t="s">
        <v>8616</v>
      </c>
      <c r="E75" s="190" t="s">
        <v>20867</v>
      </c>
      <c r="F75" s="190" t="s">
        <v>20869</v>
      </c>
      <c r="G75" s="192">
        <v>32998</v>
      </c>
      <c r="H75" s="191">
        <v>639.91</v>
      </c>
      <c r="I75" s="188">
        <v>51.566626556859561</v>
      </c>
      <c r="J75" s="192">
        <v>37500</v>
      </c>
      <c r="K75" s="191">
        <v>671.92</v>
      </c>
      <c r="L75" s="193">
        <v>55.810215501845462</v>
      </c>
      <c r="N75" s="185"/>
      <c r="O75" s="185"/>
      <c r="R75" s="165" t="s">
        <v>6131</v>
      </c>
    </row>
    <row r="76" spans="1:18" x14ac:dyDescent="0.25">
      <c r="A76" s="239" t="s">
        <v>9062</v>
      </c>
      <c r="B76" s="189" t="s">
        <v>6603</v>
      </c>
      <c r="C76" s="190" t="s">
        <v>6602</v>
      </c>
      <c r="D76" s="190" t="s">
        <v>8617</v>
      </c>
      <c r="E76" s="190" t="s">
        <v>20867</v>
      </c>
      <c r="F76" s="190" t="s">
        <v>20869</v>
      </c>
      <c r="G76" s="192">
        <v>21238</v>
      </c>
      <c r="H76" s="191">
        <v>427.85</v>
      </c>
      <c r="I76" s="188">
        <v>49.638892135094075</v>
      </c>
      <c r="J76" s="192">
        <v>20754</v>
      </c>
      <c r="K76" s="191">
        <v>429.19</v>
      </c>
      <c r="L76" s="193">
        <v>48.356205876185371</v>
      </c>
      <c r="N76" s="185"/>
      <c r="O76" s="185"/>
      <c r="R76" s="165" t="s">
        <v>6133</v>
      </c>
    </row>
    <row r="77" spans="1:18" x14ac:dyDescent="0.25">
      <c r="A77" s="239" t="s">
        <v>9063</v>
      </c>
      <c r="B77" s="189" t="s">
        <v>6603</v>
      </c>
      <c r="C77" s="190" t="s">
        <v>6602</v>
      </c>
      <c r="D77" s="190" t="s">
        <v>8618</v>
      </c>
      <c r="E77" s="190" t="s">
        <v>20867</v>
      </c>
      <c r="F77" s="190" t="s">
        <v>20869</v>
      </c>
      <c r="G77" s="192">
        <v>103495</v>
      </c>
      <c r="H77" s="191">
        <v>2084.7199999999998</v>
      </c>
      <c r="I77" s="188">
        <v>49.644556583138268</v>
      </c>
      <c r="J77" s="192">
        <v>104055</v>
      </c>
      <c r="K77" s="191">
        <v>2099.09</v>
      </c>
      <c r="L77" s="193">
        <v>49.571480975089202</v>
      </c>
      <c r="N77" s="185"/>
      <c r="O77" s="185"/>
      <c r="R77" s="165" t="s">
        <v>8588</v>
      </c>
    </row>
    <row r="78" spans="1:18" x14ac:dyDescent="0.25">
      <c r="A78" s="239" t="s">
        <v>9064</v>
      </c>
      <c r="B78" s="189" t="s">
        <v>6603</v>
      </c>
      <c r="C78" s="190" t="s">
        <v>6602</v>
      </c>
      <c r="D78" s="190" t="s">
        <v>8619</v>
      </c>
      <c r="E78" s="190" t="s">
        <v>20867</v>
      </c>
      <c r="F78" s="190" t="s">
        <v>20869</v>
      </c>
      <c r="G78" s="192">
        <v>3850</v>
      </c>
      <c r="H78" s="191">
        <v>179.65</v>
      </c>
      <c r="I78" s="188">
        <v>21.430559421096575</v>
      </c>
      <c r="J78" s="192">
        <v>3850</v>
      </c>
      <c r="K78" s="191">
        <v>180.1</v>
      </c>
      <c r="L78" s="193">
        <v>21.377012770682956</v>
      </c>
      <c r="N78" s="185"/>
      <c r="O78" s="185"/>
      <c r="R78" s="165" t="s">
        <v>6136</v>
      </c>
    </row>
    <row r="79" spans="1:18" x14ac:dyDescent="0.25">
      <c r="A79" s="239" t="s">
        <v>9065</v>
      </c>
      <c r="B79" s="189" t="s">
        <v>6603</v>
      </c>
      <c r="C79" s="190" t="s">
        <v>6602</v>
      </c>
      <c r="D79" s="190" t="s">
        <v>8620</v>
      </c>
      <c r="E79" s="190" t="s">
        <v>20867</v>
      </c>
      <c r="F79" s="190" t="s">
        <v>20869</v>
      </c>
      <c r="G79" s="192">
        <v>127128</v>
      </c>
      <c r="H79" s="191">
        <v>4210.95</v>
      </c>
      <c r="I79" s="188">
        <v>30.189862145121648</v>
      </c>
      <c r="J79" s="192">
        <v>139794</v>
      </c>
      <c r="K79" s="191">
        <v>4272.67</v>
      </c>
      <c r="L79" s="193">
        <v>32.718183243732838</v>
      </c>
      <c r="N79" s="185"/>
      <c r="O79" s="185"/>
      <c r="R79" s="165" t="s">
        <v>6140</v>
      </c>
    </row>
    <row r="80" spans="1:18" x14ac:dyDescent="0.25">
      <c r="A80" s="239" t="s">
        <v>9066</v>
      </c>
      <c r="B80" s="189" t="s">
        <v>6603</v>
      </c>
      <c r="C80" s="190" t="s">
        <v>6602</v>
      </c>
      <c r="D80" s="190" t="s">
        <v>8621</v>
      </c>
      <c r="E80" s="190" t="s">
        <v>20867</v>
      </c>
      <c r="F80" s="190" t="s">
        <v>20869</v>
      </c>
      <c r="G80" s="192">
        <v>22734</v>
      </c>
      <c r="H80" s="191">
        <v>590.48</v>
      </c>
      <c r="I80" s="188">
        <v>38.500880639479746</v>
      </c>
      <c r="J80" s="192">
        <v>22463</v>
      </c>
      <c r="K80" s="191">
        <v>597.46</v>
      </c>
      <c r="L80" s="193">
        <v>37.597496066682289</v>
      </c>
      <c r="N80" s="185"/>
      <c r="O80" s="185"/>
      <c r="R80" s="165" t="s">
        <v>6142</v>
      </c>
    </row>
    <row r="81" spans="1:18" x14ac:dyDescent="0.25">
      <c r="A81" s="239" t="s">
        <v>9067</v>
      </c>
      <c r="B81" s="189" t="s">
        <v>6603</v>
      </c>
      <c r="C81" s="190" t="s">
        <v>6602</v>
      </c>
      <c r="D81" s="190" t="s">
        <v>8622</v>
      </c>
      <c r="E81" s="190" t="s">
        <v>20867</v>
      </c>
      <c r="F81" s="190" t="s">
        <v>20869</v>
      </c>
      <c r="G81" s="192">
        <v>10911</v>
      </c>
      <c r="H81" s="191">
        <v>251.62</v>
      </c>
      <c r="I81" s="188">
        <v>43.36300771003895</v>
      </c>
      <c r="J81" s="192">
        <v>11190</v>
      </c>
      <c r="K81" s="191">
        <v>256.89999999999998</v>
      </c>
      <c r="L81" s="193">
        <v>43.55780459322694</v>
      </c>
      <c r="N81" s="185"/>
      <c r="O81" s="185"/>
      <c r="R81" s="165" t="s">
        <v>6145</v>
      </c>
    </row>
    <row r="82" spans="1:18" x14ac:dyDescent="0.25">
      <c r="A82" s="239" t="s">
        <v>9068</v>
      </c>
      <c r="B82" s="189" t="s">
        <v>6603</v>
      </c>
      <c r="C82" s="190" t="s">
        <v>6602</v>
      </c>
      <c r="D82" s="190" t="s">
        <v>8623</v>
      </c>
      <c r="E82" s="190" t="s">
        <v>20867</v>
      </c>
      <c r="F82" s="190" t="s">
        <v>20869</v>
      </c>
      <c r="G82" s="192">
        <v>28000</v>
      </c>
      <c r="H82" s="191">
        <v>390.37</v>
      </c>
      <c r="I82" s="188">
        <v>71.72682327023081</v>
      </c>
      <c r="J82" s="192">
        <v>28000</v>
      </c>
      <c r="K82" s="191">
        <v>404.3</v>
      </c>
      <c r="L82" s="193">
        <v>69.255503339104621</v>
      </c>
      <c r="N82" s="185"/>
      <c r="O82" s="185"/>
      <c r="R82" s="165" t="s">
        <v>6149</v>
      </c>
    </row>
    <row r="83" spans="1:18" x14ac:dyDescent="0.25">
      <c r="A83" s="239" t="s">
        <v>9069</v>
      </c>
      <c r="B83" s="189" t="s">
        <v>6603</v>
      </c>
      <c r="C83" s="190" t="s">
        <v>6602</v>
      </c>
      <c r="D83" s="190" t="s">
        <v>8624</v>
      </c>
      <c r="E83" s="190" t="s">
        <v>20867</v>
      </c>
      <c r="F83" s="190" t="s">
        <v>20869</v>
      </c>
      <c r="G83" s="192">
        <v>3500</v>
      </c>
      <c r="H83" s="191">
        <v>227.55</v>
      </c>
      <c r="I83" s="188">
        <v>15.381234893430015</v>
      </c>
      <c r="J83" s="192">
        <v>3640</v>
      </c>
      <c r="K83" s="191">
        <v>232.65</v>
      </c>
      <c r="L83" s="193">
        <v>15.645819901139049</v>
      </c>
      <c r="N83" s="185"/>
      <c r="O83" s="185"/>
      <c r="R83" s="165" t="s">
        <v>6152</v>
      </c>
    </row>
    <row r="84" spans="1:18" x14ac:dyDescent="0.25">
      <c r="A84" s="239" t="s">
        <v>9070</v>
      </c>
      <c r="B84" s="189" t="s">
        <v>6603</v>
      </c>
      <c r="C84" s="190" t="s">
        <v>6602</v>
      </c>
      <c r="D84" s="190" t="s">
        <v>8625</v>
      </c>
      <c r="E84" s="190" t="s">
        <v>20867</v>
      </c>
      <c r="F84" s="190" t="s">
        <v>20869</v>
      </c>
      <c r="G84" s="192">
        <v>11300</v>
      </c>
      <c r="H84" s="191">
        <v>418.32</v>
      </c>
      <c r="I84" s="188">
        <v>27.01281315739147</v>
      </c>
      <c r="J84" s="192">
        <v>11739</v>
      </c>
      <c r="K84" s="191">
        <v>427.89</v>
      </c>
      <c r="L84" s="193">
        <v>27.43462104746547</v>
      </c>
      <c r="N84" s="185"/>
      <c r="O84" s="185"/>
      <c r="R84" s="165" t="s">
        <v>6158</v>
      </c>
    </row>
    <row r="85" spans="1:18" x14ac:dyDescent="0.25">
      <c r="A85" s="239" t="s">
        <v>9071</v>
      </c>
      <c r="B85" s="189" t="s">
        <v>6603</v>
      </c>
      <c r="C85" s="190" t="s">
        <v>6602</v>
      </c>
      <c r="D85" s="190" t="s">
        <v>9072</v>
      </c>
      <c r="E85" s="190" t="s">
        <v>20867</v>
      </c>
      <c r="F85" s="190" t="s">
        <v>20868</v>
      </c>
      <c r="G85" s="192">
        <v>0</v>
      </c>
      <c r="H85" s="191">
        <v>26.55</v>
      </c>
      <c r="I85" s="188">
        <v>0</v>
      </c>
      <c r="J85" s="192">
        <v>0</v>
      </c>
      <c r="K85" s="191">
        <v>26.71</v>
      </c>
      <c r="L85" s="193">
        <v>0</v>
      </c>
      <c r="N85" s="185"/>
      <c r="O85" s="185"/>
      <c r="R85" s="165" t="s">
        <v>6160</v>
      </c>
    </row>
    <row r="86" spans="1:18" x14ac:dyDescent="0.25">
      <c r="A86" s="239" t="s">
        <v>9073</v>
      </c>
      <c r="B86" s="189" t="s">
        <v>6603</v>
      </c>
      <c r="C86" s="190" t="s">
        <v>6602</v>
      </c>
      <c r="D86" s="190" t="s">
        <v>8626</v>
      </c>
      <c r="E86" s="190" t="s">
        <v>20867</v>
      </c>
      <c r="F86" s="190" t="s">
        <v>20869</v>
      </c>
      <c r="G86" s="192">
        <v>41773</v>
      </c>
      <c r="H86" s="191">
        <v>1070.06</v>
      </c>
      <c r="I86" s="188">
        <v>39.037997869278357</v>
      </c>
      <c r="J86" s="192">
        <v>42831</v>
      </c>
      <c r="K86" s="191">
        <v>1069.28</v>
      </c>
      <c r="L86" s="193">
        <v>40.055925482567709</v>
      </c>
      <c r="N86" s="185"/>
      <c r="O86" s="185"/>
      <c r="R86" s="165" t="s">
        <v>6162</v>
      </c>
    </row>
    <row r="87" spans="1:18" x14ac:dyDescent="0.25">
      <c r="A87" s="239" t="s">
        <v>9074</v>
      </c>
      <c r="B87" s="189" t="s">
        <v>6603</v>
      </c>
      <c r="C87" s="190" t="s">
        <v>6602</v>
      </c>
      <c r="D87" s="190" t="s">
        <v>8627</v>
      </c>
      <c r="E87" s="190" t="s">
        <v>20867</v>
      </c>
      <c r="F87" s="190" t="s">
        <v>20869</v>
      </c>
      <c r="G87" s="192">
        <v>7500</v>
      </c>
      <c r="H87" s="191">
        <v>285.68</v>
      </c>
      <c r="I87" s="188">
        <v>26.253150378045365</v>
      </c>
      <c r="J87" s="192">
        <v>7500</v>
      </c>
      <c r="K87" s="191">
        <v>282.08999999999997</v>
      </c>
      <c r="L87" s="193">
        <v>26.587259385302566</v>
      </c>
      <c r="N87" s="185"/>
      <c r="O87" s="185"/>
      <c r="R87" s="165" t="s">
        <v>6164</v>
      </c>
    </row>
    <row r="88" spans="1:18" x14ac:dyDescent="0.25">
      <c r="A88" s="239" t="s">
        <v>9075</v>
      </c>
      <c r="B88" s="189" t="s">
        <v>6603</v>
      </c>
      <c r="C88" s="190" t="s">
        <v>6602</v>
      </c>
      <c r="D88" s="190" t="s">
        <v>8628</v>
      </c>
      <c r="E88" s="190" t="s">
        <v>20867</v>
      </c>
      <c r="F88" s="190" t="s">
        <v>20869</v>
      </c>
      <c r="G88" s="192">
        <v>3060</v>
      </c>
      <c r="H88" s="191">
        <v>80.95</v>
      </c>
      <c r="I88" s="188">
        <v>37.801111797405802</v>
      </c>
      <c r="J88" s="192">
        <v>2560</v>
      </c>
      <c r="K88" s="191">
        <v>80.819999999999993</v>
      </c>
      <c r="L88" s="193">
        <v>31.675327889136355</v>
      </c>
      <c r="N88" s="185"/>
      <c r="O88" s="185"/>
      <c r="R88" s="165" t="s">
        <v>6166</v>
      </c>
    </row>
    <row r="89" spans="1:18" x14ac:dyDescent="0.25">
      <c r="A89" s="239" t="s">
        <v>9076</v>
      </c>
      <c r="B89" s="189" t="s">
        <v>6603</v>
      </c>
      <c r="C89" s="190" t="s">
        <v>6602</v>
      </c>
      <c r="D89" s="190" t="s">
        <v>8629</v>
      </c>
      <c r="E89" s="190" t="s">
        <v>20867</v>
      </c>
      <c r="F89" s="190" t="s">
        <v>20869</v>
      </c>
      <c r="G89" s="192">
        <v>4643</v>
      </c>
      <c r="H89" s="191">
        <v>94.58</v>
      </c>
      <c r="I89" s="188">
        <v>49.090716853457394</v>
      </c>
      <c r="J89" s="192">
        <v>4594</v>
      </c>
      <c r="K89" s="191">
        <v>93.6</v>
      </c>
      <c r="L89" s="193">
        <v>49.081196581196586</v>
      </c>
      <c r="N89" s="185"/>
      <c r="O89" s="185"/>
      <c r="R89" s="165" t="s">
        <v>6168</v>
      </c>
    </row>
    <row r="90" spans="1:18" x14ac:dyDescent="0.25">
      <c r="A90" s="239" t="s">
        <v>9077</v>
      </c>
      <c r="B90" s="189" t="s">
        <v>6603</v>
      </c>
      <c r="C90" s="190" t="s">
        <v>6602</v>
      </c>
      <c r="D90" s="190" t="s">
        <v>8630</v>
      </c>
      <c r="E90" s="190" t="s">
        <v>20867</v>
      </c>
      <c r="F90" s="190" t="s">
        <v>20869</v>
      </c>
      <c r="G90" s="192">
        <v>4680</v>
      </c>
      <c r="H90" s="191">
        <v>94.73</v>
      </c>
      <c r="I90" s="188">
        <v>49.403568035469227</v>
      </c>
      <c r="J90" s="192">
        <v>4680</v>
      </c>
      <c r="K90" s="191">
        <v>97.92</v>
      </c>
      <c r="L90" s="193">
        <v>47.794117647058826</v>
      </c>
      <c r="N90" s="185"/>
      <c r="O90" s="185"/>
      <c r="R90" s="165" t="s">
        <v>6170</v>
      </c>
    </row>
    <row r="91" spans="1:18" x14ac:dyDescent="0.25">
      <c r="A91" s="239" t="s">
        <v>9078</v>
      </c>
      <c r="B91" s="189" t="s">
        <v>6603</v>
      </c>
      <c r="C91" s="190" t="s">
        <v>6602</v>
      </c>
      <c r="D91" s="190" t="s">
        <v>8631</v>
      </c>
      <c r="E91" s="190" t="s">
        <v>20867</v>
      </c>
      <c r="F91" s="190" t="s">
        <v>20869</v>
      </c>
      <c r="G91" s="192">
        <v>11733</v>
      </c>
      <c r="H91" s="191">
        <v>490.85</v>
      </c>
      <c r="I91" s="188">
        <v>23.903432820617294</v>
      </c>
      <c r="J91" s="192">
        <v>11766</v>
      </c>
      <c r="K91" s="191">
        <v>499.55</v>
      </c>
      <c r="L91" s="193">
        <v>23.55319787809028</v>
      </c>
      <c r="N91" s="185"/>
      <c r="O91" s="185"/>
      <c r="R91" s="165" t="s">
        <v>6174</v>
      </c>
    </row>
    <row r="92" spans="1:18" x14ac:dyDescent="0.25">
      <c r="A92" s="239" t="s">
        <v>9079</v>
      </c>
      <c r="B92" s="189" t="s">
        <v>6603</v>
      </c>
      <c r="C92" s="190" t="s">
        <v>6602</v>
      </c>
      <c r="D92" s="190" t="s">
        <v>9080</v>
      </c>
      <c r="E92" s="190" t="s">
        <v>20867</v>
      </c>
      <c r="F92" s="190" t="s">
        <v>20868</v>
      </c>
      <c r="G92" s="192">
        <v>0</v>
      </c>
      <c r="H92" s="191">
        <v>13.84</v>
      </c>
      <c r="I92" s="188">
        <v>0</v>
      </c>
      <c r="J92" s="192">
        <v>0</v>
      </c>
      <c r="K92" s="191">
        <v>13.43</v>
      </c>
      <c r="L92" s="193">
        <v>0</v>
      </c>
      <c r="N92" s="185"/>
      <c r="O92" s="185"/>
      <c r="R92" s="165" t="s">
        <v>6176</v>
      </c>
    </row>
    <row r="93" spans="1:18" x14ac:dyDescent="0.25">
      <c r="A93" s="239" t="s">
        <v>9081</v>
      </c>
      <c r="B93" s="189" t="s">
        <v>6603</v>
      </c>
      <c r="C93" s="190" t="s">
        <v>6602</v>
      </c>
      <c r="D93" s="190" t="s">
        <v>9082</v>
      </c>
      <c r="E93" s="190" t="s">
        <v>20867</v>
      </c>
      <c r="F93" s="190" t="s">
        <v>20868</v>
      </c>
      <c r="G93" s="192">
        <v>0</v>
      </c>
      <c r="H93" s="191">
        <v>1296.29</v>
      </c>
      <c r="I93" s="188">
        <v>0</v>
      </c>
      <c r="J93" s="192">
        <v>0</v>
      </c>
      <c r="K93" s="191">
        <v>1313.2</v>
      </c>
      <c r="L93" s="193">
        <v>0</v>
      </c>
      <c r="N93" s="185"/>
      <c r="O93" s="185"/>
      <c r="R93" s="165" t="s">
        <v>7763</v>
      </c>
    </row>
    <row r="94" spans="1:18" x14ac:dyDescent="0.25">
      <c r="A94" s="239" t="s">
        <v>9083</v>
      </c>
      <c r="B94" s="189" t="s">
        <v>6603</v>
      </c>
      <c r="C94" s="190" t="s">
        <v>6602</v>
      </c>
      <c r="D94" s="190" t="s">
        <v>8632</v>
      </c>
      <c r="E94" s="190" t="s">
        <v>20867</v>
      </c>
      <c r="F94" s="190" t="s">
        <v>20869</v>
      </c>
      <c r="G94" s="192">
        <v>214417</v>
      </c>
      <c r="H94" s="191">
        <v>5852.2</v>
      </c>
      <c r="I94" s="188">
        <v>36.638699976077376</v>
      </c>
      <c r="J94" s="192">
        <v>173992</v>
      </c>
      <c r="K94" s="191">
        <v>5898.16</v>
      </c>
      <c r="L94" s="193">
        <v>29.499369294830931</v>
      </c>
      <c r="N94" s="185"/>
      <c r="O94" s="185"/>
      <c r="R94" s="165" t="s">
        <v>8589</v>
      </c>
    </row>
    <row r="95" spans="1:18" x14ac:dyDescent="0.25">
      <c r="A95" s="239" t="s">
        <v>9084</v>
      </c>
      <c r="B95" s="189" t="s">
        <v>6603</v>
      </c>
      <c r="C95" s="190" t="s">
        <v>6602</v>
      </c>
      <c r="D95" s="190" t="s">
        <v>8633</v>
      </c>
      <c r="E95" s="190" t="s">
        <v>20867</v>
      </c>
      <c r="F95" s="190" t="s">
        <v>20869</v>
      </c>
      <c r="G95" s="192">
        <v>10920</v>
      </c>
      <c r="H95" s="191">
        <v>245.84</v>
      </c>
      <c r="I95" s="188">
        <v>44.419134396355354</v>
      </c>
      <c r="J95" s="192">
        <v>10977</v>
      </c>
      <c r="K95" s="191">
        <v>247.92</v>
      </c>
      <c r="L95" s="193">
        <v>44.276379477250728</v>
      </c>
      <c r="N95" s="185"/>
      <c r="O95" s="185"/>
      <c r="R95" s="165" t="s">
        <v>7768</v>
      </c>
    </row>
    <row r="96" spans="1:18" x14ac:dyDescent="0.25">
      <c r="A96" s="239" t="s">
        <v>9085</v>
      </c>
      <c r="B96" s="189" t="s">
        <v>6603</v>
      </c>
      <c r="C96" s="190" t="s">
        <v>6602</v>
      </c>
      <c r="D96" s="190" t="s">
        <v>8634</v>
      </c>
      <c r="E96" s="190" t="s">
        <v>20867</v>
      </c>
      <c r="F96" s="190" t="s">
        <v>20869</v>
      </c>
      <c r="G96" s="192">
        <v>3963</v>
      </c>
      <c r="H96" s="191">
        <v>116.36</v>
      </c>
      <c r="I96" s="188">
        <v>34.058095565486418</v>
      </c>
      <c r="J96" s="192">
        <v>3992</v>
      </c>
      <c r="K96" s="191">
        <v>115.9</v>
      </c>
      <c r="L96" s="193">
        <v>34.443485763589301</v>
      </c>
      <c r="N96" s="185"/>
      <c r="O96" s="185"/>
      <c r="R96" s="165" t="s">
        <v>7771</v>
      </c>
    </row>
    <row r="97" spans="1:18" x14ac:dyDescent="0.25">
      <c r="A97" s="239" t="s">
        <v>9086</v>
      </c>
      <c r="B97" s="189" t="s">
        <v>6603</v>
      </c>
      <c r="C97" s="190" t="s">
        <v>6602</v>
      </c>
      <c r="D97" s="190" t="s">
        <v>8635</v>
      </c>
      <c r="E97" s="190" t="s">
        <v>20867</v>
      </c>
      <c r="F97" s="190" t="s">
        <v>20869</v>
      </c>
      <c r="G97" s="192">
        <v>33000</v>
      </c>
      <c r="H97" s="191">
        <v>955.01</v>
      </c>
      <c r="I97" s="188">
        <v>34.554611993591692</v>
      </c>
      <c r="J97" s="192">
        <v>41000</v>
      </c>
      <c r="K97" s="191">
        <v>961.9</v>
      </c>
      <c r="L97" s="193">
        <v>42.62397338600686</v>
      </c>
      <c r="N97" s="185"/>
      <c r="O97" s="185"/>
      <c r="R97" s="165" t="s">
        <v>7777</v>
      </c>
    </row>
    <row r="98" spans="1:18" x14ac:dyDescent="0.25">
      <c r="A98" s="239" t="s">
        <v>9087</v>
      </c>
      <c r="B98" s="189" t="s">
        <v>6603</v>
      </c>
      <c r="C98" s="190" t="s">
        <v>6602</v>
      </c>
      <c r="D98" s="190" t="s">
        <v>8636</v>
      </c>
      <c r="E98" s="190" t="s">
        <v>20867</v>
      </c>
      <c r="F98" s="190" t="s">
        <v>20869</v>
      </c>
      <c r="G98" s="192">
        <v>137656</v>
      </c>
      <c r="H98" s="191">
        <v>1377.23</v>
      </c>
      <c r="I98" s="188">
        <v>99.951351626090045</v>
      </c>
      <c r="J98" s="192">
        <v>137656</v>
      </c>
      <c r="K98" s="191">
        <v>1386.39</v>
      </c>
      <c r="L98" s="193">
        <v>99.290964302973904</v>
      </c>
      <c r="N98" s="185"/>
      <c r="O98" s="185"/>
      <c r="R98" s="165" t="s">
        <v>7781</v>
      </c>
    </row>
    <row r="99" spans="1:18" x14ac:dyDescent="0.25">
      <c r="A99" s="239" t="s">
        <v>9088</v>
      </c>
      <c r="B99" s="189" t="s">
        <v>6603</v>
      </c>
      <c r="C99" s="190" t="s">
        <v>6602</v>
      </c>
      <c r="D99" s="190" t="s">
        <v>4539</v>
      </c>
      <c r="E99" s="190" t="s">
        <v>20867</v>
      </c>
      <c r="F99" s="190" t="s">
        <v>20869</v>
      </c>
      <c r="G99" s="192">
        <v>28000</v>
      </c>
      <c r="H99" s="191">
        <v>535.86</v>
      </c>
      <c r="I99" s="188">
        <v>52.25245399917889</v>
      </c>
      <c r="J99" s="192">
        <v>32000</v>
      </c>
      <c r="K99" s="191">
        <v>551.29</v>
      </c>
      <c r="L99" s="193">
        <v>58.045674690271909</v>
      </c>
      <c r="N99" s="185"/>
      <c r="O99" s="185"/>
      <c r="R99" s="165" t="s">
        <v>8590</v>
      </c>
    </row>
    <row r="100" spans="1:18" x14ac:dyDescent="0.25">
      <c r="A100" s="239" t="s">
        <v>9089</v>
      </c>
      <c r="B100" s="189" t="s">
        <v>6603</v>
      </c>
      <c r="C100" s="190" t="s">
        <v>6602</v>
      </c>
      <c r="D100" s="190" t="s">
        <v>4540</v>
      </c>
      <c r="E100" s="190" t="s">
        <v>20867</v>
      </c>
      <c r="F100" s="190" t="s">
        <v>20869</v>
      </c>
      <c r="G100" s="192">
        <v>103382</v>
      </c>
      <c r="H100" s="191">
        <v>1649.69</v>
      </c>
      <c r="I100" s="188">
        <v>62.667531475610566</v>
      </c>
      <c r="J100" s="192">
        <v>103382</v>
      </c>
      <c r="K100" s="191">
        <v>1676.82</v>
      </c>
      <c r="L100" s="193">
        <v>61.653606230841717</v>
      </c>
      <c r="N100" s="185"/>
      <c r="O100" s="185"/>
      <c r="R100" s="165" t="s">
        <v>8591</v>
      </c>
    </row>
    <row r="101" spans="1:18" x14ac:dyDescent="0.25">
      <c r="A101" s="239" t="s">
        <v>9090</v>
      </c>
      <c r="B101" s="189" t="s">
        <v>6603</v>
      </c>
      <c r="C101" s="190" t="s">
        <v>6602</v>
      </c>
      <c r="D101" s="190" t="s">
        <v>4541</v>
      </c>
      <c r="E101" s="190" t="s">
        <v>20867</v>
      </c>
      <c r="F101" s="190" t="s">
        <v>20869</v>
      </c>
      <c r="G101" s="192">
        <v>4487</v>
      </c>
      <c r="H101" s="191">
        <v>242.97</v>
      </c>
      <c r="I101" s="188">
        <v>18.467300489772398</v>
      </c>
      <c r="J101" s="192">
        <v>4501</v>
      </c>
      <c r="K101" s="191">
        <v>244.58</v>
      </c>
      <c r="L101" s="193">
        <v>18.402976531196337</v>
      </c>
      <c r="N101" s="185"/>
      <c r="O101" s="185"/>
      <c r="R101" s="165" t="s">
        <v>7791</v>
      </c>
    </row>
    <row r="102" spans="1:18" x14ac:dyDescent="0.25">
      <c r="A102" s="239" t="s">
        <v>9091</v>
      </c>
      <c r="B102" s="189" t="s">
        <v>6603</v>
      </c>
      <c r="C102" s="190" t="s">
        <v>6602</v>
      </c>
      <c r="D102" s="190" t="s">
        <v>2549</v>
      </c>
      <c r="E102" s="190" t="s">
        <v>20867</v>
      </c>
      <c r="F102" s="190" t="s">
        <v>20869</v>
      </c>
      <c r="G102" s="192">
        <v>4842</v>
      </c>
      <c r="H102" s="191">
        <v>174.86</v>
      </c>
      <c r="I102" s="188">
        <v>27.69072400777765</v>
      </c>
      <c r="J102" s="192">
        <v>4862</v>
      </c>
      <c r="K102" s="191">
        <v>173.97</v>
      </c>
      <c r="L102" s="193">
        <v>27.947347243777664</v>
      </c>
      <c r="N102" s="185"/>
      <c r="O102" s="185"/>
      <c r="R102" s="165" t="s">
        <v>7793</v>
      </c>
    </row>
    <row r="103" spans="1:18" x14ac:dyDescent="0.25">
      <c r="A103" s="239" t="s">
        <v>9092</v>
      </c>
      <c r="B103" s="189" t="s">
        <v>6605</v>
      </c>
      <c r="C103" s="190" t="s">
        <v>6604</v>
      </c>
      <c r="D103" s="190" t="s">
        <v>8838</v>
      </c>
      <c r="E103" s="190" t="s">
        <v>20867</v>
      </c>
      <c r="F103" s="190" t="s">
        <v>20869</v>
      </c>
      <c r="G103" s="192">
        <v>29284</v>
      </c>
      <c r="H103" s="191">
        <v>1405</v>
      </c>
      <c r="I103" s="188">
        <v>20.84270462633452</v>
      </c>
      <c r="J103" s="192">
        <v>31639</v>
      </c>
      <c r="K103" s="191">
        <v>1422</v>
      </c>
      <c r="L103" s="193">
        <v>22.249648382559776</v>
      </c>
      <c r="N103" s="185"/>
      <c r="O103" s="185"/>
      <c r="R103" s="165" t="s">
        <v>8592</v>
      </c>
    </row>
    <row r="104" spans="1:18" x14ac:dyDescent="0.25">
      <c r="A104" s="239" t="s">
        <v>9093</v>
      </c>
      <c r="B104" s="189" t="s">
        <v>6605</v>
      </c>
      <c r="C104" s="190" t="s">
        <v>6604</v>
      </c>
      <c r="D104" s="190" t="s">
        <v>8839</v>
      </c>
      <c r="E104" s="190" t="s">
        <v>20867</v>
      </c>
      <c r="F104" s="190" t="s">
        <v>20869</v>
      </c>
      <c r="G104" s="192">
        <v>75023</v>
      </c>
      <c r="H104" s="191">
        <v>5149</v>
      </c>
      <c r="I104" s="188">
        <v>14.570402019809672</v>
      </c>
      <c r="J104" s="192">
        <v>75023</v>
      </c>
      <c r="K104" s="191">
        <v>5181</v>
      </c>
      <c r="L104" s="193">
        <v>14.480409187415557</v>
      </c>
      <c r="N104" s="185"/>
      <c r="O104" s="185"/>
      <c r="R104" s="165" t="s">
        <v>7798</v>
      </c>
    </row>
    <row r="105" spans="1:18" x14ac:dyDescent="0.25">
      <c r="A105" s="239" t="s">
        <v>9094</v>
      </c>
      <c r="B105" s="189" t="s">
        <v>6605</v>
      </c>
      <c r="C105" s="190" t="s">
        <v>6604</v>
      </c>
      <c r="D105" s="190" t="s">
        <v>8840</v>
      </c>
      <c r="E105" s="190" t="s">
        <v>20867</v>
      </c>
      <c r="F105" s="190" t="s">
        <v>20869</v>
      </c>
      <c r="G105" s="192">
        <v>243854</v>
      </c>
      <c r="H105" s="191">
        <v>3014</v>
      </c>
      <c r="I105" s="188">
        <v>80.907100199070996</v>
      </c>
      <c r="J105" s="192">
        <v>243854</v>
      </c>
      <c r="K105" s="191">
        <v>3050</v>
      </c>
      <c r="L105" s="193">
        <v>79.952131147540982</v>
      </c>
      <c r="N105" s="185"/>
      <c r="O105" s="185"/>
      <c r="R105" s="165" t="s">
        <v>7802</v>
      </c>
    </row>
    <row r="106" spans="1:18" x14ac:dyDescent="0.25">
      <c r="A106" s="239" t="s">
        <v>9095</v>
      </c>
      <c r="B106" s="189" t="s">
        <v>6605</v>
      </c>
      <c r="C106" s="190" t="s">
        <v>6604</v>
      </c>
      <c r="D106" s="190" t="s">
        <v>8841</v>
      </c>
      <c r="E106" s="190" t="s">
        <v>20867</v>
      </c>
      <c r="F106" s="190" t="s">
        <v>20869</v>
      </c>
      <c r="G106" s="192">
        <v>148551</v>
      </c>
      <c r="H106" s="191">
        <v>1566</v>
      </c>
      <c r="I106" s="188">
        <v>94.860153256704976</v>
      </c>
      <c r="J106" s="192">
        <v>149689</v>
      </c>
      <c r="K106" s="191">
        <v>1578</v>
      </c>
      <c r="L106" s="193">
        <v>94.859949302915084</v>
      </c>
      <c r="N106" s="185"/>
      <c r="O106" s="185"/>
      <c r="R106" s="165" t="s">
        <v>7804</v>
      </c>
    </row>
    <row r="107" spans="1:18" x14ac:dyDescent="0.25">
      <c r="A107" s="239" t="s">
        <v>9096</v>
      </c>
      <c r="B107" s="189" t="s">
        <v>6605</v>
      </c>
      <c r="C107" s="190" t="s">
        <v>6604</v>
      </c>
      <c r="D107" s="190" t="s">
        <v>8842</v>
      </c>
      <c r="E107" s="190" t="s">
        <v>20867</v>
      </c>
      <c r="F107" s="190" t="s">
        <v>20869</v>
      </c>
      <c r="G107" s="192">
        <v>38000</v>
      </c>
      <c r="H107" s="191">
        <v>458</v>
      </c>
      <c r="I107" s="188">
        <v>82.969432314410483</v>
      </c>
      <c r="J107" s="192">
        <v>43000</v>
      </c>
      <c r="K107" s="191">
        <v>458</v>
      </c>
      <c r="L107" s="193">
        <v>93.886462882096069</v>
      </c>
      <c r="N107" s="185"/>
      <c r="O107" s="185"/>
      <c r="R107" s="165" t="s">
        <v>8593</v>
      </c>
    </row>
    <row r="108" spans="1:18" x14ac:dyDescent="0.25">
      <c r="A108" s="239" t="s">
        <v>9097</v>
      </c>
      <c r="B108" s="189" t="s">
        <v>6605</v>
      </c>
      <c r="C108" s="190" t="s">
        <v>6604</v>
      </c>
      <c r="D108" s="190" t="s">
        <v>8843</v>
      </c>
      <c r="E108" s="190" t="s">
        <v>20867</v>
      </c>
      <c r="F108" s="190" t="s">
        <v>20869</v>
      </c>
      <c r="G108" s="192">
        <v>91276</v>
      </c>
      <c r="H108" s="191">
        <v>2622</v>
      </c>
      <c r="I108" s="188">
        <v>34.811594202898547</v>
      </c>
      <c r="J108" s="192">
        <v>91276</v>
      </c>
      <c r="K108" s="191">
        <v>2737</v>
      </c>
      <c r="L108" s="193">
        <v>33.348922177566678</v>
      </c>
      <c r="N108" s="185"/>
      <c r="O108" s="185"/>
      <c r="R108" s="165" t="s">
        <v>7818</v>
      </c>
    </row>
    <row r="109" spans="1:18" x14ac:dyDescent="0.25">
      <c r="A109" s="239" t="s">
        <v>9098</v>
      </c>
      <c r="B109" s="189" t="s">
        <v>6605</v>
      </c>
      <c r="C109" s="190" t="s">
        <v>6604</v>
      </c>
      <c r="D109" s="190" t="s">
        <v>8844</v>
      </c>
      <c r="E109" s="190" t="s">
        <v>20867</v>
      </c>
      <c r="F109" s="190" t="s">
        <v>20869</v>
      </c>
      <c r="G109" s="192">
        <v>660541</v>
      </c>
      <c r="H109" s="191">
        <v>6500</v>
      </c>
      <c r="I109" s="188">
        <v>101.62169230769231</v>
      </c>
      <c r="J109" s="192">
        <v>689397</v>
      </c>
      <c r="K109" s="191">
        <v>6527</v>
      </c>
      <c r="L109" s="193">
        <v>105.62233798069558</v>
      </c>
      <c r="N109" s="185"/>
      <c r="O109" s="185"/>
      <c r="R109" s="165" t="s">
        <v>7969</v>
      </c>
    </row>
    <row r="110" spans="1:18" x14ac:dyDescent="0.25">
      <c r="A110" s="239" t="s">
        <v>9099</v>
      </c>
      <c r="B110" s="189" t="s">
        <v>6605</v>
      </c>
      <c r="C110" s="190" t="s">
        <v>6604</v>
      </c>
      <c r="D110" s="190" t="s">
        <v>8845</v>
      </c>
      <c r="E110" s="190" t="s">
        <v>20867</v>
      </c>
      <c r="F110" s="190" t="s">
        <v>20869</v>
      </c>
      <c r="G110" s="192">
        <v>2294</v>
      </c>
      <c r="H110" s="191">
        <v>116</v>
      </c>
      <c r="I110" s="188">
        <v>19.775862068965516</v>
      </c>
      <c r="J110" s="192">
        <v>2494</v>
      </c>
      <c r="K110" s="191">
        <v>114</v>
      </c>
      <c r="L110" s="193">
        <v>21.87719298245614</v>
      </c>
      <c r="N110" s="185"/>
      <c r="O110" s="185"/>
      <c r="R110" s="165" t="s">
        <v>7823</v>
      </c>
    </row>
    <row r="111" spans="1:18" x14ac:dyDescent="0.25">
      <c r="A111" s="239" t="s">
        <v>9100</v>
      </c>
      <c r="B111" s="189" t="s">
        <v>6605</v>
      </c>
      <c r="C111" s="190" t="s">
        <v>6604</v>
      </c>
      <c r="D111" s="190" t="s">
        <v>8846</v>
      </c>
      <c r="E111" s="190" t="s">
        <v>20867</v>
      </c>
      <c r="F111" s="190" t="s">
        <v>20869</v>
      </c>
      <c r="G111" s="192">
        <v>1915</v>
      </c>
      <c r="H111" s="191">
        <v>132</v>
      </c>
      <c r="I111" s="188">
        <v>14.507575757575758</v>
      </c>
      <c r="J111" s="192">
        <v>1915</v>
      </c>
      <c r="K111" s="191">
        <v>131</v>
      </c>
      <c r="L111" s="193">
        <v>14.618320610687023</v>
      </c>
      <c r="N111" s="185"/>
      <c r="O111" s="185"/>
      <c r="R111" s="165" t="s">
        <v>7825</v>
      </c>
    </row>
    <row r="112" spans="1:18" x14ac:dyDescent="0.25">
      <c r="A112" s="239" t="s">
        <v>9101</v>
      </c>
      <c r="B112" s="189" t="s">
        <v>6605</v>
      </c>
      <c r="C112" s="190" t="s">
        <v>6604</v>
      </c>
      <c r="D112" s="190" t="s">
        <v>8847</v>
      </c>
      <c r="E112" s="190" t="s">
        <v>20867</v>
      </c>
      <c r="F112" s="190" t="s">
        <v>20869</v>
      </c>
      <c r="G112" s="192">
        <v>14551</v>
      </c>
      <c r="H112" s="191">
        <v>422</v>
      </c>
      <c r="I112" s="188">
        <v>34.481042654028435</v>
      </c>
      <c r="J112" s="192">
        <v>14551</v>
      </c>
      <c r="K112" s="191">
        <v>422</v>
      </c>
      <c r="L112" s="193">
        <v>34.481042654028435</v>
      </c>
      <c r="N112" s="185"/>
      <c r="O112" s="185"/>
      <c r="R112" s="165" t="s">
        <v>7829</v>
      </c>
    </row>
    <row r="113" spans="1:18" x14ac:dyDescent="0.25">
      <c r="A113" s="239" t="s">
        <v>9102</v>
      </c>
      <c r="B113" s="189" t="s">
        <v>6605</v>
      </c>
      <c r="C113" s="190" t="s">
        <v>6604</v>
      </c>
      <c r="D113" s="190" t="s">
        <v>8848</v>
      </c>
      <c r="E113" s="190" t="s">
        <v>20867</v>
      </c>
      <c r="F113" s="190" t="s">
        <v>20869</v>
      </c>
      <c r="G113" s="192">
        <v>175628</v>
      </c>
      <c r="H113" s="191">
        <v>2655</v>
      </c>
      <c r="I113" s="188">
        <v>66.149905838041434</v>
      </c>
      <c r="J113" s="192">
        <v>192392</v>
      </c>
      <c r="K113" s="191">
        <v>2705</v>
      </c>
      <c r="L113" s="193">
        <v>71.124584103512021</v>
      </c>
      <c r="N113" s="185"/>
      <c r="O113" s="185"/>
      <c r="R113" s="165" t="s">
        <v>7831</v>
      </c>
    </row>
    <row r="114" spans="1:18" x14ac:dyDescent="0.25">
      <c r="A114" s="239" t="s">
        <v>9103</v>
      </c>
      <c r="B114" s="189" t="s">
        <v>6605</v>
      </c>
      <c r="C114" s="190" t="s">
        <v>6604</v>
      </c>
      <c r="D114" s="190" t="s">
        <v>8849</v>
      </c>
      <c r="E114" s="190" t="s">
        <v>20867</v>
      </c>
      <c r="F114" s="190" t="s">
        <v>20869</v>
      </c>
      <c r="G114" s="192">
        <v>43655</v>
      </c>
      <c r="H114" s="191">
        <v>1293</v>
      </c>
      <c r="I114" s="188">
        <v>33.762567672080436</v>
      </c>
      <c r="J114" s="192">
        <v>49274</v>
      </c>
      <c r="K114" s="191">
        <v>1315</v>
      </c>
      <c r="L114" s="193">
        <v>37.470722433460075</v>
      </c>
      <c r="N114" s="185"/>
      <c r="O114" s="185"/>
      <c r="R114" s="165" t="s">
        <v>7834</v>
      </c>
    </row>
    <row r="115" spans="1:18" x14ac:dyDescent="0.25">
      <c r="A115" s="239" t="s">
        <v>9104</v>
      </c>
      <c r="B115" s="189" t="s">
        <v>6605</v>
      </c>
      <c r="C115" s="190" t="s">
        <v>6604</v>
      </c>
      <c r="D115" s="190" t="s">
        <v>8850</v>
      </c>
      <c r="E115" s="190" t="s">
        <v>20867</v>
      </c>
      <c r="F115" s="190" t="s">
        <v>20869</v>
      </c>
      <c r="G115" s="192">
        <v>90767</v>
      </c>
      <c r="H115" s="191">
        <v>4176</v>
      </c>
      <c r="I115" s="188">
        <v>21.735392720306514</v>
      </c>
      <c r="J115" s="192">
        <v>94950</v>
      </c>
      <c r="K115" s="191">
        <v>4341</v>
      </c>
      <c r="L115" s="193">
        <v>21.872840359364201</v>
      </c>
      <c r="N115" s="185"/>
      <c r="O115" s="185"/>
      <c r="R115" s="165" t="s">
        <v>7838</v>
      </c>
    </row>
    <row r="116" spans="1:18" x14ac:dyDescent="0.25">
      <c r="A116" s="239" t="s">
        <v>9105</v>
      </c>
      <c r="B116" s="189" t="s">
        <v>6605</v>
      </c>
      <c r="C116" s="190" t="s">
        <v>6604</v>
      </c>
      <c r="D116" s="190" t="s">
        <v>8851</v>
      </c>
      <c r="E116" s="190" t="s">
        <v>20867</v>
      </c>
      <c r="F116" s="190" t="s">
        <v>20869</v>
      </c>
      <c r="G116" s="192">
        <v>58300</v>
      </c>
      <c r="H116" s="191">
        <v>2251</v>
      </c>
      <c r="I116" s="188">
        <v>25.899600177698801</v>
      </c>
      <c r="J116" s="192">
        <v>64500</v>
      </c>
      <c r="K116" s="191">
        <v>2266</v>
      </c>
      <c r="L116" s="193">
        <v>28.46425419240953</v>
      </c>
      <c r="N116" s="185"/>
      <c r="O116" s="185"/>
      <c r="R116" s="165" t="s">
        <v>7847</v>
      </c>
    </row>
    <row r="117" spans="1:18" x14ac:dyDescent="0.25">
      <c r="A117" s="239" t="s">
        <v>9106</v>
      </c>
      <c r="B117" s="189" t="s">
        <v>6605</v>
      </c>
      <c r="C117" s="190" t="s">
        <v>6604</v>
      </c>
      <c r="D117" s="190" t="s">
        <v>8852</v>
      </c>
      <c r="E117" s="190" t="s">
        <v>20867</v>
      </c>
      <c r="F117" s="190" t="s">
        <v>20869</v>
      </c>
      <c r="G117" s="192">
        <v>32098</v>
      </c>
      <c r="H117" s="191">
        <v>933</v>
      </c>
      <c r="I117" s="188">
        <v>34.40300107181136</v>
      </c>
      <c r="J117" s="192">
        <v>35098</v>
      </c>
      <c r="K117" s="191">
        <v>943</v>
      </c>
      <c r="L117" s="193">
        <v>37.219512195121951</v>
      </c>
      <c r="N117" s="185"/>
      <c r="O117" s="185"/>
      <c r="R117" s="165" t="s">
        <v>7849</v>
      </c>
    </row>
    <row r="118" spans="1:18" x14ac:dyDescent="0.25">
      <c r="A118" s="239" t="s">
        <v>9107</v>
      </c>
      <c r="B118" s="189" t="s">
        <v>6605</v>
      </c>
      <c r="C118" s="190" t="s">
        <v>6604</v>
      </c>
      <c r="D118" s="190" t="s">
        <v>8853</v>
      </c>
      <c r="E118" s="190" t="s">
        <v>20867</v>
      </c>
      <c r="F118" s="190" t="s">
        <v>20869</v>
      </c>
      <c r="G118" s="192">
        <v>8888</v>
      </c>
      <c r="H118" s="191">
        <v>346</v>
      </c>
      <c r="I118" s="188">
        <v>25.687861271676301</v>
      </c>
      <c r="J118" s="192">
        <v>9888</v>
      </c>
      <c r="K118" s="191">
        <v>351</v>
      </c>
      <c r="L118" s="193">
        <v>28.17094017094017</v>
      </c>
      <c r="N118" s="185"/>
      <c r="O118" s="185"/>
      <c r="R118" s="165" t="s">
        <v>7851</v>
      </c>
    </row>
    <row r="119" spans="1:18" x14ac:dyDescent="0.25">
      <c r="A119" s="239" t="s">
        <v>9108</v>
      </c>
      <c r="B119" s="189" t="s">
        <v>6605</v>
      </c>
      <c r="C119" s="190" t="s">
        <v>6604</v>
      </c>
      <c r="D119" s="190" t="s">
        <v>8434</v>
      </c>
      <c r="E119" s="190" t="s">
        <v>20867</v>
      </c>
      <c r="F119" s="190" t="s">
        <v>20868</v>
      </c>
      <c r="G119" s="192">
        <v>0</v>
      </c>
      <c r="H119" s="191">
        <v>54</v>
      </c>
      <c r="I119" s="188">
        <v>0</v>
      </c>
      <c r="J119" s="192">
        <v>0</v>
      </c>
      <c r="K119" s="191">
        <v>52</v>
      </c>
      <c r="L119" s="193">
        <v>0</v>
      </c>
      <c r="N119" s="185"/>
      <c r="O119" s="185"/>
      <c r="R119" s="165" t="s">
        <v>7855</v>
      </c>
    </row>
    <row r="120" spans="1:18" x14ac:dyDescent="0.25">
      <c r="A120" s="239" t="s">
        <v>9109</v>
      </c>
      <c r="B120" s="189" t="s">
        <v>6605</v>
      </c>
      <c r="C120" s="190" t="s">
        <v>6604</v>
      </c>
      <c r="D120" s="190" t="s">
        <v>8435</v>
      </c>
      <c r="E120" s="190" t="s">
        <v>20867</v>
      </c>
      <c r="F120" s="190" t="s">
        <v>20869</v>
      </c>
      <c r="G120" s="192">
        <v>6919</v>
      </c>
      <c r="H120" s="191">
        <v>433</v>
      </c>
      <c r="I120" s="188">
        <v>15.979214780600461</v>
      </c>
      <c r="J120" s="192">
        <v>6919</v>
      </c>
      <c r="K120" s="191">
        <v>435</v>
      </c>
      <c r="L120" s="193">
        <v>15.905747126436781</v>
      </c>
      <c r="N120" s="185"/>
      <c r="O120" s="185"/>
      <c r="R120" s="165" t="s">
        <v>8594</v>
      </c>
    </row>
    <row r="121" spans="1:18" x14ac:dyDescent="0.25">
      <c r="A121" s="239" t="s">
        <v>9110</v>
      </c>
      <c r="B121" s="189" t="s">
        <v>6605</v>
      </c>
      <c r="C121" s="190" t="s">
        <v>6604</v>
      </c>
      <c r="D121" s="190" t="s">
        <v>8436</v>
      </c>
      <c r="E121" s="190" t="s">
        <v>20867</v>
      </c>
      <c r="F121" s="190" t="s">
        <v>20869</v>
      </c>
      <c r="G121" s="192">
        <v>886130</v>
      </c>
      <c r="H121" s="191">
        <v>8287</v>
      </c>
      <c r="I121" s="188">
        <v>106.9301315313141</v>
      </c>
      <c r="J121" s="192">
        <v>926057</v>
      </c>
      <c r="K121" s="191">
        <v>8408</v>
      </c>
      <c r="L121" s="193">
        <v>110.13998572787821</v>
      </c>
      <c r="N121" s="185"/>
      <c r="O121" s="185"/>
      <c r="R121" s="165" t="s">
        <v>7858</v>
      </c>
    </row>
    <row r="122" spans="1:18" x14ac:dyDescent="0.25">
      <c r="A122" s="239" t="s">
        <v>9111</v>
      </c>
      <c r="B122" s="189" t="s">
        <v>6605</v>
      </c>
      <c r="C122" s="190" t="s">
        <v>6604</v>
      </c>
      <c r="D122" s="190" t="s">
        <v>8437</v>
      </c>
      <c r="E122" s="190" t="s">
        <v>20867</v>
      </c>
      <c r="F122" s="190" t="s">
        <v>20869</v>
      </c>
      <c r="G122" s="192">
        <v>944</v>
      </c>
      <c r="H122" s="191">
        <v>172</v>
      </c>
      <c r="I122" s="188">
        <v>5.4883720930232558</v>
      </c>
      <c r="J122" s="192">
        <v>944</v>
      </c>
      <c r="K122" s="191">
        <v>181</v>
      </c>
      <c r="L122" s="193">
        <v>5.2154696132596685</v>
      </c>
      <c r="N122" s="185"/>
      <c r="O122" s="185"/>
      <c r="R122" s="165" t="s">
        <v>7860</v>
      </c>
    </row>
    <row r="123" spans="1:18" x14ac:dyDescent="0.25">
      <c r="A123" s="239" t="s">
        <v>9112</v>
      </c>
      <c r="B123" s="189" t="s">
        <v>6605</v>
      </c>
      <c r="C123" s="190" t="s">
        <v>6604</v>
      </c>
      <c r="D123" s="190" t="s">
        <v>9113</v>
      </c>
      <c r="E123" s="190" t="s">
        <v>20867</v>
      </c>
      <c r="F123" s="190" t="s">
        <v>20868</v>
      </c>
      <c r="G123" s="192">
        <v>0</v>
      </c>
      <c r="H123" s="191">
        <v>60</v>
      </c>
      <c r="I123" s="188">
        <v>0</v>
      </c>
      <c r="J123" s="192">
        <v>0</v>
      </c>
      <c r="K123" s="191">
        <v>59</v>
      </c>
      <c r="L123" s="193">
        <v>0</v>
      </c>
      <c r="N123" s="185"/>
      <c r="O123" s="185"/>
      <c r="R123" s="165" t="s">
        <v>7866</v>
      </c>
    </row>
    <row r="124" spans="1:18" x14ac:dyDescent="0.25">
      <c r="A124" s="239" t="s">
        <v>9114</v>
      </c>
      <c r="B124" s="189" t="s">
        <v>6605</v>
      </c>
      <c r="C124" s="190" t="s">
        <v>6604</v>
      </c>
      <c r="D124" s="190" t="s">
        <v>8438</v>
      </c>
      <c r="E124" s="190" t="s">
        <v>20867</v>
      </c>
      <c r="F124" s="190" t="s">
        <v>20869</v>
      </c>
      <c r="G124" s="192">
        <v>38120</v>
      </c>
      <c r="H124" s="191">
        <v>2188</v>
      </c>
      <c r="I124" s="188">
        <v>17.422303473491773</v>
      </c>
      <c r="J124" s="192">
        <v>39120</v>
      </c>
      <c r="K124" s="191">
        <v>2241</v>
      </c>
      <c r="L124" s="193">
        <v>17.456492637215529</v>
      </c>
      <c r="N124" s="185"/>
      <c r="O124" s="185"/>
      <c r="R124" s="165" t="s">
        <v>7868</v>
      </c>
    </row>
    <row r="125" spans="1:18" x14ac:dyDescent="0.25">
      <c r="A125" s="239" t="s">
        <v>9115</v>
      </c>
      <c r="B125" s="189" t="s">
        <v>6605</v>
      </c>
      <c r="C125" s="190" t="s">
        <v>6604</v>
      </c>
      <c r="D125" s="190" t="s">
        <v>8439</v>
      </c>
      <c r="E125" s="190" t="s">
        <v>20867</v>
      </c>
      <c r="F125" s="190" t="s">
        <v>20869</v>
      </c>
      <c r="G125" s="192">
        <v>72040</v>
      </c>
      <c r="H125" s="191">
        <v>2329</v>
      </c>
      <c r="I125" s="188">
        <v>30.931730356376129</v>
      </c>
      <c r="J125" s="192">
        <v>74423</v>
      </c>
      <c r="K125" s="191">
        <v>2369</v>
      </c>
      <c r="L125" s="193">
        <v>31.415365132967498</v>
      </c>
      <c r="N125" s="185"/>
      <c r="O125" s="185"/>
      <c r="R125" s="165" t="s">
        <v>7870</v>
      </c>
    </row>
    <row r="126" spans="1:18" x14ac:dyDescent="0.25">
      <c r="A126" s="239" t="s">
        <v>9116</v>
      </c>
      <c r="B126" s="189" t="s">
        <v>6605</v>
      </c>
      <c r="C126" s="190" t="s">
        <v>6604</v>
      </c>
      <c r="D126" s="190" t="s">
        <v>8440</v>
      </c>
      <c r="E126" s="190" t="s">
        <v>20867</v>
      </c>
      <c r="F126" s="190" t="s">
        <v>20869</v>
      </c>
      <c r="G126" s="192">
        <v>672</v>
      </c>
      <c r="H126" s="191">
        <v>120</v>
      </c>
      <c r="I126" s="188">
        <v>5.6</v>
      </c>
      <c r="J126" s="192">
        <v>672</v>
      </c>
      <c r="K126" s="191">
        <v>123</v>
      </c>
      <c r="L126" s="193">
        <v>5.4634146341463419</v>
      </c>
      <c r="N126" s="185"/>
      <c r="O126" s="185"/>
      <c r="R126" s="165" t="s">
        <v>8595</v>
      </c>
    </row>
    <row r="127" spans="1:18" x14ac:dyDescent="0.25">
      <c r="A127" s="239" t="s">
        <v>9117</v>
      </c>
      <c r="B127" s="189" t="s">
        <v>6605</v>
      </c>
      <c r="C127" s="190" t="s">
        <v>6604</v>
      </c>
      <c r="D127" s="190" t="s">
        <v>9118</v>
      </c>
      <c r="E127" s="190" t="s">
        <v>20867</v>
      </c>
      <c r="F127" s="190" t="s">
        <v>20868</v>
      </c>
      <c r="G127" s="192">
        <v>0</v>
      </c>
      <c r="H127" s="191">
        <v>77</v>
      </c>
      <c r="I127" s="188">
        <v>0</v>
      </c>
      <c r="J127" s="192">
        <v>0</v>
      </c>
      <c r="K127" s="191">
        <v>78</v>
      </c>
      <c r="L127" s="193">
        <v>0</v>
      </c>
      <c r="N127" s="185"/>
      <c r="O127" s="185"/>
      <c r="R127" s="165" t="s">
        <v>8596</v>
      </c>
    </row>
    <row r="128" spans="1:18" x14ac:dyDescent="0.25">
      <c r="A128" s="239" t="s">
        <v>9119</v>
      </c>
      <c r="B128" s="189" t="s">
        <v>6605</v>
      </c>
      <c r="C128" s="190" t="s">
        <v>6604</v>
      </c>
      <c r="D128" s="190" t="s">
        <v>8441</v>
      </c>
      <c r="E128" s="190" t="s">
        <v>20867</v>
      </c>
      <c r="F128" s="190" t="s">
        <v>20869</v>
      </c>
      <c r="G128" s="192">
        <v>519000</v>
      </c>
      <c r="H128" s="191">
        <v>5863</v>
      </c>
      <c r="I128" s="188">
        <v>88.521234862698279</v>
      </c>
      <c r="J128" s="192">
        <v>519000</v>
      </c>
      <c r="K128" s="191">
        <v>5873</v>
      </c>
      <c r="L128" s="193">
        <v>88.370509109484075</v>
      </c>
      <c r="N128" s="185"/>
      <c r="O128" s="185"/>
      <c r="R128" s="165" t="s">
        <v>7874</v>
      </c>
    </row>
    <row r="129" spans="1:18" x14ac:dyDescent="0.25">
      <c r="A129" s="239" t="s">
        <v>9120</v>
      </c>
      <c r="B129" s="189" t="s">
        <v>6605</v>
      </c>
      <c r="C129" s="190" t="s">
        <v>6604</v>
      </c>
      <c r="D129" s="190" t="s">
        <v>8442</v>
      </c>
      <c r="E129" s="190" t="s">
        <v>20867</v>
      </c>
      <c r="F129" s="190" t="s">
        <v>20869</v>
      </c>
      <c r="G129" s="192">
        <v>13990</v>
      </c>
      <c r="H129" s="191">
        <v>273</v>
      </c>
      <c r="I129" s="188">
        <v>51.245421245421248</v>
      </c>
      <c r="J129" s="192">
        <v>14675</v>
      </c>
      <c r="K129" s="191">
        <v>278</v>
      </c>
      <c r="L129" s="193">
        <v>52.78776978417266</v>
      </c>
      <c r="N129" s="185"/>
      <c r="O129" s="185"/>
      <c r="R129" s="165" t="s">
        <v>7876</v>
      </c>
    </row>
    <row r="130" spans="1:18" x14ac:dyDescent="0.25">
      <c r="A130" s="239" t="s">
        <v>9121</v>
      </c>
      <c r="B130" s="189" t="s">
        <v>6605</v>
      </c>
      <c r="C130" s="190" t="s">
        <v>6604</v>
      </c>
      <c r="D130" s="190" t="s">
        <v>8443</v>
      </c>
      <c r="E130" s="190" t="s">
        <v>20867</v>
      </c>
      <c r="F130" s="190" t="s">
        <v>20868</v>
      </c>
      <c r="G130" s="192">
        <v>0</v>
      </c>
      <c r="H130" s="191">
        <v>31</v>
      </c>
      <c r="I130" s="188">
        <v>0</v>
      </c>
      <c r="J130" s="192">
        <v>0</v>
      </c>
      <c r="K130" s="191">
        <v>31</v>
      </c>
      <c r="L130" s="193">
        <v>0</v>
      </c>
      <c r="N130" s="185"/>
      <c r="O130" s="185"/>
      <c r="R130" s="165" t="s">
        <v>8597</v>
      </c>
    </row>
    <row r="131" spans="1:18" x14ac:dyDescent="0.25">
      <c r="A131" s="239" t="s">
        <v>9122</v>
      </c>
      <c r="B131" s="189" t="s">
        <v>6605</v>
      </c>
      <c r="C131" s="190" t="s">
        <v>6604</v>
      </c>
      <c r="D131" s="190" t="s">
        <v>8444</v>
      </c>
      <c r="E131" s="190" t="s">
        <v>20867</v>
      </c>
      <c r="F131" s="190" t="s">
        <v>20869</v>
      </c>
      <c r="G131" s="192">
        <v>32496</v>
      </c>
      <c r="H131" s="191">
        <v>948</v>
      </c>
      <c r="I131" s="188">
        <v>34.278481012658226</v>
      </c>
      <c r="J131" s="192">
        <v>33524</v>
      </c>
      <c r="K131" s="191">
        <v>957</v>
      </c>
      <c r="L131" s="193">
        <v>35.030303030303031</v>
      </c>
      <c r="N131" s="185"/>
      <c r="O131" s="185"/>
      <c r="R131" s="165" t="s">
        <v>8598</v>
      </c>
    </row>
    <row r="132" spans="1:18" x14ac:dyDescent="0.25">
      <c r="A132" s="239" t="s">
        <v>9123</v>
      </c>
      <c r="B132" s="189" t="s">
        <v>6605</v>
      </c>
      <c r="C132" s="190" t="s">
        <v>6604</v>
      </c>
      <c r="D132" s="190" t="s">
        <v>8445</v>
      </c>
      <c r="E132" s="190" t="s">
        <v>20867</v>
      </c>
      <c r="F132" s="190" t="s">
        <v>20869</v>
      </c>
      <c r="G132" s="192">
        <v>436</v>
      </c>
      <c r="H132" s="191">
        <v>84</v>
      </c>
      <c r="I132" s="188">
        <v>5.1904761904761907</v>
      </c>
      <c r="J132" s="192">
        <v>436</v>
      </c>
      <c r="K132" s="191">
        <v>84</v>
      </c>
      <c r="L132" s="193">
        <v>5.1904761904761907</v>
      </c>
      <c r="N132" s="185"/>
      <c r="O132" s="185"/>
      <c r="R132" s="165" t="s">
        <v>7880</v>
      </c>
    </row>
    <row r="133" spans="1:18" x14ac:dyDescent="0.25">
      <c r="A133" s="239" t="s">
        <v>9124</v>
      </c>
      <c r="B133" s="189" t="s">
        <v>6605</v>
      </c>
      <c r="C133" s="190" t="s">
        <v>6604</v>
      </c>
      <c r="D133" s="190" t="s">
        <v>8446</v>
      </c>
      <c r="E133" s="190" t="s">
        <v>20867</v>
      </c>
      <c r="F133" s="190" t="s">
        <v>20869</v>
      </c>
      <c r="G133" s="192">
        <v>35178</v>
      </c>
      <c r="H133" s="191">
        <v>1177</v>
      </c>
      <c r="I133" s="188">
        <v>29.88785046728972</v>
      </c>
      <c r="J133" s="192">
        <v>35178</v>
      </c>
      <c r="K133" s="191">
        <v>1184</v>
      </c>
      <c r="L133" s="193">
        <v>29.711148648648649</v>
      </c>
      <c r="N133" s="185"/>
      <c r="O133" s="185"/>
      <c r="R133" s="165" t="s">
        <v>7886</v>
      </c>
    </row>
    <row r="134" spans="1:18" x14ac:dyDescent="0.25">
      <c r="A134" s="239" t="s">
        <v>9125</v>
      </c>
      <c r="B134" s="189" t="s">
        <v>6607</v>
      </c>
      <c r="C134" s="190" t="s">
        <v>6606</v>
      </c>
      <c r="D134" s="190" t="s">
        <v>8181</v>
      </c>
      <c r="E134" s="190" t="s">
        <v>20867</v>
      </c>
      <c r="F134" s="190" t="s">
        <v>20869</v>
      </c>
      <c r="G134" s="192">
        <v>32003</v>
      </c>
      <c r="H134" s="191">
        <v>362.8</v>
      </c>
      <c r="I134" s="188">
        <v>88.21113561190738</v>
      </c>
      <c r="J134" s="192">
        <v>42985</v>
      </c>
      <c r="K134" s="191">
        <v>464.1</v>
      </c>
      <c r="L134" s="193">
        <v>92.62012497306614</v>
      </c>
      <c r="N134" s="185"/>
      <c r="O134" s="185"/>
      <c r="R134" s="165" t="s">
        <v>7888</v>
      </c>
    </row>
    <row r="135" spans="1:18" x14ac:dyDescent="0.25">
      <c r="A135" s="239" t="s">
        <v>9126</v>
      </c>
      <c r="B135" s="189" t="s">
        <v>6607</v>
      </c>
      <c r="C135" s="190" t="s">
        <v>6606</v>
      </c>
      <c r="D135" s="190" t="s">
        <v>8854</v>
      </c>
      <c r="E135" s="190" t="s">
        <v>20867</v>
      </c>
      <c r="F135" s="190" t="s">
        <v>20869</v>
      </c>
      <c r="G135" s="192">
        <v>148060</v>
      </c>
      <c r="H135" s="191">
        <v>3420.2</v>
      </c>
      <c r="I135" s="188">
        <v>43.289866089702357</v>
      </c>
      <c r="J135" s="192">
        <v>187507</v>
      </c>
      <c r="K135" s="191">
        <v>3465.3</v>
      </c>
      <c r="L135" s="193">
        <v>54.109889475658669</v>
      </c>
      <c r="N135" s="185"/>
      <c r="O135" s="185"/>
      <c r="R135" s="165" t="s">
        <v>7890</v>
      </c>
    </row>
    <row r="136" spans="1:18" x14ac:dyDescent="0.25">
      <c r="A136" s="239" t="s">
        <v>9127</v>
      </c>
      <c r="B136" s="189" t="s">
        <v>6609</v>
      </c>
      <c r="C136" s="190" t="s">
        <v>6608</v>
      </c>
      <c r="D136" s="190" t="s">
        <v>4412</v>
      </c>
      <c r="E136" s="190" t="s">
        <v>20867</v>
      </c>
      <c r="F136" s="190" t="s">
        <v>20869</v>
      </c>
      <c r="G136" s="192">
        <v>17500</v>
      </c>
      <c r="H136" s="191">
        <v>536.5</v>
      </c>
      <c r="I136" s="188">
        <v>32.618825722273996</v>
      </c>
      <c r="J136" s="192">
        <v>22500</v>
      </c>
      <c r="K136" s="191">
        <v>572</v>
      </c>
      <c r="L136" s="193">
        <v>39.335664335664333</v>
      </c>
      <c r="N136" s="185"/>
      <c r="O136" s="185"/>
      <c r="R136" s="165" t="s">
        <v>8599</v>
      </c>
    </row>
    <row r="137" spans="1:18" x14ac:dyDescent="0.25">
      <c r="A137" s="239" t="s">
        <v>9128</v>
      </c>
      <c r="B137" s="189" t="s">
        <v>6609</v>
      </c>
      <c r="C137" s="190" t="s">
        <v>6608</v>
      </c>
      <c r="D137" s="190" t="s">
        <v>8855</v>
      </c>
      <c r="E137" s="190" t="s">
        <v>20867</v>
      </c>
      <c r="F137" s="190" t="s">
        <v>20869</v>
      </c>
      <c r="G137" s="192">
        <v>20500</v>
      </c>
      <c r="H137" s="191">
        <v>309.7</v>
      </c>
      <c r="I137" s="188">
        <v>66.193090087181147</v>
      </c>
      <c r="J137" s="192">
        <v>26000</v>
      </c>
      <c r="K137" s="191">
        <v>320.90000000000003</v>
      </c>
      <c r="L137" s="193">
        <v>81.022125272670607</v>
      </c>
      <c r="N137" s="185"/>
      <c r="O137" s="185"/>
      <c r="R137" s="165" t="s">
        <v>7893</v>
      </c>
    </row>
    <row r="138" spans="1:18" x14ac:dyDescent="0.25">
      <c r="A138" s="239" t="s">
        <v>9129</v>
      </c>
      <c r="B138" s="189" t="s">
        <v>6609</v>
      </c>
      <c r="C138" s="190" t="s">
        <v>6608</v>
      </c>
      <c r="D138" s="190" t="s">
        <v>8856</v>
      </c>
      <c r="E138" s="190" t="s">
        <v>20867</v>
      </c>
      <c r="F138" s="190" t="s">
        <v>20869</v>
      </c>
      <c r="G138" s="192">
        <v>18490</v>
      </c>
      <c r="H138" s="191">
        <v>654.1</v>
      </c>
      <c r="I138" s="188">
        <v>28.267848952759515</v>
      </c>
      <c r="J138" s="192">
        <v>21100</v>
      </c>
      <c r="K138" s="191">
        <v>660.30000000000007</v>
      </c>
      <c r="L138" s="193">
        <v>31.955171891564436</v>
      </c>
      <c r="N138" s="185"/>
      <c r="O138" s="185"/>
      <c r="R138" s="165" t="s">
        <v>7895</v>
      </c>
    </row>
    <row r="139" spans="1:18" x14ac:dyDescent="0.25">
      <c r="A139" s="239" t="s">
        <v>9130</v>
      </c>
      <c r="B139" s="189" t="s">
        <v>6609</v>
      </c>
      <c r="C139" s="190" t="s">
        <v>6608</v>
      </c>
      <c r="D139" s="190" t="s">
        <v>2572</v>
      </c>
      <c r="E139" s="190" t="s">
        <v>20867</v>
      </c>
      <c r="F139" s="190" t="s">
        <v>20869</v>
      </c>
      <c r="G139" s="192">
        <v>43400</v>
      </c>
      <c r="H139" s="191">
        <v>1052.95</v>
      </c>
      <c r="I139" s="188">
        <v>41.217531696661759</v>
      </c>
      <c r="J139" s="192">
        <v>44360</v>
      </c>
      <c r="K139" s="191">
        <v>1057.5</v>
      </c>
      <c r="L139" s="193">
        <v>41.947990543735223</v>
      </c>
      <c r="N139" s="185"/>
      <c r="O139" s="185"/>
      <c r="R139" s="165" t="s">
        <v>8600</v>
      </c>
    </row>
    <row r="140" spans="1:18" x14ac:dyDescent="0.25">
      <c r="A140" s="239" t="s">
        <v>9131</v>
      </c>
      <c r="B140" s="189" t="s">
        <v>6609</v>
      </c>
      <c r="C140" s="190" t="s">
        <v>6608</v>
      </c>
      <c r="D140" s="190" t="s">
        <v>2573</v>
      </c>
      <c r="E140" s="190" t="s">
        <v>20867</v>
      </c>
      <c r="F140" s="190" t="s">
        <v>20869</v>
      </c>
      <c r="G140" s="192">
        <v>3000</v>
      </c>
      <c r="H140" s="191">
        <v>144.19999999999999</v>
      </c>
      <c r="I140" s="188">
        <v>20.804438280166437</v>
      </c>
      <c r="J140" s="192">
        <v>4000</v>
      </c>
      <c r="K140" s="191">
        <v>147</v>
      </c>
      <c r="L140" s="193">
        <v>27.210884353741495</v>
      </c>
      <c r="N140" s="185"/>
      <c r="O140" s="185"/>
      <c r="R140" s="165" t="s">
        <v>7898</v>
      </c>
    </row>
    <row r="141" spans="1:18" x14ac:dyDescent="0.25">
      <c r="A141" s="239" t="s">
        <v>9132</v>
      </c>
      <c r="B141" s="189" t="s">
        <v>6609</v>
      </c>
      <c r="C141" s="190" t="s">
        <v>6608</v>
      </c>
      <c r="D141" s="190" t="s">
        <v>4413</v>
      </c>
      <c r="E141" s="190" t="s">
        <v>20867</v>
      </c>
      <c r="F141" s="190" t="s">
        <v>20869</v>
      </c>
      <c r="G141" s="192">
        <v>15422</v>
      </c>
      <c r="H141" s="191">
        <v>1030.6500000000001</v>
      </c>
      <c r="I141" s="188">
        <v>14.963372628923494</v>
      </c>
      <c r="J141" s="192">
        <v>20980</v>
      </c>
      <c r="K141" s="191">
        <v>1030.7</v>
      </c>
      <c r="L141" s="193">
        <v>20.355098476763363</v>
      </c>
      <c r="N141" s="185"/>
      <c r="O141" s="185"/>
      <c r="R141" s="165" t="s">
        <v>7965</v>
      </c>
    </row>
    <row r="142" spans="1:18" x14ac:dyDescent="0.25">
      <c r="A142" s="239" t="s">
        <v>9133</v>
      </c>
      <c r="B142" s="189" t="s">
        <v>6609</v>
      </c>
      <c r="C142" s="190" t="s">
        <v>6608</v>
      </c>
      <c r="D142" s="190" t="s">
        <v>2574</v>
      </c>
      <c r="E142" s="190" t="s">
        <v>20867</v>
      </c>
      <c r="F142" s="190" t="s">
        <v>20869</v>
      </c>
      <c r="G142" s="192">
        <v>13930</v>
      </c>
      <c r="H142" s="191">
        <v>572.80000000000007</v>
      </c>
      <c r="I142" s="188">
        <v>24.319134078212286</v>
      </c>
      <c r="J142" s="192">
        <v>13930</v>
      </c>
      <c r="K142" s="191">
        <v>590</v>
      </c>
      <c r="L142" s="193">
        <v>23.610169491525422</v>
      </c>
      <c r="N142" s="185"/>
      <c r="O142" s="185"/>
      <c r="R142" s="165" t="s">
        <v>7905</v>
      </c>
    </row>
    <row r="143" spans="1:18" x14ac:dyDescent="0.25">
      <c r="A143" s="239" t="s">
        <v>9134</v>
      </c>
      <c r="B143" s="189" t="s">
        <v>6609</v>
      </c>
      <c r="C143" s="190" t="s">
        <v>6608</v>
      </c>
      <c r="D143" s="190" t="s">
        <v>2575</v>
      </c>
      <c r="E143" s="190" t="s">
        <v>20867</v>
      </c>
      <c r="F143" s="190" t="s">
        <v>20869</v>
      </c>
      <c r="G143" s="192">
        <v>4780</v>
      </c>
      <c r="H143" s="191">
        <v>144.9</v>
      </c>
      <c r="I143" s="188">
        <v>32.988267770876462</v>
      </c>
      <c r="J143" s="192">
        <v>5000</v>
      </c>
      <c r="K143" s="191">
        <v>147.1</v>
      </c>
      <c r="L143" s="193">
        <v>33.990482664853843</v>
      </c>
      <c r="N143" s="185"/>
      <c r="O143" s="185"/>
      <c r="R143" s="165" t="s">
        <v>7907</v>
      </c>
    </row>
    <row r="144" spans="1:18" x14ac:dyDescent="0.25">
      <c r="A144" s="239" t="s">
        <v>9135</v>
      </c>
      <c r="B144" s="189" t="s">
        <v>6609</v>
      </c>
      <c r="C144" s="190" t="s">
        <v>6608</v>
      </c>
      <c r="D144" s="190" t="s">
        <v>2576</v>
      </c>
      <c r="E144" s="190" t="s">
        <v>20867</v>
      </c>
      <c r="F144" s="190" t="s">
        <v>20869</v>
      </c>
      <c r="G144" s="192">
        <v>14400</v>
      </c>
      <c r="H144" s="191">
        <v>406.9</v>
      </c>
      <c r="I144" s="188">
        <v>35.38953059719833</v>
      </c>
      <c r="J144" s="192">
        <v>15560</v>
      </c>
      <c r="K144" s="191">
        <v>410.99999999999994</v>
      </c>
      <c r="L144" s="193">
        <v>37.858880778588812</v>
      </c>
      <c r="N144" s="185"/>
      <c r="O144" s="185"/>
      <c r="R144" s="165" t="s">
        <v>5340</v>
      </c>
    </row>
    <row r="145" spans="1:18" x14ac:dyDescent="0.25">
      <c r="A145" s="239" t="s">
        <v>9136</v>
      </c>
      <c r="B145" s="189" t="s">
        <v>6609</v>
      </c>
      <c r="C145" s="190" t="s">
        <v>6608</v>
      </c>
      <c r="D145" s="190" t="s">
        <v>2577</v>
      </c>
      <c r="E145" s="190" t="s">
        <v>20867</v>
      </c>
      <c r="F145" s="190" t="s">
        <v>20869</v>
      </c>
      <c r="G145" s="192">
        <v>64926</v>
      </c>
      <c r="H145" s="191">
        <v>1149.8499999999999</v>
      </c>
      <c r="I145" s="188">
        <v>56.464756272557295</v>
      </c>
      <c r="J145" s="192">
        <v>66980</v>
      </c>
      <c r="K145" s="191">
        <v>1165.6999999999998</v>
      </c>
      <c r="L145" s="193">
        <v>57.459037488204523</v>
      </c>
      <c r="N145" s="185"/>
      <c r="O145" s="185"/>
      <c r="R145" s="165" t="s">
        <v>5527</v>
      </c>
    </row>
    <row r="146" spans="1:18" x14ac:dyDescent="0.25">
      <c r="A146" s="239" t="s">
        <v>9137</v>
      </c>
      <c r="B146" s="189" t="s">
        <v>6609</v>
      </c>
      <c r="C146" s="190" t="s">
        <v>6608</v>
      </c>
      <c r="D146" s="190" t="s">
        <v>2578</v>
      </c>
      <c r="E146" s="190" t="s">
        <v>20867</v>
      </c>
      <c r="F146" s="190" t="s">
        <v>20869</v>
      </c>
      <c r="G146" s="192">
        <v>23807</v>
      </c>
      <c r="H146" s="191">
        <v>694.2</v>
      </c>
      <c r="I146" s="188">
        <v>34.294151541342551</v>
      </c>
      <c r="J146" s="192">
        <v>25060</v>
      </c>
      <c r="K146" s="191">
        <v>714.8</v>
      </c>
      <c r="L146" s="193">
        <v>35.058757694459992</v>
      </c>
      <c r="N146" s="185"/>
      <c r="O146" s="185"/>
      <c r="R146" s="165" t="s">
        <v>5347</v>
      </c>
    </row>
    <row r="147" spans="1:18" x14ac:dyDescent="0.25">
      <c r="A147" s="239" t="s">
        <v>9138</v>
      </c>
      <c r="B147" s="189" t="s">
        <v>6609</v>
      </c>
      <c r="C147" s="190" t="s">
        <v>6608</v>
      </c>
      <c r="D147" s="190" t="s">
        <v>2579</v>
      </c>
      <c r="E147" s="190" t="s">
        <v>20867</v>
      </c>
      <c r="F147" s="190" t="s">
        <v>20869</v>
      </c>
      <c r="G147" s="192">
        <v>200</v>
      </c>
      <c r="H147" s="191">
        <v>90.8</v>
      </c>
      <c r="I147" s="188">
        <v>2.2026431718061676</v>
      </c>
      <c r="J147" s="192">
        <v>200</v>
      </c>
      <c r="K147" s="191">
        <v>92.399999999999991</v>
      </c>
      <c r="L147" s="193">
        <v>2.1645021645021645</v>
      </c>
      <c r="N147" s="185"/>
      <c r="O147" s="185"/>
      <c r="R147" s="165" t="s">
        <v>5351</v>
      </c>
    </row>
    <row r="148" spans="1:18" x14ac:dyDescent="0.25">
      <c r="A148" s="239" t="s">
        <v>9139</v>
      </c>
      <c r="B148" s="189" t="s">
        <v>6609</v>
      </c>
      <c r="C148" s="190" t="s">
        <v>6608</v>
      </c>
      <c r="D148" s="190" t="s">
        <v>2580</v>
      </c>
      <c r="E148" s="190" t="s">
        <v>20867</v>
      </c>
      <c r="F148" s="190" t="s">
        <v>20869</v>
      </c>
      <c r="G148" s="192">
        <v>14510</v>
      </c>
      <c r="H148" s="191">
        <v>492.4</v>
      </c>
      <c r="I148" s="188">
        <v>29.467912266450043</v>
      </c>
      <c r="J148" s="192">
        <v>16484</v>
      </c>
      <c r="K148" s="191">
        <v>499</v>
      </c>
      <c r="L148" s="193">
        <v>33.034068136272545</v>
      </c>
      <c r="N148" s="185"/>
      <c r="O148" s="185"/>
      <c r="R148" s="165" t="s">
        <v>5353</v>
      </c>
    </row>
    <row r="149" spans="1:18" x14ac:dyDescent="0.25">
      <c r="A149" s="239" t="s">
        <v>9140</v>
      </c>
      <c r="B149" s="189" t="s">
        <v>6609</v>
      </c>
      <c r="C149" s="190" t="s">
        <v>6608</v>
      </c>
      <c r="D149" s="190" t="s">
        <v>2581</v>
      </c>
      <c r="E149" s="190" t="s">
        <v>20867</v>
      </c>
      <c r="F149" s="190" t="s">
        <v>20869</v>
      </c>
      <c r="G149" s="192">
        <v>3980</v>
      </c>
      <c r="H149" s="191">
        <v>176.6</v>
      </c>
      <c r="I149" s="188">
        <v>22.536806342015854</v>
      </c>
      <c r="J149" s="192">
        <v>4000</v>
      </c>
      <c r="K149" s="191">
        <v>170.9</v>
      </c>
      <c r="L149" s="193">
        <v>23.405500292568753</v>
      </c>
      <c r="N149" s="185"/>
      <c r="O149" s="185"/>
      <c r="R149" s="165" t="s">
        <v>8604</v>
      </c>
    </row>
    <row r="150" spans="1:18" x14ac:dyDescent="0.25">
      <c r="A150" s="239" t="s">
        <v>9141</v>
      </c>
      <c r="B150" s="189" t="s">
        <v>6609</v>
      </c>
      <c r="C150" s="190" t="s">
        <v>6608</v>
      </c>
      <c r="D150" s="190" t="s">
        <v>2582</v>
      </c>
      <c r="E150" s="190" t="s">
        <v>20867</v>
      </c>
      <c r="F150" s="190" t="s">
        <v>20869</v>
      </c>
      <c r="G150" s="192">
        <v>68180</v>
      </c>
      <c r="H150" s="191">
        <v>2308.1</v>
      </c>
      <c r="I150" s="188">
        <v>29.539448030847886</v>
      </c>
      <c r="J150" s="192">
        <v>75589</v>
      </c>
      <c r="K150" s="191">
        <v>2318.6000000000004</v>
      </c>
      <c r="L150" s="193">
        <v>32.601138618131628</v>
      </c>
      <c r="N150" s="185"/>
      <c r="O150" s="185"/>
      <c r="R150" s="165" t="s">
        <v>5361</v>
      </c>
    </row>
    <row r="151" spans="1:18" x14ac:dyDescent="0.25">
      <c r="A151" s="239" t="s">
        <v>9142</v>
      </c>
      <c r="B151" s="189" t="s">
        <v>6609</v>
      </c>
      <c r="C151" s="190" t="s">
        <v>6608</v>
      </c>
      <c r="D151" s="190" t="s">
        <v>2583</v>
      </c>
      <c r="E151" s="190" t="s">
        <v>20867</v>
      </c>
      <c r="F151" s="190" t="s">
        <v>20869</v>
      </c>
      <c r="G151" s="192">
        <v>2830</v>
      </c>
      <c r="H151" s="191">
        <v>110.10000000000001</v>
      </c>
      <c r="I151" s="188">
        <v>25.7039055404178</v>
      </c>
      <c r="J151" s="192">
        <v>2900</v>
      </c>
      <c r="K151" s="191">
        <v>112.6</v>
      </c>
      <c r="L151" s="193">
        <v>25.754884547069274</v>
      </c>
      <c r="N151" s="185"/>
      <c r="O151" s="185"/>
      <c r="R151" s="165" t="s">
        <v>5363</v>
      </c>
    </row>
    <row r="152" spans="1:18" x14ac:dyDescent="0.25">
      <c r="A152" s="239" t="s">
        <v>9143</v>
      </c>
      <c r="B152" s="189" t="s">
        <v>6609</v>
      </c>
      <c r="C152" s="190" t="s">
        <v>6608</v>
      </c>
      <c r="D152" s="190" t="s">
        <v>2584</v>
      </c>
      <c r="E152" s="190" t="s">
        <v>20867</v>
      </c>
      <c r="F152" s="190" t="s">
        <v>20869</v>
      </c>
      <c r="G152" s="192">
        <v>16607</v>
      </c>
      <c r="H152" s="191">
        <v>656.7</v>
      </c>
      <c r="I152" s="188">
        <v>25.288564032282622</v>
      </c>
      <c r="J152" s="192">
        <v>33054</v>
      </c>
      <c r="K152" s="191">
        <v>690.09999999999991</v>
      </c>
      <c r="L152" s="193">
        <v>47.89740617301841</v>
      </c>
      <c r="N152" s="185"/>
      <c r="O152" s="185"/>
      <c r="R152" s="165" t="s">
        <v>8605</v>
      </c>
    </row>
    <row r="153" spans="1:18" x14ac:dyDescent="0.25">
      <c r="A153" s="239" t="s">
        <v>9144</v>
      </c>
      <c r="B153" s="189" t="s">
        <v>6609</v>
      </c>
      <c r="C153" s="190" t="s">
        <v>6608</v>
      </c>
      <c r="D153" s="190" t="s">
        <v>2585</v>
      </c>
      <c r="E153" s="190" t="s">
        <v>20867</v>
      </c>
      <c r="F153" s="190" t="s">
        <v>20869</v>
      </c>
      <c r="G153" s="192">
        <v>9500</v>
      </c>
      <c r="H153" s="191">
        <v>260.95000000000005</v>
      </c>
      <c r="I153" s="188">
        <v>36.405441655489554</v>
      </c>
      <c r="J153" s="192">
        <v>9500</v>
      </c>
      <c r="K153" s="191">
        <v>275</v>
      </c>
      <c r="L153" s="193">
        <v>34.545454545454547</v>
      </c>
      <c r="N153" s="185"/>
      <c r="O153" s="185"/>
      <c r="R153" s="165" t="s">
        <v>5372</v>
      </c>
    </row>
    <row r="154" spans="1:18" x14ac:dyDescent="0.25">
      <c r="A154" s="239" t="s">
        <v>9145</v>
      </c>
      <c r="B154" s="189" t="s">
        <v>6609</v>
      </c>
      <c r="C154" s="190" t="s">
        <v>6608</v>
      </c>
      <c r="D154" s="190" t="s">
        <v>2586</v>
      </c>
      <c r="E154" s="190" t="s">
        <v>20867</v>
      </c>
      <c r="F154" s="190" t="s">
        <v>20869</v>
      </c>
      <c r="G154" s="192">
        <v>3900</v>
      </c>
      <c r="H154" s="191">
        <v>99.299999999999983</v>
      </c>
      <c r="I154" s="188">
        <v>39.274924471299101</v>
      </c>
      <c r="J154" s="192">
        <v>4180</v>
      </c>
      <c r="K154" s="191">
        <v>104.9</v>
      </c>
      <c r="L154" s="193">
        <v>39.847473784556719</v>
      </c>
      <c r="N154" s="185"/>
      <c r="O154" s="185"/>
      <c r="R154" s="165" t="s">
        <v>8606</v>
      </c>
    </row>
    <row r="155" spans="1:18" x14ac:dyDescent="0.25">
      <c r="A155" s="239" t="s">
        <v>9146</v>
      </c>
      <c r="B155" s="189" t="s">
        <v>6609</v>
      </c>
      <c r="C155" s="190" t="s">
        <v>6608</v>
      </c>
      <c r="D155" s="190" t="s">
        <v>2587</v>
      </c>
      <c r="E155" s="190" t="s">
        <v>20867</v>
      </c>
      <c r="F155" s="190" t="s">
        <v>20869</v>
      </c>
      <c r="G155" s="192">
        <v>91850</v>
      </c>
      <c r="H155" s="191">
        <v>3993.8</v>
      </c>
      <c r="I155" s="188">
        <v>22.998147128048473</v>
      </c>
      <c r="J155" s="192">
        <v>131607</v>
      </c>
      <c r="K155" s="191">
        <v>4074.9</v>
      </c>
      <c r="L155" s="193">
        <v>32.296988883162776</v>
      </c>
      <c r="N155" s="185"/>
      <c r="O155" s="185"/>
      <c r="R155" s="165" t="s">
        <v>5377</v>
      </c>
    </row>
    <row r="156" spans="1:18" x14ac:dyDescent="0.25">
      <c r="A156" s="239" t="s">
        <v>9147</v>
      </c>
      <c r="B156" s="189" t="s">
        <v>6609</v>
      </c>
      <c r="C156" s="190" t="s">
        <v>6608</v>
      </c>
      <c r="D156" s="190" t="s">
        <v>2588</v>
      </c>
      <c r="E156" s="190" t="s">
        <v>20867</v>
      </c>
      <c r="F156" s="190" t="s">
        <v>20869</v>
      </c>
      <c r="G156" s="192">
        <v>5500</v>
      </c>
      <c r="H156" s="191">
        <v>115.9</v>
      </c>
      <c r="I156" s="188">
        <v>47.454702329594475</v>
      </c>
      <c r="J156" s="192">
        <v>6000</v>
      </c>
      <c r="K156" s="191">
        <v>120.80000000000003</v>
      </c>
      <c r="L156" s="193">
        <v>49.668874172185419</v>
      </c>
      <c r="N156" s="185"/>
      <c r="O156" s="185"/>
      <c r="R156" s="165" t="s">
        <v>5380</v>
      </c>
    </row>
    <row r="157" spans="1:18" x14ac:dyDescent="0.25">
      <c r="A157" s="239" t="s">
        <v>9148</v>
      </c>
      <c r="B157" s="189" t="s">
        <v>6609</v>
      </c>
      <c r="C157" s="190" t="s">
        <v>6608</v>
      </c>
      <c r="D157" s="190" t="s">
        <v>4414</v>
      </c>
      <c r="E157" s="190" t="s">
        <v>20867</v>
      </c>
      <c r="F157" s="190" t="s">
        <v>20869</v>
      </c>
      <c r="G157" s="192">
        <v>11660</v>
      </c>
      <c r="H157" s="191">
        <v>607.79999999999995</v>
      </c>
      <c r="I157" s="188">
        <v>19.183942086212571</v>
      </c>
      <c r="J157" s="192">
        <v>14420</v>
      </c>
      <c r="K157" s="191">
        <v>650.40000000000009</v>
      </c>
      <c r="L157" s="193">
        <v>22.170971709717094</v>
      </c>
      <c r="N157" s="185"/>
      <c r="O157" s="185"/>
      <c r="R157" s="165" t="s">
        <v>5384</v>
      </c>
    </row>
    <row r="158" spans="1:18" x14ac:dyDescent="0.25">
      <c r="A158" s="239" t="s">
        <v>9149</v>
      </c>
      <c r="B158" s="189" t="s">
        <v>6609</v>
      </c>
      <c r="C158" s="190" t="s">
        <v>6608</v>
      </c>
      <c r="D158" s="190" t="s">
        <v>2589</v>
      </c>
      <c r="E158" s="190" t="s">
        <v>20867</v>
      </c>
      <c r="F158" s="190" t="s">
        <v>20869</v>
      </c>
      <c r="G158" s="192">
        <v>3850</v>
      </c>
      <c r="H158" s="191">
        <v>103</v>
      </c>
      <c r="I158" s="188">
        <v>37.378640776699029</v>
      </c>
      <c r="J158" s="192">
        <v>4000</v>
      </c>
      <c r="K158" s="191">
        <v>103.3</v>
      </c>
      <c r="L158" s="193">
        <v>38.722168441432721</v>
      </c>
      <c r="N158" s="185"/>
      <c r="O158" s="185"/>
      <c r="R158" s="165" t="s">
        <v>5386</v>
      </c>
    </row>
    <row r="159" spans="1:18" x14ac:dyDescent="0.25">
      <c r="A159" s="239" t="s">
        <v>9150</v>
      </c>
      <c r="B159" s="189" t="s">
        <v>6609</v>
      </c>
      <c r="C159" s="190" t="s">
        <v>6608</v>
      </c>
      <c r="D159" s="190" t="s">
        <v>2590</v>
      </c>
      <c r="E159" s="190" t="s">
        <v>20867</v>
      </c>
      <c r="F159" s="190" t="s">
        <v>20869</v>
      </c>
      <c r="G159" s="192">
        <v>4730</v>
      </c>
      <c r="H159" s="191">
        <v>98</v>
      </c>
      <c r="I159" s="188">
        <v>48.265306122448976</v>
      </c>
      <c r="J159" s="192">
        <v>4910</v>
      </c>
      <c r="K159" s="191">
        <v>101.69999999999999</v>
      </c>
      <c r="L159" s="193">
        <v>48.279252704031471</v>
      </c>
      <c r="N159" s="185"/>
      <c r="O159" s="185"/>
      <c r="R159" s="165" t="s">
        <v>5388</v>
      </c>
    </row>
    <row r="160" spans="1:18" x14ac:dyDescent="0.25">
      <c r="A160" s="239" t="s">
        <v>9151</v>
      </c>
      <c r="B160" s="189" t="s">
        <v>6609</v>
      </c>
      <c r="C160" s="190" t="s">
        <v>6608</v>
      </c>
      <c r="D160" s="190" t="s">
        <v>2591</v>
      </c>
      <c r="E160" s="190" t="s">
        <v>20867</v>
      </c>
      <c r="F160" s="190" t="s">
        <v>20869</v>
      </c>
      <c r="G160" s="192">
        <v>12310</v>
      </c>
      <c r="H160" s="191">
        <v>508.09999999999997</v>
      </c>
      <c r="I160" s="188">
        <v>24.227514268844718</v>
      </c>
      <c r="J160" s="192">
        <v>18730</v>
      </c>
      <c r="K160" s="191">
        <v>518.9</v>
      </c>
      <c r="L160" s="193">
        <v>36.095586818269418</v>
      </c>
      <c r="N160" s="185"/>
      <c r="O160" s="185"/>
      <c r="R160" s="165" t="s">
        <v>5390</v>
      </c>
    </row>
    <row r="161" spans="1:18" x14ac:dyDescent="0.25">
      <c r="A161" s="239" t="s">
        <v>9152</v>
      </c>
      <c r="B161" s="189" t="s">
        <v>6609</v>
      </c>
      <c r="C161" s="190" t="s">
        <v>6608</v>
      </c>
      <c r="D161" s="190" t="s">
        <v>2592</v>
      </c>
      <c r="E161" s="190" t="s">
        <v>20867</v>
      </c>
      <c r="F161" s="190" t="s">
        <v>20869</v>
      </c>
      <c r="G161" s="192">
        <v>24000</v>
      </c>
      <c r="H161" s="191">
        <v>445.40000000000003</v>
      </c>
      <c r="I161" s="188">
        <v>53.884149079479116</v>
      </c>
      <c r="J161" s="192">
        <v>25300</v>
      </c>
      <c r="K161" s="191">
        <v>464.1</v>
      </c>
      <c r="L161" s="193">
        <v>54.514113337642748</v>
      </c>
      <c r="N161" s="185"/>
      <c r="O161" s="185"/>
      <c r="R161" s="165" t="s">
        <v>5392</v>
      </c>
    </row>
    <row r="162" spans="1:18" x14ac:dyDescent="0.25">
      <c r="A162" s="239" t="s">
        <v>9153</v>
      </c>
      <c r="B162" s="189" t="s">
        <v>6609</v>
      </c>
      <c r="C162" s="190" t="s">
        <v>6608</v>
      </c>
      <c r="D162" s="190" t="s">
        <v>2593</v>
      </c>
      <c r="E162" s="190" t="s">
        <v>20867</v>
      </c>
      <c r="F162" s="190" t="s">
        <v>20869</v>
      </c>
      <c r="G162" s="192">
        <v>19455</v>
      </c>
      <c r="H162" s="191">
        <v>643.25</v>
      </c>
      <c r="I162" s="188">
        <v>30.24485036921881</v>
      </c>
      <c r="J162" s="192">
        <v>20598</v>
      </c>
      <c r="K162" s="191">
        <v>658.2</v>
      </c>
      <c r="L162" s="193">
        <v>31.294439380127617</v>
      </c>
      <c r="N162" s="185"/>
      <c r="O162" s="185"/>
      <c r="R162" s="165" t="s">
        <v>5396</v>
      </c>
    </row>
    <row r="163" spans="1:18" x14ac:dyDescent="0.25">
      <c r="A163" s="239" t="s">
        <v>9154</v>
      </c>
      <c r="B163" s="189" t="s">
        <v>6609</v>
      </c>
      <c r="C163" s="190" t="s">
        <v>6608</v>
      </c>
      <c r="D163" s="190" t="s">
        <v>6571</v>
      </c>
      <c r="E163" s="190" t="s">
        <v>20867</v>
      </c>
      <c r="F163" s="190" t="s">
        <v>20869</v>
      </c>
      <c r="G163" s="192">
        <v>9000</v>
      </c>
      <c r="H163" s="191">
        <v>320.39999999999998</v>
      </c>
      <c r="I163" s="188">
        <v>28.08988764044944</v>
      </c>
      <c r="J163" s="192">
        <v>9000</v>
      </c>
      <c r="K163" s="191">
        <v>320.09999999999997</v>
      </c>
      <c r="L163" s="193">
        <v>28.116213683223997</v>
      </c>
      <c r="N163" s="185"/>
      <c r="O163" s="185"/>
      <c r="R163" s="165" t="s">
        <v>8607</v>
      </c>
    </row>
    <row r="164" spans="1:18" x14ac:dyDescent="0.25">
      <c r="A164" s="239" t="s">
        <v>9155</v>
      </c>
      <c r="B164" s="189" t="s">
        <v>6609</v>
      </c>
      <c r="C164" s="190" t="s">
        <v>6608</v>
      </c>
      <c r="D164" s="190" t="s">
        <v>9156</v>
      </c>
      <c r="E164" s="190" t="s">
        <v>20867</v>
      </c>
      <c r="F164" s="190" t="s">
        <v>20869</v>
      </c>
      <c r="G164" s="192">
        <v>11440</v>
      </c>
      <c r="H164" s="191">
        <v>479.50000000000006</v>
      </c>
      <c r="I164" s="188">
        <v>23.86</v>
      </c>
      <c r="J164" s="192">
        <v>12270</v>
      </c>
      <c r="K164" s="191">
        <v>481.00000000000011</v>
      </c>
      <c r="L164" s="193">
        <v>25.509355509355505</v>
      </c>
      <c r="N164" s="185"/>
      <c r="O164" s="185"/>
      <c r="R164" s="165" t="s">
        <v>5401</v>
      </c>
    </row>
    <row r="165" spans="1:18" x14ac:dyDescent="0.25">
      <c r="A165" s="239" t="s">
        <v>9157</v>
      </c>
      <c r="B165" s="189" t="s">
        <v>6609</v>
      </c>
      <c r="C165" s="190" t="s">
        <v>6608</v>
      </c>
      <c r="D165" s="190" t="s">
        <v>9158</v>
      </c>
      <c r="E165" s="190" t="s">
        <v>20867</v>
      </c>
      <c r="F165" s="190" t="s">
        <v>20869</v>
      </c>
      <c r="G165" s="192">
        <v>25100</v>
      </c>
      <c r="H165" s="191">
        <v>596.5</v>
      </c>
      <c r="I165" s="188">
        <v>42.078792958927075</v>
      </c>
      <c r="J165" s="192">
        <v>24870</v>
      </c>
      <c r="K165" s="191">
        <v>605.4</v>
      </c>
      <c r="L165" s="193">
        <v>41.080277502477699</v>
      </c>
      <c r="N165" s="185"/>
      <c r="O165" s="185"/>
      <c r="R165" s="165" t="s">
        <v>7988</v>
      </c>
    </row>
    <row r="166" spans="1:18" x14ac:dyDescent="0.25">
      <c r="A166" s="239" t="s">
        <v>9159</v>
      </c>
      <c r="B166" s="189" t="s">
        <v>6609</v>
      </c>
      <c r="C166" s="190" t="s">
        <v>6608</v>
      </c>
      <c r="D166" s="190" t="s">
        <v>9160</v>
      </c>
      <c r="E166" s="190" t="s">
        <v>20867</v>
      </c>
      <c r="F166" s="190" t="s">
        <v>20869</v>
      </c>
      <c r="G166" s="192">
        <v>8440</v>
      </c>
      <c r="H166" s="191">
        <v>348.40000000000003</v>
      </c>
      <c r="I166" s="188">
        <v>24.225028702640639</v>
      </c>
      <c r="J166" s="192">
        <v>10664</v>
      </c>
      <c r="K166" s="191">
        <v>340.99999999999994</v>
      </c>
      <c r="L166" s="193">
        <v>31.272727272727277</v>
      </c>
      <c r="N166" s="185"/>
      <c r="O166" s="185"/>
      <c r="R166" s="165" t="s">
        <v>5413</v>
      </c>
    </row>
    <row r="167" spans="1:18" x14ac:dyDescent="0.25">
      <c r="A167" s="239" t="s">
        <v>9161</v>
      </c>
      <c r="B167" s="189" t="s">
        <v>6609</v>
      </c>
      <c r="C167" s="190" t="s">
        <v>6608</v>
      </c>
      <c r="D167" s="190" t="s">
        <v>6572</v>
      </c>
      <c r="E167" s="190" t="s">
        <v>20867</v>
      </c>
      <c r="F167" s="190" t="s">
        <v>20869</v>
      </c>
      <c r="G167" s="192">
        <v>9750</v>
      </c>
      <c r="H167" s="191">
        <v>688</v>
      </c>
      <c r="I167" s="188">
        <v>14.171511627906977</v>
      </c>
      <c r="J167" s="192">
        <v>16590</v>
      </c>
      <c r="K167" s="191">
        <v>692.5</v>
      </c>
      <c r="L167" s="193">
        <v>23.95667870036101</v>
      </c>
      <c r="N167" s="185"/>
      <c r="O167" s="185"/>
      <c r="R167" s="165" t="s">
        <v>5415</v>
      </c>
    </row>
    <row r="168" spans="1:18" x14ac:dyDescent="0.25">
      <c r="A168" s="239" t="s">
        <v>9162</v>
      </c>
      <c r="B168" s="189" t="s">
        <v>6609</v>
      </c>
      <c r="C168" s="190" t="s">
        <v>6608</v>
      </c>
      <c r="D168" s="190" t="s">
        <v>9163</v>
      </c>
      <c r="E168" s="190" t="s">
        <v>20867</v>
      </c>
      <c r="F168" s="190" t="s">
        <v>20869</v>
      </c>
      <c r="G168" s="192">
        <v>4000</v>
      </c>
      <c r="H168" s="191">
        <v>197.6</v>
      </c>
      <c r="I168" s="188">
        <v>20.242914979757085</v>
      </c>
      <c r="J168" s="192">
        <v>4250</v>
      </c>
      <c r="K168" s="191">
        <v>195.70000000000002</v>
      </c>
      <c r="L168" s="193">
        <v>21.71691364333163</v>
      </c>
      <c r="N168" s="185"/>
      <c r="O168" s="185"/>
      <c r="R168" s="165" t="s">
        <v>5417</v>
      </c>
    </row>
    <row r="169" spans="1:18" x14ac:dyDescent="0.25">
      <c r="A169" s="239" t="s">
        <v>9164</v>
      </c>
      <c r="B169" s="189" t="s">
        <v>6609</v>
      </c>
      <c r="C169" s="190" t="s">
        <v>6608</v>
      </c>
      <c r="D169" s="190" t="s">
        <v>9165</v>
      </c>
      <c r="E169" s="190" t="s">
        <v>20867</v>
      </c>
      <c r="F169" s="190" t="s">
        <v>20869</v>
      </c>
      <c r="G169" s="192">
        <v>304650</v>
      </c>
      <c r="H169" s="191">
        <v>3381.05</v>
      </c>
      <c r="I169" s="188">
        <v>90.10514485145147</v>
      </c>
      <c r="J169" s="192">
        <v>304650</v>
      </c>
      <c r="K169" s="191">
        <v>3449.8</v>
      </c>
      <c r="L169" s="193">
        <v>88.309467215490741</v>
      </c>
      <c r="N169" s="185"/>
      <c r="O169" s="185"/>
      <c r="R169" s="165" t="s">
        <v>5419</v>
      </c>
    </row>
    <row r="170" spans="1:18" x14ac:dyDescent="0.25">
      <c r="A170" s="239" t="s">
        <v>9166</v>
      </c>
      <c r="B170" s="189" t="s">
        <v>6609</v>
      </c>
      <c r="C170" s="190" t="s">
        <v>6608</v>
      </c>
      <c r="D170" s="190" t="s">
        <v>9167</v>
      </c>
      <c r="E170" s="190" t="s">
        <v>20867</v>
      </c>
      <c r="F170" s="190" t="s">
        <v>20869</v>
      </c>
      <c r="G170" s="192">
        <v>2800</v>
      </c>
      <c r="H170" s="191">
        <v>171.70000000000002</v>
      </c>
      <c r="I170" s="188">
        <v>16.307513104251601</v>
      </c>
      <c r="J170" s="192">
        <v>3250</v>
      </c>
      <c r="K170" s="191">
        <v>173.20000000000002</v>
      </c>
      <c r="L170" s="193">
        <v>18.764434180138565</v>
      </c>
      <c r="N170" s="185"/>
      <c r="O170" s="185"/>
      <c r="R170" s="165" t="s">
        <v>5421</v>
      </c>
    </row>
    <row r="171" spans="1:18" x14ac:dyDescent="0.25">
      <c r="A171" s="239" t="s">
        <v>9168</v>
      </c>
      <c r="B171" s="189" t="s">
        <v>6609</v>
      </c>
      <c r="C171" s="190" t="s">
        <v>6608</v>
      </c>
      <c r="D171" s="190" t="s">
        <v>6573</v>
      </c>
      <c r="E171" s="190" t="s">
        <v>20867</v>
      </c>
      <c r="F171" s="190" t="s">
        <v>20869</v>
      </c>
      <c r="G171" s="192">
        <v>14604</v>
      </c>
      <c r="H171" s="191">
        <v>303.09999999999997</v>
      </c>
      <c r="I171" s="188">
        <v>48.182118112834054</v>
      </c>
      <c r="J171" s="192">
        <v>14926</v>
      </c>
      <c r="K171" s="191">
        <v>306.29999999999995</v>
      </c>
      <c r="L171" s="193">
        <v>48.730003264773103</v>
      </c>
      <c r="N171" s="185"/>
      <c r="O171" s="185"/>
      <c r="R171" s="165" t="s">
        <v>5423</v>
      </c>
    </row>
    <row r="172" spans="1:18" x14ac:dyDescent="0.25">
      <c r="A172" s="239" t="s">
        <v>9169</v>
      </c>
      <c r="B172" s="189" t="s">
        <v>6609</v>
      </c>
      <c r="C172" s="190" t="s">
        <v>6608</v>
      </c>
      <c r="D172" s="190" t="s">
        <v>6574</v>
      </c>
      <c r="E172" s="190" t="s">
        <v>20867</v>
      </c>
      <c r="F172" s="190" t="s">
        <v>20869</v>
      </c>
      <c r="G172" s="192">
        <v>18800</v>
      </c>
      <c r="H172" s="191">
        <v>501.90000000000009</v>
      </c>
      <c r="I172" s="188">
        <v>37.457660888623224</v>
      </c>
      <c r="J172" s="192">
        <v>20995</v>
      </c>
      <c r="K172" s="191">
        <v>510.69999999999993</v>
      </c>
      <c r="L172" s="193">
        <v>41.110240845897792</v>
      </c>
      <c r="N172" s="185"/>
      <c r="O172" s="185"/>
      <c r="R172" s="165" t="s">
        <v>5585</v>
      </c>
    </row>
    <row r="173" spans="1:18" x14ac:dyDescent="0.25">
      <c r="A173" s="239" t="s">
        <v>9170</v>
      </c>
      <c r="B173" s="189" t="s">
        <v>6609</v>
      </c>
      <c r="C173" s="190" t="s">
        <v>6608</v>
      </c>
      <c r="D173" s="190" t="s">
        <v>6575</v>
      </c>
      <c r="E173" s="190" t="s">
        <v>20867</v>
      </c>
      <c r="F173" s="190" t="s">
        <v>20869</v>
      </c>
      <c r="G173" s="192">
        <v>20000</v>
      </c>
      <c r="H173" s="191">
        <v>805.30000000000007</v>
      </c>
      <c r="I173" s="188">
        <v>24.835465044082948</v>
      </c>
      <c r="J173" s="192">
        <v>20000</v>
      </c>
      <c r="K173" s="191">
        <v>800.9</v>
      </c>
      <c r="L173" s="193">
        <v>24.971906605069297</v>
      </c>
      <c r="N173" s="185"/>
      <c r="O173" s="185"/>
      <c r="R173" s="165" t="s">
        <v>8608</v>
      </c>
    </row>
    <row r="174" spans="1:18" x14ac:dyDescent="0.25">
      <c r="A174" s="239" t="s">
        <v>9171</v>
      </c>
      <c r="B174" s="189" t="s">
        <v>6609</v>
      </c>
      <c r="C174" s="190" t="s">
        <v>6608</v>
      </c>
      <c r="D174" s="190" t="s">
        <v>6576</v>
      </c>
      <c r="E174" s="190" t="s">
        <v>20867</v>
      </c>
      <c r="F174" s="190" t="s">
        <v>20869</v>
      </c>
      <c r="G174" s="192">
        <v>53924</v>
      </c>
      <c r="H174" s="191">
        <v>974.45</v>
      </c>
      <c r="I174" s="188">
        <v>55.33788290830725</v>
      </c>
      <c r="J174" s="192">
        <v>56318</v>
      </c>
      <c r="K174" s="191">
        <v>982.19999999999982</v>
      </c>
      <c r="L174" s="193">
        <v>57.338627570759527</v>
      </c>
      <c r="N174" s="185"/>
      <c r="O174" s="185"/>
      <c r="R174" s="165" t="s">
        <v>5427</v>
      </c>
    </row>
    <row r="175" spans="1:18" x14ac:dyDescent="0.25">
      <c r="A175" s="239" t="s">
        <v>9172</v>
      </c>
      <c r="B175" s="189" t="s">
        <v>6611</v>
      </c>
      <c r="C175" s="190" t="s">
        <v>6610</v>
      </c>
      <c r="D175" s="190" t="s">
        <v>6514</v>
      </c>
      <c r="E175" s="190" t="s">
        <v>20867</v>
      </c>
      <c r="F175" s="190" t="s">
        <v>20868</v>
      </c>
      <c r="G175" s="192">
        <v>0</v>
      </c>
      <c r="H175" s="191">
        <v>0</v>
      </c>
      <c r="I175" s="188">
        <v>0</v>
      </c>
      <c r="J175" s="192">
        <v>0</v>
      </c>
      <c r="K175" s="191">
        <v>68</v>
      </c>
      <c r="L175" s="193">
        <v>0</v>
      </c>
      <c r="N175" s="185"/>
      <c r="O175" s="185"/>
      <c r="R175" s="165" t="s">
        <v>5431</v>
      </c>
    </row>
    <row r="176" spans="1:18" x14ac:dyDescent="0.25">
      <c r="A176" s="239" t="s">
        <v>9173</v>
      </c>
      <c r="B176" s="189" t="s">
        <v>6611</v>
      </c>
      <c r="C176" s="190" t="s">
        <v>6610</v>
      </c>
      <c r="D176" s="190" t="s">
        <v>6515</v>
      </c>
      <c r="E176" s="190" t="s">
        <v>20867</v>
      </c>
      <c r="F176" s="190" t="s">
        <v>20869</v>
      </c>
      <c r="G176" s="192">
        <v>9083.23</v>
      </c>
      <c r="H176" s="191">
        <v>154.49</v>
      </c>
      <c r="I176" s="188">
        <v>58.794938183701206</v>
      </c>
      <c r="J176" s="192">
        <v>9746</v>
      </c>
      <c r="K176" s="191">
        <v>165</v>
      </c>
      <c r="L176" s="193">
        <v>59.06666666666667</v>
      </c>
      <c r="N176" s="185"/>
      <c r="O176" s="185"/>
      <c r="R176" s="165" t="s">
        <v>5433</v>
      </c>
    </row>
    <row r="177" spans="1:18" x14ac:dyDescent="0.25">
      <c r="A177" s="239" t="s">
        <v>9174</v>
      </c>
      <c r="B177" s="189" t="s">
        <v>6611</v>
      </c>
      <c r="C177" s="190" t="s">
        <v>6610</v>
      </c>
      <c r="D177" s="190" t="s">
        <v>6516</v>
      </c>
      <c r="E177" s="190" t="s">
        <v>20867</v>
      </c>
      <c r="F177" s="190" t="s">
        <v>20869</v>
      </c>
      <c r="G177" s="192">
        <v>9500</v>
      </c>
      <c r="H177" s="191">
        <v>201.95</v>
      </c>
      <c r="I177" s="188">
        <v>47.041346868036648</v>
      </c>
      <c r="J177" s="192">
        <v>9500</v>
      </c>
      <c r="K177" s="191">
        <v>213.96</v>
      </c>
      <c r="L177" s="193">
        <v>44.400822583660492</v>
      </c>
      <c r="N177" s="185"/>
      <c r="O177" s="185"/>
      <c r="R177" s="165" t="s">
        <v>5435</v>
      </c>
    </row>
    <row r="178" spans="1:18" x14ac:dyDescent="0.25">
      <c r="A178" s="239" t="s">
        <v>9175</v>
      </c>
      <c r="B178" s="189" t="s">
        <v>6611</v>
      </c>
      <c r="C178" s="190" t="s">
        <v>6610</v>
      </c>
      <c r="D178" s="190" t="s">
        <v>6517</v>
      </c>
      <c r="E178" s="190" t="s">
        <v>20867</v>
      </c>
      <c r="F178" s="190" t="s">
        <v>20869</v>
      </c>
      <c r="G178" s="192">
        <v>4101.8900000000003</v>
      </c>
      <c r="H178" s="191">
        <v>114.9</v>
      </c>
      <c r="I178" s="188">
        <v>35.699651871192344</v>
      </c>
      <c r="J178" s="192">
        <v>4545</v>
      </c>
      <c r="K178" s="191">
        <v>118.33</v>
      </c>
      <c r="L178" s="193">
        <v>38.409532662891912</v>
      </c>
      <c r="N178" s="185"/>
      <c r="O178" s="185"/>
      <c r="R178" s="165" t="s">
        <v>8609</v>
      </c>
    </row>
    <row r="179" spans="1:18" x14ac:dyDescent="0.25">
      <c r="A179" s="239" t="s">
        <v>9176</v>
      </c>
      <c r="B179" s="189" t="s">
        <v>6611</v>
      </c>
      <c r="C179" s="190" t="s">
        <v>6610</v>
      </c>
      <c r="D179" s="190" t="s">
        <v>6518</v>
      </c>
      <c r="E179" s="190" t="s">
        <v>20867</v>
      </c>
      <c r="F179" s="190" t="s">
        <v>20869</v>
      </c>
      <c r="G179" s="192">
        <v>9300</v>
      </c>
      <c r="H179" s="191">
        <v>177.68</v>
      </c>
      <c r="I179" s="188">
        <v>52.341287708239527</v>
      </c>
      <c r="J179" s="192">
        <v>9800</v>
      </c>
      <c r="K179" s="191">
        <v>192.25</v>
      </c>
      <c r="L179" s="193">
        <v>50.97529258777633</v>
      </c>
      <c r="N179" s="185"/>
      <c r="O179" s="185"/>
      <c r="R179" s="165" t="s">
        <v>5438</v>
      </c>
    </row>
    <row r="180" spans="1:18" x14ac:dyDescent="0.25">
      <c r="A180" s="239" t="s">
        <v>9177</v>
      </c>
      <c r="B180" s="189" t="s">
        <v>6611</v>
      </c>
      <c r="C180" s="190" t="s">
        <v>6610</v>
      </c>
      <c r="D180" s="190" t="s">
        <v>6519</v>
      </c>
      <c r="E180" s="190" t="s">
        <v>20867</v>
      </c>
      <c r="F180" s="190" t="s">
        <v>20869</v>
      </c>
      <c r="G180" s="192">
        <v>82186.66</v>
      </c>
      <c r="H180" s="191">
        <v>1487.46</v>
      </c>
      <c r="I180" s="188">
        <v>55.253021930001481</v>
      </c>
      <c r="J180" s="192">
        <v>106200</v>
      </c>
      <c r="K180" s="191">
        <v>1586.22</v>
      </c>
      <c r="L180" s="193">
        <v>66.951620834436582</v>
      </c>
      <c r="N180" s="185"/>
      <c r="O180" s="185"/>
      <c r="R180" s="165" t="s">
        <v>5440</v>
      </c>
    </row>
    <row r="181" spans="1:18" x14ac:dyDescent="0.25">
      <c r="A181" s="239" t="s">
        <v>9178</v>
      </c>
      <c r="B181" s="189" t="s">
        <v>6611</v>
      </c>
      <c r="C181" s="190" t="s">
        <v>6610</v>
      </c>
      <c r="D181" s="190" t="s">
        <v>9179</v>
      </c>
      <c r="E181" s="190" t="s">
        <v>20867</v>
      </c>
      <c r="F181" s="190" t="s">
        <v>20868</v>
      </c>
      <c r="G181" s="192">
        <v>0</v>
      </c>
      <c r="H181" s="191">
        <v>0</v>
      </c>
      <c r="I181" s="188">
        <v>0</v>
      </c>
      <c r="J181" s="192">
        <v>0</v>
      </c>
      <c r="K181" s="191">
        <v>24.94</v>
      </c>
      <c r="L181" s="193">
        <v>0</v>
      </c>
      <c r="N181" s="185"/>
      <c r="O181" s="185"/>
      <c r="R181" s="165" t="s">
        <v>7360</v>
      </c>
    </row>
    <row r="182" spans="1:18" x14ac:dyDescent="0.25">
      <c r="A182" s="239" t="s">
        <v>9180</v>
      </c>
      <c r="B182" s="189" t="s">
        <v>6611</v>
      </c>
      <c r="C182" s="190" t="s">
        <v>6610</v>
      </c>
      <c r="D182" s="190" t="s">
        <v>6520</v>
      </c>
      <c r="E182" s="190" t="s">
        <v>20867</v>
      </c>
      <c r="F182" s="190" t="s">
        <v>20869</v>
      </c>
      <c r="G182" s="192">
        <v>897667</v>
      </c>
      <c r="H182" s="191">
        <v>17326.13</v>
      </c>
      <c r="I182" s="188">
        <v>51.810011814525225</v>
      </c>
      <c r="J182" s="192">
        <v>892861</v>
      </c>
      <c r="K182" s="191">
        <v>17233.8</v>
      </c>
      <c r="L182" s="193">
        <v>51.808713110283286</v>
      </c>
      <c r="N182" s="185"/>
      <c r="O182" s="185"/>
      <c r="R182" s="165" t="s">
        <v>7362</v>
      </c>
    </row>
    <row r="183" spans="1:18" x14ac:dyDescent="0.25">
      <c r="A183" s="239" t="s">
        <v>9181</v>
      </c>
      <c r="B183" s="189" t="s">
        <v>6611</v>
      </c>
      <c r="C183" s="190" t="s">
        <v>6610</v>
      </c>
      <c r="D183" s="190" t="s">
        <v>9182</v>
      </c>
      <c r="E183" s="190" t="s">
        <v>20867</v>
      </c>
      <c r="F183" s="190" t="s">
        <v>20868</v>
      </c>
      <c r="G183" s="192">
        <v>0</v>
      </c>
      <c r="H183" s="191">
        <v>0</v>
      </c>
      <c r="I183" s="188">
        <v>0</v>
      </c>
      <c r="J183" s="192">
        <v>0</v>
      </c>
      <c r="K183" s="191">
        <v>39.159999999999997</v>
      </c>
      <c r="L183" s="193">
        <v>0</v>
      </c>
      <c r="N183" s="185"/>
      <c r="O183" s="185"/>
      <c r="R183" s="165" t="s">
        <v>7364</v>
      </c>
    </row>
    <row r="184" spans="1:18" x14ac:dyDescent="0.25">
      <c r="A184" s="239" t="s">
        <v>9183</v>
      </c>
      <c r="B184" s="189" t="s">
        <v>6611</v>
      </c>
      <c r="C184" s="190" t="s">
        <v>6610</v>
      </c>
      <c r="D184" s="190" t="s">
        <v>6521</v>
      </c>
      <c r="E184" s="190" t="s">
        <v>20867</v>
      </c>
      <c r="F184" s="190" t="s">
        <v>20869</v>
      </c>
      <c r="G184" s="192">
        <v>1105.03</v>
      </c>
      <c r="H184" s="191">
        <v>69.790000000000006</v>
      </c>
      <c r="I184" s="188">
        <v>15.833643788508381</v>
      </c>
      <c r="J184" s="192">
        <v>1240</v>
      </c>
      <c r="K184" s="191">
        <v>76.8</v>
      </c>
      <c r="L184" s="193">
        <v>16.145833333333336</v>
      </c>
      <c r="N184" s="185"/>
      <c r="O184" s="185"/>
      <c r="R184" s="165" t="s">
        <v>7366</v>
      </c>
    </row>
    <row r="185" spans="1:18" x14ac:dyDescent="0.25">
      <c r="A185" s="239" t="s">
        <v>9184</v>
      </c>
      <c r="B185" s="189" t="s">
        <v>6611</v>
      </c>
      <c r="C185" s="190" t="s">
        <v>6610</v>
      </c>
      <c r="D185" s="190" t="s">
        <v>9185</v>
      </c>
      <c r="E185" s="190" t="s">
        <v>20867</v>
      </c>
      <c r="F185" s="190" t="s">
        <v>20868</v>
      </c>
      <c r="G185" s="192">
        <v>0</v>
      </c>
      <c r="H185" s="191">
        <v>0</v>
      </c>
      <c r="I185" s="188">
        <v>0</v>
      </c>
      <c r="J185" s="192">
        <v>0</v>
      </c>
      <c r="K185" s="191">
        <v>49.6</v>
      </c>
      <c r="L185" s="193">
        <v>0</v>
      </c>
      <c r="N185" s="185"/>
      <c r="O185" s="185"/>
      <c r="R185" s="165" t="s">
        <v>7368</v>
      </c>
    </row>
    <row r="186" spans="1:18" x14ac:dyDescent="0.25">
      <c r="A186" s="239" t="s">
        <v>9186</v>
      </c>
      <c r="B186" s="189" t="s">
        <v>6611</v>
      </c>
      <c r="C186" s="190" t="s">
        <v>6610</v>
      </c>
      <c r="D186" s="190" t="s">
        <v>6522</v>
      </c>
      <c r="E186" s="190" t="s">
        <v>20867</v>
      </c>
      <c r="F186" s="190" t="s">
        <v>20869</v>
      </c>
      <c r="G186" s="192">
        <v>22751.73</v>
      </c>
      <c r="H186" s="191">
        <v>807.66</v>
      </c>
      <c r="I186" s="188">
        <v>28.169935368843326</v>
      </c>
      <c r="J186" s="192">
        <v>24000</v>
      </c>
      <c r="K186" s="191">
        <v>844.55</v>
      </c>
      <c r="L186" s="193">
        <v>28.417500444023446</v>
      </c>
      <c r="N186" s="185"/>
      <c r="O186" s="185"/>
      <c r="R186" s="165" t="s">
        <v>7370</v>
      </c>
    </row>
    <row r="187" spans="1:18" x14ac:dyDescent="0.25">
      <c r="A187" s="239" t="s">
        <v>9187</v>
      </c>
      <c r="B187" s="189" t="s">
        <v>6611</v>
      </c>
      <c r="C187" s="190" t="s">
        <v>6610</v>
      </c>
      <c r="D187" s="190" t="s">
        <v>6523</v>
      </c>
      <c r="E187" s="190" t="s">
        <v>20867</v>
      </c>
      <c r="F187" s="190" t="s">
        <v>20869</v>
      </c>
      <c r="G187" s="192">
        <v>926.76</v>
      </c>
      <c r="H187" s="191">
        <v>60.1</v>
      </c>
      <c r="I187" s="188">
        <v>15.420299500831947</v>
      </c>
      <c r="J187" s="192">
        <v>1100</v>
      </c>
      <c r="K187" s="191">
        <v>71.58</v>
      </c>
      <c r="L187" s="193">
        <v>15.367421067337245</v>
      </c>
      <c r="N187" s="185"/>
      <c r="O187" s="185"/>
      <c r="R187" s="165" t="s">
        <v>7374</v>
      </c>
    </row>
    <row r="188" spans="1:18" x14ac:dyDescent="0.25">
      <c r="A188" s="239" t="s">
        <v>9188</v>
      </c>
      <c r="B188" s="189" t="s">
        <v>6611</v>
      </c>
      <c r="C188" s="190" t="s">
        <v>6610</v>
      </c>
      <c r="D188" s="190" t="s">
        <v>6524</v>
      </c>
      <c r="E188" s="190" t="s">
        <v>20867</v>
      </c>
      <c r="F188" s="190" t="s">
        <v>20869</v>
      </c>
      <c r="G188" s="192">
        <v>27773.26</v>
      </c>
      <c r="H188" s="191">
        <v>481.84</v>
      </c>
      <c r="I188" s="188">
        <v>57.640004980906525</v>
      </c>
      <c r="J188" s="192">
        <v>30800</v>
      </c>
      <c r="K188" s="191">
        <v>507.06</v>
      </c>
      <c r="L188" s="193">
        <v>60.742318463298226</v>
      </c>
      <c r="N188" s="185"/>
      <c r="O188" s="185"/>
      <c r="R188" s="165" t="s">
        <v>7376</v>
      </c>
    </row>
    <row r="189" spans="1:18" x14ac:dyDescent="0.25">
      <c r="A189" s="239" t="s">
        <v>9189</v>
      </c>
      <c r="B189" s="189" t="s">
        <v>6611</v>
      </c>
      <c r="C189" s="190" t="s">
        <v>6610</v>
      </c>
      <c r="D189" s="190" t="s">
        <v>6525</v>
      </c>
      <c r="E189" s="190" t="s">
        <v>20867</v>
      </c>
      <c r="F189" s="190" t="s">
        <v>20869</v>
      </c>
      <c r="G189" s="192">
        <v>482912</v>
      </c>
      <c r="H189" s="191">
        <v>3975.9</v>
      </c>
      <c r="I189" s="188">
        <v>121.45979526648054</v>
      </c>
      <c r="J189" s="192">
        <v>527259</v>
      </c>
      <c r="K189" s="191">
        <v>4341.01</v>
      </c>
      <c r="L189" s="193">
        <v>121.45998281505916</v>
      </c>
      <c r="N189" s="185"/>
      <c r="O189" s="185"/>
      <c r="R189" s="165" t="s">
        <v>8610</v>
      </c>
    </row>
    <row r="190" spans="1:18" x14ac:dyDescent="0.25">
      <c r="A190" s="239" t="s">
        <v>9190</v>
      </c>
      <c r="B190" s="189" t="s">
        <v>6611</v>
      </c>
      <c r="C190" s="190" t="s">
        <v>6610</v>
      </c>
      <c r="D190" s="190" t="s">
        <v>6526</v>
      </c>
      <c r="E190" s="190" t="s">
        <v>20867</v>
      </c>
      <c r="F190" s="190" t="s">
        <v>20869</v>
      </c>
      <c r="G190" s="192">
        <v>71717</v>
      </c>
      <c r="H190" s="191">
        <v>678.5</v>
      </c>
      <c r="I190" s="188">
        <v>105.69933677229182</v>
      </c>
      <c r="J190" s="192">
        <v>84816</v>
      </c>
      <c r="K190" s="191">
        <v>708.95</v>
      </c>
      <c r="L190" s="193">
        <v>119.63608152902178</v>
      </c>
      <c r="N190" s="185"/>
      <c r="O190" s="185"/>
      <c r="R190" s="165" t="s">
        <v>7386</v>
      </c>
    </row>
    <row r="191" spans="1:18" x14ac:dyDescent="0.25">
      <c r="A191" s="239" t="s">
        <v>9191</v>
      </c>
      <c r="B191" s="189" t="s">
        <v>6611</v>
      </c>
      <c r="C191" s="190" t="s">
        <v>6610</v>
      </c>
      <c r="D191" s="190" t="s">
        <v>6527</v>
      </c>
      <c r="E191" s="190" t="s">
        <v>20867</v>
      </c>
      <c r="F191" s="190" t="s">
        <v>20869</v>
      </c>
      <c r="G191" s="192">
        <v>20199</v>
      </c>
      <c r="H191" s="191">
        <v>333.8</v>
      </c>
      <c r="I191" s="188">
        <v>60.512282804074296</v>
      </c>
      <c r="J191" s="192">
        <v>22252</v>
      </c>
      <c r="K191" s="191">
        <v>367.95</v>
      </c>
      <c r="L191" s="193">
        <v>60.475608098926486</v>
      </c>
      <c r="N191" s="185"/>
      <c r="O191" s="185"/>
      <c r="R191" s="165" t="s">
        <v>7388</v>
      </c>
    </row>
    <row r="192" spans="1:18" x14ac:dyDescent="0.25">
      <c r="A192" s="239" t="s">
        <v>9192</v>
      </c>
      <c r="B192" s="189" t="s">
        <v>6611</v>
      </c>
      <c r="C192" s="190" t="s">
        <v>6610</v>
      </c>
      <c r="D192" s="190" t="s">
        <v>6528</v>
      </c>
      <c r="E192" s="190" t="s">
        <v>20867</v>
      </c>
      <c r="F192" s="190" t="s">
        <v>20869</v>
      </c>
      <c r="G192" s="192">
        <v>15833.38</v>
      </c>
      <c r="H192" s="191">
        <v>335.95</v>
      </c>
      <c r="I192" s="188">
        <v>47.130168179788662</v>
      </c>
      <c r="J192" s="192">
        <v>27072</v>
      </c>
      <c r="K192" s="191">
        <v>386.74</v>
      </c>
      <c r="L192" s="193">
        <v>70.000517143300414</v>
      </c>
      <c r="N192" s="185"/>
      <c r="O192" s="185"/>
      <c r="R192" s="165" t="s">
        <v>7390</v>
      </c>
    </row>
    <row r="193" spans="1:18" x14ac:dyDescent="0.25">
      <c r="A193" s="239" t="s">
        <v>9193</v>
      </c>
      <c r="B193" s="189" t="s">
        <v>6611</v>
      </c>
      <c r="C193" s="190" t="s">
        <v>6610</v>
      </c>
      <c r="D193" s="190" t="s">
        <v>6529</v>
      </c>
      <c r="E193" s="190" t="s">
        <v>20867</v>
      </c>
      <c r="F193" s="190" t="s">
        <v>20869</v>
      </c>
      <c r="G193" s="192">
        <v>12747.18</v>
      </c>
      <c r="H193" s="191">
        <v>114.64</v>
      </c>
      <c r="I193" s="188">
        <v>111.19312630844382</v>
      </c>
      <c r="J193" s="192">
        <v>13597</v>
      </c>
      <c r="K193" s="191">
        <v>121.71</v>
      </c>
      <c r="L193" s="193">
        <v>111.71637498972969</v>
      </c>
      <c r="N193" s="185"/>
      <c r="O193" s="185"/>
      <c r="R193" s="165" t="s">
        <v>7392</v>
      </c>
    </row>
    <row r="194" spans="1:18" x14ac:dyDescent="0.25">
      <c r="A194" s="239" t="s">
        <v>9194</v>
      </c>
      <c r="B194" s="189" t="s">
        <v>6611</v>
      </c>
      <c r="C194" s="190" t="s">
        <v>6610</v>
      </c>
      <c r="D194" s="190" t="s">
        <v>5033</v>
      </c>
      <c r="E194" s="190" t="s">
        <v>20867</v>
      </c>
      <c r="F194" s="190" t="s">
        <v>20869</v>
      </c>
      <c r="G194" s="192">
        <v>7000</v>
      </c>
      <c r="H194" s="191">
        <v>256.66000000000003</v>
      </c>
      <c r="I194" s="188">
        <v>27.273435673653857</v>
      </c>
      <c r="J194" s="192">
        <v>7500</v>
      </c>
      <c r="K194" s="191">
        <v>274.83</v>
      </c>
      <c r="L194" s="193">
        <v>27.289597205545249</v>
      </c>
      <c r="N194" s="185"/>
      <c r="O194" s="185"/>
      <c r="R194" s="165" t="s">
        <v>7394</v>
      </c>
    </row>
    <row r="195" spans="1:18" x14ac:dyDescent="0.25">
      <c r="A195" s="239" t="s">
        <v>9195</v>
      </c>
      <c r="B195" s="189" t="s">
        <v>6611</v>
      </c>
      <c r="C195" s="190" t="s">
        <v>6610</v>
      </c>
      <c r="D195" s="190" t="s">
        <v>5034</v>
      </c>
      <c r="E195" s="190" t="s">
        <v>20867</v>
      </c>
      <c r="F195" s="190" t="s">
        <v>20869</v>
      </c>
      <c r="G195" s="192">
        <v>49314.36</v>
      </c>
      <c r="H195" s="191">
        <v>663.1</v>
      </c>
      <c r="I195" s="188">
        <v>74.369416377620269</v>
      </c>
      <c r="J195" s="192">
        <v>53822</v>
      </c>
      <c r="K195" s="191">
        <v>698.68</v>
      </c>
      <c r="L195" s="193">
        <v>77.033835232152057</v>
      </c>
      <c r="N195" s="185"/>
      <c r="O195" s="185"/>
      <c r="R195" s="165" t="s">
        <v>8611</v>
      </c>
    </row>
    <row r="196" spans="1:18" x14ac:dyDescent="0.25">
      <c r="A196" s="239" t="s">
        <v>9196</v>
      </c>
      <c r="B196" s="189" t="s">
        <v>6611</v>
      </c>
      <c r="C196" s="190" t="s">
        <v>6610</v>
      </c>
      <c r="D196" s="190" t="s">
        <v>9197</v>
      </c>
      <c r="E196" s="190" t="s">
        <v>20867</v>
      </c>
      <c r="F196" s="190" t="s">
        <v>20868</v>
      </c>
      <c r="G196" s="192">
        <v>0</v>
      </c>
      <c r="H196" s="191">
        <v>0</v>
      </c>
      <c r="I196" s="188">
        <v>0</v>
      </c>
      <c r="J196" s="192">
        <v>0</v>
      </c>
      <c r="K196" s="191">
        <v>44.25</v>
      </c>
      <c r="L196" s="193">
        <v>0</v>
      </c>
      <c r="N196" s="185"/>
      <c r="O196" s="185"/>
      <c r="R196" s="165" t="s">
        <v>7402</v>
      </c>
    </row>
    <row r="197" spans="1:18" x14ac:dyDescent="0.25">
      <c r="A197" s="239" t="s">
        <v>9198</v>
      </c>
      <c r="B197" s="189" t="s">
        <v>6611</v>
      </c>
      <c r="C197" s="190" t="s">
        <v>6610</v>
      </c>
      <c r="D197" s="190" t="s">
        <v>5035</v>
      </c>
      <c r="E197" s="190" t="s">
        <v>20867</v>
      </c>
      <c r="F197" s="190" t="s">
        <v>20869</v>
      </c>
      <c r="G197" s="192">
        <v>1969.75</v>
      </c>
      <c r="H197" s="191">
        <v>115.13</v>
      </c>
      <c r="I197" s="188">
        <v>17.10892035090767</v>
      </c>
      <c r="J197" s="192">
        <v>2046</v>
      </c>
      <c r="K197" s="191">
        <v>123.43</v>
      </c>
      <c r="L197" s="193">
        <v>16.576197034756539</v>
      </c>
      <c r="N197" s="185"/>
      <c r="O197" s="185"/>
      <c r="R197" s="165" t="s">
        <v>7404</v>
      </c>
    </row>
    <row r="198" spans="1:18" x14ac:dyDescent="0.25">
      <c r="A198" s="239" t="s">
        <v>9199</v>
      </c>
      <c r="B198" s="189" t="s">
        <v>6611</v>
      </c>
      <c r="C198" s="190" t="s">
        <v>6610</v>
      </c>
      <c r="D198" s="190" t="s">
        <v>5036</v>
      </c>
      <c r="E198" s="190" t="s">
        <v>20867</v>
      </c>
      <c r="F198" s="190" t="s">
        <v>20869</v>
      </c>
      <c r="G198" s="192">
        <v>139579</v>
      </c>
      <c r="H198" s="191">
        <v>1647.74</v>
      </c>
      <c r="I198" s="188">
        <v>84.709359486326733</v>
      </c>
      <c r="J198" s="192">
        <v>147954</v>
      </c>
      <c r="K198" s="191">
        <v>1771.3</v>
      </c>
      <c r="L198" s="193">
        <v>83.528481905944787</v>
      </c>
      <c r="N198" s="185"/>
      <c r="O198" s="185"/>
      <c r="R198" s="165" t="s">
        <v>7406</v>
      </c>
    </row>
    <row r="199" spans="1:18" x14ac:dyDescent="0.25">
      <c r="A199" s="239" t="s">
        <v>9200</v>
      </c>
      <c r="B199" s="189" t="s">
        <v>6611</v>
      </c>
      <c r="C199" s="190" t="s">
        <v>6610</v>
      </c>
      <c r="D199" s="190" t="s">
        <v>9201</v>
      </c>
      <c r="E199" s="190" t="s">
        <v>20867</v>
      </c>
      <c r="F199" s="190" t="s">
        <v>20868</v>
      </c>
      <c r="G199" s="192">
        <v>0</v>
      </c>
      <c r="H199" s="191">
        <v>0</v>
      </c>
      <c r="I199" s="188">
        <v>0</v>
      </c>
      <c r="J199" s="192">
        <v>0</v>
      </c>
      <c r="K199" s="191">
        <v>6.34</v>
      </c>
      <c r="L199" s="193">
        <v>0</v>
      </c>
      <c r="N199" s="185"/>
      <c r="O199" s="185"/>
      <c r="R199" s="165" t="s">
        <v>7408</v>
      </c>
    </row>
    <row r="200" spans="1:18" x14ac:dyDescent="0.25">
      <c r="A200" s="239" t="s">
        <v>9202</v>
      </c>
      <c r="B200" s="189" t="s">
        <v>6611</v>
      </c>
      <c r="C200" s="190" t="s">
        <v>6610</v>
      </c>
      <c r="D200" s="190" t="s">
        <v>5037</v>
      </c>
      <c r="E200" s="190" t="s">
        <v>20867</v>
      </c>
      <c r="F200" s="190" t="s">
        <v>20869</v>
      </c>
      <c r="G200" s="192">
        <v>6379.38</v>
      </c>
      <c r="H200" s="191">
        <v>155.22</v>
      </c>
      <c r="I200" s="188">
        <v>41.098956320061852</v>
      </c>
      <c r="J200" s="192">
        <v>6705</v>
      </c>
      <c r="K200" s="191">
        <v>162.38</v>
      </c>
      <c r="L200" s="193">
        <v>41.292031038305211</v>
      </c>
      <c r="N200" s="185"/>
      <c r="O200" s="185"/>
      <c r="R200" s="165" t="s">
        <v>7410</v>
      </c>
    </row>
    <row r="201" spans="1:18" x14ac:dyDescent="0.25">
      <c r="A201" s="239" t="s">
        <v>9203</v>
      </c>
      <c r="B201" s="189" t="s">
        <v>6611</v>
      </c>
      <c r="C201" s="190" t="s">
        <v>6610</v>
      </c>
      <c r="D201" s="190" t="s">
        <v>5038</v>
      </c>
      <c r="E201" s="190" t="s">
        <v>20867</v>
      </c>
      <c r="F201" s="190" t="s">
        <v>20869</v>
      </c>
      <c r="G201" s="192">
        <v>9119.09</v>
      </c>
      <c r="H201" s="191">
        <v>266.64</v>
      </c>
      <c r="I201" s="188">
        <v>34.200007500750075</v>
      </c>
      <c r="J201" s="192">
        <v>10000</v>
      </c>
      <c r="K201" s="191">
        <v>280.33</v>
      </c>
      <c r="L201" s="193">
        <v>35.672243427389148</v>
      </c>
      <c r="N201" s="185"/>
      <c r="O201" s="185"/>
      <c r="R201" s="165" t="s">
        <v>7414</v>
      </c>
    </row>
    <row r="202" spans="1:18" x14ac:dyDescent="0.25">
      <c r="A202" s="239" t="s">
        <v>9204</v>
      </c>
      <c r="B202" s="189" t="s">
        <v>6611</v>
      </c>
      <c r="C202" s="190" t="s">
        <v>6610</v>
      </c>
      <c r="D202" s="190" t="s">
        <v>5039</v>
      </c>
      <c r="E202" s="190" t="s">
        <v>20867</v>
      </c>
      <c r="F202" s="190" t="s">
        <v>20869</v>
      </c>
      <c r="G202" s="192">
        <v>16488.8</v>
      </c>
      <c r="H202" s="191">
        <v>405.17</v>
      </c>
      <c r="I202" s="188">
        <v>40.696004146407674</v>
      </c>
      <c r="J202" s="192">
        <v>19338</v>
      </c>
      <c r="K202" s="191">
        <v>436.06</v>
      </c>
      <c r="L202" s="193">
        <v>44.347108196119798</v>
      </c>
      <c r="N202" s="185"/>
      <c r="O202" s="185"/>
      <c r="R202" s="165" t="s">
        <v>8612</v>
      </c>
    </row>
    <row r="203" spans="1:18" x14ac:dyDescent="0.25">
      <c r="A203" s="239" t="s">
        <v>9205</v>
      </c>
      <c r="B203" s="189" t="s">
        <v>6611</v>
      </c>
      <c r="C203" s="190" t="s">
        <v>6610</v>
      </c>
      <c r="D203" s="190" t="s">
        <v>9206</v>
      </c>
      <c r="E203" s="190" t="s">
        <v>20867</v>
      </c>
      <c r="F203" s="190" t="s">
        <v>20868</v>
      </c>
      <c r="G203" s="192">
        <v>0</v>
      </c>
      <c r="H203" s="191">
        <v>0</v>
      </c>
      <c r="I203" s="188">
        <v>0</v>
      </c>
      <c r="J203" s="192">
        <v>0</v>
      </c>
      <c r="K203" s="191">
        <v>76.64</v>
      </c>
      <c r="L203" s="193">
        <v>0</v>
      </c>
      <c r="N203" s="185"/>
      <c r="O203" s="185"/>
      <c r="R203" s="165" t="s">
        <v>7417</v>
      </c>
    </row>
    <row r="204" spans="1:18" x14ac:dyDescent="0.25">
      <c r="A204" s="239" t="s">
        <v>9207</v>
      </c>
      <c r="B204" s="189" t="s">
        <v>6611</v>
      </c>
      <c r="C204" s="190" t="s">
        <v>6610</v>
      </c>
      <c r="D204" s="190" t="s">
        <v>5040</v>
      </c>
      <c r="E204" s="190" t="s">
        <v>20867</v>
      </c>
      <c r="F204" s="190" t="s">
        <v>20869</v>
      </c>
      <c r="G204" s="192">
        <v>548.46</v>
      </c>
      <c r="H204" s="191">
        <v>77.319999999999993</v>
      </c>
      <c r="I204" s="188">
        <v>7.0933781686497683</v>
      </c>
      <c r="J204" s="192">
        <v>590</v>
      </c>
      <c r="K204" s="191">
        <v>83.86</v>
      </c>
      <c r="L204" s="193">
        <v>7.0355354161698065</v>
      </c>
      <c r="N204" s="185"/>
      <c r="O204" s="185"/>
      <c r="R204" s="165" t="s">
        <v>7421</v>
      </c>
    </row>
    <row r="205" spans="1:18" x14ac:dyDescent="0.25">
      <c r="A205" s="239" t="s">
        <v>9208</v>
      </c>
      <c r="B205" s="189" t="s">
        <v>6611</v>
      </c>
      <c r="C205" s="190" t="s">
        <v>6610</v>
      </c>
      <c r="D205" s="190" t="s">
        <v>5041</v>
      </c>
      <c r="E205" s="190" t="s">
        <v>20867</v>
      </c>
      <c r="F205" s="190" t="s">
        <v>20869</v>
      </c>
      <c r="G205" s="192">
        <v>25000</v>
      </c>
      <c r="H205" s="191">
        <v>240.21</v>
      </c>
      <c r="I205" s="188">
        <v>104.07560051621498</v>
      </c>
      <c r="J205" s="192">
        <v>25000</v>
      </c>
      <c r="K205" s="191">
        <v>254.63</v>
      </c>
      <c r="L205" s="193">
        <v>98.181675372108558</v>
      </c>
      <c r="N205" s="185"/>
      <c r="O205" s="185"/>
      <c r="R205" s="165" t="s">
        <v>7423</v>
      </c>
    </row>
    <row r="206" spans="1:18" x14ac:dyDescent="0.25">
      <c r="A206" s="239" t="s">
        <v>9209</v>
      </c>
      <c r="B206" s="189" t="s">
        <v>6611</v>
      </c>
      <c r="C206" s="190" t="s">
        <v>6610</v>
      </c>
      <c r="D206" s="190" t="s">
        <v>5042</v>
      </c>
      <c r="E206" s="190" t="s">
        <v>20867</v>
      </c>
      <c r="F206" s="190" t="s">
        <v>20868</v>
      </c>
      <c r="G206" s="192">
        <v>0</v>
      </c>
      <c r="H206" s="191">
        <v>0</v>
      </c>
      <c r="I206" s="188">
        <v>0</v>
      </c>
      <c r="J206" s="192">
        <v>0</v>
      </c>
      <c r="K206" s="191">
        <v>47.13</v>
      </c>
      <c r="L206" s="193">
        <v>0</v>
      </c>
      <c r="N206" s="185"/>
      <c r="O206" s="185"/>
      <c r="R206" s="165" t="s">
        <v>7427</v>
      </c>
    </row>
    <row r="207" spans="1:18" x14ac:dyDescent="0.25">
      <c r="A207" s="239" t="s">
        <v>9210</v>
      </c>
      <c r="B207" s="189" t="s">
        <v>6611</v>
      </c>
      <c r="C207" s="190" t="s">
        <v>6610</v>
      </c>
      <c r="D207" s="190" t="s">
        <v>5043</v>
      </c>
      <c r="E207" s="190" t="s">
        <v>20867</v>
      </c>
      <c r="F207" s="190" t="s">
        <v>20869</v>
      </c>
      <c r="G207" s="192">
        <v>7183.86</v>
      </c>
      <c r="H207" s="191">
        <v>158.9</v>
      </c>
      <c r="I207" s="188">
        <v>45.20994336060415</v>
      </c>
      <c r="J207" s="192">
        <v>7765</v>
      </c>
      <c r="K207" s="191">
        <v>171.77</v>
      </c>
      <c r="L207" s="193">
        <v>45.205798451417593</v>
      </c>
      <c r="N207" s="185"/>
      <c r="O207" s="185"/>
      <c r="R207" s="165" t="s">
        <v>2570</v>
      </c>
    </row>
    <row r="208" spans="1:18" x14ac:dyDescent="0.25">
      <c r="A208" s="239" t="s">
        <v>9211</v>
      </c>
      <c r="B208" s="189" t="s">
        <v>6611</v>
      </c>
      <c r="C208" s="190" t="s">
        <v>6610</v>
      </c>
      <c r="D208" s="190" t="s">
        <v>5044</v>
      </c>
      <c r="E208" s="190" t="s">
        <v>20867</v>
      </c>
      <c r="F208" s="190" t="s">
        <v>20869</v>
      </c>
      <c r="G208" s="192">
        <v>7536.44</v>
      </c>
      <c r="H208" s="191">
        <v>100.32</v>
      </c>
      <c r="I208" s="188">
        <v>75.12400318979266</v>
      </c>
      <c r="J208" s="192">
        <v>8000</v>
      </c>
      <c r="K208" s="191">
        <v>109.82</v>
      </c>
      <c r="L208" s="193">
        <v>72.846476051720998</v>
      </c>
      <c r="N208" s="185"/>
      <c r="O208" s="185"/>
      <c r="R208" s="165" t="s">
        <v>7430</v>
      </c>
    </row>
    <row r="209" spans="1:18" x14ac:dyDescent="0.25">
      <c r="A209" s="239" t="s">
        <v>9212</v>
      </c>
      <c r="B209" s="189" t="s">
        <v>6611</v>
      </c>
      <c r="C209" s="190" t="s">
        <v>6610</v>
      </c>
      <c r="D209" s="190" t="s">
        <v>5045</v>
      </c>
      <c r="E209" s="190" t="s">
        <v>20867</v>
      </c>
      <c r="F209" s="190" t="s">
        <v>20869</v>
      </c>
      <c r="G209" s="192">
        <v>68000</v>
      </c>
      <c r="H209" s="191">
        <v>1167.45</v>
      </c>
      <c r="I209" s="188">
        <v>58.246605850357618</v>
      </c>
      <c r="J209" s="192">
        <v>82155</v>
      </c>
      <c r="K209" s="191">
        <v>1243.8399999999999</v>
      </c>
      <c r="L209" s="193">
        <v>66.049491896063813</v>
      </c>
      <c r="N209" s="185"/>
      <c r="O209" s="185"/>
      <c r="R209" s="165" t="s">
        <v>7432</v>
      </c>
    </row>
    <row r="210" spans="1:18" x14ac:dyDescent="0.25">
      <c r="A210" s="239" t="s">
        <v>9213</v>
      </c>
      <c r="B210" s="189" t="s">
        <v>6611</v>
      </c>
      <c r="C210" s="190" t="s">
        <v>6610</v>
      </c>
      <c r="D210" s="190" t="s">
        <v>9214</v>
      </c>
      <c r="E210" s="190" t="s">
        <v>20867</v>
      </c>
      <c r="F210" s="190" t="s">
        <v>20868</v>
      </c>
      <c r="G210" s="192">
        <v>0</v>
      </c>
      <c r="H210" s="191">
        <v>0</v>
      </c>
      <c r="I210" s="188">
        <v>0</v>
      </c>
      <c r="J210" s="192">
        <v>0</v>
      </c>
      <c r="K210" s="191">
        <v>19.34</v>
      </c>
      <c r="L210" s="193">
        <v>0</v>
      </c>
      <c r="N210" s="185"/>
      <c r="O210" s="185"/>
      <c r="R210" s="165" t="s">
        <v>7434</v>
      </c>
    </row>
    <row r="211" spans="1:18" x14ac:dyDescent="0.25">
      <c r="A211" s="239" t="s">
        <v>9215</v>
      </c>
      <c r="B211" s="189" t="s">
        <v>6611</v>
      </c>
      <c r="C211" s="190" t="s">
        <v>6610</v>
      </c>
      <c r="D211" s="190" t="s">
        <v>9216</v>
      </c>
      <c r="E211" s="190" t="s">
        <v>20867</v>
      </c>
      <c r="F211" s="190" t="s">
        <v>20868</v>
      </c>
      <c r="G211" s="192">
        <v>0</v>
      </c>
      <c r="H211" s="191">
        <v>0</v>
      </c>
      <c r="I211" s="188">
        <v>0</v>
      </c>
      <c r="J211" s="192">
        <v>0</v>
      </c>
      <c r="K211" s="191">
        <v>20.76</v>
      </c>
      <c r="L211" s="193">
        <v>0</v>
      </c>
      <c r="N211" s="185"/>
      <c r="O211" s="185"/>
      <c r="R211" s="165" t="s">
        <v>7436</v>
      </c>
    </row>
    <row r="212" spans="1:18" x14ac:dyDescent="0.25">
      <c r="A212" s="239" t="s">
        <v>9217</v>
      </c>
      <c r="B212" s="189" t="s">
        <v>6611</v>
      </c>
      <c r="C212" s="190" t="s">
        <v>6610</v>
      </c>
      <c r="D212" s="190" t="s">
        <v>5046</v>
      </c>
      <c r="E212" s="190" t="s">
        <v>20867</v>
      </c>
      <c r="F212" s="190" t="s">
        <v>20869</v>
      </c>
      <c r="G212" s="192">
        <v>11764.52</v>
      </c>
      <c r="H212" s="191">
        <v>309.39999999999998</v>
      </c>
      <c r="I212" s="188">
        <v>38.023658694246933</v>
      </c>
      <c r="J212" s="192">
        <v>13000</v>
      </c>
      <c r="K212" s="191">
        <v>328.89</v>
      </c>
      <c r="L212" s="193">
        <v>39.526893490224694</v>
      </c>
      <c r="N212" s="185"/>
      <c r="O212" s="185"/>
      <c r="R212" s="165" t="s">
        <v>7438</v>
      </c>
    </row>
    <row r="213" spans="1:18" x14ac:dyDescent="0.25">
      <c r="A213" s="239" t="s">
        <v>9218</v>
      </c>
      <c r="B213" s="189" t="s">
        <v>6611</v>
      </c>
      <c r="C213" s="190" t="s">
        <v>6610</v>
      </c>
      <c r="D213" s="190" t="s">
        <v>5047</v>
      </c>
      <c r="E213" s="190" t="s">
        <v>20867</v>
      </c>
      <c r="F213" s="190" t="s">
        <v>20869</v>
      </c>
      <c r="G213" s="192">
        <v>20409.5</v>
      </c>
      <c r="H213" s="191">
        <v>235.2</v>
      </c>
      <c r="I213" s="188">
        <v>86.775085034013614</v>
      </c>
      <c r="J213" s="192">
        <v>20690</v>
      </c>
      <c r="K213" s="191">
        <v>254.12</v>
      </c>
      <c r="L213" s="193">
        <v>81.418227609003623</v>
      </c>
      <c r="N213" s="185"/>
      <c r="O213" s="185"/>
      <c r="R213" s="165" t="s">
        <v>2571</v>
      </c>
    </row>
    <row r="214" spans="1:18" x14ac:dyDescent="0.25">
      <c r="A214" s="239" t="s">
        <v>9219</v>
      </c>
      <c r="B214" s="189" t="s">
        <v>6611</v>
      </c>
      <c r="C214" s="190" t="s">
        <v>6610</v>
      </c>
      <c r="D214" s="190" t="s">
        <v>6530</v>
      </c>
      <c r="E214" s="190" t="s">
        <v>20867</v>
      </c>
      <c r="F214" s="190" t="s">
        <v>20869</v>
      </c>
      <c r="G214" s="192">
        <v>19587</v>
      </c>
      <c r="H214" s="191">
        <v>374.81</v>
      </c>
      <c r="I214" s="188">
        <v>52.25847762866519</v>
      </c>
      <c r="J214" s="192">
        <v>20659</v>
      </c>
      <c r="K214" s="191">
        <v>396.64</v>
      </c>
      <c r="L214" s="193">
        <v>52.085014118596213</v>
      </c>
      <c r="N214" s="185"/>
      <c r="O214" s="185"/>
      <c r="R214" s="165" t="s">
        <v>8001</v>
      </c>
    </row>
    <row r="215" spans="1:18" x14ac:dyDescent="0.25">
      <c r="A215" s="239" t="s">
        <v>9220</v>
      </c>
      <c r="B215" s="189" t="s">
        <v>6611</v>
      </c>
      <c r="C215" s="190" t="s">
        <v>6610</v>
      </c>
      <c r="D215" s="190" t="s">
        <v>6531</v>
      </c>
      <c r="E215" s="190" t="s">
        <v>20867</v>
      </c>
      <c r="F215" s="190" t="s">
        <v>20869</v>
      </c>
      <c r="G215" s="192">
        <v>17992.310000000001</v>
      </c>
      <c r="H215" s="191">
        <v>398.59</v>
      </c>
      <c r="I215" s="188">
        <v>45.139893123259498</v>
      </c>
      <c r="J215" s="192">
        <v>19685</v>
      </c>
      <c r="K215" s="191">
        <v>437.35</v>
      </c>
      <c r="L215" s="193">
        <v>45.009717617468844</v>
      </c>
      <c r="N215" s="185"/>
      <c r="O215" s="185"/>
      <c r="R215" s="165" t="s">
        <v>7443</v>
      </c>
    </row>
    <row r="216" spans="1:18" x14ac:dyDescent="0.25">
      <c r="A216" s="239" t="s">
        <v>9221</v>
      </c>
      <c r="B216" s="189" t="s">
        <v>6611</v>
      </c>
      <c r="C216" s="190" t="s">
        <v>6610</v>
      </c>
      <c r="D216" s="190" t="s">
        <v>6532</v>
      </c>
      <c r="E216" s="190" t="s">
        <v>20867</v>
      </c>
      <c r="F216" s="190" t="s">
        <v>20869</v>
      </c>
      <c r="G216" s="192">
        <v>16288.24</v>
      </c>
      <c r="H216" s="191">
        <v>368.93</v>
      </c>
      <c r="I216" s="188">
        <v>44.149947144444745</v>
      </c>
      <c r="J216" s="192">
        <v>18000</v>
      </c>
      <c r="K216" s="191">
        <v>395.49</v>
      </c>
      <c r="L216" s="193">
        <v>45.513160889023744</v>
      </c>
      <c r="N216" s="185"/>
      <c r="O216" s="185"/>
      <c r="R216" s="165" t="s">
        <v>7447</v>
      </c>
    </row>
    <row r="217" spans="1:18" x14ac:dyDescent="0.25">
      <c r="A217" s="239" t="s">
        <v>9222</v>
      </c>
      <c r="B217" s="189" t="s">
        <v>6611</v>
      </c>
      <c r="C217" s="190" t="s">
        <v>6610</v>
      </c>
      <c r="D217" s="190" t="s">
        <v>6533</v>
      </c>
      <c r="E217" s="190" t="s">
        <v>20867</v>
      </c>
      <c r="F217" s="190" t="s">
        <v>20869</v>
      </c>
      <c r="G217" s="192">
        <v>91961</v>
      </c>
      <c r="H217" s="191">
        <v>1954.36</v>
      </c>
      <c r="I217" s="188">
        <v>47.054278638531287</v>
      </c>
      <c r="J217" s="192">
        <v>97460</v>
      </c>
      <c r="K217" s="191">
        <v>2119.92</v>
      </c>
      <c r="L217" s="193">
        <v>45.973432959734325</v>
      </c>
      <c r="N217" s="185"/>
      <c r="O217" s="185"/>
      <c r="R217" s="165" t="s">
        <v>7449</v>
      </c>
    </row>
    <row r="218" spans="1:18" x14ac:dyDescent="0.25">
      <c r="A218" s="239" t="s">
        <v>9223</v>
      </c>
      <c r="B218" s="189" t="s">
        <v>6611</v>
      </c>
      <c r="C218" s="190" t="s">
        <v>6610</v>
      </c>
      <c r="D218" s="190" t="s">
        <v>8589</v>
      </c>
      <c r="E218" s="190" t="s">
        <v>20867</v>
      </c>
      <c r="F218" s="190" t="s">
        <v>20869</v>
      </c>
      <c r="G218" s="192">
        <v>14056.94</v>
      </c>
      <c r="H218" s="191">
        <v>334.48</v>
      </c>
      <c r="I218" s="188">
        <v>42.026249701028462</v>
      </c>
      <c r="J218" s="192">
        <v>15500</v>
      </c>
      <c r="K218" s="191">
        <v>362.13</v>
      </c>
      <c r="L218" s="193">
        <v>42.80230856322315</v>
      </c>
      <c r="N218" s="185"/>
      <c r="O218" s="185"/>
      <c r="R218" s="165" t="s">
        <v>7453</v>
      </c>
    </row>
    <row r="219" spans="1:18" x14ac:dyDescent="0.25">
      <c r="A219" s="239" t="s">
        <v>9224</v>
      </c>
      <c r="B219" s="189" t="s">
        <v>6611</v>
      </c>
      <c r="C219" s="190" t="s">
        <v>6610</v>
      </c>
      <c r="D219" s="190" t="s">
        <v>6534</v>
      </c>
      <c r="E219" s="190" t="s">
        <v>20867</v>
      </c>
      <c r="F219" s="190" t="s">
        <v>20869</v>
      </c>
      <c r="G219" s="192">
        <v>11000</v>
      </c>
      <c r="H219" s="191">
        <v>130.86000000000001</v>
      </c>
      <c r="I219" s="188">
        <v>84.059300015283497</v>
      </c>
      <c r="J219" s="192">
        <v>11000</v>
      </c>
      <c r="K219" s="191">
        <v>144.32</v>
      </c>
      <c r="L219" s="193">
        <v>76.219512195121951</v>
      </c>
      <c r="N219" s="185"/>
      <c r="O219" s="185"/>
      <c r="R219" s="165" t="s">
        <v>7455</v>
      </c>
    </row>
    <row r="220" spans="1:18" x14ac:dyDescent="0.25">
      <c r="A220" s="239" t="s">
        <v>9225</v>
      </c>
      <c r="B220" s="189" t="s">
        <v>6611</v>
      </c>
      <c r="C220" s="190" t="s">
        <v>6610</v>
      </c>
      <c r="D220" s="190" t="s">
        <v>2696</v>
      </c>
      <c r="E220" s="190" t="s">
        <v>20867</v>
      </c>
      <c r="F220" s="190" t="s">
        <v>20869</v>
      </c>
      <c r="G220" s="192">
        <v>3804.22</v>
      </c>
      <c r="H220" s="191">
        <v>91.12</v>
      </c>
      <c r="I220" s="188">
        <v>41.74956101843722</v>
      </c>
      <c r="J220" s="192">
        <v>4200</v>
      </c>
      <c r="K220" s="191">
        <v>101.53</v>
      </c>
      <c r="L220" s="193">
        <v>41.367083620604745</v>
      </c>
      <c r="N220" s="185"/>
      <c r="O220" s="185"/>
      <c r="R220" s="165" t="s">
        <v>7459</v>
      </c>
    </row>
    <row r="221" spans="1:18" x14ac:dyDescent="0.25">
      <c r="A221" s="239" t="s">
        <v>9226</v>
      </c>
      <c r="B221" s="189" t="s">
        <v>6611</v>
      </c>
      <c r="C221" s="190" t="s">
        <v>6610</v>
      </c>
      <c r="D221" s="190" t="s">
        <v>9227</v>
      </c>
      <c r="E221" s="190" t="s">
        <v>20867</v>
      </c>
      <c r="F221" s="190" t="s">
        <v>20868</v>
      </c>
      <c r="G221" s="192">
        <v>0</v>
      </c>
      <c r="H221" s="191">
        <v>0</v>
      </c>
      <c r="I221" s="188">
        <v>0</v>
      </c>
      <c r="J221" s="192">
        <v>0</v>
      </c>
      <c r="K221" s="191">
        <v>49.32</v>
      </c>
      <c r="L221" s="193">
        <v>0</v>
      </c>
      <c r="N221" s="185"/>
      <c r="O221" s="185"/>
      <c r="R221" s="165" t="s">
        <v>8002</v>
      </c>
    </row>
    <row r="222" spans="1:18" x14ac:dyDescent="0.25">
      <c r="A222" s="239" t="s">
        <v>9228</v>
      </c>
      <c r="B222" s="189" t="s">
        <v>6611</v>
      </c>
      <c r="C222" s="190" t="s">
        <v>6610</v>
      </c>
      <c r="D222" s="190" t="s">
        <v>9229</v>
      </c>
      <c r="E222" s="190" t="s">
        <v>20867</v>
      </c>
      <c r="F222" s="190" t="s">
        <v>20868</v>
      </c>
      <c r="G222" s="192">
        <v>0</v>
      </c>
      <c r="H222" s="191">
        <v>0</v>
      </c>
      <c r="I222" s="188">
        <v>0</v>
      </c>
      <c r="J222" s="192">
        <v>0</v>
      </c>
      <c r="K222" s="191">
        <v>22.86</v>
      </c>
      <c r="L222" s="193">
        <v>0</v>
      </c>
      <c r="N222" s="185"/>
      <c r="O222" s="185"/>
      <c r="R222" s="165" t="s">
        <v>7470</v>
      </c>
    </row>
    <row r="223" spans="1:18" x14ac:dyDescent="0.25">
      <c r="A223" s="239" t="s">
        <v>9230</v>
      </c>
      <c r="B223" s="189" t="s">
        <v>6611</v>
      </c>
      <c r="C223" s="190" t="s">
        <v>6610</v>
      </c>
      <c r="D223" s="190" t="s">
        <v>2697</v>
      </c>
      <c r="E223" s="190" t="s">
        <v>20867</v>
      </c>
      <c r="F223" s="190" t="s">
        <v>20869</v>
      </c>
      <c r="G223" s="192">
        <v>2189.7800000000002</v>
      </c>
      <c r="H223" s="191">
        <v>44.44</v>
      </c>
      <c r="I223" s="188">
        <v>49.274977497749781</v>
      </c>
      <c r="J223" s="192">
        <v>3000</v>
      </c>
      <c r="K223" s="191">
        <v>47.93</v>
      </c>
      <c r="L223" s="193">
        <v>62.591278948466517</v>
      </c>
      <c r="N223" s="185"/>
      <c r="O223" s="185"/>
      <c r="R223" s="165" t="s">
        <v>7474</v>
      </c>
    </row>
    <row r="224" spans="1:18" x14ac:dyDescent="0.25">
      <c r="A224" s="239" t="s">
        <v>9231</v>
      </c>
      <c r="B224" s="189" t="s">
        <v>6611</v>
      </c>
      <c r="C224" s="190" t="s">
        <v>6610</v>
      </c>
      <c r="D224" s="190" t="s">
        <v>2698</v>
      </c>
      <c r="E224" s="190" t="s">
        <v>20867</v>
      </c>
      <c r="F224" s="190" t="s">
        <v>20869</v>
      </c>
      <c r="G224" s="192">
        <v>13750</v>
      </c>
      <c r="H224" s="191">
        <v>300.16000000000003</v>
      </c>
      <c r="I224" s="188">
        <v>45.808901918976545</v>
      </c>
      <c r="J224" s="192">
        <v>13750</v>
      </c>
      <c r="K224" s="191">
        <v>313.27999999999997</v>
      </c>
      <c r="L224" s="193">
        <v>43.890449438202253</v>
      </c>
      <c r="N224" s="185"/>
      <c r="O224" s="185"/>
      <c r="R224" s="165" t="s">
        <v>7476</v>
      </c>
    </row>
    <row r="225" spans="1:18" x14ac:dyDescent="0.25">
      <c r="A225" s="239" t="s">
        <v>9232</v>
      </c>
      <c r="B225" s="189" t="s">
        <v>6611</v>
      </c>
      <c r="C225" s="190" t="s">
        <v>6610</v>
      </c>
      <c r="D225" s="190" t="s">
        <v>6855</v>
      </c>
      <c r="E225" s="190" t="s">
        <v>20867</v>
      </c>
      <c r="F225" s="190" t="s">
        <v>20869</v>
      </c>
      <c r="G225" s="192">
        <v>27000</v>
      </c>
      <c r="H225" s="191">
        <v>371.98</v>
      </c>
      <c r="I225" s="188">
        <v>72.584547556320231</v>
      </c>
      <c r="J225" s="192">
        <v>28078</v>
      </c>
      <c r="K225" s="191">
        <v>392.56</v>
      </c>
      <c r="L225" s="193">
        <v>71.525371917668636</v>
      </c>
      <c r="N225" s="185"/>
      <c r="O225" s="185"/>
      <c r="R225" s="165" t="s">
        <v>7478</v>
      </c>
    </row>
    <row r="226" spans="1:18" x14ac:dyDescent="0.25">
      <c r="A226" s="239" t="s">
        <v>9233</v>
      </c>
      <c r="B226" s="189" t="s">
        <v>6611</v>
      </c>
      <c r="C226" s="190" t="s">
        <v>6610</v>
      </c>
      <c r="D226" s="190" t="s">
        <v>9234</v>
      </c>
      <c r="E226" s="190" t="s">
        <v>20867</v>
      </c>
      <c r="F226" s="190" t="s">
        <v>20868</v>
      </c>
      <c r="G226" s="192">
        <v>0</v>
      </c>
      <c r="H226" s="191">
        <v>0</v>
      </c>
      <c r="I226" s="188">
        <v>0</v>
      </c>
      <c r="J226" s="192">
        <v>0</v>
      </c>
      <c r="K226" s="191">
        <v>69.45</v>
      </c>
      <c r="L226" s="193">
        <v>0</v>
      </c>
      <c r="N226" s="185"/>
      <c r="O226" s="185"/>
      <c r="R226" s="165" t="s">
        <v>7482</v>
      </c>
    </row>
    <row r="227" spans="1:18" x14ac:dyDescent="0.25">
      <c r="A227" s="239" t="s">
        <v>9235</v>
      </c>
      <c r="B227" s="189" t="s">
        <v>6611</v>
      </c>
      <c r="C227" s="190" t="s">
        <v>6610</v>
      </c>
      <c r="D227" s="190" t="s">
        <v>6856</v>
      </c>
      <c r="E227" s="190" t="s">
        <v>20867</v>
      </c>
      <c r="F227" s="190" t="s">
        <v>20868</v>
      </c>
      <c r="G227" s="192">
        <v>0</v>
      </c>
      <c r="H227" s="191">
        <v>0</v>
      </c>
      <c r="I227" s="188">
        <v>0</v>
      </c>
      <c r="J227" s="192">
        <v>0</v>
      </c>
      <c r="K227" s="191">
        <v>35.6</v>
      </c>
      <c r="L227" s="193">
        <v>0</v>
      </c>
      <c r="N227" s="185"/>
      <c r="O227" s="185"/>
      <c r="R227" s="165" t="s">
        <v>7484</v>
      </c>
    </row>
    <row r="228" spans="1:18" x14ac:dyDescent="0.25">
      <c r="A228" s="239" t="s">
        <v>9236</v>
      </c>
      <c r="B228" s="189" t="s">
        <v>6611</v>
      </c>
      <c r="C228" s="190" t="s">
        <v>6610</v>
      </c>
      <c r="D228" s="190" t="s">
        <v>6857</v>
      </c>
      <c r="E228" s="190" t="s">
        <v>20867</v>
      </c>
      <c r="F228" s="190" t="s">
        <v>20869</v>
      </c>
      <c r="G228" s="192">
        <v>2857.37</v>
      </c>
      <c r="H228" s="191">
        <v>80.760000000000005</v>
      </c>
      <c r="I228" s="188">
        <v>35.381005448241702</v>
      </c>
      <c r="J228" s="192">
        <v>3200</v>
      </c>
      <c r="K228" s="191">
        <v>91.39</v>
      </c>
      <c r="L228" s="193">
        <v>35.014771856877118</v>
      </c>
      <c r="N228" s="185"/>
      <c r="O228" s="185"/>
      <c r="R228" s="165" t="s">
        <v>8003</v>
      </c>
    </row>
    <row r="229" spans="1:18" x14ac:dyDescent="0.25">
      <c r="A229" s="239" t="s">
        <v>9237</v>
      </c>
      <c r="B229" s="189" t="s">
        <v>6611</v>
      </c>
      <c r="C229" s="190" t="s">
        <v>6610</v>
      </c>
      <c r="D229" s="190" t="s">
        <v>9238</v>
      </c>
      <c r="E229" s="190" t="s">
        <v>20867</v>
      </c>
      <c r="F229" s="190" t="s">
        <v>20868</v>
      </c>
      <c r="G229" s="192">
        <v>0</v>
      </c>
      <c r="H229" s="191">
        <v>0</v>
      </c>
      <c r="I229" s="188">
        <v>0</v>
      </c>
      <c r="J229" s="192">
        <v>0</v>
      </c>
      <c r="K229" s="191">
        <v>49.26</v>
      </c>
      <c r="L229" s="193">
        <v>0</v>
      </c>
      <c r="N229" s="185"/>
      <c r="O229" s="185"/>
      <c r="R229" s="165" t="s">
        <v>7487</v>
      </c>
    </row>
    <row r="230" spans="1:18" x14ac:dyDescent="0.25">
      <c r="A230" s="239" t="s">
        <v>9239</v>
      </c>
      <c r="B230" s="189" t="s">
        <v>6611</v>
      </c>
      <c r="C230" s="190" t="s">
        <v>6610</v>
      </c>
      <c r="D230" s="190" t="s">
        <v>9240</v>
      </c>
      <c r="E230" s="190" t="s">
        <v>20867</v>
      </c>
      <c r="F230" s="190" t="s">
        <v>20868</v>
      </c>
      <c r="G230" s="192">
        <v>0</v>
      </c>
      <c r="H230" s="191">
        <v>0</v>
      </c>
      <c r="I230" s="188">
        <v>0</v>
      </c>
      <c r="J230" s="192">
        <v>0</v>
      </c>
      <c r="K230" s="191">
        <v>68.510000000000005</v>
      </c>
      <c r="L230" s="193">
        <v>0</v>
      </c>
      <c r="N230" s="185"/>
      <c r="O230" s="185"/>
      <c r="R230" s="165" t="s">
        <v>7489</v>
      </c>
    </row>
    <row r="231" spans="1:18" x14ac:dyDescent="0.25">
      <c r="A231" s="239" t="s">
        <v>9241</v>
      </c>
      <c r="B231" s="189" t="s">
        <v>6611</v>
      </c>
      <c r="C231" s="190" t="s">
        <v>6610</v>
      </c>
      <c r="D231" s="190" t="s">
        <v>6858</v>
      </c>
      <c r="E231" s="190" t="s">
        <v>20867</v>
      </c>
      <c r="F231" s="190" t="s">
        <v>20869</v>
      </c>
      <c r="G231" s="192">
        <v>8159.82</v>
      </c>
      <c r="H231" s="191">
        <v>211.83</v>
      </c>
      <c r="I231" s="188">
        <v>38.520606146438176</v>
      </c>
      <c r="J231" s="192">
        <v>9403</v>
      </c>
      <c r="K231" s="191">
        <v>234.58</v>
      </c>
      <c r="L231" s="193">
        <v>40.084406172734248</v>
      </c>
      <c r="N231" s="185"/>
      <c r="O231" s="185"/>
      <c r="R231" s="165" t="s">
        <v>7491</v>
      </c>
    </row>
    <row r="232" spans="1:18" x14ac:dyDescent="0.25">
      <c r="A232" s="239" t="s">
        <v>9242</v>
      </c>
      <c r="B232" s="189" t="s">
        <v>6611</v>
      </c>
      <c r="C232" s="190" t="s">
        <v>6610</v>
      </c>
      <c r="D232" s="190" t="s">
        <v>6859</v>
      </c>
      <c r="E232" s="190" t="s">
        <v>20867</v>
      </c>
      <c r="F232" s="190" t="s">
        <v>20869</v>
      </c>
      <c r="G232" s="192">
        <v>85862</v>
      </c>
      <c r="H232" s="191">
        <v>1056.3699999999999</v>
      </c>
      <c r="I232" s="188">
        <v>81.28023325160693</v>
      </c>
      <c r="J232" s="192">
        <v>91800</v>
      </c>
      <c r="K232" s="191">
        <v>1129.5999999999999</v>
      </c>
      <c r="L232" s="193">
        <v>81.267705382436262</v>
      </c>
      <c r="N232" s="185"/>
      <c r="O232" s="185"/>
      <c r="R232" s="165" t="s">
        <v>7493</v>
      </c>
    </row>
    <row r="233" spans="1:18" x14ac:dyDescent="0.25">
      <c r="A233" s="239" t="s">
        <v>9243</v>
      </c>
      <c r="B233" s="189" t="s">
        <v>6611</v>
      </c>
      <c r="C233" s="190" t="s">
        <v>6610</v>
      </c>
      <c r="D233" s="190" t="s">
        <v>6860</v>
      </c>
      <c r="E233" s="190" t="s">
        <v>20867</v>
      </c>
      <c r="F233" s="190" t="s">
        <v>20869</v>
      </c>
      <c r="G233" s="192">
        <v>7751.95</v>
      </c>
      <c r="H233" s="191">
        <v>175.03</v>
      </c>
      <c r="I233" s="188">
        <v>44.289264697480434</v>
      </c>
      <c r="J233" s="192">
        <v>8192</v>
      </c>
      <c r="K233" s="191">
        <v>184.97</v>
      </c>
      <c r="L233" s="193">
        <v>44.288262961561337</v>
      </c>
      <c r="N233" s="185"/>
      <c r="O233" s="185"/>
      <c r="R233" s="165" t="s">
        <v>7495</v>
      </c>
    </row>
    <row r="234" spans="1:18" x14ac:dyDescent="0.25">
      <c r="A234" s="239" t="s">
        <v>9244</v>
      </c>
      <c r="B234" s="189" t="s">
        <v>6611</v>
      </c>
      <c r="C234" s="190" t="s">
        <v>6610</v>
      </c>
      <c r="D234" s="190" t="s">
        <v>6861</v>
      </c>
      <c r="E234" s="190" t="s">
        <v>20867</v>
      </c>
      <c r="F234" s="190" t="s">
        <v>20869</v>
      </c>
      <c r="G234" s="192">
        <v>15835.58</v>
      </c>
      <c r="H234" s="191">
        <v>324.63</v>
      </c>
      <c r="I234" s="188">
        <v>48.780396143301608</v>
      </c>
      <c r="J234" s="192">
        <v>16861</v>
      </c>
      <c r="K234" s="191">
        <v>342.91</v>
      </c>
      <c r="L234" s="193">
        <v>49.170336239829687</v>
      </c>
      <c r="N234" s="185"/>
      <c r="O234" s="185"/>
      <c r="R234" s="165" t="s">
        <v>7497</v>
      </c>
    </row>
    <row r="235" spans="1:18" x14ac:dyDescent="0.25">
      <c r="A235" s="239" t="s">
        <v>9245</v>
      </c>
      <c r="B235" s="189" t="s">
        <v>6611</v>
      </c>
      <c r="C235" s="190" t="s">
        <v>6610</v>
      </c>
      <c r="D235" s="190" t="s">
        <v>6862</v>
      </c>
      <c r="E235" s="190" t="s">
        <v>20867</v>
      </c>
      <c r="F235" s="190" t="s">
        <v>20869</v>
      </c>
      <c r="G235" s="192">
        <v>15404.34</v>
      </c>
      <c r="H235" s="191">
        <v>399.59</v>
      </c>
      <c r="I235" s="188">
        <v>38.550364123226309</v>
      </c>
      <c r="J235" s="192">
        <v>15404</v>
      </c>
      <c r="K235" s="191">
        <v>432.15</v>
      </c>
      <c r="L235" s="193">
        <v>35.645030660650242</v>
      </c>
      <c r="N235" s="185"/>
      <c r="O235" s="185"/>
      <c r="R235" s="165" t="s">
        <v>8004</v>
      </c>
    </row>
    <row r="236" spans="1:18" x14ac:dyDescent="0.25">
      <c r="A236" s="239" t="s">
        <v>9246</v>
      </c>
      <c r="B236" s="189" t="s">
        <v>6611</v>
      </c>
      <c r="C236" s="190" t="s">
        <v>6610</v>
      </c>
      <c r="D236" s="190" t="s">
        <v>8543</v>
      </c>
      <c r="E236" s="190" t="s">
        <v>20867</v>
      </c>
      <c r="F236" s="190" t="s">
        <v>20869</v>
      </c>
      <c r="G236" s="192">
        <v>13876.28</v>
      </c>
      <c r="H236" s="191">
        <v>282.20999999999998</v>
      </c>
      <c r="I236" s="188">
        <v>49.170050671485782</v>
      </c>
      <c r="J236" s="192">
        <v>15218</v>
      </c>
      <c r="K236" s="191">
        <v>301.79000000000002</v>
      </c>
      <c r="L236" s="193">
        <v>50.425792769806819</v>
      </c>
      <c r="N236" s="185"/>
      <c r="O236" s="185"/>
      <c r="R236" s="165" t="s">
        <v>7504</v>
      </c>
    </row>
    <row r="237" spans="1:18" x14ac:dyDescent="0.25">
      <c r="A237" s="239" t="s">
        <v>9247</v>
      </c>
      <c r="B237" s="189" t="s">
        <v>6611</v>
      </c>
      <c r="C237" s="190" t="s">
        <v>6610</v>
      </c>
      <c r="D237" s="190" t="s">
        <v>8544</v>
      </c>
      <c r="E237" s="190" t="s">
        <v>20867</v>
      </c>
      <c r="F237" s="190" t="s">
        <v>20869</v>
      </c>
      <c r="G237" s="192">
        <v>12000</v>
      </c>
      <c r="H237" s="191">
        <v>189.03</v>
      </c>
      <c r="I237" s="188">
        <v>63.481986986192666</v>
      </c>
      <c r="J237" s="192">
        <v>12240</v>
      </c>
      <c r="K237" s="191">
        <v>212.06</v>
      </c>
      <c r="L237" s="193">
        <v>57.719513345279637</v>
      </c>
      <c r="N237" s="185"/>
      <c r="O237" s="185"/>
      <c r="R237" s="165" t="s">
        <v>7599</v>
      </c>
    </row>
    <row r="238" spans="1:18" x14ac:dyDescent="0.25">
      <c r="A238" s="239" t="s">
        <v>9248</v>
      </c>
      <c r="B238" s="189" t="s">
        <v>6611</v>
      </c>
      <c r="C238" s="190" t="s">
        <v>6610</v>
      </c>
      <c r="D238" s="190" t="s">
        <v>8545</v>
      </c>
      <c r="E238" s="190" t="s">
        <v>20867</v>
      </c>
      <c r="F238" s="190" t="s">
        <v>20869</v>
      </c>
      <c r="G238" s="192">
        <v>1297.79</v>
      </c>
      <c r="H238" s="191">
        <v>67.28</v>
      </c>
      <c r="I238" s="188">
        <v>19.289387633769323</v>
      </c>
      <c r="J238" s="192">
        <v>1480</v>
      </c>
      <c r="K238" s="191">
        <v>75.040000000000006</v>
      </c>
      <c r="L238" s="193">
        <v>19.7228144989339</v>
      </c>
      <c r="N238" s="185"/>
      <c r="O238" s="185"/>
      <c r="R238" s="165" t="s">
        <v>7506</v>
      </c>
    </row>
    <row r="239" spans="1:18" x14ac:dyDescent="0.25">
      <c r="A239" s="239" t="s">
        <v>9249</v>
      </c>
      <c r="B239" s="189" t="s">
        <v>6611</v>
      </c>
      <c r="C239" s="190" t="s">
        <v>6610</v>
      </c>
      <c r="D239" s="190" t="s">
        <v>8546</v>
      </c>
      <c r="E239" s="190" t="s">
        <v>20867</v>
      </c>
      <c r="F239" s="190" t="s">
        <v>20869</v>
      </c>
      <c r="G239" s="192">
        <v>7962.2</v>
      </c>
      <c r="H239" s="191">
        <v>264.61</v>
      </c>
      <c r="I239" s="188">
        <v>30.090321605381504</v>
      </c>
      <c r="J239" s="192">
        <v>8705</v>
      </c>
      <c r="K239" s="191">
        <v>299.35000000000002</v>
      </c>
      <c r="L239" s="193">
        <v>29.079672624018706</v>
      </c>
      <c r="N239" s="185"/>
      <c r="O239" s="185"/>
      <c r="R239" s="165" t="s">
        <v>8005</v>
      </c>
    </row>
    <row r="240" spans="1:18" x14ac:dyDescent="0.25">
      <c r="A240" s="239" t="s">
        <v>9250</v>
      </c>
      <c r="B240" s="189" t="s">
        <v>6611</v>
      </c>
      <c r="C240" s="190" t="s">
        <v>6610</v>
      </c>
      <c r="D240" s="190" t="s">
        <v>8547</v>
      </c>
      <c r="E240" s="190" t="s">
        <v>20867</v>
      </c>
      <c r="F240" s="190" t="s">
        <v>20869</v>
      </c>
      <c r="G240" s="192">
        <v>9252</v>
      </c>
      <c r="H240" s="191">
        <v>184.08</v>
      </c>
      <c r="I240" s="188">
        <v>50.260756192959576</v>
      </c>
      <c r="J240" s="192">
        <v>12500</v>
      </c>
      <c r="K240" s="191">
        <v>195.79</v>
      </c>
      <c r="L240" s="193">
        <v>63.843914398079576</v>
      </c>
      <c r="N240" s="185"/>
      <c r="O240" s="185"/>
      <c r="R240" s="165" t="s">
        <v>8006</v>
      </c>
    </row>
    <row r="241" spans="1:18" x14ac:dyDescent="0.25">
      <c r="A241" s="239" t="s">
        <v>9251</v>
      </c>
      <c r="B241" s="189" t="s">
        <v>6611</v>
      </c>
      <c r="C241" s="190" t="s">
        <v>6610</v>
      </c>
      <c r="D241" s="190" t="s">
        <v>8548</v>
      </c>
      <c r="E241" s="190" t="s">
        <v>20867</v>
      </c>
      <c r="F241" s="190" t="s">
        <v>20869</v>
      </c>
      <c r="G241" s="192">
        <v>2000</v>
      </c>
      <c r="H241" s="191">
        <v>72.38</v>
      </c>
      <c r="I241" s="188">
        <v>27.631942525559548</v>
      </c>
      <c r="J241" s="192">
        <v>1000</v>
      </c>
      <c r="K241" s="191">
        <v>77.14</v>
      </c>
      <c r="L241" s="193">
        <v>12.963443090484832</v>
      </c>
      <c r="N241" s="185"/>
      <c r="O241" s="185"/>
      <c r="R241" s="165" t="s">
        <v>7516</v>
      </c>
    </row>
    <row r="242" spans="1:18" x14ac:dyDescent="0.25">
      <c r="A242" s="239" t="s">
        <v>9252</v>
      </c>
      <c r="B242" s="189" t="s">
        <v>6611</v>
      </c>
      <c r="C242" s="190" t="s">
        <v>6610</v>
      </c>
      <c r="D242" s="190" t="s">
        <v>8549</v>
      </c>
      <c r="E242" s="190" t="s">
        <v>20867</v>
      </c>
      <c r="F242" s="190" t="s">
        <v>20869</v>
      </c>
      <c r="G242" s="192">
        <v>56126.87</v>
      </c>
      <c r="H242" s="191">
        <v>716.45</v>
      </c>
      <c r="I242" s="188">
        <v>78.340247051434147</v>
      </c>
      <c r="J242" s="192">
        <v>57957</v>
      </c>
      <c r="K242" s="191">
        <v>736.29</v>
      </c>
      <c r="L242" s="193">
        <v>78.714908527889833</v>
      </c>
      <c r="N242" s="185"/>
      <c r="O242" s="185"/>
      <c r="R242" s="165" t="s">
        <v>6809</v>
      </c>
    </row>
    <row r="243" spans="1:18" x14ac:dyDescent="0.25">
      <c r="A243" s="239" t="s">
        <v>9253</v>
      </c>
      <c r="B243" s="189" t="s">
        <v>6611</v>
      </c>
      <c r="C243" s="190" t="s">
        <v>6610</v>
      </c>
      <c r="D243" s="190" t="s">
        <v>8550</v>
      </c>
      <c r="E243" s="190" t="s">
        <v>20867</v>
      </c>
      <c r="F243" s="190" t="s">
        <v>20869</v>
      </c>
      <c r="G243" s="192">
        <v>19000</v>
      </c>
      <c r="H243" s="191">
        <v>294.35000000000002</v>
      </c>
      <c r="I243" s="188">
        <v>64.549006285034821</v>
      </c>
      <c r="J243" s="192">
        <v>22000</v>
      </c>
      <c r="K243" s="191">
        <v>316.25</v>
      </c>
      <c r="L243" s="193">
        <v>69.565217391304344</v>
      </c>
      <c r="N243" s="185"/>
      <c r="O243" s="185"/>
      <c r="R243" s="165" t="s">
        <v>6811</v>
      </c>
    </row>
    <row r="244" spans="1:18" x14ac:dyDescent="0.25">
      <c r="A244" s="239" t="s">
        <v>9254</v>
      </c>
      <c r="B244" s="189" t="s">
        <v>6611</v>
      </c>
      <c r="C244" s="190" t="s">
        <v>6610</v>
      </c>
      <c r="D244" s="190" t="s">
        <v>8551</v>
      </c>
      <c r="E244" s="190" t="s">
        <v>20867</v>
      </c>
      <c r="F244" s="190" t="s">
        <v>20869</v>
      </c>
      <c r="G244" s="192">
        <v>14383.61</v>
      </c>
      <c r="H244" s="191">
        <v>414.16</v>
      </c>
      <c r="I244" s="188">
        <v>34.729597257098703</v>
      </c>
      <c r="J244" s="192">
        <v>15450</v>
      </c>
      <c r="K244" s="191">
        <v>447.43</v>
      </c>
      <c r="L244" s="193">
        <v>34.5305410902264</v>
      </c>
      <c r="N244" s="185"/>
      <c r="O244" s="185"/>
      <c r="R244" s="165" t="s">
        <v>6813</v>
      </c>
    </row>
    <row r="245" spans="1:18" x14ac:dyDescent="0.25">
      <c r="A245" s="239" t="s">
        <v>9255</v>
      </c>
      <c r="B245" s="189" t="s">
        <v>6611</v>
      </c>
      <c r="C245" s="190" t="s">
        <v>6610</v>
      </c>
      <c r="D245" s="190" t="s">
        <v>8552</v>
      </c>
      <c r="E245" s="190" t="s">
        <v>20867</v>
      </c>
      <c r="F245" s="190" t="s">
        <v>20869</v>
      </c>
      <c r="G245" s="192">
        <v>20919.18</v>
      </c>
      <c r="H245" s="191">
        <v>195.89</v>
      </c>
      <c r="I245" s="188">
        <v>106.79044361631529</v>
      </c>
      <c r="J245" s="192">
        <v>21338</v>
      </c>
      <c r="K245" s="191">
        <v>211.94</v>
      </c>
      <c r="L245" s="193">
        <v>100.67943757667264</v>
      </c>
      <c r="N245" s="185"/>
      <c r="O245" s="185"/>
      <c r="R245" s="165" t="s">
        <v>6815</v>
      </c>
    </row>
    <row r="246" spans="1:18" x14ac:dyDescent="0.25">
      <c r="A246" s="239" t="s">
        <v>9256</v>
      </c>
      <c r="B246" s="189" t="s">
        <v>6611</v>
      </c>
      <c r="C246" s="190" t="s">
        <v>6610</v>
      </c>
      <c r="D246" s="190" t="s">
        <v>8553</v>
      </c>
      <c r="E246" s="190" t="s">
        <v>20867</v>
      </c>
      <c r="F246" s="190" t="s">
        <v>20869</v>
      </c>
      <c r="G246" s="192">
        <v>13200</v>
      </c>
      <c r="H246" s="191">
        <v>322.13</v>
      </c>
      <c r="I246" s="188">
        <v>40.97724521156055</v>
      </c>
      <c r="J246" s="192">
        <v>13200</v>
      </c>
      <c r="K246" s="191">
        <v>336.89</v>
      </c>
      <c r="L246" s="193">
        <v>39.18192881949598</v>
      </c>
      <c r="N246" s="185"/>
      <c r="O246" s="185"/>
      <c r="R246" s="165" t="s">
        <v>8007</v>
      </c>
    </row>
    <row r="247" spans="1:18" x14ac:dyDescent="0.25">
      <c r="A247" s="239" t="s">
        <v>9257</v>
      </c>
      <c r="B247" s="189" t="s">
        <v>6611</v>
      </c>
      <c r="C247" s="190" t="s">
        <v>6610</v>
      </c>
      <c r="D247" s="190" t="s">
        <v>9258</v>
      </c>
      <c r="E247" s="190" t="s">
        <v>20867</v>
      </c>
      <c r="F247" s="190" t="s">
        <v>20868</v>
      </c>
      <c r="G247" s="192">
        <v>0</v>
      </c>
      <c r="H247" s="191">
        <v>0</v>
      </c>
      <c r="I247" s="188">
        <v>0</v>
      </c>
      <c r="J247" s="192">
        <v>0</v>
      </c>
      <c r="K247" s="191">
        <v>28.41</v>
      </c>
      <c r="L247" s="193">
        <v>0</v>
      </c>
      <c r="N247" s="185"/>
      <c r="O247" s="185"/>
    </row>
    <row r="248" spans="1:18" x14ac:dyDescent="0.25">
      <c r="A248" s="239" t="s">
        <v>9259</v>
      </c>
      <c r="B248" s="189" t="s">
        <v>6611</v>
      </c>
      <c r="C248" s="190" t="s">
        <v>6610</v>
      </c>
      <c r="D248" s="190" t="s">
        <v>8554</v>
      </c>
      <c r="E248" s="190" t="s">
        <v>20867</v>
      </c>
      <c r="F248" s="190" t="s">
        <v>20869</v>
      </c>
      <c r="G248" s="192">
        <v>70705.83</v>
      </c>
      <c r="H248" s="191">
        <v>1151.75</v>
      </c>
      <c r="I248" s="188">
        <v>61.389911004992406</v>
      </c>
      <c r="J248" s="192">
        <v>75396</v>
      </c>
      <c r="K248" s="191">
        <v>1216.07</v>
      </c>
      <c r="L248" s="193">
        <v>61.999720410831614</v>
      </c>
      <c r="N248" s="185"/>
      <c r="O248" s="185"/>
    </row>
    <row r="249" spans="1:18" x14ac:dyDescent="0.25">
      <c r="A249" s="239" t="s">
        <v>9260</v>
      </c>
      <c r="B249" s="189" t="s">
        <v>6611</v>
      </c>
      <c r="C249" s="190" t="s">
        <v>6610</v>
      </c>
      <c r="D249" s="190" t="s">
        <v>9261</v>
      </c>
      <c r="E249" s="190" t="s">
        <v>20867</v>
      </c>
      <c r="F249" s="190" t="s">
        <v>20868</v>
      </c>
      <c r="G249" s="192">
        <v>0</v>
      </c>
      <c r="H249" s="191">
        <v>0</v>
      </c>
      <c r="I249" s="188">
        <v>0</v>
      </c>
      <c r="J249" s="192">
        <v>0</v>
      </c>
      <c r="K249" s="191">
        <v>51.52</v>
      </c>
      <c r="L249" s="193">
        <v>0</v>
      </c>
      <c r="N249" s="185"/>
      <c r="O249" s="185"/>
    </row>
    <row r="250" spans="1:18" x14ac:dyDescent="0.25">
      <c r="A250" s="239" t="s">
        <v>9262</v>
      </c>
      <c r="B250" s="189" t="s">
        <v>6611</v>
      </c>
      <c r="C250" s="190" t="s">
        <v>6610</v>
      </c>
      <c r="D250" s="190" t="s">
        <v>8555</v>
      </c>
      <c r="E250" s="190" t="s">
        <v>20867</v>
      </c>
      <c r="F250" s="190" t="s">
        <v>20869</v>
      </c>
      <c r="G250" s="192">
        <v>3545.37</v>
      </c>
      <c r="H250" s="191">
        <v>112.93</v>
      </c>
      <c r="I250" s="188">
        <v>31.39440361285752</v>
      </c>
      <c r="J250" s="192">
        <v>3883</v>
      </c>
      <c r="K250" s="191">
        <v>119.18</v>
      </c>
      <c r="L250" s="193">
        <v>32.580969961402921</v>
      </c>
      <c r="N250" s="185"/>
      <c r="O250" s="185"/>
    </row>
    <row r="251" spans="1:18" x14ac:dyDescent="0.25">
      <c r="A251" s="239" t="s">
        <v>9263</v>
      </c>
      <c r="B251" s="189" t="s">
        <v>6611</v>
      </c>
      <c r="C251" s="190" t="s">
        <v>6610</v>
      </c>
      <c r="D251" s="190" t="s">
        <v>8556</v>
      </c>
      <c r="E251" s="190" t="s">
        <v>20867</v>
      </c>
      <c r="F251" s="190" t="s">
        <v>20869</v>
      </c>
      <c r="G251" s="192">
        <v>20038.990000000002</v>
      </c>
      <c r="H251" s="191">
        <v>529.80999999999995</v>
      </c>
      <c r="I251" s="188">
        <v>37.822974273796277</v>
      </c>
      <c r="J251" s="192">
        <v>22440</v>
      </c>
      <c r="K251" s="191">
        <v>569.72</v>
      </c>
      <c r="L251" s="193">
        <v>39.387769430597487</v>
      </c>
      <c r="N251" s="185"/>
      <c r="O251" s="185"/>
    </row>
    <row r="252" spans="1:18" x14ac:dyDescent="0.25">
      <c r="A252" s="239" t="s">
        <v>9264</v>
      </c>
      <c r="B252" s="189" t="s">
        <v>6611</v>
      </c>
      <c r="C252" s="190" t="s">
        <v>6610</v>
      </c>
      <c r="D252" s="190" t="s">
        <v>9265</v>
      </c>
      <c r="E252" s="190" t="s">
        <v>20867</v>
      </c>
      <c r="F252" s="190" t="s">
        <v>20868</v>
      </c>
      <c r="G252" s="192">
        <v>0</v>
      </c>
      <c r="H252" s="191">
        <v>0</v>
      </c>
      <c r="I252" s="188">
        <v>0</v>
      </c>
      <c r="J252" s="192">
        <v>0</v>
      </c>
      <c r="K252" s="191">
        <v>525.15</v>
      </c>
      <c r="L252" s="193">
        <v>0</v>
      </c>
      <c r="N252" s="185"/>
      <c r="O252" s="185"/>
    </row>
    <row r="253" spans="1:18" x14ac:dyDescent="0.25">
      <c r="A253" s="239" t="s">
        <v>9266</v>
      </c>
      <c r="B253" s="189" t="s">
        <v>6611</v>
      </c>
      <c r="C253" s="190" t="s">
        <v>6610</v>
      </c>
      <c r="D253" s="190" t="s">
        <v>8557</v>
      </c>
      <c r="E253" s="190" t="s">
        <v>20867</v>
      </c>
      <c r="F253" s="190" t="s">
        <v>20869</v>
      </c>
      <c r="G253" s="192">
        <v>6000</v>
      </c>
      <c r="H253" s="191">
        <v>110.51</v>
      </c>
      <c r="I253" s="188">
        <v>54.293729074291917</v>
      </c>
      <c r="J253" s="192">
        <v>6000</v>
      </c>
      <c r="K253" s="191">
        <v>117.06</v>
      </c>
      <c r="L253" s="193">
        <v>51.255766273705788</v>
      </c>
      <c r="N253" s="185"/>
      <c r="O253" s="185"/>
    </row>
    <row r="254" spans="1:18" x14ac:dyDescent="0.25">
      <c r="A254" s="239" t="s">
        <v>9267</v>
      </c>
      <c r="B254" s="189" t="s">
        <v>6611</v>
      </c>
      <c r="C254" s="190" t="s">
        <v>6610</v>
      </c>
      <c r="D254" s="190" t="s">
        <v>8558</v>
      </c>
      <c r="E254" s="190" t="s">
        <v>20867</v>
      </c>
      <c r="F254" s="190" t="s">
        <v>20869</v>
      </c>
      <c r="G254" s="192">
        <v>5420.82</v>
      </c>
      <c r="H254" s="191">
        <v>217.62</v>
      </c>
      <c r="I254" s="188">
        <v>24.909567135373585</v>
      </c>
      <c r="J254" s="192">
        <v>6000</v>
      </c>
      <c r="K254" s="191">
        <v>229.12</v>
      </c>
      <c r="L254" s="193">
        <v>26.187150837988828</v>
      </c>
      <c r="N254" s="185"/>
      <c r="O254" s="185"/>
    </row>
    <row r="255" spans="1:18" x14ac:dyDescent="0.25">
      <c r="A255" s="239" t="s">
        <v>9268</v>
      </c>
      <c r="B255" s="189" t="s">
        <v>6611</v>
      </c>
      <c r="C255" s="190" t="s">
        <v>6610</v>
      </c>
      <c r="D255" s="190" t="s">
        <v>9269</v>
      </c>
      <c r="E255" s="190" t="s">
        <v>20867</v>
      </c>
      <c r="F255" s="190" t="s">
        <v>20868</v>
      </c>
      <c r="G255" s="192">
        <v>0</v>
      </c>
      <c r="H255" s="191">
        <v>0</v>
      </c>
      <c r="I255" s="188">
        <v>0</v>
      </c>
      <c r="J255" s="192">
        <v>0</v>
      </c>
      <c r="K255" s="191">
        <v>58.95</v>
      </c>
      <c r="L255" s="193">
        <v>0</v>
      </c>
      <c r="N255" s="185"/>
      <c r="O255" s="185"/>
    </row>
    <row r="256" spans="1:18" x14ac:dyDescent="0.25">
      <c r="A256" s="239" t="s">
        <v>9270</v>
      </c>
      <c r="B256" s="189" t="s">
        <v>6611</v>
      </c>
      <c r="C256" s="190" t="s">
        <v>6610</v>
      </c>
      <c r="D256" s="190" t="s">
        <v>7154</v>
      </c>
      <c r="E256" s="190" t="s">
        <v>20867</v>
      </c>
      <c r="F256" s="190" t="s">
        <v>20869</v>
      </c>
      <c r="G256" s="192">
        <v>15131.3</v>
      </c>
      <c r="H256" s="191">
        <v>228.09</v>
      </c>
      <c r="I256" s="188">
        <v>66.339164364943656</v>
      </c>
      <c r="J256" s="192">
        <v>18150</v>
      </c>
      <c r="K256" s="191">
        <v>248.88</v>
      </c>
      <c r="L256" s="193">
        <v>72.926711668273867</v>
      </c>
      <c r="N256" s="185"/>
      <c r="O256" s="185"/>
    </row>
    <row r="257" spans="1:15" x14ac:dyDescent="0.25">
      <c r="A257" s="239" t="s">
        <v>9271</v>
      </c>
      <c r="B257" s="189" t="s">
        <v>6611</v>
      </c>
      <c r="C257" s="190" t="s">
        <v>6610</v>
      </c>
      <c r="D257" s="190" t="s">
        <v>7155</v>
      </c>
      <c r="E257" s="190" t="s">
        <v>20867</v>
      </c>
      <c r="F257" s="190" t="s">
        <v>20869</v>
      </c>
      <c r="G257" s="192">
        <v>21000</v>
      </c>
      <c r="H257" s="191">
        <v>322.52</v>
      </c>
      <c r="I257" s="188">
        <v>65.112241101327058</v>
      </c>
      <c r="J257" s="192">
        <v>22000</v>
      </c>
      <c r="K257" s="191">
        <v>342.32</v>
      </c>
      <c r="L257" s="193">
        <v>64.267352185089976</v>
      </c>
      <c r="N257" s="185"/>
      <c r="O257" s="185"/>
    </row>
    <row r="258" spans="1:15" x14ac:dyDescent="0.25">
      <c r="A258" s="239" t="s">
        <v>9272</v>
      </c>
      <c r="B258" s="189" t="s">
        <v>6611</v>
      </c>
      <c r="C258" s="190" t="s">
        <v>6610</v>
      </c>
      <c r="D258" s="190" t="s">
        <v>7156</v>
      </c>
      <c r="E258" s="190" t="s">
        <v>20867</v>
      </c>
      <c r="F258" s="190" t="s">
        <v>20869</v>
      </c>
      <c r="G258" s="192">
        <v>73491.87</v>
      </c>
      <c r="H258" s="191">
        <v>803.11</v>
      </c>
      <c r="I258" s="188">
        <v>91.50909588972867</v>
      </c>
      <c r="J258" s="192">
        <v>76074</v>
      </c>
      <c r="K258" s="191">
        <v>834.24</v>
      </c>
      <c r="L258" s="193">
        <v>91.189585730724971</v>
      </c>
      <c r="N258" s="185"/>
      <c r="O258" s="185"/>
    </row>
    <row r="259" spans="1:15" x14ac:dyDescent="0.25">
      <c r="A259" s="239" t="s">
        <v>9273</v>
      </c>
      <c r="B259" s="189" t="s">
        <v>6611</v>
      </c>
      <c r="C259" s="190" t="s">
        <v>6610</v>
      </c>
      <c r="D259" s="190" t="s">
        <v>7157</v>
      </c>
      <c r="E259" s="190" t="s">
        <v>20867</v>
      </c>
      <c r="F259" s="190" t="s">
        <v>20869</v>
      </c>
      <c r="G259" s="192">
        <v>37000</v>
      </c>
      <c r="H259" s="191">
        <v>748.85</v>
      </c>
      <c r="I259" s="188">
        <v>49.409093944047541</v>
      </c>
      <c r="J259" s="192">
        <v>39647</v>
      </c>
      <c r="K259" s="191">
        <v>802.4</v>
      </c>
      <c r="L259" s="193">
        <v>49.410518444666003</v>
      </c>
      <c r="N259" s="185"/>
      <c r="O259" s="185"/>
    </row>
    <row r="260" spans="1:15" x14ac:dyDescent="0.25">
      <c r="A260" s="239" t="s">
        <v>9274</v>
      </c>
      <c r="B260" s="189" t="s">
        <v>6611</v>
      </c>
      <c r="C260" s="190" t="s">
        <v>6610</v>
      </c>
      <c r="D260" s="190" t="s">
        <v>7158</v>
      </c>
      <c r="E260" s="190" t="s">
        <v>20867</v>
      </c>
      <c r="F260" s="190" t="s">
        <v>20869</v>
      </c>
      <c r="G260" s="192">
        <v>21000</v>
      </c>
      <c r="H260" s="191">
        <v>335.63</v>
      </c>
      <c r="I260" s="188">
        <v>62.568900277090847</v>
      </c>
      <c r="J260" s="192">
        <v>21649</v>
      </c>
      <c r="K260" s="191">
        <v>346</v>
      </c>
      <c r="L260" s="193">
        <v>62.569364161849713</v>
      </c>
      <c r="N260" s="185"/>
      <c r="O260" s="185"/>
    </row>
    <row r="261" spans="1:15" x14ac:dyDescent="0.25">
      <c r="A261" s="239" t="s">
        <v>9275</v>
      </c>
      <c r="B261" s="189" t="s">
        <v>6611</v>
      </c>
      <c r="C261" s="190" t="s">
        <v>6610</v>
      </c>
      <c r="D261" s="190" t="s">
        <v>7159</v>
      </c>
      <c r="E261" s="190" t="s">
        <v>20867</v>
      </c>
      <c r="F261" s="190" t="s">
        <v>20869</v>
      </c>
      <c r="G261" s="192">
        <v>82222</v>
      </c>
      <c r="H261" s="191">
        <v>2106.06</v>
      </c>
      <c r="I261" s="188">
        <v>39.040673105229672</v>
      </c>
      <c r="J261" s="192">
        <v>90888</v>
      </c>
      <c r="K261" s="191">
        <v>2282.4499999999998</v>
      </c>
      <c r="L261" s="193">
        <v>39.820368463712242</v>
      </c>
      <c r="N261" s="185"/>
      <c r="O261" s="185"/>
    </row>
    <row r="262" spans="1:15" x14ac:dyDescent="0.25">
      <c r="A262" s="239" t="s">
        <v>9276</v>
      </c>
      <c r="B262" s="189" t="s">
        <v>6611</v>
      </c>
      <c r="C262" s="190" t="s">
        <v>6610</v>
      </c>
      <c r="D262" s="190" t="s">
        <v>7235</v>
      </c>
      <c r="E262" s="190" t="s">
        <v>20867</v>
      </c>
      <c r="F262" s="190" t="s">
        <v>20869</v>
      </c>
      <c r="G262" s="192">
        <v>54781.35</v>
      </c>
      <c r="H262" s="191">
        <v>1035.72</v>
      </c>
      <c r="I262" s="188">
        <v>52.89204611284903</v>
      </c>
      <c r="J262" s="192">
        <v>63319</v>
      </c>
      <c r="K262" s="191">
        <v>1102.5</v>
      </c>
      <c r="L262" s="193">
        <v>57.432199546485258</v>
      </c>
      <c r="N262" s="185"/>
      <c r="O262" s="185"/>
    </row>
    <row r="263" spans="1:15" x14ac:dyDescent="0.25">
      <c r="A263" s="239" t="s">
        <v>9277</v>
      </c>
      <c r="B263" s="189" t="s">
        <v>6611</v>
      </c>
      <c r="C263" s="190" t="s">
        <v>6610</v>
      </c>
      <c r="D263" s="190" t="s">
        <v>7236</v>
      </c>
      <c r="E263" s="190" t="s">
        <v>20867</v>
      </c>
      <c r="F263" s="190" t="s">
        <v>20869</v>
      </c>
      <c r="G263" s="192">
        <v>3750</v>
      </c>
      <c r="H263" s="191">
        <v>131.06</v>
      </c>
      <c r="I263" s="188">
        <v>28.612849076758735</v>
      </c>
      <c r="J263" s="192">
        <v>3750</v>
      </c>
      <c r="K263" s="191">
        <v>142.52000000000001</v>
      </c>
      <c r="L263" s="193">
        <v>26.312096547852931</v>
      </c>
      <c r="N263" s="185"/>
      <c r="O263" s="185"/>
    </row>
    <row r="264" spans="1:15" x14ac:dyDescent="0.25">
      <c r="A264" s="239" t="s">
        <v>9278</v>
      </c>
      <c r="B264" s="189" t="s">
        <v>6611</v>
      </c>
      <c r="C264" s="190" t="s">
        <v>6610</v>
      </c>
      <c r="D264" s="190" t="s">
        <v>7237</v>
      </c>
      <c r="E264" s="190" t="s">
        <v>20867</v>
      </c>
      <c r="F264" s="190" t="s">
        <v>20869</v>
      </c>
      <c r="G264" s="192">
        <v>9000</v>
      </c>
      <c r="H264" s="191">
        <v>162.66</v>
      </c>
      <c r="I264" s="188">
        <v>55.330136481003322</v>
      </c>
      <c r="J264" s="192">
        <v>9000</v>
      </c>
      <c r="K264" s="191">
        <v>169.04</v>
      </c>
      <c r="L264" s="193">
        <v>53.241836251774728</v>
      </c>
      <c r="N264" s="185"/>
      <c r="O264" s="185"/>
    </row>
    <row r="265" spans="1:15" x14ac:dyDescent="0.25">
      <c r="A265" s="239" t="s">
        <v>9279</v>
      </c>
      <c r="B265" s="189" t="s">
        <v>6611</v>
      </c>
      <c r="C265" s="190" t="s">
        <v>6610</v>
      </c>
      <c r="D265" s="190" t="s">
        <v>7238</v>
      </c>
      <c r="E265" s="190" t="s">
        <v>20867</v>
      </c>
      <c r="F265" s="190" t="s">
        <v>20869</v>
      </c>
      <c r="G265" s="192">
        <v>16162.94</v>
      </c>
      <c r="H265" s="191">
        <v>264.36</v>
      </c>
      <c r="I265" s="188">
        <v>61.13988500529581</v>
      </c>
      <c r="J265" s="192">
        <v>17346</v>
      </c>
      <c r="K265" s="191">
        <v>284.32</v>
      </c>
      <c r="L265" s="193">
        <v>61.008722566122678</v>
      </c>
      <c r="N265" s="185"/>
      <c r="O265" s="185"/>
    </row>
    <row r="266" spans="1:15" x14ac:dyDescent="0.25">
      <c r="A266" s="239" t="s">
        <v>9280</v>
      </c>
      <c r="B266" s="189" t="s">
        <v>6611</v>
      </c>
      <c r="C266" s="190" t="s">
        <v>6610</v>
      </c>
      <c r="D266" s="190" t="s">
        <v>7239</v>
      </c>
      <c r="E266" s="190" t="s">
        <v>20867</v>
      </c>
      <c r="F266" s="190" t="s">
        <v>20868</v>
      </c>
      <c r="G266" s="192">
        <v>0</v>
      </c>
      <c r="H266" s="191">
        <v>0</v>
      </c>
      <c r="I266" s="188">
        <v>0</v>
      </c>
      <c r="J266" s="192">
        <v>0</v>
      </c>
      <c r="K266" s="191">
        <v>55.85</v>
      </c>
      <c r="L266" s="193">
        <v>0</v>
      </c>
      <c r="N266" s="185"/>
      <c r="O266" s="185"/>
    </row>
    <row r="267" spans="1:15" x14ac:dyDescent="0.25">
      <c r="A267" s="239" t="s">
        <v>9281</v>
      </c>
      <c r="B267" s="189" t="s">
        <v>6611</v>
      </c>
      <c r="C267" s="190" t="s">
        <v>6610</v>
      </c>
      <c r="D267" s="190" t="s">
        <v>7240</v>
      </c>
      <c r="E267" s="190" t="s">
        <v>20867</v>
      </c>
      <c r="F267" s="190" t="s">
        <v>20869</v>
      </c>
      <c r="G267" s="192">
        <v>22644.9</v>
      </c>
      <c r="H267" s="191">
        <v>420.75</v>
      </c>
      <c r="I267" s="188">
        <v>53.820320855614973</v>
      </c>
      <c r="J267" s="192">
        <v>25062</v>
      </c>
      <c r="K267" s="191">
        <v>442.91</v>
      </c>
      <c r="L267" s="193">
        <v>56.584859226479416</v>
      </c>
      <c r="N267" s="185"/>
      <c r="O267" s="185"/>
    </row>
    <row r="268" spans="1:15" x14ac:dyDescent="0.25">
      <c r="A268" s="239" t="s">
        <v>9282</v>
      </c>
      <c r="B268" s="189" t="s">
        <v>6611</v>
      </c>
      <c r="C268" s="190" t="s">
        <v>6610</v>
      </c>
      <c r="D268" s="190" t="s">
        <v>6564</v>
      </c>
      <c r="E268" s="190" t="s">
        <v>20867</v>
      </c>
      <c r="F268" s="190" t="s">
        <v>20869</v>
      </c>
      <c r="G268" s="192">
        <v>6200</v>
      </c>
      <c r="H268" s="191">
        <v>99.78</v>
      </c>
      <c r="I268" s="188">
        <v>62.136700741631586</v>
      </c>
      <c r="J268" s="192">
        <v>7136</v>
      </c>
      <c r="K268" s="191">
        <v>114.84</v>
      </c>
      <c r="L268" s="193">
        <v>62.13862765586903</v>
      </c>
      <c r="N268" s="185"/>
      <c r="O268" s="185"/>
    </row>
    <row r="269" spans="1:15" x14ac:dyDescent="0.25">
      <c r="A269" s="239" t="s">
        <v>9283</v>
      </c>
      <c r="B269" s="189" t="s">
        <v>6611</v>
      </c>
      <c r="C269" s="190" t="s">
        <v>6610</v>
      </c>
      <c r="D269" s="190" t="s">
        <v>6565</v>
      </c>
      <c r="E269" s="190" t="s">
        <v>20867</v>
      </c>
      <c r="F269" s="190" t="s">
        <v>20869</v>
      </c>
      <c r="G269" s="192">
        <v>10746.23</v>
      </c>
      <c r="H269" s="191">
        <v>195.35</v>
      </c>
      <c r="I269" s="188">
        <v>55.010135653954443</v>
      </c>
      <c r="J269" s="192">
        <v>11068</v>
      </c>
      <c r="K269" s="191">
        <v>207.38</v>
      </c>
      <c r="L269" s="193">
        <v>53.370623975311027</v>
      </c>
      <c r="N269" s="185"/>
      <c r="O269" s="185"/>
    </row>
    <row r="270" spans="1:15" x14ac:dyDescent="0.25">
      <c r="A270" s="239" t="s">
        <v>9284</v>
      </c>
      <c r="B270" s="189" t="s">
        <v>6611</v>
      </c>
      <c r="C270" s="190" t="s">
        <v>6610</v>
      </c>
      <c r="D270" s="190" t="s">
        <v>9285</v>
      </c>
      <c r="E270" s="190" t="s">
        <v>20867</v>
      </c>
      <c r="F270" s="190" t="s">
        <v>20868</v>
      </c>
      <c r="G270" s="192">
        <v>0</v>
      </c>
      <c r="H270" s="191">
        <v>0</v>
      </c>
      <c r="I270" s="188">
        <v>0</v>
      </c>
      <c r="J270" s="192">
        <v>0</v>
      </c>
      <c r="K270" s="191">
        <v>37.49</v>
      </c>
      <c r="L270" s="193">
        <v>0</v>
      </c>
      <c r="N270" s="185"/>
      <c r="O270" s="185"/>
    </row>
    <row r="271" spans="1:15" x14ac:dyDescent="0.25">
      <c r="A271" s="239" t="s">
        <v>9286</v>
      </c>
      <c r="B271" s="189" t="s">
        <v>6611</v>
      </c>
      <c r="C271" s="190" t="s">
        <v>6610</v>
      </c>
      <c r="D271" s="190" t="s">
        <v>6566</v>
      </c>
      <c r="E271" s="190" t="s">
        <v>20867</v>
      </c>
      <c r="F271" s="190" t="s">
        <v>20869</v>
      </c>
      <c r="G271" s="192">
        <v>86895.1</v>
      </c>
      <c r="H271" s="191">
        <v>667.82</v>
      </c>
      <c r="I271" s="188">
        <v>130.11754664430535</v>
      </c>
      <c r="J271" s="192">
        <v>90147</v>
      </c>
      <c r="K271" s="191">
        <v>689.8</v>
      </c>
      <c r="L271" s="193">
        <v>130.68570600173965</v>
      </c>
      <c r="N271" s="185"/>
      <c r="O271" s="185"/>
    </row>
    <row r="272" spans="1:15" x14ac:dyDescent="0.25">
      <c r="A272" s="239" t="s">
        <v>9287</v>
      </c>
      <c r="B272" s="189" t="s">
        <v>6611</v>
      </c>
      <c r="C272" s="190" t="s">
        <v>6610</v>
      </c>
      <c r="D272" s="190" t="s">
        <v>6567</v>
      </c>
      <c r="E272" s="190" t="s">
        <v>20867</v>
      </c>
      <c r="F272" s="190" t="s">
        <v>20869</v>
      </c>
      <c r="G272" s="192">
        <v>1314</v>
      </c>
      <c r="H272" s="191">
        <v>58.17</v>
      </c>
      <c r="I272" s="188">
        <v>22.58896338318721</v>
      </c>
      <c r="J272" s="192">
        <v>1416</v>
      </c>
      <c r="K272" s="191">
        <v>62.71</v>
      </c>
      <c r="L272" s="193">
        <v>22.580130760644234</v>
      </c>
      <c r="N272" s="185"/>
      <c r="O272" s="185"/>
    </row>
    <row r="273" spans="1:15" x14ac:dyDescent="0.25">
      <c r="A273" s="239" t="s">
        <v>9288</v>
      </c>
      <c r="B273" s="189" t="s">
        <v>6611</v>
      </c>
      <c r="C273" s="190" t="s">
        <v>6610</v>
      </c>
      <c r="D273" s="190" t="s">
        <v>6568</v>
      </c>
      <c r="E273" s="190" t="s">
        <v>20867</v>
      </c>
      <c r="F273" s="190" t="s">
        <v>20869</v>
      </c>
      <c r="G273" s="192">
        <v>59459</v>
      </c>
      <c r="H273" s="191">
        <v>882.45</v>
      </c>
      <c r="I273" s="188">
        <v>67.379454926624732</v>
      </c>
      <c r="J273" s="192">
        <v>64067</v>
      </c>
      <c r="K273" s="191">
        <v>950.83</v>
      </c>
      <c r="L273" s="193">
        <v>67.380078457768477</v>
      </c>
      <c r="N273" s="185"/>
      <c r="O273" s="185"/>
    </row>
    <row r="274" spans="1:15" x14ac:dyDescent="0.25">
      <c r="A274" s="239" t="s">
        <v>9289</v>
      </c>
      <c r="B274" s="189" t="s">
        <v>6611</v>
      </c>
      <c r="C274" s="190" t="s">
        <v>6610</v>
      </c>
      <c r="D274" s="190" t="s">
        <v>6569</v>
      </c>
      <c r="E274" s="190" t="s">
        <v>20867</v>
      </c>
      <c r="F274" s="190" t="s">
        <v>20869</v>
      </c>
      <c r="G274" s="192">
        <v>12431</v>
      </c>
      <c r="H274" s="191">
        <v>184.74</v>
      </c>
      <c r="I274" s="188">
        <v>67.289163148208289</v>
      </c>
      <c r="J274" s="192">
        <v>13605</v>
      </c>
      <c r="K274" s="191">
        <v>202.19</v>
      </c>
      <c r="L274" s="193">
        <v>67.288194272713781</v>
      </c>
      <c r="N274" s="185"/>
      <c r="O274" s="185"/>
    </row>
    <row r="275" spans="1:15" x14ac:dyDescent="0.25">
      <c r="A275" s="239" t="s">
        <v>9290</v>
      </c>
      <c r="B275" s="189" t="s">
        <v>6611</v>
      </c>
      <c r="C275" s="190" t="s">
        <v>6610</v>
      </c>
      <c r="D275" s="190" t="s">
        <v>6570</v>
      </c>
      <c r="E275" s="190" t="s">
        <v>20867</v>
      </c>
      <c r="F275" s="190" t="s">
        <v>20869</v>
      </c>
      <c r="G275" s="192">
        <v>245136</v>
      </c>
      <c r="H275" s="191">
        <v>3112.4</v>
      </c>
      <c r="I275" s="188">
        <v>78.761084693484122</v>
      </c>
      <c r="J275" s="192">
        <v>257558</v>
      </c>
      <c r="K275" s="191">
        <v>3270.16</v>
      </c>
      <c r="L275" s="193">
        <v>78.760060669814322</v>
      </c>
      <c r="N275" s="185"/>
      <c r="O275" s="185"/>
    </row>
    <row r="276" spans="1:15" x14ac:dyDescent="0.25">
      <c r="A276" s="239" t="s">
        <v>9291</v>
      </c>
      <c r="B276" s="189" t="s">
        <v>6611</v>
      </c>
      <c r="C276" s="190" t="s">
        <v>6610</v>
      </c>
      <c r="D276" s="190" t="s">
        <v>5112</v>
      </c>
      <c r="E276" s="190" t="s">
        <v>20867</v>
      </c>
      <c r="F276" s="190" t="s">
        <v>20869</v>
      </c>
      <c r="G276" s="192">
        <v>12224.74</v>
      </c>
      <c r="H276" s="191">
        <v>163.66</v>
      </c>
      <c r="I276" s="188">
        <v>74.695955028718075</v>
      </c>
      <c r="J276" s="192">
        <v>14380</v>
      </c>
      <c r="K276" s="191">
        <v>179.86</v>
      </c>
      <c r="L276" s="193">
        <v>79.951073056821969</v>
      </c>
      <c r="N276" s="185"/>
      <c r="O276" s="185"/>
    </row>
    <row r="277" spans="1:15" x14ac:dyDescent="0.25">
      <c r="A277" s="239" t="s">
        <v>9292</v>
      </c>
      <c r="B277" s="189" t="s">
        <v>6611</v>
      </c>
      <c r="C277" s="190" t="s">
        <v>6610</v>
      </c>
      <c r="D277" s="190" t="s">
        <v>5113</v>
      </c>
      <c r="E277" s="190" t="s">
        <v>20867</v>
      </c>
      <c r="F277" s="190" t="s">
        <v>20869</v>
      </c>
      <c r="G277" s="192">
        <v>9782</v>
      </c>
      <c r="H277" s="191">
        <v>152.46</v>
      </c>
      <c r="I277" s="188">
        <v>64.161091433818697</v>
      </c>
      <c r="J277" s="192">
        <v>10450</v>
      </c>
      <c r="K277" s="191">
        <v>162.93</v>
      </c>
      <c r="L277" s="193">
        <v>64.137973362793829</v>
      </c>
      <c r="N277" s="185"/>
      <c r="O277" s="185"/>
    </row>
    <row r="278" spans="1:15" x14ac:dyDescent="0.25">
      <c r="A278" s="239" t="s">
        <v>9293</v>
      </c>
      <c r="B278" s="189" t="s">
        <v>6611</v>
      </c>
      <c r="C278" s="190" t="s">
        <v>6610</v>
      </c>
      <c r="D278" s="190" t="s">
        <v>5114</v>
      </c>
      <c r="E278" s="190" t="s">
        <v>20867</v>
      </c>
      <c r="F278" s="190" t="s">
        <v>20869</v>
      </c>
      <c r="G278" s="192">
        <v>59820.800000000003</v>
      </c>
      <c r="H278" s="191">
        <v>1265.3699999999999</v>
      </c>
      <c r="I278" s="188">
        <v>47.275342389972899</v>
      </c>
      <c r="J278" s="192">
        <v>66000</v>
      </c>
      <c r="K278" s="191">
        <v>1353.56</v>
      </c>
      <c r="L278" s="193">
        <v>48.760306155619261</v>
      </c>
      <c r="N278" s="185"/>
      <c r="O278" s="185"/>
    </row>
    <row r="279" spans="1:15" x14ac:dyDescent="0.25">
      <c r="A279" s="239" t="s">
        <v>9294</v>
      </c>
      <c r="B279" s="189" t="s">
        <v>6611</v>
      </c>
      <c r="C279" s="190" t="s">
        <v>6610</v>
      </c>
      <c r="D279" s="190" t="s">
        <v>5115</v>
      </c>
      <c r="E279" s="190" t="s">
        <v>20867</v>
      </c>
      <c r="F279" s="190" t="s">
        <v>20869</v>
      </c>
      <c r="G279" s="192">
        <v>7316.99</v>
      </c>
      <c r="H279" s="191">
        <v>216.16</v>
      </c>
      <c r="I279" s="188">
        <v>33.849879718726868</v>
      </c>
      <c r="J279" s="192">
        <v>7548</v>
      </c>
      <c r="K279" s="191">
        <v>224.36</v>
      </c>
      <c r="L279" s="193">
        <v>33.642360492066317</v>
      </c>
      <c r="N279" s="185"/>
      <c r="O279" s="185"/>
    </row>
    <row r="280" spans="1:15" x14ac:dyDescent="0.25">
      <c r="A280" s="239" t="s">
        <v>9295</v>
      </c>
      <c r="B280" s="189" t="s">
        <v>6611</v>
      </c>
      <c r="C280" s="190" t="s">
        <v>6610</v>
      </c>
      <c r="D280" s="190" t="s">
        <v>5116</v>
      </c>
      <c r="E280" s="190" t="s">
        <v>20867</v>
      </c>
      <c r="F280" s="190" t="s">
        <v>20869</v>
      </c>
      <c r="G280" s="192">
        <v>21000</v>
      </c>
      <c r="H280" s="191">
        <v>386.42</v>
      </c>
      <c r="I280" s="188">
        <v>54.345013198074632</v>
      </c>
      <c r="J280" s="192">
        <v>21525</v>
      </c>
      <c r="K280" s="191">
        <v>426.3</v>
      </c>
      <c r="L280" s="193">
        <v>50.49261083743842</v>
      </c>
      <c r="N280" s="185"/>
      <c r="O280" s="185"/>
    </row>
    <row r="281" spans="1:15" x14ac:dyDescent="0.25">
      <c r="A281" s="239" t="s">
        <v>9296</v>
      </c>
      <c r="B281" s="189" t="s">
        <v>6611</v>
      </c>
      <c r="C281" s="190" t="s">
        <v>6610</v>
      </c>
      <c r="D281" s="190" t="s">
        <v>5117</v>
      </c>
      <c r="E281" s="190" t="s">
        <v>20867</v>
      </c>
      <c r="F281" s="190" t="s">
        <v>20869</v>
      </c>
      <c r="G281" s="192">
        <v>65000</v>
      </c>
      <c r="H281" s="191">
        <v>998.37</v>
      </c>
      <c r="I281" s="188">
        <v>65.106122980458153</v>
      </c>
      <c r="J281" s="192">
        <v>65000</v>
      </c>
      <c r="K281" s="191">
        <v>1030.7</v>
      </c>
      <c r="L281" s="193">
        <v>63.063937130105749</v>
      </c>
      <c r="N281" s="185"/>
      <c r="O281" s="185"/>
    </row>
    <row r="282" spans="1:15" x14ac:dyDescent="0.25">
      <c r="A282" s="239" t="s">
        <v>9297</v>
      </c>
      <c r="B282" s="189" t="s">
        <v>6611</v>
      </c>
      <c r="C282" s="190" t="s">
        <v>6610</v>
      </c>
      <c r="D282" s="190" t="s">
        <v>5118</v>
      </c>
      <c r="E282" s="190" t="s">
        <v>20867</v>
      </c>
      <c r="F282" s="190" t="s">
        <v>20869</v>
      </c>
      <c r="G282" s="192">
        <v>33022</v>
      </c>
      <c r="H282" s="191">
        <v>610.72</v>
      </c>
      <c r="I282" s="188">
        <v>54.070605187319885</v>
      </c>
      <c r="J282" s="192">
        <v>38922</v>
      </c>
      <c r="K282" s="191">
        <v>653.04</v>
      </c>
      <c r="L282" s="193">
        <v>59.60124954061007</v>
      </c>
      <c r="N282" s="185"/>
      <c r="O282" s="185"/>
    </row>
    <row r="283" spans="1:15" x14ac:dyDescent="0.25">
      <c r="A283" s="239" t="s">
        <v>9298</v>
      </c>
      <c r="B283" s="189" t="s">
        <v>6611</v>
      </c>
      <c r="C283" s="190" t="s">
        <v>6610</v>
      </c>
      <c r="D283" s="190" t="s">
        <v>5119</v>
      </c>
      <c r="E283" s="190" t="s">
        <v>20867</v>
      </c>
      <c r="F283" s="190" t="s">
        <v>20869</v>
      </c>
      <c r="G283" s="192">
        <v>149916</v>
      </c>
      <c r="H283" s="191">
        <v>1712.94</v>
      </c>
      <c r="I283" s="188">
        <v>87.519702966828959</v>
      </c>
      <c r="J283" s="192">
        <v>159890</v>
      </c>
      <c r="K283" s="191">
        <v>1804.61</v>
      </c>
      <c r="L283" s="193">
        <v>88.600861127889132</v>
      </c>
      <c r="N283" s="185"/>
      <c r="O283" s="185"/>
    </row>
    <row r="284" spans="1:15" x14ac:dyDescent="0.25">
      <c r="A284" s="239" t="s">
        <v>9299</v>
      </c>
      <c r="B284" s="189" t="s">
        <v>6611</v>
      </c>
      <c r="C284" s="190" t="s">
        <v>6610</v>
      </c>
      <c r="D284" s="190" t="s">
        <v>9300</v>
      </c>
      <c r="E284" s="190" t="s">
        <v>20867</v>
      </c>
      <c r="F284" s="190" t="s">
        <v>20868</v>
      </c>
      <c r="G284" s="192">
        <v>0</v>
      </c>
      <c r="H284" s="191">
        <v>0</v>
      </c>
      <c r="I284" s="188">
        <v>0</v>
      </c>
      <c r="J284" s="192">
        <v>0</v>
      </c>
      <c r="K284" s="191">
        <v>22.6</v>
      </c>
      <c r="L284" s="193">
        <v>0</v>
      </c>
      <c r="N284" s="185"/>
      <c r="O284" s="185"/>
    </row>
    <row r="285" spans="1:15" x14ac:dyDescent="0.25">
      <c r="A285" s="239" t="s">
        <v>9301</v>
      </c>
      <c r="B285" s="189" t="s">
        <v>6611</v>
      </c>
      <c r="C285" s="190" t="s">
        <v>6610</v>
      </c>
      <c r="D285" s="190" t="s">
        <v>5120</v>
      </c>
      <c r="E285" s="190" t="s">
        <v>20867</v>
      </c>
      <c r="F285" s="190" t="s">
        <v>20869</v>
      </c>
      <c r="G285" s="192">
        <v>3167.56</v>
      </c>
      <c r="H285" s="191">
        <v>232.57</v>
      </c>
      <c r="I285" s="188">
        <v>13.619813389517136</v>
      </c>
      <c r="J285" s="192">
        <v>3850</v>
      </c>
      <c r="K285" s="191">
        <v>253.74</v>
      </c>
      <c r="L285" s="193">
        <v>15.173011744305194</v>
      </c>
      <c r="N285" s="185"/>
      <c r="O285" s="185"/>
    </row>
    <row r="286" spans="1:15" x14ac:dyDescent="0.25">
      <c r="A286" s="239" t="s">
        <v>9302</v>
      </c>
      <c r="B286" s="189" t="s">
        <v>6611</v>
      </c>
      <c r="C286" s="190" t="s">
        <v>6610</v>
      </c>
      <c r="D286" s="190" t="s">
        <v>5121</v>
      </c>
      <c r="E286" s="190" t="s">
        <v>20867</v>
      </c>
      <c r="F286" s="190" t="s">
        <v>20869</v>
      </c>
      <c r="G286" s="192">
        <v>679.02</v>
      </c>
      <c r="H286" s="191">
        <v>74.13</v>
      </c>
      <c r="I286" s="188">
        <v>9.1598543099959535</v>
      </c>
      <c r="J286" s="192">
        <v>729</v>
      </c>
      <c r="K286" s="191">
        <v>79.680000000000007</v>
      </c>
      <c r="L286" s="193">
        <v>9.1490963855421672</v>
      </c>
      <c r="N286" s="185"/>
      <c r="O286" s="185"/>
    </row>
    <row r="287" spans="1:15" x14ac:dyDescent="0.25">
      <c r="A287" s="239" t="s">
        <v>9303</v>
      </c>
      <c r="B287" s="189" t="s">
        <v>6613</v>
      </c>
      <c r="C287" s="190" t="s">
        <v>6612</v>
      </c>
      <c r="D287" s="190" t="s">
        <v>5122</v>
      </c>
      <c r="E287" s="190" t="s">
        <v>20867</v>
      </c>
      <c r="F287" s="190" t="s">
        <v>20869</v>
      </c>
      <c r="G287" s="192">
        <v>44000</v>
      </c>
      <c r="H287" s="191">
        <v>585.12</v>
      </c>
      <c r="I287" s="188">
        <v>75.19824993163796</v>
      </c>
      <c r="J287" s="192">
        <v>44880</v>
      </c>
      <c r="K287" s="191">
        <v>596.75</v>
      </c>
      <c r="L287" s="193">
        <v>75.207373271889395</v>
      </c>
      <c r="N287" s="185"/>
      <c r="O287" s="185"/>
    </row>
    <row r="288" spans="1:15" x14ac:dyDescent="0.25">
      <c r="A288" s="239" t="s">
        <v>9304</v>
      </c>
      <c r="B288" s="189" t="s">
        <v>6613</v>
      </c>
      <c r="C288" s="190" t="s">
        <v>6612</v>
      </c>
      <c r="D288" s="190" t="s">
        <v>5123</v>
      </c>
      <c r="E288" s="190" t="s">
        <v>20867</v>
      </c>
      <c r="F288" s="190" t="s">
        <v>20869</v>
      </c>
      <c r="G288" s="192">
        <v>1100</v>
      </c>
      <c r="H288" s="191">
        <v>74.56</v>
      </c>
      <c r="I288" s="188">
        <v>14.753218884120171</v>
      </c>
      <c r="J288" s="192">
        <v>1100</v>
      </c>
      <c r="K288" s="191">
        <v>78.790000000000006</v>
      </c>
      <c r="L288" s="193">
        <v>13.961162584084274</v>
      </c>
      <c r="N288" s="185"/>
      <c r="O288" s="185"/>
    </row>
    <row r="289" spans="1:15" x14ac:dyDescent="0.25">
      <c r="A289" s="239" t="s">
        <v>9305</v>
      </c>
      <c r="B289" s="189" t="s">
        <v>6613</v>
      </c>
      <c r="C289" s="190" t="s">
        <v>6612</v>
      </c>
      <c r="D289" s="190" t="s">
        <v>5124</v>
      </c>
      <c r="E289" s="190" t="s">
        <v>20867</v>
      </c>
      <c r="F289" s="190" t="s">
        <v>20869</v>
      </c>
      <c r="G289" s="192">
        <v>2613</v>
      </c>
      <c r="H289" s="191">
        <v>101.7</v>
      </c>
      <c r="I289" s="188">
        <v>25.693215339233038</v>
      </c>
      <c r="J289" s="192">
        <v>2847</v>
      </c>
      <c r="K289" s="191">
        <v>108.68</v>
      </c>
      <c r="L289" s="193">
        <v>26.196172248803826</v>
      </c>
      <c r="N289" s="185"/>
      <c r="O289" s="185"/>
    </row>
    <row r="290" spans="1:15" x14ac:dyDescent="0.25">
      <c r="A290" s="239" t="s">
        <v>9306</v>
      </c>
      <c r="B290" s="189" t="s">
        <v>6613</v>
      </c>
      <c r="C290" s="190" t="s">
        <v>6612</v>
      </c>
      <c r="D290" s="190" t="s">
        <v>9307</v>
      </c>
      <c r="E290" s="190" t="s">
        <v>20867</v>
      </c>
      <c r="F290" s="190" t="s">
        <v>20868</v>
      </c>
      <c r="G290" s="192">
        <v>0</v>
      </c>
      <c r="H290" s="191">
        <v>50.3</v>
      </c>
      <c r="I290" s="188">
        <v>0</v>
      </c>
      <c r="J290" s="192">
        <v>0</v>
      </c>
      <c r="K290" s="191">
        <v>54.1</v>
      </c>
      <c r="L290" s="193">
        <v>0</v>
      </c>
      <c r="N290" s="185"/>
      <c r="O290" s="185"/>
    </row>
    <row r="291" spans="1:15" x14ac:dyDescent="0.25">
      <c r="A291" s="239" t="s">
        <v>9308</v>
      </c>
      <c r="B291" s="189" t="s">
        <v>6613</v>
      </c>
      <c r="C291" s="190" t="s">
        <v>6612</v>
      </c>
      <c r="D291" s="190" t="s">
        <v>8874</v>
      </c>
      <c r="E291" s="190" t="s">
        <v>20867</v>
      </c>
      <c r="F291" s="190" t="s">
        <v>20869</v>
      </c>
      <c r="G291" s="192">
        <v>7000</v>
      </c>
      <c r="H291" s="191">
        <v>158.9</v>
      </c>
      <c r="I291" s="188">
        <v>44.052863436123346</v>
      </c>
      <c r="J291" s="192">
        <v>7362.96</v>
      </c>
      <c r="K291" s="191">
        <v>167.15</v>
      </c>
      <c r="L291" s="193">
        <v>44.050014956625787</v>
      </c>
      <c r="N291" s="185"/>
      <c r="O291" s="185"/>
    </row>
    <row r="292" spans="1:15" x14ac:dyDescent="0.25">
      <c r="A292" s="239" t="s">
        <v>9309</v>
      </c>
      <c r="B292" s="189" t="s">
        <v>6613</v>
      </c>
      <c r="C292" s="190" t="s">
        <v>6612</v>
      </c>
      <c r="D292" s="190" t="s">
        <v>8875</v>
      </c>
      <c r="E292" s="190" t="s">
        <v>20867</v>
      </c>
      <c r="F292" s="190" t="s">
        <v>20869</v>
      </c>
      <c r="G292" s="192">
        <v>7000</v>
      </c>
      <c r="H292" s="191">
        <v>82.02</v>
      </c>
      <c r="I292" s="188">
        <v>85.345037795659593</v>
      </c>
      <c r="J292" s="192">
        <v>7000</v>
      </c>
      <c r="K292" s="191">
        <v>87.62</v>
      </c>
      <c r="L292" s="193">
        <v>79.890435973522017</v>
      </c>
      <c r="N292" s="185"/>
      <c r="O292" s="185"/>
    </row>
    <row r="293" spans="1:15" x14ac:dyDescent="0.25">
      <c r="A293" s="239" t="s">
        <v>9310</v>
      </c>
      <c r="B293" s="189" t="s">
        <v>6613</v>
      </c>
      <c r="C293" s="190" t="s">
        <v>6612</v>
      </c>
      <c r="D293" s="190" t="s">
        <v>8876</v>
      </c>
      <c r="E293" s="190" t="s">
        <v>20867</v>
      </c>
      <c r="F293" s="190" t="s">
        <v>20869</v>
      </c>
      <c r="G293" s="192">
        <v>12000</v>
      </c>
      <c r="H293" s="191">
        <v>294.39999999999998</v>
      </c>
      <c r="I293" s="188">
        <v>40.760869565217398</v>
      </c>
      <c r="J293" s="192">
        <v>12000</v>
      </c>
      <c r="K293" s="191">
        <v>310.89999999999998</v>
      </c>
      <c r="L293" s="193">
        <v>38.597619813444844</v>
      </c>
      <c r="N293" s="185"/>
      <c r="O293" s="185"/>
    </row>
    <row r="294" spans="1:15" x14ac:dyDescent="0.25">
      <c r="A294" s="239" t="s">
        <v>9311</v>
      </c>
      <c r="B294" s="189" t="s">
        <v>6613</v>
      </c>
      <c r="C294" s="190" t="s">
        <v>6612</v>
      </c>
      <c r="D294" s="190" t="s">
        <v>8877</v>
      </c>
      <c r="E294" s="190" t="s">
        <v>20867</v>
      </c>
      <c r="F294" s="190" t="s">
        <v>20869</v>
      </c>
      <c r="G294" s="192">
        <v>17835</v>
      </c>
      <c r="H294" s="191">
        <v>367.8</v>
      </c>
      <c r="I294" s="188">
        <v>48.491027732463294</v>
      </c>
      <c r="J294" s="192">
        <v>17476</v>
      </c>
      <c r="K294" s="191">
        <v>349.86</v>
      </c>
      <c r="L294" s="193">
        <v>49.951409135082599</v>
      </c>
      <c r="N294" s="185"/>
      <c r="O294" s="185"/>
    </row>
    <row r="295" spans="1:15" x14ac:dyDescent="0.25">
      <c r="A295" s="239" t="s">
        <v>9312</v>
      </c>
      <c r="B295" s="189" t="s">
        <v>6613</v>
      </c>
      <c r="C295" s="190" t="s">
        <v>6612</v>
      </c>
      <c r="D295" s="190" t="s">
        <v>8878</v>
      </c>
      <c r="E295" s="190" t="s">
        <v>20867</v>
      </c>
      <c r="F295" s="190" t="s">
        <v>20869</v>
      </c>
      <c r="G295" s="192">
        <v>30768</v>
      </c>
      <c r="H295" s="191">
        <v>466.58</v>
      </c>
      <c r="I295" s="188">
        <v>65.943675253975741</v>
      </c>
      <c r="J295" s="192">
        <v>32778</v>
      </c>
      <c r="K295" s="191">
        <v>488.75</v>
      </c>
      <c r="L295" s="193">
        <v>67.064961636828642</v>
      </c>
      <c r="N295" s="185"/>
      <c r="O295" s="185"/>
    </row>
    <row r="296" spans="1:15" x14ac:dyDescent="0.25">
      <c r="A296" s="239" t="s">
        <v>9313</v>
      </c>
      <c r="B296" s="189" t="s">
        <v>6613</v>
      </c>
      <c r="C296" s="190" t="s">
        <v>6612</v>
      </c>
      <c r="D296" s="190" t="s">
        <v>8879</v>
      </c>
      <c r="E296" s="190" t="s">
        <v>20867</v>
      </c>
      <c r="F296" s="190" t="s">
        <v>20869</v>
      </c>
      <c r="G296" s="192">
        <v>369</v>
      </c>
      <c r="H296" s="191">
        <v>48.9</v>
      </c>
      <c r="I296" s="188">
        <v>7.5460122699386503</v>
      </c>
      <c r="J296" s="192">
        <v>400</v>
      </c>
      <c r="K296" s="191">
        <v>50.99</v>
      </c>
      <c r="L296" s="193">
        <v>7.8446754265542262</v>
      </c>
      <c r="N296" s="185"/>
      <c r="O296" s="185"/>
    </row>
    <row r="297" spans="1:15" x14ac:dyDescent="0.25">
      <c r="A297" s="239" t="s">
        <v>9314</v>
      </c>
      <c r="B297" s="189" t="s">
        <v>6613</v>
      </c>
      <c r="C297" s="190" t="s">
        <v>6612</v>
      </c>
      <c r="D297" s="190" t="s">
        <v>8880</v>
      </c>
      <c r="E297" s="190" t="s">
        <v>20867</v>
      </c>
      <c r="F297" s="190" t="s">
        <v>20869</v>
      </c>
      <c r="G297" s="192">
        <v>41001</v>
      </c>
      <c r="H297" s="191">
        <v>817.1</v>
      </c>
      <c r="I297" s="188">
        <v>50.178680700036715</v>
      </c>
      <c r="J297" s="192">
        <v>41800</v>
      </c>
      <c r="K297" s="191">
        <v>831.3</v>
      </c>
      <c r="L297" s="193">
        <v>50.282689763021779</v>
      </c>
      <c r="N297" s="185"/>
      <c r="O297" s="185"/>
    </row>
    <row r="298" spans="1:15" x14ac:dyDescent="0.25">
      <c r="A298" s="239" t="s">
        <v>9315</v>
      </c>
      <c r="B298" s="189" t="s">
        <v>6613</v>
      </c>
      <c r="C298" s="190" t="s">
        <v>6612</v>
      </c>
      <c r="D298" s="190" t="s">
        <v>8881</v>
      </c>
      <c r="E298" s="190" t="s">
        <v>20867</v>
      </c>
      <c r="F298" s="190" t="s">
        <v>20869</v>
      </c>
      <c r="G298" s="192">
        <v>1000</v>
      </c>
      <c r="H298" s="191">
        <v>75.34</v>
      </c>
      <c r="I298" s="188">
        <v>13.273161667109104</v>
      </c>
      <c r="J298" s="192">
        <v>2000</v>
      </c>
      <c r="K298" s="191">
        <v>80.11</v>
      </c>
      <c r="L298" s="193">
        <v>24.965672200724004</v>
      </c>
      <c r="N298" s="185"/>
      <c r="O298" s="185"/>
    </row>
    <row r="299" spans="1:15" x14ac:dyDescent="0.25">
      <c r="A299" s="239" t="s">
        <v>9316</v>
      </c>
      <c r="B299" s="189" t="s">
        <v>6613</v>
      </c>
      <c r="C299" s="190" t="s">
        <v>6612</v>
      </c>
      <c r="D299" s="190" t="s">
        <v>8882</v>
      </c>
      <c r="E299" s="190" t="s">
        <v>20867</v>
      </c>
      <c r="F299" s="190" t="s">
        <v>20869</v>
      </c>
      <c r="G299" s="192">
        <v>3763</v>
      </c>
      <c r="H299" s="191">
        <v>107</v>
      </c>
      <c r="I299" s="188">
        <v>35.168224299065422</v>
      </c>
      <c r="J299" s="192">
        <v>4150</v>
      </c>
      <c r="K299" s="191">
        <v>115.07</v>
      </c>
      <c r="L299" s="193">
        <v>36.06500391066308</v>
      </c>
      <c r="N299" s="185"/>
      <c r="O299" s="185"/>
    </row>
    <row r="300" spans="1:15" x14ac:dyDescent="0.25">
      <c r="A300" s="239" t="s">
        <v>9317</v>
      </c>
      <c r="B300" s="189" t="s">
        <v>6613</v>
      </c>
      <c r="C300" s="190" t="s">
        <v>6612</v>
      </c>
      <c r="D300" s="190" t="s">
        <v>8883</v>
      </c>
      <c r="E300" s="190" t="s">
        <v>20867</v>
      </c>
      <c r="F300" s="190" t="s">
        <v>20869</v>
      </c>
      <c r="G300" s="192">
        <v>26435</v>
      </c>
      <c r="H300" s="191">
        <v>347.5</v>
      </c>
      <c r="I300" s="188">
        <v>76.071942446043167</v>
      </c>
      <c r="J300" s="192">
        <v>26435</v>
      </c>
      <c r="K300" s="191">
        <v>358.34</v>
      </c>
      <c r="L300" s="193">
        <v>73.770720544734061</v>
      </c>
      <c r="N300" s="185"/>
      <c r="O300" s="185"/>
    </row>
    <row r="301" spans="1:15" x14ac:dyDescent="0.25">
      <c r="A301" s="239" t="s">
        <v>9318</v>
      </c>
      <c r="B301" s="189" t="s">
        <v>6613</v>
      </c>
      <c r="C301" s="190" t="s">
        <v>6612</v>
      </c>
      <c r="D301" s="190" t="s">
        <v>8884</v>
      </c>
      <c r="E301" s="190" t="s">
        <v>20867</v>
      </c>
      <c r="F301" s="190" t="s">
        <v>20869</v>
      </c>
      <c r="G301" s="192">
        <v>4200</v>
      </c>
      <c r="H301" s="191">
        <v>83.13</v>
      </c>
      <c r="I301" s="188">
        <v>50.523276795380731</v>
      </c>
      <c r="J301" s="192">
        <v>4284</v>
      </c>
      <c r="K301" s="191">
        <v>90.03</v>
      </c>
      <c r="L301" s="193">
        <v>47.584138620459846</v>
      </c>
      <c r="N301" s="185"/>
      <c r="O301" s="185"/>
    </row>
    <row r="302" spans="1:15" x14ac:dyDescent="0.25">
      <c r="A302" s="239" t="s">
        <v>9319</v>
      </c>
      <c r="B302" s="189" t="s">
        <v>6613</v>
      </c>
      <c r="C302" s="190" t="s">
        <v>6612</v>
      </c>
      <c r="D302" s="190" t="s">
        <v>8885</v>
      </c>
      <c r="E302" s="190" t="s">
        <v>20867</v>
      </c>
      <c r="F302" s="190" t="s">
        <v>20869</v>
      </c>
      <c r="G302" s="192">
        <v>73862</v>
      </c>
      <c r="H302" s="191">
        <v>1034.8</v>
      </c>
      <c r="I302" s="188">
        <v>71.378044066486282</v>
      </c>
      <c r="J302" s="192">
        <v>79040</v>
      </c>
      <c r="K302" s="191">
        <v>1107.31</v>
      </c>
      <c r="L302" s="193">
        <v>71.380191635585348</v>
      </c>
      <c r="N302" s="185"/>
      <c r="O302" s="185"/>
    </row>
    <row r="303" spans="1:15" x14ac:dyDescent="0.25">
      <c r="A303" s="239" t="s">
        <v>9320</v>
      </c>
      <c r="B303" s="189" t="s">
        <v>6613</v>
      </c>
      <c r="C303" s="190" t="s">
        <v>6612</v>
      </c>
      <c r="D303" s="190" t="s">
        <v>4402</v>
      </c>
      <c r="E303" s="190" t="s">
        <v>20867</v>
      </c>
      <c r="F303" s="190" t="s">
        <v>20870</v>
      </c>
      <c r="G303" s="192">
        <v>5750</v>
      </c>
      <c r="H303" s="191">
        <v>287.89999999999998</v>
      </c>
      <c r="I303" s="188">
        <v>19.972212573810353</v>
      </c>
      <c r="J303" s="192">
        <v>5750</v>
      </c>
      <c r="K303" s="191">
        <v>308.44</v>
      </c>
      <c r="L303" s="193">
        <v>18.642199455323563</v>
      </c>
      <c r="N303" s="185"/>
      <c r="O303" s="185"/>
    </row>
    <row r="304" spans="1:15" x14ac:dyDescent="0.25">
      <c r="A304" s="239" t="s">
        <v>9321</v>
      </c>
      <c r="B304" s="189" t="s">
        <v>6613</v>
      </c>
      <c r="C304" s="190" t="s">
        <v>6612</v>
      </c>
      <c r="D304" s="190" t="s">
        <v>8886</v>
      </c>
      <c r="E304" s="190" t="s">
        <v>20867</v>
      </c>
      <c r="F304" s="190" t="s">
        <v>20869</v>
      </c>
      <c r="G304" s="192">
        <v>23481</v>
      </c>
      <c r="H304" s="191">
        <v>379.48</v>
      </c>
      <c r="I304" s="188">
        <v>61.876778749868237</v>
      </c>
      <c r="J304" s="192">
        <v>23951</v>
      </c>
      <c r="K304" s="191">
        <v>385.03</v>
      </c>
      <c r="L304" s="193">
        <v>62.20554242526557</v>
      </c>
      <c r="N304" s="185"/>
      <c r="O304" s="185"/>
    </row>
    <row r="305" spans="1:15" x14ac:dyDescent="0.25">
      <c r="A305" s="239" t="s">
        <v>9322</v>
      </c>
      <c r="B305" s="189" t="s">
        <v>6613</v>
      </c>
      <c r="C305" s="190" t="s">
        <v>6612</v>
      </c>
      <c r="D305" s="190" t="s">
        <v>8887</v>
      </c>
      <c r="E305" s="190" t="s">
        <v>20867</v>
      </c>
      <c r="F305" s="190" t="s">
        <v>20869</v>
      </c>
      <c r="G305" s="192">
        <v>900</v>
      </c>
      <c r="H305" s="191">
        <v>76.180000000000007</v>
      </c>
      <c r="I305" s="188">
        <v>11.814124442110788</v>
      </c>
      <c r="J305" s="192">
        <v>900</v>
      </c>
      <c r="K305" s="191">
        <v>83.55</v>
      </c>
      <c r="L305" s="193">
        <v>10.771992818671455</v>
      </c>
      <c r="N305" s="185"/>
      <c r="O305" s="185"/>
    </row>
    <row r="306" spans="1:15" x14ac:dyDescent="0.25">
      <c r="A306" s="239" t="s">
        <v>9323</v>
      </c>
      <c r="B306" s="189" t="s">
        <v>6613</v>
      </c>
      <c r="C306" s="190" t="s">
        <v>6612</v>
      </c>
      <c r="D306" s="190" t="s">
        <v>5035</v>
      </c>
      <c r="E306" s="190" t="s">
        <v>20867</v>
      </c>
      <c r="F306" s="190" t="s">
        <v>20869</v>
      </c>
      <c r="G306" s="192">
        <v>7250</v>
      </c>
      <c r="H306" s="191">
        <v>138.32</v>
      </c>
      <c r="I306" s="188">
        <v>52.414690572585314</v>
      </c>
      <c r="J306" s="192">
        <v>7773.96</v>
      </c>
      <c r="K306" s="191">
        <v>148.33000000000001</v>
      </c>
      <c r="L306" s="193">
        <v>52.40989685161464</v>
      </c>
      <c r="N306" s="185"/>
      <c r="O306" s="185"/>
    </row>
    <row r="307" spans="1:15" x14ac:dyDescent="0.25">
      <c r="A307" s="239" t="s">
        <v>9324</v>
      </c>
      <c r="B307" s="189" t="s">
        <v>6613</v>
      </c>
      <c r="C307" s="190" t="s">
        <v>6612</v>
      </c>
      <c r="D307" s="190" t="s">
        <v>6827</v>
      </c>
      <c r="E307" s="190" t="s">
        <v>20867</v>
      </c>
      <c r="F307" s="190" t="s">
        <v>20869</v>
      </c>
      <c r="G307" s="192">
        <v>17000</v>
      </c>
      <c r="H307" s="191">
        <v>346.34</v>
      </c>
      <c r="I307" s="188">
        <v>49.084714442455393</v>
      </c>
      <c r="J307" s="192">
        <v>19000</v>
      </c>
      <c r="K307" s="191">
        <v>361.34</v>
      </c>
      <c r="L307" s="193">
        <v>52.582055681629491</v>
      </c>
      <c r="N307" s="185"/>
      <c r="O307" s="185"/>
    </row>
    <row r="308" spans="1:15" x14ac:dyDescent="0.25">
      <c r="A308" s="239" t="s">
        <v>9325</v>
      </c>
      <c r="B308" s="189" t="s">
        <v>6613</v>
      </c>
      <c r="C308" s="190" t="s">
        <v>6612</v>
      </c>
      <c r="D308" s="190" t="s">
        <v>6828</v>
      </c>
      <c r="E308" s="190" t="s">
        <v>20867</v>
      </c>
      <c r="F308" s="190" t="s">
        <v>20869</v>
      </c>
      <c r="G308" s="192">
        <v>21531</v>
      </c>
      <c r="H308" s="191">
        <v>392.25</v>
      </c>
      <c r="I308" s="188">
        <v>54.891013384321226</v>
      </c>
      <c r="J308" s="192">
        <v>22450</v>
      </c>
      <c r="K308" s="191">
        <v>400.98</v>
      </c>
      <c r="L308" s="193">
        <v>55.987829816948476</v>
      </c>
      <c r="N308" s="185"/>
      <c r="O308" s="185"/>
    </row>
    <row r="309" spans="1:15" x14ac:dyDescent="0.25">
      <c r="A309" s="239" t="s">
        <v>9326</v>
      </c>
      <c r="B309" s="189" t="s">
        <v>6613</v>
      </c>
      <c r="C309" s="190" t="s">
        <v>6612</v>
      </c>
      <c r="D309" s="190" t="s">
        <v>6829</v>
      </c>
      <c r="E309" s="190" t="s">
        <v>20867</v>
      </c>
      <c r="F309" s="190" t="s">
        <v>20869</v>
      </c>
      <c r="G309" s="192">
        <v>67000</v>
      </c>
      <c r="H309" s="191">
        <v>1026.4000000000001</v>
      </c>
      <c r="I309" s="188">
        <v>65.276695245518312</v>
      </c>
      <c r="J309" s="192">
        <v>68000</v>
      </c>
      <c r="K309" s="191">
        <v>1077.8800000000001</v>
      </c>
      <c r="L309" s="193">
        <v>63.086800014843945</v>
      </c>
      <c r="N309" s="185"/>
      <c r="O309" s="185"/>
    </row>
    <row r="310" spans="1:15" x14ac:dyDescent="0.25">
      <c r="A310" s="239" t="s">
        <v>9327</v>
      </c>
      <c r="B310" s="189" t="s">
        <v>6613</v>
      </c>
      <c r="C310" s="190" t="s">
        <v>6612</v>
      </c>
      <c r="D310" s="190" t="s">
        <v>6830</v>
      </c>
      <c r="E310" s="190" t="s">
        <v>20867</v>
      </c>
      <c r="F310" s="190" t="s">
        <v>20869</v>
      </c>
      <c r="G310" s="192">
        <v>5325</v>
      </c>
      <c r="H310" s="191">
        <v>151.13999999999999</v>
      </c>
      <c r="I310" s="188">
        <v>35.232235013894403</v>
      </c>
      <c r="J310" s="192">
        <v>5625</v>
      </c>
      <c r="K310" s="191">
        <v>164.74</v>
      </c>
      <c r="L310" s="193">
        <v>34.144712880903242</v>
      </c>
      <c r="N310" s="185"/>
      <c r="O310" s="185"/>
    </row>
    <row r="311" spans="1:15" x14ac:dyDescent="0.25">
      <c r="A311" s="239" t="s">
        <v>9328</v>
      </c>
      <c r="B311" s="189" t="s">
        <v>6613</v>
      </c>
      <c r="C311" s="190" t="s">
        <v>6612</v>
      </c>
      <c r="D311" s="190" t="s">
        <v>6831</v>
      </c>
      <c r="E311" s="190" t="s">
        <v>20867</v>
      </c>
      <c r="F311" s="190" t="s">
        <v>20869</v>
      </c>
      <c r="G311" s="192">
        <v>9500</v>
      </c>
      <c r="H311" s="191">
        <v>283.60000000000002</v>
      </c>
      <c r="I311" s="188">
        <v>33.497884344146684</v>
      </c>
      <c r="J311" s="192">
        <v>9500</v>
      </c>
      <c r="K311" s="191">
        <v>294.02999999999997</v>
      </c>
      <c r="L311" s="193">
        <v>32.309628269224234</v>
      </c>
      <c r="N311" s="185"/>
      <c r="O311" s="185"/>
    </row>
    <row r="312" spans="1:15" x14ac:dyDescent="0.25">
      <c r="A312" s="239" t="s">
        <v>9329</v>
      </c>
      <c r="B312" s="189" t="s">
        <v>6613</v>
      </c>
      <c r="C312" s="190" t="s">
        <v>6612</v>
      </c>
      <c r="D312" s="190" t="s">
        <v>6832</v>
      </c>
      <c r="E312" s="190" t="s">
        <v>20867</v>
      </c>
      <c r="F312" s="190" t="s">
        <v>20869</v>
      </c>
      <c r="G312" s="192">
        <v>724</v>
      </c>
      <c r="H312" s="191">
        <v>45.05</v>
      </c>
      <c r="I312" s="188">
        <v>16.07103218645949</v>
      </c>
      <c r="J312" s="192">
        <v>800</v>
      </c>
      <c r="K312" s="191">
        <v>51.18</v>
      </c>
      <c r="L312" s="193">
        <v>15.631105900742478</v>
      </c>
      <c r="N312" s="185"/>
      <c r="O312" s="185"/>
    </row>
    <row r="313" spans="1:15" x14ac:dyDescent="0.25">
      <c r="A313" s="239" t="s">
        <v>9330</v>
      </c>
      <c r="B313" s="189" t="s">
        <v>6613</v>
      </c>
      <c r="C313" s="190" t="s">
        <v>6612</v>
      </c>
      <c r="D313" s="190" t="s">
        <v>6833</v>
      </c>
      <c r="E313" s="190" t="s">
        <v>20867</v>
      </c>
      <c r="F313" s="190" t="s">
        <v>20869</v>
      </c>
      <c r="G313" s="192">
        <v>85400</v>
      </c>
      <c r="H313" s="191">
        <v>1110.82</v>
      </c>
      <c r="I313" s="188">
        <v>76.880142597360518</v>
      </c>
      <c r="J313" s="192">
        <v>87100</v>
      </c>
      <c r="K313" s="191">
        <v>1113.1600000000001</v>
      </c>
      <c r="L313" s="193">
        <v>78.245714901721215</v>
      </c>
      <c r="N313" s="185"/>
      <c r="O313" s="185"/>
    </row>
    <row r="314" spans="1:15" x14ac:dyDescent="0.25">
      <c r="A314" s="239" t="s">
        <v>9331</v>
      </c>
      <c r="B314" s="189" t="s">
        <v>6613</v>
      </c>
      <c r="C314" s="190" t="s">
        <v>6612</v>
      </c>
      <c r="D314" s="190" t="s">
        <v>6834</v>
      </c>
      <c r="E314" s="190" t="s">
        <v>20867</v>
      </c>
      <c r="F314" s="190" t="s">
        <v>20869</v>
      </c>
      <c r="G314" s="192">
        <v>190711</v>
      </c>
      <c r="H314" s="191">
        <v>2573.4299999999998</v>
      </c>
      <c r="I314" s="188">
        <v>74.107708389192638</v>
      </c>
      <c r="J314" s="192">
        <v>186807</v>
      </c>
      <c r="K314" s="191">
        <v>2520.67</v>
      </c>
      <c r="L314" s="193">
        <v>74.110058040124244</v>
      </c>
      <c r="N314" s="185"/>
      <c r="O314" s="185"/>
    </row>
    <row r="315" spans="1:15" x14ac:dyDescent="0.25">
      <c r="A315" s="239" t="s">
        <v>9332</v>
      </c>
      <c r="B315" s="189" t="s">
        <v>6613</v>
      </c>
      <c r="C315" s="190" t="s">
        <v>6612</v>
      </c>
      <c r="D315" s="190" t="s">
        <v>6835</v>
      </c>
      <c r="E315" s="190" t="s">
        <v>20867</v>
      </c>
      <c r="F315" s="190" t="s">
        <v>20869</v>
      </c>
      <c r="G315" s="192">
        <v>40000</v>
      </c>
      <c r="H315" s="191">
        <v>544.63</v>
      </c>
      <c r="I315" s="188">
        <v>73.444356719240588</v>
      </c>
      <c r="J315" s="192">
        <v>41728.480000000003</v>
      </c>
      <c r="K315" s="191">
        <v>557.33000000000004</v>
      </c>
      <c r="L315" s="193">
        <v>74.87212244092369</v>
      </c>
      <c r="N315" s="185"/>
      <c r="O315" s="185"/>
    </row>
    <row r="316" spans="1:15" x14ac:dyDescent="0.25">
      <c r="A316" s="239" t="s">
        <v>9333</v>
      </c>
      <c r="B316" s="189" t="s">
        <v>6613</v>
      </c>
      <c r="C316" s="190" t="s">
        <v>6612</v>
      </c>
      <c r="D316" s="190" t="s">
        <v>6836</v>
      </c>
      <c r="E316" s="190" t="s">
        <v>20867</v>
      </c>
      <c r="F316" s="190" t="s">
        <v>20869</v>
      </c>
      <c r="G316" s="192">
        <v>4049</v>
      </c>
      <c r="H316" s="191">
        <v>116.63</v>
      </c>
      <c r="I316" s="188">
        <v>34.716625225070736</v>
      </c>
      <c r="J316" s="192">
        <v>4149</v>
      </c>
      <c r="K316" s="191">
        <v>124.39</v>
      </c>
      <c r="L316" s="193">
        <v>33.354771283865261</v>
      </c>
      <c r="N316" s="185"/>
      <c r="O316" s="185"/>
    </row>
    <row r="317" spans="1:15" x14ac:dyDescent="0.25">
      <c r="A317" s="239" t="s">
        <v>9334</v>
      </c>
      <c r="B317" s="189" t="s">
        <v>6613</v>
      </c>
      <c r="C317" s="190" t="s">
        <v>6612</v>
      </c>
      <c r="D317" s="190" t="s">
        <v>6837</v>
      </c>
      <c r="E317" s="190" t="s">
        <v>20867</v>
      </c>
      <c r="F317" s="190" t="s">
        <v>20869</v>
      </c>
      <c r="G317" s="192">
        <v>269008</v>
      </c>
      <c r="H317" s="191">
        <v>2601.38</v>
      </c>
      <c r="I317" s="188">
        <v>103.40972868246853</v>
      </c>
      <c r="J317" s="192">
        <v>284838</v>
      </c>
      <c r="K317" s="191">
        <v>2674.29</v>
      </c>
      <c r="L317" s="193">
        <v>106.50976520870961</v>
      </c>
      <c r="N317" s="185"/>
      <c r="O317" s="185"/>
    </row>
    <row r="318" spans="1:15" x14ac:dyDescent="0.25">
      <c r="A318" s="239" t="s">
        <v>9335</v>
      </c>
      <c r="B318" s="189" t="s">
        <v>6613</v>
      </c>
      <c r="C318" s="190" t="s">
        <v>6612</v>
      </c>
      <c r="D318" s="190" t="s">
        <v>6838</v>
      </c>
      <c r="E318" s="190" t="s">
        <v>20867</v>
      </c>
      <c r="F318" s="190" t="s">
        <v>20869</v>
      </c>
      <c r="G318" s="192">
        <v>2301</v>
      </c>
      <c r="H318" s="191">
        <v>106.8</v>
      </c>
      <c r="I318" s="188">
        <v>21.54494382022472</v>
      </c>
      <c r="J318" s="192">
        <v>2500</v>
      </c>
      <c r="K318" s="191">
        <v>109.32</v>
      </c>
      <c r="L318" s="193">
        <v>22.86864251738017</v>
      </c>
      <c r="N318" s="185"/>
      <c r="O318" s="185"/>
    </row>
    <row r="319" spans="1:15" x14ac:dyDescent="0.25">
      <c r="A319" s="239" t="s">
        <v>9336</v>
      </c>
      <c r="B319" s="189" t="s">
        <v>6613</v>
      </c>
      <c r="C319" s="190" t="s">
        <v>6612</v>
      </c>
      <c r="D319" s="190" t="s">
        <v>6839</v>
      </c>
      <c r="E319" s="190" t="s">
        <v>20867</v>
      </c>
      <c r="F319" s="190" t="s">
        <v>20869</v>
      </c>
      <c r="G319" s="192">
        <v>9180</v>
      </c>
      <c r="H319" s="191">
        <v>204.75</v>
      </c>
      <c r="I319" s="188">
        <v>44.835164835164832</v>
      </c>
      <c r="J319" s="192">
        <v>10187</v>
      </c>
      <c r="K319" s="191">
        <v>222.75</v>
      </c>
      <c r="L319" s="193">
        <v>45.732884399551068</v>
      </c>
      <c r="N319" s="185"/>
      <c r="O319" s="185"/>
    </row>
    <row r="320" spans="1:15" x14ac:dyDescent="0.25">
      <c r="A320" s="239" t="s">
        <v>9337</v>
      </c>
      <c r="B320" s="189" t="s">
        <v>6613</v>
      </c>
      <c r="C320" s="190" t="s">
        <v>6612</v>
      </c>
      <c r="D320" s="190" t="s">
        <v>6840</v>
      </c>
      <c r="E320" s="190" t="s">
        <v>20867</v>
      </c>
      <c r="F320" s="190" t="s">
        <v>20868</v>
      </c>
      <c r="G320" s="192">
        <v>0</v>
      </c>
      <c r="H320" s="191">
        <v>72.349999999999994</v>
      </c>
      <c r="I320" s="188">
        <v>0</v>
      </c>
      <c r="J320" s="192">
        <v>0</v>
      </c>
      <c r="K320" s="191">
        <v>73.239999999999995</v>
      </c>
      <c r="L320" s="193">
        <v>0</v>
      </c>
      <c r="N320" s="185"/>
      <c r="O320" s="185"/>
    </row>
    <row r="321" spans="1:15" x14ac:dyDescent="0.25">
      <c r="A321" s="239" t="s">
        <v>9338</v>
      </c>
      <c r="B321" s="189" t="s">
        <v>6613</v>
      </c>
      <c r="C321" s="190" t="s">
        <v>6612</v>
      </c>
      <c r="D321" s="190" t="s">
        <v>6841</v>
      </c>
      <c r="E321" s="190" t="s">
        <v>20867</v>
      </c>
      <c r="F321" s="190" t="s">
        <v>20869</v>
      </c>
      <c r="G321" s="192">
        <v>6300</v>
      </c>
      <c r="H321" s="191">
        <v>273.39999999999998</v>
      </c>
      <c r="I321" s="188">
        <v>23.043160204828094</v>
      </c>
      <c r="J321" s="192">
        <v>6300</v>
      </c>
      <c r="K321" s="191">
        <v>281.75</v>
      </c>
      <c r="L321" s="193">
        <v>22.36024844720497</v>
      </c>
      <c r="N321" s="185"/>
      <c r="O321" s="185"/>
    </row>
    <row r="322" spans="1:15" x14ac:dyDescent="0.25">
      <c r="A322" s="239" t="s">
        <v>9339</v>
      </c>
      <c r="B322" s="189" t="s">
        <v>6613</v>
      </c>
      <c r="C322" s="190" t="s">
        <v>6612</v>
      </c>
      <c r="D322" s="190" t="s">
        <v>8621</v>
      </c>
      <c r="E322" s="190" t="s">
        <v>20867</v>
      </c>
      <c r="F322" s="190" t="s">
        <v>20869</v>
      </c>
      <c r="G322" s="192">
        <v>19400</v>
      </c>
      <c r="H322" s="191">
        <v>578.87</v>
      </c>
      <c r="I322" s="188">
        <v>33.513569540656796</v>
      </c>
      <c r="J322" s="192">
        <v>21400</v>
      </c>
      <c r="K322" s="191">
        <v>608.11</v>
      </c>
      <c r="L322" s="193">
        <v>35.191001627994936</v>
      </c>
      <c r="N322" s="185"/>
      <c r="O322" s="185"/>
    </row>
    <row r="323" spans="1:15" x14ac:dyDescent="0.25">
      <c r="A323" s="239" t="s">
        <v>9340</v>
      </c>
      <c r="B323" s="189" t="s">
        <v>6613</v>
      </c>
      <c r="C323" s="190" t="s">
        <v>6612</v>
      </c>
      <c r="D323" s="190" t="s">
        <v>6842</v>
      </c>
      <c r="E323" s="190" t="s">
        <v>20867</v>
      </c>
      <c r="F323" s="190" t="s">
        <v>20869</v>
      </c>
      <c r="G323" s="192">
        <v>4500</v>
      </c>
      <c r="H323" s="191">
        <v>83.73</v>
      </c>
      <c r="I323" s="188">
        <v>53.744177714080969</v>
      </c>
      <c r="J323" s="192">
        <v>4590</v>
      </c>
      <c r="K323" s="191">
        <v>89.93</v>
      </c>
      <c r="L323" s="193">
        <v>51.039697542533077</v>
      </c>
      <c r="N323" s="185"/>
      <c r="O323" s="185"/>
    </row>
    <row r="324" spans="1:15" x14ac:dyDescent="0.25">
      <c r="A324" s="239" t="s">
        <v>9341</v>
      </c>
      <c r="B324" s="189" t="s">
        <v>6613</v>
      </c>
      <c r="C324" s="190" t="s">
        <v>6612</v>
      </c>
      <c r="D324" s="190" t="s">
        <v>6843</v>
      </c>
      <c r="E324" s="190" t="s">
        <v>20867</v>
      </c>
      <c r="F324" s="190" t="s">
        <v>20869</v>
      </c>
      <c r="G324" s="192">
        <v>6375</v>
      </c>
      <c r="H324" s="191">
        <v>171.55</v>
      </c>
      <c r="I324" s="188">
        <v>37.161177499271346</v>
      </c>
      <c r="J324" s="192">
        <v>6604</v>
      </c>
      <c r="K324" s="191">
        <v>177.72</v>
      </c>
      <c r="L324" s="193">
        <v>37.159576862480307</v>
      </c>
      <c r="N324" s="185"/>
      <c r="O324" s="185"/>
    </row>
    <row r="325" spans="1:15" x14ac:dyDescent="0.25">
      <c r="A325" s="239" t="s">
        <v>9342</v>
      </c>
      <c r="B325" s="189" t="s">
        <v>6613</v>
      </c>
      <c r="C325" s="190" t="s">
        <v>6612</v>
      </c>
      <c r="D325" s="190" t="s">
        <v>6844</v>
      </c>
      <c r="E325" s="190" t="s">
        <v>20867</v>
      </c>
      <c r="F325" s="190" t="s">
        <v>20869</v>
      </c>
      <c r="G325" s="192">
        <v>1000</v>
      </c>
      <c r="H325" s="191">
        <v>34.9</v>
      </c>
      <c r="I325" s="188">
        <v>28.653295128939828</v>
      </c>
      <c r="J325" s="192">
        <v>1000</v>
      </c>
      <c r="K325" s="191">
        <v>36.94</v>
      </c>
      <c r="L325" s="193">
        <v>27.070925825663238</v>
      </c>
      <c r="N325" s="185"/>
      <c r="O325" s="185"/>
    </row>
    <row r="326" spans="1:15" x14ac:dyDescent="0.25">
      <c r="A326" s="239" t="s">
        <v>9343</v>
      </c>
      <c r="B326" s="189" t="s">
        <v>6613</v>
      </c>
      <c r="C326" s="190" t="s">
        <v>6612</v>
      </c>
      <c r="D326" s="190" t="s">
        <v>6845</v>
      </c>
      <c r="E326" s="190" t="s">
        <v>20867</v>
      </c>
      <c r="F326" s="190" t="s">
        <v>20869</v>
      </c>
      <c r="G326" s="192">
        <v>65000</v>
      </c>
      <c r="H326" s="191">
        <v>787.73</v>
      </c>
      <c r="I326" s="188">
        <v>82.515582750434788</v>
      </c>
      <c r="J326" s="192">
        <v>65000</v>
      </c>
      <c r="K326" s="191">
        <v>805.7</v>
      </c>
      <c r="L326" s="193">
        <v>80.675189276405604</v>
      </c>
      <c r="N326" s="185"/>
      <c r="O326" s="185"/>
    </row>
    <row r="327" spans="1:15" x14ac:dyDescent="0.25">
      <c r="A327" s="239" t="s">
        <v>9344</v>
      </c>
      <c r="B327" s="189" t="s">
        <v>6613</v>
      </c>
      <c r="C327" s="190" t="s">
        <v>6612</v>
      </c>
      <c r="D327" s="190" t="s">
        <v>6846</v>
      </c>
      <c r="E327" s="190" t="s">
        <v>20867</v>
      </c>
      <c r="F327" s="190" t="s">
        <v>20869</v>
      </c>
      <c r="G327" s="192">
        <v>6332</v>
      </c>
      <c r="H327" s="191">
        <v>339.56</v>
      </c>
      <c r="I327" s="188">
        <v>18.647661679820946</v>
      </c>
      <c r="J327" s="192">
        <v>6459</v>
      </c>
      <c r="K327" s="191">
        <v>347.93</v>
      </c>
      <c r="L327" s="193">
        <v>18.564078981404304</v>
      </c>
      <c r="N327" s="185"/>
      <c r="O327" s="185"/>
    </row>
    <row r="328" spans="1:15" x14ac:dyDescent="0.25">
      <c r="A328" s="239" t="s">
        <v>9345</v>
      </c>
      <c r="B328" s="189" t="s">
        <v>6613</v>
      </c>
      <c r="C328" s="190" t="s">
        <v>6612</v>
      </c>
      <c r="D328" s="190" t="s">
        <v>6847</v>
      </c>
      <c r="E328" s="190" t="s">
        <v>20867</v>
      </c>
      <c r="F328" s="190" t="s">
        <v>20869</v>
      </c>
      <c r="G328" s="192">
        <v>8500</v>
      </c>
      <c r="H328" s="191">
        <v>223.71</v>
      </c>
      <c r="I328" s="188">
        <v>37.995619328595055</v>
      </c>
      <c r="J328" s="192">
        <v>8500</v>
      </c>
      <c r="K328" s="191">
        <v>237.21</v>
      </c>
      <c r="L328" s="193">
        <v>35.833227941486449</v>
      </c>
      <c r="N328" s="185"/>
      <c r="O328" s="185"/>
    </row>
    <row r="329" spans="1:15" x14ac:dyDescent="0.25">
      <c r="A329" s="239" t="s">
        <v>9346</v>
      </c>
      <c r="B329" s="189" t="s">
        <v>6613</v>
      </c>
      <c r="C329" s="190" t="s">
        <v>6612</v>
      </c>
      <c r="D329" s="190" t="s">
        <v>6848</v>
      </c>
      <c r="E329" s="190" t="s">
        <v>20867</v>
      </c>
      <c r="F329" s="190" t="s">
        <v>20869</v>
      </c>
      <c r="G329" s="192">
        <v>17021</v>
      </c>
      <c r="H329" s="191">
        <v>538.5</v>
      </c>
      <c r="I329" s="188">
        <v>31.608170844939647</v>
      </c>
      <c r="J329" s="192">
        <v>19000</v>
      </c>
      <c r="K329" s="191">
        <v>582.67999999999995</v>
      </c>
      <c r="L329" s="193">
        <v>32.607949474840396</v>
      </c>
      <c r="N329" s="185"/>
      <c r="O329" s="185"/>
    </row>
    <row r="330" spans="1:15" x14ac:dyDescent="0.25">
      <c r="A330" s="239" t="s">
        <v>9347</v>
      </c>
      <c r="B330" s="189" t="s">
        <v>6613</v>
      </c>
      <c r="C330" s="190" t="s">
        <v>6612</v>
      </c>
      <c r="D330" s="190" t="s">
        <v>7519</v>
      </c>
      <c r="E330" s="190" t="s">
        <v>20867</v>
      </c>
      <c r="F330" s="190" t="s">
        <v>20869</v>
      </c>
      <c r="G330" s="192">
        <v>1950</v>
      </c>
      <c r="H330" s="191">
        <v>78.709999999999994</v>
      </c>
      <c r="I330" s="188">
        <v>24.774488629144965</v>
      </c>
      <c r="J330" s="192">
        <v>2072</v>
      </c>
      <c r="K330" s="191">
        <v>83.63</v>
      </c>
      <c r="L330" s="193">
        <v>24.775798158555542</v>
      </c>
      <c r="N330" s="185"/>
      <c r="O330" s="185"/>
    </row>
    <row r="331" spans="1:15" x14ac:dyDescent="0.25">
      <c r="A331" s="239" t="s">
        <v>9348</v>
      </c>
      <c r="B331" s="189" t="s">
        <v>6613</v>
      </c>
      <c r="C331" s="190" t="s">
        <v>6612</v>
      </c>
      <c r="D331" s="190" t="s">
        <v>7520</v>
      </c>
      <c r="E331" s="190" t="s">
        <v>20867</v>
      </c>
      <c r="F331" s="190" t="s">
        <v>20869</v>
      </c>
      <c r="G331" s="192">
        <v>3250</v>
      </c>
      <c r="H331" s="191">
        <v>129.80000000000001</v>
      </c>
      <c r="I331" s="188">
        <v>25.038520801232664</v>
      </c>
      <c r="J331" s="192">
        <v>4460</v>
      </c>
      <c r="K331" s="191">
        <v>140.29</v>
      </c>
      <c r="L331" s="193">
        <v>31.791289471808398</v>
      </c>
      <c r="N331" s="185"/>
      <c r="O331" s="185"/>
    </row>
    <row r="332" spans="1:15" x14ac:dyDescent="0.25">
      <c r="A332" s="239" t="s">
        <v>9349</v>
      </c>
      <c r="B332" s="189" t="s">
        <v>6613</v>
      </c>
      <c r="C332" s="190" t="s">
        <v>6612</v>
      </c>
      <c r="D332" s="190" t="s">
        <v>7521</v>
      </c>
      <c r="E332" s="190" t="s">
        <v>20867</v>
      </c>
      <c r="F332" s="190" t="s">
        <v>20869</v>
      </c>
      <c r="G332" s="192">
        <v>3835</v>
      </c>
      <c r="H332" s="191">
        <v>139.69999999999999</v>
      </c>
      <c r="I332" s="188">
        <v>27.451682176091627</v>
      </c>
      <c r="J332" s="192">
        <v>4061</v>
      </c>
      <c r="K332" s="191">
        <v>138.28</v>
      </c>
      <c r="L332" s="193">
        <v>29.367949088805322</v>
      </c>
      <c r="N332" s="185"/>
      <c r="O332" s="185"/>
    </row>
    <row r="333" spans="1:15" x14ac:dyDescent="0.25">
      <c r="A333" s="239" t="s">
        <v>9350</v>
      </c>
      <c r="B333" s="189" t="s">
        <v>6613</v>
      </c>
      <c r="C333" s="190" t="s">
        <v>6612</v>
      </c>
      <c r="D333" s="190" t="s">
        <v>7522</v>
      </c>
      <c r="E333" s="190" t="s">
        <v>20867</v>
      </c>
      <c r="F333" s="190" t="s">
        <v>20869</v>
      </c>
      <c r="G333" s="192">
        <v>112000</v>
      </c>
      <c r="H333" s="191">
        <v>1356.65</v>
      </c>
      <c r="I333" s="188">
        <v>82.556296760402461</v>
      </c>
      <c r="J333" s="192">
        <v>113484.75</v>
      </c>
      <c r="K333" s="191">
        <v>1347.64</v>
      </c>
      <c r="L333" s="193">
        <v>84.209989314653754</v>
      </c>
      <c r="N333" s="185"/>
      <c r="O333" s="185"/>
    </row>
    <row r="334" spans="1:15" x14ac:dyDescent="0.25">
      <c r="A334" s="239" t="s">
        <v>9351</v>
      </c>
      <c r="B334" s="189" t="s">
        <v>6613</v>
      </c>
      <c r="C334" s="190" t="s">
        <v>6612</v>
      </c>
      <c r="D334" s="190" t="s">
        <v>7523</v>
      </c>
      <c r="E334" s="190" t="s">
        <v>20867</v>
      </c>
      <c r="F334" s="190" t="s">
        <v>20869</v>
      </c>
      <c r="G334" s="192">
        <v>771</v>
      </c>
      <c r="H334" s="191">
        <v>48.04</v>
      </c>
      <c r="I334" s="188">
        <v>16.049125728559535</v>
      </c>
      <c r="J334" s="192">
        <v>881.75</v>
      </c>
      <c r="K334" s="191">
        <v>51.4</v>
      </c>
      <c r="L334" s="193">
        <v>17.154669260700391</v>
      </c>
      <c r="N334" s="185"/>
      <c r="O334" s="185"/>
    </row>
    <row r="335" spans="1:15" x14ac:dyDescent="0.25">
      <c r="A335" s="239" t="s">
        <v>9352</v>
      </c>
      <c r="B335" s="189" t="s">
        <v>6613</v>
      </c>
      <c r="C335" s="190" t="s">
        <v>6612</v>
      </c>
      <c r="D335" s="190" t="s">
        <v>7524</v>
      </c>
      <c r="E335" s="190" t="s">
        <v>20867</v>
      </c>
      <c r="F335" s="190" t="s">
        <v>20869</v>
      </c>
      <c r="G335" s="192">
        <v>14803</v>
      </c>
      <c r="H335" s="191">
        <v>222.58</v>
      </c>
      <c r="I335" s="188">
        <v>66.506424656303352</v>
      </c>
      <c r="J335" s="192">
        <v>15789</v>
      </c>
      <c r="K335" s="191">
        <v>237.4</v>
      </c>
      <c r="L335" s="193">
        <v>66.508003369839926</v>
      </c>
      <c r="N335" s="185"/>
      <c r="O335" s="185"/>
    </row>
    <row r="336" spans="1:15" x14ac:dyDescent="0.25">
      <c r="A336" s="239" t="s">
        <v>9353</v>
      </c>
      <c r="B336" s="189" t="s">
        <v>6613</v>
      </c>
      <c r="C336" s="190" t="s">
        <v>6612</v>
      </c>
      <c r="D336" s="190" t="s">
        <v>7525</v>
      </c>
      <c r="E336" s="190" t="s">
        <v>20867</v>
      </c>
      <c r="F336" s="190" t="s">
        <v>20869</v>
      </c>
      <c r="G336" s="192">
        <v>29807</v>
      </c>
      <c r="H336" s="191">
        <v>481.54</v>
      </c>
      <c r="I336" s="188">
        <v>61.899323005357807</v>
      </c>
      <c r="J336" s="192">
        <v>31773.25</v>
      </c>
      <c r="K336" s="191">
        <v>503.58</v>
      </c>
      <c r="L336" s="193">
        <v>63.094741649787522</v>
      </c>
      <c r="N336" s="185"/>
      <c r="O336" s="185"/>
    </row>
    <row r="337" spans="1:15" x14ac:dyDescent="0.25">
      <c r="A337" s="239" t="s">
        <v>9354</v>
      </c>
      <c r="B337" s="189" t="s">
        <v>6613</v>
      </c>
      <c r="C337" s="190" t="s">
        <v>6612</v>
      </c>
      <c r="D337" s="190" t="s">
        <v>7526</v>
      </c>
      <c r="E337" s="190" t="s">
        <v>20867</v>
      </c>
      <c r="F337" s="190" t="s">
        <v>20869</v>
      </c>
      <c r="G337" s="192">
        <v>4650</v>
      </c>
      <c r="H337" s="191">
        <v>155.08000000000001</v>
      </c>
      <c r="I337" s="188">
        <v>29.984524116584986</v>
      </c>
      <c r="J337" s="192">
        <v>4700</v>
      </c>
      <c r="K337" s="191">
        <v>155.03</v>
      </c>
      <c r="L337" s="193">
        <v>30.316712894278528</v>
      </c>
      <c r="N337" s="185"/>
      <c r="O337" s="185"/>
    </row>
    <row r="338" spans="1:15" x14ac:dyDescent="0.25">
      <c r="A338" s="239" t="s">
        <v>9355</v>
      </c>
      <c r="B338" s="189" t="s">
        <v>6613</v>
      </c>
      <c r="C338" s="190" t="s">
        <v>6612</v>
      </c>
      <c r="D338" s="190" t="s">
        <v>7527</v>
      </c>
      <c r="E338" s="190" t="s">
        <v>20867</v>
      </c>
      <c r="F338" s="190" t="s">
        <v>20869</v>
      </c>
      <c r="G338" s="192">
        <v>9000</v>
      </c>
      <c r="H338" s="191">
        <v>197.03</v>
      </c>
      <c r="I338" s="188">
        <v>45.678323098005379</v>
      </c>
      <c r="J338" s="192">
        <v>9067.02</v>
      </c>
      <c r="K338" s="191">
        <v>198.49</v>
      </c>
      <c r="L338" s="193">
        <v>45.679983878281021</v>
      </c>
      <c r="N338" s="185"/>
      <c r="O338" s="185"/>
    </row>
    <row r="339" spans="1:15" x14ac:dyDescent="0.25">
      <c r="A339" s="239" t="s">
        <v>9356</v>
      </c>
      <c r="B339" s="189" t="s">
        <v>6613</v>
      </c>
      <c r="C339" s="190" t="s">
        <v>6612</v>
      </c>
      <c r="D339" s="190" t="s">
        <v>7528</v>
      </c>
      <c r="E339" s="190" t="s">
        <v>20867</v>
      </c>
      <c r="F339" s="190" t="s">
        <v>20869</v>
      </c>
      <c r="G339" s="192">
        <v>122549</v>
      </c>
      <c r="H339" s="191">
        <v>1343.6</v>
      </c>
      <c r="I339" s="188">
        <v>91.209437332539451</v>
      </c>
      <c r="J339" s="192">
        <v>132527.35</v>
      </c>
      <c r="K339" s="191">
        <v>1395.41</v>
      </c>
      <c r="L339" s="193">
        <v>94.973771149697939</v>
      </c>
      <c r="N339" s="185"/>
      <c r="O339" s="185"/>
    </row>
    <row r="340" spans="1:15" x14ac:dyDescent="0.25">
      <c r="A340" s="239" t="s">
        <v>9357</v>
      </c>
      <c r="B340" s="189" t="s">
        <v>6613</v>
      </c>
      <c r="C340" s="190" t="s">
        <v>6612</v>
      </c>
      <c r="D340" s="190" t="s">
        <v>7529</v>
      </c>
      <c r="E340" s="190" t="s">
        <v>20867</v>
      </c>
      <c r="F340" s="190" t="s">
        <v>20869</v>
      </c>
      <c r="G340" s="192">
        <v>16500</v>
      </c>
      <c r="H340" s="191">
        <v>344.11</v>
      </c>
      <c r="I340" s="188">
        <v>47.949783499462377</v>
      </c>
      <c r="J340" s="192">
        <v>17810.060000000001</v>
      </c>
      <c r="K340" s="191">
        <v>371.43</v>
      </c>
      <c r="L340" s="193">
        <v>47.949977115472635</v>
      </c>
      <c r="N340" s="185"/>
      <c r="O340" s="185"/>
    </row>
    <row r="341" spans="1:15" x14ac:dyDescent="0.25">
      <c r="A341" s="239" t="s">
        <v>9358</v>
      </c>
      <c r="B341" s="189" t="s">
        <v>6613</v>
      </c>
      <c r="C341" s="190" t="s">
        <v>6612</v>
      </c>
      <c r="D341" s="190" t="s">
        <v>7530</v>
      </c>
      <c r="E341" s="190" t="s">
        <v>20867</v>
      </c>
      <c r="F341" s="190" t="s">
        <v>20869</v>
      </c>
      <c r="G341" s="192">
        <v>3810</v>
      </c>
      <c r="H341" s="191">
        <v>87.02</v>
      </c>
      <c r="I341" s="188">
        <v>43.783038381981157</v>
      </c>
      <c r="J341" s="192">
        <v>4000</v>
      </c>
      <c r="K341" s="191">
        <v>91.64</v>
      </c>
      <c r="L341" s="193">
        <v>43.649061545176778</v>
      </c>
      <c r="N341" s="185"/>
      <c r="O341" s="185"/>
    </row>
    <row r="342" spans="1:15" x14ac:dyDescent="0.25">
      <c r="A342" s="239" t="s">
        <v>9359</v>
      </c>
      <c r="B342" s="189" t="s">
        <v>6613</v>
      </c>
      <c r="C342" s="190" t="s">
        <v>6612</v>
      </c>
      <c r="D342" s="190" t="s">
        <v>7531</v>
      </c>
      <c r="E342" s="190" t="s">
        <v>20867</v>
      </c>
      <c r="F342" s="190" t="s">
        <v>20869</v>
      </c>
      <c r="G342" s="192">
        <v>10000</v>
      </c>
      <c r="H342" s="191">
        <v>193.86</v>
      </c>
      <c r="I342" s="188">
        <v>51.583617043227065</v>
      </c>
      <c r="J342" s="192">
        <v>11000</v>
      </c>
      <c r="K342" s="191">
        <v>201.6</v>
      </c>
      <c r="L342" s="193">
        <v>54.563492063492063</v>
      </c>
      <c r="N342" s="185"/>
      <c r="O342" s="185"/>
    </row>
    <row r="343" spans="1:15" x14ac:dyDescent="0.25">
      <c r="A343" s="239" t="s">
        <v>9360</v>
      </c>
      <c r="B343" s="189" t="s">
        <v>6613</v>
      </c>
      <c r="C343" s="190" t="s">
        <v>6612</v>
      </c>
      <c r="D343" s="190" t="s">
        <v>7532</v>
      </c>
      <c r="E343" s="190" t="s">
        <v>20867</v>
      </c>
      <c r="F343" s="190" t="s">
        <v>20869</v>
      </c>
      <c r="G343" s="192">
        <v>400</v>
      </c>
      <c r="H343" s="191">
        <v>62.45</v>
      </c>
      <c r="I343" s="188">
        <v>6.4051240992794236</v>
      </c>
      <c r="J343" s="192">
        <v>405.25</v>
      </c>
      <c r="K343" s="191">
        <v>68.45</v>
      </c>
      <c r="L343" s="193">
        <v>5.9203798392987581</v>
      </c>
      <c r="N343" s="185"/>
      <c r="O343" s="185"/>
    </row>
    <row r="344" spans="1:15" x14ac:dyDescent="0.25">
      <c r="A344" s="239" t="s">
        <v>9361</v>
      </c>
      <c r="B344" s="189" t="s">
        <v>6613</v>
      </c>
      <c r="C344" s="190" t="s">
        <v>6612</v>
      </c>
      <c r="D344" s="190" t="s">
        <v>9362</v>
      </c>
      <c r="E344" s="190" t="s">
        <v>20867</v>
      </c>
      <c r="F344" s="190" t="s">
        <v>20868</v>
      </c>
      <c r="G344" s="192">
        <v>0</v>
      </c>
      <c r="H344" s="191">
        <v>28.99</v>
      </c>
      <c r="I344" s="188">
        <v>0</v>
      </c>
      <c r="J344" s="192">
        <v>0</v>
      </c>
      <c r="K344" s="191">
        <v>30.19</v>
      </c>
      <c r="L344" s="193">
        <v>0</v>
      </c>
      <c r="N344" s="185"/>
      <c r="O344" s="185"/>
    </row>
    <row r="345" spans="1:15" x14ac:dyDescent="0.25">
      <c r="A345" s="239" t="s">
        <v>9363</v>
      </c>
      <c r="B345" s="189" t="s">
        <v>6613</v>
      </c>
      <c r="C345" s="190" t="s">
        <v>6612</v>
      </c>
      <c r="D345" s="190" t="s">
        <v>5628</v>
      </c>
      <c r="E345" s="190" t="s">
        <v>20867</v>
      </c>
      <c r="F345" s="190" t="s">
        <v>20869</v>
      </c>
      <c r="G345" s="192">
        <v>6500</v>
      </c>
      <c r="H345" s="191">
        <v>173.41</v>
      </c>
      <c r="I345" s="188">
        <v>37.483420794648524</v>
      </c>
      <c r="J345" s="192">
        <v>6630</v>
      </c>
      <c r="K345" s="191">
        <v>185.08</v>
      </c>
      <c r="L345" s="193">
        <v>35.822347093148906</v>
      </c>
      <c r="N345" s="185"/>
      <c r="O345" s="185"/>
    </row>
    <row r="346" spans="1:15" x14ac:dyDescent="0.25">
      <c r="A346" s="239" t="s">
        <v>9364</v>
      </c>
      <c r="B346" s="189" t="s">
        <v>6613</v>
      </c>
      <c r="C346" s="190" t="s">
        <v>6612</v>
      </c>
      <c r="D346" s="190" t="s">
        <v>5629</v>
      </c>
      <c r="E346" s="190" t="s">
        <v>20867</v>
      </c>
      <c r="F346" s="190" t="s">
        <v>20869</v>
      </c>
      <c r="G346" s="192">
        <v>47233</v>
      </c>
      <c r="H346" s="191">
        <v>700.05</v>
      </c>
      <c r="I346" s="188">
        <v>67.470894936075993</v>
      </c>
      <c r="J346" s="192">
        <v>53500.09</v>
      </c>
      <c r="K346" s="191">
        <v>701.07</v>
      </c>
      <c r="L346" s="193">
        <v>76.312051578301734</v>
      </c>
      <c r="N346" s="185"/>
      <c r="O346" s="185"/>
    </row>
    <row r="347" spans="1:15" x14ac:dyDescent="0.25">
      <c r="A347" s="239" t="s">
        <v>9365</v>
      </c>
      <c r="B347" s="189" t="s">
        <v>6613</v>
      </c>
      <c r="C347" s="190" t="s">
        <v>6612</v>
      </c>
      <c r="D347" s="190" t="s">
        <v>5630</v>
      </c>
      <c r="E347" s="190" t="s">
        <v>20867</v>
      </c>
      <c r="F347" s="190" t="s">
        <v>20869</v>
      </c>
      <c r="G347" s="192">
        <v>420</v>
      </c>
      <c r="H347" s="191">
        <v>34.909999999999997</v>
      </c>
      <c r="I347" s="188">
        <v>12.030936694356919</v>
      </c>
      <c r="J347" s="192">
        <v>420</v>
      </c>
      <c r="K347" s="191">
        <v>40.08</v>
      </c>
      <c r="L347" s="193">
        <v>10.479041916167665</v>
      </c>
      <c r="N347" s="185"/>
      <c r="O347" s="185"/>
    </row>
    <row r="348" spans="1:15" x14ac:dyDescent="0.25">
      <c r="A348" s="239" t="s">
        <v>9366</v>
      </c>
      <c r="B348" s="189" t="s">
        <v>6613</v>
      </c>
      <c r="C348" s="190" t="s">
        <v>6612</v>
      </c>
      <c r="D348" s="190" t="s">
        <v>5631</v>
      </c>
      <c r="E348" s="190" t="s">
        <v>20867</v>
      </c>
      <c r="F348" s="190" t="s">
        <v>20869</v>
      </c>
      <c r="G348" s="192">
        <v>46540</v>
      </c>
      <c r="H348" s="191">
        <v>499.27</v>
      </c>
      <c r="I348" s="188">
        <v>93.216095499429173</v>
      </c>
      <c r="J348" s="192">
        <v>49573</v>
      </c>
      <c r="K348" s="191">
        <v>531.78</v>
      </c>
      <c r="L348" s="193">
        <v>93.220880815374784</v>
      </c>
      <c r="N348" s="185"/>
      <c r="O348" s="185"/>
    </row>
    <row r="349" spans="1:15" x14ac:dyDescent="0.25">
      <c r="A349" s="239" t="s">
        <v>9367</v>
      </c>
      <c r="B349" s="189" t="s">
        <v>6613</v>
      </c>
      <c r="C349" s="190" t="s">
        <v>6612</v>
      </c>
      <c r="D349" s="190" t="s">
        <v>5632</v>
      </c>
      <c r="E349" s="190" t="s">
        <v>20867</v>
      </c>
      <c r="F349" s="190" t="s">
        <v>20869</v>
      </c>
      <c r="G349" s="192">
        <v>8202</v>
      </c>
      <c r="H349" s="191">
        <v>137</v>
      </c>
      <c r="I349" s="188">
        <v>59.868613138686129</v>
      </c>
      <c r="J349" s="192">
        <v>9359</v>
      </c>
      <c r="K349" s="191">
        <v>142.86000000000001</v>
      </c>
      <c r="L349" s="193">
        <v>65.511689766204668</v>
      </c>
      <c r="N349" s="185"/>
      <c r="O349" s="185"/>
    </row>
    <row r="350" spans="1:15" x14ac:dyDescent="0.25">
      <c r="A350" s="239" t="s">
        <v>9368</v>
      </c>
      <c r="B350" s="189" t="s">
        <v>6613</v>
      </c>
      <c r="C350" s="190" t="s">
        <v>6612</v>
      </c>
      <c r="D350" s="190" t="s">
        <v>5633</v>
      </c>
      <c r="E350" s="190" t="s">
        <v>20867</v>
      </c>
      <c r="F350" s="190" t="s">
        <v>20869</v>
      </c>
      <c r="G350" s="192">
        <v>11000</v>
      </c>
      <c r="H350" s="191">
        <v>286.97000000000003</v>
      </c>
      <c r="I350" s="188">
        <v>38.331532912848026</v>
      </c>
      <c r="J350" s="192">
        <v>11000</v>
      </c>
      <c r="K350" s="191">
        <v>282.39999999999998</v>
      </c>
      <c r="L350" s="193">
        <v>38.951841359773375</v>
      </c>
      <c r="N350" s="185"/>
      <c r="O350" s="185"/>
    </row>
    <row r="351" spans="1:15" x14ac:dyDescent="0.25">
      <c r="A351" s="239" t="s">
        <v>9369</v>
      </c>
      <c r="B351" s="189" t="s">
        <v>6613</v>
      </c>
      <c r="C351" s="190" t="s">
        <v>6612</v>
      </c>
      <c r="D351" s="190" t="s">
        <v>5634</v>
      </c>
      <c r="E351" s="190" t="s">
        <v>20867</v>
      </c>
      <c r="F351" s="190" t="s">
        <v>20869</v>
      </c>
      <c r="G351" s="192">
        <v>14850</v>
      </c>
      <c r="H351" s="191">
        <v>285.7</v>
      </c>
      <c r="I351" s="188">
        <v>51.977598879943997</v>
      </c>
      <c r="J351" s="192">
        <v>15200</v>
      </c>
      <c r="K351" s="191">
        <v>310.68</v>
      </c>
      <c r="L351" s="193">
        <v>48.924938843826446</v>
      </c>
      <c r="N351" s="185"/>
      <c r="O351" s="185"/>
    </row>
    <row r="352" spans="1:15" x14ac:dyDescent="0.25">
      <c r="A352" s="239" t="s">
        <v>9370</v>
      </c>
      <c r="B352" s="189" t="s">
        <v>6613</v>
      </c>
      <c r="C352" s="190" t="s">
        <v>6612</v>
      </c>
      <c r="D352" s="190" t="s">
        <v>5635</v>
      </c>
      <c r="E352" s="190" t="s">
        <v>20867</v>
      </c>
      <c r="F352" s="190" t="s">
        <v>20869</v>
      </c>
      <c r="G352" s="192">
        <v>11300</v>
      </c>
      <c r="H352" s="191">
        <v>317.93</v>
      </c>
      <c r="I352" s="188">
        <v>35.542414997011917</v>
      </c>
      <c r="J352" s="192">
        <v>11600</v>
      </c>
      <c r="K352" s="191">
        <v>324.47000000000003</v>
      </c>
      <c r="L352" s="193">
        <v>35.750608684932345</v>
      </c>
      <c r="N352" s="185"/>
      <c r="O352" s="185"/>
    </row>
    <row r="353" spans="1:15" x14ac:dyDescent="0.25">
      <c r="A353" s="239" t="s">
        <v>9371</v>
      </c>
      <c r="B353" s="189" t="s">
        <v>6613</v>
      </c>
      <c r="C353" s="190" t="s">
        <v>6612</v>
      </c>
      <c r="D353" s="190" t="s">
        <v>5636</v>
      </c>
      <c r="E353" s="190" t="s">
        <v>20867</v>
      </c>
      <c r="F353" s="190" t="s">
        <v>20869</v>
      </c>
      <c r="G353" s="192">
        <v>575077</v>
      </c>
      <c r="H353" s="191">
        <v>4130.7700000000004</v>
      </c>
      <c r="I353" s="188">
        <v>139.21786979183057</v>
      </c>
      <c r="J353" s="192">
        <v>559526</v>
      </c>
      <c r="K353" s="191">
        <v>3942.27</v>
      </c>
      <c r="L353" s="193">
        <v>141.92990332980744</v>
      </c>
      <c r="N353" s="185"/>
      <c r="O353" s="185"/>
    </row>
    <row r="354" spans="1:15" x14ac:dyDescent="0.25">
      <c r="A354" s="239" t="s">
        <v>9372</v>
      </c>
      <c r="B354" s="189" t="s">
        <v>6613</v>
      </c>
      <c r="C354" s="190" t="s">
        <v>6612</v>
      </c>
      <c r="D354" s="190" t="s">
        <v>6863</v>
      </c>
      <c r="E354" s="190" t="s">
        <v>20867</v>
      </c>
      <c r="F354" s="190" t="s">
        <v>20869</v>
      </c>
      <c r="G354" s="192">
        <v>7375</v>
      </c>
      <c r="H354" s="191">
        <v>206.93</v>
      </c>
      <c r="I354" s="188">
        <v>35.640071521770643</v>
      </c>
      <c r="J354" s="192">
        <v>8150</v>
      </c>
      <c r="K354" s="191">
        <v>223.93</v>
      </c>
      <c r="L354" s="193">
        <v>36.395302103335865</v>
      </c>
      <c r="N354" s="185"/>
      <c r="O354" s="185"/>
    </row>
    <row r="355" spans="1:15" x14ac:dyDescent="0.25">
      <c r="A355" s="239" t="s">
        <v>9373</v>
      </c>
      <c r="B355" s="189" t="s">
        <v>6613</v>
      </c>
      <c r="C355" s="190" t="s">
        <v>6612</v>
      </c>
      <c r="D355" s="190" t="s">
        <v>6864</v>
      </c>
      <c r="E355" s="190" t="s">
        <v>20867</v>
      </c>
      <c r="F355" s="190" t="s">
        <v>20869</v>
      </c>
      <c r="G355" s="192">
        <v>2000</v>
      </c>
      <c r="H355" s="191">
        <v>102.87</v>
      </c>
      <c r="I355" s="188">
        <v>19.44201419267036</v>
      </c>
      <c r="J355" s="192">
        <v>1650</v>
      </c>
      <c r="K355" s="191">
        <v>106.41</v>
      </c>
      <c r="L355" s="193">
        <v>15.506061460389061</v>
      </c>
      <c r="N355" s="185"/>
      <c r="O355" s="185"/>
    </row>
    <row r="356" spans="1:15" x14ac:dyDescent="0.25">
      <c r="A356" s="239" t="s">
        <v>9374</v>
      </c>
      <c r="B356" s="189" t="s">
        <v>6613</v>
      </c>
      <c r="C356" s="190" t="s">
        <v>6612</v>
      </c>
      <c r="D356" s="190" t="s">
        <v>6865</v>
      </c>
      <c r="E356" s="190" t="s">
        <v>20867</v>
      </c>
      <c r="F356" s="190" t="s">
        <v>20869</v>
      </c>
      <c r="G356" s="192">
        <v>1500</v>
      </c>
      <c r="H356" s="191">
        <v>40.86</v>
      </c>
      <c r="I356" s="188">
        <v>36.710719530102793</v>
      </c>
      <c r="J356" s="192">
        <v>1500</v>
      </c>
      <c r="K356" s="191">
        <v>39.840000000000003</v>
      </c>
      <c r="L356" s="193">
        <v>37.650602409638552</v>
      </c>
      <c r="N356" s="185"/>
      <c r="O356" s="185"/>
    </row>
    <row r="357" spans="1:15" x14ac:dyDescent="0.25">
      <c r="A357" s="239" t="s">
        <v>9375</v>
      </c>
      <c r="B357" s="189" t="s">
        <v>6613</v>
      </c>
      <c r="C357" s="190" t="s">
        <v>6612</v>
      </c>
      <c r="D357" s="190" t="s">
        <v>9376</v>
      </c>
      <c r="E357" s="190" t="s">
        <v>20867</v>
      </c>
      <c r="F357" s="190" t="s">
        <v>20868</v>
      </c>
      <c r="G357" s="192">
        <v>0</v>
      </c>
      <c r="H357" s="191">
        <v>55.4</v>
      </c>
      <c r="I357" s="188">
        <v>0</v>
      </c>
      <c r="J357" s="192">
        <v>0</v>
      </c>
      <c r="K357" s="191">
        <v>54.58</v>
      </c>
      <c r="L357" s="193">
        <v>0</v>
      </c>
      <c r="N357" s="185"/>
      <c r="O357" s="185"/>
    </row>
    <row r="358" spans="1:15" x14ac:dyDescent="0.25">
      <c r="A358" s="239" t="s">
        <v>9377</v>
      </c>
      <c r="B358" s="189" t="s">
        <v>6613</v>
      </c>
      <c r="C358" s="190" t="s">
        <v>6612</v>
      </c>
      <c r="D358" s="190" t="s">
        <v>9378</v>
      </c>
      <c r="E358" s="190" t="s">
        <v>20867</v>
      </c>
      <c r="F358" s="190" t="s">
        <v>20868</v>
      </c>
      <c r="G358" s="192">
        <v>0</v>
      </c>
      <c r="H358" s="191">
        <v>18.02</v>
      </c>
      <c r="I358" s="188">
        <v>0</v>
      </c>
      <c r="J358" s="192">
        <v>0</v>
      </c>
      <c r="K358" s="191">
        <v>20.100000000000001</v>
      </c>
      <c r="L358" s="193">
        <v>0</v>
      </c>
      <c r="N358" s="185"/>
      <c r="O358" s="185"/>
    </row>
    <row r="359" spans="1:15" x14ac:dyDescent="0.25">
      <c r="A359" s="239" t="s">
        <v>9379</v>
      </c>
      <c r="B359" s="189" t="s">
        <v>6613</v>
      </c>
      <c r="C359" s="190" t="s">
        <v>6612</v>
      </c>
      <c r="D359" s="190" t="s">
        <v>6866</v>
      </c>
      <c r="E359" s="190" t="s">
        <v>20867</v>
      </c>
      <c r="F359" s="190" t="s">
        <v>20869</v>
      </c>
      <c r="G359" s="192">
        <v>3231</v>
      </c>
      <c r="H359" s="191">
        <v>114.4</v>
      </c>
      <c r="I359" s="188">
        <v>28.243006993006993</v>
      </c>
      <c r="J359" s="192">
        <v>3334</v>
      </c>
      <c r="K359" s="191">
        <v>118.08</v>
      </c>
      <c r="L359" s="193">
        <v>28.23509485094851</v>
      </c>
      <c r="N359" s="185"/>
      <c r="O359" s="185"/>
    </row>
    <row r="360" spans="1:15" x14ac:dyDescent="0.25">
      <c r="A360" s="239" t="s">
        <v>9380</v>
      </c>
      <c r="B360" s="189" t="s">
        <v>6613</v>
      </c>
      <c r="C360" s="190" t="s">
        <v>6612</v>
      </c>
      <c r="D360" s="190" t="s">
        <v>6867</v>
      </c>
      <c r="E360" s="190" t="s">
        <v>20867</v>
      </c>
      <c r="F360" s="190" t="s">
        <v>20869</v>
      </c>
      <c r="G360" s="192">
        <v>2649</v>
      </c>
      <c r="H360" s="191">
        <v>105.09</v>
      </c>
      <c r="I360" s="188">
        <v>25.206965458178704</v>
      </c>
      <c r="J360" s="192">
        <v>2649</v>
      </c>
      <c r="K360" s="191">
        <v>111.72</v>
      </c>
      <c r="L360" s="193">
        <v>23.711063372717508</v>
      </c>
      <c r="N360" s="185"/>
      <c r="O360" s="185"/>
    </row>
    <row r="361" spans="1:15" x14ac:dyDescent="0.25">
      <c r="A361" s="239" t="s">
        <v>9381</v>
      </c>
      <c r="B361" s="189" t="s">
        <v>6613</v>
      </c>
      <c r="C361" s="190" t="s">
        <v>6612</v>
      </c>
      <c r="D361" s="190" t="s">
        <v>6868</v>
      </c>
      <c r="E361" s="190" t="s">
        <v>20867</v>
      </c>
      <c r="F361" s="190" t="s">
        <v>20869</v>
      </c>
      <c r="G361" s="192">
        <v>2496</v>
      </c>
      <c r="H361" s="191">
        <v>89.99</v>
      </c>
      <c r="I361" s="188">
        <v>27.736415157239694</v>
      </c>
      <c r="J361" s="192">
        <v>2619</v>
      </c>
      <c r="K361" s="191">
        <v>94.88</v>
      </c>
      <c r="L361" s="193">
        <v>27.603288364249579</v>
      </c>
      <c r="N361" s="185"/>
      <c r="O361" s="185"/>
    </row>
    <row r="362" spans="1:15" x14ac:dyDescent="0.25">
      <c r="A362" s="239" t="s">
        <v>9382</v>
      </c>
      <c r="B362" s="189" t="s">
        <v>6618</v>
      </c>
      <c r="C362" s="190" t="s">
        <v>6617</v>
      </c>
      <c r="D362" s="190" t="s">
        <v>6869</v>
      </c>
      <c r="E362" s="190" t="s">
        <v>20871</v>
      </c>
      <c r="F362" s="190" t="s">
        <v>20869</v>
      </c>
      <c r="G362" s="192">
        <v>1423</v>
      </c>
      <c r="H362" s="191">
        <v>94.894000000000005</v>
      </c>
      <c r="I362" s="188">
        <v>14.99567938963475</v>
      </c>
      <c r="J362" s="192">
        <v>1470</v>
      </c>
      <c r="K362" s="191">
        <v>96.043000000000006</v>
      </c>
      <c r="L362" s="193">
        <v>15.305644346802994</v>
      </c>
      <c r="N362" s="185"/>
      <c r="O362" s="185"/>
    </row>
    <row r="363" spans="1:15" x14ac:dyDescent="0.25">
      <c r="A363" s="239" t="s">
        <v>9383</v>
      </c>
      <c r="B363" s="189" t="s">
        <v>6618</v>
      </c>
      <c r="C363" s="190" t="s">
        <v>6617</v>
      </c>
      <c r="D363" s="190" t="s">
        <v>6870</v>
      </c>
      <c r="E363" s="190" t="s">
        <v>20871</v>
      </c>
      <c r="F363" s="190" t="s">
        <v>20869</v>
      </c>
      <c r="G363" s="192">
        <v>146974</v>
      </c>
      <c r="H363" s="191">
        <v>1509.373</v>
      </c>
      <c r="I363" s="188">
        <v>97.374207700813514</v>
      </c>
      <c r="J363" s="192">
        <v>148876</v>
      </c>
      <c r="K363" s="191">
        <v>1528.971</v>
      </c>
      <c r="L363" s="193">
        <v>97.370061302666954</v>
      </c>
      <c r="N363" s="185"/>
      <c r="O363" s="185"/>
    </row>
    <row r="364" spans="1:15" x14ac:dyDescent="0.25">
      <c r="A364" s="239" t="s">
        <v>9384</v>
      </c>
      <c r="B364" s="189" t="s">
        <v>6618</v>
      </c>
      <c r="C364" s="190" t="s">
        <v>6617</v>
      </c>
      <c r="D364" s="190" t="s">
        <v>6871</v>
      </c>
      <c r="E364" s="190" t="s">
        <v>20871</v>
      </c>
      <c r="F364" s="190" t="s">
        <v>20869</v>
      </c>
      <c r="G364" s="192">
        <v>19591</v>
      </c>
      <c r="H364" s="191">
        <v>552.38599999999997</v>
      </c>
      <c r="I364" s="188">
        <v>35.466141430086935</v>
      </c>
      <c r="J364" s="192">
        <v>20077</v>
      </c>
      <c r="K364" s="191">
        <v>566.01499999999999</v>
      </c>
      <c r="L364" s="193">
        <v>35.470791410121642</v>
      </c>
      <c r="N364" s="185"/>
      <c r="O364" s="185"/>
    </row>
    <row r="365" spans="1:15" x14ac:dyDescent="0.25">
      <c r="A365" s="239" t="s">
        <v>9385</v>
      </c>
      <c r="B365" s="189" t="s">
        <v>6618</v>
      </c>
      <c r="C365" s="190" t="s">
        <v>6617</v>
      </c>
      <c r="D365" s="190" t="s">
        <v>6872</v>
      </c>
      <c r="E365" s="190" t="s">
        <v>20871</v>
      </c>
      <c r="F365" s="190" t="s">
        <v>20869</v>
      </c>
      <c r="G365" s="192">
        <v>8039</v>
      </c>
      <c r="H365" s="191">
        <v>207.68100000000001</v>
      </c>
      <c r="I365" s="188">
        <v>38.708403753834006</v>
      </c>
      <c r="J365" s="192">
        <v>8317</v>
      </c>
      <c r="K365" s="191">
        <v>214.857</v>
      </c>
      <c r="L365" s="193">
        <v>38.709467227039383</v>
      </c>
      <c r="N365" s="185"/>
      <c r="O365" s="185"/>
    </row>
    <row r="366" spans="1:15" x14ac:dyDescent="0.25">
      <c r="A366" s="239" t="s">
        <v>9386</v>
      </c>
      <c r="B366" s="189" t="s">
        <v>6618</v>
      </c>
      <c r="C366" s="190" t="s">
        <v>6617</v>
      </c>
      <c r="D366" s="190" t="s">
        <v>6873</v>
      </c>
      <c r="E366" s="190" t="s">
        <v>20871</v>
      </c>
      <c r="F366" s="190" t="s">
        <v>20869</v>
      </c>
      <c r="G366" s="192">
        <v>20421</v>
      </c>
      <c r="H366" s="191">
        <v>584.64599999999996</v>
      </c>
      <c r="I366" s="188">
        <v>34.92882872712719</v>
      </c>
      <c r="J366" s="192">
        <v>21228</v>
      </c>
      <c r="K366" s="191">
        <v>607.702</v>
      </c>
      <c r="L366" s="193">
        <v>34.931594761906332</v>
      </c>
      <c r="N366" s="185"/>
      <c r="O366" s="185"/>
    </row>
    <row r="367" spans="1:15" x14ac:dyDescent="0.25">
      <c r="A367" s="239" t="s">
        <v>9387</v>
      </c>
      <c r="B367" s="189" t="s">
        <v>6618</v>
      </c>
      <c r="C367" s="190" t="s">
        <v>6617</v>
      </c>
      <c r="D367" s="190" t="s">
        <v>6874</v>
      </c>
      <c r="E367" s="190" t="s">
        <v>20871</v>
      </c>
      <c r="F367" s="190" t="s">
        <v>20869</v>
      </c>
      <c r="G367" s="192">
        <v>4711</v>
      </c>
      <c r="H367" s="191">
        <v>237.21199999999999</v>
      </c>
      <c r="I367" s="188">
        <v>19.859872181845777</v>
      </c>
      <c r="J367" s="192">
        <v>5346</v>
      </c>
      <c r="K367" s="191">
        <v>246.59800000000001</v>
      </c>
      <c r="L367" s="193">
        <v>21.679007940048173</v>
      </c>
      <c r="N367" s="185"/>
      <c r="O367" s="185"/>
    </row>
    <row r="368" spans="1:15" x14ac:dyDescent="0.25">
      <c r="A368" s="239" t="s">
        <v>9388</v>
      </c>
      <c r="B368" s="189" t="s">
        <v>6618</v>
      </c>
      <c r="C368" s="190" t="s">
        <v>6617</v>
      </c>
      <c r="D368" s="190" t="s">
        <v>6875</v>
      </c>
      <c r="E368" s="190" t="s">
        <v>20871</v>
      </c>
      <c r="F368" s="190" t="s">
        <v>20869</v>
      </c>
      <c r="G368" s="192">
        <v>1072</v>
      </c>
      <c r="H368" s="191">
        <v>63.972999999999999</v>
      </c>
      <c r="I368" s="188">
        <v>16.757069388648336</v>
      </c>
      <c r="J368" s="192">
        <v>1058</v>
      </c>
      <c r="K368" s="191">
        <v>63.115000000000002</v>
      </c>
      <c r="L368" s="193">
        <v>16.76305157252634</v>
      </c>
      <c r="N368" s="185"/>
      <c r="O368" s="185"/>
    </row>
    <row r="369" spans="1:15" x14ac:dyDescent="0.25">
      <c r="A369" s="239" t="s">
        <v>9389</v>
      </c>
      <c r="B369" s="189" t="s">
        <v>6618</v>
      </c>
      <c r="C369" s="190" t="s">
        <v>6617</v>
      </c>
      <c r="D369" s="190" t="s">
        <v>6876</v>
      </c>
      <c r="E369" s="190" t="s">
        <v>20871</v>
      </c>
      <c r="F369" s="190" t="s">
        <v>20869</v>
      </c>
      <c r="G369" s="192">
        <v>3675</v>
      </c>
      <c r="H369" s="191">
        <v>148.126</v>
      </c>
      <c r="I369" s="188">
        <v>24.809959088883787</v>
      </c>
      <c r="J369" s="192">
        <v>3796</v>
      </c>
      <c r="K369" s="191">
        <v>153.03200000000001</v>
      </c>
      <c r="L369" s="193">
        <v>24.805269486120547</v>
      </c>
      <c r="N369" s="185"/>
      <c r="O369" s="185"/>
    </row>
    <row r="370" spans="1:15" x14ac:dyDescent="0.25">
      <c r="A370" s="239" t="s">
        <v>9390</v>
      </c>
      <c r="B370" s="189" t="s">
        <v>6618</v>
      </c>
      <c r="C370" s="190" t="s">
        <v>6617</v>
      </c>
      <c r="D370" s="190" t="s">
        <v>7608</v>
      </c>
      <c r="E370" s="190" t="s">
        <v>20871</v>
      </c>
      <c r="F370" s="190" t="s">
        <v>20869</v>
      </c>
      <c r="G370" s="192">
        <v>3247</v>
      </c>
      <c r="H370" s="191">
        <v>95.709000000000003</v>
      </c>
      <c r="I370" s="188">
        <v>33.925754108808995</v>
      </c>
      <c r="J370" s="192">
        <v>3325</v>
      </c>
      <c r="K370" s="191">
        <v>95.962999999999994</v>
      </c>
      <c r="L370" s="193">
        <v>34.648770880443507</v>
      </c>
      <c r="N370" s="185"/>
      <c r="O370" s="185"/>
    </row>
    <row r="371" spans="1:15" x14ac:dyDescent="0.25">
      <c r="A371" s="239" t="s">
        <v>9391</v>
      </c>
      <c r="B371" s="189" t="s">
        <v>6618</v>
      </c>
      <c r="C371" s="190" t="s">
        <v>6617</v>
      </c>
      <c r="D371" s="190" t="s">
        <v>7609</v>
      </c>
      <c r="E371" s="190" t="s">
        <v>20871</v>
      </c>
      <c r="F371" s="190" t="s">
        <v>20869</v>
      </c>
      <c r="G371" s="192">
        <v>2795</v>
      </c>
      <c r="H371" s="191">
        <v>153.04499999999999</v>
      </c>
      <c r="I371" s="188">
        <v>18.262602502531937</v>
      </c>
      <c r="J371" s="192">
        <v>2837</v>
      </c>
      <c r="K371" s="191">
        <v>155.38399999999999</v>
      </c>
      <c r="L371" s="193">
        <v>18.257993100962778</v>
      </c>
      <c r="N371" s="185"/>
      <c r="O371" s="185"/>
    </row>
    <row r="372" spans="1:15" x14ac:dyDescent="0.25">
      <c r="A372" s="239" t="s">
        <v>9392</v>
      </c>
      <c r="B372" s="189" t="s">
        <v>6618</v>
      </c>
      <c r="C372" s="190" t="s">
        <v>6617</v>
      </c>
      <c r="D372" s="190" t="s">
        <v>7610</v>
      </c>
      <c r="E372" s="190" t="s">
        <v>20871</v>
      </c>
      <c r="F372" s="190" t="s">
        <v>20869</v>
      </c>
      <c r="G372" s="192">
        <v>17834</v>
      </c>
      <c r="H372" s="191">
        <v>432.79300000000001</v>
      </c>
      <c r="I372" s="188">
        <v>41.2067662831885</v>
      </c>
      <c r="J372" s="192">
        <v>17790</v>
      </c>
      <c r="K372" s="191">
        <v>431.70100000000002</v>
      </c>
      <c r="L372" s="193">
        <v>41.209077579157793</v>
      </c>
      <c r="N372" s="185"/>
      <c r="O372" s="185"/>
    </row>
    <row r="373" spans="1:15" x14ac:dyDescent="0.25">
      <c r="A373" s="239" t="s">
        <v>9393</v>
      </c>
      <c r="B373" s="189" t="s">
        <v>6618</v>
      </c>
      <c r="C373" s="190" t="s">
        <v>6617</v>
      </c>
      <c r="D373" s="190" t="s">
        <v>7611</v>
      </c>
      <c r="E373" s="190" t="s">
        <v>20871</v>
      </c>
      <c r="F373" s="190" t="s">
        <v>20869</v>
      </c>
      <c r="G373" s="192">
        <v>134220</v>
      </c>
      <c r="H373" s="191">
        <v>3671.9940000000001</v>
      </c>
      <c r="I373" s="188">
        <v>36.552347307757039</v>
      </c>
      <c r="J373" s="192">
        <v>151582</v>
      </c>
      <c r="K373" s="191">
        <v>3744.6129999999998</v>
      </c>
      <c r="L373" s="193">
        <v>40.480017561227292</v>
      </c>
      <c r="N373" s="185"/>
      <c r="O373" s="185"/>
    </row>
    <row r="374" spans="1:15" x14ac:dyDescent="0.25">
      <c r="A374" s="239" t="s">
        <v>9394</v>
      </c>
      <c r="B374" s="189" t="s">
        <v>6618</v>
      </c>
      <c r="C374" s="190" t="s">
        <v>6617</v>
      </c>
      <c r="D374" s="190" t="s">
        <v>7612</v>
      </c>
      <c r="E374" s="190" t="s">
        <v>20871</v>
      </c>
      <c r="F374" s="190" t="s">
        <v>20869</v>
      </c>
      <c r="G374" s="192">
        <v>31880</v>
      </c>
      <c r="H374" s="191">
        <v>867.61599999999999</v>
      </c>
      <c r="I374" s="188">
        <v>36.744366171209386</v>
      </c>
      <c r="J374" s="192">
        <v>33218</v>
      </c>
      <c r="K374" s="191">
        <v>883.69100000000003</v>
      </c>
      <c r="L374" s="193">
        <v>37.59006258975139</v>
      </c>
      <c r="N374" s="185"/>
      <c r="O374" s="185"/>
    </row>
    <row r="375" spans="1:15" x14ac:dyDescent="0.25">
      <c r="A375" s="239" t="s">
        <v>9395</v>
      </c>
      <c r="B375" s="189" t="s">
        <v>6618</v>
      </c>
      <c r="C375" s="190" t="s">
        <v>6617</v>
      </c>
      <c r="D375" s="190" t="s">
        <v>7613</v>
      </c>
      <c r="E375" s="190" t="s">
        <v>20871</v>
      </c>
      <c r="F375" s="190" t="s">
        <v>20869</v>
      </c>
      <c r="G375" s="192">
        <v>59543</v>
      </c>
      <c r="H375" s="191">
        <v>1100.8820000000001</v>
      </c>
      <c r="I375" s="188">
        <v>54.086632354784612</v>
      </c>
      <c r="J375" s="192">
        <v>61409</v>
      </c>
      <c r="K375" s="191">
        <v>1112.2809999999999</v>
      </c>
      <c r="L375" s="193">
        <v>55.209969423194323</v>
      </c>
      <c r="N375" s="185"/>
      <c r="O375" s="185"/>
    </row>
    <row r="376" spans="1:15" x14ac:dyDescent="0.25">
      <c r="A376" s="239" t="s">
        <v>9396</v>
      </c>
      <c r="B376" s="189" t="s">
        <v>6618</v>
      </c>
      <c r="C376" s="190" t="s">
        <v>6617</v>
      </c>
      <c r="D376" s="190" t="s">
        <v>7614</v>
      </c>
      <c r="E376" s="190" t="s">
        <v>20871</v>
      </c>
      <c r="F376" s="190" t="s">
        <v>20869</v>
      </c>
      <c r="G376" s="192">
        <v>4404.26</v>
      </c>
      <c r="H376" s="191">
        <v>155.43199999999999</v>
      </c>
      <c r="I376" s="188">
        <v>28.33560656750219</v>
      </c>
      <c r="J376" s="192">
        <v>4448</v>
      </c>
      <c r="K376" s="191">
        <v>156.952</v>
      </c>
      <c r="L376" s="193">
        <v>28.339874611346143</v>
      </c>
      <c r="N376" s="185"/>
      <c r="O376" s="185"/>
    </row>
    <row r="377" spans="1:15" x14ac:dyDescent="0.25">
      <c r="A377" s="239" t="s">
        <v>9397</v>
      </c>
      <c r="B377" s="189" t="s">
        <v>6618</v>
      </c>
      <c r="C377" s="190" t="s">
        <v>6617</v>
      </c>
      <c r="D377" s="190" t="s">
        <v>7615</v>
      </c>
      <c r="E377" s="190" t="s">
        <v>20871</v>
      </c>
      <c r="F377" s="190" t="s">
        <v>20869</v>
      </c>
      <c r="G377" s="192">
        <v>11255</v>
      </c>
      <c r="H377" s="191">
        <v>515.46900000000005</v>
      </c>
      <c r="I377" s="188">
        <v>21.834484711980739</v>
      </c>
      <c r="J377" s="192">
        <v>11946</v>
      </c>
      <c r="K377" s="191">
        <v>535.67600000000004</v>
      </c>
      <c r="L377" s="193">
        <v>22.300793763394289</v>
      </c>
      <c r="N377" s="185"/>
      <c r="O377" s="185"/>
    </row>
    <row r="378" spans="1:15" x14ac:dyDescent="0.25">
      <c r="A378" s="239" t="s">
        <v>9398</v>
      </c>
      <c r="B378" s="189" t="s">
        <v>6618</v>
      </c>
      <c r="C378" s="190" t="s">
        <v>6617</v>
      </c>
      <c r="D378" s="190" t="s">
        <v>7616</v>
      </c>
      <c r="E378" s="190" t="s">
        <v>20871</v>
      </c>
      <c r="F378" s="190" t="s">
        <v>20869</v>
      </c>
      <c r="G378" s="192">
        <v>10028</v>
      </c>
      <c r="H378" s="191">
        <v>677.31600000000003</v>
      </c>
      <c r="I378" s="188">
        <v>14.80549699106473</v>
      </c>
      <c r="J378" s="192">
        <v>10226</v>
      </c>
      <c r="K378" s="191">
        <v>690.47</v>
      </c>
      <c r="L378" s="193">
        <v>14.810201746636348</v>
      </c>
      <c r="N378" s="185"/>
      <c r="O378" s="185"/>
    </row>
    <row r="379" spans="1:15" x14ac:dyDescent="0.25">
      <c r="A379" s="239" t="s">
        <v>9399</v>
      </c>
      <c r="B379" s="189" t="s">
        <v>6618</v>
      </c>
      <c r="C379" s="190" t="s">
        <v>6617</v>
      </c>
      <c r="D379" s="190" t="s">
        <v>7617</v>
      </c>
      <c r="E379" s="190" t="s">
        <v>20871</v>
      </c>
      <c r="F379" s="190" t="s">
        <v>20869</v>
      </c>
      <c r="G379" s="192">
        <v>6520</v>
      </c>
      <c r="H379" s="191">
        <v>260.66800000000001</v>
      </c>
      <c r="I379" s="188">
        <v>25.012659781791395</v>
      </c>
      <c r="J379" s="192">
        <v>6720</v>
      </c>
      <c r="K379" s="191">
        <v>263.02800000000002</v>
      </c>
      <c r="L379" s="193">
        <v>25.548610794288059</v>
      </c>
      <c r="N379" s="185"/>
      <c r="O379" s="185"/>
    </row>
    <row r="380" spans="1:15" x14ac:dyDescent="0.25">
      <c r="A380" s="239" t="s">
        <v>9400</v>
      </c>
      <c r="B380" s="189" t="s">
        <v>6620</v>
      </c>
      <c r="C380" s="190" t="s">
        <v>6619</v>
      </c>
      <c r="D380" s="190" t="s">
        <v>7618</v>
      </c>
      <c r="E380" s="190" t="s">
        <v>20867</v>
      </c>
      <c r="F380" s="190" t="s">
        <v>20869</v>
      </c>
      <c r="G380" s="192">
        <v>24350</v>
      </c>
      <c r="H380" s="191">
        <v>1007</v>
      </c>
      <c r="I380" s="188">
        <v>24.180734856007945</v>
      </c>
      <c r="J380" s="192">
        <v>24884</v>
      </c>
      <c r="K380" s="191">
        <v>1029.0999999999999</v>
      </c>
      <c r="L380" s="193">
        <v>24.180351763677002</v>
      </c>
      <c r="N380" s="185"/>
      <c r="O380" s="185"/>
    </row>
    <row r="381" spans="1:15" x14ac:dyDescent="0.25">
      <c r="A381" s="239" t="s">
        <v>9401</v>
      </c>
      <c r="B381" s="189" t="s">
        <v>6620</v>
      </c>
      <c r="C381" s="190" t="s">
        <v>6619</v>
      </c>
      <c r="D381" s="190" t="s">
        <v>7619</v>
      </c>
      <c r="E381" s="190" t="s">
        <v>20867</v>
      </c>
      <c r="F381" s="190" t="s">
        <v>20869</v>
      </c>
      <c r="G381" s="192">
        <v>63040</v>
      </c>
      <c r="H381" s="191">
        <v>2148.5</v>
      </c>
      <c r="I381" s="188">
        <v>29.341400977426112</v>
      </c>
      <c r="J381" s="192">
        <v>65328</v>
      </c>
      <c r="K381" s="191">
        <v>2204.8000000000002</v>
      </c>
      <c r="L381" s="193">
        <v>29.629898403483306</v>
      </c>
      <c r="N381" s="185"/>
      <c r="O381" s="185"/>
    </row>
    <row r="382" spans="1:15" x14ac:dyDescent="0.25">
      <c r="A382" s="239" t="s">
        <v>9402</v>
      </c>
      <c r="B382" s="189" t="s">
        <v>6620</v>
      </c>
      <c r="C382" s="190" t="s">
        <v>6619</v>
      </c>
      <c r="D382" s="190" t="s">
        <v>7620</v>
      </c>
      <c r="E382" s="190" t="s">
        <v>20867</v>
      </c>
      <c r="F382" s="190" t="s">
        <v>20869</v>
      </c>
      <c r="G382" s="192">
        <v>3370</v>
      </c>
      <c r="H382" s="191">
        <v>258</v>
      </c>
      <c r="I382" s="188">
        <v>13.062015503875969</v>
      </c>
      <c r="J382" s="192">
        <v>3335</v>
      </c>
      <c r="K382" s="191">
        <v>247.78</v>
      </c>
      <c r="L382" s="193">
        <v>13.45952054241666</v>
      </c>
      <c r="N382" s="185"/>
      <c r="O382" s="185"/>
    </row>
    <row r="383" spans="1:15" x14ac:dyDescent="0.25">
      <c r="A383" s="239" t="s">
        <v>9403</v>
      </c>
      <c r="B383" s="189" t="s">
        <v>6622</v>
      </c>
      <c r="C383" s="190" t="s">
        <v>6621</v>
      </c>
      <c r="D383" s="190" t="s">
        <v>7621</v>
      </c>
      <c r="E383" s="190" t="s">
        <v>20867</v>
      </c>
      <c r="F383" s="190" t="s">
        <v>20869</v>
      </c>
      <c r="G383" s="192">
        <v>239564</v>
      </c>
      <c r="H383" s="191">
        <v>12099</v>
      </c>
      <c r="I383" s="188">
        <v>19.8</v>
      </c>
      <c r="J383" s="192">
        <v>233792.42</v>
      </c>
      <c r="K383" s="191">
        <v>11831.8</v>
      </c>
      <c r="L383" s="193">
        <v>19.8</v>
      </c>
      <c r="N383" s="185"/>
      <c r="O383" s="185"/>
    </row>
    <row r="384" spans="1:15" x14ac:dyDescent="0.25">
      <c r="A384" s="239" t="s">
        <v>9404</v>
      </c>
      <c r="B384" s="189" t="s">
        <v>6622</v>
      </c>
      <c r="C384" s="190" t="s">
        <v>6621</v>
      </c>
      <c r="D384" s="190" t="s">
        <v>7622</v>
      </c>
      <c r="E384" s="190" t="s">
        <v>20867</v>
      </c>
      <c r="F384" s="190" t="s">
        <v>20869</v>
      </c>
      <c r="G384" s="192">
        <v>12343.06</v>
      </c>
      <c r="H384" s="191">
        <v>729</v>
      </c>
      <c r="I384" s="188">
        <v>16.920000000000002</v>
      </c>
      <c r="J384" s="192">
        <v>11862.4</v>
      </c>
      <c r="K384" s="191">
        <v>700</v>
      </c>
      <c r="L384" s="193">
        <v>16.919999999999998</v>
      </c>
      <c r="N384" s="185"/>
      <c r="O384" s="185"/>
    </row>
    <row r="385" spans="1:15" x14ac:dyDescent="0.25">
      <c r="A385" s="239" t="s">
        <v>9405</v>
      </c>
      <c r="B385" s="189" t="s">
        <v>6622</v>
      </c>
      <c r="C385" s="190" t="s">
        <v>6621</v>
      </c>
      <c r="D385" s="190" t="s">
        <v>7623</v>
      </c>
      <c r="E385" s="190" t="s">
        <v>20867</v>
      </c>
      <c r="F385" s="190" t="s">
        <v>20869</v>
      </c>
      <c r="G385" s="192">
        <v>28365</v>
      </c>
      <c r="H385" s="191">
        <v>2443</v>
      </c>
      <c r="I385" s="188">
        <v>11.61</v>
      </c>
      <c r="J385" s="192">
        <v>27421.99</v>
      </c>
      <c r="K385" s="191">
        <v>2358.5</v>
      </c>
      <c r="L385" s="193">
        <v>11.61</v>
      </c>
      <c r="N385" s="185"/>
      <c r="O385" s="185"/>
    </row>
    <row r="386" spans="1:15" x14ac:dyDescent="0.25">
      <c r="A386" s="239" t="s">
        <v>9406</v>
      </c>
      <c r="B386" s="189" t="s">
        <v>6622</v>
      </c>
      <c r="C386" s="190" t="s">
        <v>6621</v>
      </c>
      <c r="D386" s="190" t="s">
        <v>7624</v>
      </c>
      <c r="E386" s="190" t="s">
        <v>20867</v>
      </c>
      <c r="F386" s="190" t="s">
        <v>20869</v>
      </c>
      <c r="G386" s="192">
        <v>5664.3</v>
      </c>
      <c r="H386" s="191">
        <v>193</v>
      </c>
      <c r="I386" s="188">
        <v>29.34</v>
      </c>
      <c r="J386" s="192">
        <v>5548.84</v>
      </c>
      <c r="K386" s="191">
        <v>188.6</v>
      </c>
      <c r="L386" s="193">
        <v>29.43</v>
      </c>
      <c r="N386" s="185"/>
      <c r="O386" s="185"/>
    </row>
    <row r="387" spans="1:15" x14ac:dyDescent="0.25">
      <c r="A387" s="239" t="s">
        <v>9407</v>
      </c>
      <c r="B387" s="189" t="s">
        <v>6622</v>
      </c>
      <c r="C387" s="190" t="s">
        <v>6621</v>
      </c>
      <c r="D387" s="190" t="s">
        <v>7625</v>
      </c>
      <c r="E387" s="190" t="s">
        <v>20867</v>
      </c>
      <c r="F387" s="190" t="s">
        <v>20869</v>
      </c>
      <c r="G387" s="192">
        <v>40690.589999999997</v>
      </c>
      <c r="H387" s="191">
        <v>1049</v>
      </c>
      <c r="I387" s="188">
        <v>38.79</v>
      </c>
      <c r="J387" s="192">
        <v>45659.48</v>
      </c>
      <c r="K387" s="191">
        <v>999.7</v>
      </c>
      <c r="L387" s="193">
        <v>45.63</v>
      </c>
      <c r="N387" s="185"/>
      <c r="O387" s="185"/>
    </row>
    <row r="388" spans="1:15" x14ac:dyDescent="0.25">
      <c r="A388" s="239" t="s">
        <v>9408</v>
      </c>
      <c r="B388" s="189" t="s">
        <v>6622</v>
      </c>
      <c r="C388" s="190" t="s">
        <v>6621</v>
      </c>
      <c r="D388" s="190" t="s">
        <v>7626</v>
      </c>
      <c r="E388" s="190" t="s">
        <v>20867</v>
      </c>
      <c r="F388" s="190" t="s">
        <v>20869</v>
      </c>
      <c r="G388" s="192">
        <v>12098.44</v>
      </c>
      <c r="H388" s="191">
        <v>409</v>
      </c>
      <c r="I388" s="188">
        <v>29.61</v>
      </c>
      <c r="J388" s="192">
        <v>12520.91</v>
      </c>
      <c r="K388" s="191">
        <v>406</v>
      </c>
      <c r="L388" s="193">
        <v>30.87</v>
      </c>
      <c r="N388" s="185"/>
      <c r="O388" s="185"/>
    </row>
    <row r="389" spans="1:15" x14ac:dyDescent="0.25">
      <c r="A389" s="239" t="s">
        <v>9409</v>
      </c>
      <c r="B389" s="189" t="s">
        <v>6622</v>
      </c>
      <c r="C389" s="190" t="s">
        <v>6621</v>
      </c>
      <c r="D389" s="190" t="s">
        <v>7627</v>
      </c>
      <c r="E389" s="190" t="s">
        <v>20867</v>
      </c>
      <c r="F389" s="190" t="s">
        <v>20869</v>
      </c>
      <c r="G389" s="192">
        <v>8990</v>
      </c>
      <c r="H389" s="191">
        <v>481</v>
      </c>
      <c r="I389" s="188">
        <v>18.72</v>
      </c>
      <c r="J389" s="192">
        <v>8786.16</v>
      </c>
      <c r="K389" s="191">
        <v>468.3</v>
      </c>
      <c r="L389" s="193">
        <v>18.72</v>
      </c>
      <c r="N389" s="185"/>
      <c r="O389" s="185"/>
    </row>
    <row r="390" spans="1:15" x14ac:dyDescent="0.25">
      <c r="A390" s="239" t="s">
        <v>9410</v>
      </c>
      <c r="B390" s="189" t="s">
        <v>6622</v>
      </c>
      <c r="C390" s="190" t="s">
        <v>6621</v>
      </c>
      <c r="D390" s="190" t="s">
        <v>7628</v>
      </c>
      <c r="E390" s="190" t="s">
        <v>20867</v>
      </c>
      <c r="F390" s="190" t="s">
        <v>20869</v>
      </c>
      <c r="G390" s="192">
        <v>22550</v>
      </c>
      <c r="H390" s="191">
        <v>1241</v>
      </c>
      <c r="I390" s="188">
        <v>18.18</v>
      </c>
      <c r="J390" s="192">
        <v>22372.51</v>
      </c>
      <c r="K390" s="191">
        <v>1220.0999999999999</v>
      </c>
      <c r="L390" s="193">
        <v>18.36</v>
      </c>
      <c r="N390" s="185"/>
      <c r="O390" s="185"/>
    </row>
    <row r="391" spans="1:15" x14ac:dyDescent="0.25">
      <c r="A391" s="239" t="s">
        <v>9411</v>
      </c>
      <c r="B391" s="189" t="s">
        <v>6623</v>
      </c>
      <c r="C391" s="190" t="s">
        <v>6819</v>
      </c>
      <c r="D391" s="190" t="s">
        <v>7090</v>
      </c>
      <c r="E391" s="190" t="s">
        <v>20867</v>
      </c>
      <c r="F391" s="190" t="s">
        <v>20869</v>
      </c>
      <c r="G391" s="192">
        <v>19000</v>
      </c>
      <c r="H391" s="191">
        <v>587</v>
      </c>
      <c r="I391" s="188">
        <v>32.367972742759797</v>
      </c>
      <c r="J391" s="192">
        <v>19000</v>
      </c>
      <c r="K391" s="191">
        <v>599.29999999999995</v>
      </c>
      <c r="L391" s="193">
        <v>31.703654263307193</v>
      </c>
      <c r="N391" s="185"/>
      <c r="O391" s="185"/>
    </row>
    <row r="392" spans="1:15" x14ac:dyDescent="0.25">
      <c r="A392" s="239" t="s">
        <v>9412</v>
      </c>
      <c r="B392" s="189" t="s">
        <v>6623</v>
      </c>
      <c r="C392" s="190" t="s">
        <v>6819</v>
      </c>
      <c r="D392" s="190" t="s">
        <v>7091</v>
      </c>
      <c r="E392" s="190" t="s">
        <v>20867</v>
      </c>
      <c r="F392" s="190" t="s">
        <v>20869</v>
      </c>
      <c r="G392" s="192">
        <v>3000</v>
      </c>
      <c r="H392" s="191">
        <v>104.6</v>
      </c>
      <c r="I392" s="188">
        <v>28.680688336520078</v>
      </c>
      <c r="J392" s="192">
        <v>3000</v>
      </c>
      <c r="K392" s="191">
        <v>106.4</v>
      </c>
      <c r="L392" s="193">
        <v>28.195488721804509</v>
      </c>
      <c r="N392" s="185"/>
      <c r="O392" s="185"/>
    </row>
    <row r="393" spans="1:15" x14ac:dyDescent="0.25">
      <c r="A393" s="239" t="s">
        <v>9413</v>
      </c>
      <c r="B393" s="189" t="s">
        <v>6623</v>
      </c>
      <c r="C393" s="190" t="s">
        <v>6819</v>
      </c>
      <c r="D393" s="190" t="s">
        <v>7092</v>
      </c>
      <c r="E393" s="190" t="s">
        <v>20867</v>
      </c>
      <c r="F393" s="190" t="s">
        <v>20869</v>
      </c>
      <c r="G393" s="192">
        <v>35000</v>
      </c>
      <c r="H393" s="191">
        <v>1019.3</v>
      </c>
      <c r="I393" s="188">
        <v>34.337290297262832</v>
      </c>
      <c r="J393" s="192">
        <v>38500</v>
      </c>
      <c r="K393" s="191">
        <v>1015.3</v>
      </c>
      <c r="L393" s="193">
        <v>37.919826652221019</v>
      </c>
      <c r="N393" s="185"/>
      <c r="O393" s="185"/>
    </row>
    <row r="394" spans="1:15" x14ac:dyDescent="0.25">
      <c r="A394" s="239" t="s">
        <v>9414</v>
      </c>
      <c r="B394" s="189" t="s">
        <v>6623</v>
      </c>
      <c r="C394" s="190" t="s">
        <v>6819</v>
      </c>
      <c r="D394" s="190" t="s">
        <v>7093</v>
      </c>
      <c r="E394" s="190" t="s">
        <v>20867</v>
      </c>
      <c r="F394" s="190" t="s">
        <v>20868</v>
      </c>
      <c r="G394" s="192">
        <v>0</v>
      </c>
      <c r="H394" s="191">
        <v>51.8</v>
      </c>
      <c r="I394" s="188">
        <v>0</v>
      </c>
      <c r="J394" s="192">
        <v>0</v>
      </c>
      <c r="K394" s="191">
        <v>50.9</v>
      </c>
      <c r="L394" s="193">
        <v>0</v>
      </c>
      <c r="N394" s="185"/>
      <c r="O394" s="185"/>
    </row>
    <row r="395" spans="1:15" x14ac:dyDescent="0.25">
      <c r="A395" s="239" t="s">
        <v>9415</v>
      </c>
      <c r="B395" s="189" t="s">
        <v>6623</v>
      </c>
      <c r="C395" s="190" t="s">
        <v>6819</v>
      </c>
      <c r="D395" s="190" t="s">
        <v>7094</v>
      </c>
      <c r="E395" s="190" t="s">
        <v>20867</v>
      </c>
      <c r="F395" s="190" t="s">
        <v>20869</v>
      </c>
      <c r="G395" s="192">
        <v>65000</v>
      </c>
      <c r="H395" s="191">
        <v>1583.4</v>
      </c>
      <c r="I395" s="188">
        <v>41.050903119868636</v>
      </c>
      <c r="J395" s="192">
        <v>65000</v>
      </c>
      <c r="K395" s="191">
        <v>1590.8</v>
      </c>
      <c r="L395" s="193">
        <v>40.85994468192105</v>
      </c>
      <c r="N395" s="185"/>
      <c r="O395" s="185"/>
    </row>
    <row r="396" spans="1:15" x14ac:dyDescent="0.25">
      <c r="A396" s="239" t="s">
        <v>9416</v>
      </c>
      <c r="B396" s="189" t="s">
        <v>6623</v>
      </c>
      <c r="C396" s="190" t="s">
        <v>6819</v>
      </c>
      <c r="D396" s="190" t="s">
        <v>7095</v>
      </c>
      <c r="E396" s="190" t="s">
        <v>20867</v>
      </c>
      <c r="F396" s="190" t="s">
        <v>20869</v>
      </c>
      <c r="G396" s="192">
        <v>9500</v>
      </c>
      <c r="H396" s="191">
        <v>546.6</v>
      </c>
      <c r="I396" s="188">
        <v>17.380168313208927</v>
      </c>
      <c r="J396" s="192">
        <v>9600</v>
      </c>
      <c r="K396" s="191">
        <v>554</v>
      </c>
      <c r="L396" s="193">
        <v>17.328519855595669</v>
      </c>
      <c r="N396" s="185"/>
      <c r="O396" s="185"/>
    </row>
    <row r="397" spans="1:15" x14ac:dyDescent="0.25">
      <c r="A397" s="239" t="s">
        <v>9417</v>
      </c>
      <c r="B397" s="189" t="s">
        <v>6623</v>
      </c>
      <c r="C397" s="190" t="s">
        <v>6819</v>
      </c>
      <c r="D397" s="190" t="s">
        <v>7096</v>
      </c>
      <c r="E397" s="190" t="s">
        <v>20867</v>
      </c>
      <c r="F397" s="190" t="s">
        <v>20869</v>
      </c>
      <c r="G397" s="192">
        <v>3000</v>
      </c>
      <c r="H397" s="191">
        <v>105.3</v>
      </c>
      <c r="I397" s="188">
        <v>28.490028490028489</v>
      </c>
      <c r="J397" s="192">
        <v>3000</v>
      </c>
      <c r="K397" s="191">
        <v>101.2</v>
      </c>
      <c r="L397" s="193">
        <v>29.644268774703555</v>
      </c>
      <c r="N397" s="185"/>
      <c r="O397" s="185"/>
    </row>
    <row r="398" spans="1:15" x14ac:dyDescent="0.25">
      <c r="A398" s="239" t="s">
        <v>9418</v>
      </c>
      <c r="B398" s="189" t="s">
        <v>6623</v>
      </c>
      <c r="C398" s="190" t="s">
        <v>6819</v>
      </c>
      <c r="D398" s="190" t="s">
        <v>7097</v>
      </c>
      <c r="E398" s="190" t="s">
        <v>20867</v>
      </c>
      <c r="F398" s="190" t="s">
        <v>20869</v>
      </c>
      <c r="G398" s="192">
        <v>36731</v>
      </c>
      <c r="H398" s="191">
        <v>3065.8</v>
      </c>
      <c r="I398" s="188">
        <v>11.980885902537674</v>
      </c>
      <c r="J398" s="192">
        <v>36800</v>
      </c>
      <c r="K398" s="191">
        <v>3072.7</v>
      </c>
      <c r="L398" s="193">
        <v>11.976437660689296</v>
      </c>
      <c r="N398" s="185"/>
      <c r="O398" s="185"/>
    </row>
    <row r="399" spans="1:15" x14ac:dyDescent="0.25">
      <c r="A399" s="239" t="s">
        <v>9419</v>
      </c>
      <c r="B399" s="189" t="s">
        <v>6623</v>
      </c>
      <c r="C399" s="190" t="s">
        <v>6819</v>
      </c>
      <c r="D399" s="190" t="s">
        <v>7098</v>
      </c>
      <c r="E399" s="190" t="s">
        <v>20867</v>
      </c>
      <c r="F399" s="190" t="s">
        <v>20869</v>
      </c>
      <c r="G399" s="192">
        <v>5700</v>
      </c>
      <c r="H399" s="191">
        <v>225.6</v>
      </c>
      <c r="I399" s="188">
        <v>25.26595744680851</v>
      </c>
      <c r="J399" s="192">
        <v>5850</v>
      </c>
      <c r="K399" s="191">
        <v>231.1</v>
      </c>
      <c r="L399" s="193">
        <v>25.313717005625271</v>
      </c>
      <c r="N399" s="185"/>
      <c r="O399" s="185"/>
    </row>
    <row r="400" spans="1:15" x14ac:dyDescent="0.25">
      <c r="A400" s="239" t="s">
        <v>9420</v>
      </c>
      <c r="B400" s="189" t="s">
        <v>6623</v>
      </c>
      <c r="C400" s="190" t="s">
        <v>6819</v>
      </c>
      <c r="D400" s="190" t="s">
        <v>9421</v>
      </c>
      <c r="E400" s="190" t="s">
        <v>20867</v>
      </c>
      <c r="F400" s="190" t="s">
        <v>20870</v>
      </c>
      <c r="G400" s="192">
        <v>0</v>
      </c>
      <c r="H400" s="191">
        <v>0</v>
      </c>
      <c r="I400" s="188">
        <v>0</v>
      </c>
      <c r="J400" s="192">
        <v>0</v>
      </c>
      <c r="K400" s="191">
        <v>0</v>
      </c>
      <c r="L400" s="193">
        <v>0</v>
      </c>
      <c r="N400" s="185"/>
      <c r="O400" s="185"/>
    </row>
    <row r="401" spans="1:15" x14ac:dyDescent="0.25">
      <c r="A401" s="239" t="s">
        <v>9422</v>
      </c>
      <c r="B401" s="189" t="s">
        <v>6623</v>
      </c>
      <c r="C401" s="190" t="s">
        <v>6819</v>
      </c>
      <c r="D401" s="190" t="s">
        <v>7099</v>
      </c>
      <c r="E401" s="190" t="s">
        <v>20867</v>
      </c>
      <c r="F401" s="190" t="s">
        <v>20869</v>
      </c>
      <c r="G401" s="192">
        <v>6500</v>
      </c>
      <c r="H401" s="191">
        <v>220.1</v>
      </c>
      <c r="I401" s="188">
        <v>29.532030895047708</v>
      </c>
      <c r="J401" s="192">
        <v>6500</v>
      </c>
      <c r="K401" s="191">
        <v>219.5</v>
      </c>
      <c r="L401" s="193">
        <v>29.612756264236904</v>
      </c>
      <c r="N401" s="185"/>
      <c r="O401" s="185"/>
    </row>
    <row r="402" spans="1:15" x14ac:dyDescent="0.25">
      <c r="A402" s="239" t="s">
        <v>9423</v>
      </c>
      <c r="B402" s="189" t="s">
        <v>6623</v>
      </c>
      <c r="C402" s="190" t="s">
        <v>6819</v>
      </c>
      <c r="D402" s="190" t="s">
        <v>7100</v>
      </c>
      <c r="E402" s="190" t="s">
        <v>20867</v>
      </c>
      <c r="F402" s="190" t="s">
        <v>20869</v>
      </c>
      <c r="G402" s="192">
        <v>25165</v>
      </c>
      <c r="H402" s="191">
        <v>1291.7</v>
      </c>
      <c r="I402" s="188">
        <v>19.482077881861112</v>
      </c>
      <c r="J402" s="192">
        <v>25165</v>
      </c>
      <c r="K402" s="191">
        <v>1301.7</v>
      </c>
      <c r="L402" s="193">
        <v>19.332411461934392</v>
      </c>
      <c r="N402" s="185"/>
      <c r="O402" s="185"/>
    </row>
    <row r="403" spans="1:15" x14ac:dyDescent="0.25">
      <c r="A403" s="239" t="s">
        <v>9424</v>
      </c>
      <c r="B403" s="189" t="s">
        <v>6623</v>
      </c>
      <c r="C403" s="190" t="s">
        <v>6819</v>
      </c>
      <c r="D403" s="190" t="s">
        <v>7124</v>
      </c>
      <c r="E403" s="190" t="s">
        <v>20867</v>
      </c>
      <c r="F403" s="190" t="s">
        <v>20869</v>
      </c>
      <c r="G403" s="192">
        <v>10761</v>
      </c>
      <c r="H403" s="191">
        <v>419.6</v>
      </c>
      <c r="I403" s="188">
        <v>25.645853193517635</v>
      </c>
      <c r="J403" s="192">
        <v>11299</v>
      </c>
      <c r="K403" s="191">
        <v>421.4</v>
      </c>
      <c r="L403" s="193">
        <v>26.813004271476032</v>
      </c>
      <c r="N403" s="185"/>
      <c r="O403" s="185"/>
    </row>
    <row r="404" spans="1:15" x14ac:dyDescent="0.25">
      <c r="A404" s="239" t="s">
        <v>9425</v>
      </c>
      <c r="B404" s="189" t="s">
        <v>6623</v>
      </c>
      <c r="C404" s="190" t="s">
        <v>6819</v>
      </c>
      <c r="D404" s="190" t="s">
        <v>7125</v>
      </c>
      <c r="E404" s="190" t="s">
        <v>20867</v>
      </c>
      <c r="F404" s="190" t="s">
        <v>20869</v>
      </c>
      <c r="G404" s="192">
        <v>5521</v>
      </c>
      <c r="H404" s="191">
        <v>149.9</v>
      </c>
      <c r="I404" s="188">
        <v>36.831220813875916</v>
      </c>
      <c r="J404" s="192">
        <v>5521</v>
      </c>
      <c r="K404" s="191">
        <v>145.19999999999999</v>
      </c>
      <c r="L404" s="193">
        <v>38.023415977961434</v>
      </c>
      <c r="N404" s="185"/>
      <c r="O404" s="185"/>
    </row>
    <row r="405" spans="1:15" x14ac:dyDescent="0.25">
      <c r="A405" s="239" t="s">
        <v>9426</v>
      </c>
      <c r="B405" s="189" t="s">
        <v>6623</v>
      </c>
      <c r="C405" s="190" t="s">
        <v>6819</v>
      </c>
      <c r="D405" s="190" t="s">
        <v>9427</v>
      </c>
      <c r="E405" s="190" t="s">
        <v>20867</v>
      </c>
      <c r="F405" s="190" t="s">
        <v>20868</v>
      </c>
      <c r="G405" s="192">
        <v>0</v>
      </c>
      <c r="H405" s="191">
        <v>40.1</v>
      </c>
      <c r="I405" s="188">
        <v>0</v>
      </c>
      <c r="J405" s="192">
        <v>0</v>
      </c>
      <c r="K405" s="191">
        <v>40.700000000000003</v>
      </c>
      <c r="L405" s="193">
        <v>0</v>
      </c>
      <c r="N405" s="185"/>
      <c r="O405" s="185"/>
    </row>
    <row r="406" spans="1:15" x14ac:dyDescent="0.25">
      <c r="A406" s="239" t="s">
        <v>9428</v>
      </c>
      <c r="B406" s="189" t="s">
        <v>6623</v>
      </c>
      <c r="C406" s="190" t="s">
        <v>6819</v>
      </c>
      <c r="D406" s="190" t="s">
        <v>7126</v>
      </c>
      <c r="E406" s="190" t="s">
        <v>20867</v>
      </c>
      <c r="F406" s="190" t="s">
        <v>20869</v>
      </c>
      <c r="G406" s="192">
        <v>3312</v>
      </c>
      <c r="H406" s="191">
        <v>183.6</v>
      </c>
      <c r="I406" s="188">
        <v>18.03921568627451</v>
      </c>
      <c r="J406" s="192">
        <v>3312</v>
      </c>
      <c r="K406" s="191">
        <v>184.6</v>
      </c>
      <c r="L406" s="193">
        <v>17.941495124593718</v>
      </c>
      <c r="N406" s="185"/>
      <c r="O406" s="185"/>
    </row>
    <row r="407" spans="1:15" x14ac:dyDescent="0.25">
      <c r="A407" s="239" t="s">
        <v>9429</v>
      </c>
      <c r="B407" s="189" t="s">
        <v>6623</v>
      </c>
      <c r="C407" s="190" t="s">
        <v>6819</v>
      </c>
      <c r="D407" s="190" t="s">
        <v>9430</v>
      </c>
      <c r="E407" s="190" t="s">
        <v>20867</v>
      </c>
      <c r="F407" s="190" t="s">
        <v>20868</v>
      </c>
      <c r="G407" s="192">
        <v>0</v>
      </c>
      <c r="H407" s="191">
        <v>66.099999999999994</v>
      </c>
      <c r="I407" s="188">
        <v>0</v>
      </c>
      <c r="J407" s="192">
        <v>0</v>
      </c>
      <c r="K407" s="191">
        <v>67.7</v>
      </c>
      <c r="L407" s="193">
        <v>0</v>
      </c>
      <c r="N407" s="185"/>
      <c r="O407" s="185"/>
    </row>
    <row r="408" spans="1:15" x14ac:dyDescent="0.25">
      <c r="A408" s="239" t="s">
        <v>9431</v>
      </c>
      <c r="B408" s="189" t="s">
        <v>6623</v>
      </c>
      <c r="C408" s="190" t="s">
        <v>6819</v>
      </c>
      <c r="D408" s="190" t="s">
        <v>9432</v>
      </c>
      <c r="E408" s="190" t="s">
        <v>20867</v>
      </c>
      <c r="F408" s="190" t="s">
        <v>20868</v>
      </c>
      <c r="G408" s="192">
        <v>0</v>
      </c>
      <c r="H408" s="191">
        <v>114.8</v>
      </c>
      <c r="I408" s="188">
        <v>0</v>
      </c>
      <c r="J408" s="192">
        <v>0</v>
      </c>
      <c r="K408" s="191">
        <v>114.9</v>
      </c>
      <c r="L408" s="193">
        <v>0</v>
      </c>
      <c r="N408" s="185"/>
      <c r="O408" s="185"/>
    </row>
    <row r="409" spans="1:15" x14ac:dyDescent="0.25">
      <c r="A409" s="239" t="s">
        <v>9433</v>
      </c>
      <c r="B409" s="189" t="s">
        <v>6623</v>
      </c>
      <c r="C409" s="190" t="s">
        <v>6819</v>
      </c>
      <c r="D409" s="190" t="s">
        <v>7127</v>
      </c>
      <c r="E409" s="190" t="s">
        <v>20867</v>
      </c>
      <c r="F409" s="190" t="s">
        <v>20869</v>
      </c>
      <c r="G409" s="192">
        <v>13526</v>
      </c>
      <c r="H409" s="191">
        <v>738.3</v>
      </c>
      <c r="I409" s="188">
        <v>18.320465935256671</v>
      </c>
      <c r="J409" s="192">
        <v>13466</v>
      </c>
      <c r="K409" s="191">
        <v>741.7</v>
      </c>
      <c r="L409" s="193">
        <v>18.155588512875823</v>
      </c>
      <c r="N409" s="185"/>
      <c r="O409" s="185"/>
    </row>
    <row r="410" spans="1:15" x14ac:dyDescent="0.25">
      <c r="A410" s="239" t="s">
        <v>9434</v>
      </c>
      <c r="B410" s="189" t="s">
        <v>6623</v>
      </c>
      <c r="C410" s="190" t="s">
        <v>6819</v>
      </c>
      <c r="D410" s="190" t="s">
        <v>7128</v>
      </c>
      <c r="E410" s="190" t="s">
        <v>20867</v>
      </c>
      <c r="F410" s="190" t="s">
        <v>20869</v>
      </c>
      <c r="G410" s="192">
        <v>7000</v>
      </c>
      <c r="H410" s="191">
        <v>175.5</v>
      </c>
      <c r="I410" s="188">
        <v>39.886039886039889</v>
      </c>
      <c r="J410" s="192">
        <v>7000</v>
      </c>
      <c r="K410" s="191">
        <v>177.9</v>
      </c>
      <c r="L410" s="193">
        <v>39.347948285553677</v>
      </c>
      <c r="N410" s="185"/>
      <c r="O410" s="185"/>
    </row>
    <row r="411" spans="1:15" x14ac:dyDescent="0.25">
      <c r="A411" s="239" t="s">
        <v>9435</v>
      </c>
      <c r="B411" s="189" t="s">
        <v>6623</v>
      </c>
      <c r="C411" s="190" t="s">
        <v>6819</v>
      </c>
      <c r="D411" s="190" t="s">
        <v>7129</v>
      </c>
      <c r="E411" s="190" t="s">
        <v>20867</v>
      </c>
      <c r="F411" s="190" t="s">
        <v>20869</v>
      </c>
      <c r="G411" s="192">
        <v>40332</v>
      </c>
      <c r="H411" s="191">
        <v>1272.2</v>
      </c>
      <c r="I411" s="188">
        <v>31.7025624901745</v>
      </c>
      <c r="J411" s="192">
        <v>40735</v>
      </c>
      <c r="K411" s="191">
        <v>1284.2</v>
      </c>
      <c r="L411" s="193">
        <v>31.720137050303691</v>
      </c>
      <c r="N411" s="185"/>
      <c r="O411" s="185"/>
    </row>
    <row r="412" spans="1:15" x14ac:dyDescent="0.25">
      <c r="A412" s="239" t="s">
        <v>9436</v>
      </c>
      <c r="B412" s="189" t="s">
        <v>6623</v>
      </c>
      <c r="C412" s="190" t="s">
        <v>6819</v>
      </c>
      <c r="D412" s="190" t="s">
        <v>7130</v>
      </c>
      <c r="E412" s="190" t="s">
        <v>20867</v>
      </c>
      <c r="F412" s="190" t="s">
        <v>20869</v>
      </c>
      <c r="G412" s="192">
        <v>10000</v>
      </c>
      <c r="H412" s="191">
        <v>170.8</v>
      </c>
      <c r="I412" s="188">
        <v>58.548009367681495</v>
      </c>
      <c r="J412" s="192">
        <v>10000</v>
      </c>
      <c r="K412" s="191">
        <v>166.7</v>
      </c>
      <c r="L412" s="193">
        <v>59.988002399520099</v>
      </c>
      <c r="N412" s="185"/>
      <c r="O412" s="185"/>
    </row>
    <row r="413" spans="1:15" x14ac:dyDescent="0.25">
      <c r="A413" s="239" t="s">
        <v>9437</v>
      </c>
      <c r="B413" s="189" t="s">
        <v>6623</v>
      </c>
      <c r="C413" s="190" t="s">
        <v>6819</v>
      </c>
      <c r="D413" s="190" t="s">
        <v>9438</v>
      </c>
      <c r="E413" s="190" t="s">
        <v>20867</v>
      </c>
      <c r="F413" s="190" t="s">
        <v>20868</v>
      </c>
      <c r="G413" s="192">
        <v>0</v>
      </c>
      <c r="H413" s="191">
        <v>61.7</v>
      </c>
      <c r="I413" s="188">
        <v>0</v>
      </c>
      <c r="J413" s="192">
        <v>0</v>
      </c>
      <c r="K413" s="191">
        <v>66.099999999999994</v>
      </c>
      <c r="L413" s="193">
        <v>0</v>
      </c>
      <c r="N413" s="185"/>
      <c r="O413" s="185"/>
    </row>
    <row r="414" spans="1:15" x14ac:dyDescent="0.25">
      <c r="A414" s="239" t="s">
        <v>9439</v>
      </c>
      <c r="B414" s="189" t="s">
        <v>6623</v>
      </c>
      <c r="C414" s="190" t="s">
        <v>6819</v>
      </c>
      <c r="D414" s="190" t="s">
        <v>7131</v>
      </c>
      <c r="E414" s="190" t="s">
        <v>20867</v>
      </c>
      <c r="F414" s="190" t="s">
        <v>20869</v>
      </c>
      <c r="G414" s="192">
        <v>6250</v>
      </c>
      <c r="H414" s="191">
        <v>274.89999999999998</v>
      </c>
      <c r="I414" s="188">
        <v>22.735540196435068</v>
      </c>
      <c r="J414" s="192">
        <v>6562</v>
      </c>
      <c r="K414" s="191">
        <v>276.60000000000002</v>
      </c>
      <c r="L414" s="193">
        <v>23.723788864786695</v>
      </c>
      <c r="N414" s="185"/>
      <c r="O414" s="185"/>
    </row>
    <row r="415" spans="1:15" x14ac:dyDescent="0.25">
      <c r="A415" s="239" t="s">
        <v>9440</v>
      </c>
      <c r="B415" s="189" t="s">
        <v>6623</v>
      </c>
      <c r="C415" s="190" t="s">
        <v>6819</v>
      </c>
      <c r="D415" s="190" t="s">
        <v>7132</v>
      </c>
      <c r="E415" s="190" t="s">
        <v>20867</v>
      </c>
      <c r="F415" s="190" t="s">
        <v>20869</v>
      </c>
      <c r="G415" s="192">
        <v>9450</v>
      </c>
      <c r="H415" s="191">
        <v>181</v>
      </c>
      <c r="I415" s="188">
        <v>52.209944751381215</v>
      </c>
      <c r="J415" s="192">
        <v>9450</v>
      </c>
      <c r="K415" s="191">
        <v>179.8</v>
      </c>
      <c r="L415" s="193">
        <v>52.558398220244712</v>
      </c>
      <c r="N415" s="185"/>
      <c r="O415" s="185"/>
    </row>
    <row r="416" spans="1:15" x14ac:dyDescent="0.25">
      <c r="A416" s="239" t="s">
        <v>9441</v>
      </c>
      <c r="B416" s="189" t="s">
        <v>6623</v>
      </c>
      <c r="C416" s="190" t="s">
        <v>6819</v>
      </c>
      <c r="D416" s="190" t="s">
        <v>7133</v>
      </c>
      <c r="E416" s="190" t="s">
        <v>20867</v>
      </c>
      <c r="F416" s="190" t="s">
        <v>20869</v>
      </c>
      <c r="G416" s="192">
        <v>6300</v>
      </c>
      <c r="H416" s="191">
        <v>175.5</v>
      </c>
      <c r="I416" s="188">
        <v>35.897435897435898</v>
      </c>
      <c r="J416" s="192">
        <v>7400</v>
      </c>
      <c r="K416" s="191">
        <v>180.2</v>
      </c>
      <c r="L416" s="193">
        <v>41.065482796892347</v>
      </c>
      <c r="N416" s="185"/>
      <c r="O416" s="185"/>
    </row>
    <row r="417" spans="1:15" x14ac:dyDescent="0.25">
      <c r="A417" s="239" t="s">
        <v>9442</v>
      </c>
      <c r="B417" s="189" t="s">
        <v>6623</v>
      </c>
      <c r="C417" s="190" t="s">
        <v>6819</v>
      </c>
      <c r="D417" s="190" t="s">
        <v>7669</v>
      </c>
      <c r="E417" s="190" t="s">
        <v>20867</v>
      </c>
      <c r="F417" s="190" t="s">
        <v>20869</v>
      </c>
      <c r="G417" s="192">
        <v>5830</v>
      </c>
      <c r="H417" s="191">
        <v>239.9</v>
      </c>
      <c r="I417" s="188">
        <v>24.301792413505627</v>
      </c>
      <c r="J417" s="192">
        <v>6122</v>
      </c>
      <c r="K417" s="191">
        <v>237.1</v>
      </c>
      <c r="L417" s="193">
        <v>25.820328975115984</v>
      </c>
      <c r="N417" s="185"/>
      <c r="O417" s="185"/>
    </row>
    <row r="418" spans="1:15" x14ac:dyDescent="0.25">
      <c r="A418" s="239" t="s">
        <v>9443</v>
      </c>
      <c r="B418" s="189" t="s">
        <v>6623</v>
      </c>
      <c r="C418" s="190" t="s">
        <v>6819</v>
      </c>
      <c r="D418" s="190" t="s">
        <v>7670</v>
      </c>
      <c r="E418" s="190" t="s">
        <v>20867</v>
      </c>
      <c r="F418" s="190" t="s">
        <v>20869</v>
      </c>
      <c r="G418" s="192">
        <v>3500</v>
      </c>
      <c r="H418" s="191">
        <v>133.1</v>
      </c>
      <c r="I418" s="188">
        <v>26.296018031555224</v>
      </c>
      <c r="J418" s="192">
        <v>3500</v>
      </c>
      <c r="K418" s="191">
        <v>131.30000000000001</v>
      </c>
      <c r="L418" s="193">
        <v>26.656511805026653</v>
      </c>
      <c r="N418" s="185"/>
      <c r="O418" s="185"/>
    </row>
    <row r="419" spans="1:15" x14ac:dyDescent="0.25">
      <c r="A419" s="239" t="s">
        <v>9444</v>
      </c>
      <c r="B419" s="189" t="s">
        <v>6623</v>
      </c>
      <c r="C419" s="190" t="s">
        <v>6819</v>
      </c>
      <c r="D419" s="190" t="s">
        <v>7671</v>
      </c>
      <c r="E419" s="190" t="s">
        <v>20867</v>
      </c>
      <c r="F419" s="190" t="s">
        <v>20869</v>
      </c>
      <c r="G419" s="192">
        <v>10100</v>
      </c>
      <c r="H419" s="191">
        <v>378.9</v>
      </c>
      <c r="I419" s="188">
        <v>26.656109791501716</v>
      </c>
      <c r="J419" s="192">
        <v>10100</v>
      </c>
      <c r="K419" s="191">
        <v>384.2</v>
      </c>
      <c r="L419" s="193">
        <v>26.288391462779803</v>
      </c>
      <c r="N419" s="185"/>
      <c r="O419" s="185"/>
    </row>
    <row r="420" spans="1:15" x14ac:dyDescent="0.25">
      <c r="A420" s="239" t="s">
        <v>9445</v>
      </c>
      <c r="B420" s="189" t="s">
        <v>6623</v>
      </c>
      <c r="C420" s="190" t="s">
        <v>6819</v>
      </c>
      <c r="D420" s="190" t="s">
        <v>9446</v>
      </c>
      <c r="E420" s="190" t="s">
        <v>20867</v>
      </c>
      <c r="F420" s="190" t="s">
        <v>20870</v>
      </c>
      <c r="G420" s="192">
        <v>0</v>
      </c>
      <c r="H420" s="191">
        <v>0</v>
      </c>
      <c r="I420" s="188">
        <v>0</v>
      </c>
      <c r="J420" s="192">
        <v>0</v>
      </c>
      <c r="K420" s="191">
        <v>0</v>
      </c>
      <c r="L420" s="193">
        <v>0</v>
      </c>
      <c r="N420" s="185"/>
      <c r="O420" s="185"/>
    </row>
    <row r="421" spans="1:15" x14ac:dyDescent="0.25">
      <c r="A421" s="239" t="s">
        <v>9447</v>
      </c>
      <c r="B421" s="189" t="s">
        <v>6623</v>
      </c>
      <c r="C421" s="190" t="s">
        <v>6819</v>
      </c>
      <c r="D421" s="190" t="s">
        <v>8520</v>
      </c>
      <c r="E421" s="190" t="s">
        <v>20867</v>
      </c>
      <c r="F421" s="190" t="s">
        <v>20870</v>
      </c>
      <c r="G421" s="192">
        <v>75190</v>
      </c>
      <c r="H421" s="191">
        <v>2237.4</v>
      </c>
      <c r="I421" s="188">
        <v>33.605971216590682</v>
      </c>
      <c r="J421" s="192">
        <v>76695</v>
      </c>
      <c r="K421" s="191">
        <v>2240.9</v>
      </c>
      <c r="L421" s="193">
        <v>34.225088134231783</v>
      </c>
      <c r="N421" s="185"/>
      <c r="O421" s="185"/>
    </row>
    <row r="422" spans="1:15" x14ac:dyDescent="0.25">
      <c r="A422" s="239" t="s">
        <v>9448</v>
      </c>
      <c r="B422" s="189" t="s">
        <v>6623</v>
      </c>
      <c r="C422" s="190" t="s">
        <v>6819</v>
      </c>
      <c r="D422" s="190" t="s">
        <v>7672</v>
      </c>
      <c r="E422" s="190" t="s">
        <v>20867</v>
      </c>
      <c r="F422" s="190" t="s">
        <v>20869</v>
      </c>
      <c r="G422" s="192">
        <v>127158</v>
      </c>
      <c r="H422" s="191">
        <v>3079.1</v>
      </c>
      <c r="I422" s="188">
        <v>41.29713227891267</v>
      </c>
      <c r="J422" s="192">
        <v>129574</v>
      </c>
      <c r="K422" s="191">
        <v>3079</v>
      </c>
      <c r="L422" s="193">
        <v>42.083143877882428</v>
      </c>
      <c r="N422" s="185"/>
      <c r="O422" s="185"/>
    </row>
    <row r="423" spans="1:15" x14ac:dyDescent="0.25">
      <c r="A423" s="239" t="s">
        <v>9449</v>
      </c>
      <c r="B423" s="189" t="s">
        <v>6623</v>
      </c>
      <c r="C423" s="190" t="s">
        <v>6819</v>
      </c>
      <c r="D423" s="190" t="s">
        <v>7673</v>
      </c>
      <c r="E423" s="190" t="s">
        <v>20867</v>
      </c>
      <c r="F423" s="190" t="s">
        <v>20869</v>
      </c>
      <c r="G423" s="192">
        <v>65265</v>
      </c>
      <c r="H423" s="191">
        <v>1703.7</v>
      </c>
      <c r="I423" s="188">
        <v>38.307800669131886</v>
      </c>
      <c r="J423" s="192">
        <v>66570</v>
      </c>
      <c r="K423" s="191">
        <v>1707.9</v>
      </c>
      <c r="L423" s="193">
        <v>38.977691902336197</v>
      </c>
      <c r="N423" s="185"/>
      <c r="O423" s="185"/>
    </row>
    <row r="424" spans="1:15" x14ac:dyDescent="0.25">
      <c r="A424" s="239" t="s">
        <v>9450</v>
      </c>
      <c r="B424" s="189" t="s">
        <v>6623</v>
      </c>
      <c r="C424" s="190" t="s">
        <v>6819</v>
      </c>
      <c r="D424" s="190" t="s">
        <v>7674</v>
      </c>
      <c r="E424" s="190" t="s">
        <v>20867</v>
      </c>
      <c r="F424" s="190" t="s">
        <v>20869</v>
      </c>
      <c r="G424" s="192">
        <v>25000</v>
      </c>
      <c r="H424" s="191">
        <v>1156.0999999999999</v>
      </c>
      <c r="I424" s="188">
        <v>21.624426952685756</v>
      </c>
      <c r="J424" s="192">
        <v>25500</v>
      </c>
      <c r="K424" s="191">
        <v>1160.3</v>
      </c>
      <c r="L424" s="193">
        <v>21.977074894423858</v>
      </c>
      <c r="N424" s="185"/>
      <c r="O424" s="185"/>
    </row>
    <row r="425" spans="1:15" x14ac:dyDescent="0.25">
      <c r="A425" s="239" t="s">
        <v>9451</v>
      </c>
      <c r="B425" s="189" t="s">
        <v>6623</v>
      </c>
      <c r="C425" s="190" t="s">
        <v>6819</v>
      </c>
      <c r="D425" s="190" t="s">
        <v>9452</v>
      </c>
      <c r="E425" s="190" t="s">
        <v>20867</v>
      </c>
      <c r="F425" s="190" t="s">
        <v>20868</v>
      </c>
      <c r="G425" s="192">
        <v>0</v>
      </c>
      <c r="H425" s="191">
        <v>25</v>
      </c>
      <c r="I425" s="188">
        <v>0</v>
      </c>
      <c r="J425" s="192">
        <v>0</v>
      </c>
      <c r="K425" s="191">
        <v>26.8</v>
      </c>
      <c r="L425" s="193">
        <v>0</v>
      </c>
      <c r="N425" s="185"/>
      <c r="O425" s="185"/>
    </row>
    <row r="426" spans="1:15" x14ac:dyDescent="0.25">
      <c r="A426" s="239" t="s">
        <v>9453</v>
      </c>
      <c r="B426" s="189" t="s">
        <v>6623</v>
      </c>
      <c r="C426" s="190" t="s">
        <v>6819</v>
      </c>
      <c r="D426" s="190" t="s">
        <v>8519</v>
      </c>
      <c r="E426" s="190" t="s">
        <v>20867</v>
      </c>
      <c r="F426" s="190" t="s">
        <v>20870</v>
      </c>
      <c r="G426" s="192">
        <v>7000</v>
      </c>
      <c r="H426" s="191">
        <v>241.2</v>
      </c>
      <c r="I426" s="188">
        <v>29.021558872305143</v>
      </c>
      <c r="J426" s="192">
        <v>7000</v>
      </c>
      <c r="K426" s="191">
        <v>239.2</v>
      </c>
      <c r="L426" s="193">
        <v>29.264214046822744</v>
      </c>
      <c r="N426" s="185"/>
      <c r="O426" s="185"/>
    </row>
    <row r="427" spans="1:15" x14ac:dyDescent="0.25">
      <c r="A427" s="239" t="s">
        <v>9454</v>
      </c>
      <c r="B427" s="189" t="s">
        <v>6623</v>
      </c>
      <c r="C427" s="190" t="s">
        <v>6819</v>
      </c>
      <c r="D427" s="190" t="s">
        <v>5775</v>
      </c>
      <c r="E427" s="190" t="s">
        <v>20867</v>
      </c>
      <c r="F427" s="190" t="s">
        <v>20869</v>
      </c>
      <c r="G427" s="192">
        <v>18370</v>
      </c>
      <c r="H427" s="191">
        <v>1275.4000000000001</v>
      </c>
      <c r="I427" s="188">
        <v>14.40332444723224</v>
      </c>
      <c r="J427" s="192">
        <v>19600</v>
      </c>
      <c r="K427" s="191">
        <v>1358.8</v>
      </c>
      <c r="L427" s="193">
        <v>14.424492198999117</v>
      </c>
      <c r="N427" s="185"/>
      <c r="O427" s="185"/>
    </row>
    <row r="428" spans="1:15" x14ac:dyDescent="0.25">
      <c r="A428" s="239" t="s">
        <v>9455</v>
      </c>
      <c r="B428" s="189" t="s">
        <v>6623</v>
      </c>
      <c r="C428" s="190" t="s">
        <v>6819</v>
      </c>
      <c r="D428" s="190" t="s">
        <v>5776</v>
      </c>
      <c r="E428" s="190" t="s">
        <v>20867</v>
      </c>
      <c r="F428" s="190" t="s">
        <v>20869</v>
      </c>
      <c r="G428" s="192">
        <v>22700</v>
      </c>
      <c r="H428" s="191">
        <v>519.29999999999995</v>
      </c>
      <c r="I428" s="188">
        <v>43.712690159830544</v>
      </c>
      <c r="J428" s="192">
        <v>22700</v>
      </c>
      <c r="K428" s="191">
        <v>521.5</v>
      </c>
      <c r="L428" s="193">
        <v>43.528283796740176</v>
      </c>
      <c r="N428" s="185"/>
      <c r="O428" s="185"/>
    </row>
    <row r="429" spans="1:15" x14ac:dyDescent="0.25">
      <c r="A429" s="239" t="s">
        <v>9456</v>
      </c>
      <c r="B429" s="189" t="s">
        <v>6623</v>
      </c>
      <c r="C429" s="190" t="s">
        <v>6819</v>
      </c>
      <c r="D429" s="190" t="s">
        <v>5777</v>
      </c>
      <c r="E429" s="190" t="s">
        <v>20867</v>
      </c>
      <c r="F429" s="190" t="s">
        <v>20869</v>
      </c>
      <c r="G429" s="192">
        <v>75000</v>
      </c>
      <c r="H429" s="191">
        <v>1397.4</v>
      </c>
      <c r="I429" s="188">
        <v>53.671103477887499</v>
      </c>
      <c r="J429" s="192">
        <v>75000</v>
      </c>
      <c r="K429" s="191">
        <v>1514.3</v>
      </c>
      <c r="L429" s="193">
        <v>49.527834643069404</v>
      </c>
      <c r="N429" s="185"/>
      <c r="O429" s="185"/>
    </row>
    <row r="430" spans="1:15" x14ac:dyDescent="0.25">
      <c r="A430" s="239" t="s">
        <v>9457</v>
      </c>
      <c r="B430" s="189" t="s">
        <v>6623</v>
      </c>
      <c r="C430" s="190" t="s">
        <v>6819</v>
      </c>
      <c r="D430" s="190" t="s">
        <v>5778</v>
      </c>
      <c r="E430" s="190" t="s">
        <v>20867</v>
      </c>
      <c r="F430" s="190" t="s">
        <v>20869</v>
      </c>
      <c r="G430" s="192">
        <v>14460</v>
      </c>
      <c r="H430" s="191">
        <v>413.1</v>
      </c>
      <c r="I430" s="188">
        <v>35.003631082062455</v>
      </c>
      <c r="J430" s="192">
        <v>14821</v>
      </c>
      <c r="K430" s="191">
        <v>417.7</v>
      </c>
      <c r="L430" s="193">
        <v>35.482403638975342</v>
      </c>
      <c r="N430" s="185"/>
      <c r="O430" s="185"/>
    </row>
    <row r="431" spans="1:15" x14ac:dyDescent="0.25">
      <c r="A431" s="239" t="s">
        <v>9458</v>
      </c>
      <c r="B431" s="189" t="s">
        <v>6623</v>
      </c>
      <c r="C431" s="190" t="s">
        <v>6819</v>
      </c>
      <c r="D431" s="190" t="s">
        <v>5779</v>
      </c>
      <c r="E431" s="190" t="s">
        <v>20867</v>
      </c>
      <c r="F431" s="190" t="s">
        <v>20869</v>
      </c>
      <c r="G431" s="192">
        <v>19572</v>
      </c>
      <c r="H431" s="191">
        <v>577.1</v>
      </c>
      <c r="I431" s="188">
        <v>33.91439958412753</v>
      </c>
      <c r="J431" s="192">
        <v>19572</v>
      </c>
      <c r="K431" s="191">
        <v>578.9</v>
      </c>
      <c r="L431" s="193">
        <v>33.808948004836758</v>
      </c>
      <c r="N431" s="185"/>
      <c r="O431" s="185"/>
    </row>
    <row r="432" spans="1:15" x14ac:dyDescent="0.25">
      <c r="A432" s="239" t="s">
        <v>9459</v>
      </c>
      <c r="B432" s="189" t="s">
        <v>6623</v>
      </c>
      <c r="C432" s="190" t="s">
        <v>6819</v>
      </c>
      <c r="D432" s="190" t="s">
        <v>5780</v>
      </c>
      <c r="E432" s="190" t="s">
        <v>20867</v>
      </c>
      <c r="F432" s="190" t="s">
        <v>20868</v>
      </c>
      <c r="G432" s="192">
        <v>0</v>
      </c>
      <c r="H432" s="191">
        <v>96.5</v>
      </c>
      <c r="I432" s="188">
        <v>0</v>
      </c>
      <c r="J432" s="192">
        <v>0</v>
      </c>
      <c r="K432" s="191">
        <v>96.6</v>
      </c>
      <c r="L432" s="193">
        <v>0</v>
      </c>
      <c r="N432" s="185"/>
      <c r="O432" s="185"/>
    </row>
    <row r="433" spans="1:15" x14ac:dyDescent="0.25">
      <c r="A433" s="239" t="s">
        <v>9460</v>
      </c>
      <c r="B433" s="189" t="s">
        <v>6623</v>
      </c>
      <c r="C433" s="190" t="s">
        <v>6819</v>
      </c>
      <c r="D433" s="190" t="s">
        <v>5781</v>
      </c>
      <c r="E433" s="190" t="s">
        <v>20867</v>
      </c>
      <c r="F433" s="190" t="s">
        <v>20869</v>
      </c>
      <c r="G433" s="192">
        <v>3900</v>
      </c>
      <c r="H433" s="191">
        <v>136.6</v>
      </c>
      <c r="I433" s="188">
        <v>28.550512445095169</v>
      </c>
      <c r="J433" s="192">
        <v>2750</v>
      </c>
      <c r="K433" s="191">
        <v>136.9</v>
      </c>
      <c r="L433" s="193">
        <v>20.087655222790357</v>
      </c>
      <c r="N433" s="185"/>
      <c r="O433" s="185"/>
    </row>
    <row r="434" spans="1:15" x14ac:dyDescent="0.25">
      <c r="A434" s="239" t="s">
        <v>9461</v>
      </c>
      <c r="B434" s="189" t="s">
        <v>6623</v>
      </c>
      <c r="C434" s="190" t="s">
        <v>6819</v>
      </c>
      <c r="D434" s="190" t="s">
        <v>9462</v>
      </c>
      <c r="E434" s="190" t="s">
        <v>20867</v>
      </c>
      <c r="F434" s="190" t="s">
        <v>20868</v>
      </c>
      <c r="G434" s="192">
        <v>0</v>
      </c>
      <c r="H434" s="191">
        <v>45.5</v>
      </c>
      <c r="I434" s="188">
        <v>0</v>
      </c>
      <c r="J434" s="192">
        <v>0</v>
      </c>
      <c r="K434" s="191">
        <v>46.8</v>
      </c>
      <c r="L434" s="193">
        <v>0</v>
      </c>
      <c r="N434" s="185"/>
      <c r="O434" s="185"/>
    </row>
    <row r="435" spans="1:15" x14ac:dyDescent="0.25">
      <c r="A435" s="239" t="s">
        <v>9463</v>
      </c>
      <c r="B435" s="189" t="s">
        <v>6623</v>
      </c>
      <c r="C435" s="190" t="s">
        <v>6819</v>
      </c>
      <c r="D435" s="190" t="s">
        <v>5782</v>
      </c>
      <c r="E435" s="190" t="s">
        <v>20867</v>
      </c>
      <c r="F435" s="190" t="s">
        <v>20869</v>
      </c>
      <c r="G435" s="192">
        <v>186466</v>
      </c>
      <c r="H435" s="191">
        <v>3964.5</v>
      </c>
      <c r="I435" s="188">
        <v>47.033926094085004</v>
      </c>
      <c r="J435" s="192">
        <v>186466</v>
      </c>
      <c r="K435" s="191">
        <v>4004.5</v>
      </c>
      <c r="L435" s="193">
        <v>46.564115370208512</v>
      </c>
      <c r="N435" s="185"/>
      <c r="O435" s="185"/>
    </row>
    <row r="436" spans="1:15" x14ac:dyDescent="0.25">
      <c r="A436" s="239" t="s">
        <v>9464</v>
      </c>
      <c r="B436" s="189" t="s">
        <v>6623</v>
      </c>
      <c r="C436" s="190" t="s">
        <v>6819</v>
      </c>
      <c r="D436" s="190" t="s">
        <v>9465</v>
      </c>
      <c r="E436" s="190" t="s">
        <v>20867</v>
      </c>
      <c r="F436" s="190" t="s">
        <v>20868</v>
      </c>
      <c r="G436" s="192">
        <v>0</v>
      </c>
      <c r="H436" s="191">
        <v>44.4</v>
      </c>
      <c r="I436" s="188">
        <v>0</v>
      </c>
      <c r="J436" s="192">
        <v>0</v>
      </c>
      <c r="K436" s="191">
        <v>41.5</v>
      </c>
      <c r="L436" s="193">
        <v>0</v>
      </c>
      <c r="N436" s="185"/>
      <c r="O436" s="185"/>
    </row>
    <row r="437" spans="1:15" x14ac:dyDescent="0.25">
      <c r="A437" s="239" t="s">
        <v>9466</v>
      </c>
      <c r="B437" s="189" t="s">
        <v>6623</v>
      </c>
      <c r="C437" s="190" t="s">
        <v>6819</v>
      </c>
      <c r="D437" s="190" t="s">
        <v>5783</v>
      </c>
      <c r="E437" s="190" t="s">
        <v>20867</v>
      </c>
      <c r="F437" s="190" t="s">
        <v>20869</v>
      </c>
      <c r="G437" s="192">
        <v>14000</v>
      </c>
      <c r="H437" s="191">
        <v>345.4</v>
      </c>
      <c r="I437" s="188">
        <v>40.532715691951367</v>
      </c>
      <c r="J437" s="192">
        <v>14000</v>
      </c>
      <c r="K437" s="191">
        <v>343.5</v>
      </c>
      <c r="L437" s="193">
        <v>40.756914119359536</v>
      </c>
      <c r="N437" s="185"/>
      <c r="O437" s="185"/>
    </row>
    <row r="438" spans="1:15" x14ac:dyDescent="0.25">
      <c r="A438" s="239" t="s">
        <v>9467</v>
      </c>
      <c r="B438" s="189" t="s">
        <v>6623</v>
      </c>
      <c r="C438" s="190" t="s">
        <v>6819</v>
      </c>
      <c r="D438" s="190" t="s">
        <v>9468</v>
      </c>
      <c r="E438" s="190" t="s">
        <v>20867</v>
      </c>
      <c r="F438" s="190" t="s">
        <v>20870</v>
      </c>
      <c r="G438" s="192">
        <v>0</v>
      </c>
      <c r="H438" s="191">
        <v>56.3</v>
      </c>
      <c r="I438" s="188">
        <v>0</v>
      </c>
      <c r="J438" s="192">
        <v>0</v>
      </c>
      <c r="K438" s="191">
        <v>54.5</v>
      </c>
      <c r="L438" s="193">
        <v>0</v>
      </c>
      <c r="N438" s="185"/>
      <c r="O438" s="185"/>
    </row>
    <row r="439" spans="1:15" x14ac:dyDescent="0.25">
      <c r="A439" s="239" t="s">
        <v>9469</v>
      </c>
      <c r="B439" s="189" t="s">
        <v>6623</v>
      </c>
      <c r="C439" s="190" t="s">
        <v>6819</v>
      </c>
      <c r="D439" s="190" t="s">
        <v>9470</v>
      </c>
      <c r="E439" s="190" t="s">
        <v>20867</v>
      </c>
      <c r="F439" s="190" t="s">
        <v>20870</v>
      </c>
      <c r="G439" s="192">
        <v>0</v>
      </c>
      <c r="H439" s="191">
        <v>0</v>
      </c>
      <c r="I439" s="188">
        <v>0</v>
      </c>
      <c r="J439" s="192">
        <v>0</v>
      </c>
      <c r="K439" s="191">
        <v>0</v>
      </c>
      <c r="L439" s="193">
        <v>0</v>
      </c>
      <c r="N439" s="185"/>
      <c r="O439" s="185"/>
    </row>
    <row r="440" spans="1:15" x14ac:dyDescent="0.25">
      <c r="A440" s="239" t="s">
        <v>9471</v>
      </c>
      <c r="B440" s="189" t="s">
        <v>6623</v>
      </c>
      <c r="C440" s="190" t="s">
        <v>6819</v>
      </c>
      <c r="D440" s="190" t="s">
        <v>5116</v>
      </c>
      <c r="E440" s="190" t="s">
        <v>20867</v>
      </c>
      <c r="F440" s="190" t="s">
        <v>20869</v>
      </c>
      <c r="G440" s="192">
        <v>70086</v>
      </c>
      <c r="H440" s="191">
        <v>1832.2</v>
      </c>
      <c r="I440" s="188">
        <v>38.252374194956879</v>
      </c>
      <c r="J440" s="192">
        <v>75000</v>
      </c>
      <c r="K440" s="191">
        <v>1846.4</v>
      </c>
      <c r="L440" s="193">
        <v>40.619584055459271</v>
      </c>
      <c r="N440" s="185"/>
      <c r="O440" s="185"/>
    </row>
    <row r="441" spans="1:15" x14ac:dyDescent="0.25">
      <c r="A441" s="239" t="s">
        <v>9472</v>
      </c>
      <c r="B441" s="189" t="s">
        <v>6623</v>
      </c>
      <c r="C441" s="190" t="s">
        <v>6819</v>
      </c>
      <c r="D441" s="190" t="s">
        <v>9473</v>
      </c>
      <c r="E441" s="190" t="s">
        <v>20867</v>
      </c>
      <c r="F441" s="190" t="s">
        <v>20868</v>
      </c>
      <c r="G441" s="192">
        <v>0</v>
      </c>
      <c r="H441" s="191">
        <v>41.3</v>
      </c>
      <c r="I441" s="188">
        <v>0</v>
      </c>
      <c r="J441" s="192">
        <v>0</v>
      </c>
      <c r="K441" s="191">
        <v>39.9</v>
      </c>
      <c r="L441" s="193">
        <v>0</v>
      </c>
      <c r="N441" s="185"/>
      <c r="O441" s="185"/>
    </row>
    <row r="442" spans="1:15" x14ac:dyDescent="0.25">
      <c r="A442" s="239" t="s">
        <v>9474</v>
      </c>
      <c r="B442" s="189" t="s">
        <v>6623</v>
      </c>
      <c r="C442" s="190" t="s">
        <v>6819</v>
      </c>
      <c r="D442" s="190" t="s">
        <v>5784</v>
      </c>
      <c r="E442" s="190" t="s">
        <v>20867</v>
      </c>
      <c r="F442" s="190" t="s">
        <v>20869</v>
      </c>
      <c r="G442" s="192">
        <v>3268</v>
      </c>
      <c r="H442" s="191">
        <v>294.7</v>
      </c>
      <c r="I442" s="188">
        <v>11.089243298269427</v>
      </c>
      <c r="J442" s="192">
        <v>3268</v>
      </c>
      <c r="K442" s="191">
        <v>290</v>
      </c>
      <c r="L442" s="193">
        <v>11.26896551724138</v>
      </c>
      <c r="N442" s="185"/>
      <c r="O442" s="185"/>
    </row>
    <row r="443" spans="1:15" x14ac:dyDescent="0.25">
      <c r="A443" s="239" t="s">
        <v>9475</v>
      </c>
      <c r="B443" s="189" t="s">
        <v>6625</v>
      </c>
      <c r="C443" s="190" t="s">
        <v>6624</v>
      </c>
      <c r="D443" s="190" t="s">
        <v>5785</v>
      </c>
      <c r="E443" s="190" t="s">
        <v>20867</v>
      </c>
      <c r="F443" s="190" t="s">
        <v>20868</v>
      </c>
      <c r="G443" s="192">
        <v>0</v>
      </c>
      <c r="H443" s="191">
        <v>79.69</v>
      </c>
      <c r="I443" s="188">
        <v>0</v>
      </c>
      <c r="J443" s="192">
        <v>0</v>
      </c>
      <c r="K443" s="191">
        <v>80.900000000000006</v>
      </c>
      <c r="L443" s="193">
        <v>0</v>
      </c>
      <c r="N443" s="185"/>
      <c r="O443" s="185"/>
    </row>
    <row r="444" spans="1:15" x14ac:dyDescent="0.25">
      <c r="A444" s="239" t="s">
        <v>9476</v>
      </c>
      <c r="B444" s="189" t="s">
        <v>6625</v>
      </c>
      <c r="C444" s="190" t="s">
        <v>6624</v>
      </c>
      <c r="D444" s="190" t="s">
        <v>5786</v>
      </c>
      <c r="E444" s="190" t="s">
        <v>20867</v>
      </c>
      <c r="F444" s="190" t="s">
        <v>20869</v>
      </c>
      <c r="G444" s="192">
        <v>4026</v>
      </c>
      <c r="H444" s="191">
        <v>211.24</v>
      </c>
      <c r="I444" s="188">
        <v>19.058890361673924</v>
      </c>
      <c r="J444" s="192">
        <v>4711</v>
      </c>
      <c r="K444" s="191">
        <v>220.7</v>
      </c>
      <c r="L444" s="193">
        <v>21.345718169460806</v>
      </c>
      <c r="N444" s="185"/>
      <c r="O444" s="185"/>
    </row>
    <row r="445" spans="1:15" x14ac:dyDescent="0.25">
      <c r="A445" s="239" t="s">
        <v>9477</v>
      </c>
      <c r="B445" s="189" t="s">
        <v>6625</v>
      </c>
      <c r="C445" s="190" t="s">
        <v>6624</v>
      </c>
      <c r="D445" s="190" t="s">
        <v>5787</v>
      </c>
      <c r="E445" s="190" t="s">
        <v>20867</v>
      </c>
      <c r="F445" s="190" t="s">
        <v>20869</v>
      </c>
      <c r="G445" s="192">
        <v>2503</v>
      </c>
      <c r="H445" s="191">
        <v>106.4</v>
      </c>
      <c r="I445" s="188">
        <v>23.524436090225564</v>
      </c>
      <c r="J445" s="192">
        <v>2961</v>
      </c>
      <c r="K445" s="191">
        <v>108.9</v>
      </c>
      <c r="L445" s="193">
        <v>27.190082644628099</v>
      </c>
      <c r="N445" s="185"/>
      <c r="O445" s="185"/>
    </row>
    <row r="446" spans="1:15" x14ac:dyDescent="0.25">
      <c r="A446" s="239" t="s">
        <v>9478</v>
      </c>
      <c r="B446" s="189" t="s">
        <v>6625</v>
      </c>
      <c r="C446" s="190" t="s">
        <v>6624</v>
      </c>
      <c r="D446" s="190" t="s">
        <v>5788</v>
      </c>
      <c r="E446" s="190" t="s">
        <v>20867</v>
      </c>
      <c r="F446" s="190" t="s">
        <v>20869</v>
      </c>
      <c r="G446" s="192">
        <v>17405</v>
      </c>
      <c r="H446" s="191">
        <v>462.57</v>
      </c>
      <c r="I446" s="188">
        <v>37.626737574853536</v>
      </c>
      <c r="J446" s="192">
        <v>18886</v>
      </c>
      <c r="K446" s="191">
        <v>469</v>
      </c>
      <c r="L446" s="193">
        <v>40.268656716417908</v>
      </c>
      <c r="N446" s="185"/>
      <c r="O446" s="185"/>
    </row>
    <row r="447" spans="1:15" x14ac:dyDescent="0.25">
      <c r="A447" s="239" t="s">
        <v>9479</v>
      </c>
      <c r="B447" s="189" t="s">
        <v>6625</v>
      </c>
      <c r="C447" s="190" t="s">
        <v>6624</v>
      </c>
      <c r="D447" s="190" t="s">
        <v>5789</v>
      </c>
      <c r="E447" s="190" t="s">
        <v>20867</v>
      </c>
      <c r="F447" s="190" t="s">
        <v>20869</v>
      </c>
      <c r="G447" s="192">
        <v>25745</v>
      </c>
      <c r="H447" s="191">
        <v>463.9</v>
      </c>
      <c r="I447" s="188">
        <v>55.496874326363447</v>
      </c>
      <c r="J447" s="192">
        <v>25635</v>
      </c>
      <c r="K447" s="191">
        <v>467.5</v>
      </c>
      <c r="L447" s="193">
        <v>54.834224598930483</v>
      </c>
      <c r="N447" s="185"/>
      <c r="O447" s="185"/>
    </row>
    <row r="448" spans="1:15" x14ac:dyDescent="0.25">
      <c r="A448" s="239" t="s">
        <v>9480</v>
      </c>
      <c r="B448" s="189" t="s">
        <v>6625</v>
      </c>
      <c r="C448" s="190" t="s">
        <v>6624</v>
      </c>
      <c r="D448" s="190" t="s">
        <v>9481</v>
      </c>
      <c r="E448" s="190" t="s">
        <v>20867</v>
      </c>
      <c r="F448" s="190" t="s">
        <v>20868</v>
      </c>
      <c r="G448" s="192">
        <v>0</v>
      </c>
      <c r="H448" s="191">
        <v>49.42</v>
      </c>
      <c r="I448" s="188">
        <v>0</v>
      </c>
      <c r="J448" s="192">
        <v>0</v>
      </c>
      <c r="K448" s="191">
        <v>48.9</v>
      </c>
      <c r="L448" s="193">
        <v>0</v>
      </c>
      <c r="N448" s="185"/>
      <c r="O448" s="185"/>
    </row>
    <row r="449" spans="1:15" x14ac:dyDescent="0.25">
      <c r="A449" s="239" t="s">
        <v>9482</v>
      </c>
      <c r="B449" s="189" t="s">
        <v>6625</v>
      </c>
      <c r="C449" s="190" t="s">
        <v>6624</v>
      </c>
      <c r="D449" s="190" t="s">
        <v>5790</v>
      </c>
      <c r="E449" s="190" t="s">
        <v>20867</v>
      </c>
      <c r="F449" s="190" t="s">
        <v>20869</v>
      </c>
      <c r="G449" s="192">
        <v>1000</v>
      </c>
      <c r="H449" s="191">
        <v>90.42</v>
      </c>
      <c r="I449" s="188">
        <v>11.059500110595001</v>
      </c>
      <c r="J449" s="192">
        <v>1000</v>
      </c>
      <c r="K449" s="191">
        <v>91.1</v>
      </c>
      <c r="L449" s="193">
        <v>10.976948408342482</v>
      </c>
      <c r="N449" s="185"/>
      <c r="O449" s="185"/>
    </row>
    <row r="450" spans="1:15" x14ac:dyDescent="0.25">
      <c r="A450" s="239" t="s">
        <v>9483</v>
      </c>
      <c r="B450" s="189" t="s">
        <v>6625</v>
      </c>
      <c r="C450" s="190" t="s">
        <v>6624</v>
      </c>
      <c r="D450" s="190" t="s">
        <v>9484</v>
      </c>
      <c r="E450" s="190" t="s">
        <v>20867</v>
      </c>
      <c r="F450" s="190" t="s">
        <v>20868</v>
      </c>
      <c r="G450" s="192">
        <v>0</v>
      </c>
      <c r="H450" s="191">
        <v>23.72</v>
      </c>
      <c r="I450" s="188">
        <v>0</v>
      </c>
      <c r="J450" s="192">
        <v>0</v>
      </c>
      <c r="K450" s="191">
        <v>24.3</v>
      </c>
      <c r="L450" s="193">
        <v>0</v>
      </c>
      <c r="N450" s="185"/>
      <c r="O450" s="185"/>
    </row>
    <row r="451" spans="1:15" x14ac:dyDescent="0.25">
      <c r="A451" s="239" t="s">
        <v>9485</v>
      </c>
      <c r="B451" s="189" t="s">
        <v>6625</v>
      </c>
      <c r="C451" s="190" t="s">
        <v>6624</v>
      </c>
      <c r="D451" s="190" t="s">
        <v>5791</v>
      </c>
      <c r="E451" s="190" t="s">
        <v>20867</v>
      </c>
      <c r="F451" s="190" t="s">
        <v>20869</v>
      </c>
      <c r="G451" s="192">
        <v>88722</v>
      </c>
      <c r="H451" s="191">
        <v>1532.79</v>
      </c>
      <c r="I451" s="188">
        <v>57.882684516469965</v>
      </c>
      <c r="J451" s="192">
        <v>148014</v>
      </c>
      <c r="K451" s="191">
        <v>1558.1</v>
      </c>
      <c r="L451" s="193">
        <v>94.996470059688093</v>
      </c>
      <c r="N451" s="185"/>
      <c r="O451" s="185"/>
    </row>
    <row r="452" spans="1:15" x14ac:dyDescent="0.25">
      <c r="A452" s="239" t="s">
        <v>9486</v>
      </c>
      <c r="B452" s="189" t="s">
        <v>6625</v>
      </c>
      <c r="C452" s="190" t="s">
        <v>6624</v>
      </c>
      <c r="D452" s="190" t="s">
        <v>5792</v>
      </c>
      <c r="E452" s="190" t="s">
        <v>20867</v>
      </c>
      <c r="F452" s="190" t="s">
        <v>20869</v>
      </c>
      <c r="G452" s="192">
        <v>15000</v>
      </c>
      <c r="H452" s="191">
        <v>373.85</v>
      </c>
      <c r="I452" s="188">
        <v>40.123044001604917</v>
      </c>
      <c r="J452" s="192">
        <v>15000</v>
      </c>
      <c r="K452" s="191">
        <v>377.5</v>
      </c>
      <c r="L452" s="193">
        <v>39.735099337748345</v>
      </c>
      <c r="N452" s="185"/>
      <c r="O452" s="185"/>
    </row>
    <row r="453" spans="1:15" x14ac:dyDescent="0.25">
      <c r="A453" s="239" t="s">
        <v>9487</v>
      </c>
      <c r="B453" s="189" t="s">
        <v>6625</v>
      </c>
      <c r="C453" s="190" t="s">
        <v>6624</v>
      </c>
      <c r="D453" s="190" t="s">
        <v>5793</v>
      </c>
      <c r="E453" s="190" t="s">
        <v>20867</v>
      </c>
      <c r="F453" s="190" t="s">
        <v>20869</v>
      </c>
      <c r="G453" s="192">
        <v>5543</v>
      </c>
      <c r="H453" s="191">
        <v>138.21</v>
      </c>
      <c r="I453" s="188">
        <v>40.105636350481149</v>
      </c>
      <c r="J453" s="192">
        <v>5900</v>
      </c>
      <c r="K453" s="191">
        <v>137.9</v>
      </c>
      <c r="L453" s="193">
        <v>42.784626540971715</v>
      </c>
      <c r="N453" s="185"/>
      <c r="O453" s="185"/>
    </row>
    <row r="454" spans="1:15" x14ac:dyDescent="0.25">
      <c r="A454" s="239" t="s">
        <v>9488</v>
      </c>
      <c r="B454" s="189" t="s">
        <v>6625</v>
      </c>
      <c r="C454" s="190" t="s">
        <v>6624</v>
      </c>
      <c r="D454" s="190" t="s">
        <v>9489</v>
      </c>
      <c r="E454" s="190" t="s">
        <v>20867</v>
      </c>
      <c r="F454" s="190" t="s">
        <v>20868</v>
      </c>
      <c r="G454" s="192">
        <v>0</v>
      </c>
      <c r="H454" s="191">
        <v>31.57</v>
      </c>
      <c r="I454" s="188">
        <v>0</v>
      </c>
      <c r="J454" s="192">
        <v>0</v>
      </c>
      <c r="K454" s="191">
        <v>33.1</v>
      </c>
      <c r="L454" s="193">
        <v>0</v>
      </c>
      <c r="N454" s="185"/>
      <c r="O454" s="185"/>
    </row>
    <row r="455" spans="1:15" x14ac:dyDescent="0.25">
      <c r="A455" s="239" t="s">
        <v>9490</v>
      </c>
      <c r="B455" s="189" t="s">
        <v>6625</v>
      </c>
      <c r="C455" s="190" t="s">
        <v>6624</v>
      </c>
      <c r="D455" s="190" t="s">
        <v>5795</v>
      </c>
      <c r="E455" s="190" t="s">
        <v>20867</v>
      </c>
      <c r="F455" s="190" t="s">
        <v>20869</v>
      </c>
      <c r="G455" s="192">
        <v>6374</v>
      </c>
      <c r="H455" s="191">
        <v>74.510000000000005</v>
      </c>
      <c r="I455" s="188">
        <v>85.545564353778005</v>
      </c>
      <c r="J455" s="192">
        <v>6438</v>
      </c>
      <c r="K455" s="191">
        <v>75.5</v>
      </c>
      <c r="L455" s="193">
        <v>85.271523178807954</v>
      </c>
      <c r="N455" s="185"/>
      <c r="O455" s="185"/>
    </row>
    <row r="456" spans="1:15" x14ac:dyDescent="0.25">
      <c r="A456" s="239" t="s">
        <v>9491</v>
      </c>
      <c r="B456" s="189" t="s">
        <v>6625</v>
      </c>
      <c r="C456" s="190" t="s">
        <v>6624</v>
      </c>
      <c r="D456" s="190" t="s">
        <v>5796</v>
      </c>
      <c r="E456" s="190" t="s">
        <v>20867</v>
      </c>
      <c r="F456" s="190" t="s">
        <v>20869</v>
      </c>
      <c r="G456" s="192">
        <v>7738</v>
      </c>
      <c r="H456" s="191">
        <v>205.41</v>
      </c>
      <c r="I456" s="188">
        <v>37.670999464485661</v>
      </c>
      <c r="J456" s="192">
        <v>9488</v>
      </c>
      <c r="K456" s="191">
        <v>206.4</v>
      </c>
      <c r="L456" s="193">
        <v>45.968992248062015</v>
      </c>
      <c r="N456" s="185"/>
      <c r="O456" s="185"/>
    </row>
    <row r="457" spans="1:15" x14ac:dyDescent="0.25">
      <c r="A457" s="239" t="s">
        <v>9492</v>
      </c>
      <c r="B457" s="189" t="s">
        <v>6625</v>
      </c>
      <c r="C457" s="190" t="s">
        <v>6624</v>
      </c>
      <c r="D457" s="190" t="s">
        <v>5797</v>
      </c>
      <c r="E457" s="190" t="s">
        <v>20867</v>
      </c>
      <c r="F457" s="190" t="s">
        <v>20869</v>
      </c>
      <c r="G457" s="192">
        <v>3055</v>
      </c>
      <c r="H457" s="191">
        <v>106.6</v>
      </c>
      <c r="I457" s="188">
        <v>28.658536585365855</v>
      </c>
      <c r="J457" s="192">
        <v>3194</v>
      </c>
      <c r="K457" s="191">
        <v>109</v>
      </c>
      <c r="L457" s="193">
        <v>29.302752293577981</v>
      </c>
      <c r="N457" s="185"/>
      <c r="O457" s="185"/>
    </row>
    <row r="458" spans="1:15" x14ac:dyDescent="0.25">
      <c r="A458" s="239" t="s">
        <v>9493</v>
      </c>
      <c r="B458" s="189" t="s">
        <v>6625</v>
      </c>
      <c r="C458" s="190" t="s">
        <v>6624</v>
      </c>
      <c r="D458" s="190" t="s">
        <v>5798</v>
      </c>
      <c r="E458" s="190" t="s">
        <v>20867</v>
      </c>
      <c r="F458" s="190" t="s">
        <v>20869</v>
      </c>
      <c r="G458" s="192">
        <v>16972</v>
      </c>
      <c r="H458" s="191">
        <v>453.87</v>
      </c>
      <c r="I458" s="188">
        <v>37.393967435609312</v>
      </c>
      <c r="J458" s="192">
        <v>17328</v>
      </c>
      <c r="K458" s="191">
        <v>454.5</v>
      </c>
      <c r="L458" s="193">
        <v>38.125412541254128</v>
      </c>
      <c r="N458" s="185"/>
      <c r="O458" s="185"/>
    </row>
    <row r="459" spans="1:15" x14ac:dyDescent="0.25">
      <c r="A459" s="239" t="s">
        <v>9494</v>
      </c>
      <c r="B459" s="189" t="s">
        <v>6625</v>
      </c>
      <c r="C459" s="190" t="s">
        <v>6624</v>
      </c>
      <c r="D459" s="190" t="s">
        <v>8208</v>
      </c>
      <c r="E459" s="190" t="s">
        <v>20867</v>
      </c>
      <c r="F459" s="190" t="s">
        <v>20872</v>
      </c>
      <c r="G459" s="192">
        <v>8771</v>
      </c>
      <c r="H459" s="191">
        <v>6137.3</v>
      </c>
      <c r="I459" s="188">
        <v>1.43</v>
      </c>
      <c r="J459" s="192">
        <v>8924</v>
      </c>
      <c r="K459" s="191">
        <v>6240.6</v>
      </c>
      <c r="L459" s="193">
        <v>1.43</v>
      </c>
      <c r="N459" s="185"/>
      <c r="O459" s="185"/>
    </row>
    <row r="460" spans="1:15" x14ac:dyDescent="0.25">
      <c r="A460" s="239" t="s">
        <v>9495</v>
      </c>
      <c r="B460" s="189" t="s">
        <v>6625</v>
      </c>
      <c r="C460" s="190" t="s">
        <v>6624</v>
      </c>
      <c r="D460" s="190" t="s">
        <v>5800</v>
      </c>
      <c r="E460" s="190" t="s">
        <v>20867</v>
      </c>
      <c r="F460" s="190" t="s">
        <v>20869</v>
      </c>
      <c r="G460" s="192">
        <v>12362</v>
      </c>
      <c r="H460" s="191">
        <v>214.32</v>
      </c>
      <c r="I460" s="188">
        <v>57.680104516610676</v>
      </c>
      <c r="J460" s="192">
        <v>12485</v>
      </c>
      <c r="K460" s="191">
        <v>219.2</v>
      </c>
      <c r="L460" s="193">
        <v>56.957116788321173</v>
      </c>
      <c r="N460" s="185"/>
      <c r="O460" s="185"/>
    </row>
    <row r="461" spans="1:15" x14ac:dyDescent="0.25">
      <c r="A461" s="239" t="s">
        <v>9496</v>
      </c>
      <c r="B461" s="189" t="s">
        <v>6625</v>
      </c>
      <c r="C461" s="190" t="s">
        <v>6624</v>
      </c>
      <c r="D461" s="190" t="s">
        <v>5801</v>
      </c>
      <c r="E461" s="190" t="s">
        <v>20867</v>
      </c>
      <c r="F461" s="190" t="s">
        <v>20869</v>
      </c>
      <c r="G461" s="192">
        <v>11500</v>
      </c>
      <c r="H461" s="191">
        <v>338.58</v>
      </c>
      <c r="I461" s="188">
        <v>33.965384842577826</v>
      </c>
      <c r="J461" s="192">
        <v>11650</v>
      </c>
      <c r="K461" s="191">
        <v>344.8</v>
      </c>
      <c r="L461" s="193">
        <v>33.787703016241295</v>
      </c>
      <c r="N461" s="185"/>
      <c r="O461" s="185"/>
    </row>
    <row r="462" spans="1:15" x14ac:dyDescent="0.25">
      <c r="A462" s="239" t="s">
        <v>9497</v>
      </c>
      <c r="B462" s="189" t="s">
        <v>6625</v>
      </c>
      <c r="C462" s="190" t="s">
        <v>6624</v>
      </c>
      <c r="D462" s="190" t="s">
        <v>5802</v>
      </c>
      <c r="E462" s="190" t="s">
        <v>20867</v>
      </c>
      <c r="F462" s="190" t="s">
        <v>20869</v>
      </c>
      <c r="G462" s="192">
        <v>6210</v>
      </c>
      <c r="H462" s="191">
        <v>239.02</v>
      </c>
      <c r="I462" s="188">
        <v>25.981089448581706</v>
      </c>
      <c r="J462" s="192">
        <v>6283</v>
      </c>
      <c r="K462" s="191">
        <v>241.8</v>
      </c>
      <c r="L462" s="193">
        <v>25.984284532671627</v>
      </c>
      <c r="N462" s="185"/>
      <c r="O462" s="185"/>
    </row>
    <row r="463" spans="1:15" x14ac:dyDescent="0.25">
      <c r="A463" s="239" t="s">
        <v>9498</v>
      </c>
      <c r="B463" s="189" t="s">
        <v>6625</v>
      </c>
      <c r="C463" s="190" t="s">
        <v>6624</v>
      </c>
      <c r="D463" s="190" t="s">
        <v>7713</v>
      </c>
      <c r="E463" s="190" t="s">
        <v>20867</v>
      </c>
      <c r="F463" s="190" t="s">
        <v>20869</v>
      </c>
      <c r="G463" s="192">
        <v>18983</v>
      </c>
      <c r="H463" s="191">
        <v>293.57</v>
      </c>
      <c r="I463" s="188">
        <v>64.662601764485473</v>
      </c>
      <c r="J463" s="192">
        <v>18983</v>
      </c>
      <c r="K463" s="191">
        <v>297.10000000000002</v>
      </c>
      <c r="L463" s="193">
        <v>63.894311679569164</v>
      </c>
      <c r="N463" s="185"/>
      <c r="O463" s="185"/>
    </row>
    <row r="464" spans="1:15" x14ac:dyDescent="0.25">
      <c r="A464" s="239" t="s">
        <v>9499</v>
      </c>
      <c r="B464" s="189" t="s">
        <v>6625</v>
      </c>
      <c r="C464" s="190" t="s">
        <v>6624</v>
      </c>
      <c r="D464" s="190" t="s">
        <v>7715</v>
      </c>
      <c r="E464" s="190" t="s">
        <v>20867</v>
      </c>
      <c r="F464" s="190" t="s">
        <v>20869</v>
      </c>
      <c r="G464" s="192">
        <v>199000</v>
      </c>
      <c r="H464" s="191">
        <v>1730.04</v>
      </c>
      <c r="I464" s="188">
        <v>115.02624216781115</v>
      </c>
      <c r="J464" s="192">
        <v>199000</v>
      </c>
      <c r="K464" s="191">
        <v>1757.4</v>
      </c>
      <c r="L464" s="193">
        <v>113.2354614771822</v>
      </c>
      <c r="N464" s="185"/>
      <c r="O464" s="185"/>
    </row>
    <row r="465" spans="1:15" x14ac:dyDescent="0.25">
      <c r="A465" s="239" t="s">
        <v>9500</v>
      </c>
      <c r="B465" s="189" t="s">
        <v>6625</v>
      </c>
      <c r="C465" s="190" t="s">
        <v>6624</v>
      </c>
      <c r="D465" s="190" t="s">
        <v>7716</v>
      </c>
      <c r="E465" s="190" t="s">
        <v>20867</v>
      </c>
      <c r="F465" s="190" t="s">
        <v>20868</v>
      </c>
      <c r="G465" s="192">
        <v>0</v>
      </c>
      <c r="H465" s="191">
        <v>20.29</v>
      </c>
      <c r="I465" s="188">
        <v>0</v>
      </c>
      <c r="J465" s="192">
        <v>0</v>
      </c>
      <c r="K465" s="191">
        <v>20.2</v>
      </c>
      <c r="L465" s="193">
        <v>0</v>
      </c>
      <c r="N465" s="185"/>
      <c r="O465" s="185"/>
    </row>
    <row r="466" spans="1:15" x14ac:dyDescent="0.25">
      <c r="A466" s="239" t="s">
        <v>9501</v>
      </c>
      <c r="B466" s="189" t="s">
        <v>6625</v>
      </c>
      <c r="C466" s="190" t="s">
        <v>6624</v>
      </c>
      <c r="D466" s="190" t="s">
        <v>7717</v>
      </c>
      <c r="E466" s="190" t="s">
        <v>20867</v>
      </c>
      <c r="F466" s="190" t="s">
        <v>20869</v>
      </c>
      <c r="G466" s="192">
        <v>6588</v>
      </c>
      <c r="H466" s="191">
        <v>146.36000000000001</v>
      </c>
      <c r="I466" s="188">
        <v>45.01229844219732</v>
      </c>
      <c r="J466" s="192">
        <v>6637</v>
      </c>
      <c r="K466" s="191">
        <v>153.80000000000001</v>
      </c>
      <c r="L466" s="193">
        <v>43.153446033810141</v>
      </c>
      <c r="N466" s="185"/>
      <c r="O466" s="185"/>
    </row>
    <row r="467" spans="1:15" x14ac:dyDescent="0.25">
      <c r="A467" s="239" t="s">
        <v>9502</v>
      </c>
      <c r="B467" s="189" t="s">
        <v>6625</v>
      </c>
      <c r="C467" s="190" t="s">
        <v>6624</v>
      </c>
      <c r="D467" s="190" t="s">
        <v>7718</v>
      </c>
      <c r="E467" s="190" t="s">
        <v>20867</v>
      </c>
      <c r="F467" s="190" t="s">
        <v>20869</v>
      </c>
      <c r="G467" s="192">
        <v>3490</v>
      </c>
      <c r="H467" s="191">
        <v>145.79</v>
      </c>
      <c r="I467" s="188">
        <v>23.93854173811647</v>
      </c>
      <c r="J467" s="192">
        <v>3407</v>
      </c>
      <c r="K467" s="191">
        <v>142.30000000000001</v>
      </c>
      <c r="L467" s="193">
        <v>23.942375263527758</v>
      </c>
      <c r="N467" s="185"/>
      <c r="O467" s="185"/>
    </row>
    <row r="468" spans="1:15" x14ac:dyDescent="0.25">
      <c r="A468" s="239" t="s">
        <v>9503</v>
      </c>
      <c r="B468" s="189" t="s">
        <v>6625</v>
      </c>
      <c r="C468" s="190" t="s">
        <v>6624</v>
      </c>
      <c r="D468" s="190" t="s">
        <v>7719</v>
      </c>
      <c r="E468" s="190" t="s">
        <v>20867</v>
      </c>
      <c r="F468" s="190" t="s">
        <v>20869</v>
      </c>
      <c r="G468" s="192">
        <v>25379</v>
      </c>
      <c r="H468" s="191">
        <v>518.67999999999995</v>
      </c>
      <c r="I468" s="188">
        <v>48.929976093159567</v>
      </c>
      <c r="J468" s="192">
        <v>33018</v>
      </c>
      <c r="K468" s="191">
        <v>514</v>
      </c>
      <c r="L468" s="193">
        <v>64.237354085603116</v>
      </c>
      <c r="N468" s="185"/>
      <c r="O468" s="185"/>
    </row>
    <row r="469" spans="1:15" x14ac:dyDescent="0.25">
      <c r="A469" s="239" t="s">
        <v>9504</v>
      </c>
      <c r="B469" s="189" t="s">
        <v>6625</v>
      </c>
      <c r="C469" s="190" t="s">
        <v>6624</v>
      </c>
      <c r="D469" s="190" t="s">
        <v>7720</v>
      </c>
      <c r="E469" s="190" t="s">
        <v>20867</v>
      </c>
      <c r="F469" s="190" t="s">
        <v>20869</v>
      </c>
      <c r="G469" s="192">
        <v>3043</v>
      </c>
      <c r="H469" s="191">
        <v>101.54</v>
      </c>
      <c r="I469" s="188">
        <v>29.968485325979909</v>
      </c>
      <c r="J469" s="192">
        <v>3438</v>
      </c>
      <c r="K469" s="191">
        <v>123.4</v>
      </c>
      <c r="L469" s="193">
        <v>27.86061588330632</v>
      </c>
      <c r="N469" s="185"/>
      <c r="O469" s="185"/>
    </row>
    <row r="470" spans="1:15" x14ac:dyDescent="0.25">
      <c r="A470" s="239" t="s">
        <v>9505</v>
      </c>
      <c r="B470" s="189" t="s">
        <v>6625</v>
      </c>
      <c r="C470" s="190" t="s">
        <v>6624</v>
      </c>
      <c r="D470" s="190" t="s">
        <v>7721</v>
      </c>
      <c r="E470" s="190" t="s">
        <v>20867</v>
      </c>
      <c r="F470" s="190" t="s">
        <v>20869</v>
      </c>
      <c r="G470" s="192">
        <v>5009</v>
      </c>
      <c r="H470" s="191">
        <v>130.4</v>
      </c>
      <c r="I470" s="188">
        <v>38.412576687116562</v>
      </c>
      <c r="J470" s="192">
        <v>5058</v>
      </c>
      <c r="K470" s="191">
        <v>134.9</v>
      </c>
      <c r="L470" s="193">
        <v>37.494440326167528</v>
      </c>
      <c r="N470" s="185"/>
      <c r="O470" s="185"/>
    </row>
    <row r="471" spans="1:15" x14ac:dyDescent="0.25">
      <c r="A471" s="239" t="s">
        <v>9506</v>
      </c>
      <c r="B471" s="189" t="s">
        <v>6625</v>
      </c>
      <c r="C471" s="190" t="s">
        <v>6624</v>
      </c>
      <c r="D471" s="190" t="s">
        <v>7722</v>
      </c>
      <c r="E471" s="190" t="s">
        <v>20867</v>
      </c>
      <c r="F471" s="190" t="s">
        <v>20869</v>
      </c>
      <c r="G471" s="192">
        <v>3882</v>
      </c>
      <c r="H471" s="191">
        <v>187.88</v>
      </c>
      <c r="I471" s="188">
        <v>20.662124760485415</v>
      </c>
      <c r="J471" s="192">
        <v>4934</v>
      </c>
      <c r="K471" s="191">
        <v>188</v>
      </c>
      <c r="L471" s="193">
        <v>26.24468085106383</v>
      </c>
      <c r="N471" s="185"/>
      <c r="O471" s="185"/>
    </row>
    <row r="472" spans="1:15" x14ac:dyDescent="0.25">
      <c r="A472" s="239" t="s">
        <v>9507</v>
      </c>
      <c r="B472" s="189" t="s">
        <v>6625</v>
      </c>
      <c r="C472" s="190" t="s">
        <v>6624</v>
      </c>
      <c r="D472" s="190" t="s">
        <v>8207</v>
      </c>
      <c r="E472" s="190" t="s">
        <v>20867</v>
      </c>
      <c r="F472" s="190" t="s">
        <v>20869</v>
      </c>
      <c r="G472" s="192">
        <v>3140</v>
      </c>
      <c r="H472" s="191">
        <v>90.38</v>
      </c>
      <c r="I472" s="188">
        <v>34.74219960168179</v>
      </c>
      <c r="J472" s="192">
        <v>3140</v>
      </c>
      <c r="K472" s="191">
        <v>91</v>
      </c>
      <c r="L472" s="193">
        <v>34.505494505494504</v>
      </c>
      <c r="N472" s="185"/>
      <c r="O472" s="185"/>
    </row>
    <row r="473" spans="1:15" x14ac:dyDescent="0.25">
      <c r="A473" s="239" t="s">
        <v>9508</v>
      </c>
      <c r="B473" s="189" t="s">
        <v>6625</v>
      </c>
      <c r="C473" s="190" t="s">
        <v>6624</v>
      </c>
      <c r="D473" s="190" t="s">
        <v>7723</v>
      </c>
      <c r="E473" s="190" t="s">
        <v>20867</v>
      </c>
      <c r="F473" s="190" t="s">
        <v>20869</v>
      </c>
      <c r="G473" s="192">
        <v>4582</v>
      </c>
      <c r="H473" s="191">
        <v>233.23</v>
      </c>
      <c r="I473" s="188">
        <v>19.645843159113323</v>
      </c>
      <c r="J473" s="192">
        <v>7143</v>
      </c>
      <c r="K473" s="191">
        <v>228.8</v>
      </c>
      <c r="L473" s="193">
        <v>31.219405594405593</v>
      </c>
      <c r="N473" s="185"/>
      <c r="O473" s="185"/>
    </row>
    <row r="474" spans="1:15" x14ac:dyDescent="0.25">
      <c r="A474" s="239" t="s">
        <v>9509</v>
      </c>
      <c r="B474" s="189" t="s">
        <v>6625</v>
      </c>
      <c r="C474" s="190" t="s">
        <v>6624</v>
      </c>
      <c r="D474" s="190" t="s">
        <v>7724</v>
      </c>
      <c r="E474" s="190" t="s">
        <v>20867</v>
      </c>
      <c r="F474" s="190" t="s">
        <v>20869</v>
      </c>
      <c r="G474" s="192">
        <v>9210</v>
      </c>
      <c r="H474" s="191">
        <v>257.25</v>
      </c>
      <c r="I474" s="188">
        <v>35.801749271137027</v>
      </c>
      <c r="J474" s="192">
        <v>9394</v>
      </c>
      <c r="K474" s="191">
        <v>260.3</v>
      </c>
      <c r="L474" s="193">
        <v>36.089127929312333</v>
      </c>
      <c r="N474" s="185"/>
      <c r="O474" s="185"/>
    </row>
    <row r="475" spans="1:15" x14ac:dyDescent="0.25">
      <c r="A475" s="239" t="s">
        <v>9510</v>
      </c>
      <c r="B475" s="189" t="s">
        <v>6625</v>
      </c>
      <c r="C475" s="190" t="s">
        <v>6624</v>
      </c>
      <c r="D475" s="190" t="s">
        <v>7725</v>
      </c>
      <c r="E475" s="190" t="s">
        <v>20867</v>
      </c>
      <c r="F475" s="190" t="s">
        <v>20869</v>
      </c>
      <c r="G475" s="192">
        <v>51000</v>
      </c>
      <c r="H475" s="191">
        <v>661.14</v>
      </c>
      <c r="I475" s="188">
        <v>77.139486341773306</v>
      </c>
      <c r="J475" s="192">
        <v>51000</v>
      </c>
      <c r="K475" s="191">
        <v>680.2</v>
      </c>
      <c r="L475" s="193">
        <v>74.977947662452209</v>
      </c>
      <c r="N475" s="185"/>
      <c r="O475" s="185"/>
    </row>
    <row r="476" spans="1:15" x14ac:dyDescent="0.25">
      <c r="A476" s="239" t="s">
        <v>9511</v>
      </c>
      <c r="B476" s="189" t="s">
        <v>6625</v>
      </c>
      <c r="C476" s="190" t="s">
        <v>6624</v>
      </c>
      <c r="D476" s="190" t="s">
        <v>7726</v>
      </c>
      <c r="E476" s="190" t="s">
        <v>20867</v>
      </c>
      <c r="F476" s="190" t="s">
        <v>20869</v>
      </c>
      <c r="G476" s="192">
        <v>6136</v>
      </c>
      <c r="H476" s="191">
        <v>130.9</v>
      </c>
      <c r="I476" s="188">
        <v>46.875477463712755</v>
      </c>
      <c r="J476" s="192">
        <v>7587</v>
      </c>
      <c r="K476" s="191">
        <v>133.6</v>
      </c>
      <c r="L476" s="193">
        <v>56.788922155688624</v>
      </c>
      <c r="N476" s="185"/>
      <c r="O476" s="185"/>
    </row>
    <row r="477" spans="1:15" x14ac:dyDescent="0.25">
      <c r="A477" s="239" t="s">
        <v>9512</v>
      </c>
      <c r="B477" s="189" t="s">
        <v>6625</v>
      </c>
      <c r="C477" s="190" t="s">
        <v>6624</v>
      </c>
      <c r="D477" s="190" t="s">
        <v>7727</v>
      </c>
      <c r="E477" s="190" t="s">
        <v>20867</v>
      </c>
      <c r="F477" s="190" t="s">
        <v>20869</v>
      </c>
      <c r="G477" s="192">
        <v>4092</v>
      </c>
      <c r="H477" s="191">
        <v>182.62</v>
      </c>
      <c r="I477" s="188">
        <v>22.407184317161317</v>
      </c>
      <c r="J477" s="192">
        <v>4258</v>
      </c>
      <c r="K477" s="191">
        <v>186.34</v>
      </c>
      <c r="L477" s="193">
        <v>22.850703015992273</v>
      </c>
      <c r="N477" s="185"/>
      <c r="O477" s="185"/>
    </row>
    <row r="478" spans="1:15" x14ac:dyDescent="0.25">
      <c r="A478" s="239" t="s">
        <v>9513</v>
      </c>
      <c r="B478" s="189" t="s">
        <v>6625</v>
      </c>
      <c r="C478" s="190" t="s">
        <v>6624</v>
      </c>
      <c r="D478" s="190" t="s">
        <v>8206</v>
      </c>
      <c r="E478" s="190" t="s">
        <v>20867</v>
      </c>
      <c r="F478" s="190" t="s">
        <v>20869</v>
      </c>
      <c r="G478" s="192">
        <v>18758</v>
      </c>
      <c r="H478" s="191">
        <v>252.7</v>
      </c>
      <c r="I478" s="188">
        <v>74.230312623664432</v>
      </c>
      <c r="J478" s="192">
        <v>19059</v>
      </c>
      <c r="K478" s="191">
        <v>256.8</v>
      </c>
      <c r="L478" s="193">
        <v>74.217289719626166</v>
      </c>
      <c r="N478" s="185"/>
      <c r="O478" s="185"/>
    </row>
    <row r="479" spans="1:15" x14ac:dyDescent="0.25">
      <c r="A479" s="239" t="s">
        <v>9514</v>
      </c>
      <c r="B479" s="189" t="s">
        <v>6625</v>
      </c>
      <c r="C479" s="190" t="s">
        <v>6624</v>
      </c>
      <c r="D479" s="190" t="s">
        <v>7728</v>
      </c>
      <c r="E479" s="190" t="s">
        <v>20867</v>
      </c>
      <c r="F479" s="190" t="s">
        <v>20869</v>
      </c>
      <c r="G479" s="192">
        <v>18000</v>
      </c>
      <c r="H479" s="191">
        <v>318.68</v>
      </c>
      <c r="I479" s="188">
        <v>56.482992343416591</v>
      </c>
      <c r="J479" s="192">
        <v>18878</v>
      </c>
      <c r="K479" s="191">
        <v>324.5</v>
      </c>
      <c r="L479" s="193">
        <v>58.175654853620955</v>
      </c>
      <c r="N479" s="185"/>
      <c r="O479" s="185"/>
    </row>
    <row r="480" spans="1:15" x14ac:dyDescent="0.25">
      <c r="A480" s="239" t="s">
        <v>9515</v>
      </c>
      <c r="B480" s="189" t="s">
        <v>6625</v>
      </c>
      <c r="C480" s="190" t="s">
        <v>6624</v>
      </c>
      <c r="D480" s="190" t="s">
        <v>7729</v>
      </c>
      <c r="E480" s="190" t="s">
        <v>20867</v>
      </c>
      <c r="F480" s="190" t="s">
        <v>20869</v>
      </c>
      <c r="G480" s="192">
        <v>960</v>
      </c>
      <c r="H480" s="191">
        <v>50.09</v>
      </c>
      <c r="I480" s="188">
        <v>19.165502096226792</v>
      </c>
      <c r="J480" s="192">
        <v>926</v>
      </c>
      <c r="K480" s="191">
        <v>46.9</v>
      </c>
      <c r="L480" s="193">
        <v>19.744136460554373</v>
      </c>
      <c r="N480" s="185"/>
      <c r="O480" s="185"/>
    </row>
    <row r="481" spans="1:15" x14ac:dyDescent="0.25">
      <c r="A481" s="239" t="s">
        <v>9516</v>
      </c>
      <c r="B481" s="189" t="s">
        <v>6625</v>
      </c>
      <c r="C481" s="190" t="s">
        <v>6624</v>
      </c>
      <c r="D481" s="190" t="s">
        <v>7730</v>
      </c>
      <c r="E481" s="190" t="s">
        <v>20867</v>
      </c>
      <c r="F481" s="190" t="s">
        <v>20869</v>
      </c>
      <c r="G481" s="192">
        <v>5967</v>
      </c>
      <c r="H481" s="191">
        <v>260.45999999999998</v>
      </c>
      <c r="I481" s="188">
        <v>22.909467864547342</v>
      </c>
      <c r="J481" s="192">
        <v>5571</v>
      </c>
      <c r="K481" s="191">
        <v>262.7</v>
      </c>
      <c r="L481" s="193">
        <v>21.206699657403885</v>
      </c>
      <c r="N481" s="185"/>
      <c r="O481" s="185"/>
    </row>
    <row r="482" spans="1:15" x14ac:dyDescent="0.25">
      <c r="A482" s="239" t="s">
        <v>9517</v>
      </c>
      <c r="B482" s="189" t="s">
        <v>6625</v>
      </c>
      <c r="C482" s="190" t="s">
        <v>6624</v>
      </c>
      <c r="D482" s="190" t="s">
        <v>7731</v>
      </c>
      <c r="E482" s="190" t="s">
        <v>20867</v>
      </c>
      <c r="F482" s="190" t="s">
        <v>20869</v>
      </c>
      <c r="G482" s="192">
        <v>16700</v>
      </c>
      <c r="H482" s="191">
        <v>484.41</v>
      </c>
      <c r="I482" s="188">
        <v>34.474928263248074</v>
      </c>
      <c r="J482" s="192">
        <v>16700</v>
      </c>
      <c r="K482" s="191">
        <v>483.6</v>
      </c>
      <c r="L482" s="193">
        <v>34.532671629445822</v>
      </c>
      <c r="N482" s="185"/>
      <c r="O482" s="185"/>
    </row>
    <row r="483" spans="1:15" x14ac:dyDescent="0.25">
      <c r="A483" s="239" t="s">
        <v>9518</v>
      </c>
      <c r="B483" s="189" t="s">
        <v>6625</v>
      </c>
      <c r="C483" s="190" t="s">
        <v>6624</v>
      </c>
      <c r="D483" s="190" t="s">
        <v>7732</v>
      </c>
      <c r="E483" s="190" t="s">
        <v>20867</v>
      </c>
      <c r="F483" s="190" t="s">
        <v>20869</v>
      </c>
      <c r="G483" s="192">
        <v>4150</v>
      </c>
      <c r="H483" s="191">
        <v>195.91</v>
      </c>
      <c r="I483" s="188">
        <v>21.183196365678118</v>
      </c>
      <c r="J483" s="192">
        <v>5000</v>
      </c>
      <c r="K483" s="191">
        <v>204.4</v>
      </c>
      <c r="L483" s="193">
        <v>24.461839530332682</v>
      </c>
      <c r="N483" s="185"/>
      <c r="O483" s="185"/>
    </row>
    <row r="484" spans="1:15" x14ac:dyDescent="0.25">
      <c r="A484" s="239" t="s">
        <v>9519</v>
      </c>
      <c r="B484" s="189" t="s">
        <v>6625</v>
      </c>
      <c r="C484" s="190" t="s">
        <v>6624</v>
      </c>
      <c r="D484" s="190" t="s">
        <v>9520</v>
      </c>
      <c r="E484" s="190" t="s">
        <v>20867</v>
      </c>
      <c r="F484" s="190" t="s">
        <v>20868</v>
      </c>
      <c r="G484" s="192">
        <v>0</v>
      </c>
      <c r="H484" s="191">
        <v>18.190000000000001</v>
      </c>
      <c r="I484" s="188">
        <v>0</v>
      </c>
      <c r="J484" s="192">
        <v>0</v>
      </c>
      <c r="K484" s="191">
        <v>18.100000000000001</v>
      </c>
      <c r="L484" s="193">
        <v>0</v>
      </c>
      <c r="N484" s="185"/>
      <c r="O484" s="185"/>
    </row>
    <row r="485" spans="1:15" x14ac:dyDescent="0.25">
      <c r="A485" s="239" t="s">
        <v>9521</v>
      </c>
      <c r="B485" s="189" t="s">
        <v>6625</v>
      </c>
      <c r="C485" s="190" t="s">
        <v>6624</v>
      </c>
      <c r="D485" s="190" t="s">
        <v>7733</v>
      </c>
      <c r="E485" s="190" t="s">
        <v>20867</v>
      </c>
      <c r="F485" s="190" t="s">
        <v>20869</v>
      </c>
      <c r="G485" s="192">
        <v>3850</v>
      </c>
      <c r="H485" s="191">
        <v>128.1</v>
      </c>
      <c r="I485" s="188">
        <v>30.05464480874317</v>
      </c>
      <c r="J485" s="192">
        <v>4396</v>
      </c>
      <c r="K485" s="191">
        <v>126.6</v>
      </c>
      <c r="L485" s="193">
        <v>34.723538704581358</v>
      </c>
      <c r="N485" s="185"/>
      <c r="O485" s="185"/>
    </row>
    <row r="486" spans="1:15" x14ac:dyDescent="0.25">
      <c r="A486" s="239" t="s">
        <v>9522</v>
      </c>
      <c r="B486" s="189" t="s">
        <v>6625</v>
      </c>
      <c r="C486" s="190" t="s">
        <v>6624</v>
      </c>
      <c r="D486" s="190" t="s">
        <v>7734</v>
      </c>
      <c r="E486" s="190" t="s">
        <v>20867</v>
      </c>
      <c r="F486" s="190" t="s">
        <v>20869</v>
      </c>
      <c r="G486" s="192">
        <v>11076</v>
      </c>
      <c r="H486" s="191">
        <v>440.29</v>
      </c>
      <c r="I486" s="188">
        <v>25.156147084875876</v>
      </c>
      <c r="J486" s="192">
        <v>12383</v>
      </c>
      <c r="K486" s="191">
        <v>448.8</v>
      </c>
      <c r="L486" s="193">
        <v>27.591354723707664</v>
      </c>
      <c r="N486" s="185"/>
      <c r="O486" s="185"/>
    </row>
    <row r="487" spans="1:15" x14ac:dyDescent="0.25">
      <c r="A487" s="239" t="s">
        <v>9523</v>
      </c>
      <c r="B487" s="189" t="s">
        <v>6625</v>
      </c>
      <c r="C487" s="190" t="s">
        <v>6624</v>
      </c>
      <c r="D487" s="190" t="s">
        <v>7735</v>
      </c>
      <c r="E487" s="190" t="s">
        <v>20867</v>
      </c>
      <c r="F487" s="190" t="s">
        <v>20869</v>
      </c>
      <c r="G487" s="192">
        <v>6754</v>
      </c>
      <c r="H487" s="191">
        <v>187.63</v>
      </c>
      <c r="I487" s="188">
        <v>35.996375846080049</v>
      </c>
      <c r="J487" s="192">
        <v>7832</v>
      </c>
      <c r="K487" s="191">
        <v>188.4</v>
      </c>
      <c r="L487" s="193">
        <v>41.57112526539278</v>
      </c>
      <c r="N487" s="185"/>
      <c r="O487" s="185"/>
    </row>
    <row r="488" spans="1:15" x14ac:dyDescent="0.25">
      <c r="A488" s="239" t="s">
        <v>9524</v>
      </c>
      <c r="B488" s="189" t="s">
        <v>6625</v>
      </c>
      <c r="C488" s="190" t="s">
        <v>6624</v>
      </c>
      <c r="D488" s="190" t="s">
        <v>7736</v>
      </c>
      <c r="E488" s="190" t="s">
        <v>20867</v>
      </c>
      <c r="F488" s="190" t="s">
        <v>20869</v>
      </c>
      <c r="G488" s="192">
        <v>11895</v>
      </c>
      <c r="H488" s="191">
        <v>181.04</v>
      </c>
      <c r="I488" s="188">
        <v>65.703711886875837</v>
      </c>
      <c r="J488" s="192">
        <v>13562</v>
      </c>
      <c r="K488" s="191">
        <v>183.3</v>
      </c>
      <c r="L488" s="193">
        <v>73.987997817785043</v>
      </c>
      <c r="N488" s="185"/>
      <c r="O488" s="185"/>
    </row>
    <row r="489" spans="1:15" x14ac:dyDescent="0.25">
      <c r="A489" s="239" t="s">
        <v>9525</v>
      </c>
      <c r="B489" s="189" t="s">
        <v>6625</v>
      </c>
      <c r="C489" s="190" t="s">
        <v>6624</v>
      </c>
      <c r="D489" s="190" t="s">
        <v>7737</v>
      </c>
      <c r="E489" s="190" t="s">
        <v>20867</v>
      </c>
      <c r="F489" s="190" t="s">
        <v>20869</v>
      </c>
      <c r="G489" s="192">
        <v>12632</v>
      </c>
      <c r="H489" s="191">
        <v>226.99</v>
      </c>
      <c r="I489" s="188">
        <v>55.650028635622711</v>
      </c>
      <c r="J489" s="192">
        <v>13629</v>
      </c>
      <c r="K489" s="191">
        <v>234.2</v>
      </c>
      <c r="L489" s="193">
        <v>58.193851409052094</v>
      </c>
      <c r="N489" s="185"/>
      <c r="O489" s="185"/>
    </row>
    <row r="490" spans="1:15" x14ac:dyDescent="0.25">
      <c r="A490" s="239" t="s">
        <v>9526</v>
      </c>
      <c r="B490" s="189" t="s">
        <v>6625</v>
      </c>
      <c r="C490" s="190" t="s">
        <v>6624</v>
      </c>
      <c r="D490" s="190" t="s">
        <v>7412</v>
      </c>
      <c r="E490" s="190" t="s">
        <v>20867</v>
      </c>
      <c r="F490" s="190" t="s">
        <v>20869</v>
      </c>
      <c r="G490" s="192">
        <v>10587</v>
      </c>
      <c r="H490" s="191">
        <v>247.41</v>
      </c>
      <c r="I490" s="188">
        <v>42.791318055050318</v>
      </c>
      <c r="J490" s="192">
        <v>10741</v>
      </c>
      <c r="K490" s="191">
        <v>251</v>
      </c>
      <c r="L490" s="193">
        <v>42.792828685258961</v>
      </c>
      <c r="N490" s="185"/>
      <c r="O490" s="185"/>
    </row>
    <row r="491" spans="1:15" x14ac:dyDescent="0.25">
      <c r="A491" s="239" t="s">
        <v>9527</v>
      </c>
      <c r="B491" s="189" t="s">
        <v>6625</v>
      </c>
      <c r="C491" s="190" t="s">
        <v>6624</v>
      </c>
      <c r="D491" s="190" t="s">
        <v>7738</v>
      </c>
      <c r="E491" s="190" t="s">
        <v>20867</v>
      </c>
      <c r="F491" s="190" t="s">
        <v>20869</v>
      </c>
      <c r="G491" s="192">
        <v>3433</v>
      </c>
      <c r="H491" s="191">
        <v>78.61</v>
      </c>
      <c r="I491" s="188">
        <v>43.671288640122121</v>
      </c>
      <c r="J491" s="192">
        <v>4033</v>
      </c>
      <c r="K491" s="191">
        <v>79.599999999999994</v>
      </c>
      <c r="L491" s="193">
        <v>50.665829145728644</v>
      </c>
      <c r="N491" s="185"/>
      <c r="O491" s="185"/>
    </row>
    <row r="492" spans="1:15" x14ac:dyDescent="0.25">
      <c r="A492" s="239" t="s">
        <v>9528</v>
      </c>
      <c r="B492" s="189" t="s">
        <v>6625</v>
      </c>
      <c r="C492" s="190" t="s">
        <v>6624</v>
      </c>
      <c r="D492" s="190" t="s">
        <v>7739</v>
      </c>
      <c r="E492" s="190" t="s">
        <v>20867</v>
      </c>
      <c r="F492" s="190" t="s">
        <v>20869</v>
      </c>
      <c r="G492" s="192">
        <v>2146</v>
      </c>
      <c r="H492" s="191">
        <v>115.83</v>
      </c>
      <c r="I492" s="188">
        <v>18.527151860485194</v>
      </c>
      <c r="J492" s="192">
        <v>2146</v>
      </c>
      <c r="K492" s="191">
        <v>120.7</v>
      </c>
      <c r="L492" s="193">
        <v>17.779618889809445</v>
      </c>
      <c r="N492" s="185"/>
      <c r="O492" s="185"/>
    </row>
    <row r="493" spans="1:15" x14ac:dyDescent="0.25">
      <c r="A493" s="239" t="s">
        <v>9529</v>
      </c>
      <c r="B493" s="189" t="s">
        <v>6625</v>
      </c>
      <c r="C493" s="190" t="s">
        <v>6624</v>
      </c>
      <c r="D493" s="190" t="s">
        <v>7740</v>
      </c>
      <c r="E493" s="190" t="s">
        <v>20867</v>
      </c>
      <c r="F493" s="190" t="s">
        <v>20869</v>
      </c>
      <c r="G493" s="192">
        <v>72481</v>
      </c>
      <c r="H493" s="191">
        <v>728.36</v>
      </c>
      <c r="I493" s="188">
        <v>99.512603657531983</v>
      </c>
      <c r="J493" s="192">
        <v>90261</v>
      </c>
      <c r="K493" s="191">
        <v>740.8</v>
      </c>
      <c r="L493" s="193">
        <v>121.84260259179267</v>
      </c>
      <c r="N493" s="185"/>
      <c r="O493" s="185"/>
    </row>
    <row r="494" spans="1:15" x14ac:dyDescent="0.25">
      <c r="A494" s="239" t="s">
        <v>9530</v>
      </c>
      <c r="B494" s="189" t="s">
        <v>6625</v>
      </c>
      <c r="C494" s="190" t="s">
        <v>6624</v>
      </c>
      <c r="D494" s="190" t="s">
        <v>6684</v>
      </c>
      <c r="E494" s="190" t="s">
        <v>20867</v>
      </c>
      <c r="F494" s="190" t="s">
        <v>20869</v>
      </c>
      <c r="G494" s="192">
        <v>14634</v>
      </c>
      <c r="H494" s="191">
        <v>331.55</v>
      </c>
      <c r="I494" s="188">
        <v>44.138139043884784</v>
      </c>
      <c r="J494" s="192">
        <v>16900</v>
      </c>
      <c r="K494" s="191">
        <v>333.2</v>
      </c>
      <c r="L494" s="193">
        <v>50.720288115246099</v>
      </c>
      <c r="N494" s="185"/>
      <c r="O494" s="185"/>
    </row>
    <row r="495" spans="1:15" x14ac:dyDescent="0.25">
      <c r="A495" s="239" t="s">
        <v>9531</v>
      </c>
      <c r="B495" s="189" t="s">
        <v>6625</v>
      </c>
      <c r="C495" s="190" t="s">
        <v>6624</v>
      </c>
      <c r="D495" s="190" t="s">
        <v>9532</v>
      </c>
      <c r="E495" s="190" t="s">
        <v>20867</v>
      </c>
      <c r="F495" s="190" t="s">
        <v>20868</v>
      </c>
      <c r="G495" s="192">
        <v>0</v>
      </c>
      <c r="H495" s="191">
        <v>12.07</v>
      </c>
      <c r="I495" s="188">
        <v>0</v>
      </c>
      <c r="J495" s="192">
        <v>0</v>
      </c>
      <c r="K495" s="191">
        <v>11</v>
      </c>
      <c r="L495" s="193">
        <v>0</v>
      </c>
      <c r="N495" s="185"/>
      <c r="O495" s="185"/>
    </row>
    <row r="496" spans="1:15" x14ac:dyDescent="0.25">
      <c r="A496" s="239" t="s">
        <v>9533</v>
      </c>
      <c r="B496" s="189" t="s">
        <v>6625</v>
      </c>
      <c r="C496" s="190" t="s">
        <v>6624</v>
      </c>
      <c r="D496" s="190" t="s">
        <v>9534</v>
      </c>
      <c r="E496" s="190" t="s">
        <v>20867</v>
      </c>
      <c r="F496" s="190" t="s">
        <v>20868</v>
      </c>
      <c r="G496" s="192">
        <v>0</v>
      </c>
      <c r="H496" s="191">
        <v>6.61</v>
      </c>
      <c r="I496" s="188">
        <v>0</v>
      </c>
      <c r="J496" s="192">
        <v>0</v>
      </c>
      <c r="K496" s="191">
        <v>6.5</v>
      </c>
      <c r="L496" s="193">
        <v>0</v>
      </c>
      <c r="N496" s="185"/>
      <c r="O496" s="185"/>
    </row>
    <row r="497" spans="1:15" x14ac:dyDescent="0.25">
      <c r="A497" s="239" t="s">
        <v>9535</v>
      </c>
      <c r="B497" s="189" t="s">
        <v>6625</v>
      </c>
      <c r="C497" s="190" t="s">
        <v>6624</v>
      </c>
      <c r="D497" s="190" t="s">
        <v>7330</v>
      </c>
      <c r="E497" s="190" t="s">
        <v>20867</v>
      </c>
      <c r="F497" s="190" t="s">
        <v>20869</v>
      </c>
      <c r="G497" s="192">
        <v>4278</v>
      </c>
      <c r="H497" s="191">
        <v>103.14</v>
      </c>
      <c r="I497" s="188">
        <v>41.477603257707969</v>
      </c>
      <c r="J497" s="192">
        <v>6016</v>
      </c>
      <c r="K497" s="191">
        <v>109.4</v>
      </c>
      <c r="L497" s="193">
        <v>54.990859232175502</v>
      </c>
      <c r="N497" s="185"/>
      <c r="O497" s="185"/>
    </row>
    <row r="498" spans="1:15" x14ac:dyDescent="0.25">
      <c r="A498" s="239" t="s">
        <v>9536</v>
      </c>
      <c r="B498" s="189" t="s">
        <v>6625</v>
      </c>
      <c r="C498" s="190" t="s">
        <v>6624</v>
      </c>
      <c r="D498" s="190" t="s">
        <v>7331</v>
      </c>
      <c r="E498" s="190" t="s">
        <v>20867</v>
      </c>
      <c r="F498" s="190" t="s">
        <v>20869</v>
      </c>
      <c r="G498" s="192">
        <v>400</v>
      </c>
      <c r="H498" s="191">
        <v>39.72</v>
      </c>
      <c r="I498" s="188">
        <v>10.070493454179255</v>
      </c>
      <c r="J498" s="192">
        <v>539</v>
      </c>
      <c r="K498" s="191">
        <v>38.9</v>
      </c>
      <c r="L498" s="193">
        <v>13.8560411311054</v>
      </c>
      <c r="N498" s="185"/>
      <c r="O498" s="185"/>
    </row>
    <row r="499" spans="1:15" x14ac:dyDescent="0.25">
      <c r="A499" s="239" t="s">
        <v>9537</v>
      </c>
      <c r="B499" s="189" t="s">
        <v>6625</v>
      </c>
      <c r="C499" s="190" t="s">
        <v>6624</v>
      </c>
      <c r="D499" s="190" t="s">
        <v>8209</v>
      </c>
      <c r="E499" s="190" t="s">
        <v>20867</v>
      </c>
      <c r="F499" s="190" t="s">
        <v>20872</v>
      </c>
      <c r="G499" s="192">
        <v>2276</v>
      </c>
      <c r="H499" s="191">
        <v>10838.3</v>
      </c>
      <c r="I499" s="188">
        <v>0.21</v>
      </c>
      <c r="J499" s="192">
        <v>2531</v>
      </c>
      <c r="K499" s="191">
        <v>11003.4</v>
      </c>
      <c r="L499" s="193">
        <v>0.23</v>
      </c>
      <c r="N499" s="185"/>
      <c r="O499" s="185"/>
    </row>
    <row r="500" spans="1:15" x14ac:dyDescent="0.25">
      <c r="A500" s="239" t="s">
        <v>9538</v>
      </c>
      <c r="B500" s="189" t="s">
        <v>6626</v>
      </c>
      <c r="C500" s="190" t="s">
        <v>8583</v>
      </c>
      <c r="D500" s="190" t="s">
        <v>4351</v>
      </c>
      <c r="E500" s="190" t="s">
        <v>20873</v>
      </c>
      <c r="F500" s="190" t="s">
        <v>20872</v>
      </c>
      <c r="G500" s="192">
        <v>190550</v>
      </c>
      <c r="H500" s="191">
        <v>28958.6</v>
      </c>
      <c r="I500" s="188">
        <v>6.58</v>
      </c>
      <c r="J500" s="192">
        <v>193843</v>
      </c>
      <c r="K500" s="191">
        <v>29459.4</v>
      </c>
      <c r="L500" s="193">
        <v>6.58</v>
      </c>
      <c r="N500" s="185"/>
      <c r="O500" s="185"/>
    </row>
    <row r="501" spans="1:15" x14ac:dyDescent="0.25">
      <c r="A501" s="239" t="s">
        <v>9539</v>
      </c>
      <c r="B501" s="189" t="s">
        <v>6626</v>
      </c>
      <c r="C501" s="190" t="s">
        <v>8583</v>
      </c>
      <c r="D501" s="190" t="s">
        <v>7332</v>
      </c>
      <c r="E501" s="190" t="s">
        <v>20873</v>
      </c>
      <c r="F501" s="190" t="s">
        <v>20869</v>
      </c>
      <c r="G501" s="192">
        <v>23000</v>
      </c>
      <c r="H501" s="191">
        <v>709.88</v>
      </c>
      <c r="I501" s="188">
        <v>32.399842226855242</v>
      </c>
      <c r="J501" s="192">
        <v>23000</v>
      </c>
      <c r="K501" s="191">
        <v>718.61</v>
      </c>
      <c r="L501" s="193">
        <v>32.006234257803257</v>
      </c>
      <c r="N501" s="185"/>
      <c r="O501" s="185"/>
    </row>
    <row r="502" spans="1:15" x14ac:dyDescent="0.25">
      <c r="A502" s="239" t="s">
        <v>9540</v>
      </c>
      <c r="B502" s="189" t="s">
        <v>6626</v>
      </c>
      <c r="C502" s="190" t="s">
        <v>8583</v>
      </c>
      <c r="D502" s="190" t="s">
        <v>7333</v>
      </c>
      <c r="E502" s="190" t="s">
        <v>20873</v>
      </c>
      <c r="F502" s="190" t="s">
        <v>20869</v>
      </c>
      <c r="G502" s="192">
        <v>20000</v>
      </c>
      <c r="H502" s="191">
        <v>1063.22</v>
      </c>
      <c r="I502" s="188">
        <v>18.810782340437537</v>
      </c>
      <c r="J502" s="192">
        <v>30000</v>
      </c>
      <c r="K502" s="191">
        <v>1077.8</v>
      </c>
      <c r="L502" s="193">
        <v>27.834477639636297</v>
      </c>
      <c r="N502" s="185"/>
      <c r="O502" s="185"/>
    </row>
    <row r="503" spans="1:15" x14ac:dyDescent="0.25">
      <c r="A503" s="239" t="s">
        <v>9541</v>
      </c>
      <c r="B503" s="189" t="s">
        <v>6626</v>
      </c>
      <c r="C503" s="190" t="s">
        <v>8583</v>
      </c>
      <c r="D503" s="190" t="s">
        <v>7334</v>
      </c>
      <c r="E503" s="190" t="s">
        <v>20873</v>
      </c>
      <c r="F503" s="190" t="s">
        <v>20869</v>
      </c>
      <c r="G503" s="192">
        <v>17495</v>
      </c>
      <c r="H503" s="191">
        <v>773.8</v>
      </c>
      <c r="I503" s="188">
        <v>22.609201344016544</v>
      </c>
      <c r="J503" s="192">
        <v>16895</v>
      </c>
      <c r="K503" s="191">
        <v>781.44</v>
      </c>
      <c r="L503" s="193">
        <v>21.620341932841932</v>
      </c>
      <c r="N503" s="185"/>
      <c r="O503" s="185"/>
    </row>
    <row r="504" spans="1:15" x14ac:dyDescent="0.25">
      <c r="A504" s="239" t="s">
        <v>9542</v>
      </c>
      <c r="B504" s="189" t="s">
        <v>6626</v>
      </c>
      <c r="C504" s="190" t="s">
        <v>8583</v>
      </c>
      <c r="D504" s="190" t="s">
        <v>7335</v>
      </c>
      <c r="E504" s="190" t="s">
        <v>20873</v>
      </c>
      <c r="F504" s="190" t="s">
        <v>20869</v>
      </c>
      <c r="G504" s="192">
        <v>18750</v>
      </c>
      <c r="H504" s="191">
        <v>422.26</v>
      </c>
      <c r="I504" s="188">
        <v>44.40392175436935</v>
      </c>
      <c r="J504" s="192">
        <v>18750</v>
      </c>
      <c r="K504" s="191">
        <v>430.05</v>
      </c>
      <c r="L504" s="193">
        <v>43.599581444018135</v>
      </c>
      <c r="N504" s="185"/>
      <c r="O504" s="185"/>
    </row>
    <row r="505" spans="1:15" x14ac:dyDescent="0.25">
      <c r="A505" s="239" t="s">
        <v>9543</v>
      </c>
      <c r="B505" s="189" t="s">
        <v>6626</v>
      </c>
      <c r="C505" s="190" t="s">
        <v>8583</v>
      </c>
      <c r="D505" s="190" t="s">
        <v>8573</v>
      </c>
      <c r="E505" s="190" t="s">
        <v>20873</v>
      </c>
      <c r="F505" s="190" t="s">
        <v>20869</v>
      </c>
      <c r="G505" s="192">
        <v>11240</v>
      </c>
      <c r="H505" s="191">
        <v>228.62</v>
      </c>
      <c r="I505" s="188">
        <v>49.164552532586825</v>
      </c>
      <c r="J505" s="192">
        <v>11500</v>
      </c>
      <c r="K505" s="191">
        <v>237.14</v>
      </c>
      <c r="L505" s="193">
        <v>48.4945601754238</v>
      </c>
      <c r="N505" s="185"/>
      <c r="O505" s="185"/>
    </row>
    <row r="506" spans="1:15" x14ac:dyDescent="0.25">
      <c r="A506" s="239" t="s">
        <v>9544</v>
      </c>
      <c r="B506" s="189" t="s">
        <v>6626</v>
      </c>
      <c r="C506" s="190" t="s">
        <v>8583</v>
      </c>
      <c r="D506" s="190" t="s">
        <v>7336</v>
      </c>
      <c r="E506" s="190" t="s">
        <v>20873</v>
      </c>
      <c r="F506" s="190" t="s">
        <v>20869</v>
      </c>
      <c r="G506" s="192">
        <v>1470</v>
      </c>
      <c r="H506" s="191">
        <v>205.49</v>
      </c>
      <c r="I506" s="188">
        <v>7.1536327801839503</v>
      </c>
      <c r="J506" s="192">
        <v>1470</v>
      </c>
      <c r="K506" s="191">
        <v>207.68</v>
      </c>
      <c r="L506" s="193">
        <v>7.0781972265023114</v>
      </c>
      <c r="N506" s="185"/>
      <c r="O506" s="185"/>
    </row>
    <row r="507" spans="1:15" x14ac:dyDescent="0.25">
      <c r="A507" s="239" t="s">
        <v>9545</v>
      </c>
      <c r="B507" s="189" t="s">
        <v>6626</v>
      </c>
      <c r="C507" s="190" t="s">
        <v>8583</v>
      </c>
      <c r="D507" s="190" t="s">
        <v>7337</v>
      </c>
      <c r="E507" s="190" t="s">
        <v>20873</v>
      </c>
      <c r="F507" s="190" t="s">
        <v>20869</v>
      </c>
      <c r="G507" s="192">
        <v>350</v>
      </c>
      <c r="H507" s="191">
        <v>60.29</v>
      </c>
      <c r="I507" s="188">
        <v>5.8052745065516671</v>
      </c>
      <c r="J507" s="192">
        <v>350</v>
      </c>
      <c r="K507" s="191">
        <v>58.39</v>
      </c>
      <c r="L507" s="193">
        <v>5.9941770851173146</v>
      </c>
      <c r="N507" s="185"/>
      <c r="O507" s="185"/>
    </row>
    <row r="508" spans="1:15" x14ac:dyDescent="0.25">
      <c r="A508" s="239" t="s">
        <v>9546</v>
      </c>
      <c r="B508" s="189" t="s">
        <v>6626</v>
      </c>
      <c r="C508" s="190" t="s">
        <v>8583</v>
      </c>
      <c r="D508" s="190" t="s">
        <v>7338</v>
      </c>
      <c r="E508" s="190" t="s">
        <v>20873</v>
      </c>
      <c r="F508" s="190" t="s">
        <v>20869</v>
      </c>
      <c r="G508" s="192">
        <v>21500</v>
      </c>
      <c r="H508" s="191">
        <v>596.27</v>
      </c>
      <c r="I508" s="188">
        <v>36.057490734063428</v>
      </c>
      <c r="J508" s="192">
        <v>21500</v>
      </c>
      <c r="K508" s="191">
        <v>588.62</v>
      </c>
      <c r="L508" s="193">
        <v>36.526111922802485</v>
      </c>
      <c r="N508" s="185"/>
      <c r="O508" s="185"/>
    </row>
    <row r="509" spans="1:15" x14ac:dyDescent="0.25">
      <c r="A509" s="239" t="s">
        <v>9547</v>
      </c>
      <c r="B509" s="189" t="s">
        <v>6626</v>
      </c>
      <c r="C509" s="190" t="s">
        <v>8583</v>
      </c>
      <c r="D509" s="190" t="s">
        <v>7339</v>
      </c>
      <c r="E509" s="190" t="s">
        <v>20873</v>
      </c>
      <c r="F509" s="190" t="s">
        <v>20869</v>
      </c>
      <c r="G509" s="192">
        <v>15000</v>
      </c>
      <c r="H509" s="191">
        <v>454.62</v>
      </c>
      <c r="I509" s="188">
        <v>32.994588887422459</v>
      </c>
      <c r="J509" s="192">
        <v>15000</v>
      </c>
      <c r="K509" s="191">
        <v>457.4</v>
      </c>
      <c r="L509" s="193">
        <v>32.794053344993443</v>
      </c>
      <c r="N509" s="185"/>
      <c r="O509" s="185"/>
    </row>
    <row r="510" spans="1:15" x14ac:dyDescent="0.25">
      <c r="A510" s="239" t="s">
        <v>9548</v>
      </c>
      <c r="B510" s="189" t="s">
        <v>6626</v>
      </c>
      <c r="C510" s="190" t="s">
        <v>8583</v>
      </c>
      <c r="D510" s="190" t="s">
        <v>7340</v>
      </c>
      <c r="E510" s="190" t="s">
        <v>20873</v>
      </c>
      <c r="F510" s="190" t="s">
        <v>20869</v>
      </c>
      <c r="G510" s="192">
        <v>3000</v>
      </c>
      <c r="H510" s="191">
        <v>68.97</v>
      </c>
      <c r="I510" s="188">
        <v>43.497172683775553</v>
      </c>
      <c r="J510" s="192">
        <v>3000</v>
      </c>
      <c r="K510" s="191">
        <v>69.64</v>
      </c>
      <c r="L510" s="193">
        <v>43.0786904078116</v>
      </c>
      <c r="N510" s="185"/>
      <c r="O510" s="185"/>
    </row>
    <row r="511" spans="1:15" x14ac:dyDescent="0.25">
      <c r="A511" s="239" t="s">
        <v>9549</v>
      </c>
      <c r="B511" s="189" t="s">
        <v>6626</v>
      </c>
      <c r="C511" s="190" t="s">
        <v>8583</v>
      </c>
      <c r="D511" s="190" t="s">
        <v>7341</v>
      </c>
      <c r="E511" s="190" t="s">
        <v>20873</v>
      </c>
      <c r="F511" s="190" t="s">
        <v>20869</v>
      </c>
      <c r="G511" s="192">
        <v>17585</v>
      </c>
      <c r="H511" s="191">
        <v>543.70000000000005</v>
      </c>
      <c r="I511" s="188">
        <v>32.343203972779101</v>
      </c>
      <c r="J511" s="192">
        <v>38095</v>
      </c>
      <c r="K511" s="191">
        <v>548.11</v>
      </c>
      <c r="L511" s="193">
        <v>69.502472131506451</v>
      </c>
      <c r="N511" s="185"/>
      <c r="O511" s="185"/>
    </row>
    <row r="512" spans="1:15" x14ac:dyDescent="0.25">
      <c r="A512" s="239" t="s">
        <v>9550</v>
      </c>
      <c r="B512" s="189" t="s">
        <v>6626</v>
      </c>
      <c r="C512" s="190" t="s">
        <v>8583</v>
      </c>
      <c r="D512" s="190" t="s">
        <v>7342</v>
      </c>
      <c r="E512" s="190" t="s">
        <v>20873</v>
      </c>
      <c r="F512" s="190" t="s">
        <v>20869</v>
      </c>
      <c r="G512" s="192">
        <v>8500</v>
      </c>
      <c r="H512" s="191">
        <v>89.99</v>
      </c>
      <c r="I512" s="188">
        <v>94.454939437715311</v>
      </c>
      <c r="J512" s="192">
        <v>8500</v>
      </c>
      <c r="K512" s="191">
        <v>92.37</v>
      </c>
      <c r="L512" s="193">
        <v>92.021219010501241</v>
      </c>
      <c r="N512" s="185"/>
      <c r="O512" s="185"/>
    </row>
    <row r="513" spans="1:15" x14ac:dyDescent="0.25">
      <c r="A513" s="239" t="s">
        <v>9551</v>
      </c>
      <c r="B513" s="189" t="s">
        <v>6626</v>
      </c>
      <c r="C513" s="190" t="s">
        <v>8583</v>
      </c>
      <c r="D513" s="190" t="s">
        <v>7343</v>
      </c>
      <c r="E513" s="190" t="s">
        <v>20873</v>
      </c>
      <c r="F513" s="190" t="s">
        <v>20869</v>
      </c>
      <c r="G513" s="192">
        <v>6710</v>
      </c>
      <c r="H513" s="191">
        <v>278.63</v>
      </c>
      <c r="I513" s="188">
        <v>24.082116067903673</v>
      </c>
      <c r="J513" s="192">
        <v>7010.5</v>
      </c>
      <c r="K513" s="191">
        <v>281.32</v>
      </c>
      <c r="L513" s="193">
        <v>24.920019906156689</v>
      </c>
      <c r="N513" s="185"/>
      <c r="O513" s="185"/>
    </row>
    <row r="514" spans="1:15" x14ac:dyDescent="0.25">
      <c r="A514" s="239" t="s">
        <v>9552</v>
      </c>
      <c r="B514" s="189" t="s">
        <v>6626</v>
      </c>
      <c r="C514" s="190" t="s">
        <v>8583</v>
      </c>
      <c r="D514" s="190" t="s">
        <v>7344</v>
      </c>
      <c r="E514" s="190" t="s">
        <v>20873</v>
      </c>
      <c r="F514" s="190" t="s">
        <v>20869</v>
      </c>
      <c r="G514" s="192">
        <v>8960</v>
      </c>
      <c r="H514" s="191">
        <v>238.47</v>
      </c>
      <c r="I514" s="188">
        <v>37.572860317859686</v>
      </c>
      <c r="J514" s="192">
        <v>8960</v>
      </c>
      <c r="K514" s="191">
        <v>243.04</v>
      </c>
      <c r="L514" s="193">
        <v>36.866359447004612</v>
      </c>
      <c r="N514" s="185"/>
      <c r="O514" s="185"/>
    </row>
    <row r="515" spans="1:15" x14ac:dyDescent="0.25">
      <c r="A515" s="239" t="s">
        <v>9553</v>
      </c>
      <c r="B515" s="189" t="s">
        <v>6626</v>
      </c>
      <c r="C515" s="190" t="s">
        <v>8583</v>
      </c>
      <c r="D515" s="190" t="s">
        <v>7345</v>
      </c>
      <c r="E515" s="190" t="s">
        <v>20873</v>
      </c>
      <c r="F515" s="190" t="s">
        <v>20869</v>
      </c>
      <c r="G515" s="192">
        <v>6900</v>
      </c>
      <c r="H515" s="191">
        <v>186.15</v>
      </c>
      <c r="I515" s="188">
        <v>37.066881547139403</v>
      </c>
      <c r="J515" s="192">
        <v>6900</v>
      </c>
      <c r="K515" s="191">
        <v>191.13</v>
      </c>
      <c r="L515" s="193">
        <v>36.101083032490976</v>
      </c>
      <c r="N515" s="185"/>
      <c r="O515" s="185"/>
    </row>
    <row r="516" spans="1:15" x14ac:dyDescent="0.25">
      <c r="A516" s="239" t="s">
        <v>9554</v>
      </c>
      <c r="B516" s="189" t="s">
        <v>6626</v>
      </c>
      <c r="C516" s="190" t="s">
        <v>8583</v>
      </c>
      <c r="D516" s="190" t="s">
        <v>7346</v>
      </c>
      <c r="E516" s="190" t="s">
        <v>20873</v>
      </c>
      <c r="F516" s="190" t="s">
        <v>20869</v>
      </c>
      <c r="G516" s="192">
        <v>6719</v>
      </c>
      <c r="H516" s="191">
        <v>220.33</v>
      </c>
      <c r="I516" s="188">
        <v>30.495166341396995</v>
      </c>
      <c r="J516" s="192">
        <v>6860</v>
      </c>
      <c r="K516" s="191">
        <v>222.24</v>
      </c>
      <c r="L516" s="193">
        <v>30.867530597552193</v>
      </c>
      <c r="N516" s="185"/>
      <c r="O516" s="185"/>
    </row>
    <row r="517" spans="1:15" x14ac:dyDescent="0.25">
      <c r="A517" s="239" t="s">
        <v>9555</v>
      </c>
      <c r="B517" s="189" t="s">
        <v>6626</v>
      </c>
      <c r="C517" s="190" t="s">
        <v>8583</v>
      </c>
      <c r="D517" s="190" t="s">
        <v>7347</v>
      </c>
      <c r="E517" s="190" t="s">
        <v>20873</v>
      </c>
      <c r="F517" s="190" t="s">
        <v>20869</v>
      </c>
      <c r="G517" s="192">
        <v>8150</v>
      </c>
      <c r="H517" s="191">
        <v>302.08</v>
      </c>
      <c r="I517" s="188">
        <v>26.97960805084746</v>
      </c>
      <c r="J517" s="192">
        <v>9150</v>
      </c>
      <c r="K517" s="191">
        <v>301.23</v>
      </c>
      <c r="L517" s="193">
        <v>30.375460611492876</v>
      </c>
      <c r="N517" s="185"/>
      <c r="O517" s="185"/>
    </row>
    <row r="518" spans="1:15" x14ac:dyDescent="0.25">
      <c r="A518" s="239" t="s">
        <v>9556</v>
      </c>
      <c r="B518" s="189" t="s">
        <v>6626</v>
      </c>
      <c r="C518" s="190" t="s">
        <v>8583</v>
      </c>
      <c r="D518" s="190" t="s">
        <v>7348</v>
      </c>
      <c r="E518" s="190" t="s">
        <v>20873</v>
      </c>
      <c r="F518" s="190" t="s">
        <v>20869</v>
      </c>
      <c r="G518" s="192">
        <v>5028</v>
      </c>
      <c r="H518" s="191">
        <v>124.78</v>
      </c>
      <c r="I518" s="188">
        <v>40.294919057541271</v>
      </c>
      <c r="J518" s="192">
        <v>5651</v>
      </c>
      <c r="K518" s="191">
        <v>122.92</v>
      </c>
      <c r="L518" s="193">
        <v>45.97299056296778</v>
      </c>
      <c r="N518" s="185"/>
      <c r="O518" s="185"/>
    </row>
    <row r="519" spans="1:15" x14ac:dyDescent="0.25">
      <c r="A519" s="239" t="s">
        <v>9557</v>
      </c>
      <c r="B519" s="189" t="s">
        <v>6626</v>
      </c>
      <c r="C519" s="190" t="s">
        <v>8583</v>
      </c>
      <c r="D519" s="190" t="s">
        <v>7349</v>
      </c>
      <c r="E519" s="190" t="s">
        <v>20873</v>
      </c>
      <c r="F519" s="190" t="s">
        <v>20869</v>
      </c>
      <c r="G519" s="192">
        <v>12880</v>
      </c>
      <c r="H519" s="191">
        <v>405.5</v>
      </c>
      <c r="I519" s="188">
        <v>31.763255240443897</v>
      </c>
      <c r="J519" s="192">
        <v>13160</v>
      </c>
      <c r="K519" s="191">
        <v>418.47</v>
      </c>
      <c r="L519" s="193">
        <v>31.447893516859033</v>
      </c>
      <c r="N519" s="185"/>
      <c r="O519" s="185"/>
    </row>
    <row r="520" spans="1:15" x14ac:dyDescent="0.25">
      <c r="A520" s="239" t="s">
        <v>9558</v>
      </c>
      <c r="B520" s="189" t="s">
        <v>6626</v>
      </c>
      <c r="C520" s="190" t="s">
        <v>8583</v>
      </c>
      <c r="D520" s="190" t="s">
        <v>7350</v>
      </c>
      <c r="E520" s="190" t="s">
        <v>20873</v>
      </c>
      <c r="F520" s="190" t="s">
        <v>20869</v>
      </c>
      <c r="G520" s="192">
        <v>10260</v>
      </c>
      <c r="H520" s="191">
        <v>312.48</v>
      </c>
      <c r="I520" s="188">
        <v>32.834101382488477</v>
      </c>
      <c r="J520" s="192">
        <v>10260</v>
      </c>
      <c r="K520" s="191">
        <v>319.76</v>
      </c>
      <c r="L520" s="193">
        <v>32.086564923692769</v>
      </c>
      <c r="N520" s="185"/>
      <c r="O520" s="185"/>
    </row>
    <row r="521" spans="1:15" x14ac:dyDescent="0.25">
      <c r="A521" s="239" t="s">
        <v>9559</v>
      </c>
      <c r="B521" s="189" t="s">
        <v>6626</v>
      </c>
      <c r="C521" s="190" t="s">
        <v>8583</v>
      </c>
      <c r="D521" s="190" t="s">
        <v>7351</v>
      </c>
      <c r="E521" s="190" t="s">
        <v>20873</v>
      </c>
      <c r="F521" s="190" t="s">
        <v>20869</v>
      </c>
      <c r="G521" s="192">
        <v>12920</v>
      </c>
      <c r="H521" s="191">
        <v>280.95</v>
      </c>
      <c r="I521" s="188">
        <v>45.986830396867774</v>
      </c>
      <c r="J521" s="192">
        <v>17920</v>
      </c>
      <c r="K521" s="191">
        <v>283.99</v>
      </c>
      <c r="L521" s="193">
        <v>63.100813408922846</v>
      </c>
      <c r="N521" s="185"/>
      <c r="O521" s="185"/>
    </row>
    <row r="522" spans="1:15" x14ac:dyDescent="0.25">
      <c r="A522" s="239" t="s">
        <v>9560</v>
      </c>
      <c r="B522" s="189" t="s">
        <v>6626</v>
      </c>
      <c r="C522" s="190" t="s">
        <v>8583</v>
      </c>
      <c r="D522" s="190" t="s">
        <v>7352</v>
      </c>
      <c r="E522" s="190" t="s">
        <v>20873</v>
      </c>
      <c r="F522" s="190" t="s">
        <v>20869</v>
      </c>
      <c r="G522" s="192">
        <v>23000</v>
      </c>
      <c r="H522" s="191">
        <v>762.07</v>
      </c>
      <c r="I522" s="188">
        <v>30.18095450549162</v>
      </c>
      <c r="J522" s="192">
        <v>24000</v>
      </c>
      <c r="K522" s="191">
        <v>781.21</v>
      </c>
      <c r="L522" s="193">
        <v>30.72157294453476</v>
      </c>
      <c r="N522" s="185"/>
      <c r="O522" s="185"/>
    </row>
    <row r="523" spans="1:15" x14ac:dyDescent="0.25">
      <c r="A523" s="239" t="s">
        <v>9561</v>
      </c>
      <c r="B523" s="189" t="s">
        <v>6626</v>
      </c>
      <c r="C523" s="190" t="s">
        <v>8583</v>
      </c>
      <c r="D523" s="190" t="s">
        <v>7353</v>
      </c>
      <c r="E523" s="190" t="s">
        <v>20873</v>
      </c>
      <c r="F523" s="190" t="s">
        <v>20869</v>
      </c>
      <c r="G523" s="192">
        <v>4483</v>
      </c>
      <c r="H523" s="191">
        <v>135.97999999999999</v>
      </c>
      <c r="I523" s="188">
        <v>32.968083541697311</v>
      </c>
      <c r="J523" s="192">
        <v>6209</v>
      </c>
      <c r="K523" s="191">
        <v>137.43</v>
      </c>
      <c r="L523" s="193">
        <v>45.179364039874841</v>
      </c>
      <c r="N523" s="185"/>
      <c r="O523" s="185"/>
    </row>
    <row r="524" spans="1:15" x14ac:dyDescent="0.25">
      <c r="A524" s="239" t="s">
        <v>9562</v>
      </c>
      <c r="B524" s="189" t="s">
        <v>6626</v>
      </c>
      <c r="C524" s="190" t="s">
        <v>8583</v>
      </c>
      <c r="D524" s="190" t="s">
        <v>7354</v>
      </c>
      <c r="E524" s="190" t="s">
        <v>20873</v>
      </c>
      <c r="F524" s="190" t="s">
        <v>20869</v>
      </c>
      <c r="G524" s="192">
        <v>12432</v>
      </c>
      <c r="H524" s="191">
        <v>234.44</v>
      </c>
      <c r="I524" s="188">
        <v>53.028493431155091</v>
      </c>
      <c r="J524" s="192">
        <v>12432</v>
      </c>
      <c r="K524" s="191">
        <v>236.55</v>
      </c>
      <c r="L524" s="193">
        <v>52.555485098287889</v>
      </c>
      <c r="N524" s="185"/>
      <c r="O524" s="185"/>
    </row>
    <row r="525" spans="1:15" x14ac:dyDescent="0.25">
      <c r="A525" s="239" t="s">
        <v>9563</v>
      </c>
      <c r="B525" s="189" t="s">
        <v>6626</v>
      </c>
      <c r="C525" s="190" t="s">
        <v>8583</v>
      </c>
      <c r="D525" s="190" t="s">
        <v>7355</v>
      </c>
      <c r="E525" s="190" t="s">
        <v>20873</v>
      </c>
      <c r="F525" s="190" t="s">
        <v>20869</v>
      </c>
      <c r="G525" s="192">
        <v>1500</v>
      </c>
      <c r="H525" s="191">
        <v>78.86</v>
      </c>
      <c r="I525" s="188">
        <v>19.0210499619579</v>
      </c>
      <c r="J525" s="192">
        <v>1560</v>
      </c>
      <c r="K525" s="191">
        <v>80.09</v>
      </c>
      <c r="L525" s="193">
        <v>19.47808715195405</v>
      </c>
      <c r="N525" s="185"/>
      <c r="O525" s="185"/>
    </row>
    <row r="526" spans="1:15" x14ac:dyDescent="0.25">
      <c r="A526" s="239" t="s">
        <v>9564</v>
      </c>
      <c r="B526" s="189" t="s">
        <v>6626</v>
      </c>
      <c r="C526" s="190" t="s">
        <v>8583</v>
      </c>
      <c r="D526" s="190" t="s">
        <v>7356</v>
      </c>
      <c r="E526" s="190" t="s">
        <v>20873</v>
      </c>
      <c r="F526" s="190" t="s">
        <v>20869</v>
      </c>
      <c r="G526" s="192">
        <v>409616</v>
      </c>
      <c r="H526" s="191">
        <v>5103.03</v>
      </c>
      <c r="I526" s="188">
        <v>80.269173412658759</v>
      </c>
      <c r="J526" s="192">
        <v>423953</v>
      </c>
      <c r="K526" s="191">
        <v>5153.9799999999996</v>
      </c>
      <c r="L526" s="193">
        <v>82.257401076449668</v>
      </c>
      <c r="N526" s="185"/>
      <c r="O526" s="185"/>
    </row>
    <row r="527" spans="1:15" x14ac:dyDescent="0.25">
      <c r="A527" s="239" t="s">
        <v>9565</v>
      </c>
      <c r="B527" s="189" t="s">
        <v>6626</v>
      </c>
      <c r="C527" s="190" t="s">
        <v>8583</v>
      </c>
      <c r="D527" s="190" t="s">
        <v>7357</v>
      </c>
      <c r="E527" s="190" t="s">
        <v>20873</v>
      </c>
      <c r="F527" s="190" t="s">
        <v>20869</v>
      </c>
      <c r="G527" s="192">
        <v>5120</v>
      </c>
      <c r="H527" s="191">
        <v>176.77</v>
      </c>
      <c r="I527" s="188">
        <v>28.964190756350057</v>
      </c>
      <c r="J527" s="192">
        <v>5120</v>
      </c>
      <c r="K527" s="191">
        <v>178.93</v>
      </c>
      <c r="L527" s="193">
        <v>28.614541999664674</v>
      </c>
      <c r="N527" s="185"/>
      <c r="O527" s="185"/>
    </row>
    <row r="528" spans="1:15" x14ac:dyDescent="0.25">
      <c r="A528" s="239" t="s">
        <v>9566</v>
      </c>
      <c r="B528" s="189" t="s">
        <v>6626</v>
      </c>
      <c r="C528" s="190" t="s">
        <v>8583</v>
      </c>
      <c r="D528" s="190" t="s">
        <v>7358</v>
      </c>
      <c r="E528" s="190" t="s">
        <v>20873</v>
      </c>
      <c r="F528" s="190" t="s">
        <v>20869</v>
      </c>
      <c r="G528" s="192">
        <v>300872</v>
      </c>
      <c r="H528" s="191">
        <v>3492.02</v>
      </c>
      <c r="I528" s="188">
        <v>86.159873082055654</v>
      </c>
      <c r="J528" s="192">
        <v>308583</v>
      </c>
      <c r="K528" s="191">
        <v>3581.52</v>
      </c>
      <c r="L528" s="193">
        <v>86.159786906118072</v>
      </c>
      <c r="N528" s="185"/>
      <c r="O528" s="185"/>
    </row>
    <row r="529" spans="1:15" x14ac:dyDescent="0.25">
      <c r="A529" s="239" t="s">
        <v>9567</v>
      </c>
      <c r="B529" s="189" t="s">
        <v>6626</v>
      </c>
      <c r="C529" s="190" t="s">
        <v>8583</v>
      </c>
      <c r="D529" s="190" t="s">
        <v>7359</v>
      </c>
      <c r="E529" s="190" t="s">
        <v>20873</v>
      </c>
      <c r="F529" s="190" t="s">
        <v>20869</v>
      </c>
      <c r="G529" s="192">
        <v>3490</v>
      </c>
      <c r="H529" s="191">
        <v>163.96</v>
      </c>
      <c r="I529" s="188">
        <v>21.285679434008294</v>
      </c>
      <c r="J529" s="192">
        <v>4890</v>
      </c>
      <c r="K529" s="191">
        <v>176.74</v>
      </c>
      <c r="L529" s="193">
        <v>27.667760552223605</v>
      </c>
      <c r="N529" s="185"/>
      <c r="O529" s="185"/>
    </row>
    <row r="530" spans="1:15" x14ac:dyDescent="0.25">
      <c r="A530" s="239" t="s">
        <v>9568</v>
      </c>
      <c r="B530" s="189" t="s">
        <v>6626</v>
      </c>
      <c r="C530" s="190" t="s">
        <v>8583</v>
      </c>
      <c r="D530" s="190" t="s">
        <v>8969</v>
      </c>
      <c r="E530" s="190" t="s">
        <v>20873</v>
      </c>
      <c r="F530" s="190" t="s">
        <v>20869</v>
      </c>
      <c r="G530" s="192">
        <v>1700</v>
      </c>
      <c r="H530" s="191">
        <v>88.53</v>
      </c>
      <c r="I530" s="188">
        <v>19.202530215746073</v>
      </c>
      <c r="J530" s="192">
        <v>1000</v>
      </c>
      <c r="K530" s="191">
        <v>90.17</v>
      </c>
      <c r="L530" s="193">
        <v>11.090163025396473</v>
      </c>
      <c r="N530" s="185"/>
      <c r="O530" s="185"/>
    </row>
    <row r="531" spans="1:15" x14ac:dyDescent="0.25">
      <c r="A531" s="239" t="s">
        <v>9569</v>
      </c>
      <c r="B531" s="189" t="s">
        <v>6626</v>
      </c>
      <c r="C531" s="190" t="s">
        <v>8583</v>
      </c>
      <c r="D531" s="190" t="s">
        <v>8970</v>
      </c>
      <c r="E531" s="190" t="s">
        <v>20873</v>
      </c>
      <c r="F531" s="190" t="s">
        <v>20869</v>
      </c>
      <c r="G531" s="192">
        <v>4000</v>
      </c>
      <c r="H531" s="191">
        <v>62.3</v>
      </c>
      <c r="I531" s="188">
        <v>64.205457463884429</v>
      </c>
      <c r="J531" s="192">
        <v>4000</v>
      </c>
      <c r="K531" s="191">
        <v>63.13</v>
      </c>
      <c r="L531" s="193">
        <v>63.361317915412641</v>
      </c>
      <c r="N531" s="185"/>
      <c r="O531" s="185"/>
    </row>
    <row r="532" spans="1:15" x14ac:dyDescent="0.25">
      <c r="A532" s="239" t="s">
        <v>9570</v>
      </c>
      <c r="B532" s="189" t="s">
        <v>6626</v>
      </c>
      <c r="C532" s="190" t="s">
        <v>8583</v>
      </c>
      <c r="D532" s="190" t="s">
        <v>9571</v>
      </c>
      <c r="E532" s="190" t="s">
        <v>20873</v>
      </c>
      <c r="F532" s="190" t="s">
        <v>20868</v>
      </c>
      <c r="G532" s="192">
        <v>0</v>
      </c>
      <c r="H532" s="191">
        <v>44.76</v>
      </c>
      <c r="I532" s="188">
        <v>0</v>
      </c>
      <c r="J532" s="192">
        <v>0</v>
      </c>
      <c r="K532" s="191">
        <v>43.55</v>
      </c>
      <c r="L532" s="193">
        <v>0</v>
      </c>
      <c r="N532" s="185"/>
      <c r="O532" s="185"/>
    </row>
    <row r="533" spans="1:15" x14ac:dyDescent="0.25">
      <c r="A533" s="239" t="s">
        <v>9572</v>
      </c>
      <c r="B533" s="189" t="s">
        <v>6626</v>
      </c>
      <c r="C533" s="190" t="s">
        <v>8583</v>
      </c>
      <c r="D533" s="190" t="s">
        <v>8971</v>
      </c>
      <c r="E533" s="190" t="s">
        <v>20873</v>
      </c>
      <c r="F533" s="190" t="s">
        <v>20869</v>
      </c>
      <c r="G533" s="192">
        <v>3780</v>
      </c>
      <c r="H533" s="191">
        <v>110.17</v>
      </c>
      <c r="I533" s="188">
        <v>34.310610874103659</v>
      </c>
      <c r="J533" s="192">
        <v>4000</v>
      </c>
      <c r="K533" s="191">
        <v>109.55</v>
      </c>
      <c r="L533" s="193">
        <v>36.513007759014151</v>
      </c>
      <c r="N533" s="185"/>
      <c r="O533" s="185"/>
    </row>
    <row r="534" spans="1:15" x14ac:dyDescent="0.25">
      <c r="A534" s="239" t="s">
        <v>9573</v>
      </c>
      <c r="B534" s="189" t="s">
        <v>6626</v>
      </c>
      <c r="C534" s="190" t="s">
        <v>8583</v>
      </c>
      <c r="D534" s="190" t="s">
        <v>8972</v>
      </c>
      <c r="E534" s="190" t="s">
        <v>20873</v>
      </c>
      <c r="F534" s="190" t="s">
        <v>20869</v>
      </c>
      <c r="G534" s="192">
        <v>193175</v>
      </c>
      <c r="H534" s="191">
        <v>1675.16</v>
      </c>
      <c r="I534" s="188">
        <v>115.31734282098427</v>
      </c>
      <c r="J534" s="192">
        <v>199810</v>
      </c>
      <c r="K534" s="191">
        <v>1732.69</v>
      </c>
      <c r="L534" s="193">
        <v>115.31780064523947</v>
      </c>
      <c r="N534" s="185"/>
      <c r="O534" s="185"/>
    </row>
    <row r="535" spans="1:15" x14ac:dyDescent="0.25">
      <c r="A535" s="239" t="s">
        <v>9574</v>
      </c>
      <c r="B535" s="189" t="s">
        <v>6626</v>
      </c>
      <c r="C535" s="190" t="s">
        <v>8583</v>
      </c>
      <c r="D535" s="190" t="s">
        <v>8973</v>
      </c>
      <c r="E535" s="190" t="s">
        <v>20873</v>
      </c>
      <c r="F535" s="190" t="s">
        <v>20869</v>
      </c>
      <c r="G535" s="192">
        <v>150108</v>
      </c>
      <c r="H535" s="191">
        <v>2010.08</v>
      </c>
      <c r="I535" s="188">
        <v>74.67762477115339</v>
      </c>
      <c r="J535" s="192">
        <v>160967</v>
      </c>
      <c r="K535" s="191">
        <v>2078.25</v>
      </c>
      <c r="L535" s="193">
        <v>77.453145675448098</v>
      </c>
      <c r="N535" s="185"/>
      <c r="O535" s="185"/>
    </row>
    <row r="536" spans="1:15" x14ac:dyDescent="0.25">
      <c r="A536" s="239" t="s">
        <v>9575</v>
      </c>
      <c r="B536" s="189" t="s">
        <v>6626</v>
      </c>
      <c r="C536" s="190" t="s">
        <v>8583</v>
      </c>
      <c r="D536" s="190" t="s">
        <v>8974</v>
      </c>
      <c r="E536" s="190" t="s">
        <v>20873</v>
      </c>
      <c r="F536" s="190" t="s">
        <v>20869</v>
      </c>
      <c r="G536" s="192">
        <v>4800</v>
      </c>
      <c r="H536" s="191">
        <v>123.16</v>
      </c>
      <c r="I536" s="188">
        <v>38.973692757388761</v>
      </c>
      <c r="J536" s="192">
        <v>5460</v>
      </c>
      <c r="K536" s="191">
        <v>124.11</v>
      </c>
      <c r="L536" s="193">
        <v>43.993231810490691</v>
      </c>
      <c r="N536" s="185"/>
      <c r="O536" s="185"/>
    </row>
    <row r="537" spans="1:15" x14ac:dyDescent="0.25">
      <c r="A537" s="239" t="s">
        <v>9576</v>
      </c>
      <c r="B537" s="189" t="s">
        <v>6626</v>
      </c>
      <c r="C537" s="190" t="s">
        <v>8583</v>
      </c>
      <c r="D537" s="190" t="s">
        <v>8975</v>
      </c>
      <c r="E537" s="190" t="s">
        <v>20873</v>
      </c>
      <c r="F537" s="190" t="s">
        <v>20869</v>
      </c>
      <c r="G537" s="192">
        <v>11000</v>
      </c>
      <c r="H537" s="191">
        <v>460.21</v>
      </c>
      <c r="I537" s="188">
        <v>23.90213163555768</v>
      </c>
      <c r="J537" s="192">
        <v>11000</v>
      </c>
      <c r="K537" s="191">
        <v>467.08</v>
      </c>
      <c r="L537" s="193">
        <v>23.55056949558962</v>
      </c>
      <c r="N537" s="185"/>
      <c r="O537" s="185"/>
    </row>
    <row r="538" spans="1:15" x14ac:dyDescent="0.25">
      <c r="A538" s="239" t="s">
        <v>9577</v>
      </c>
      <c r="B538" s="189" t="s">
        <v>6626</v>
      </c>
      <c r="C538" s="190" t="s">
        <v>8583</v>
      </c>
      <c r="D538" s="190" t="s">
        <v>8976</v>
      </c>
      <c r="E538" s="190" t="s">
        <v>20873</v>
      </c>
      <c r="F538" s="190" t="s">
        <v>20869</v>
      </c>
      <c r="G538" s="192">
        <v>191538</v>
      </c>
      <c r="H538" s="191">
        <v>1431.04</v>
      </c>
      <c r="I538" s="188">
        <v>133.84531529516994</v>
      </c>
      <c r="J538" s="192">
        <v>196757</v>
      </c>
      <c r="K538" s="191">
        <v>1469.98</v>
      </c>
      <c r="L538" s="193">
        <v>133.85012040980149</v>
      </c>
      <c r="N538" s="185"/>
      <c r="O538" s="185"/>
    </row>
    <row r="539" spans="1:15" x14ac:dyDescent="0.25">
      <c r="A539" s="239" t="s">
        <v>9578</v>
      </c>
      <c r="B539" s="189" t="s">
        <v>6626</v>
      </c>
      <c r="C539" s="190" t="s">
        <v>8583</v>
      </c>
      <c r="D539" s="190" t="s">
        <v>8977</v>
      </c>
      <c r="E539" s="190" t="s">
        <v>20873</v>
      </c>
      <c r="F539" s="190" t="s">
        <v>20869</v>
      </c>
      <c r="G539" s="192">
        <v>22710</v>
      </c>
      <c r="H539" s="191">
        <v>1752.36</v>
      </c>
      <c r="I539" s="188">
        <v>12.959665822091353</v>
      </c>
      <c r="J539" s="192">
        <v>29395</v>
      </c>
      <c r="K539" s="191">
        <v>1773.04</v>
      </c>
      <c r="L539" s="193">
        <v>16.578870189053827</v>
      </c>
      <c r="N539" s="185"/>
      <c r="O539" s="185"/>
    </row>
    <row r="540" spans="1:15" x14ac:dyDescent="0.25">
      <c r="A540" s="239" t="s">
        <v>9579</v>
      </c>
      <c r="B540" s="189" t="s">
        <v>6626</v>
      </c>
      <c r="C540" s="190" t="s">
        <v>8583</v>
      </c>
      <c r="D540" s="190" t="s">
        <v>8978</v>
      </c>
      <c r="E540" s="190" t="s">
        <v>20873</v>
      </c>
      <c r="F540" s="190" t="s">
        <v>20869</v>
      </c>
      <c r="G540" s="192">
        <v>6118.06</v>
      </c>
      <c r="H540" s="191">
        <v>158.43</v>
      </c>
      <c r="I540" s="188">
        <v>38.616802373287889</v>
      </c>
      <c r="J540" s="192">
        <v>6436.93</v>
      </c>
      <c r="K540" s="191">
        <v>161.18</v>
      </c>
      <c r="L540" s="193">
        <v>39.936282417173345</v>
      </c>
      <c r="N540" s="185"/>
      <c r="O540" s="185"/>
    </row>
    <row r="541" spans="1:15" x14ac:dyDescent="0.25">
      <c r="A541" s="239" t="s">
        <v>9580</v>
      </c>
      <c r="B541" s="189" t="s">
        <v>6626</v>
      </c>
      <c r="C541" s="190" t="s">
        <v>8583</v>
      </c>
      <c r="D541" s="190" t="s">
        <v>8979</v>
      </c>
      <c r="E541" s="190" t="s">
        <v>20873</v>
      </c>
      <c r="F541" s="190" t="s">
        <v>20869</v>
      </c>
      <c r="G541" s="192">
        <v>4680</v>
      </c>
      <c r="H541" s="191">
        <v>226.96</v>
      </c>
      <c r="I541" s="188">
        <v>20.620373634120551</v>
      </c>
      <c r="J541" s="192">
        <v>6680</v>
      </c>
      <c r="K541" s="191">
        <v>229.35</v>
      </c>
      <c r="L541" s="193">
        <v>29.125790276869413</v>
      </c>
      <c r="N541" s="185"/>
      <c r="O541" s="185"/>
    </row>
    <row r="542" spans="1:15" x14ac:dyDescent="0.25">
      <c r="A542" s="239" t="s">
        <v>9581</v>
      </c>
      <c r="B542" s="189" t="s">
        <v>6626</v>
      </c>
      <c r="C542" s="190" t="s">
        <v>8583</v>
      </c>
      <c r="D542" s="190" t="s">
        <v>8980</v>
      </c>
      <c r="E542" s="190" t="s">
        <v>20873</v>
      </c>
      <c r="F542" s="190" t="s">
        <v>20869</v>
      </c>
      <c r="G542" s="192">
        <v>750</v>
      </c>
      <c r="H542" s="191">
        <v>40.03</v>
      </c>
      <c r="I542" s="188">
        <v>18.735948038970772</v>
      </c>
      <c r="J542" s="192">
        <v>750</v>
      </c>
      <c r="K542" s="191">
        <v>40.46</v>
      </c>
      <c r="L542" s="193">
        <v>18.536826495304002</v>
      </c>
      <c r="N542" s="185"/>
      <c r="O542" s="185"/>
    </row>
    <row r="543" spans="1:15" x14ac:dyDescent="0.25">
      <c r="A543" s="239" t="s">
        <v>9582</v>
      </c>
      <c r="B543" s="189" t="s">
        <v>6626</v>
      </c>
      <c r="C543" s="190" t="s">
        <v>8583</v>
      </c>
      <c r="D543" s="190" t="s">
        <v>8981</v>
      </c>
      <c r="E543" s="190" t="s">
        <v>20873</v>
      </c>
      <c r="F543" s="190" t="s">
        <v>20869</v>
      </c>
      <c r="G543" s="192">
        <v>8416</v>
      </c>
      <c r="H543" s="191">
        <v>308.83</v>
      </c>
      <c r="I543" s="188">
        <v>27.251238545478095</v>
      </c>
      <c r="J543" s="192">
        <v>8416</v>
      </c>
      <c r="K543" s="191">
        <v>313.44</v>
      </c>
      <c r="L543" s="193">
        <v>26.850433894844308</v>
      </c>
      <c r="N543" s="185"/>
      <c r="O543" s="185"/>
    </row>
    <row r="544" spans="1:15" x14ac:dyDescent="0.25">
      <c r="A544" s="239" t="s">
        <v>9583</v>
      </c>
      <c r="B544" s="189" t="s">
        <v>6626</v>
      </c>
      <c r="C544" s="190" t="s">
        <v>8583</v>
      </c>
      <c r="D544" s="190" t="s">
        <v>8055</v>
      </c>
      <c r="E544" s="190" t="s">
        <v>20873</v>
      </c>
      <c r="F544" s="190" t="s">
        <v>20869</v>
      </c>
      <c r="G544" s="192">
        <v>16000</v>
      </c>
      <c r="H544" s="191">
        <v>584.28</v>
      </c>
      <c r="I544" s="188">
        <v>27.384130896145685</v>
      </c>
      <c r="J544" s="192">
        <v>16730</v>
      </c>
      <c r="K544" s="191">
        <v>587.92999999999995</v>
      </c>
      <c r="L544" s="193">
        <v>28.455768543874274</v>
      </c>
      <c r="N544" s="185"/>
      <c r="O544" s="185"/>
    </row>
    <row r="545" spans="1:15" x14ac:dyDescent="0.25">
      <c r="A545" s="239" t="s">
        <v>9584</v>
      </c>
      <c r="B545" s="189" t="s">
        <v>6626</v>
      </c>
      <c r="C545" s="190" t="s">
        <v>8583</v>
      </c>
      <c r="D545" s="190" t="s">
        <v>8056</v>
      </c>
      <c r="E545" s="190" t="s">
        <v>20873</v>
      </c>
      <c r="F545" s="190" t="s">
        <v>20869</v>
      </c>
      <c r="G545" s="192">
        <v>2800</v>
      </c>
      <c r="H545" s="191">
        <v>127.9</v>
      </c>
      <c r="I545" s="188">
        <v>21.892103205629397</v>
      </c>
      <c r="J545" s="192">
        <v>2800</v>
      </c>
      <c r="K545" s="191">
        <v>128.47999999999999</v>
      </c>
      <c r="L545" s="193">
        <v>21.793275217932752</v>
      </c>
      <c r="N545" s="185"/>
      <c r="O545" s="185"/>
    </row>
    <row r="546" spans="1:15" x14ac:dyDescent="0.25">
      <c r="A546" s="239" t="s">
        <v>9585</v>
      </c>
      <c r="B546" s="189" t="s">
        <v>6626</v>
      </c>
      <c r="C546" s="190" t="s">
        <v>8583</v>
      </c>
      <c r="D546" s="190" t="s">
        <v>8057</v>
      </c>
      <c r="E546" s="190" t="s">
        <v>20873</v>
      </c>
      <c r="F546" s="190" t="s">
        <v>20869</v>
      </c>
      <c r="G546" s="192">
        <v>40000</v>
      </c>
      <c r="H546" s="191">
        <v>877.64</v>
      </c>
      <c r="I546" s="188">
        <v>45.576774075930906</v>
      </c>
      <c r="J546" s="192">
        <v>47000</v>
      </c>
      <c r="K546" s="191">
        <v>897.13</v>
      </c>
      <c r="L546" s="193">
        <v>52.389285833714176</v>
      </c>
      <c r="N546" s="185"/>
      <c r="O546" s="185"/>
    </row>
    <row r="547" spans="1:15" x14ac:dyDescent="0.25">
      <c r="A547" s="239" t="s">
        <v>9586</v>
      </c>
      <c r="B547" s="189" t="s">
        <v>6626</v>
      </c>
      <c r="C547" s="190" t="s">
        <v>8583</v>
      </c>
      <c r="D547" s="190" t="s">
        <v>8058</v>
      </c>
      <c r="E547" s="190" t="s">
        <v>20873</v>
      </c>
      <c r="F547" s="190" t="s">
        <v>20869</v>
      </c>
      <c r="G547" s="192">
        <v>6730</v>
      </c>
      <c r="H547" s="191">
        <v>164.02</v>
      </c>
      <c r="I547" s="188">
        <v>41.031581514449456</v>
      </c>
      <c r="J547" s="192">
        <v>6730</v>
      </c>
      <c r="K547" s="191">
        <v>166.5</v>
      </c>
      <c r="L547" s="193">
        <v>40.42042042042042</v>
      </c>
      <c r="N547" s="185"/>
      <c r="O547" s="185"/>
    </row>
    <row r="548" spans="1:15" x14ac:dyDescent="0.25">
      <c r="A548" s="239" t="s">
        <v>9587</v>
      </c>
      <c r="B548" s="189" t="s">
        <v>6626</v>
      </c>
      <c r="C548" s="190" t="s">
        <v>8583</v>
      </c>
      <c r="D548" s="190" t="s">
        <v>8059</v>
      </c>
      <c r="E548" s="190" t="s">
        <v>20873</v>
      </c>
      <c r="F548" s="190" t="s">
        <v>20869</v>
      </c>
      <c r="G548" s="192">
        <v>9368</v>
      </c>
      <c r="H548" s="191">
        <v>234.02</v>
      </c>
      <c r="I548" s="188">
        <v>40.030766601145203</v>
      </c>
      <c r="J548" s="192">
        <v>9768</v>
      </c>
      <c r="K548" s="191">
        <v>232.23</v>
      </c>
      <c r="L548" s="193">
        <v>42.061749128019635</v>
      </c>
      <c r="N548" s="185"/>
      <c r="O548" s="185"/>
    </row>
    <row r="549" spans="1:15" x14ac:dyDescent="0.25">
      <c r="A549" s="239" t="s">
        <v>9588</v>
      </c>
      <c r="B549" s="189" t="s">
        <v>6626</v>
      </c>
      <c r="C549" s="190" t="s">
        <v>8583</v>
      </c>
      <c r="D549" s="190" t="s">
        <v>8060</v>
      </c>
      <c r="E549" s="190" t="s">
        <v>20873</v>
      </c>
      <c r="F549" s="190" t="s">
        <v>20869</v>
      </c>
      <c r="G549" s="192">
        <v>7500</v>
      </c>
      <c r="H549" s="191">
        <v>193.57</v>
      </c>
      <c r="I549" s="188">
        <v>38.745673399803692</v>
      </c>
      <c r="J549" s="192">
        <v>7500</v>
      </c>
      <c r="K549" s="191">
        <v>196.41</v>
      </c>
      <c r="L549" s="193">
        <v>38.185428440507103</v>
      </c>
      <c r="N549" s="185"/>
      <c r="O549" s="185"/>
    </row>
    <row r="550" spans="1:15" x14ac:dyDescent="0.25">
      <c r="A550" s="239" t="s">
        <v>9589</v>
      </c>
      <c r="B550" s="189" t="s">
        <v>6626</v>
      </c>
      <c r="C550" s="190" t="s">
        <v>8583</v>
      </c>
      <c r="D550" s="190" t="s">
        <v>8061</v>
      </c>
      <c r="E550" s="190" t="s">
        <v>20873</v>
      </c>
      <c r="F550" s="190" t="s">
        <v>20869</v>
      </c>
      <c r="G550" s="192">
        <v>152064.94</v>
      </c>
      <c r="H550" s="191">
        <v>1571.05</v>
      </c>
      <c r="I550" s="188">
        <v>96.791916234365559</v>
      </c>
      <c r="J550" s="192">
        <v>158850</v>
      </c>
      <c r="K550" s="191">
        <v>1641.2</v>
      </c>
      <c r="L550" s="193">
        <v>96.788934925664151</v>
      </c>
      <c r="N550" s="185"/>
      <c r="O550" s="185"/>
    </row>
    <row r="551" spans="1:15" x14ac:dyDescent="0.25">
      <c r="A551" s="239" t="s">
        <v>9590</v>
      </c>
      <c r="B551" s="189" t="s">
        <v>6626</v>
      </c>
      <c r="C551" s="190" t="s">
        <v>8583</v>
      </c>
      <c r="D551" s="190" t="s">
        <v>5116</v>
      </c>
      <c r="E551" s="190" t="s">
        <v>20873</v>
      </c>
      <c r="F551" s="190" t="s">
        <v>20869</v>
      </c>
      <c r="G551" s="192">
        <v>20000</v>
      </c>
      <c r="H551" s="191">
        <v>443.43</v>
      </c>
      <c r="I551" s="188">
        <v>45.102947477617661</v>
      </c>
      <c r="J551" s="192">
        <v>20000</v>
      </c>
      <c r="K551" s="191">
        <v>450.31</v>
      </c>
      <c r="L551" s="193">
        <v>44.413848237880572</v>
      </c>
      <c r="N551" s="185"/>
      <c r="O551" s="185"/>
    </row>
    <row r="552" spans="1:15" x14ac:dyDescent="0.25">
      <c r="A552" s="239" t="s">
        <v>9591</v>
      </c>
      <c r="B552" s="189" t="s">
        <v>7071</v>
      </c>
      <c r="C552" s="190" t="s">
        <v>6627</v>
      </c>
      <c r="D552" s="190" t="s">
        <v>8062</v>
      </c>
      <c r="E552" s="190" t="s">
        <v>20873</v>
      </c>
      <c r="F552" s="190" t="s">
        <v>20869</v>
      </c>
      <c r="G552" s="192">
        <v>39752</v>
      </c>
      <c r="H552" s="191">
        <v>1110</v>
      </c>
      <c r="I552" s="188">
        <v>35.812612612612611</v>
      </c>
      <c r="J552" s="192">
        <v>39752</v>
      </c>
      <c r="K552" s="191">
        <v>1123.98</v>
      </c>
      <c r="L552" s="193">
        <v>35.367177351910179</v>
      </c>
      <c r="N552" s="185"/>
      <c r="O552" s="185"/>
    </row>
    <row r="553" spans="1:15" x14ac:dyDescent="0.25">
      <c r="A553" s="239" t="s">
        <v>9592</v>
      </c>
      <c r="B553" s="189" t="s">
        <v>7071</v>
      </c>
      <c r="C553" s="190" t="s">
        <v>6627</v>
      </c>
      <c r="D553" s="190" t="s">
        <v>8063</v>
      </c>
      <c r="E553" s="190" t="s">
        <v>20873</v>
      </c>
      <c r="F553" s="190" t="s">
        <v>20869</v>
      </c>
      <c r="G553" s="192">
        <v>12324</v>
      </c>
      <c r="H553" s="191">
        <v>112.85</v>
      </c>
      <c r="I553" s="188">
        <v>109.20691182986266</v>
      </c>
      <c r="J553" s="192">
        <v>12324</v>
      </c>
      <c r="K553" s="191">
        <v>116.56</v>
      </c>
      <c r="L553" s="193">
        <v>105.73095401509951</v>
      </c>
      <c r="N553" s="185"/>
      <c r="O553" s="185"/>
    </row>
    <row r="554" spans="1:15" x14ac:dyDescent="0.25">
      <c r="A554" s="239" t="s">
        <v>9593</v>
      </c>
      <c r="B554" s="189" t="s">
        <v>7071</v>
      </c>
      <c r="C554" s="190" t="s">
        <v>6627</v>
      </c>
      <c r="D554" s="190" t="s">
        <v>8064</v>
      </c>
      <c r="E554" s="190" t="s">
        <v>20873</v>
      </c>
      <c r="F554" s="190" t="s">
        <v>20869</v>
      </c>
      <c r="G554" s="192">
        <v>9769</v>
      </c>
      <c r="H554" s="191">
        <v>328.35</v>
      </c>
      <c r="I554" s="188">
        <v>29.751789249276683</v>
      </c>
      <c r="J554" s="192">
        <v>9765</v>
      </c>
      <c r="K554" s="191">
        <v>328.35</v>
      </c>
      <c r="L554" s="193">
        <v>29.739607126541799</v>
      </c>
      <c r="N554" s="185"/>
      <c r="O554" s="185"/>
    </row>
    <row r="555" spans="1:15" x14ac:dyDescent="0.25">
      <c r="A555" s="239" t="s">
        <v>9594</v>
      </c>
      <c r="B555" s="189" t="s">
        <v>7071</v>
      </c>
      <c r="C555" s="190" t="s">
        <v>6627</v>
      </c>
      <c r="D555" s="190" t="s">
        <v>8065</v>
      </c>
      <c r="E555" s="190" t="s">
        <v>20873</v>
      </c>
      <c r="F555" s="190" t="s">
        <v>20869</v>
      </c>
      <c r="G555" s="192">
        <v>98249</v>
      </c>
      <c r="H555" s="191">
        <v>2962.84</v>
      </c>
      <c r="I555" s="188">
        <v>33.160413657166771</v>
      </c>
      <c r="J555" s="192">
        <v>98970</v>
      </c>
      <c r="K555" s="191">
        <v>2984.67</v>
      </c>
      <c r="L555" s="193">
        <v>33.159444762737586</v>
      </c>
      <c r="N555" s="185"/>
      <c r="O555" s="185"/>
    </row>
    <row r="556" spans="1:15" x14ac:dyDescent="0.25">
      <c r="A556" s="239" t="s">
        <v>9595</v>
      </c>
      <c r="B556" s="189" t="s">
        <v>7071</v>
      </c>
      <c r="C556" s="190" t="s">
        <v>6627</v>
      </c>
      <c r="D556" s="190" t="s">
        <v>8066</v>
      </c>
      <c r="E556" s="190" t="s">
        <v>20873</v>
      </c>
      <c r="F556" s="190" t="s">
        <v>20869</v>
      </c>
      <c r="G556" s="192">
        <v>101614</v>
      </c>
      <c r="H556" s="191">
        <v>2058.66</v>
      </c>
      <c r="I556" s="188">
        <v>49.359291966619068</v>
      </c>
      <c r="J556" s="192">
        <v>105700</v>
      </c>
      <c r="K556" s="191">
        <v>2072.81</v>
      </c>
      <c r="L556" s="193">
        <v>50.993578765058061</v>
      </c>
      <c r="N556" s="185"/>
      <c r="O556" s="185"/>
    </row>
    <row r="557" spans="1:15" x14ac:dyDescent="0.25">
      <c r="A557" s="239" t="s">
        <v>9596</v>
      </c>
      <c r="B557" s="189" t="s">
        <v>7071</v>
      </c>
      <c r="C557" s="190" t="s">
        <v>6627</v>
      </c>
      <c r="D557" s="190" t="s">
        <v>8067</v>
      </c>
      <c r="E557" s="190" t="s">
        <v>20873</v>
      </c>
      <c r="F557" s="190" t="s">
        <v>20869</v>
      </c>
      <c r="G557" s="192">
        <v>6297</v>
      </c>
      <c r="H557" s="191">
        <v>129.49</v>
      </c>
      <c r="I557" s="188">
        <v>48.629237778979068</v>
      </c>
      <c r="J557" s="192">
        <v>6612</v>
      </c>
      <c r="K557" s="191">
        <v>134.41</v>
      </c>
      <c r="L557" s="193">
        <v>49.192768395208688</v>
      </c>
      <c r="N557" s="185"/>
      <c r="O557" s="185"/>
    </row>
    <row r="558" spans="1:15" x14ac:dyDescent="0.25">
      <c r="A558" s="239" t="s">
        <v>9597</v>
      </c>
      <c r="B558" s="189" t="s">
        <v>7071</v>
      </c>
      <c r="C558" s="190" t="s">
        <v>6627</v>
      </c>
      <c r="D558" s="190" t="s">
        <v>8068</v>
      </c>
      <c r="E558" s="190" t="s">
        <v>20873</v>
      </c>
      <c r="F558" s="190" t="s">
        <v>20869</v>
      </c>
      <c r="G558" s="192">
        <v>14892</v>
      </c>
      <c r="H558" s="191">
        <v>375.44</v>
      </c>
      <c r="I558" s="188">
        <v>39.665459194545065</v>
      </c>
      <c r="J558" s="192">
        <v>14892</v>
      </c>
      <c r="K558" s="191">
        <v>379.64</v>
      </c>
      <c r="L558" s="193">
        <v>39.226635760193872</v>
      </c>
      <c r="N558" s="185"/>
      <c r="O558" s="185"/>
    </row>
    <row r="559" spans="1:15" x14ac:dyDescent="0.25">
      <c r="A559" s="239" t="s">
        <v>9598</v>
      </c>
      <c r="B559" s="189" t="s">
        <v>7071</v>
      </c>
      <c r="C559" s="190" t="s">
        <v>6627</v>
      </c>
      <c r="D559" s="190" t="s">
        <v>8846</v>
      </c>
      <c r="E559" s="190" t="s">
        <v>20873</v>
      </c>
      <c r="F559" s="190" t="s">
        <v>20869</v>
      </c>
      <c r="G559" s="192">
        <v>59015</v>
      </c>
      <c r="H559" s="191">
        <v>1405.97</v>
      </c>
      <c r="I559" s="188">
        <v>41.974579827450086</v>
      </c>
      <c r="J559" s="192">
        <v>60009</v>
      </c>
      <c r="K559" s="191">
        <v>1449.88</v>
      </c>
      <c r="L559" s="193">
        <v>41.388942533175154</v>
      </c>
      <c r="N559" s="185"/>
      <c r="O559" s="185"/>
    </row>
    <row r="560" spans="1:15" x14ac:dyDescent="0.25">
      <c r="A560" s="239" t="s">
        <v>9599</v>
      </c>
      <c r="B560" s="189" t="s">
        <v>7071</v>
      </c>
      <c r="C560" s="190" t="s">
        <v>6627</v>
      </c>
      <c r="D560" s="190" t="s">
        <v>8069</v>
      </c>
      <c r="E560" s="190" t="s">
        <v>20873</v>
      </c>
      <c r="F560" s="190" t="s">
        <v>20869</v>
      </c>
      <c r="G560" s="192">
        <v>8000</v>
      </c>
      <c r="H560" s="191">
        <v>173.3</v>
      </c>
      <c r="I560" s="188">
        <v>46.162723600692438</v>
      </c>
      <c r="J560" s="192">
        <v>8000</v>
      </c>
      <c r="K560" s="191">
        <v>175.84</v>
      </c>
      <c r="L560" s="193">
        <v>45.49590536851683</v>
      </c>
      <c r="N560" s="185"/>
      <c r="O560" s="185"/>
    </row>
    <row r="561" spans="1:15" x14ac:dyDescent="0.25">
      <c r="A561" s="239" t="s">
        <v>9600</v>
      </c>
      <c r="B561" s="189" t="s">
        <v>7071</v>
      </c>
      <c r="C561" s="190" t="s">
        <v>6627</v>
      </c>
      <c r="D561" s="190" t="s">
        <v>8070</v>
      </c>
      <c r="E561" s="190" t="s">
        <v>20873</v>
      </c>
      <c r="F561" s="190" t="s">
        <v>20869</v>
      </c>
      <c r="G561" s="192">
        <v>16471</v>
      </c>
      <c r="H561" s="191">
        <v>297.01</v>
      </c>
      <c r="I561" s="188">
        <v>55.456045251001655</v>
      </c>
      <c r="J561" s="192">
        <v>16471</v>
      </c>
      <c r="K561" s="191">
        <v>297.01</v>
      </c>
      <c r="L561" s="193">
        <v>55.456045251001655</v>
      </c>
      <c r="N561" s="185"/>
      <c r="O561" s="185"/>
    </row>
    <row r="562" spans="1:15" x14ac:dyDescent="0.25">
      <c r="A562" s="239" t="s">
        <v>9601</v>
      </c>
      <c r="B562" s="189" t="s">
        <v>7071</v>
      </c>
      <c r="C562" s="190" t="s">
        <v>6627</v>
      </c>
      <c r="D562" s="190" t="s">
        <v>8071</v>
      </c>
      <c r="E562" s="190" t="s">
        <v>20873</v>
      </c>
      <c r="F562" s="190" t="s">
        <v>20869</v>
      </c>
      <c r="G562" s="192">
        <v>4263</v>
      </c>
      <c r="H562" s="191">
        <v>179.58</v>
      </c>
      <c r="I562" s="188">
        <v>23.738723688606747</v>
      </c>
      <c r="J562" s="192">
        <v>4263</v>
      </c>
      <c r="K562" s="191">
        <v>182.22</v>
      </c>
      <c r="L562" s="193">
        <v>23.394797497530458</v>
      </c>
      <c r="N562" s="185"/>
      <c r="O562" s="185"/>
    </row>
    <row r="563" spans="1:15" x14ac:dyDescent="0.25">
      <c r="A563" s="239" t="s">
        <v>9602</v>
      </c>
      <c r="B563" s="189" t="s">
        <v>7071</v>
      </c>
      <c r="C563" s="190" t="s">
        <v>6627</v>
      </c>
      <c r="D563" s="190" t="s">
        <v>8072</v>
      </c>
      <c r="E563" s="190" t="s">
        <v>20873</v>
      </c>
      <c r="F563" s="190" t="s">
        <v>20869</v>
      </c>
      <c r="G563" s="192">
        <v>46047</v>
      </c>
      <c r="H563" s="191">
        <v>1009.57</v>
      </c>
      <c r="I563" s="188">
        <v>45.610507443763183</v>
      </c>
      <c r="J563" s="192">
        <v>50000</v>
      </c>
      <c r="K563" s="191">
        <v>1074.33</v>
      </c>
      <c r="L563" s="193">
        <v>46.540634628093791</v>
      </c>
      <c r="N563" s="185"/>
      <c r="O563" s="185"/>
    </row>
    <row r="564" spans="1:15" x14ac:dyDescent="0.25">
      <c r="A564" s="239" t="s">
        <v>9603</v>
      </c>
      <c r="B564" s="189" t="s">
        <v>7071</v>
      </c>
      <c r="C564" s="190" t="s">
        <v>6627</v>
      </c>
      <c r="D564" s="190" t="s">
        <v>8073</v>
      </c>
      <c r="E564" s="190" t="s">
        <v>20873</v>
      </c>
      <c r="F564" s="190" t="s">
        <v>20869</v>
      </c>
      <c r="G564" s="192">
        <v>15000</v>
      </c>
      <c r="H564" s="191">
        <v>947.44</v>
      </c>
      <c r="I564" s="188">
        <v>15.832137127417038</v>
      </c>
      <c r="J564" s="192">
        <v>15000</v>
      </c>
      <c r="K564" s="191">
        <v>962.45</v>
      </c>
      <c r="L564" s="193">
        <v>15.585225206504234</v>
      </c>
      <c r="N564" s="185"/>
      <c r="O564" s="185"/>
    </row>
    <row r="565" spans="1:15" x14ac:dyDescent="0.25">
      <c r="A565" s="239" t="s">
        <v>9604</v>
      </c>
      <c r="B565" s="189" t="s">
        <v>7071</v>
      </c>
      <c r="C565" s="190" t="s">
        <v>6627</v>
      </c>
      <c r="D565" s="190" t="s">
        <v>8074</v>
      </c>
      <c r="E565" s="190" t="s">
        <v>20873</v>
      </c>
      <c r="F565" s="190" t="s">
        <v>20869</v>
      </c>
      <c r="G565" s="192">
        <v>15000</v>
      </c>
      <c r="H565" s="191">
        <v>351.29</v>
      </c>
      <c r="I565" s="188">
        <v>42.699763727974037</v>
      </c>
      <c r="J565" s="192">
        <v>15000</v>
      </c>
      <c r="K565" s="191">
        <v>354.53</v>
      </c>
      <c r="L565" s="193">
        <v>42.309536569542779</v>
      </c>
      <c r="N565" s="185"/>
      <c r="O565" s="185"/>
    </row>
    <row r="566" spans="1:15" x14ac:dyDescent="0.25">
      <c r="A566" s="239" t="s">
        <v>9605</v>
      </c>
      <c r="B566" s="189" t="s">
        <v>7071</v>
      </c>
      <c r="C566" s="190" t="s">
        <v>6627</v>
      </c>
      <c r="D566" s="190" t="s">
        <v>8075</v>
      </c>
      <c r="E566" s="190" t="s">
        <v>20873</v>
      </c>
      <c r="F566" s="190" t="s">
        <v>20869</v>
      </c>
      <c r="G566" s="192">
        <v>48325</v>
      </c>
      <c r="H566" s="191">
        <v>765.42</v>
      </c>
      <c r="I566" s="188">
        <v>63.13527213817251</v>
      </c>
      <c r="J566" s="192">
        <v>51300</v>
      </c>
      <c r="K566" s="191">
        <v>780.35</v>
      </c>
      <c r="L566" s="193">
        <v>65.739732171461526</v>
      </c>
      <c r="N566" s="185"/>
      <c r="O566" s="185"/>
    </row>
    <row r="567" spans="1:15" x14ac:dyDescent="0.25">
      <c r="A567" s="239" t="s">
        <v>9606</v>
      </c>
      <c r="B567" s="189" t="s">
        <v>7071</v>
      </c>
      <c r="C567" s="190" t="s">
        <v>6627</v>
      </c>
      <c r="D567" s="190" t="s">
        <v>8076</v>
      </c>
      <c r="E567" s="190" t="s">
        <v>20873</v>
      </c>
      <c r="F567" s="190" t="s">
        <v>20869</v>
      </c>
      <c r="G567" s="192">
        <v>26588</v>
      </c>
      <c r="H567" s="191">
        <v>682.89</v>
      </c>
      <c r="I567" s="188">
        <v>38.934528254916607</v>
      </c>
      <c r="J567" s="192">
        <v>28183</v>
      </c>
      <c r="K567" s="191">
        <v>742.35</v>
      </c>
      <c r="L567" s="193">
        <v>37.964571967400822</v>
      </c>
      <c r="N567" s="185"/>
      <c r="O567" s="185"/>
    </row>
    <row r="568" spans="1:15" x14ac:dyDescent="0.25">
      <c r="A568" s="239" t="s">
        <v>9607</v>
      </c>
      <c r="B568" s="189" t="s">
        <v>7071</v>
      </c>
      <c r="C568" s="190" t="s">
        <v>6627</v>
      </c>
      <c r="D568" s="190" t="s">
        <v>8077</v>
      </c>
      <c r="E568" s="190" t="s">
        <v>20873</v>
      </c>
      <c r="F568" s="190" t="s">
        <v>20869</v>
      </c>
      <c r="G568" s="192">
        <v>68806</v>
      </c>
      <c r="H568" s="191">
        <v>653.87</v>
      </c>
      <c r="I568" s="188">
        <v>105.22886812363313</v>
      </c>
      <c r="J568" s="192">
        <v>70085</v>
      </c>
      <c r="K568" s="191">
        <v>666.02</v>
      </c>
      <c r="L568" s="193">
        <v>105.22957268550495</v>
      </c>
      <c r="N568" s="185"/>
      <c r="O568" s="185"/>
    </row>
    <row r="569" spans="1:15" x14ac:dyDescent="0.25">
      <c r="A569" s="239" t="s">
        <v>9608</v>
      </c>
      <c r="B569" s="189" t="s">
        <v>7071</v>
      </c>
      <c r="C569" s="190" t="s">
        <v>6627</v>
      </c>
      <c r="D569" s="190" t="s">
        <v>8078</v>
      </c>
      <c r="E569" s="190" t="s">
        <v>20873</v>
      </c>
      <c r="F569" s="190" t="s">
        <v>20869</v>
      </c>
      <c r="G569" s="192">
        <v>176638.4</v>
      </c>
      <c r="H569" s="191">
        <v>5380.9</v>
      </c>
      <c r="I569" s="188">
        <v>32.82692486387036</v>
      </c>
      <c r="J569" s="192">
        <v>177156.27999999997</v>
      </c>
      <c r="K569" s="191">
        <v>5493.18</v>
      </c>
      <c r="L569" s="193">
        <v>32.25022300379743</v>
      </c>
      <c r="N569" s="185"/>
      <c r="O569" s="185"/>
    </row>
    <row r="570" spans="1:15" x14ac:dyDescent="0.25">
      <c r="A570" s="239" t="s">
        <v>9609</v>
      </c>
      <c r="B570" s="189" t="s">
        <v>7071</v>
      </c>
      <c r="C570" s="190" t="s">
        <v>6627</v>
      </c>
      <c r="D570" s="190" t="s">
        <v>5442</v>
      </c>
      <c r="E570" s="190" t="s">
        <v>20873</v>
      </c>
      <c r="F570" s="190" t="s">
        <v>20869</v>
      </c>
      <c r="G570" s="192">
        <v>21500</v>
      </c>
      <c r="H570" s="191">
        <v>551.05999999999995</v>
      </c>
      <c r="I570" s="188">
        <v>39.015715167132441</v>
      </c>
      <c r="J570" s="192">
        <v>20982.720000000001</v>
      </c>
      <c r="K570" s="191">
        <v>657.36</v>
      </c>
      <c r="L570" s="193">
        <v>31.91967871485944</v>
      </c>
      <c r="N570" s="185"/>
      <c r="O570" s="185"/>
    </row>
    <row r="571" spans="1:15" x14ac:dyDescent="0.25">
      <c r="A571" s="239" t="s">
        <v>9610</v>
      </c>
      <c r="B571" s="189" t="s">
        <v>7071</v>
      </c>
      <c r="C571" s="190" t="s">
        <v>6627</v>
      </c>
      <c r="D571" s="190" t="s">
        <v>5443</v>
      </c>
      <c r="E571" s="190" t="s">
        <v>20873</v>
      </c>
      <c r="F571" s="190" t="s">
        <v>20869</v>
      </c>
      <c r="G571" s="192">
        <v>3508.78</v>
      </c>
      <c r="H571" s="191">
        <v>116.72</v>
      </c>
      <c r="I571" s="188">
        <v>30.061514736120632</v>
      </c>
      <c r="J571" s="192">
        <v>3542.99</v>
      </c>
      <c r="K571" s="191">
        <v>117.52</v>
      </c>
      <c r="L571" s="193">
        <v>30.14797481279782</v>
      </c>
      <c r="N571" s="185"/>
      <c r="O571" s="185"/>
    </row>
    <row r="572" spans="1:15" x14ac:dyDescent="0.25">
      <c r="A572" s="239" t="s">
        <v>9611</v>
      </c>
      <c r="B572" s="189" t="s">
        <v>7071</v>
      </c>
      <c r="C572" s="190" t="s">
        <v>6627</v>
      </c>
      <c r="D572" s="190" t="s">
        <v>9612</v>
      </c>
      <c r="E572" s="190" t="s">
        <v>20873</v>
      </c>
      <c r="F572" s="190" t="s">
        <v>20868</v>
      </c>
      <c r="G572" s="192">
        <v>0</v>
      </c>
      <c r="H572" s="191">
        <v>17.86</v>
      </c>
      <c r="I572" s="188">
        <v>0</v>
      </c>
      <c r="J572" s="192">
        <v>0</v>
      </c>
      <c r="K572" s="191">
        <v>17.86</v>
      </c>
      <c r="L572" s="193">
        <v>0</v>
      </c>
      <c r="N572" s="185"/>
      <c r="O572" s="185"/>
    </row>
    <row r="573" spans="1:15" x14ac:dyDescent="0.25">
      <c r="A573" s="239" t="s">
        <v>9613</v>
      </c>
      <c r="B573" s="189" t="s">
        <v>7071</v>
      </c>
      <c r="C573" s="190" t="s">
        <v>6627</v>
      </c>
      <c r="D573" s="190" t="s">
        <v>5444</v>
      </c>
      <c r="E573" s="190" t="s">
        <v>20873</v>
      </c>
      <c r="F573" s="190" t="s">
        <v>20869</v>
      </c>
      <c r="G573" s="192">
        <v>5000</v>
      </c>
      <c r="H573" s="191">
        <v>216.44</v>
      </c>
      <c r="I573" s="188">
        <v>23.101090371465535</v>
      </c>
      <c r="J573" s="192">
        <v>5000</v>
      </c>
      <c r="K573" s="191">
        <v>217.19</v>
      </c>
      <c r="L573" s="193">
        <v>23.021317740227452</v>
      </c>
      <c r="N573" s="185"/>
      <c r="O573" s="185"/>
    </row>
    <row r="574" spans="1:15" x14ac:dyDescent="0.25">
      <c r="A574" s="239" t="s">
        <v>9614</v>
      </c>
      <c r="B574" s="189" t="s">
        <v>7071</v>
      </c>
      <c r="C574" s="190" t="s">
        <v>6627</v>
      </c>
      <c r="D574" s="190" t="s">
        <v>5445</v>
      </c>
      <c r="E574" s="190" t="s">
        <v>20873</v>
      </c>
      <c r="F574" s="190" t="s">
        <v>20869</v>
      </c>
      <c r="G574" s="192">
        <v>4500</v>
      </c>
      <c r="H574" s="191">
        <v>202</v>
      </c>
      <c r="I574" s="188">
        <v>22.277227722772277</v>
      </c>
      <c r="J574" s="192">
        <v>4525</v>
      </c>
      <c r="K574" s="191">
        <v>203.5</v>
      </c>
      <c r="L574" s="193">
        <v>22.235872235872236</v>
      </c>
      <c r="N574" s="185"/>
      <c r="O574" s="185"/>
    </row>
    <row r="575" spans="1:15" x14ac:dyDescent="0.25">
      <c r="A575" s="239" t="s">
        <v>9615</v>
      </c>
      <c r="B575" s="189" t="s">
        <v>7071</v>
      </c>
      <c r="C575" s="190" t="s">
        <v>6627</v>
      </c>
      <c r="D575" s="190" t="s">
        <v>5446</v>
      </c>
      <c r="E575" s="190" t="s">
        <v>20873</v>
      </c>
      <c r="F575" s="190" t="s">
        <v>20869</v>
      </c>
      <c r="G575" s="192">
        <v>13213</v>
      </c>
      <c r="H575" s="191">
        <v>316.44</v>
      </c>
      <c r="I575" s="188">
        <v>41.755151055492355</v>
      </c>
      <c r="J575" s="192">
        <v>13477</v>
      </c>
      <c r="K575" s="191">
        <v>319.79000000000002</v>
      </c>
      <c r="L575" s="193">
        <v>42.143281528503074</v>
      </c>
      <c r="N575" s="185"/>
      <c r="O575" s="185"/>
    </row>
    <row r="576" spans="1:15" x14ac:dyDescent="0.25">
      <c r="A576" s="239" t="s">
        <v>9616</v>
      </c>
      <c r="B576" s="189" t="s">
        <v>7071</v>
      </c>
      <c r="C576" s="190" t="s">
        <v>6627</v>
      </c>
      <c r="D576" s="190" t="s">
        <v>8551</v>
      </c>
      <c r="E576" s="190" t="s">
        <v>20873</v>
      </c>
      <c r="F576" s="190" t="s">
        <v>20869</v>
      </c>
      <c r="G576" s="192">
        <v>48552</v>
      </c>
      <c r="H576" s="191">
        <v>942.03</v>
      </c>
      <c r="I576" s="188">
        <v>51.539759880258593</v>
      </c>
      <c r="J576" s="192">
        <v>48556</v>
      </c>
      <c r="K576" s="191">
        <v>946.42</v>
      </c>
      <c r="L576" s="193">
        <v>51.30491747849792</v>
      </c>
      <c r="N576" s="185"/>
      <c r="O576" s="185"/>
    </row>
    <row r="577" spans="1:15" x14ac:dyDescent="0.25">
      <c r="A577" s="239" t="s">
        <v>9617</v>
      </c>
      <c r="B577" s="189" t="s">
        <v>7071</v>
      </c>
      <c r="C577" s="190" t="s">
        <v>6627</v>
      </c>
      <c r="D577" s="190" t="s">
        <v>5447</v>
      </c>
      <c r="E577" s="190" t="s">
        <v>20873</v>
      </c>
      <c r="F577" s="190" t="s">
        <v>20869</v>
      </c>
      <c r="G577" s="192">
        <v>6930</v>
      </c>
      <c r="H577" s="191">
        <v>135.57</v>
      </c>
      <c r="I577" s="188">
        <v>51.117503872538173</v>
      </c>
      <c r="J577" s="192">
        <v>6930</v>
      </c>
      <c r="K577" s="191">
        <v>135.57</v>
      </c>
      <c r="L577" s="193">
        <v>51.117503872538173</v>
      </c>
      <c r="N577" s="185"/>
      <c r="O577" s="185"/>
    </row>
    <row r="578" spans="1:15" x14ac:dyDescent="0.25">
      <c r="A578" s="239" t="s">
        <v>9618</v>
      </c>
      <c r="B578" s="189" t="s">
        <v>7071</v>
      </c>
      <c r="C578" s="190" t="s">
        <v>6627</v>
      </c>
      <c r="D578" s="190" t="s">
        <v>5448</v>
      </c>
      <c r="E578" s="190" t="s">
        <v>20873</v>
      </c>
      <c r="F578" s="190" t="s">
        <v>20869</v>
      </c>
      <c r="G578" s="192">
        <v>9066</v>
      </c>
      <c r="H578" s="191">
        <v>337.64</v>
      </c>
      <c r="I578" s="188">
        <v>26.851083994787349</v>
      </c>
      <c r="J578" s="192">
        <v>9240</v>
      </c>
      <c r="K578" s="191">
        <v>340.67</v>
      </c>
      <c r="L578" s="193">
        <v>27.123022279625442</v>
      </c>
      <c r="N578" s="185"/>
      <c r="O578" s="185"/>
    </row>
    <row r="579" spans="1:15" x14ac:dyDescent="0.25">
      <c r="A579" s="239" t="s">
        <v>9619</v>
      </c>
      <c r="B579" s="189" t="s">
        <v>7071</v>
      </c>
      <c r="C579" s="190" t="s">
        <v>6627</v>
      </c>
      <c r="D579" s="190" t="s">
        <v>6695</v>
      </c>
      <c r="E579" s="190" t="s">
        <v>20873</v>
      </c>
      <c r="F579" s="190" t="s">
        <v>20869</v>
      </c>
      <c r="G579" s="192">
        <v>5000</v>
      </c>
      <c r="H579" s="191">
        <v>158.04</v>
      </c>
      <c r="I579" s="188">
        <v>31.637560111364213</v>
      </c>
      <c r="J579" s="192">
        <v>5000</v>
      </c>
      <c r="K579" s="191">
        <v>162.72</v>
      </c>
      <c r="L579" s="193">
        <v>30.727630285152408</v>
      </c>
      <c r="N579" s="185"/>
      <c r="O579" s="185"/>
    </row>
    <row r="580" spans="1:15" x14ac:dyDescent="0.25">
      <c r="A580" s="239" t="s">
        <v>9620</v>
      </c>
      <c r="B580" s="189" t="s">
        <v>7071</v>
      </c>
      <c r="C580" s="190" t="s">
        <v>6627</v>
      </c>
      <c r="D580" s="190" t="s">
        <v>6696</v>
      </c>
      <c r="E580" s="190" t="s">
        <v>20873</v>
      </c>
      <c r="F580" s="190" t="s">
        <v>20869</v>
      </c>
      <c r="G580" s="192">
        <v>10000</v>
      </c>
      <c r="H580" s="191">
        <v>172.17</v>
      </c>
      <c r="I580" s="188">
        <v>58.082128129174656</v>
      </c>
      <c r="J580" s="192">
        <v>10000</v>
      </c>
      <c r="K580" s="191">
        <v>173.18</v>
      </c>
      <c r="L580" s="193">
        <v>57.743388382030254</v>
      </c>
      <c r="N580" s="185"/>
      <c r="O580" s="185"/>
    </row>
    <row r="581" spans="1:15" x14ac:dyDescent="0.25">
      <c r="A581" s="239" t="s">
        <v>9621</v>
      </c>
      <c r="B581" s="189" t="s">
        <v>7071</v>
      </c>
      <c r="C581" s="190" t="s">
        <v>6627</v>
      </c>
      <c r="D581" s="190" t="s">
        <v>6697</v>
      </c>
      <c r="E581" s="190" t="s">
        <v>20873</v>
      </c>
      <c r="F581" s="190" t="s">
        <v>20869</v>
      </c>
      <c r="G581" s="192">
        <v>15800</v>
      </c>
      <c r="H581" s="191">
        <v>790.14</v>
      </c>
      <c r="I581" s="188">
        <v>19.996456324195712</v>
      </c>
      <c r="J581" s="192">
        <v>15967</v>
      </c>
      <c r="K581" s="191">
        <v>794.64</v>
      </c>
      <c r="L581" s="193">
        <v>20.09337561663143</v>
      </c>
      <c r="N581" s="185"/>
      <c r="O581" s="185"/>
    </row>
    <row r="582" spans="1:15" x14ac:dyDescent="0.25">
      <c r="A582" s="239" t="s">
        <v>9622</v>
      </c>
      <c r="B582" s="189" t="s">
        <v>7071</v>
      </c>
      <c r="C582" s="190" t="s">
        <v>6627</v>
      </c>
      <c r="D582" s="190" t="s">
        <v>6698</v>
      </c>
      <c r="E582" s="190" t="s">
        <v>20873</v>
      </c>
      <c r="F582" s="190" t="s">
        <v>20869</v>
      </c>
      <c r="G582" s="192">
        <v>17000</v>
      </c>
      <c r="H582" s="191">
        <v>1028.03</v>
      </c>
      <c r="I582" s="188">
        <v>16.53648239837359</v>
      </c>
      <c r="J582" s="192">
        <v>17352</v>
      </c>
      <c r="K582" s="191">
        <v>1049.3399999999999</v>
      </c>
      <c r="L582" s="193">
        <v>16.536108411001202</v>
      </c>
      <c r="N582" s="185"/>
      <c r="O582" s="185"/>
    </row>
    <row r="583" spans="1:15" x14ac:dyDescent="0.25">
      <c r="A583" s="239" t="s">
        <v>9623</v>
      </c>
      <c r="B583" s="189" t="s">
        <v>7071</v>
      </c>
      <c r="C583" s="190" t="s">
        <v>6627</v>
      </c>
      <c r="D583" s="190" t="s">
        <v>6699</v>
      </c>
      <c r="E583" s="190" t="s">
        <v>20873</v>
      </c>
      <c r="F583" s="190" t="s">
        <v>20869</v>
      </c>
      <c r="G583" s="192">
        <v>23836</v>
      </c>
      <c r="H583" s="191">
        <v>510.75</v>
      </c>
      <c r="I583" s="188">
        <v>46.668624571708271</v>
      </c>
      <c r="J583" s="192">
        <v>23836</v>
      </c>
      <c r="K583" s="191">
        <v>513.16</v>
      </c>
      <c r="L583" s="193">
        <v>46.449450463792971</v>
      </c>
      <c r="N583" s="185"/>
      <c r="O583" s="185"/>
    </row>
    <row r="584" spans="1:15" x14ac:dyDescent="0.25">
      <c r="A584" s="239" t="s">
        <v>9624</v>
      </c>
      <c r="B584" s="189" t="s">
        <v>7071</v>
      </c>
      <c r="C584" s="190" t="s">
        <v>6627</v>
      </c>
      <c r="D584" s="190" t="s">
        <v>6700</v>
      </c>
      <c r="E584" s="190" t="s">
        <v>20873</v>
      </c>
      <c r="F584" s="190" t="s">
        <v>20869</v>
      </c>
      <c r="G584" s="192">
        <v>14300</v>
      </c>
      <c r="H584" s="191">
        <v>194.65</v>
      </c>
      <c r="I584" s="188">
        <v>73.465193937837142</v>
      </c>
      <c r="J584" s="192">
        <v>14300</v>
      </c>
      <c r="K584" s="191">
        <v>194.65</v>
      </c>
      <c r="L584" s="193">
        <v>73.465193937837142</v>
      </c>
      <c r="N584" s="185"/>
      <c r="O584" s="185"/>
    </row>
    <row r="585" spans="1:15" x14ac:dyDescent="0.25">
      <c r="A585" s="239" t="s">
        <v>9625</v>
      </c>
      <c r="B585" s="189" t="s">
        <v>7071</v>
      </c>
      <c r="C585" s="190" t="s">
        <v>6627</v>
      </c>
      <c r="D585" s="190" t="s">
        <v>6701</v>
      </c>
      <c r="E585" s="190" t="s">
        <v>20873</v>
      </c>
      <c r="F585" s="190" t="s">
        <v>20869</v>
      </c>
      <c r="G585" s="192">
        <v>46057</v>
      </c>
      <c r="H585" s="191">
        <v>907.26</v>
      </c>
      <c r="I585" s="188">
        <v>50.764940590348964</v>
      </c>
      <c r="J585" s="192">
        <v>48500</v>
      </c>
      <c r="K585" s="191">
        <v>911.84</v>
      </c>
      <c r="L585" s="193">
        <v>53.189155992279346</v>
      </c>
      <c r="N585" s="185"/>
      <c r="O585" s="185"/>
    </row>
    <row r="586" spans="1:15" x14ac:dyDescent="0.25">
      <c r="A586" s="239" t="s">
        <v>9626</v>
      </c>
      <c r="B586" s="189" t="s">
        <v>7071</v>
      </c>
      <c r="C586" s="190" t="s">
        <v>6627</v>
      </c>
      <c r="D586" s="190" t="s">
        <v>6702</v>
      </c>
      <c r="E586" s="190" t="s">
        <v>20873</v>
      </c>
      <c r="F586" s="190" t="s">
        <v>20869</v>
      </c>
      <c r="G586" s="192">
        <v>7700</v>
      </c>
      <c r="H586" s="191">
        <v>166.89</v>
      </c>
      <c r="I586" s="188">
        <v>46.138174845706757</v>
      </c>
      <c r="J586" s="192">
        <v>7700</v>
      </c>
      <c r="K586" s="191">
        <v>168.53</v>
      </c>
      <c r="L586" s="193">
        <v>45.689194802112382</v>
      </c>
      <c r="N586" s="185"/>
      <c r="O586" s="185"/>
    </row>
    <row r="587" spans="1:15" x14ac:dyDescent="0.25">
      <c r="A587" s="239" t="s">
        <v>9627</v>
      </c>
      <c r="B587" s="189" t="s">
        <v>7071</v>
      </c>
      <c r="C587" s="190" t="s">
        <v>6627</v>
      </c>
      <c r="D587" s="190" t="s">
        <v>6703</v>
      </c>
      <c r="E587" s="190" t="s">
        <v>20873</v>
      </c>
      <c r="F587" s="190" t="s">
        <v>20869</v>
      </c>
      <c r="G587" s="192">
        <v>6627</v>
      </c>
      <c r="H587" s="191">
        <v>127.12</v>
      </c>
      <c r="I587" s="188">
        <v>52.131843926998108</v>
      </c>
      <c r="J587" s="192">
        <v>7577</v>
      </c>
      <c r="K587" s="191">
        <v>130.25</v>
      </c>
      <c r="L587" s="193">
        <v>58.172744721689057</v>
      </c>
      <c r="N587" s="185"/>
      <c r="O587" s="185"/>
    </row>
    <row r="588" spans="1:15" x14ac:dyDescent="0.25">
      <c r="A588" s="239" t="s">
        <v>9628</v>
      </c>
      <c r="B588" s="189" t="s">
        <v>7071</v>
      </c>
      <c r="C588" s="190" t="s">
        <v>6627</v>
      </c>
      <c r="D588" s="190" t="s">
        <v>6704</v>
      </c>
      <c r="E588" s="190" t="s">
        <v>20873</v>
      </c>
      <c r="F588" s="190" t="s">
        <v>20869</v>
      </c>
      <c r="G588" s="192">
        <v>12500</v>
      </c>
      <c r="H588" s="191">
        <v>269.38</v>
      </c>
      <c r="I588" s="188">
        <v>46.402850991164897</v>
      </c>
      <c r="J588" s="192">
        <v>12500</v>
      </c>
      <c r="K588" s="191">
        <v>271.2</v>
      </c>
      <c r="L588" s="193">
        <v>46.091445427728615</v>
      </c>
      <c r="N588" s="185"/>
      <c r="O588" s="185"/>
    </row>
    <row r="589" spans="1:15" x14ac:dyDescent="0.25">
      <c r="A589" s="239" t="s">
        <v>9629</v>
      </c>
      <c r="B589" s="189" t="s">
        <v>7071</v>
      </c>
      <c r="C589" s="190" t="s">
        <v>6627</v>
      </c>
      <c r="D589" s="190" t="s">
        <v>6705</v>
      </c>
      <c r="E589" s="190" t="s">
        <v>20873</v>
      </c>
      <c r="F589" s="190" t="s">
        <v>20869</v>
      </c>
      <c r="G589" s="192">
        <v>60000</v>
      </c>
      <c r="H589" s="191">
        <v>349.5</v>
      </c>
      <c r="I589" s="188">
        <v>171.67381974248926</v>
      </c>
      <c r="J589" s="192">
        <v>60000</v>
      </c>
      <c r="K589" s="191">
        <v>357.63</v>
      </c>
      <c r="L589" s="193">
        <v>167.77116013757237</v>
      </c>
      <c r="N589" s="185"/>
      <c r="O589" s="185"/>
    </row>
    <row r="590" spans="1:15" x14ac:dyDescent="0.25">
      <c r="A590" s="239" t="s">
        <v>9630</v>
      </c>
      <c r="B590" s="189" t="s">
        <v>7071</v>
      </c>
      <c r="C590" s="190" t="s">
        <v>6627</v>
      </c>
      <c r="D590" s="190" t="s">
        <v>6707</v>
      </c>
      <c r="E590" s="190" t="s">
        <v>20873</v>
      </c>
      <c r="F590" s="190" t="s">
        <v>20869</v>
      </c>
      <c r="G590" s="192">
        <v>6000</v>
      </c>
      <c r="H590" s="191">
        <v>266.85000000000002</v>
      </c>
      <c r="I590" s="188">
        <v>22.484541877459243</v>
      </c>
      <c r="J590" s="192">
        <v>6000</v>
      </c>
      <c r="K590" s="191">
        <v>272.01</v>
      </c>
      <c r="L590" s="193">
        <v>22.058012573067167</v>
      </c>
      <c r="N590" s="185"/>
      <c r="O590" s="185"/>
    </row>
    <row r="591" spans="1:15" x14ac:dyDescent="0.25">
      <c r="A591" s="239" t="s">
        <v>9631</v>
      </c>
      <c r="B591" s="189" t="s">
        <v>7071</v>
      </c>
      <c r="C591" s="190" t="s">
        <v>6627</v>
      </c>
      <c r="D591" s="190" t="s">
        <v>6708</v>
      </c>
      <c r="E591" s="190" t="s">
        <v>20873</v>
      </c>
      <c r="F591" s="190" t="s">
        <v>20869</v>
      </c>
      <c r="G591" s="192">
        <v>17250</v>
      </c>
      <c r="H591" s="191">
        <v>495.72</v>
      </c>
      <c r="I591" s="188">
        <v>34.797869765190022</v>
      </c>
      <c r="J591" s="192">
        <v>25000</v>
      </c>
      <c r="K591" s="191">
        <v>502.68</v>
      </c>
      <c r="L591" s="193">
        <v>49.733428821516668</v>
      </c>
      <c r="N591" s="185"/>
      <c r="O591" s="185"/>
    </row>
    <row r="592" spans="1:15" x14ac:dyDescent="0.25">
      <c r="A592" s="239" t="s">
        <v>9632</v>
      </c>
      <c r="B592" s="189" t="s">
        <v>7071</v>
      </c>
      <c r="C592" s="190" t="s">
        <v>6627</v>
      </c>
      <c r="D592" s="190" t="s">
        <v>6709</v>
      </c>
      <c r="E592" s="190" t="s">
        <v>20873</v>
      </c>
      <c r="F592" s="190" t="s">
        <v>20869</v>
      </c>
      <c r="G592" s="192">
        <v>10000</v>
      </c>
      <c r="H592" s="191">
        <v>181.96</v>
      </c>
      <c r="I592" s="188">
        <v>54.957133435919978</v>
      </c>
      <c r="J592" s="192">
        <v>10000</v>
      </c>
      <c r="K592" s="191">
        <v>183.27</v>
      </c>
      <c r="L592" s="193">
        <v>54.564304032302061</v>
      </c>
      <c r="N592" s="185"/>
      <c r="O592" s="185"/>
    </row>
    <row r="593" spans="1:15" x14ac:dyDescent="0.25">
      <c r="A593" s="239" t="s">
        <v>9633</v>
      </c>
      <c r="B593" s="189" t="s">
        <v>7071</v>
      </c>
      <c r="C593" s="190" t="s">
        <v>6627</v>
      </c>
      <c r="D593" s="190" t="s">
        <v>6710</v>
      </c>
      <c r="E593" s="190" t="s">
        <v>20873</v>
      </c>
      <c r="F593" s="190" t="s">
        <v>20869</v>
      </c>
      <c r="G593" s="192">
        <v>10000</v>
      </c>
      <c r="H593" s="191">
        <v>358.72</v>
      </c>
      <c r="I593" s="188">
        <v>27.876895628902762</v>
      </c>
      <c r="J593" s="192">
        <v>9753</v>
      </c>
      <c r="K593" s="191">
        <v>373.03</v>
      </c>
      <c r="L593" s="193">
        <v>26.145350239927087</v>
      </c>
      <c r="N593" s="185"/>
      <c r="O593" s="185"/>
    </row>
    <row r="594" spans="1:15" x14ac:dyDescent="0.25">
      <c r="A594" s="239" t="s">
        <v>9634</v>
      </c>
      <c r="B594" s="189" t="s">
        <v>7071</v>
      </c>
      <c r="C594" s="190" t="s">
        <v>6627</v>
      </c>
      <c r="D594" s="190" t="s">
        <v>6711</v>
      </c>
      <c r="E594" s="190" t="s">
        <v>20873</v>
      </c>
      <c r="F594" s="190" t="s">
        <v>20869</v>
      </c>
      <c r="G594" s="192">
        <v>66000</v>
      </c>
      <c r="H594" s="191">
        <v>1382.52</v>
      </c>
      <c r="I594" s="188">
        <v>47.738911552816596</v>
      </c>
      <c r="J594" s="192">
        <v>71000</v>
      </c>
      <c r="K594" s="191">
        <v>1490.79</v>
      </c>
      <c r="L594" s="193">
        <v>47.625755471930994</v>
      </c>
      <c r="N594" s="185"/>
      <c r="O594" s="185"/>
    </row>
    <row r="595" spans="1:15" x14ac:dyDescent="0.25">
      <c r="A595" s="239" t="s">
        <v>9635</v>
      </c>
      <c r="B595" s="189" t="s">
        <v>7071</v>
      </c>
      <c r="C595" s="190" t="s">
        <v>6627</v>
      </c>
      <c r="D595" s="190" t="s">
        <v>6712</v>
      </c>
      <c r="E595" s="190" t="s">
        <v>20873</v>
      </c>
      <c r="F595" s="190" t="s">
        <v>20869</v>
      </c>
      <c r="G595" s="192">
        <v>107222</v>
      </c>
      <c r="H595" s="191">
        <v>1421.52</v>
      </c>
      <c r="I595" s="188">
        <v>75.427711182396308</v>
      </c>
      <c r="J595" s="192">
        <v>113185</v>
      </c>
      <c r="K595" s="191">
        <v>1500.54</v>
      </c>
      <c r="L595" s="193">
        <v>75.429512042331424</v>
      </c>
      <c r="N595" s="185"/>
      <c r="O595" s="185"/>
    </row>
    <row r="596" spans="1:15" x14ac:dyDescent="0.25">
      <c r="A596" s="239" t="s">
        <v>9636</v>
      </c>
      <c r="B596" s="189" t="s">
        <v>7071</v>
      </c>
      <c r="C596" s="190" t="s">
        <v>6627</v>
      </c>
      <c r="D596" s="190" t="s">
        <v>6713</v>
      </c>
      <c r="E596" s="190" t="s">
        <v>20873</v>
      </c>
      <c r="F596" s="190" t="s">
        <v>20869</v>
      </c>
      <c r="G596" s="192">
        <v>10276</v>
      </c>
      <c r="H596" s="191">
        <v>288.55</v>
      </c>
      <c r="I596" s="188">
        <v>35.612545486050941</v>
      </c>
      <c r="J596" s="192">
        <v>10276</v>
      </c>
      <c r="K596" s="191">
        <v>294.99</v>
      </c>
      <c r="L596" s="193">
        <v>34.8350791552256</v>
      </c>
      <c r="N596" s="185"/>
      <c r="O596" s="185"/>
    </row>
    <row r="597" spans="1:15" x14ac:dyDescent="0.25">
      <c r="A597" s="239" t="s">
        <v>9637</v>
      </c>
      <c r="B597" s="189" t="s">
        <v>7071</v>
      </c>
      <c r="C597" s="190" t="s">
        <v>6627</v>
      </c>
      <c r="D597" s="190" t="s">
        <v>6801</v>
      </c>
      <c r="E597" s="190" t="s">
        <v>20873</v>
      </c>
      <c r="F597" s="190" t="s">
        <v>20869</v>
      </c>
      <c r="G597" s="192">
        <v>15500</v>
      </c>
      <c r="H597" s="191">
        <v>263.06</v>
      </c>
      <c r="I597" s="188">
        <v>58.921918953850835</v>
      </c>
      <c r="J597" s="192">
        <v>15500</v>
      </c>
      <c r="K597" s="191">
        <v>263.06</v>
      </c>
      <c r="L597" s="193">
        <v>58.921918953850835</v>
      </c>
      <c r="N597" s="185"/>
      <c r="O597" s="185"/>
    </row>
    <row r="598" spans="1:15" x14ac:dyDescent="0.25">
      <c r="A598" s="239" t="s">
        <v>9638</v>
      </c>
      <c r="B598" s="189" t="s">
        <v>6634</v>
      </c>
      <c r="C598" s="190" t="s">
        <v>6633</v>
      </c>
      <c r="D598" s="190" t="s">
        <v>6802</v>
      </c>
      <c r="E598" s="190" t="s">
        <v>20871</v>
      </c>
      <c r="F598" s="190" t="s">
        <v>20869</v>
      </c>
      <c r="G598" s="192">
        <v>46823</v>
      </c>
      <c r="H598" s="191">
        <v>1131</v>
      </c>
      <c r="I598" s="188">
        <v>41.399646330680817</v>
      </c>
      <c r="J598" s="192">
        <v>52868</v>
      </c>
      <c r="K598" s="191">
        <v>1266</v>
      </c>
      <c r="L598" s="193">
        <v>41.759873617693522</v>
      </c>
      <c r="N598" s="185"/>
      <c r="O598" s="185"/>
    </row>
    <row r="599" spans="1:15" x14ac:dyDescent="0.25">
      <c r="A599" s="239" t="s">
        <v>9639</v>
      </c>
      <c r="B599" s="189" t="s">
        <v>6636</v>
      </c>
      <c r="C599" s="190" t="s">
        <v>6635</v>
      </c>
      <c r="D599" s="190" t="s">
        <v>9640</v>
      </c>
      <c r="E599" s="190" t="s">
        <v>20867</v>
      </c>
      <c r="F599" s="190" t="s">
        <v>20868</v>
      </c>
      <c r="G599" s="192">
        <v>0</v>
      </c>
      <c r="H599" s="191">
        <v>73.2</v>
      </c>
      <c r="I599" s="188">
        <v>0</v>
      </c>
      <c r="J599" s="192">
        <v>0</v>
      </c>
      <c r="K599" s="191">
        <v>74.84</v>
      </c>
      <c r="L599" s="193">
        <v>0</v>
      </c>
      <c r="N599" s="185"/>
      <c r="O599" s="185"/>
    </row>
    <row r="600" spans="1:15" x14ac:dyDescent="0.25">
      <c r="A600" s="239" t="s">
        <v>9641</v>
      </c>
      <c r="B600" s="189" t="s">
        <v>6636</v>
      </c>
      <c r="C600" s="190" t="s">
        <v>6635</v>
      </c>
      <c r="D600" s="190" t="s">
        <v>6635</v>
      </c>
      <c r="E600" s="190" t="s">
        <v>20867</v>
      </c>
      <c r="F600" s="190" t="s">
        <v>20869</v>
      </c>
      <c r="G600" s="192">
        <v>193265</v>
      </c>
      <c r="H600" s="191">
        <v>1840.62</v>
      </c>
      <c r="I600" s="188">
        <v>104.9999456704806</v>
      </c>
      <c r="J600" s="192">
        <v>212581</v>
      </c>
      <c r="K600" s="191">
        <v>1877.78</v>
      </c>
      <c r="L600" s="193">
        <v>113.20868259327504</v>
      </c>
      <c r="N600" s="185"/>
      <c r="O600" s="185"/>
    </row>
    <row r="601" spans="1:15" x14ac:dyDescent="0.25">
      <c r="A601" s="239" t="s">
        <v>9642</v>
      </c>
      <c r="B601" s="189" t="s">
        <v>6636</v>
      </c>
      <c r="C601" s="190" t="s">
        <v>6635</v>
      </c>
      <c r="D601" s="190" t="s">
        <v>9643</v>
      </c>
      <c r="E601" s="190" t="s">
        <v>20867</v>
      </c>
      <c r="F601" s="190" t="s">
        <v>20869</v>
      </c>
      <c r="G601" s="192">
        <v>440778</v>
      </c>
      <c r="H601" s="191">
        <v>4627.1099999999997</v>
      </c>
      <c r="I601" s="188">
        <v>95.259892243754749</v>
      </c>
      <c r="J601" s="192">
        <v>463281</v>
      </c>
      <c r="K601" s="191">
        <v>4728.33</v>
      </c>
      <c r="L601" s="193">
        <v>97.979836432736292</v>
      </c>
      <c r="N601" s="185"/>
      <c r="O601" s="185"/>
    </row>
    <row r="602" spans="1:15" x14ac:dyDescent="0.25">
      <c r="A602" s="239" t="s">
        <v>9644</v>
      </c>
      <c r="B602" s="189" t="s">
        <v>6636</v>
      </c>
      <c r="C602" s="190" t="s">
        <v>6635</v>
      </c>
      <c r="D602" s="190" t="s">
        <v>6803</v>
      </c>
      <c r="E602" s="190" t="s">
        <v>20867</v>
      </c>
      <c r="F602" s="190" t="s">
        <v>20869</v>
      </c>
      <c r="G602" s="192">
        <v>69000</v>
      </c>
      <c r="H602" s="191">
        <v>1082.0899999999999</v>
      </c>
      <c r="I602" s="188">
        <v>63.76549085565896</v>
      </c>
      <c r="J602" s="192">
        <v>68262</v>
      </c>
      <c r="K602" s="191">
        <v>1096.26</v>
      </c>
      <c r="L602" s="193">
        <v>62.268075091675335</v>
      </c>
      <c r="N602" s="185"/>
      <c r="O602" s="185"/>
    </row>
    <row r="603" spans="1:15" x14ac:dyDescent="0.25">
      <c r="A603" s="239" t="s">
        <v>9645</v>
      </c>
      <c r="B603" s="189" t="s">
        <v>6636</v>
      </c>
      <c r="C603" s="190" t="s">
        <v>6635</v>
      </c>
      <c r="D603" s="190" t="s">
        <v>6804</v>
      </c>
      <c r="E603" s="190" t="s">
        <v>20867</v>
      </c>
      <c r="F603" s="190" t="s">
        <v>20869</v>
      </c>
      <c r="G603" s="192">
        <v>220144</v>
      </c>
      <c r="H603" s="191">
        <v>2189.0500000000002</v>
      </c>
      <c r="I603" s="188">
        <v>100.56599894931591</v>
      </c>
      <c r="J603" s="192">
        <v>234306</v>
      </c>
      <c r="K603" s="191">
        <v>2329.7800000000002</v>
      </c>
      <c r="L603" s="193">
        <v>100.57001090231695</v>
      </c>
      <c r="N603" s="185"/>
      <c r="O603" s="185"/>
    </row>
    <row r="604" spans="1:15" x14ac:dyDescent="0.25">
      <c r="A604" s="239" t="s">
        <v>9646</v>
      </c>
      <c r="B604" s="189" t="s">
        <v>6636</v>
      </c>
      <c r="C604" s="190" t="s">
        <v>6635</v>
      </c>
      <c r="D604" s="190" t="s">
        <v>6805</v>
      </c>
      <c r="E604" s="190" t="s">
        <v>20867</v>
      </c>
      <c r="F604" s="190" t="s">
        <v>20869</v>
      </c>
      <c r="G604" s="192">
        <v>33910</v>
      </c>
      <c r="H604" s="191">
        <v>511.16</v>
      </c>
      <c r="I604" s="188">
        <v>66.339306675013688</v>
      </c>
      <c r="J604" s="192">
        <v>36000</v>
      </c>
      <c r="K604" s="191">
        <v>515.24</v>
      </c>
      <c r="L604" s="193">
        <v>69.870351680770128</v>
      </c>
      <c r="N604" s="185"/>
      <c r="O604" s="185"/>
    </row>
    <row r="605" spans="1:15" x14ac:dyDescent="0.25">
      <c r="A605" s="239" t="s">
        <v>9647</v>
      </c>
      <c r="B605" s="189" t="s">
        <v>6636</v>
      </c>
      <c r="C605" s="190" t="s">
        <v>6635</v>
      </c>
      <c r="D605" s="190" t="s">
        <v>6806</v>
      </c>
      <c r="E605" s="190" t="s">
        <v>20867</v>
      </c>
      <c r="F605" s="190" t="s">
        <v>20869</v>
      </c>
      <c r="G605" s="192">
        <v>4798</v>
      </c>
      <c r="H605" s="191">
        <v>212.11</v>
      </c>
      <c r="I605" s="188">
        <v>22.620338503606618</v>
      </c>
      <c r="J605" s="192">
        <v>4798</v>
      </c>
      <c r="K605" s="191">
        <v>219.56</v>
      </c>
      <c r="L605" s="193">
        <v>21.852796502095099</v>
      </c>
      <c r="N605" s="185"/>
      <c r="O605" s="185"/>
    </row>
    <row r="606" spans="1:15" x14ac:dyDescent="0.25">
      <c r="A606" s="239" t="s">
        <v>9648</v>
      </c>
      <c r="B606" s="189" t="s">
        <v>6636</v>
      </c>
      <c r="C606" s="190" t="s">
        <v>6635</v>
      </c>
      <c r="D606" s="190" t="s">
        <v>6807</v>
      </c>
      <c r="E606" s="190" t="s">
        <v>20867</v>
      </c>
      <c r="F606" s="190" t="s">
        <v>20869</v>
      </c>
      <c r="G606" s="192">
        <v>94084</v>
      </c>
      <c r="H606" s="191">
        <v>1773.84</v>
      </c>
      <c r="I606" s="188">
        <v>53.039733008614085</v>
      </c>
      <c r="J606" s="192">
        <v>95000</v>
      </c>
      <c r="K606" s="191">
        <v>1804.09</v>
      </c>
      <c r="L606" s="193">
        <v>52.65812681185529</v>
      </c>
      <c r="N606" s="185"/>
      <c r="O606" s="185"/>
    </row>
    <row r="607" spans="1:15" x14ac:dyDescent="0.25">
      <c r="A607" s="239" t="s">
        <v>9649</v>
      </c>
      <c r="B607" s="189" t="s">
        <v>6636</v>
      </c>
      <c r="C607" s="190" t="s">
        <v>6635</v>
      </c>
      <c r="D607" s="190" t="s">
        <v>5481</v>
      </c>
      <c r="E607" s="190" t="s">
        <v>20867</v>
      </c>
      <c r="F607" s="190" t="s">
        <v>20869</v>
      </c>
      <c r="G607" s="192">
        <v>149545</v>
      </c>
      <c r="H607" s="191">
        <v>1730.24</v>
      </c>
      <c r="I607" s="188">
        <v>86.430206214166816</v>
      </c>
      <c r="J607" s="192">
        <v>161793</v>
      </c>
      <c r="K607" s="191">
        <v>1749.49</v>
      </c>
      <c r="L607" s="193">
        <v>92.48009419888082</v>
      </c>
      <c r="N607" s="185"/>
      <c r="O607" s="185"/>
    </row>
    <row r="608" spans="1:15" x14ac:dyDescent="0.25">
      <c r="A608" s="239" t="s">
        <v>9650</v>
      </c>
      <c r="B608" s="189" t="s">
        <v>6636</v>
      </c>
      <c r="C608" s="190" t="s">
        <v>6635</v>
      </c>
      <c r="D608" s="190" t="s">
        <v>9651</v>
      </c>
      <c r="E608" s="190" t="s">
        <v>20867</v>
      </c>
      <c r="F608" s="190" t="s">
        <v>20869</v>
      </c>
      <c r="G608" s="192">
        <v>218711</v>
      </c>
      <c r="H608" s="191">
        <v>3329.88</v>
      </c>
      <c r="I608" s="188">
        <v>65.6813458743258</v>
      </c>
      <c r="J608" s="192">
        <v>226805</v>
      </c>
      <c r="K608" s="191">
        <v>3385.66</v>
      </c>
      <c r="L608" s="193">
        <v>66.989892664945685</v>
      </c>
      <c r="N608" s="185"/>
      <c r="O608" s="185"/>
    </row>
    <row r="609" spans="1:15" x14ac:dyDescent="0.25">
      <c r="A609" s="239" t="s">
        <v>9652</v>
      </c>
      <c r="B609" s="189" t="s">
        <v>6636</v>
      </c>
      <c r="C609" s="190" t="s">
        <v>6635</v>
      </c>
      <c r="D609" s="190" t="s">
        <v>5482</v>
      </c>
      <c r="E609" s="190" t="s">
        <v>20867</v>
      </c>
      <c r="F609" s="190" t="s">
        <v>20869</v>
      </c>
      <c r="G609" s="192">
        <v>42630</v>
      </c>
      <c r="H609" s="191">
        <v>529.62</v>
      </c>
      <c r="I609" s="188">
        <v>80.491673275178428</v>
      </c>
      <c r="J609" s="192">
        <v>43171</v>
      </c>
      <c r="K609" s="191">
        <v>536.35</v>
      </c>
      <c r="L609" s="193">
        <v>80.490351449613129</v>
      </c>
      <c r="N609" s="185"/>
      <c r="O609" s="185"/>
    </row>
    <row r="610" spans="1:15" x14ac:dyDescent="0.25">
      <c r="A610" s="239" t="s">
        <v>9653</v>
      </c>
      <c r="B610" s="189" t="s">
        <v>6636</v>
      </c>
      <c r="C610" s="190" t="s">
        <v>6635</v>
      </c>
      <c r="D610" s="190" t="s">
        <v>5483</v>
      </c>
      <c r="E610" s="190" t="s">
        <v>20867</v>
      </c>
      <c r="F610" s="190" t="s">
        <v>20869</v>
      </c>
      <c r="G610" s="192">
        <v>4656</v>
      </c>
      <c r="H610" s="191">
        <v>109.94</v>
      </c>
      <c r="I610" s="188">
        <v>42.350372930689467</v>
      </c>
      <c r="J610" s="192">
        <v>4617</v>
      </c>
      <c r="K610" s="191">
        <v>111.68</v>
      </c>
      <c r="L610" s="193">
        <v>41.341332378223491</v>
      </c>
      <c r="N610" s="185"/>
      <c r="O610" s="185"/>
    </row>
    <row r="611" spans="1:15" x14ac:dyDescent="0.25">
      <c r="A611" s="239" t="s">
        <v>9654</v>
      </c>
      <c r="B611" s="189" t="s">
        <v>6636</v>
      </c>
      <c r="C611" s="190" t="s">
        <v>6635</v>
      </c>
      <c r="D611" s="190" t="s">
        <v>5484</v>
      </c>
      <c r="E611" s="190" t="s">
        <v>20867</v>
      </c>
      <c r="F611" s="190" t="s">
        <v>20869</v>
      </c>
      <c r="G611" s="192">
        <v>114250</v>
      </c>
      <c r="H611" s="191">
        <v>1886.99</v>
      </c>
      <c r="I611" s="188">
        <v>60.546160816962463</v>
      </c>
      <c r="J611" s="192">
        <v>115710</v>
      </c>
      <c r="K611" s="191">
        <v>1910.98</v>
      </c>
      <c r="L611" s="193">
        <v>60.550084249965984</v>
      </c>
      <c r="N611" s="185"/>
      <c r="O611" s="185"/>
    </row>
    <row r="612" spans="1:15" x14ac:dyDescent="0.25">
      <c r="A612" s="239" t="s">
        <v>9655</v>
      </c>
      <c r="B612" s="189" t="s">
        <v>6636</v>
      </c>
      <c r="C612" s="190" t="s">
        <v>6635</v>
      </c>
      <c r="D612" s="190" t="s">
        <v>5485</v>
      </c>
      <c r="E612" s="190" t="s">
        <v>20867</v>
      </c>
      <c r="F612" s="190" t="s">
        <v>20869</v>
      </c>
      <c r="G612" s="192">
        <v>131603</v>
      </c>
      <c r="H612" s="191">
        <v>2039.41</v>
      </c>
      <c r="I612" s="188">
        <v>64.529937579986367</v>
      </c>
      <c r="J612" s="192">
        <v>137619</v>
      </c>
      <c r="K612" s="191">
        <v>2132.64</v>
      </c>
      <c r="L612" s="193">
        <v>64.52987846049966</v>
      </c>
      <c r="N612" s="185"/>
      <c r="O612" s="185"/>
    </row>
    <row r="613" spans="1:15" x14ac:dyDescent="0.25">
      <c r="A613" s="239" t="s">
        <v>9656</v>
      </c>
      <c r="B613" s="189" t="s">
        <v>6636</v>
      </c>
      <c r="C613" s="190" t="s">
        <v>6635</v>
      </c>
      <c r="D613" s="190" t="s">
        <v>9657</v>
      </c>
      <c r="E613" s="190" t="s">
        <v>20867</v>
      </c>
      <c r="F613" s="190" t="s">
        <v>20868</v>
      </c>
      <c r="G613" s="192">
        <v>0</v>
      </c>
      <c r="H613" s="191">
        <v>18.61</v>
      </c>
      <c r="I613" s="188">
        <v>0</v>
      </c>
      <c r="J613" s="192">
        <v>0</v>
      </c>
      <c r="K613" s="191">
        <v>18.309999999999999</v>
      </c>
      <c r="L613" s="193">
        <v>0</v>
      </c>
      <c r="N613" s="185"/>
      <c r="O613" s="185"/>
    </row>
    <row r="614" spans="1:15" x14ac:dyDescent="0.25">
      <c r="A614" s="239" t="s">
        <v>9658</v>
      </c>
      <c r="B614" s="189" t="s">
        <v>6636</v>
      </c>
      <c r="C614" s="190" t="s">
        <v>6635</v>
      </c>
      <c r="D614" s="190" t="s">
        <v>9659</v>
      </c>
      <c r="E614" s="190" t="s">
        <v>20867</v>
      </c>
      <c r="F614" s="190" t="s">
        <v>20868</v>
      </c>
      <c r="G614" s="192">
        <v>0</v>
      </c>
      <c r="H614" s="191">
        <v>26.69</v>
      </c>
      <c r="I614" s="188">
        <v>0</v>
      </c>
      <c r="J614" s="192">
        <v>0</v>
      </c>
      <c r="K614" s="191">
        <v>25.93</v>
      </c>
      <c r="L614" s="193">
        <v>0</v>
      </c>
      <c r="N614" s="185"/>
      <c r="O614" s="185"/>
    </row>
    <row r="615" spans="1:15" x14ac:dyDescent="0.25">
      <c r="A615" s="239" t="s">
        <v>9660</v>
      </c>
      <c r="B615" s="189" t="s">
        <v>6636</v>
      </c>
      <c r="C615" s="190" t="s">
        <v>6635</v>
      </c>
      <c r="D615" s="190" t="s">
        <v>5486</v>
      </c>
      <c r="E615" s="190" t="s">
        <v>20867</v>
      </c>
      <c r="F615" s="190" t="s">
        <v>20869</v>
      </c>
      <c r="G615" s="192">
        <v>186670</v>
      </c>
      <c r="H615" s="191">
        <v>2751.22</v>
      </c>
      <c r="I615" s="188">
        <v>67.849899317393749</v>
      </c>
      <c r="J615" s="192">
        <v>198050</v>
      </c>
      <c r="K615" s="191">
        <v>2855.29</v>
      </c>
      <c r="L615" s="193">
        <v>69.362481569297685</v>
      </c>
      <c r="N615" s="185"/>
      <c r="O615" s="185"/>
    </row>
    <row r="616" spans="1:15" x14ac:dyDescent="0.25">
      <c r="A616" s="239" t="s">
        <v>9661</v>
      </c>
      <c r="B616" s="189" t="s">
        <v>6636</v>
      </c>
      <c r="C616" s="190" t="s">
        <v>6635</v>
      </c>
      <c r="D616" s="190" t="s">
        <v>9662</v>
      </c>
      <c r="E616" s="190" t="s">
        <v>20867</v>
      </c>
      <c r="F616" s="190" t="s">
        <v>20868</v>
      </c>
      <c r="G616" s="192">
        <v>0</v>
      </c>
      <c r="H616" s="191">
        <v>12.93</v>
      </c>
      <c r="I616" s="188">
        <v>0</v>
      </c>
      <c r="J616" s="192">
        <v>0</v>
      </c>
      <c r="K616" s="191">
        <v>12.69</v>
      </c>
      <c r="L616" s="193">
        <v>0</v>
      </c>
      <c r="N616" s="185"/>
      <c r="O616" s="185"/>
    </row>
    <row r="617" spans="1:15" x14ac:dyDescent="0.25">
      <c r="A617" s="239" t="s">
        <v>9663</v>
      </c>
      <c r="B617" s="189" t="s">
        <v>6636</v>
      </c>
      <c r="C617" s="190" t="s">
        <v>6635</v>
      </c>
      <c r="D617" s="190" t="s">
        <v>5487</v>
      </c>
      <c r="E617" s="190" t="s">
        <v>20867</v>
      </c>
      <c r="F617" s="190" t="s">
        <v>20869</v>
      </c>
      <c r="G617" s="192">
        <v>51409</v>
      </c>
      <c r="H617" s="191">
        <v>816.92</v>
      </c>
      <c r="I617" s="188">
        <v>62.930274690300152</v>
      </c>
      <c r="J617" s="192">
        <v>55740</v>
      </c>
      <c r="K617" s="191">
        <v>820.16</v>
      </c>
      <c r="L617" s="193">
        <v>67.962348809988299</v>
      </c>
      <c r="N617" s="185"/>
      <c r="O617" s="185"/>
    </row>
    <row r="618" spans="1:15" x14ac:dyDescent="0.25">
      <c r="A618" s="239" t="s">
        <v>9664</v>
      </c>
      <c r="B618" s="189" t="s">
        <v>6636</v>
      </c>
      <c r="C618" s="190" t="s">
        <v>6635</v>
      </c>
      <c r="D618" s="190" t="s">
        <v>5488</v>
      </c>
      <c r="E618" s="190" t="s">
        <v>20867</v>
      </c>
      <c r="F618" s="190" t="s">
        <v>20869</v>
      </c>
      <c r="G618" s="192">
        <v>12679</v>
      </c>
      <c r="H618" s="191">
        <v>356.1</v>
      </c>
      <c r="I618" s="188">
        <v>35.595167087896655</v>
      </c>
      <c r="J618" s="192">
        <v>13792</v>
      </c>
      <c r="K618" s="191">
        <v>367.37</v>
      </c>
      <c r="L618" s="193">
        <v>37.542532052154506</v>
      </c>
      <c r="N618" s="185"/>
      <c r="O618" s="185"/>
    </row>
    <row r="619" spans="1:15" x14ac:dyDescent="0.25">
      <c r="A619" s="239" t="s">
        <v>9665</v>
      </c>
      <c r="B619" s="189" t="s">
        <v>6636</v>
      </c>
      <c r="C619" s="190" t="s">
        <v>6635</v>
      </c>
      <c r="D619" s="190" t="s">
        <v>1315</v>
      </c>
      <c r="E619" s="190" t="s">
        <v>20867</v>
      </c>
      <c r="F619" s="190" t="s">
        <v>20869</v>
      </c>
      <c r="G619" s="192">
        <v>59819</v>
      </c>
      <c r="H619" s="191">
        <v>1239.1199999999999</v>
      </c>
      <c r="I619" s="188">
        <v>48.275388985731816</v>
      </c>
      <c r="J619" s="192">
        <v>68000</v>
      </c>
      <c r="K619" s="191">
        <v>1307.31</v>
      </c>
      <c r="L619" s="193">
        <v>52.015206798693505</v>
      </c>
      <c r="N619" s="185"/>
      <c r="O619" s="185"/>
    </row>
    <row r="620" spans="1:15" x14ac:dyDescent="0.25">
      <c r="A620" s="239" t="s">
        <v>9666</v>
      </c>
      <c r="B620" s="189" t="s">
        <v>6636</v>
      </c>
      <c r="C620" s="190" t="s">
        <v>6635</v>
      </c>
      <c r="D620" s="190" t="s">
        <v>1316</v>
      </c>
      <c r="E620" s="190" t="s">
        <v>20867</v>
      </c>
      <c r="F620" s="190" t="s">
        <v>20869</v>
      </c>
      <c r="G620" s="192">
        <v>10888</v>
      </c>
      <c r="H620" s="191">
        <v>277.61</v>
      </c>
      <c r="I620" s="188">
        <v>39.220489175461978</v>
      </c>
      <c r="J620" s="192">
        <v>11493</v>
      </c>
      <c r="K620" s="191">
        <v>280.48</v>
      </c>
      <c r="L620" s="193">
        <v>40.976183685111238</v>
      </c>
      <c r="N620" s="185"/>
      <c r="O620" s="185"/>
    </row>
    <row r="621" spans="1:15" x14ac:dyDescent="0.25">
      <c r="A621" s="239" t="s">
        <v>9667</v>
      </c>
      <c r="B621" s="189" t="s">
        <v>6636</v>
      </c>
      <c r="C621" s="190" t="s">
        <v>6635</v>
      </c>
      <c r="D621" s="190" t="s">
        <v>1317</v>
      </c>
      <c r="E621" s="190" t="s">
        <v>20867</v>
      </c>
      <c r="F621" s="190" t="s">
        <v>20869</v>
      </c>
      <c r="G621" s="192">
        <v>166885</v>
      </c>
      <c r="H621" s="191">
        <v>1908.09</v>
      </c>
      <c r="I621" s="188">
        <v>87.461807357095324</v>
      </c>
      <c r="J621" s="192">
        <v>170722</v>
      </c>
      <c r="K621" s="191">
        <v>1926.02</v>
      </c>
      <c r="L621" s="193">
        <v>88.639785672007562</v>
      </c>
      <c r="N621" s="185"/>
      <c r="O621" s="185"/>
    </row>
    <row r="622" spans="1:15" x14ac:dyDescent="0.25">
      <c r="A622" s="239" t="s">
        <v>9668</v>
      </c>
      <c r="B622" s="189" t="s">
        <v>6636</v>
      </c>
      <c r="C622" s="190" t="s">
        <v>6635</v>
      </c>
      <c r="D622" s="190" t="s">
        <v>9669</v>
      </c>
      <c r="E622" s="190" t="s">
        <v>20867</v>
      </c>
      <c r="F622" s="190" t="s">
        <v>20868</v>
      </c>
      <c r="G622" s="192">
        <v>0</v>
      </c>
      <c r="H622" s="191">
        <v>18.62</v>
      </c>
      <c r="I622" s="188">
        <v>0</v>
      </c>
      <c r="J622" s="192">
        <v>0</v>
      </c>
      <c r="K622" s="191">
        <v>18.190000000000001</v>
      </c>
      <c r="L622" s="193">
        <v>0</v>
      </c>
      <c r="N622" s="185"/>
      <c r="O622" s="185"/>
    </row>
    <row r="623" spans="1:15" x14ac:dyDescent="0.25">
      <c r="A623" s="239" t="s">
        <v>9670</v>
      </c>
      <c r="B623" s="189" t="s">
        <v>6637</v>
      </c>
      <c r="C623" s="190" t="s">
        <v>8584</v>
      </c>
      <c r="D623" s="190" t="s">
        <v>1318</v>
      </c>
      <c r="E623" s="190" t="s">
        <v>20873</v>
      </c>
      <c r="F623" s="190" t="s">
        <v>20869</v>
      </c>
      <c r="G623" s="192">
        <v>98095</v>
      </c>
      <c r="H623" s="191">
        <v>6604.36</v>
      </c>
      <c r="I623" s="188">
        <v>14.853066761957253</v>
      </c>
      <c r="J623" s="192">
        <v>98095</v>
      </c>
      <c r="K623" s="191">
        <v>6814.25</v>
      </c>
      <c r="L623" s="193">
        <v>14.395568110943978</v>
      </c>
      <c r="N623" s="185"/>
      <c r="O623" s="185"/>
    </row>
    <row r="624" spans="1:15" x14ac:dyDescent="0.25">
      <c r="A624" s="239" t="s">
        <v>9671</v>
      </c>
      <c r="B624" s="189" t="s">
        <v>6637</v>
      </c>
      <c r="C624" s="190" t="s">
        <v>8584</v>
      </c>
      <c r="D624" s="190" t="s">
        <v>1319</v>
      </c>
      <c r="E624" s="190" t="s">
        <v>20873</v>
      </c>
      <c r="F624" s="190" t="s">
        <v>20869</v>
      </c>
      <c r="G624" s="192">
        <v>2328</v>
      </c>
      <c r="H624" s="191">
        <v>85.4</v>
      </c>
      <c r="I624" s="188">
        <v>27.259953161592502</v>
      </c>
      <c r="J624" s="192">
        <v>2328</v>
      </c>
      <c r="K624" s="191">
        <v>89.55</v>
      </c>
      <c r="L624" s="193">
        <v>25.996649916247907</v>
      </c>
      <c r="N624" s="185"/>
      <c r="O624" s="185"/>
    </row>
    <row r="625" spans="1:15" x14ac:dyDescent="0.25">
      <c r="A625" s="239" t="s">
        <v>9672</v>
      </c>
      <c r="B625" s="189" t="s">
        <v>6637</v>
      </c>
      <c r="C625" s="190" t="s">
        <v>8584</v>
      </c>
      <c r="D625" s="190" t="s">
        <v>1320</v>
      </c>
      <c r="E625" s="190" t="s">
        <v>20873</v>
      </c>
      <c r="F625" s="190" t="s">
        <v>20869</v>
      </c>
      <c r="G625" s="192">
        <v>14629</v>
      </c>
      <c r="H625" s="191">
        <v>1813.43</v>
      </c>
      <c r="I625" s="188">
        <v>8.0670331912453186</v>
      </c>
      <c r="J625" s="192">
        <v>14629</v>
      </c>
      <c r="K625" s="191">
        <v>1810.53</v>
      </c>
      <c r="L625" s="193">
        <v>8.0799544884647041</v>
      </c>
      <c r="N625" s="185"/>
      <c r="O625" s="185"/>
    </row>
    <row r="626" spans="1:15" x14ac:dyDescent="0.25">
      <c r="A626" s="239" t="s">
        <v>9673</v>
      </c>
      <c r="B626" s="189" t="s">
        <v>6637</v>
      </c>
      <c r="C626" s="190" t="s">
        <v>8584</v>
      </c>
      <c r="D626" s="190" t="s">
        <v>1321</v>
      </c>
      <c r="E626" s="190" t="s">
        <v>20873</v>
      </c>
      <c r="F626" s="190" t="s">
        <v>20869</v>
      </c>
      <c r="G626" s="192">
        <v>27589</v>
      </c>
      <c r="H626" s="191">
        <v>1600.65</v>
      </c>
      <c r="I626" s="188">
        <v>17.236122825102303</v>
      </c>
      <c r="J626" s="192">
        <v>26869</v>
      </c>
      <c r="K626" s="191">
        <v>1615.22</v>
      </c>
      <c r="L626" s="193">
        <v>16.634885650251977</v>
      </c>
      <c r="N626" s="185"/>
      <c r="O626" s="185"/>
    </row>
    <row r="627" spans="1:15" x14ac:dyDescent="0.25">
      <c r="A627" s="239" t="s">
        <v>9674</v>
      </c>
      <c r="B627" s="189" t="s">
        <v>6637</v>
      </c>
      <c r="C627" s="190" t="s">
        <v>8584</v>
      </c>
      <c r="D627" s="190" t="s">
        <v>1322</v>
      </c>
      <c r="E627" s="190" t="s">
        <v>20873</v>
      </c>
      <c r="F627" s="190" t="s">
        <v>20869</v>
      </c>
      <c r="G627" s="192">
        <v>1450</v>
      </c>
      <c r="H627" s="191">
        <v>250.13</v>
      </c>
      <c r="I627" s="188">
        <v>5.7969855675048976</v>
      </c>
      <c r="J627" s="192">
        <v>1450</v>
      </c>
      <c r="K627" s="191">
        <v>254.95</v>
      </c>
      <c r="L627" s="193">
        <v>5.6873896842518139</v>
      </c>
      <c r="N627" s="185"/>
      <c r="O627" s="185"/>
    </row>
    <row r="628" spans="1:15" x14ac:dyDescent="0.25">
      <c r="A628" s="239" t="s">
        <v>9675</v>
      </c>
      <c r="B628" s="189" t="s">
        <v>6637</v>
      </c>
      <c r="C628" s="190" t="s">
        <v>8584</v>
      </c>
      <c r="D628" s="190" t="s">
        <v>1323</v>
      </c>
      <c r="E628" s="190" t="s">
        <v>20873</v>
      </c>
      <c r="F628" s="190" t="s">
        <v>20869</v>
      </c>
      <c r="G628" s="192">
        <v>6420.14</v>
      </c>
      <c r="H628" s="191">
        <v>201.11</v>
      </c>
      <c r="I628" s="188">
        <v>31.923524439361543</v>
      </c>
      <c r="J628" s="192">
        <v>6814.1</v>
      </c>
      <c r="K628" s="191">
        <v>201.49</v>
      </c>
      <c r="L628" s="193">
        <v>33.818551789170677</v>
      </c>
      <c r="N628" s="185"/>
      <c r="O628" s="185"/>
    </row>
    <row r="629" spans="1:15" x14ac:dyDescent="0.25">
      <c r="A629" s="239" t="s">
        <v>9676</v>
      </c>
      <c r="B629" s="189" t="s">
        <v>6637</v>
      </c>
      <c r="C629" s="190" t="s">
        <v>8584</v>
      </c>
      <c r="D629" s="190" t="s">
        <v>1324</v>
      </c>
      <c r="E629" s="190" t="s">
        <v>20873</v>
      </c>
      <c r="F629" s="190" t="s">
        <v>20869</v>
      </c>
      <c r="G629" s="192">
        <v>3240</v>
      </c>
      <c r="H629" s="191">
        <v>133.16999999999999</v>
      </c>
      <c r="I629" s="188">
        <v>24.329804009912145</v>
      </c>
      <c r="J629" s="192">
        <v>3040</v>
      </c>
      <c r="K629" s="191">
        <v>137.61000000000001</v>
      </c>
      <c r="L629" s="193">
        <v>22.091417774871012</v>
      </c>
      <c r="N629" s="185"/>
      <c r="O629" s="185"/>
    </row>
    <row r="630" spans="1:15" x14ac:dyDescent="0.25">
      <c r="A630" s="239" t="s">
        <v>9677</v>
      </c>
      <c r="B630" s="189" t="s">
        <v>4814</v>
      </c>
      <c r="C630" s="190" t="s">
        <v>4813</v>
      </c>
      <c r="D630" s="190" t="s">
        <v>1325</v>
      </c>
      <c r="E630" s="190" t="s">
        <v>20867</v>
      </c>
      <c r="F630" s="190" t="s">
        <v>20869</v>
      </c>
      <c r="G630" s="192">
        <v>31831.22</v>
      </c>
      <c r="H630" s="191">
        <v>350.34</v>
      </c>
      <c r="I630" s="188">
        <v>90.858080721584756</v>
      </c>
      <c r="J630" s="192">
        <v>33000</v>
      </c>
      <c r="K630" s="191">
        <v>364.73</v>
      </c>
      <c r="L630" s="193">
        <v>90.477887752584095</v>
      </c>
      <c r="N630" s="185"/>
      <c r="O630" s="185"/>
    </row>
    <row r="631" spans="1:15" x14ac:dyDescent="0.25">
      <c r="A631" s="239" t="s">
        <v>9678</v>
      </c>
      <c r="B631" s="189" t="s">
        <v>4814</v>
      </c>
      <c r="C631" s="190" t="s">
        <v>4813</v>
      </c>
      <c r="D631" s="190" t="s">
        <v>1326</v>
      </c>
      <c r="E631" s="190" t="s">
        <v>20867</v>
      </c>
      <c r="F631" s="190" t="s">
        <v>20869</v>
      </c>
      <c r="G631" s="192">
        <v>111066.65</v>
      </c>
      <c r="H631" s="191">
        <v>1049.76</v>
      </c>
      <c r="I631" s="188">
        <v>105.80194520652338</v>
      </c>
      <c r="J631" s="192">
        <v>96997</v>
      </c>
      <c r="K631" s="191">
        <v>1065.02</v>
      </c>
      <c r="L631" s="193">
        <v>91.075284971174256</v>
      </c>
      <c r="N631" s="185"/>
      <c r="O631" s="185"/>
    </row>
    <row r="632" spans="1:15" x14ac:dyDescent="0.25">
      <c r="A632" s="239" t="s">
        <v>9679</v>
      </c>
      <c r="B632" s="189" t="s">
        <v>4814</v>
      </c>
      <c r="C632" s="190" t="s">
        <v>4813</v>
      </c>
      <c r="D632" s="190" t="s">
        <v>1327</v>
      </c>
      <c r="E632" s="190" t="s">
        <v>20867</v>
      </c>
      <c r="F632" s="190" t="s">
        <v>20869</v>
      </c>
      <c r="G632" s="192">
        <v>101361.33</v>
      </c>
      <c r="H632" s="191">
        <v>1099.8499999999999</v>
      </c>
      <c r="I632" s="188">
        <v>92.159230804200575</v>
      </c>
      <c r="J632" s="192">
        <v>103421</v>
      </c>
      <c r="K632" s="191">
        <v>1121.29</v>
      </c>
      <c r="L632" s="193">
        <v>92.233944831399555</v>
      </c>
      <c r="N632" s="185"/>
      <c r="O632" s="185"/>
    </row>
    <row r="633" spans="1:15" x14ac:dyDescent="0.25">
      <c r="A633" s="239" t="s">
        <v>9680</v>
      </c>
      <c r="B633" s="189" t="s">
        <v>4814</v>
      </c>
      <c r="C633" s="190" t="s">
        <v>4813</v>
      </c>
      <c r="D633" s="190" t="s">
        <v>1328</v>
      </c>
      <c r="E633" s="190" t="s">
        <v>20867</v>
      </c>
      <c r="F633" s="190" t="s">
        <v>20869</v>
      </c>
      <c r="G633" s="192">
        <v>205149.79</v>
      </c>
      <c r="H633" s="191">
        <v>2030.59</v>
      </c>
      <c r="I633" s="188">
        <v>101.0296465559271</v>
      </c>
      <c r="J633" s="192">
        <v>238798</v>
      </c>
      <c r="K633" s="191">
        <v>2116.67</v>
      </c>
      <c r="L633" s="193">
        <v>112.81777509011796</v>
      </c>
      <c r="N633" s="185"/>
      <c r="O633" s="185"/>
    </row>
    <row r="634" spans="1:15" x14ac:dyDescent="0.25">
      <c r="A634" s="239" t="s">
        <v>9681</v>
      </c>
      <c r="B634" s="189" t="s">
        <v>4814</v>
      </c>
      <c r="C634" s="190" t="s">
        <v>4813</v>
      </c>
      <c r="D634" s="190" t="s">
        <v>1329</v>
      </c>
      <c r="E634" s="190" t="s">
        <v>20867</v>
      </c>
      <c r="F634" s="190" t="s">
        <v>20869</v>
      </c>
      <c r="G634" s="192">
        <v>152362.57</v>
      </c>
      <c r="H634" s="191">
        <v>1316.23</v>
      </c>
      <c r="I634" s="188">
        <v>115.75679782408849</v>
      </c>
      <c r="J634" s="192">
        <v>157074</v>
      </c>
      <c r="K634" s="191">
        <v>1347.77</v>
      </c>
      <c r="L634" s="193">
        <v>116.54362391209183</v>
      </c>
      <c r="N634" s="185"/>
      <c r="O634" s="185"/>
    </row>
    <row r="635" spans="1:15" x14ac:dyDescent="0.25">
      <c r="A635" s="239" t="s">
        <v>9682</v>
      </c>
      <c r="B635" s="189" t="s">
        <v>4814</v>
      </c>
      <c r="C635" s="190" t="s">
        <v>4813</v>
      </c>
      <c r="D635" s="190" t="s">
        <v>1330</v>
      </c>
      <c r="E635" s="190" t="s">
        <v>20867</v>
      </c>
      <c r="F635" s="190" t="s">
        <v>20869</v>
      </c>
      <c r="G635" s="192">
        <v>45797.51</v>
      </c>
      <c r="H635" s="191">
        <v>434.16</v>
      </c>
      <c r="I635" s="188">
        <v>105.48532798968122</v>
      </c>
      <c r="J635" s="192">
        <v>48257</v>
      </c>
      <c r="K635" s="191">
        <v>440.91</v>
      </c>
      <c r="L635" s="193">
        <v>109.44864031208182</v>
      </c>
      <c r="N635" s="185"/>
      <c r="O635" s="185"/>
    </row>
    <row r="636" spans="1:15" x14ac:dyDescent="0.25">
      <c r="A636" s="239" t="s">
        <v>9683</v>
      </c>
      <c r="B636" s="189" t="s">
        <v>4814</v>
      </c>
      <c r="C636" s="190" t="s">
        <v>4813</v>
      </c>
      <c r="D636" s="190" t="s">
        <v>1331</v>
      </c>
      <c r="E636" s="190" t="s">
        <v>20867</v>
      </c>
      <c r="F636" s="190" t="s">
        <v>20869</v>
      </c>
      <c r="G636" s="192">
        <v>19797.41</v>
      </c>
      <c r="H636" s="191">
        <v>168.47</v>
      </c>
      <c r="I636" s="188">
        <v>117.51296966819018</v>
      </c>
      <c r="J636" s="192">
        <v>20877</v>
      </c>
      <c r="K636" s="191">
        <v>175.59</v>
      </c>
      <c r="L636" s="193">
        <v>118.89629249957287</v>
      </c>
      <c r="N636" s="185"/>
      <c r="O636" s="185"/>
    </row>
    <row r="637" spans="1:15" x14ac:dyDescent="0.25">
      <c r="A637" s="239" t="s">
        <v>9684</v>
      </c>
      <c r="B637" s="189" t="s">
        <v>4814</v>
      </c>
      <c r="C637" s="190" t="s">
        <v>4813</v>
      </c>
      <c r="D637" s="190" t="s">
        <v>1332</v>
      </c>
      <c r="E637" s="190" t="s">
        <v>20867</v>
      </c>
      <c r="F637" s="190" t="s">
        <v>20869</v>
      </c>
      <c r="G637" s="192">
        <v>190041.48</v>
      </c>
      <c r="H637" s="191">
        <v>2902.01</v>
      </c>
      <c r="I637" s="188">
        <v>65.486156146946428</v>
      </c>
      <c r="J637" s="192">
        <v>204794</v>
      </c>
      <c r="K637" s="191">
        <v>2976.46</v>
      </c>
      <c r="L637" s="193">
        <v>68.804553059674916</v>
      </c>
      <c r="N637" s="185"/>
      <c r="O637" s="185"/>
    </row>
    <row r="638" spans="1:15" x14ac:dyDescent="0.25">
      <c r="A638" s="239" t="s">
        <v>9685</v>
      </c>
      <c r="B638" s="189" t="s">
        <v>4814</v>
      </c>
      <c r="C638" s="190" t="s">
        <v>4813</v>
      </c>
      <c r="D638" s="190" t="s">
        <v>1333</v>
      </c>
      <c r="E638" s="190" t="s">
        <v>20867</v>
      </c>
      <c r="F638" s="190" t="s">
        <v>20869</v>
      </c>
      <c r="G638" s="192">
        <v>143006.65</v>
      </c>
      <c r="H638" s="191">
        <v>1465.12</v>
      </c>
      <c r="I638" s="188">
        <v>97.607465600087366</v>
      </c>
      <c r="J638" s="192">
        <v>147526</v>
      </c>
      <c r="K638" s="191">
        <v>1495.32</v>
      </c>
      <c r="L638" s="193">
        <v>98.658481127785365</v>
      </c>
      <c r="N638" s="185"/>
      <c r="O638" s="185"/>
    </row>
    <row r="639" spans="1:15" x14ac:dyDescent="0.25">
      <c r="A639" s="239" t="s">
        <v>9686</v>
      </c>
      <c r="B639" s="189" t="s">
        <v>4814</v>
      </c>
      <c r="C639" s="190" t="s">
        <v>4813</v>
      </c>
      <c r="D639" s="190" t="s">
        <v>1334</v>
      </c>
      <c r="E639" s="190" t="s">
        <v>20867</v>
      </c>
      <c r="F639" s="190" t="s">
        <v>20869</v>
      </c>
      <c r="G639" s="192">
        <v>63767.93</v>
      </c>
      <c r="H639" s="191">
        <v>678.68</v>
      </c>
      <c r="I639" s="188">
        <v>93.958758177638956</v>
      </c>
      <c r="J639" s="192">
        <v>63768</v>
      </c>
      <c r="K639" s="191">
        <v>721.8</v>
      </c>
      <c r="L639" s="193">
        <v>88.345802161263506</v>
      </c>
      <c r="N639" s="185"/>
      <c r="O639" s="185"/>
    </row>
    <row r="640" spans="1:15" x14ac:dyDescent="0.25">
      <c r="A640" s="239" t="s">
        <v>9687</v>
      </c>
      <c r="B640" s="189" t="s">
        <v>4814</v>
      </c>
      <c r="C640" s="190" t="s">
        <v>4813</v>
      </c>
      <c r="D640" s="190" t="s">
        <v>1335</v>
      </c>
      <c r="E640" s="190" t="s">
        <v>20867</v>
      </c>
      <c r="F640" s="190" t="s">
        <v>20869</v>
      </c>
      <c r="G640" s="192">
        <v>141915.16</v>
      </c>
      <c r="H640" s="191">
        <v>1228.1199999999999</v>
      </c>
      <c r="I640" s="188">
        <v>115.5547992052894</v>
      </c>
      <c r="J640" s="192">
        <v>141915</v>
      </c>
      <c r="K640" s="191">
        <v>1248.79</v>
      </c>
      <c r="L640" s="193">
        <v>113.64200546128653</v>
      </c>
      <c r="N640" s="185"/>
      <c r="O640" s="185"/>
    </row>
    <row r="641" spans="1:15" x14ac:dyDescent="0.25">
      <c r="A641" s="239" t="s">
        <v>9688</v>
      </c>
      <c r="B641" s="189" t="s">
        <v>4814</v>
      </c>
      <c r="C641" s="190" t="s">
        <v>4813</v>
      </c>
      <c r="D641" s="190" t="s">
        <v>1336</v>
      </c>
      <c r="E641" s="190" t="s">
        <v>20867</v>
      </c>
      <c r="F641" s="190" t="s">
        <v>20869</v>
      </c>
      <c r="G641" s="192">
        <v>433265.65</v>
      </c>
      <c r="H641" s="191">
        <v>2087.8000000000002</v>
      </c>
      <c r="I641" s="188">
        <v>207.52258358080275</v>
      </c>
      <c r="J641" s="192">
        <v>449392</v>
      </c>
      <c r="K641" s="191">
        <v>2094.67</v>
      </c>
      <c r="L641" s="193">
        <v>214.54071524392862</v>
      </c>
      <c r="N641" s="185"/>
      <c r="O641" s="185"/>
    </row>
    <row r="642" spans="1:15" x14ac:dyDescent="0.25">
      <c r="A642" s="239" t="s">
        <v>9689</v>
      </c>
      <c r="B642" s="189" t="s">
        <v>4814</v>
      </c>
      <c r="C642" s="190" t="s">
        <v>4813</v>
      </c>
      <c r="D642" s="190" t="s">
        <v>1337</v>
      </c>
      <c r="E642" s="190" t="s">
        <v>20867</v>
      </c>
      <c r="F642" s="190" t="s">
        <v>20869</v>
      </c>
      <c r="G642" s="192">
        <v>231161.05</v>
      </c>
      <c r="H642" s="191">
        <v>2524.81</v>
      </c>
      <c r="I642" s="188">
        <v>91.555820041904141</v>
      </c>
      <c r="J642" s="192">
        <v>235334</v>
      </c>
      <c r="K642" s="191">
        <v>2617.92</v>
      </c>
      <c r="L642" s="193">
        <v>89.893503239212805</v>
      </c>
      <c r="N642" s="185"/>
      <c r="O642" s="185"/>
    </row>
    <row r="643" spans="1:15" x14ac:dyDescent="0.25">
      <c r="A643" s="239" t="s">
        <v>9690</v>
      </c>
      <c r="B643" s="189" t="s">
        <v>4814</v>
      </c>
      <c r="C643" s="190" t="s">
        <v>4813</v>
      </c>
      <c r="D643" s="190" t="s">
        <v>1338</v>
      </c>
      <c r="E643" s="190" t="s">
        <v>20867</v>
      </c>
      <c r="F643" s="190" t="s">
        <v>20869</v>
      </c>
      <c r="G643" s="192">
        <v>116448.36</v>
      </c>
      <c r="H643" s="191">
        <v>1000.43</v>
      </c>
      <c r="I643" s="188">
        <v>116.3983087272473</v>
      </c>
      <c r="J643" s="192">
        <v>120900</v>
      </c>
      <c r="K643" s="191">
        <v>1011.89</v>
      </c>
      <c r="L643" s="193">
        <v>119.4793900522784</v>
      </c>
      <c r="N643" s="185"/>
      <c r="O643" s="185"/>
    </row>
    <row r="644" spans="1:15" x14ac:dyDescent="0.25">
      <c r="A644" s="239" t="s">
        <v>9691</v>
      </c>
      <c r="B644" s="189" t="s">
        <v>4814</v>
      </c>
      <c r="C644" s="190" t="s">
        <v>4813</v>
      </c>
      <c r="D644" s="190" t="s">
        <v>1339</v>
      </c>
      <c r="E644" s="190" t="s">
        <v>20867</v>
      </c>
      <c r="F644" s="190" t="s">
        <v>20869</v>
      </c>
      <c r="G644" s="192">
        <v>157639</v>
      </c>
      <c r="H644" s="191">
        <v>1043.19</v>
      </c>
      <c r="I644" s="188">
        <v>151.11245314851561</v>
      </c>
      <c r="J644" s="192">
        <v>165028</v>
      </c>
      <c r="K644" s="191">
        <v>1049.8699999999999</v>
      </c>
      <c r="L644" s="193">
        <v>157.18898530294229</v>
      </c>
      <c r="N644" s="185"/>
      <c r="O644" s="185"/>
    </row>
    <row r="645" spans="1:15" x14ac:dyDescent="0.25">
      <c r="A645" s="239" t="s">
        <v>9692</v>
      </c>
      <c r="B645" s="189" t="s">
        <v>4816</v>
      </c>
      <c r="C645" s="190" t="s">
        <v>4815</v>
      </c>
      <c r="D645" s="190" t="s">
        <v>1340</v>
      </c>
      <c r="E645" s="190" t="s">
        <v>20871</v>
      </c>
      <c r="F645" s="190" t="s">
        <v>20869</v>
      </c>
      <c r="G645" s="192">
        <v>49000</v>
      </c>
      <c r="H645" s="191">
        <v>1757</v>
      </c>
      <c r="I645" s="188">
        <v>27.888446215139442</v>
      </c>
      <c r="J645" s="192">
        <v>49900</v>
      </c>
      <c r="K645" s="191">
        <v>1767</v>
      </c>
      <c r="L645" s="193">
        <v>28.239954725523486</v>
      </c>
      <c r="N645" s="185"/>
      <c r="O645" s="185"/>
    </row>
    <row r="646" spans="1:15" x14ac:dyDescent="0.25">
      <c r="A646" s="239" t="s">
        <v>9693</v>
      </c>
      <c r="B646" s="189" t="s">
        <v>4816</v>
      </c>
      <c r="C646" s="190" t="s">
        <v>4815</v>
      </c>
      <c r="D646" s="190" t="s">
        <v>1341</v>
      </c>
      <c r="E646" s="190" t="s">
        <v>20871</v>
      </c>
      <c r="F646" s="190" t="s">
        <v>20869</v>
      </c>
      <c r="G646" s="192">
        <v>184386</v>
      </c>
      <c r="H646" s="191">
        <v>6925</v>
      </c>
      <c r="I646" s="188">
        <v>26.626137184115525</v>
      </c>
      <c r="J646" s="192">
        <v>185386</v>
      </c>
      <c r="K646" s="191">
        <v>6959</v>
      </c>
      <c r="L646" s="193">
        <v>26.639747090099153</v>
      </c>
      <c r="N646" s="185"/>
      <c r="O646" s="185"/>
    </row>
    <row r="647" spans="1:15" x14ac:dyDescent="0.25">
      <c r="A647" s="239" t="s">
        <v>9694</v>
      </c>
      <c r="B647" s="189" t="s">
        <v>4816</v>
      </c>
      <c r="C647" s="190" t="s">
        <v>4815</v>
      </c>
      <c r="D647" s="190" t="s">
        <v>1342</v>
      </c>
      <c r="E647" s="190" t="s">
        <v>20871</v>
      </c>
      <c r="F647" s="190" t="s">
        <v>20869</v>
      </c>
      <c r="G647" s="192">
        <v>129049</v>
      </c>
      <c r="H647" s="191">
        <v>8065</v>
      </c>
      <c r="I647" s="188">
        <v>16.001115933044016</v>
      </c>
      <c r="J647" s="192">
        <v>129049</v>
      </c>
      <c r="K647" s="191">
        <v>8091</v>
      </c>
      <c r="L647" s="193">
        <v>15.949697194413545</v>
      </c>
      <c r="N647" s="185"/>
      <c r="O647" s="185"/>
    </row>
    <row r="648" spans="1:15" x14ac:dyDescent="0.25">
      <c r="A648" s="239" t="s">
        <v>9695</v>
      </c>
      <c r="B648" s="189" t="s">
        <v>4818</v>
      </c>
      <c r="C648" s="190" t="s">
        <v>4817</v>
      </c>
      <c r="D648" s="190" t="s">
        <v>1343</v>
      </c>
      <c r="E648" s="190" t="s">
        <v>20867</v>
      </c>
      <c r="F648" s="190" t="s">
        <v>20869</v>
      </c>
      <c r="G648" s="192">
        <v>3457.35</v>
      </c>
      <c r="H648" s="191">
        <v>97.88</v>
      </c>
      <c r="I648" s="188">
        <v>35.322333469554557</v>
      </c>
      <c r="J648" s="192">
        <v>3338.23</v>
      </c>
      <c r="K648" s="191">
        <v>100.49</v>
      </c>
      <c r="L648" s="193">
        <v>33.219524330779187</v>
      </c>
      <c r="N648" s="185"/>
      <c r="O648" s="185"/>
    </row>
    <row r="649" spans="1:15" x14ac:dyDescent="0.25">
      <c r="A649" s="239" t="s">
        <v>9696</v>
      </c>
      <c r="B649" s="189" t="s">
        <v>4818</v>
      </c>
      <c r="C649" s="190" t="s">
        <v>4817</v>
      </c>
      <c r="D649" s="190" t="s">
        <v>1344</v>
      </c>
      <c r="E649" s="190" t="s">
        <v>20867</v>
      </c>
      <c r="F649" s="190" t="s">
        <v>20869</v>
      </c>
      <c r="G649" s="192">
        <v>2118.02</v>
      </c>
      <c r="H649" s="191">
        <v>81.069999999999993</v>
      </c>
      <c r="I649" s="188">
        <v>26.125817195016655</v>
      </c>
      <c r="J649" s="192">
        <v>2176.9</v>
      </c>
      <c r="K649" s="191">
        <v>78.900000000000006</v>
      </c>
      <c r="L649" s="193">
        <v>27.590621039290241</v>
      </c>
      <c r="N649" s="185"/>
      <c r="O649" s="185"/>
    </row>
    <row r="650" spans="1:15" x14ac:dyDescent="0.25">
      <c r="A650" s="239" t="s">
        <v>9697</v>
      </c>
      <c r="B650" s="189" t="s">
        <v>4818</v>
      </c>
      <c r="C650" s="190" t="s">
        <v>4817</v>
      </c>
      <c r="D650" s="190" t="s">
        <v>1345</v>
      </c>
      <c r="E650" s="190" t="s">
        <v>20867</v>
      </c>
      <c r="F650" s="190" t="s">
        <v>20869</v>
      </c>
      <c r="G650" s="192">
        <v>5849.7</v>
      </c>
      <c r="H650" s="191">
        <v>151.96</v>
      </c>
      <c r="I650" s="188">
        <v>38.494998683864175</v>
      </c>
      <c r="J650" s="192">
        <v>6485.47</v>
      </c>
      <c r="K650" s="191">
        <v>151.87</v>
      </c>
      <c r="L650" s="193">
        <v>42.704089023506945</v>
      </c>
      <c r="N650" s="185"/>
      <c r="O650" s="185"/>
    </row>
    <row r="651" spans="1:15" x14ac:dyDescent="0.25">
      <c r="A651" s="239" t="s">
        <v>9698</v>
      </c>
      <c r="B651" s="189" t="s">
        <v>4818</v>
      </c>
      <c r="C651" s="190" t="s">
        <v>4817</v>
      </c>
      <c r="D651" s="190" t="s">
        <v>1346</v>
      </c>
      <c r="E651" s="190" t="s">
        <v>20867</v>
      </c>
      <c r="F651" s="190" t="s">
        <v>20869</v>
      </c>
      <c r="G651" s="192">
        <v>12424.04</v>
      </c>
      <c r="H651" s="191">
        <v>268.42</v>
      </c>
      <c r="I651" s="188">
        <v>46.285820728708742</v>
      </c>
      <c r="J651" s="192">
        <v>12753.08</v>
      </c>
      <c r="K651" s="191">
        <v>266.61</v>
      </c>
      <c r="L651" s="193">
        <v>47.834214770638759</v>
      </c>
      <c r="N651" s="185"/>
      <c r="O651" s="185"/>
    </row>
    <row r="652" spans="1:15" x14ac:dyDescent="0.25">
      <c r="A652" s="239" t="s">
        <v>9699</v>
      </c>
      <c r="B652" s="189" t="s">
        <v>4818</v>
      </c>
      <c r="C652" s="190" t="s">
        <v>4817</v>
      </c>
      <c r="D652" s="190" t="s">
        <v>4817</v>
      </c>
      <c r="E652" s="190" t="s">
        <v>20867</v>
      </c>
      <c r="F652" s="190" t="s">
        <v>20869</v>
      </c>
      <c r="G652" s="192">
        <v>104419.62</v>
      </c>
      <c r="H652" s="191">
        <v>8209.09</v>
      </c>
      <c r="I652" s="188">
        <v>12.719999415282327</v>
      </c>
      <c r="J652" s="192">
        <v>105280</v>
      </c>
      <c r="K652" s="191">
        <v>8276.7000000000007</v>
      </c>
      <c r="L652" s="193">
        <v>12.720045428733673</v>
      </c>
      <c r="N652" s="185"/>
      <c r="O652" s="185"/>
    </row>
    <row r="653" spans="1:15" x14ac:dyDescent="0.25">
      <c r="A653" s="239" t="s">
        <v>9700</v>
      </c>
      <c r="B653" s="189" t="s">
        <v>4818</v>
      </c>
      <c r="C653" s="190" t="s">
        <v>4817</v>
      </c>
      <c r="D653" s="190" t="s">
        <v>1347</v>
      </c>
      <c r="E653" s="190" t="s">
        <v>20867</v>
      </c>
      <c r="F653" s="190" t="s">
        <v>20869</v>
      </c>
      <c r="G653" s="192">
        <v>7356.28</v>
      </c>
      <c r="H653" s="191">
        <v>396.69</v>
      </c>
      <c r="I653" s="188">
        <v>18.544152864957525</v>
      </c>
      <c r="J653" s="192">
        <v>7490.68</v>
      </c>
      <c r="K653" s="191">
        <v>396</v>
      </c>
      <c r="L653" s="193">
        <v>18.915858585858587</v>
      </c>
      <c r="N653" s="185"/>
      <c r="O653" s="185"/>
    </row>
    <row r="654" spans="1:15" x14ac:dyDescent="0.25">
      <c r="A654" s="239" t="s">
        <v>9701</v>
      </c>
      <c r="B654" s="189" t="s">
        <v>4818</v>
      </c>
      <c r="C654" s="190" t="s">
        <v>4817</v>
      </c>
      <c r="D654" s="190" t="s">
        <v>1348</v>
      </c>
      <c r="E654" s="190" t="s">
        <v>20867</v>
      </c>
      <c r="F654" s="190" t="s">
        <v>20869</v>
      </c>
      <c r="G654" s="192">
        <v>8301.36</v>
      </c>
      <c r="H654" s="191">
        <v>2060.0500000000002</v>
      </c>
      <c r="I654" s="188">
        <v>4.0296885997912675</v>
      </c>
      <c r="J654" s="192">
        <v>8201.36</v>
      </c>
      <c r="K654" s="191">
        <v>2049.6999999999998</v>
      </c>
      <c r="L654" s="193">
        <v>4.0012489632629169</v>
      </c>
      <c r="N654" s="185"/>
      <c r="O654" s="185"/>
    </row>
    <row r="655" spans="1:15" x14ac:dyDescent="0.25">
      <c r="A655" s="239" t="s">
        <v>9702</v>
      </c>
      <c r="B655" s="189" t="s">
        <v>4818</v>
      </c>
      <c r="C655" s="190" t="s">
        <v>4817</v>
      </c>
      <c r="D655" s="190" t="s">
        <v>1349</v>
      </c>
      <c r="E655" s="190" t="s">
        <v>20867</v>
      </c>
      <c r="F655" s="190" t="s">
        <v>20869</v>
      </c>
      <c r="G655" s="192">
        <v>2600</v>
      </c>
      <c r="H655" s="191">
        <v>136.66</v>
      </c>
      <c r="I655" s="188">
        <v>19.025318308210156</v>
      </c>
      <c r="J655" s="192">
        <v>2680</v>
      </c>
      <c r="K655" s="191">
        <v>131.08000000000001</v>
      </c>
      <c r="L655" s="193">
        <v>20.445529447665546</v>
      </c>
      <c r="N655" s="185"/>
      <c r="O655" s="185"/>
    </row>
    <row r="656" spans="1:15" x14ac:dyDescent="0.25">
      <c r="A656" s="239" t="s">
        <v>9703</v>
      </c>
      <c r="B656" s="189" t="s">
        <v>4818</v>
      </c>
      <c r="C656" s="190" t="s">
        <v>4817</v>
      </c>
      <c r="D656" s="190" t="s">
        <v>1350</v>
      </c>
      <c r="E656" s="190" t="s">
        <v>20867</v>
      </c>
      <c r="F656" s="190" t="s">
        <v>20869</v>
      </c>
      <c r="G656" s="192">
        <v>5335.85</v>
      </c>
      <c r="H656" s="191">
        <v>427.01</v>
      </c>
      <c r="I656" s="188">
        <v>12.495843188684107</v>
      </c>
      <c r="J656" s="192">
        <v>5335.85</v>
      </c>
      <c r="K656" s="191">
        <v>418.57</v>
      </c>
      <c r="L656" s="193">
        <v>12.747808012996632</v>
      </c>
      <c r="N656" s="185"/>
      <c r="O656" s="185"/>
    </row>
    <row r="657" spans="1:15" x14ac:dyDescent="0.25">
      <c r="A657" s="239" t="s">
        <v>9704</v>
      </c>
      <c r="B657" s="189" t="s">
        <v>4818</v>
      </c>
      <c r="C657" s="190" t="s">
        <v>4817</v>
      </c>
      <c r="D657" s="190" t="s">
        <v>5602</v>
      </c>
      <c r="E657" s="190" t="s">
        <v>20867</v>
      </c>
      <c r="F657" s="190" t="s">
        <v>20869</v>
      </c>
      <c r="G657" s="192">
        <v>15838.27</v>
      </c>
      <c r="H657" s="191">
        <v>317.82</v>
      </c>
      <c r="I657" s="188">
        <v>49.834088477754705</v>
      </c>
      <c r="J657" s="192">
        <v>16080.82</v>
      </c>
      <c r="K657" s="191">
        <v>302.05</v>
      </c>
      <c r="L657" s="193">
        <v>53.238933951332555</v>
      </c>
      <c r="N657" s="185"/>
      <c r="O657" s="185"/>
    </row>
    <row r="658" spans="1:15" x14ac:dyDescent="0.25">
      <c r="A658" s="239" t="s">
        <v>9705</v>
      </c>
      <c r="B658" s="189" t="s">
        <v>4818</v>
      </c>
      <c r="C658" s="190" t="s">
        <v>4817</v>
      </c>
      <c r="D658" s="190" t="s">
        <v>5603</v>
      </c>
      <c r="E658" s="190" t="s">
        <v>20867</v>
      </c>
      <c r="F658" s="190" t="s">
        <v>20869</v>
      </c>
      <c r="G658" s="192">
        <v>1841.92</v>
      </c>
      <c r="H658" s="191">
        <v>161.56</v>
      </c>
      <c r="I658" s="188">
        <v>11.400841792522902</v>
      </c>
      <c r="J658" s="192">
        <v>1984</v>
      </c>
      <c r="K658" s="191">
        <v>167.01</v>
      </c>
      <c r="L658" s="193">
        <v>11.879528171965751</v>
      </c>
      <c r="N658" s="185"/>
      <c r="O658" s="185"/>
    </row>
    <row r="659" spans="1:15" x14ac:dyDescent="0.25">
      <c r="A659" s="239" t="s">
        <v>9706</v>
      </c>
      <c r="B659" s="189" t="s">
        <v>4818</v>
      </c>
      <c r="C659" s="190" t="s">
        <v>4817</v>
      </c>
      <c r="D659" s="190" t="s">
        <v>5604</v>
      </c>
      <c r="E659" s="190" t="s">
        <v>20867</v>
      </c>
      <c r="F659" s="190" t="s">
        <v>20869</v>
      </c>
      <c r="G659" s="192">
        <v>35957.79</v>
      </c>
      <c r="H659" s="191">
        <v>1437.03</v>
      </c>
      <c r="I659" s="188">
        <v>25.022295985470034</v>
      </c>
      <c r="J659" s="192">
        <v>37094.03</v>
      </c>
      <c r="K659" s="191">
        <v>1439.26</v>
      </c>
      <c r="L659" s="193">
        <v>25.772987507469114</v>
      </c>
      <c r="N659" s="185"/>
      <c r="O659" s="185"/>
    </row>
    <row r="660" spans="1:15" x14ac:dyDescent="0.25">
      <c r="A660" s="239" t="s">
        <v>9707</v>
      </c>
      <c r="B660" s="189" t="s">
        <v>4818</v>
      </c>
      <c r="C660" s="190" t="s">
        <v>4817</v>
      </c>
      <c r="D660" s="190" t="s">
        <v>5605</v>
      </c>
      <c r="E660" s="190" t="s">
        <v>20867</v>
      </c>
      <c r="F660" s="190" t="s">
        <v>20869</v>
      </c>
      <c r="G660" s="192">
        <v>11832.24</v>
      </c>
      <c r="H660" s="191">
        <v>187.67</v>
      </c>
      <c r="I660" s="188">
        <v>63.048116374487137</v>
      </c>
      <c r="J660" s="192">
        <v>12076.05</v>
      </c>
      <c r="K660" s="191">
        <v>187.8</v>
      </c>
      <c r="L660" s="193">
        <v>64.302715654952067</v>
      </c>
      <c r="N660" s="185"/>
      <c r="O660" s="185"/>
    </row>
    <row r="661" spans="1:15" x14ac:dyDescent="0.25">
      <c r="A661" s="239" t="s">
        <v>9708</v>
      </c>
      <c r="B661" s="189" t="s">
        <v>4818</v>
      </c>
      <c r="C661" s="190" t="s">
        <v>4817</v>
      </c>
      <c r="D661" s="190" t="s">
        <v>5606</v>
      </c>
      <c r="E661" s="190" t="s">
        <v>20867</v>
      </c>
      <c r="F661" s="190" t="s">
        <v>20869</v>
      </c>
      <c r="G661" s="192">
        <v>17922.849999999999</v>
      </c>
      <c r="H661" s="191">
        <v>555.41999999999996</v>
      </c>
      <c r="I661" s="188">
        <v>32.269003636887398</v>
      </c>
      <c r="J661" s="192">
        <v>19565.310000000001</v>
      </c>
      <c r="K661" s="191">
        <v>568.26</v>
      </c>
      <c r="L661" s="193">
        <v>34.430208003378738</v>
      </c>
      <c r="N661" s="185"/>
      <c r="O661" s="185"/>
    </row>
    <row r="662" spans="1:15" x14ac:dyDescent="0.25">
      <c r="A662" s="239" t="s">
        <v>9709</v>
      </c>
      <c r="B662" s="189" t="s">
        <v>4818</v>
      </c>
      <c r="C662" s="190" t="s">
        <v>4817</v>
      </c>
      <c r="D662" s="190" t="s">
        <v>5607</v>
      </c>
      <c r="E662" s="190" t="s">
        <v>20867</v>
      </c>
      <c r="F662" s="190" t="s">
        <v>20869</v>
      </c>
      <c r="G662" s="192">
        <v>11652.51</v>
      </c>
      <c r="H662" s="191">
        <v>468.9</v>
      </c>
      <c r="I662" s="188">
        <v>24.850735764555345</v>
      </c>
      <c r="J662" s="192">
        <v>12426.69</v>
      </c>
      <c r="K662" s="191">
        <v>482.53</v>
      </c>
      <c r="L662" s="193">
        <v>25.753196692433633</v>
      </c>
      <c r="N662" s="185"/>
      <c r="O662" s="185"/>
    </row>
    <row r="663" spans="1:15" x14ac:dyDescent="0.25">
      <c r="A663" s="239" t="s">
        <v>9710</v>
      </c>
      <c r="B663" s="189" t="s">
        <v>4818</v>
      </c>
      <c r="C663" s="190" t="s">
        <v>4817</v>
      </c>
      <c r="D663" s="190" t="s">
        <v>6706</v>
      </c>
      <c r="E663" s="190" t="s">
        <v>20867</v>
      </c>
      <c r="F663" s="190" t="s">
        <v>20869</v>
      </c>
      <c r="G663" s="192">
        <v>13655.18</v>
      </c>
      <c r="H663" s="191">
        <v>804.16</v>
      </c>
      <c r="I663" s="188">
        <v>16.980675487465181</v>
      </c>
      <c r="J663" s="192">
        <v>15000</v>
      </c>
      <c r="K663" s="191">
        <v>819.82</v>
      </c>
      <c r="L663" s="193">
        <v>18.296699275450706</v>
      </c>
      <c r="N663" s="185"/>
      <c r="O663" s="185"/>
    </row>
    <row r="664" spans="1:15" x14ac:dyDescent="0.25">
      <c r="A664" s="239" t="s">
        <v>9711</v>
      </c>
      <c r="B664" s="189" t="s">
        <v>4818</v>
      </c>
      <c r="C664" s="190" t="s">
        <v>4817</v>
      </c>
      <c r="D664" s="190" t="s">
        <v>5608</v>
      </c>
      <c r="E664" s="190" t="s">
        <v>20867</v>
      </c>
      <c r="F664" s="190" t="s">
        <v>20869</v>
      </c>
      <c r="G664" s="192">
        <v>4169.87</v>
      </c>
      <c r="H664" s="191">
        <v>133.85</v>
      </c>
      <c r="I664" s="188">
        <v>31.153305939484497</v>
      </c>
      <c r="J664" s="192">
        <v>4855.71</v>
      </c>
      <c r="K664" s="191">
        <v>132.66</v>
      </c>
      <c r="L664" s="193">
        <v>36.602668475802808</v>
      </c>
      <c r="N664" s="185"/>
      <c r="O664" s="185"/>
    </row>
    <row r="665" spans="1:15" x14ac:dyDescent="0.25">
      <c r="A665" s="239" t="s">
        <v>9712</v>
      </c>
      <c r="B665" s="189" t="s">
        <v>4818</v>
      </c>
      <c r="C665" s="190" t="s">
        <v>4817</v>
      </c>
      <c r="D665" s="190" t="s">
        <v>5609</v>
      </c>
      <c r="E665" s="190" t="s">
        <v>20867</v>
      </c>
      <c r="F665" s="190" t="s">
        <v>20869</v>
      </c>
      <c r="G665" s="192">
        <v>13947.72</v>
      </c>
      <c r="H665" s="191">
        <v>410.1</v>
      </c>
      <c r="I665" s="188">
        <v>34.010534016093629</v>
      </c>
      <c r="J665" s="192">
        <v>14376.2</v>
      </c>
      <c r="K665" s="191">
        <v>406.99</v>
      </c>
      <c r="L665" s="193">
        <v>35.323226614904542</v>
      </c>
      <c r="N665" s="185"/>
      <c r="O665" s="185"/>
    </row>
    <row r="666" spans="1:15" x14ac:dyDescent="0.25">
      <c r="A666" s="239" t="s">
        <v>9713</v>
      </c>
      <c r="B666" s="189" t="s">
        <v>4818</v>
      </c>
      <c r="C666" s="190" t="s">
        <v>4817</v>
      </c>
      <c r="D666" s="190" t="s">
        <v>5610</v>
      </c>
      <c r="E666" s="190" t="s">
        <v>20867</v>
      </c>
      <c r="F666" s="190" t="s">
        <v>20869</v>
      </c>
      <c r="G666" s="192">
        <v>25654.26</v>
      </c>
      <c r="H666" s="191">
        <v>1008.02</v>
      </c>
      <c r="I666" s="188">
        <v>25.450149798615104</v>
      </c>
      <c r="J666" s="192">
        <v>26456.05</v>
      </c>
      <c r="K666" s="191">
        <v>1008.9</v>
      </c>
      <c r="L666" s="193">
        <v>26.222668252552285</v>
      </c>
      <c r="N666" s="185"/>
      <c r="O666" s="185"/>
    </row>
    <row r="667" spans="1:15" x14ac:dyDescent="0.25">
      <c r="A667" s="239" t="s">
        <v>9714</v>
      </c>
      <c r="B667" s="189" t="s">
        <v>4820</v>
      </c>
      <c r="C667" s="190" t="s">
        <v>8585</v>
      </c>
      <c r="D667" s="190" t="s">
        <v>5611</v>
      </c>
      <c r="E667" s="190" t="s">
        <v>20873</v>
      </c>
      <c r="F667" s="190" t="s">
        <v>20869</v>
      </c>
      <c r="G667" s="192">
        <v>135660.35</v>
      </c>
      <c r="H667" s="191">
        <v>3470</v>
      </c>
      <c r="I667" s="188">
        <v>39.095201729106627</v>
      </c>
      <c r="J667" s="192">
        <v>139822</v>
      </c>
      <c r="K667" s="191">
        <v>3514</v>
      </c>
      <c r="L667" s="193">
        <v>39.789982925441095</v>
      </c>
      <c r="N667" s="185"/>
      <c r="O667" s="185"/>
    </row>
    <row r="668" spans="1:15" x14ac:dyDescent="0.25">
      <c r="A668" s="239" t="s">
        <v>9715</v>
      </c>
      <c r="B668" s="189" t="s">
        <v>4820</v>
      </c>
      <c r="C668" s="190" t="s">
        <v>8585</v>
      </c>
      <c r="D668" s="190" t="s">
        <v>5612</v>
      </c>
      <c r="E668" s="190" t="s">
        <v>20873</v>
      </c>
      <c r="F668" s="190" t="s">
        <v>20869</v>
      </c>
      <c r="G668" s="192">
        <v>1271130</v>
      </c>
      <c r="H668" s="191">
        <v>16805</v>
      </c>
      <c r="I668" s="188">
        <v>75.639988098780123</v>
      </c>
      <c r="J668" s="192">
        <v>1317195</v>
      </c>
      <c r="K668" s="191">
        <v>17414</v>
      </c>
      <c r="L668" s="193">
        <v>75.640002297002411</v>
      </c>
      <c r="N668" s="185"/>
      <c r="O668" s="185"/>
    </row>
    <row r="669" spans="1:15" x14ac:dyDescent="0.25">
      <c r="A669" s="239" t="s">
        <v>9716</v>
      </c>
      <c r="B669" s="189" t="s">
        <v>4820</v>
      </c>
      <c r="C669" s="190" t="s">
        <v>8585</v>
      </c>
      <c r="D669" s="190" t="s">
        <v>5613</v>
      </c>
      <c r="E669" s="190" t="s">
        <v>20873</v>
      </c>
      <c r="F669" s="190" t="s">
        <v>20869</v>
      </c>
      <c r="G669" s="192">
        <v>177100</v>
      </c>
      <c r="H669" s="191">
        <v>2530</v>
      </c>
      <c r="I669" s="188">
        <v>70</v>
      </c>
      <c r="J669" s="192">
        <v>180400</v>
      </c>
      <c r="K669" s="191">
        <v>2577</v>
      </c>
      <c r="L669" s="193">
        <v>70.003880481179664</v>
      </c>
      <c r="N669" s="185"/>
      <c r="O669" s="185"/>
    </row>
    <row r="670" spans="1:15" x14ac:dyDescent="0.25">
      <c r="A670" s="239" t="s">
        <v>9717</v>
      </c>
      <c r="B670" s="189" t="s">
        <v>4820</v>
      </c>
      <c r="C670" s="190" t="s">
        <v>8585</v>
      </c>
      <c r="D670" s="190" t="s">
        <v>5614</v>
      </c>
      <c r="E670" s="190" t="s">
        <v>20873</v>
      </c>
      <c r="F670" s="190" t="s">
        <v>20869</v>
      </c>
      <c r="G670" s="192">
        <v>532048</v>
      </c>
      <c r="H670" s="191">
        <v>7550</v>
      </c>
      <c r="I670" s="188">
        <v>70.469933774834431</v>
      </c>
      <c r="J670" s="192">
        <v>537898</v>
      </c>
      <c r="K670" s="191">
        <v>7633</v>
      </c>
      <c r="L670" s="193">
        <v>70.470064194943006</v>
      </c>
      <c r="N670" s="185"/>
      <c r="O670" s="185"/>
    </row>
    <row r="671" spans="1:15" x14ac:dyDescent="0.25">
      <c r="A671" s="239" t="s">
        <v>9718</v>
      </c>
      <c r="B671" s="189" t="s">
        <v>4820</v>
      </c>
      <c r="C671" s="190" t="s">
        <v>8585</v>
      </c>
      <c r="D671" s="190" t="s">
        <v>5615</v>
      </c>
      <c r="E671" s="190" t="s">
        <v>20873</v>
      </c>
      <c r="F671" s="190" t="s">
        <v>20869</v>
      </c>
      <c r="G671" s="192">
        <v>132619</v>
      </c>
      <c r="H671" s="191">
        <v>4400</v>
      </c>
      <c r="I671" s="188">
        <v>30.140681818181818</v>
      </c>
      <c r="J671" s="192">
        <v>132619</v>
      </c>
      <c r="K671" s="191">
        <v>4407</v>
      </c>
      <c r="L671" s="193">
        <v>30.092806898116631</v>
      </c>
      <c r="N671" s="185"/>
      <c r="O671" s="185"/>
    </row>
    <row r="672" spans="1:15" x14ac:dyDescent="0.25">
      <c r="A672" s="239" t="s">
        <v>9719</v>
      </c>
      <c r="B672" s="189" t="s">
        <v>4820</v>
      </c>
      <c r="C672" s="190" t="s">
        <v>8585</v>
      </c>
      <c r="D672" s="190" t="s">
        <v>5616</v>
      </c>
      <c r="E672" s="190" t="s">
        <v>20873</v>
      </c>
      <c r="F672" s="190" t="s">
        <v>20869</v>
      </c>
      <c r="G672" s="192">
        <v>393420</v>
      </c>
      <c r="H672" s="191">
        <v>6365</v>
      </c>
      <c r="I672" s="188">
        <v>61.809897879025925</v>
      </c>
      <c r="J672" s="192">
        <v>410410</v>
      </c>
      <c r="K672" s="191">
        <v>6453</v>
      </c>
      <c r="L672" s="193">
        <v>63.599876026654272</v>
      </c>
      <c r="N672" s="185"/>
      <c r="O672" s="185"/>
    </row>
    <row r="673" spans="1:15" x14ac:dyDescent="0.25">
      <c r="A673" s="239" t="s">
        <v>9720</v>
      </c>
      <c r="B673" s="189" t="s">
        <v>4822</v>
      </c>
      <c r="C673" s="190" t="s">
        <v>4821</v>
      </c>
      <c r="D673" s="190" t="s">
        <v>5617</v>
      </c>
      <c r="E673" s="190" t="s">
        <v>20871</v>
      </c>
      <c r="F673" s="190" t="s">
        <v>20869</v>
      </c>
      <c r="G673" s="192">
        <v>39650</v>
      </c>
      <c r="H673" s="191">
        <v>1586</v>
      </c>
      <c r="I673" s="188">
        <v>25</v>
      </c>
      <c r="J673" s="192">
        <v>40650</v>
      </c>
      <c r="K673" s="191">
        <v>1626</v>
      </c>
      <c r="L673" s="193">
        <v>25</v>
      </c>
      <c r="N673" s="185"/>
      <c r="O673" s="185"/>
    </row>
    <row r="674" spans="1:15" x14ac:dyDescent="0.25">
      <c r="A674" s="239" t="s">
        <v>9721</v>
      </c>
      <c r="B674" s="189" t="s">
        <v>4822</v>
      </c>
      <c r="C674" s="190" t="s">
        <v>4821</v>
      </c>
      <c r="D674" s="190" t="s">
        <v>5618</v>
      </c>
      <c r="E674" s="190" t="s">
        <v>20871</v>
      </c>
      <c r="F674" s="190" t="s">
        <v>20869</v>
      </c>
      <c r="G674" s="192">
        <v>86155</v>
      </c>
      <c r="H674" s="191">
        <v>5625</v>
      </c>
      <c r="I674" s="188">
        <v>15.316444444444445</v>
      </c>
      <c r="J674" s="192">
        <v>90281</v>
      </c>
      <c r="K674" s="191">
        <v>5893</v>
      </c>
      <c r="L674" s="193">
        <v>15.320040726285423</v>
      </c>
      <c r="N674" s="185"/>
      <c r="O674" s="185"/>
    </row>
    <row r="675" spans="1:15" x14ac:dyDescent="0.25">
      <c r="A675" s="239" t="s">
        <v>9722</v>
      </c>
      <c r="B675" s="189" t="s">
        <v>4822</v>
      </c>
      <c r="C675" s="190" t="s">
        <v>4821</v>
      </c>
      <c r="D675" s="190" t="s">
        <v>5619</v>
      </c>
      <c r="E675" s="190" t="s">
        <v>20871</v>
      </c>
      <c r="F675" s="190" t="s">
        <v>20869</v>
      </c>
      <c r="G675" s="192">
        <v>35587</v>
      </c>
      <c r="H675" s="191">
        <v>2789</v>
      </c>
      <c r="I675" s="188">
        <v>12.759770527070634</v>
      </c>
      <c r="J675" s="192">
        <v>39025</v>
      </c>
      <c r="K675" s="191">
        <v>2845</v>
      </c>
      <c r="L675" s="193">
        <v>13.717047451669595</v>
      </c>
      <c r="N675" s="185"/>
      <c r="O675" s="185"/>
    </row>
    <row r="676" spans="1:15" x14ac:dyDescent="0.25">
      <c r="A676" s="239" t="s">
        <v>9723</v>
      </c>
      <c r="B676" s="189" t="s">
        <v>4822</v>
      </c>
      <c r="C676" s="190" t="s">
        <v>4821</v>
      </c>
      <c r="D676" s="190" t="s">
        <v>5620</v>
      </c>
      <c r="E676" s="190" t="s">
        <v>20871</v>
      </c>
      <c r="F676" s="190" t="s">
        <v>20869</v>
      </c>
      <c r="G676" s="192">
        <v>24913</v>
      </c>
      <c r="H676" s="191">
        <v>2090</v>
      </c>
      <c r="I676" s="188">
        <v>11.920095693779905</v>
      </c>
      <c r="J676" s="192">
        <v>27213</v>
      </c>
      <c r="K676" s="191">
        <v>2283</v>
      </c>
      <c r="L676" s="193">
        <v>11.919842312746386</v>
      </c>
      <c r="N676" s="185"/>
      <c r="O676" s="185"/>
    </row>
    <row r="677" spans="1:15" x14ac:dyDescent="0.25">
      <c r="A677" s="239" t="s">
        <v>9724</v>
      </c>
      <c r="B677" s="189" t="s">
        <v>4822</v>
      </c>
      <c r="C677" s="190" t="s">
        <v>4821</v>
      </c>
      <c r="D677" s="190" t="s">
        <v>5621</v>
      </c>
      <c r="E677" s="190" t="s">
        <v>20871</v>
      </c>
      <c r="F677" s="190" t="s">
        <v>20869</v>
      </c>
      <c r="G677" s="192">
        <v>12909</v>
      </c>
      <c r="H677" s="191">
        <v>979</v>
      </c>
      <c r="I677" s="188">
        <v>13.185903983656793</v>
      </c>
      <c r="J677" s="192">
        <v>13832</v>
      </c>
      <c r="K677" s="191">
        <v>1036</v>
      </c>
      <c r="L677" s="193">
        <v>13.351351351351351</v>
      </c>
      <c r="N677" s="185"/>
      <c r="O677" s="185"/>
    </row>
    <row r="678" spans="1:15" x14ac:dyDescent="0.25">
      <c r="A678" s="239" t="s">
        <v>9725</v>
      </c>
      <c r="B678" s="189" t="s">
        <v>4822</v>
      </c>
      <c r="C678" s="190" t="s">
        <v>4821</v>
      </c>
      <c r="D678" s="190" t="s">
        <v>5622</v>
      </c>
      <c r="E678" s="190" t="s">
        <v>20871</v>
      </c>
      <c r="F678" s="190" t="s">
        <v>20869</v>
      </c>
      <c r="G678" s="192">
        <v>16049</v>
      </c>
      <c r="H678" s="191">
        <v>924</v>
      </c>
      <c r="I678" s="188">
        <v>17.36904761904762</v>
      </c>
      <c r="J678" s="192">
        <v>17590</v>
      </c>
      <c r="K678" s="191">
        <v>1010</v>
      </c>
      <c r="L678" s="193">
        <v>17.415841584158414</v>
      </c>
      <c r="N678" s="185"/>
      <c r="O678" s="185"/>
    </row>
    <row r="679" spans="1:15" x14ac:dyDescent="0.25">
      <c r="A679" s="239" t="s">
        <v>9726</v>
      </c>
      <c r="B679" s="189" t="s">
        <v>4822</v>
      </c>
      <c r="C679" s="190" t="s">
        <v>4821</v>
      </c>
      <c r="D679" s="190" t="s">
        <v>5623</v>
      </c>
      <c r="E679" s="190" t="s">
        <v>20871</v>
      </c>
      <c r="F679" s="190" t="s">
        <v>20869</v>
      </c>
      <c r="G679" s="192">
        <v>7660</v>
      </c>
      <c r="H679" s="191">
        <v>766</v>
      </c>
      <c r="I679" s="188">
        <v>10</v>
      </c>
      <c r="J679" s="192">
        <v>7800</v>
      </c>
      <c r="K679" s="191">
        <v>780</v>
      </c>
      <c r="L679" s="193">
        <v>10</v>
      </c>
      <c r="N679" s="185"/>
      <c r="O679" s="185"/>
    </row>
    <row r="680" spans="1:15" x14ac:dyDescent="0.25">
      <c r="A680" s="239" t="s">
        <v>9727</v>
      </c>
      <c r="B680" s="189" t="s">
        <v>4822</v>
      </c>
      <c r="C680" s="190" t="s">
        <v>4821</v>
      </c>
      <c r="D680" s="190" t="s">
        <v>5624</v>
      </c>
      <c r="E680" s="190" t="s">
        <v>20871</v>
      </c>
      <c r="F680" s="190" t="s">
        <v>20869</v>
      </c>
      <c r="G680" s="192">
        <v>39440</v>
      </c>
      <c r="H680" s="191">
        <v>1972</v>
      </c>
      <c r="I680" s="188">
        <v>20</v>
      </c>
      <c r="J680" s="192">
        <v>42201</v>
      </c>
      <c r="K680" s="191">
        <v>2110</v>
      </c>
      <c r="L680" s="193">
        <v>20.000473933649289</v>
      </c>
      <c r="N680" s="185"/>
      <c r="O680" s="185"/>
    </row>
    <row r="681" spans="1:15" x14ac:dyDescent="0.25">
      <c r="A681" s="239" t="s">
        <v>9728</v>
      </c>
      <c r="B681" s="189" t="s">
        <v>4822</v>
      </c>
      <c r="C681" s="190" t="s">
        <v>4821</v>
      </c>
      <c r="D681" s="190" t="s">
        <v>5625</v>
      </c>
      <c r="E681" s="190" t="s">
        <v>20871</v>
      </c>
      <c r="F681" s="190" t="s">
        <v>20869</v>
      </c>
      <c r="G681" s="192">
        <v>126600</v>
      </c>
      <c r="H681" s="191">
        <v>6459</v>
      </c>
      <c r="I681" s="188">
        <v>19.600557361820716</v>
      </c>
      <c r="J681" s="192">
        <v>160093</v>
      </c>
      <c r="K681" s="191">
        <v>6659</v>
      </c>
      <c r="L681" s="193">
        <v>24.041597837513141</v>
      </c>
      <c r="N681" s="185"/>
      <c r="O681" s="185"/>
    </row>
    <row r="682" spans="1:15" x14ac:dyDescent="0.25">
      <c r="A682" s="239" t="s">
        <v>9729</v>
      </c>
      <c r="B682" s="189" t="s">
        <v>4822</v>
      </c>
      <c r="C682" s="190" t="s">
        <v>4821</v>
      </c>
      <c r="D682" s="190" t="s">
        <v>5626</v>
      </c>
      <c r="E682" s="190" t="s">
        <v>20871</v>
      </c>
      <c r="F682" s="190" t="s">
        <v>20869</v>
      </c>
      <c r="G682" s="192">
        <v>504787</v>
      </c>
      <c r="H682" s="191">
        <v>12037</v>
      </c>
      <c r="I682" s="188">
        <v>41.936279803937857</v>
      </c>
      <c r="J682" s="192">
        <v>583913</v>
      </c>
      <c r="K682" s="191">
        <v>13678</v>
      </c>
      <c r="L682" s="193">
        <v>42.68994004971487</v>
      </c>
      <c r="N682" s="185"/>
      <c r="O682" s="185"/>
    </row>
    <row r="683" spans="1:15" x14ac:dyDescent="0.25">
      <c r="A683" s="239" t="s">
        <v>9730</v>
      </c>
      <c r="B683" s="189" t="s">
        <v>4822</v>
      </c>
      <c r="C683" s="190" t="s">
        <v>4821</v>
      </c>
      <c r="D683" s="190" t="s">
        <v>1378</v>
      </c>
      <c r="E683" s="190" t="s">
        <v>20871</v>
      </c>
      <c r="F683" s="190" t="s">
        <v>20869</v>
      </c>
      <c r="G683" s="192">
        <v>16232</v>
      </c>
      <c r="H683" s="191">
        <v>2029</v>
      </c>
      <c r="I683" s="188">
        <v>8</v>
      </c>
      <c r="J683" s="192">
        <v>16408</v>
      </c>
      <c r="K683" s="191">
        <v>2051</v>
      </c>
      <c r="L683" s="193">
        <v>8</v>
      </c>
      <c r="N683" s="185"/>
      <c r="O683" s="185"/>
    </row>
    <row r="684" spans="1:15" x14ac:dyDescent="0.25">
      <c r="A684" s="239" t="s">
        <v>9731</v>
      </c>
      <c r="B684" s="189" t="s">
        <v>4822</v>
      </c>
      <c r="C684" s="190" t="s">
        <v>4821</v>
      </c>
      <c r="D684" s="190" t="s">
        <v>1379</v>
      </c>
      <c r="E684" s="190" t="s">
        <v>20871</v>
      </c>
      <c r="F684" s="190" t="s">
        <v>20869</v>
      </c>
      <c r="G684" s="192">
        <v>14296</v>
      </c>
      <c r="H684" s="191">
        <v>943</v>
      </c>
      <c r="I684" s="188">
        <v>15.160127253446447</v>
      </c>
      <c r="J684" s="192">
        <v>14495</v>
      </c>
      <c r="K684" s="191">
        <v>968</v>
      </c>
      <c r="L684" s="193">
        <v>14.974173553719009</v>
      </c>
      <c r="N684" s="185"/>
      <c r="O684" s="185"/>
    </row>
    <row r="685" spans="1:15" x14ac:dyDescent="0.25">
      <c r="A685" s="239" t="s">
        <v>9732</v>
      </c>
      <c r="B685" s="189" t="s">
        <v>4822</v>
      </c>
      <c r="C685" s="190" t="s">
        <v>4821</v>
      </c>
      <c r="D685" s="190" t="s">
        <v>1380</v>
      </c>
      <c r="E685" s="190" t="s">
        <v>20871</v>
      </c>
      <c r="F685" s="190" t="s">
        <v>20869</v>
      </c>
      <c r="G685" s="192">
        <v>14220</v>
      </c>
      <c r="H685" s="191">
        <v>790</v>
      </c>
      <c r="I685" s="188">
        <v>18</v>
      </c>
      <c r="J685" s="192">
        <v>14940</v>
      </c>
      <c r="K685" s="191">
        <v>830</v>
      </c>
      <c r="L685" s="193">
        <v>18</v>
      </c>
      <c r="N685" s="185"/>
      <c r="O685" s="185"/>
    </row>
    <row r="686" spans="1:15" x14ac:dyDescent="0.25">
      <c r="A686" s="239" t="s">
        <v>9733</v>
      </c>
      <c r="B686" s="189" t="s">
        <v>4822</v>
      </c>
      <c r="C686" s="190" t="s">
        <v>4821</v>
      </c>
      <c r="D686" s="190" t="s">
        <v>1381</v>
      </c>
      <c r="E686" s="190" t="s">
        <v>20871</v>
      </c>
      <c r="F686" s="190" t="s">
        <v>20869</v>
      </c>
      <c r="G686" s="192">
        <v>46050</v>
      </c>
      <c r="H686" s="191">
        <v>2607</v>
      </c>
      <c r="I686" s="188">
        <v>17.663981588032222</v>
      </c>
      <c r="J686" s="192">
        <v>46547</v>
      </c>
      <c r="K686" s="191">
        <v>2711</v>
      </c>
      <c r="L686" s="193">
        <v>17.169679085208411</v>
      </c>
      <c r="N686" s="185"/>
      <c r="O686" s="185"/>
    </row>
    <row r="687" spans="1:15" x14ac:dyDescent="0.25">
      <c r="A687" s="239" t="s">
        <v>9734</v>
      </c>
      <c r="B687" s="189" t="s">
        <v>4822</v>
      </c>
      <c r="C687" s="190" t="s">
        <v>4821</v>
      </c>
      <c r="D687" s="190" t="s">
        <v>1382</v>
      </c>
      <c r="E687" s="190" t="s">
        <v>20871</v>
      </c>
      <c r="F687" s="190" t="s">
        <v>20869</v>
      </c>
      <c r="G687" s="192">
        <v>37464</v>
      </c>
      <c r="H687" s="191">
        <v>1303</v>
      </c>
      <c r="I687" s="188">
        <v>28.752110514198005</v>
      </c>
      <c r="J687" s="192">
        <v>39155</v>
      </c>
      <c r="K687" s="191">
        <v>1362</v>
      </c>
      <c r="L687" s="193">
        <v>28.748164464023496</v>
      </c>
      <c r="N687" s="185"/>
      <c r="O687" s="185"/>
    </row>
    <row r="688" spans="1:15" x14ac:dyDescent="0.25">
      <c r="A688" s="239" t="s">
        <v>9735</v>
      </c>
      <c r="B688" s="189" t="s">
        <v>4822</v>
      </c>
      <c r="C688" s="190" t="s">
        <v>4821</v>
      </c>
      <c r="D688" s="190" t="s">
        <v>9736</v>
      </c>
      <c r="E688" s="190" t="s">
        <v>20871</v>
      </c>
      <c r="F688" s="190" t="s">
        <v>20868</v>
      </c>
      <c r="G688" s="192">
        <v>0</v>
      </c>
      <c r="H688" s="191">
        <v>0</v>
      </c>
      <c r="I688" s="188">
        <v>0</v>
      </c>
      <c r="J688" s="192">
        <v>0</v>
      </c>
      <c r="K688" s="191">
        <v>0</v>
      </c>
      <c r="L688" s="193">
        <v>0</v>
      </c>
      <c r="N688" s="185"/>
      <c r="O688" s="185"/>
    </row>
    <row r="689" spans="1:15" x14ac:dyDescent="0.25">
      <c r="A689" s="239" t="s">
        <v>9737</v>
      </c>
      <c r="B689" s="189" t="s">
        <v>4822</v>
      </c>
      <c r="C689" s="190" t="s">
        <v>4821</v>
      </c>
      <c r="D689" s="190" t="s">
        <v>1383</v>
      </c>
      <c r="E689" s="190" t="s">
        <v>20871</v>
      </c>
      <c r="F689" s="190" t="s">
        <v>20869</v>
      </c>
      <c r="G689" s="192">
        <v>17009</v>
      </c>
      <c r="H689" s="191">
        <v>1539</v>
      </c>
      <c r="I689" s="188">
        <v>11.051981806367772</v>
      </c>
      <c r="J689" s="192">
        <v>34370</v>
      </c>
      <c r="K689" s="191">
        <v>1589</v>
      </c>
      <c r="L689" s="193">
        <v>21.629955947136565</v>
      </c>
      <c r="N689" s="185"/>
      <c r="O689" s="185"/>
    </row>
    <row r="690" spans="1:15" x14ac:dyDescent="0.25">
      <c r="A690" s="239" t="s">
        <v>9738</v>
      </c>
      <c r="B690" s="189" t="s">
        <v>4822</v>
      </c>
      <c r="C690" s="190" t="s">
        <v>4821</v>
      </c>
      <c r="D690" s="190" t="s">
        <v>1384</v>
      </c>
      <c r="E690" s="190" t="s">
        <v>20871</v>
      </c>
      <c r="F690" s="190" t="s">
        <v>20869</v>
      </c>
      <c r="G690" s="192">
        <v>13980</v>
      </c>
      <c r="H690" s="191">
        <v>1864</v>
      </c>
      <c r="I690" s="188">
        <v>7.5</v>
      </c>
      <c r="J690" s="192">
        <v>15015</v>
      </c>
      <c r="K690" s="191">
        <v>2002</v>
      </c>
      <c r="L690" s="193">
        <v>7.5</v>
      </c>
      <c r="N690" s="185"/>
      <c r="O690" s="185"/>
    </row>
    <row r="691" spans="1:15" x14ac:dyDescent="0.25">
      <c r="A691" s="239" t="s">
        <v>9739</v>
      </c>
      <c r="B691" s="189" t="s">
        <v>4824</v>
      </c>
      <c r="C691" s="190" t="s">
        <v>4823</v>
      </c>
      <c r="D691" s="190" t="s">
        <v>1385</v>
      </c>
      <c r="E691" s="190" t="s">
        <v>20867</v>
      </c>
      <c r="F691" s="190" t="s">
        <v>20869</v>
      </c>
      <c r="G691" s="192">
        <v>1569</v>
      </c>
      <c r="H691" s="191">
        <v>97.88</v>
      </c>
      <c r="I691" s="188">
        <v>16.029832447895384</v>
      </c>
      <c r="J691" s="192">
        <v>1438.86</v>
      </c>
      <c r="K691" s="191">
        <v>98.5</v>
      </c>
      <c r="L691" s="193">
        <v>14.607715736040609</v>
      </c>
      <c r="N691" s="185"/>
      <c r="O691" s="185"/>
    </row>
    <row r="692" spans="1:15" x14ac:dyDescent="0.25">
      <c r="A692" s="239" t="s">
        <v>9740</v>
      </c>
      <c r="B692" s="189" t="s">
        <v>4824</v>
      </c>
      <c r="C692" s="190" t="s">
        <v>4823</v>
      </c>
      <c r="D692" s="190" t="s">
        <v>1386</v>
      </c>
      <c r="E692" s="190" t="s">
        <v>20867</v>
      </c>
      <c r="F692" s="190" t="s">
        <v>20869</v>
      </c>
      <c r="G692" s="192">
        <v>4071</v>
      </c>
      <c r="H692" s="191">
        <v>136.5</v>
      </c>
      <c r="I692" s="188">
        <v>29.824175824175825</v>
      </c>
      <c r="J692" s="192">
        <v>4071</v>
      </c>
      <c r="K692" s="191">
        <v>137.21</v>
      </c>
      <c r="L692" s="193">
        <v>29.669849136360323</v>
      </c>
      <c r="N692" s="185"/>
      <c r="O692" s="185"/>
    </row>
    <row r="693" spans="1:15" x14ac:dyDescent="0.25">
      <c r="A693" s="239" t="s">
        <v>9741</v>
      </c>
      <c r="B693" s="189" t="s">
        <v>4824</v>
      </c>
      <c r="C693" s="190" t="s">
        <v>4823</v>
      </c>
      <c r="D693" s="190" t="s">
        <v>9742</v>
      </c>
      <c r="E693" s="190" t="s">
        <v>20867</v>
      </c>
      <c r="F693" s="190" t="s">
        <v>20868</v>
      </c>
      <c r="G693" s="192">
        <v>0</v>
      </c>
      <c r="H693" s="191">
        <v>93.74</v>
      </c>
      <c r="I693" s="188">
        <v>0</v>
      </c>
      <c r="J693" s="192">
        <v>0</v>
      </c>
      <c r="K693" s="191">
        <v>94.76</v>
      </c>
      <c r="L693" s="193">
        <v>0</v>
      </c>
      <c r="N693" s="185"/>
      <c r="O693" s="185"/>
    </row>
    <row r="694" spans="1:15" x14ac:dyDescent="0.25">
      <c r="A694" s="239" t="s">
        <v>9743</v>
      </c>
      <c r="B694" s="189" t="s">
        <v>4824</v>
      </c>
      <c r="C694" s="190" t="s">
        <v>4823</v>
      </c>
      <c r="D694" s="190" t="s">
        <v>1387</v>
      </c>
      <c r="E694" s="190" t="s">
        <v>20867</v>
      </c>
      <c r="F694" s="190" t="s">
        <v>20869</v>
      </c>
      <c r="G694" s="192">
        <v>1000</v>
      </c>
      <c r="H694" s="191">
        <v>71.84</v>
      </c>
      <c r="I694" s="188">
        <v>13.919821826280623</v>
      </c>
      <c r="J694" s="192">
        <v>1000</v>
      </c>
      <c r="K694" s="191">
        <v>76.040000000000006</v>
      </c>
      <c r="L694" s="193">
        <v>13.150973172014728</v>
      </c>
      <c r="N694" s="185"/>
      <c r="O694" s="185"/>
    </row>
    <row r="695" spans="1:15" x14ac:dyDescent="0.25">
      <c r="A695" s="239" t="s">
        <v>9744</v>
      </c>
      <c r="B695" s="189" t="s">
        <v>4824</v>
      </c>
      <c r="C695" s="190" t="s">
        <v>4823</v>
      </c>
      <c r="D695" s="190" t="s">
        <v>1388</v>
      </c>
      <c r="E695" s="190" t="s">
        <v>20867</v>
      </c>
      <c r="F695" s="190" t="s">
        <v>20869</v>
      </c>
      <c r="G695" s="192">
        <v>3000</v>
      </c>
      <c r="H695" s="191">
        <v>154.97999999999999</v>
      </c>
      <c r="I695" s="188">
        <v>19.357336430507164</v>
      </c>
      <c r="J695" s="192">
        <v>3000</v>
      </c>
      <c r="K695" s="191">
        <v>153.07</v>
      </c>
      <c r="L695" s="193">
        <v>19.598876331090352</v>
      </c>
      <c r="N695" s="185"/>
      <c r="O695" s="185"/>
    </row>
    <row r="696" spans="1:15" x14ac:dyDescent="0.25">
      <c r="A696" s="239" t="s">
        <v>9745</v>
      </c>
      <c r="B696" s="189" t="s">
        <v>4824</v>
      </c>
      <c r="C696" s="190" t="s">
        <v>4823</v>
      </c>
      <c r="D696" s="190" t="s">
        <v>1389</v>
      </c>
      <c r="E696" s="190" t="s">
        <v>20867</v>
      </c>
      <c r="F696" s="190" t="s">
        <v>20869</v>
      </c>
      <c r="G696" s="192">
        <v>4493</v>
      </c>
      <c r="H696" s="191">
        <v>100.79</v>
      </c>
      <c r="I696" s="188">
        <v>44.577835102688759</v>
      </c>
      <c r="J696" s="192">
        <v>4529</v>
      </c>
      <c r="K696" s="191">
        <v>101.55</v>
      </c>
      <c r="L696" s="193">
        <v>44.598719842442151</v>
      </c>
      <c r="N696" s="185"/>
      <c r="O696" s="185"/>
    </row>
    <row r="697" spans="1:15" x14ac:dyDescent="0.25">
      <c r="A697" s="239" t="s">
        <v>9746</v>
      </c>
      <c r="B697" s="189" t="s">
        <v>4824</v>
      </c>
      <c r="C697" s="190" t="s">
        <v>4823</v>
      </c>
      <c r="D697" s="190" t="s">
        <v>1390</v>
      </c>
      <c r="E697" s="190" t="s">
        <v>20867</v>
      </c>
      <c r="F697" s="190" t="s">
        <v>20869</v>
      </c>
      <c r="G697" s="192">
        <v>10595</v>
      </c>
      <c r="H697" s="191">
        <v>142.47</v>
      </c>
      <c r="I697" s="188">
        <v>74.366533305257249</v>
      </c>
      <c r="J697" s="192">
        <v>10806</v>
      </c>
      <c r="K697" s="191">
        <v>142.13999999999999</v>
      </c>
      <c r="L697" s="193">
        <v>76.023638666103849</v>
      </c>
      <c r="N697" s="185"/>
      <c r="O697" s="185"/>
    </row>
    <row r="698" spans="1:15" x14ac:dyDescent="0.25">
      <c r="A698" s="239" t="s">
        <v>9747</v>
      </c>
      <c r="B698" s="189" t="s">
        <v>4824</v>
      </c>
      <c r="C698" s="190" t="s">
        <v>4823</v>
      </c>
      <c r="D698" s="190" t="s">
        <v>1391</v>
      </c>
      <c r="E698" s="190" t="s">
        <v>20867</v>
      </c>
      <c r="F698" s="190" t="s">
        <v>20869</v>
      </c>
      <c r="G698" s="192">
        <v>46500</v>
      </c>
      <c r="H698" s="191">
        <v>840.44</v>
      </c>
      <c r="I698" s="188">
        <v>55.328161439246102</v>
      </c>
      <c r="J698" s="192">
        <v>61545</v>
      </c>
      <c r="K698" s="191">
        <v>850.74</v>
      </c>
      <c r="L698" s="193">
        <v>72.342901474010858</v>
      </c>
      <c r="N698" s="185"/>
      <c r="O698" s="185"/>
    </row>
    <row r="699" spans="1:15" x14ac:dyDescent="0.25">
      <c r="A699" s="239" t="s">
        <v>9748</v>
      </c>
      <c r="B699" s="189" t="s">
        <v>4824</v>
      </c>
      <c r="C699" s="190" t="s">
        <v>4823</v>
      </c>
      <c r="D699" s="190" t="s">
        <v>1392</v>
      </c>
      <c r="E699" s="190" t="s">
        <v>20867</v>
      </c>
      <c r="F699" s="190" t="s">
        <v>20869</v>
      </c>
      <c r="G699" s="192">
        <v>1318</v>
      </c>
      <c r="H699" s="191">
        <v>53.54</v>
      </c>
      <c r="I699" s="188">
        <v>24.617108703772882</v>
      </c>
      <c r="J699" s="192">
        <v>1277</v>
      </c>
      <c r="K699" s="191">
        <v>52.6</v>
      </c>
      <c r="L699" s="193">
        <v>24.277566539923953</v>
      </c>
      <c r="N699" s="185"/>
      <c r="O699" s="185"/>
    </row>
    <row r="700" spans="1:15" x14ac:dyDescent="0.25">
      <c r="A700" s="239" t="s">
        <v>9749</v>
      </c>
      <c r="B700" s="189" t="s">
        <v>4824</v>
      </c>
      <c r="C700" s="190" t="s">
        <v>4823</v>
      </c>
      <c r="D700" s="190" t="s">
        <v>1393</v>
      </c>
      <c r="E700" s="190" t="s">
        <v>20867</v>
      </c>
      <c r="F700" s="190" t="s">
        <v>20869</v>
      </c>
      <c r="G700" s="192">
        <v>7095</v>
      </c>
      <c r="H700" s="191">
        <v>212.81</v>
      </c>
      <c r="I700" s="188">
        <v>33.339598703068468</v>
      </c>
      <c r="J700" s="192">
        <v>7569</v>
      </c>
      <c r="K700" s="191">
        <v>212.07</v>
      </c>
      <c r="L700" s="193">
        <v>35.691045409534588</v>
      </c>
      <c r="N700" s="185"/>
      <c r="O700" s="185"/>
    </row>
    <row r="701" spans="1:15" x14ac:dyDescent="0.25">
      <c r="A701" s="239" t="s">
        <v>9750</v>
      </c>
      <c r="B701" s="189" t="s">
        <v>4824</v>
      </c>
      <c r="C701" s="190" t="s">
        <v>4823</v>
      </c>
      <c r="D701" s="190" t="s">
        <v>1394</v>
      </c>
      <c r="E701" s="190" t="s">
        <v>20867</v>
      </c>
      <c r="F701" s="190" t="s">
        <v>20869</v>
      </c>
      <c r="G701" s="192">
        <v>4362</v>
      </c>
      <c r="H701" s="191">
        <v>251.7</v>
      </c>
      <c r="I701" s="188">
        <v>17.330154946364722</v>
      </c>
      <c r="J701" s="192">
        <v>4406</v>
      </c>
      <c r="K701" s="191">
        <v>253.93</v>
      </c>
      <c r="L701" s="193">
        <v>17.351238530303625</v>
      </c>
      <c r="N701" s="185"/>
      <c r="O701" s="185"/>
    </row>
    <row r="702" spans="1:15" x14ac:dyDescent="0.25">
      <c r="A702" s="239" t="s">
        <v>9751</v>
      </c>
      <c r="B702" s="189" t="s">
        <v>4824</v>
      </c>
      <c r="C702" s="190" t="s">
        <v>4823</v>
      </c>
      <c r="D702" s="190" t="s">
        <v>1395</v>
      </c>
      <c r="E702" s="190" t="s">
        <v>20867</v>
      </c>
      <c r="F702" s="190" t="s">
        <v>20869</v>
      </c>
      <c r="G702" s="192">
        <v>23295</v>
      </c>
      <c r="H702" s="191">
        <v>309.61</v>
      </c>
      <c r="I702" s="188">
        <v>75.239817835341228</v>
      </c>
      <c r="J702" s="192">
        <v>23905</v>
      </c>
      <c r="K702" s="191">
        <v>309.98</v>
      </c>
      <c r="L702" s="193">
        <v>77.117878572811151</v>
      </c>
      <c r="N702" s="185"/>
      <c r="O702" s="185"/>
    </row>
    <row r="703" spans="1:15" x14ac:dyDescent="0.25">
      <c r="A703" s="239" t="s">
        <v>9752</v>
      </c>
      <c r="B703" s="189" t="s">
        <v>4824</v>
      </c>
      <c r="C703" s="190" t="s">
        <v>4823</v>
      </c>
      <c r="D703" s="190" t="s">
        <v>1396</v>
      </c>
      <c r="E703" s="190" t="s">
        <v>20867</v>
      </c>
      <c r="F703" s="190" t="s">
        <v>20869</v>
      </c>
      <c r="G703" s="192">
        <v>21837</v>
      </c>
      <c r="H703" s="191">
        <v>459.32</v>
      </c>
      <c r="I703" s="188">
        <v>47.542018636244883</v>
      </c>
      <c r="J703" s="192">
        <v>22130</v>
      </c>
      <c r="K703" s="191">
        <v>465.51</v>
      </c>
      <c r="L703" s="193">
        <v>47.539258018087686</v>
      </c>
      <c r="N703" s="185"/>
      <c r="O703" s="185"/>
    </row>
    <row r="704" spans="1:15" x14ac:dyDescent="0.25">
      <c r="A704" s="239" t="s">
        <v>9753</v>
      </c>
      <c r="B704" s="189" t="s">
        <v>4824</v>
      </c>
      <c r="C704" s="190" t="s">
        <v>4823</v>
      </c>
      <c r="D704" s="190" t="s">
        <v>3859</v>
      </c>
      <c r="E704" s="190" t="s">
        <v>20867</v>
      </c>
      <c r="F704" s="190" t="s">
        <v>20869</v>
      </c>
      <c r="G704" s="192">
        <v>155076</v>
      </c>
      <c r="H704" s="191">
        <v>1729.9</v>
      </c>
      <c r="I704" s="188">
        <v>89.644488120700615</v>
      </c>
      <c r="J704" s="192">
        <v>154213</v>
      </c>
      <c r="K704" s="191">
        <v>1720.28</v>
      </c>
      <c r="L704" s="193">
        <v>89.644127700141837</v>
      </c>
      <c r="N704" s="185"/>
      <c r="O704" s="185"/>
    </row>
    <row r="705" spans="1:15" x14ac:dyDescent="0.25">
      <c r="A705" s="239" t="s">
        <v>9754</v>
      </c>
      <c r="B705" s="189" t="s">
        <v>4824</v>
      </c>
      <c r="C705" s="190" t="s">
        <v>4823</v>
      </c>
      <c r="D705" s="190" t="s">
        <v>3860</v>
      </c>
      <c r="E705" s="190" t="s">
        <v>20867</v>
      </c>
      <c r="F705" s="190" t="s">
        <v>20869</v>
      </c>
      <c r="G705" s="192">
        <v>21356</v>
      </c>
      <c r="H705" s="191">
        <v>391.09</v>
      </c>
      <c r="I705" s="188">
        <v>54.606356593111563</v>
      </c>
      <c r="J705" s="192">
        <v>21257</v>
      </c>
      <c r="K705" s="191">
        <v>391.54</v>
      </c>
      <c r="L705" s="193">
        <v>54.290749348725541</v>
      </c>
      <c r="N705" s="185"/>
      <c r="O705" s="185"/>
    </row>
    <row r="706" spans="1:15" x14ac:dyDescent="0.25">
      <c r="A706" s="239" t="s">
        <v>9755</v>
      </c>
      <c r="B706" s="189" t="s">
        <v>4824</v>
      </c>
      <c r="C706" s="190" t="s">
        <v>4823</v>
      </c>
      <c r="D706" s="190" t="s">
        <v>3861</v>
      </c>
      <c r="E706" s="190" t="s">
        <v>20867</v>
      </c>
      <c r="F706" s="190" t="s">
        <v>20869</v>
      </c>
      <c r="G706" s="192">
        <v>23609</v>
      </c>
      <c r="H706" s="191">
        <v>596.35</v>
      </c>
      <c r="I706" s="188">
        <v>39.589167435230983</v>
      </c>
      <c r="J706" s="192">
        <v>23748</v>
      </c>
      <c r="K706" s="191">
        <v>596.32000000000005</v>
      </c>
      <c r="L706" s="193">
        <v>39.824255433324389</v>
      </c>
      <c r="N706" s="185"/>
      <c r="O706" s="185"/>
    </row>
    <row r="707" spans="1:15" x14ac:dyDescent="0.25">
      <c r="A707" s="239" t="s">
        <v>9756</v>
      </c>
      <c r="B707" s="189" t="s">
        <v>4824</v>
      </c>
      <c r="C707" s="190" t="s">
        <v>4823</v>
      </c>
      <c r="D707" s="190" t="s">
        <v>3862</v>
      </c>
      <c r="E707" s="190" t="s">
        <v>20867</v>
      </c>
      <c r="F707" s="190" t="s">
        <v>20869</v>
      </c>
      <c r="G707" s="192">
        <v>48187</v>
      </c>
      <c r="H707" s="191">
        <v>1216.5999999999999</v>
      </c>
      <c r="I707" s="188">
        <v>39.607923721847776</v>
      </c>
      <c r="J707" s="192">
        <v>48187</v>
      </c>
      <c r="K707" s="191">
        <v>1217.46</v>
      </c>
      <c r="L707" s="193">
        <v>39.579945131667571</v>
      </c>
      <c r="N707" s="185"/>
      <c r="O707" s="185"/>
    </row>
    <row r="708" spans="1:15" x14ac:dyDescent="0.25">
      <c r="A708" s="239" t="s">
        <v>9757</v>
      </c>
      <c r="B708" s="189" t="s">
        <v>4824</v>
      </c>
      <c r="C708" s="190" t="s">
        <v>4823</v>
      </c>
      <c r="D708" s="190" t="s">
        <v>3863</v>
      </c>
      <c r="E708" s="190" t="s">
        <v>20867</v>
      </c>
      <c r="F708" s="190" t="s">
        <v>20869</v>
      </c>
      <c r="G708" s="192">
        <v>2935.7</v>
      </c>
      <c r="H708" s="191">
        <v>87.31</v>
      </c>
      <c r="I708" s="188">
        <v>33.623868972626269</v>
      </c>
      <c r="J708" s="192">
        <v>2899.11</v>
      </c>
      <c r="K708" s="191">
        <v>86.88</v>
      </c>
      <c r="L708" s="193">
        <v>33.369129834254146</v>
      </c>
      <c r="N708" s="185"/>
      <c r="O708" s="185"/>
    </row>
    <row r="709" spans="1:15" x14ac:dyDescent="0.25">
      <c r="A709" s="239" t="s">
        <v>9758</v>
      </c>
      <c r="B709" s="189" t="s">
        <v>4824</v>
      </c>
      <c r="C709" s="190" t="s">
        <v>4823</v>
      </c>
      <c r="D709" s="190" t="s">
        <v>3864</v>
      </c>
      <c r="E709" s="190" t="s">
        <v>20867</v>
      </c>
      <c r="F709" s="190" t="s">
        <v>20869</v>
      </c>
      <c r="G709" s="192">
        <v>1825</v>
      </c>
      <c r="H709" s="191">
        <v>42.08</v>
      </c>
      <c r="I709" s="188">
        <v>43.369771863117876</v>
      </c>
      <c r="J709" s="192">
        <v>1905.41</v>
      </c>
      <c r="K709" s="191">
        <v>43.14</v>
      </c>
      <c r="L709" s="193">
        <v>44.168057487250813</v>
      </c>
      <c r="N709" s="185"/>
      <c r="O709" s="185"/>
    </row>
    <row r="710" spans="1:15" x14ac:dyDescent="0.25">
      <c r="A710" s="239" t="s">
        <v>9759</v>
      </c>
      <c r="B710" s="189" t="s">
        <v>4824</v>
      </c>
      <c r="C710" s="190" t="s">
        <v>4823</v>
      </c>
      <c r="D710" s="190" t="s">
        <v>3865</v>
      </c>
      <c r="E710" s="190" t="s">
        <v>20867</v>
      </c>
      <c r="F710" s="190" t="s">
        <v>20869</v>
      </c>
      <c r="G710" s="192">
        <v>33815</v>
      </c>
      <c r="H710" s="191">
        <v>785.29</v>
      </c>
      <c r="I710" s="188">
        <v>43.060525410994664</v>
      </c>
      <c r="J710" s="192">
        <v>36614</v>
      </c>
      <c r="K710" s="191">
        <v>787.8</v>
      </c>
      <c r="L710" s="193">
        <v>46.476263010916476</v>
      </c>
      <c r="N710" s="185"/>
      <c r="O710" s="185"/>
    </row>
    <row r="711" spans="1:15" x14ac:dyDescent="0.25">
      <c r="A711" s="239" t="s">
        <v>9760</v>
      </c>
      <c r="B711" s="189" t="s">
        <v>4824</v>
      </c>
      <c r="C711" s="190" t="s">
        <v>4823</v>
      </c>
      <c r="D711" s="190" t="s">
        <v>3866</v>
      </c>
      <c r="E711" s="190" t="s">
        <v>20867</v>
      </c>
      <c r="F711" s="190" t="s">
        <v>20869</v>
      </c>
      <c r="G711" s="192">
        <v>34023</v>
      </c>
      <c r="H711" s="191">
        <v>622.44000000000005</v>
      </c>
      <c r="I711" s="188">
        <v>54.660690187005969</v>
      </c>
      <c r="J711" s="192">
        <v>35334</v>
      </c>
      <c r="K711" s="191">
        <v>627.6</v>
      </c>
      <c r="L711" s="193">
        <v>56.300191204588906</v>
      </c>
      <c r="N711" s="185"/>
      <c r="O711" s="185"/>
    </row>
    <row r="712" spans="1:15" x14ac:dyDescent="0.25">
      <c r="A712" s="239" t="s">
        <v>9761</v>
      </c>
      <c r="B712" s="189" t="s">
        <v>4824</v>
      </c>
      <c r="C712" s="190" t="s">
        <v>4823</v>
      </c>
      <c r="D712" s="190" t="s">
        <v>3867</v>
      </c>
      <c r="E712" s="190" t="s">
        <v>20867</v>
      </c>
      <c r="F712" s="190" t="s">
        <v>20869</v>
      </c>
      <c r="G712" s="192">
        <v>3717</v>
      </c>
      <c r="H712" s="191">
        <v>112.34</v>
      </c>
      <c r="I712" s="188">
        <v>33.087057147943739</v>
      </c>
      <c r="J712" s="192">
        <v>3879.31</v>
      </c>
      <c r="K712" s="191">
        <v>113.28</v>
      </c>
      <c r="L712" s="193">
        <v>34.245321327683612</v>
      </c>
      <c r="N712" s="185"/>
      <c r="O712" s="185"/>
    </row>
    <row r="713" spans="1:15" x14ac:dyDescent="0.25">
      <c r="A713" s="239" t="s">
        <v>9762</v>
      </c>
      <c r="B713" s="189" t="s">
        <v>4824</v>
      </c>
      <c r="C713" s="190" t="s">
        <v>4823</v>
      </c>
      <c r="D713" s="190" t="s">
        <v>3868</v>
      </c>
      <c r="E713" s="190" t="s">
        <v>20867</v>
      </c>
      <c r="F713" s="190" t="s">
        <v>20869</v>
      </c>
      <c r="G713" s="192">
        <v>4715</v>
      </c>
      <c r="H713" s="191">
        <v>174.34</v>
      </c>
      <c r="I713" s="188">
        <v>27.044854881266492</v>
      </c>
      <c r="J713" s="192">
        <v>4715</v>
      </c>
      <c r="K713" s="191">
        <v>174.74</v>
      </c>
      <c r="L713" s="193">
        <v>26.982946091335698</v>
      </c>
      <c r="N713" s="185"/>
      <c r="O713" s="185"/>
    </row>
    <row r="714" spans="1:15" x14ac:dyDescent="0.25">
      <c r="A714" s="239" t="s">
        <v>9763</v>
      </c>
      <c r="B714" s="189" t="s">
        <v>4824</v>
      </c>
      <c r="C714" s="190" t="s">
        <v>4823</v>
      </c>
      <c r="D714" s="190" t="s">
        <v>3869</v>
      </c>
      <c r="E714" s="190" t="s">
        <v>20867</v>
      </c>
      <c r="F714" s="190" t="s">
        <v>20869</v>
      </c>
      <c r="G714" s="192">
        <v>25475</v>
      </c>
      <c r="H714" s="191">
        <v>531.39</v>
      </c>
      <c r="I714" s="188">
        <v>47.9403074954365</v>
      </c>
      <c r="J714" s="192">
        <v>25823</v>
      </c>
      <c r="K714" s="191">
        <v>538.70000000000005</v>
      </c>
      <c r="L714" s="193">
        <v>47.935771301280859</v>
      </c>
      <c r="N714" s="185"/>
      <c r="O714" s="185"/>
    </row>
    <row r="715" spans="1:15" x14ac:dyDescent="0.25">
      <c r="A715" s="239" t="s">
        <v>9764</v>
      </c>
      <c r="B715" s="189" t="s">
        <v>4824</v>
      </c>
      <c r="C715" s="190" t="s">
        <v>4823</v>
      </c>
      <c r="D715" s="190" t="s">
        <v>3870</v>
      </c>
      <c r="E715" s="190" t="s">
        <v>20867</v>
      </c>
      <c r="F715" s="190" t="s">
        <v>20869</v>
      </c>
      <c r="G715" s="192">
        <v>24236</v>
      </c>
      <c r="H715" s="191">
        <v>502.73</v>
      </c>
      <c r="I715" s="188">
        <v>48.20878006086766</v>
      </c>
      <c r="J715" s="192">
        <v>25330</v>
      </c>
      <c r="K715" s="191">
        <v>517.62</v>
      </c>
      <c r="L715" s="193">
        <v>48.9355125381554</v>
      </c>
      <c r="N715" s="185"/>
      <c r="O715" s="185"/>
    </row>
    <row r="716" spans="1:15" x14ac:dyDescent="0.25">
      <c r="A716" s="239" t="s">
        <v>9765</v>
      </c>
      <c r="B716" s="189" t="s">
        <v>4824</v>
      </c>
      <c r="C716" s="190" t="s">
        <v>4823</v>
      </c>
      <c r="D716" s="190" t="s">
        <v>1397</v>
      </c>
      <c r="E716" s="190" t="s">
        <v>20867</v>
      </c>
      <c r="F716" s="190" t="s">
        <v>20869</v>
      </c>
      <c r="G716" s="192">
        <v>1256.3399999999999</v>
      </c>
      <c r="H716" s="191">
        <v>65.930000000000007</v>
      </c>
      <c r="I716" s="188">
        <v>19.055665099347792</v>
      </c>
      <c r="J716" s="192">
        <v>1261.54</v>
      </c>
      <c r="K716" s="191">
        <v>64.91</v>
      </c>
      <c r="L716" s="193">
        <v>19.435217994145741</v>
      </c>
      <c r="N716" s="185"/>
      <c r="O716" s="185"/>
    </row>
    <row r="717" spans="1:15" x14ac:dyDescent="0.25">
      <c r="A717" s="239" t="s">
        <v>9766</v>
      </c>
      <c r="B717" s="189" t="s">
        <v>4824</v>
      </c>
      <c r="C717" s="190" t="s">
        <v>4823</v>
      </c>
      <c r="D717" s="190" t="s">
        <v>1398</v>
      </c>
      <c r="E717" s="190" t="s">
        <v>20867</v>
      </c>
      <c r="F717" s="190" t="s">
        <v>20869</v>
      </c>
      <c r="G717" s="192">
        <v>3200</v>
      </c>
      <c r="H717" s="191">
        <v>155.88999999999999</v>
      </c>
      <c r="I717" s="188">
        <v>20.52729488742062</v>
      </c>
      <c r="J717" s="192">
        <v>3338</v>
      </c>
      <c r="K717" s="191">
        <v>155.04</v>
      </c>
      <c r="L717" s="193">
        <v>21.529927760577916</v>
      </c>
      <c r="N717" s="185"/>
      <c r="O717" s="185"/>
    </row>
    <row r="718" spans="1:15" x14ac:dyDescent="0.25">
      <c r="A718" s="239" t="s">
        <v>9767</v>
      </c>
      <c r="B718" s="189" t="s">
        <v>4824</v>
      </c>
      <c r="C718" s="190" t="s">
        <v>4823</v>
      </c>
      <c r="D718" s="190" t="s">
        <v>1399</v>
      </c>
      <c r="E718" s="190" t="s">
        <v>20867</v>
      </c>
      <c r="F718" s="190" t="s">
        <v>20869</v>
      </c>
      <c r="G718" s="192">
        <v>46728</v>
      </c>
      <c r="H718" s="191">
        <v>2397.5500000000002</v>
      </c>
      <c r="I718" s="188">
        <v>19.489895935434088</v>
      </c>
      <c r="J718" s="192">
        <v>60252</v>
      </c>
      <c r="K718" s="191">
        <v>2410.1</v>
      </c>
      <c r="L718" s="193">
        <v>24.999792539728642</v>
      </c>
      <c r="N718" s="185"/>
      <c r="O718" s="185"/>
    </row>
    <row r="719" spans="1:15" x14ac:dyDescent="0.25">
      <c r="A719" s="239" t="s">
        <v>9768</v>
      </c>
      <c r="B719" s="189" t="s">
        <v>4824</v>
      </c>
      <c r="C719" s="190" t="s">
        <v>4823</v>
      </c>
      <c r="D719" s="190" t="s">
        <v>1400</v>
      </c>
      <c r="E719" s="190" t="s">
        <v>20867</v>
      </c>
      <c r="F719" s="190" t="s">
        <v>20869</v>
      </c>
      <c r="G719" s="192">
        <v>4593</v>
      </c>
      <c r="H719" s="191">
        <v>131.34</v>
      </c>
      <c r="I719" s="188">
        <v>34.970306075833712</v>
      </c>
      <c r="J719" s="192">
        <v>4595</v>
      </c>
      <c r="K719" s="191">
        <v>131.4</v>
      </c>
      <c r="L719" s="193">
        <v>34.969558599695581</v>
      </c>
      <c r="N719" s="185"/>
      <c r="O719" s="185"/>
    </row>
    <row r="720" spans="1:15" x14ac:dyDescent="0.25">
      <c r="A720" s="239" t="s">
        <v>9769</v>
      </c>
      <c r="B720" s="189" t="s">
        <v>4824</v>
      </c>
      <c r="C720" s="190" t="s">
        <v>4823</v>
      </c>
      <c r="D720" s="190" t="s">
        <v>1401</v>
      </c>
      <c r="E720" s="190" t="s">
        <v>20867</v>
      </c>
      <c r="F720" s="190" t="s">
        <v>20869</v>
      </c>
      <c r="G720" s="192">
        <v>35625</v>
      </c>
      <c r="H720" s="191">
        <v>551.48</v>
      </c>
      <c r="I720" s="188">
        <v>64.598897512149122</v>
      </c>
      <c r="J720" s="192">
        <v>38922</v>
      </c>
      <c r="K720" s="191">
        <v>561.35</v>
      </c>
      <c r="L720" s="193">
        <v>69.336421127638729</v>
      </c>
      <c r="N720" s="185"/>
      <c r="O720" s="185"/>
    </row>
    <row r="721" spans="1:15" x14ac:dyDescent="0.25">
      <c r="A721" s="239" t="s">
        <v>9770</v>
      </c>
      <c r="B721" s="189" t="s">
        <v>4824</v>
      </c>
      <c r="C721" s="190" t="s">
        <v>4823</v>
      </c>
      <c r="D721" s="190" t="s">
        <v>1402</v>
      </c>
      <c r="E721" s="190" t="s">
        <v>20867</v>
      </c>
      <c r="F721" s="190" t="s">
        <v>20869</v>
      </c>
      <c r="G721" s="192">
        <v>4044</v>
      </c>
      <c r="H721" s="191">
        <v>270.02</v>
      </c>
      <c r="I721" s="188">
        <v>14.976668394933709</v>
      </c>
      <c r="J721" s="192">
        <v>4075</v>
      </c>
      <c r="K721" s="191">
        <v>272.45</v>
      </c>
      <c r="L721" s="193">
        <v>14.956872820701047</v>
      </c>
      <c r="N721" s="185"/>
      <c r="O721" s="185"/>
    </row>
    <row r="722" spans="1:15" x14ac:dyDescent="0.25">
      <c r="A722" s="239" t="s">
        <v>9771</v>
      </c>
      <c r="B722" s="189" t="s">
        <v>4824</v>
      </c>
      <c r="C722" s="190" t="s">
        <v>4823</v>
      </c>
      <c r="D722" s="190" t="s">
        <v>5650</v>
      </c>
      <c r="E722" s="190" t="s">
        <v>20867</v>
      </c>
      <c r="F722" s="190" t="s">
        <v>20869</v>
      </c>
      <c r="G722" s="192">
        <v>136292</v>
      </c>
      <c r="H722" s="191">
        <v>3553.28</v>
      </c>
      <c r="I722" s="188">
        <v>38.356673270893367</v>
      </c>
      <c r="J722" s="192">
        <v>136051</v>
      </c>
      <c r="K722" s="191">
        <v>3593.28</v>
      </c>
      <c r="L722" s="193">
        <v>37.862621337607976</v>
      </c>
      <c r="N722" s="185"/>
      <c r="O722" s="185"/>
    </row>
    <row r="723" spans="1:15" x14ac:dyDescent="0.25">
      <c r="A723" s="239" t="s">
        <v>9772</v>
      </c>
      <c r="B723" s="189" t="s">
        <v>4824</v>
      </c>
      <c r="C723" s="190" t="s">
        <v>4823</v>
      </c>
      <c r="D723" s="190" t="s">
        <v>5651</v>
      </c>
      <c r="E723" s="190" t="s">
        <v>20867</v>
      </c>
      <c r="F723" s="190" t="s">
        <v>20869</v>
      </c>
      <c r="G723" s="192">
        <v>51569</v>
      </c>
      <c r="H723" s="191">
        <v>1689.63</v>
      </c>
      <c r="I723" s="188">
        <v>30.52088327030178</v>
      </c>
      <c r="J723" s="192">
        <v>51569</v>
      </c>
      <c r="K723" s="191">
        <v>1696.27</v>
      </c>
      <c r="L723" s="193">
        <v>30.401410152864816</v>
      </c>
      <c r="N723" s="185"/>
      <c r="O723" s="185"/>
    </row>
    <row r="724" spans="1:15" x14ac:dyDescent="0.25">
      <c r="A724" s="239" t="s">
        <v>9773</v>
      </c>
      <c r="B724" s="189" t="s">
        <v>4824</v>
      </c>
      <c r="C724" s="190" t="s">
        <v>4823</v>
      </c>
      <c r="D724" s="190" t="s">
        <v>5652</v>
      </c>
      <c r="E724" s="190" t="s">
        <v>20867</v>
      </c>
      <c r="F724" s="190" t="s">
        <v>20869</v>
      </c>
      <c r="G724" s="192">
        <v>11499</v>
      </c>
      <c r="H724" s="191">
        <v>173.9</v>
      </c>
      <c r="I724" s="188">
        <v>66.124209315698678</v>
      </c>
      <c r="J724" s="192">
        <v>11502</v>
      </c>
      <c r="K724" s="191">
        <v>173.95</v>
      </c>
      <c r="L724" s="193">
        <v>66.122448979591837</v>
      </c>
      <c r="N724" s="185"/>
      <c r="O724" s="185"/>
    </row>
    <row r="725" spans="1:15" x14ac:dyDescent="0.25">
      <c r="A725" s="239" t="s">
        <v>9774</v>
      </c>
      <c r="B725" s="189" t="s">
        <v>4824</v>
      </c>
      <c r="C725" s="190" t="s">
        <v>4823</v>
      </c>
      <c r="D725" s="190" t="s">
        <v>5653</v>
      </c>
      <c r="E725" s="190" t="s">
        <v>20867</v>
      </c>
      <c r="F725" s="190" t="s">
        <v>20869</v>
      </c>
      <c r="G725" s="192">
        <v>79714</v>
      </c>
      <c r="H725" s="191">
        <v>1245.47</v>
      </c>
      <c r="I725" s="188">
        <v>64.003147406200071</v>
      </c>
      <c r="J725" s="192">
        <v>75000</v>
      </c>
      <c r="K725" s="191">
        <v>1257.06</v>
      </c>
      <c r="L725" s="193">
        <v>59.663023244713855</v>
      </c>
      <c r="N725" s="185"/>
      <c r="O725" s="185"/>
    </row>
    <row r="726" spans="1:15" x14ac:dyDescent="0.25">
      <c r="A726" s="239" t="s">
        <v>9775</v>
      </c>
      <c r="B726" s="189" t="s">
        <v>4824</v>
      </c>
      <c r="C726" s="190" t="s">
        <v>4823</v>
      </c>
      <c r="D726" s="190" t="s">
        <v>5654</v>
      </c>
      <c r="E726" s="190" t="s">
        <v>20867</v>
      </c>
      <c r="F726" s="190" t="s">
        <v>20869</v>
      </c>
      <c r="G726" s="192">
        <v>1501</v>
      </c>
      <c r="H726" s="191">
        <v>93.63</v>
      </c>
      <c r="I726" s="188">
        <v>16.031186585496101</v>
      </c>
      <c r="J726" s="192">
        <v>1361.14</v>
      </c>
      <c r="K726" s="191">
        <v>93.18</v>
      </c>
      <c r="L726" s="193">
        <v>14.607641124704871</v>
      </c>
      <c r="N726" s="185"/>
      <c r="O726" s="185"/>
    </row>
    <row r="727" spans="1:15" x14ac:dyDescent="0.25">
      <c r="A727" s="239" t="s">
        <v>9776</v>
      </c>
      <c r="B727" s="189" t="s">
        <v>4824</v>
      </c>
      <c r="C727" s="190" t="s">
        <v>4823</v>
      </c>
      <c r="D727" s="190" t="s">
        <v>5655</v>
      </c>
      <c r="E727" s="190" t="s">
        <v>20867</v>
      </c>
      <c r="F727" s="190" t="s">
        <v>20869</v>
      </c>
      <c r="G727" s="192">
        <v>877</v>
      </c>
      <c r="H727" s="191">
        <v>26.5</v>
      </c>
      <c r="I727" s="188">
        <v>33.094339622641506</v>
      </c>
      <c r="J727" s="192">
        <v>964.69</v>
      </c>
      <c r="K727" s="191">
        <v>28.17</v>
      </c>
      <c r="L727" s="193">
        <v>34.245296414625486</v>
      </c>
      <c r="N727" s="185"/>
      <c r="O727" s="185"/>
    </row>
    <row r="728" spans="1:15" x14ac:dyDescent="0.25">
      <c r="A728" s="239" t="s">
        <v>9777</v>
      </c>
      <c r="B728" s="189" t="s">
        <v>4824</v>
      </c>
      <c r="C728" s="190" t="s">
        <v>4823</v>
      </c>
      <c r="D728" s="190" t="s">
        <v>5656</v>
      </c>
      <c r="E728" s="190" t="s">
        <v>20867</v>
      </c>
      <c r="F728" s="190" t="s">
        <v>20869</v>
      </c>
      <c r="G728" s="192">
        <v>306.23</v>
      </c>
      <c r="H728" s="191">
        <v>16.07</v>
      </c>
      <c r="I728" s="188">
        <v>19.056004978220287</v>
      </c>
      <c r="J728" s="192">
        <v>308.24</v>
      </c>
      <c r="K728" s="191">
        <v>15.86</v>
      </c>
      <c r="L728" s="193">
        <v>19.435056746532158</v>
      </c>
      <c r="N728" s="185"/>
      <c r="O728" s="185"/>
    </row>
    <row r="729" spans="1:15" x14ac:dyDescent="0.25">
      <c r="A729" s="239" t="s">
        <v>9778</v>
      </c>
      <c r="B729" s="189" t="s">
        <v>4824</v>
      </c>
      <c r="C729" s="190" t="s">
        <v>4823</v>
      </c>
      <c r="D729" s="190" t="s">
        <v>5657</v>
      </c>
      <c r="E729" s="190" t="s">
        <v>20867</v>
      </c>
      <c r="F729" s="190" t="s">
        <v>20869</v>
      </c>
      <c r="G729" s="192">
        <v>2532</v>
      </c>
      <c r="H729" s="191">
        <v>107.36</v>
      </c>
      <c r="I729" s="188">
        <v>23.584202682563337</v>
      </c>
      <c r="J729" s="192">
        <v>2532</v>
      </c>
      <c r="K729" s="191">
        <v>108.94</v>
      </c>
      <c r="L729" s="193">
        <v>23.242151643106297</v>
      </c>
      <c r="N729" s="185"/>
      <c r="O729" s="185"/>
    </row>
    <row r="730" spans="1:15" x14ac:dyDescent="0.25">
      <c r="A730" s="239" t="s">
        <v>9779</v>
      </c>
      <c r="B730" s="189" t="s">
        <v>4824</v>
      </c>
      <c r="C730" s="190" t="s">
        <v>4823</v>
      </c>
      <c r="D730" s="190" t="s">
        <v>5658</v>
      </c>
      <c r="E730" s="190" t="s">
        <v>20867</v>
      </c>
      <c r="F730" s="190" t="s">
        <v>20869</v>
      </c>
      <c r="G730" s="192">
        <v>2837.4</v>
      </c>
      <c r="H730" s="191">
        <v>135.36000000000001</v>
      </c>
      <c r="I730" s="188">
        <v>20.961879432624112</v>
      </c>
      <c r="J730" s="192">
        <v>2985.64</v>
      </c>
      <c r="K730" s="191">
        <v>134.16</v>
      </c>
      <c r="L730" s="193">
        <v>22.254323196183663</v>
      </c>
      <c r="N730" s="185"/>
      <c r="O730" s="185"/>
    </row>
    <row r="731" spans="1:15" x14ac:dyDescent="0.25">
      <c r="A731" s="239" t="s">
        <v>9780</v>
      </c>
      <c r="B731" s="189" t="s">
        <v>4824</v>
      </c>
      <c r="C731" s="190" t="s">
        <v>4823</v>
      </c>
      <c r="D731" s="190" t="s">
        <v>5659</v>
      </c>
      <c r="E731" s="190" t="s">
        <v>20867</v>
      </c>
      <c r="F731" s="190" t="s">
        <v>20869</v>
      </c>
      <c r="G731" s="192">
        <v>1254.06</v>
      </c>
      <c r="H731" s="191">
        <v>65.81</v>
      </c>
      <c r="I731" s="188">
        <v>19.055766600820544</v>
      </c>
      <c r="J731" s="192">
        <v>1299.83</v>
      </c>
      <c r="K731" s="191">
        <v>66.88</v>
      </c>
      <c r="L731" s="193">
        <v>19.435257177033492</v>
      </c>
      <c r="N731" s="185"/>
      <c r="O731" s="185"/>
    </row>
    <row r="732" spans="1:15" x14ac:dyDescent="0.25">
      <c r="A732" s="239" t="s">
        <v>9781</v>
      </c>
      <c r="B732" s="189" t="s">
        <v>4824</v>
      </c>
      <c r="C732" s="190" t="s">
        <v>4823</v>
      </c>
      <c r="D732" s="190" t="s">
        <v>5660</v>
      </c>
      <c r="E732" s="190" t="s">
        <v>20867</v>
      </c>
      <c r="F732" s="190" t="s">
        <v>20869</v>
      </c>
      <c r="G732" s="192">
        <v>556.4</v>
      </c>
      <c r="H732" s="191">
        <v>26.54</v>
      </c>
      <c r="I732" s="188">
        <v>20.964581763376035</v>
      </c>
      <c r="J732" s="192">
        <v>600.64</v>
      </c>
      <c r="K732" s="191">
        <v>26.99</v>
      </c>
      <c r="L732" s="193">
        <v>22.254168210448317</v>
      </c>
      <c r="N732" s="185"/>
      <c r="O732" s="185"/>
    </row>
    <row r="733" spans="1:15" x14ac:dyDescent="0.25">
      <c r="A733" s="239" t="s">
        <v>9782</v>
      </c>
      <c r="B733" s="189" t="s">
        <v>4824</v>
      </c>
      <c r="C733" s="190" t="s">
        <v>4823</v>
      </c>
      <c r="D733" s="190" t="s">
        <v>5661</v>
      </c>
      <c r="E733" s="190" t="s">
        <v>20867</v>
      </c>
      <c r="F733" s="190" t="s">
        <v>20869</v>
      </c>
      <c r="G733" s="192">
        <v>15863</v>
      </c>
      <c r="H733" s="191">
        <v>322.2</v>
      </c>
      <c r="I733" s="188">
        <v>49.233395406579767</v>
      </c>
      <c r="J733" s="192">
        <v>15820</v>
      </c>
      <c r="K733" s="191">
        <v>325.44</v>
      </c>
      <c r="L733" s="193">
        <v>48.611111111111114</v>
      </c>
      <c r="N733" s="185"/>
      <c r="O733" s="185"/>
    </row>
    <row r="734" spans="1:15" x14ac:dyDescent="0.25">
      <c r="A734" s="239" t="s">
        <v>9783</v>
      </c>
      <c r="B734" s="189" t="s">
        <v>4824</v>
      </c>
      <c r="C734" s="190" t="s">
        <v>4823</v>
      </c>
      <c r="D734" s="190" t="s">
        <v>5662</v>
      </c>
      <c r="E734" s="190" t="s">
        <v>20867</v>
      </c>
      <c r="F734" s="190" t="s">
        <v>20869</v>
      </c>
      <c r="G734" s="192">
        <v>5418</v>
      </c>
      <c r="H734" s="191">
        <v>225.38</v>
      </c>
      <c r="I734" s="188">
        <v>24.039400124234625</v>
      </c>
      <c r="J734" s="192">
        <v>6731</v>
      </c>
      <c r="K734" s="191">
        <v>226.16</v>
      </c>
      <c r="L734" s="193">
        <v>29.762115316590027</v>
      </c>
      <c r="N734" s="185"/>
      <c r="O734" s="185"/>
    </row>
    <row r="735" spans="1:15" x14ac:dyDescent="0.25">
      <c r="A735" s="239" t="s">
        <v>9784</v>
      </c>
      <c r="B735" s="189" t="s">
        <v>4824</v>
      </c>
      <c r="C735" s="190" t="s">
        <v>4823</v>
      </c>
      <c r="D735" s="190" t="s">
        <v>5663</v>
      </c>
      <c r="E735" s="190" t="s">
        <v>20867</v>
      </c>
      <c r="F735" s="190" t="s">
        <v>20869</v>
      </c>
      <c r="G735" s="192">
        <v>4000</v>
      </c>
      <c r="H735" s="191">
        <v>102.95</v>
      </c>
      <c r="I735" s="188">
        <v>38.853812530354539</v>
      </c>
      <c r="J735" s="192">
        <v>4000</v>
      </c>
      <c r="K735" s="191">
        <v>103.92</v>
      </c>
      <c r="L735" s="193">
        <v>38.49114703618168</v>
      </c>
      <c r="N735" s="185"/>
      <c r="O735" s="185"/>
    </row>
    <row r="736" spans="1:15" x14ac:dyDescent="0.25">
      <c r="A736" s="239" t="s">
        <v>9785</v>
      </c>
      <c r="B736" s="189" t="s">
        <v>4824</v>
      </c>
      <c r="C736" s="190" t="s">
        <v>4823</v>
      </c>
      <c r="D736" s="190" t="s">
        <v>5664</v>
      </c>
      <c r="E736" s="190" t="s">
        <v>20867</v>
      </c>
      <c r="F736" s="190" t="s">
        <v>20869</v>
      </c>
      <c r="G736" s="192">
        <v>31867</v>
      </c>
      <c r="H736" s="191">
        <v>822.46</v>
      </c>
      <c r="I736" s="188">
        <v>38.745957250200618</v>
      </c>
      <c r="J736" s="192">
        <v>34076</v>
      </c>
      <c r="K736" s="191">
        <v>827.99</v>
      </c>
      <c r="L736" s="193">
        <v>41.15508641408713</v>
      </c>
      <c r="N736" s="185"/>
      <c r="O736" s="185"/>
    </row>
    <row r="737" spans="1:15" x14ac:dyDescent="0.25">
      <c r="A737" s="239" t="s">
        <v>9786</v>
      </c>
      <c r="B737" s="189" t="s">
        <v>4824</v>
      </c>
      <c r="C737" s="190" t="s">
        <v>4823</v>
      </c>
      <c r="D737" s="190" t="s">
        <v>5665</v>
      </c>
      <c r="E737" s="190" t="s">
        <v>20867</v>
      </c>
      <c r="F737" s="190" t="s">
        <v>20869</v>
      </c>
      <c r="G737" s="192">
        <v>11147</v>
      </c>
      <c r="H737" s="191">
        <v>198</v>
      </c>
      <c r="I737" s="188">
        <v>56.297979797979799</v>
      </c>
      <c r="J737" s="192">
        <v>11839</v>
      </c>
      <c r="K737" s="191">
        <v>199.46</v>
      </c>
      <c r="L737" s="193">
        <v>59.355259199839566</v>
      </c>
      <c r="N737" s="185"/>
      <c r="O737" s="185"/>
    </row>
    <row r="738" spans="1:15" x14ac:dyDescent="0.25">
      <c r="A738" s="239" t="s">
        <v>9787</v>
      </c>
      <c r="B738" s="189" t="s">
        <v>4824</v>
      </c>
      <c r="C738" s="190" t="s">
        <v>4823</v>
      </c>
      <c r="D738" s="190" t="s">
        <v>5666</v>
      </c>
      <c r="E738" s="190" t="s">
        <v>20867</v>
      </c>
      <c r="F738" s="190" t="s">
        <v>20869</v>
      </c>
      <c r="G738" s="192">
        <v>8607</v>
      </c>
      <c r="H738" s="191">
        <v>251.18</v>
      </c>
      <c r="I738" s="188">
        <v>34.266263237518913</v>
      </c>
      <c r="J738" s="192">
        <v>8780</v>
      </c>
      <c r="K738" s="191">
        <v>257.27999999999997</v>
      </c>
      <c r="L738" s="193">
        <v>34.12624378109453</v>
      </c>
      <c r="N738" s="185"/>
      <c r="O738" s="185"/>
    </row>
    <row r="739" spans="1:15" x14ac:dyDescent="0.25">
      <c r="A739" s="239" t="s">
        <v>9788</v>
      </c>
      <c r="B739" s="189" t="s">
        <v>4824</v>
      </c>
      <c r="C739" s="190" t="s">
        <v>4823</v>
      </c>
      <c r="D739" s="190" t="s">
        <v>5667</v>
      </c>
      <c r="E739" s="190" t="s">
        <v>20867</v>
      </c>
      <c r="F739" s="190" t="s">
        <v>20869</v>
      </c>
      <c r="G739" s="192">
        <v>12152</v>
      </c>
      <c r="H739" s="191">
        <v>318.04000000000002</v>
      </c>
      <c r="I739" s="188">
        <v>38.209030310652743</v>
      </c>
      <c r="J739" s="192">
        <v>12318</v>
      </c>
      <c r="K739" s="191">
        <v>322.39</v>
      </c>
      <c r="L739" s="193">
        <v>38.208381153261577</v>
      </c>
      <c r="N739" s="185"/>
      <c r="O739" s="185"/>
    </row>
    <row r="740" spans="1:15" x14ac:dyDescent="0.25">
      <c r="A740" s="239" t="s">
        <v>9789</v>
      </c>
      <c r="B740" s="189" t="s">
        <v>4824</v>
      </c>
      <c r="C740" s="190" t="s">
        <v>4823</v>
      </c>
      <c r="D740" s="190" t="s">
        <v>5668</v>
      </c>
      <c r="E740" s="190" t="s">
        <v>20867</v>
      </c>
      <c r="F740" s="190" t="s">
        <v>20869</v>
      </c>
      <c r="G740" s="192">
        <v>82847</v>
      </c>
      <c r="H740" s="191">
        <v>1365.76</v>
      </c>
      <c r="I740" s="188">
        <v>60.659998828491098</v>
      </c>
      <c r="J740" s="192">
        <v>82549</v>
      </c>
      <c r="K740" s="191">
        <v>1360.88</v>
      </c>
      <c r="L740" s="193">
        <v>60.658544471224495</v>
      </c>
      <c r="N740" s="185"/>
      <c r="O740" s="185"/>
    </row>
    <row r="741" spans="1:15" x14ac:dyDescent="0.25">
      <c r="A741" s="239" t="s">
        <v>9790</v>
      </c>
      <c r="B741" s="189" t="s">
        <v>4824</v>
      </c>
      <c r="C741" s="190" t="s">
        <v>4823</v>
      </c>
      <c r="D741" s="190" t="s">
        <v>5669</v>
      </c>
      <c r="E741" s="190" t="s">
        <v>20867</v>
      </c>
      <c r="F741" s="190" t="s">
        <v>20869</v>
      </c>
      <c r="G741" s="192">
        <v>47882</v>
      </c>
      <c r="H741" s="191">
        <v>1006.92</v>
      </c>
      <c r="I741" s="188">
        <v>47.552933698804274</v>
      </c>
      <c r="J741" s="192">
        <v>50859</v>
      </c>
      <c r="K741" s="191">
        <v>1020.95</v>
      </c>
      <c r="L741" s="193">
        <v>49.815368039570984</v>
      </c>
      <c r="N741" s="185"/>
      <c r="O741" s="185"/>
    </row>
    <row r="742" spans="1:15" x14ac:dyDescent="0.25">
      <c r="A742" s="239" t="s">
        <v>9791</v>
      </c>
      <c r="B742" s="189" t="s">
        <v>4824</v>
      </c>
      <c r="C742" s="190" t="s">
        <v>4823</v>
      </c>
      <c r="D742" s="190" t="s">
        <v>5670</v>
      </c>
      <c r="E742" s="190" t="s">
        <v>20867</v>
      </c>
      <c r="F742" s="190" t="s">
        <v>20869</v>
      </c>
      <c r="G742" s="192">
        <v>4000</v>
      </c>
      <c r="H742" s="191">
        <v>163</v>
      </c>
      <c r="I742" s="188">
        <v>24.539877300613497</v>
      </c>
      <c r="J742" s="192">
        <v>4160</v>
      </c>
      <c r="K742" s="191">
        <v>163.31</v>
      </c>
      <c r="L742" s="193">
        <v>25.473026758924743</v>
      </c>
      <c r="N742" s="185"/>
      <c r="O742" s="185"/>
    </row>
    <row r="743" spans="1:15" x14ac:dyDescent="0.25">
      <c r="A743" s="239" t="s">
        <v>9792</v>
      </c>
      <c r="B743" s="189" t="s">
        <v>4824</v>
      </c>
      <c r="C743" s="190" t="s">
        <v>4823</v>
      </c>
      <c r="D743" s="190" t="s">
        <v>5671</v>
      </c>
      <c r="E743" s="190" t="s">
        <v>20867</v>
      </c>
      <c r="F743" s="190" t="s">
        <v>20869</v>
      </c>
      <c r="G743" s="192">
        <v>33111</v>
      </c>
      <c r="H743" s="191">
        <v>590.57000000000005</v>
      </c>
      <c r="I743" s="188">
        <v>56.066173357942326</v>
      </c>
      <c r="J743" s="192">
        <v>33111</v>
      </c>
      <c r="K743" s="191">
        <v>598.64</v>
      </c>
      <c r="L743" s="193">
        <v>55.310370172390755</v>
      </c>
      <c r="N743" s="185"/>
      <c r="O743" s="185"/>
    </row>
    <row r="744" spans="1:15" x14ac:dyDescent="0.25">
      <c r="A744" s="239" t="s">
        <v>9793</v>
      </c>
      <c r="B744" s="189" t="s">
        <v>4824</v>
      </c>
      <c r="C744" s="190" t="s">
        <v>4823</v>
      </c>
      <c r="D744" s="190" t="s">
        <v>5672</v>
      </c>
      <c r="E744" s="190" t="s">
        <v>20867</v>
      </c>
      <c r="F744" s="190" t="s">
        <v>20869</v>
      </c>
      <c r="G744" s="192">
        <v>8403</v>
      </c>
      <c r="H744" s="191">
        <v>251.07</v>
      </c>
      <c r="I744" s="188">
        <v>33.468753734018399</v>
      </c>
      <c r="J744" s="192">
        <v>8403</v>
      </c>
      <c r="K744" s="191">
        <v>253.93</v>
      </c>
      <c r="L744" s="193">
        <v>33.091796951915882</v>
      </c>
      <c r="N744" s="185"/>
      <c r="O744" s="185"/>
    </row>
    <row r="745" spans="1:15" x14ac:dyDescent="0.25">
      <c r="A745" s="239" t="s">
        <v>9794</v>
      </c>
      <c r="B745" s="189" t="s">
        <v>4824</v>
      </c>
      <c r="C745" s="190" t="s">
        <v>4823</v>
      </c>
      <c r="D745" s="190" t="s">
        <v>5673</v>
      </c>
      <c r="E745" s="190" t="s">
        <v>20867</v>
      </c>
      <c r="F745" s="190" t="s">
        <v>20869</v>
      </c>
      <c r="G745" s="192">
        <v>4700</v>
      </c>
      <c r="H745" s="191">
        <v>188.91</v>
      </c>
      <c r="I745" s="188">
        <v>24.879572283097772</v>
      </c>
      <c r="J745" s="192">
        <v>4700</v>
      </c>
      <c r="K745" s="191">
        <v>188.63</v>
      </c>
      <c r="L745" s="193">
        <v>24.916503207337115</v>
      </c>
      <c r="N745" s="185"/>
      <c r="O745" s="185"/>
    </row>
    <row r="746" spans="1:15" x14ac:dyDescent="0.25">
      <c r="A746" s="239" t="s">
        <v>9795</v>
      </c>
      <c r="B746" s="189" t="s">
        <v>4824</v>
      </c>
      <c r="C746" s="190" t="s">
        <v>4823</v>
      </c>
      <c r="D746" s="190" t="s">
        <v>5674</v>
      </c>
      <c r="E746" s="190" t="s">
        <v>20867</v>
      </c>
      <c r="F746" s="190" t="s">
        <v>20869</v>
      </c>
      <c r="G746" s="192">
        <v>10734.3</v>
      </c>
      <c r="H746" s="191">
        <v>319.24</v>
      </c>
      <c r="I746" s="188">
        <v>33.624545796266126</v>
      </c>
      <c r="J746" s="192">
        <v>10770.89</v>
      </c>
      <c r="K746" s="191">
        <v>322.77999999999997</v>
      </c>
      <c r="L746" s="193">
        <v>33.369136873412231</v>
      </c>
      <c r="N746" s="185"/>
      <c r="O746" s="185"/>
    </row>
    <row r="747" spans="1:15" x14ac:dyDescent="0.25">
      <c r="A747" s="239" t="s">
        <v>9796</v>
      </c>
      <c r="B747" s="189" t="s">
        <v>4824</v>
      </c>
      <c r="C747" s="190" t="s">
        <v>4823</v>
      </c>
      <c r="D747" s="190" t="s">
        <v>5675</v>
      </c>
      <c r="E747" s="190" t="s">
        <v>20867</v>
      </c>
      <c r="F747" s="190" t="s">
        <v>20869</v>
      </c>
      <c r="G747" s="192">
        <v>1273.2</v>
      </c>
      <c r="H747" s="191">
        <v>60.74</v>
      </c>
      <c r="I747" s="188">
        <v>20.961475139940731</v>
      </c>
      <c r="J747" s="192">
        <v>1343.72</v>
      </c>
      <c r="K747" s="191">
        <v>60.38</v>
      </c>
      <c r="L747" s="193">
        <v>22.254388870486917</v>
      </c>
      <c r="N747" s="185"/>
      <c r="O747" s="185"/>
    </row>
    <row r="748" spans="1:15" x14ac:dyDescent="0.25">
      <c r="A748" s="239" t="s">
        <v>9797</v>
      </c>
      <c r="B748" s="189" t="s">
        <v>4824</v>
      </c>
      <c r="C748" s="190" t="s">
        <v>4823</v>
      </c>
      <c r="D748" s="190" t="s">
        <v>7058</v>
      </c>
      <c r="E748" s="190" t="s">
        <v>20867</v>
      </c>
      <c r="F748" s="190" t="s">
        <v>20869</v>
      </c>
      <c r="G748" s="192">
        <v>10819</v>
      </c>
      <c r="H748" s="191">
        <v>201.48</v>
      </c>
      <c r="I748" s="188">
        <v>53.697637482628551</v>
      </c>
      <c r="J748" s="192">
        <v>11076</v>
      </c>
      <c r="K748" s="191">
        <v>206.26</v>
      </c>
      <c r="L748" s="193">
        <v>53.699214583535344</v>
      </c>
      <c r="N748" s="185"/>
      <c r="O748" s="185"/>
    </row>
    <row r="749" spans="1:15" x14ac:dyDescent="0.25">
      <c r="A749" s="239" t="s">
        <v>9798</v>
      </c>
      <c r="B749" s="189" t="s">
        <v>4824</v>
      </c>
      <c r="C749" s="190" t="s">
        <v>4823</v>
      </c>
      <c r="D749" s="190" t="s">
        <v>7059</v>
      </c>
      <c r="E749" s="190" t="s">
        <v>20867</v>
      </c>
      <c r="F749" s="190" t="s">
        <v>20869</v>
      </c>
      <c r="G749" s="192">
        <v>1433.37</v>
      </c>
      <c r="H749" s="191">
        <v>75.22</v>
      </c>
      <c r="I749" s="188">
        <v>19.055703270406806</v>
      </c>
      <c r="J749" s="192">
        <v>1445.39</v>
      </c>
      <c r="K749" s="191">
        <v>74.37</v>
      </c>
      <c r="L749" s="193">
        <v>19.435121688853034</v>
      </c>
      <c r="N749" s="185"/>
      <c r="O749" s="185"/>
    </row>
    <row r="750" spans="1:15" x14ac:dyDescent="0.25">
      <c r="A750" s="239" t="s">
        <v>9799</v>
      </c>
      <c r="B750" s="189" t="s">
        <v>4824</v>
      </c>
      <c r="C750" s="190" t="s">
        <v>4823</v>
      </c>
      <c r="D750" s="190" t="s">
        <v>7060</v>
      </c>
      <c r="E750" s="190" t="s">
        <v>20867</v>
      </c>
      <c r="F750" s="190" t="s">
        <v>20869</v>
      </c>
      <c r="G750" s="192">
        <v>21000</v>
      </c>
      <c r="H750" s="191">
        <v>496.77</v>
      </c>
      <c r="I750" s="188">
        <v>42.273084123437407</v>
      </c>
      <c r="J750" s="192">
        <v>22000</v>
      </c>
      <c r="K750" s="191">
        <v>507.62</v>
      </c>
      <c r="L750" s="193">
        <v>43.339505929632402</v>
      </c>
      <c r="N750" s="185"/>
      <c r="O750" s="185"/>
    </row>
    <row r="751" spans="1:15" x14ac:dyDescent="0.25">
      <c r="A751" s="239" t="s">
        <v>9800</v>
      </c>
      <c r="B751" s="189" t="s">
        <v>4824</v>
      </c>
      <c r="C751" s="190" t="s">
        <v>4823</v>
      </c>
      <c r="D751" s="190" t="s">
        <v>7061</v>
      </c>
      <c r="E751" s="190" t="s">
        <v>20867</v>
      </c>
      <c r="F751" s="190" t="s">
        <v>20869</v>
      </c>
      <c r="G751" s="192">
        <v>9501</v>
      </c>
      <c r="H751" s="191">
        <v>204.61</v>
      </c>
      <c r="I751" s="188">
        <v>46.4346806118958</v>
      </c>
      <c r="J751" s="192">
        <v>9386</v>
      </c>
      <c r="K751" s="191">
        <v>202.12</v>
      </c>
      <c r="L751" s="193">
        <v>46.437759746685138</v>
      </c>
      <c r="N751" s="185"/>
      <c r="O751" s="185"/>
    </row>
    <row r="752" spans="1:15" x14ac:dyDescent="0.25">
      <c r="A752" s="239" t="s">
        <v>9801</v>
      </c>
      <c r="B752" s="189" t="s">
        <v>4824</v>
      </c>
      <c r="C752" s="190" t="s">
        <v>4823</v>
      </c>
      <c r="D752" s="190" t="s">
        <v>7062</v>
      </c>
      <c r="E752" s="190" t="s">
        <v>20867</v>
      </c>
      <c r="F752" s="190" t="s">
        <v>20869</v>
      </c>
      <c r="G752" s="192">
        <v>8064</v>
      </c>
      <c r="H752" s="191">
        <v>185.93</v>
      </c>
      <c r="I752" s="188">
        <v>43.371161189695044</v>
      </c>
      <c r="J752" s="192">
        <v>8409.59</v>
      </c>
      <c r="K752" s="191">
        <v>190.4</v>
      </c>
      <c r="L752" s="193">
        <v>44.168014705882349</v>
      </c>
      <c r="N752" s="185"/>
      <c r="O752" s="185"/>
    </row>
    <row r="753" spans="1:15" x14ac:dyDescent="0.25">
      <c r="A753" s="239" t="s">
        <v>9802</v>
      </c>
      <c r="B753" s="189" t="s">
        <v>4824</v>
      </c>
      <c r="C753" s="190" t="s">
        <v>4823</v>
      </c>
      <c r="D753" s="190" t="s">
        <v>7063</v>
      </c>
      <c r="E753" s="190" t="s">
        <v>20867</v>
      </c>
      <c r="F753" s="190" t="s">
        <v>20869</v>
      </c>
      <c r="G753" s="192">
        <v>10629</v>
      </c>
      <c r="H753" s="191">
        <v>132.57</v>
      </c>
      <c r="I753" s="188">
        <v>80.176510522742703</v>
      </c>
      <c r="J753" s="192">
        <v>10629</v>
      </c>
      <c r="K753" s="191">
        <v>131.66</v>
      </c>
      <c r="L753" s="193">
        <v>80.730669907337088</v>
      </c>
      <c r="N753" s="185"/>
      <c r="O753" s="185"/>
    </row>
    <row r="754" spans="1:15" x14ac:dyDescent="0.25">
      <c r="A754" s="239" t="s">
        <v>9803</v>
      </c>
      <c r="B754" s="189" t="s">
        <v>4824</v>
      </c>
      <c r="C754" s="190" t="s">
        <v>4823</v>
      </c>
      <c r="D754" s="190" t="s">
        <v>7064</v>
      </c>
      <c r="E754" s="190" t="s">
        <v>20867</v>
      </c>
      <c r="F754" s="190" t="s">
        <v>20869</v>
      </c>
      <c r="G754" s="192">
        <v>388826</v>
      </c>
      <c r="H754" s="191">
        <v>7368.32</v>
      </c>
      <c r="I754" s="188">
        <v>52.769966559541388</v>
      </c>
      <c r="J754" s="192">
        <v>392845</v>
      </c>
      <c r="K754" s="191">
        <v>7444.49</v>
      </c>
      <c r="L754" s="193">
        <v>52.76990096030756</v>
      </c>
      <c r="N754" s="185"/>
      <c r="O754" s="185"/>
    </row>
    <row r="755" spans="1:15" x14ac:dyDescent="0.25">
      <c r="A755" s="239" t="s">
        <v>9804</v>
      </c>
      <c r="B755" s="189" t="s">
        <v>4826</v>
      </c>
      <c r="C755" s="190" t="s">
        <v>4825</v>
      </c>
      <c r="D755" s="190" t="s">
        <v>7065</v>
      </c>
      <c r="E755" s="190" t="s">
        <v>20867</v>
      </c>
      <c r="F755" s="190" t="s">
        <v>20869</v>
      </c>
      <c r="G755" s="192">
        <v>18690</v>
      </c>
      <c r="H755" s="191">
        <v>426.43</v>
      </c>
      <c r="I755" s="188">
        <v>43.828998897826139</v>
      </c>
      <c r="J755" s="192">
        <v>19624</v>
      </c>
      <c r="K755" s="191">
        <v>432.18</v>
      </c>
      <c r="L755" s="193">
        <v>45.407006339950946</v>
      </c>
      <c r="N755" s="185"/>
      <c r="O755" s="185"/>
    </row>
    <row r="756" spans="1:15" x14ac:dyDescent="0.25">
      <c r="A756" s="239" t="s">
        <v>9805</v>
      </c>
      <c r="B756" s="189" t="s">
        <v>4826</v>
      </c>
      <c r="C756" s="190" t="s">
        <v>4825</v>
      </c>
      <c r="D756" s="190" t="s">
        <v>7066</v>
      </c>
      <c r="E756" s="190" t="s">
        <v>20867</v>
      </c>
      <c r="F756" s="190" t="s">
        <v>20869</v>
      </c>
      <c r="G756" s="192">
        <v>244632</v>
      </c>
      <c r="H756" s="191">
        <v>3124.2</v>
      </c>
      <c r="I756" s="188">
        <v>78.302285385058582</v>
      </c>
      <c r="J756" s="192">
        <v>275484</v>
      </c>
      <c r="K756" s="191">
        <v>3169</v>
      </c>
      <c r="L756" s="193">
        <v>86.930893026191228</v>
      </c>
      <c r="N756" s="185"/>
      <c r="O756" s="185"/>
    </row>
    <row r="757" spans="1:15" x14ac:dyDescent="0.25">
      <c r="A757" s="239" t="s">
        <v>9806</v>
      </c>
      <c r="B757" s="189" t="s">
        <v>4826</v>
      </c>
      <c r="C757" s="190" t="s">
        <v>4825</v>
      </c>
      <c r="D757" s="190" t="s">
        <v>7067</v>
      </c>
      <c r="E757" s="190" t="s">
        <v>20867</v>
      </c>
      <c r="F757" s="190" t="s">
        <v>20869</v>
      </c>
      <c r="G757" s="192">
        <v>16500</v>
      </c>
      <c r="H757" s="191">
        <v>465.7</v>
      </c>
      <c r="I757" s="188">
        <v>35.430534678977885</v>
      </c>
      <c r="J757" s="192">
        <v>17500</v>
      </c>
      <c r="K757" s="191">
        <v>464.2</v>
      </c>
      <c r="L757" s="193">
        <v>37.699267557087467</v>
      </c>
      <c r="N757" s="185"/>
      <c r="O757" s="185"/>
    </row>
    <row r="758" spans="1:15" x14ac:dyDescent="0.25">
      <c r="A758" s="239" t="s">
        <v>9807</v>
      </c>
      <c r="B758" s="189" t="s">
        <v>4826</v>
      </c>
      <c r="C758" s="190" t="s">
        <v>4825</v>
      </c>
      <c r="D758" s="190" t="s">
        <v>5685</v>
      </c>
      <c r="E758" s="190" t="s">
        <v>20867</v>
      </c>
      <c r="F758" s="190" t="s">
        <v>20869</v>
      </c>
      <c r="G758" s="192">
        <v>13899.43</v>
      </c>
      <c r="H758" s="191">
        <v>251.25</v>
      </c>
      <c r="I758" s="188">
        <v>55.321114427860699</v>
      </c>
      <c r="J758" s="192">
        <v>17500</v>
      </c>
      <c r="K758" s="191">
        <v>256.69</v>
      </c>
      <c r="L758" s="193">
        <v>68.175620398145625</v>
      </c>
      <c r="N758" s="185"/>
      <c r="O758" s="185"/>
    </row>
    <row r="759" spans="1:15" x14ac:dyDescent="0.25">
      <c r="A759" s="239" t="s">
        <v>9808</v>
      </c>
      <c r="B759" s="189" t="s">
        <v>4826</v>
      </c>
      <c r="C759" s="190" t="s">
        <v>4825</v>
      </c>
      <c r="D759" s="190" t="s">
        <v>5686</v>
      </c>
      <c r="E759" s="190" t="s">
        <v>20867</v>
      </c>
      <c r="F759" s="190" t="s">
        <v>20869</v>
      </c>
      <c r="G759" s="192">
        <v>4750</v>
      </c>
      <c r="H759" s="191">
        <v>124.42</v>
      </c>
      <c r="I759" s="188">
        <v>38.177141938595078</v>
      </c>
      <c r="J759" s="192">
        <v>5000</v>
      </c>
      <c r="K759" s="191">
        <v>125.5</v>
      </c>
      <c r="L759" s="193">
        <v>39.840637450199203</v>
      </c>
      <c r="N759" s="185"/>
      <c r="O759" s="185"/>
    </row>
    <row r="760" spans="1:15" x14ac:dyDescent="0.25">
      <c r="A760" s="239" t="s">
        <v>9809</v>
      </c>
      <c r="B760" s="189" t="s">
        <v>4826</v>
      </c>
      <c r="C760" s="190" t="s">
        <v>4825</v>
      </c>
      <c r="D760" s="190" t="s">
        <v>5687</v>
      </c>
      <c r="E760" s="190" t="s">
        <v>20867</v>
      </c>
      <c r="F760" s="190" t="s">
        <v>20869</v>
      </c>
      <c r="G760" s="192">
        <v>6137</v>
      </c>
      <c r="H760" s="191">
        <v>176.52</v>
      </c>
      <c r="I760" s="188">
        <v>34.766598685701332</v>
      </c>
      <c r="J760" s="192">
        <v>7250</v>
      </c>
      <c r="K760" s="191">
        <v>178.04</v>
      </c>
      <c r="L760" s="193">
        <v>40.721186250280837</v>
      </c>
      <c r="N760" s="185"/>
      <c r="O760" s="185"/>
    </row>
    <row r="761" spans="1:15" x14ac:dyDescent="0.25">
      <c r="A761" s="239" t="s">
        <v>9810</v>
      </c>
      <c r="B761" s="189" t="s">
        <v>4826</v>
      </c>
      <c r="C761" s="190" t="s">
        <v>4825</v>
      </c>
      <c r="D761" s="190" t="s">
        <v>5688</v>
      </c>
      <c r="E761" s="190" t="s">
        <v>20867</v>
      </c>
      <c r="F761" s="190" t="s">
        <v>20869</v>
      </c>
      <c r="G761" s="192">
        <v>13760</v>
      </c>
      <c r="H761" s="191">
        <v>484.2</v>
      </c>
      <c r="I761" s="188">
        <v>28.418009087154068</v>
      </c>
      <c r="J761" s="192">
        <v>15500</v>
      </c>
      <c r="K761" s="191">
        <v>475.58</v>
      </c>
      <c r="L761" s="193">
        <v>32.591782665377018</v>
      </c>
      <c r="N761" s="185"/>
      <c r="O761" s="185"/>
    </row>
    <row r="762" spans="1:15" x14ac:dyDescent="0.25">
      <c r="A762" s="239" t="s">
        <v>9811</v>
      </c>
      <c r="B762" s="189" t="s">
        <v>4826</v>
      </c>
      <c r="C762" s="190" t="s">
        <v>4825</v>
      </c>
      <c r="D762" s="190" t="s">
        <v>5689</v>
      </c>
      <c r="E762" s="190" t="s">
        <v>20867</v>
      </c>
      <c r="F762" s="190" t="s">
        <v>20869</v>
      </c>
      <c r="G762" s="192">
        <v>5000</v>
      </c>
      <c r="H762" s="191">
        <v>213.32</v>
      </c>
      <c r="I762" s="188">
        <v>23.438964935308459</v>
      </c>
      <c r="J762" s="192">
        <v>5200</v>
      </c>
      <c r="K762" s="191">
        <v>213.74</v>
      </c>
      <c r="L762" s="193">
        <v>24.328623561336201</v>
      </c>
      <c r="N762" s="185"/>
      <c r="O762" s="185"/>
    </row>
    <row r="763" spans="1:15" x14ac:dyDescent="0.25">
      <c r="A763" s="239" t="s">
        <v>9812</v>
      </c>
      <c r="B763" s="189" t="s">
        <v>4826</v>
      </c>
      <c r="C763" s="190" t="s">
        <v>4825</v>
      </c>
      <c r="D763" s="190" t="s">
        <v>5690</v>
      </c>
      <c r="E763" s="190" t="s">
        <v>20867</v>
      </c>
      <c r="F763" s="190" t="s">
        <v>20869</v>
      </c>
      <c r="G763" s="192">
        <v>3629</v>
      </c>
      <c r="H763" s="191">
        <v>78.97</v>
      </c>
      <c r="I763" s="188">
        <v>45.954159807521847</v>
      </c>
      <c r="J763" s="192">
        <v>3639</v>
      </c>
      <c r="K763" s="191">
        <v>79.180000000000007</v>
      </c>
      <c r="L763" s="193">
        <v>45.95857539782773</v>
      </c>
      <c r="N763" s="185"/>
      <c r="O763" s="185"/>
    </row>
    <row r="764" spans="1:15" x14ac:dyDescent="0.25">
      <c r="A764" s="239" t="s">
        <v>9813</v>
      </c>
      <c r="B764" s="189" t="s">
        <v>4826</v>
      </c>
      <c r="C764" s="190" t="s">
        <v>4825</v>
      </c>
      <c r="D764" s="190" t="s">
        <v>5691</v>
      </c>
      <c r="E764" s="190" t="s">
        <v>20867</v>
      </c>
      <c r="F764" s="190" t="s">
        <v>20869</v>
      </c>
      <c r="G764" s="192">
        <v>3643</v>
      </c>
      <c r="H764" s="191">
        <v>106.4</v>
      </c>
      <c r="I764" s="188">
        <v>34.238721804511279</v>
      </c>
      <c r="J764" s="192">
        <v>4000</v>
      </c>
      <c r="K764" s="191">
        <v>108.08</v>
      </c>
      <c r="L764" s="193">
        <v>37.00962250185048</v>
      </c>
      <c r="N764" s="185"/>
      <c r="O764" s="185"/>
    </row>
    <row r="765" spans="1:15" x14ac:dyDescent="0.25">
      <c r="A765" s="239" t="s">
        <v>9814</v>
      </c>
      <c r="B765" s="189" t="s">
        <v>4826</v>
      </c>
      <c r="C765" s="190" t="s">
        <v>4825</v>
      </c>
      <c r="D765" s="190" t="s">
        <v>5692</v>
      </c>
      <c r="E765" s="190" t="s">
        <v>20867</v>
      </c>
      <c r="F765" s="190" t="s">
        <v>20869</v>
      </c>
      <c r="G765" s="192">
        <v>3166</v>
      </c>
      <c r="H765" s="191">
        <v>101.8</v>
      </c>
      <c r="I765" s="188">
        <v>31.100196463654225</v>
      </c>
      <c r="J765" s="192">
        <v>2850</v>
      </c>
      <c r="K765" s="191">
        <v>103.95</v>
      </c>
      <c r="L765" s="193">
        <v>27.417027417027416</v>
      </c>
      <c r="N765" s="185"/>
      <c r="O765" s="185"/>
    </row>
    <row r="766" spans="1:15" x14ac:dyDescent="0.25">
      <c r="A766" s="239" t="s">
        <v>9815</v>
      </c>
      <c r="B766" s="189" t="s">
        <v>4826</v>
      </c>
      <c r="C766" s="190" t="s">
        <v>4825</v>
      </c>
      <c r="D766" s="190" t="s">
        <v>5693</v>
      </c>
      <c r="E766" s="190" t="s">
        <v>20867</v>
      </c>
      <c r="F766" s="190" t="s">
        <v>20869</v>
      </c>
      <c r="G766" s="192">
        <v>8000</v>
      </c>
      <c r="H766" s="191">
        <v>217.83</v>
      </c>
      <c r="I766" s="188">
        <v>36.725887159711696</v>
      </c>
      <c r="J766" s="192">
        <v>8000</v>
      </c>
      <c r="K766" s="191">
        <v>216.89</v>
      </c>
      <c r="L766" s="193">
        <v>36.885056941306658</v>
      </c>
      <c r="N766" s="185"/>
      <c r="O766" s="185"/>
    </row>
    <row r="767" spans="1:15" x14ac:dyDescent="0.25">
      <c r="A767" s="239" t="s">
        <v>9816</v>
      </c>
      <c r="B767" s="189" t="s">
        <v>4826</v>
      </c>
      <c r="C767" s="190" t="s">
        <v>4825</v>
      </c>
      <c r="D767" s="190" t="s">
        <v>8882</v>
      </c>
      <c r="E767" s="190" t="s">
        <v>20867</v>
      </c>
      <c r="F767" s="190" t="s">
        <v>20869</v>
      </c>
      <c r="G767" s="192">
        <v>3525</v>
      </c>
      <c r="H767" s="191">
        <v>200.9</v>
      </c>
      <c r="I767" s="188">
        <v>17.546042807366849</v>
      </c>
      <c r="J767" s="192">
        <v>3600</v>
      </c>
      <c r="K767" s="191">
        <v>197.6</v>
      </c>
      <c r="L767" s="193">
        <v>18.218623481781378</v>
      </c>
      <c r="N767" s="185"/>
      <c r="O767" s="185"/>
    </row>
    <row r="768" spans="1:15" x14ac:dyDescent="0.25">
      <c r="A768" s="239" t="s">
        <v>9817</v>
      </c>
      <c r="B768" s="189" t="s">
        <v>4826</v>
      </c>
      <c r="C768" s="190" t="s">
        <v>4825</v>
      </c>
      <c r="D768" s="190" t="s">
        <v>5694</v>
      </c>
      <c r="E768" s="190" t="s">
        <v>20867</v>
      </c>
      <c r="F768" s="190" t="s">
        <v>20869</v>
      </c>
      <c r="G768" s="192">
        <v>4200</v>
      </c>
      <c r="H768" s="191">
        <v>113.63</v>
      </c>
      <c r="I768" s="188">
        <v>36.962069875913052</v>
      </c>
      <c r="J768" s="192">
        <v>4620</v>
      </c>
      <c r="K768" s="191">
        <v>112.38</v>
      </c>
      <c r="L768" s="193">
        <v>41.110517885744798</v>
      </c>
      <c r="N768" s="185"/>
      <c r="O768" s="185"/>
    </row>
    <row r="769" spans="1:15" x14ac:dyDescent="0.25">
      <c r="A769" s="239" t="s">
        <v>9818</v>
      </c>
      <c r="B769" s="189" t="s">
        <v>4826</v>
      </c>
      <c r="C769" s="190" t="s">
        <v>4825</v>
      </c>
      <c r="D769" s="190" t="s">
        <v>5695</v>
      </c>
      <c r="E769" s="190" t="s">
        <v>20867</v>
      </c>
      <c r="F769" s="190" t="s">
        <v>20869</v>
      </c>
      <c r="G769" s="192">
        <v>5791</v>
      </c>
      <c r="H769" s="191">
        <v>109.6</v>
      </c>
      <c r="I769" s="188">
        <v>52.837591240875916</v>
      </c>
      <c r="J769" s="192">
        <v>7000</v>
      </c>
      <c r="K769" s="191">
        <v>108.25</v>
      </c>
      <c r="L769" s="193">
        <v>64.665127020785221</v>
      </c>
      <c r="N769" s="185"/>
      <c r="O769" s="185"/>
    </row>
    <row r="770" spans="1:15" x14ac:dyDescent="0.25">
      <c r="A770" s="239" t="s">
        <v>9819</v>
      </c>
      <c r="B770" s="189" t="s">
        <v>4826</v>
      </c>
      <c r="C770" s="190" t="s">
        <v>4825</v>
      </c>
      <c r="D770" s="190" t="s">
        <v>9820</v>
      </c>
      <c r="E770" s="190" t="s">
        <v>20867</v>
      </c>
      <c r="F770" s="190" t="s">
        <v>20868</v>
      </c>
      <c r="G770" s="192">
        <v>0</v>
      </c>
      <c r="H770" s="191">
        <v>29.6</v>
      </c>
      <c r="I770" s="188">
        <v>0</v>
      </c>
      <c r="J770" s="192">
        <v>0</v>
      </c>
      <c r="K770" s="191">
        <v>28.58</v>
      </c>
      <c r="L770" s="193">
        <v>0</v>
      </c>
      <c r="N770" s="185"/>
      <c r="O770" s="185"/>
    </row>
    <row r="771" spans="1:15" x14ac:dyDescent="0.25">
      <c r="A771" s="239" t="s">
        <v>9821</v>
      </c>
      <c r="B771" s="189" t="s">
        <v>4826</v>
      </c>
      <c r="C771" s="190" t="s">
        <v>4825</v>
      </c>
      <c r="D771" s="190" t="s">
        <v>5696</v>
      </c>
      <c r="E771" s="190" t="s">
        <v>20867</v>
      </c>
      <c r="F771" s="190" t="s">
        <v>20869</v>
      </c>
      <c r="G771" s="192">
        <v>12000</v>
      </c>
      <c r="H771" s="191">
        <v>512</v>
      </c>
      <c r="I771" s="188">
        <v>23.4375</v>
      </c>
      <c r="J771" s="192">
        <v>14000</v>
      </c>
      <c r="K771" s="191">
        <v>534.73</v>
      </c>
      <c r="L771" s="193">
        <v>26.181437360911112</v>
      </c>
      <c r="N771" s="185"/>
      <c r="O771" s="185"/>
    </row>
    <row r="772" spans="1:15" x14ac:dyDescent="0.25">
      <c r="A772" s="239" t="s">
        <v>9822</v>
      </c>
      <c r="B772" s="189" t="s">
        <v>4826</v>
      </c>
      <c r="C772" s="190" t="s">
        <v>4825</v>
      </c>
      <c r="D772" s="190" t="s">
        <v>5697</v>
      </c>
      <c r="E772" s="190" t="s">
        <v>20867</v>
      </c>
      <c r="F772" s="190" t="s">
        <v>20869</v>
      </c>
      <c r="G772" s="192">
        <v>6340</v>
      </c>
      <c r="H772" s="191">
        <v>170.07</v>
      </c>
      <c r="I772" s="188">
        <v>37.278767566296231</v>
      </c>
      <c r="J772" s="192">
        <v>7200</v>
      </c>
      <c r="K772" s="191">
        <v>169.71</v>
      </c>
      <c r="L772" s="193">
        <v>42.425313770549756</v>
      </c>
      <c r="N772" s="185"/>
      <c r="O772" s="185"/>
    </row>
    <row r="773" spans="1:15" x14ac:dyDescent="0.25">
      <c r="A773" s="239" t="s">
        <v>9823</v>
      </c>
      <c r="B773" s="189" t="s">
        <v>4826</v>
      </c>
      <c r="C773" s="190" t="s">
        <v>4825</v>
      </c>
      <c r="D773" s="190" t="s">
        <v>5698</v>
      </c>
      <c r="E773" s="190" t="s">
        <v>20867</v>
      </c>
      <c r="F773" s="190" t="s">
        <v>20869</v>
      </c>
      <c r="G773" s="192">
        <v>2000</v>
      </c>
      <c r="H773" s="191">
        <v>40.93</v>
      </c>
      <c r="I773" s="188">
        <v>48.863913999511361</v>
      </c>
      <c r="J773" s="192">
        <v>2000</v>
      </c>
      <c r="K773" s="191">
        <v>39.840000000000003</v>
      </c>
      <c r="L773" s="193">
        <v>50.200803212851405</v>
      </c>
      <c r="N773" s="185"/>
      <c r="O773" s="185"/>
    </row>
    <row r="774" spans="1:15" x14ac:dyDescent="0.25">
      <c r="A774" s="239" t="s">
        <v>9824</v>
      </c>
      <c r="B774" s="189" t="s">
        <v>4826</v>
      </c>
      <c r="C774" s="190" t="s">
        <v>4825</v>
      </c>
      <c r="D774" s="190" t="s">
        <v>5699</v>
      </c>
      <c r="E774" s="190" t="s">
        <v>20867</v>
      </c>
      <c r="F774" s="190" t="s">
        <v>20869</v>
      </c>
      <c r="G774" s="192">
        <v>6600</v>
      </c>
      <c r="H774" s="191">
        <v>232.85</v>
      </c>
      <c r="I774" s="188">
        <v>28.344427743182308</v>
      </c>
      <c r="J774" s="192">
        <v>7000</v>
      </c>
      <c r="K774" s="191">
        <v>237.21</v>
      </c>
      <c r="L774" s="193">
        <v>29.509717128282954</v>
      </c>
      <c r="N774" s="185"/>
      <c r="O774" s="185"/>
    </row>
    <row r="775" spans="1:15" x14ac:dyDescent="0.25">
      <c r="A775" s="239" t="s">
        <v>9825</v>
      </c>
      <c r="B775" s="189" t="s">
        <v>4826</v>
      </c>
      <c r="C775" s="190" t="s">
        <v>4825</v>
      </c>
      <c r="D775" s="190" t="s">
        <v>9826</v>
      </c>
      <c r="E775" s="190" t="s">
        <v>20867</v>
      </c>
      <c r="F775" s="190" t="s">
        <v>20868</v>
      </c>
      <c r="G775" s="192">
        <v>0</v>
      </c>
      <c r="H775" s="191">
        <v>20.51</v>
      </c>
      <c r="I775" s="188">
        <v>0</v>
      </c>
      <c r="J775" s="192">
        <v>0</v>
      </c>
      <c r="K775" s="191">
        <v>19.12</v>
      </c>
      <c r="L775" s="193">
        <v>0</v>
      </c>
      <c r="N775" s="185"/>
      <c r="O775" s="185"/>
    </row>
    <row r="776" spans="1:15" x14ac:dyDescent="0.25">
      <c r="A776" s="239" t="s">
        <v>9827</v>
      </c>
      <c r="B776" s="189" t="s">
        <v>4826</v>
      </c>
      <c r="C776" s="190" t="s">
        <v>4825</v>
      </c>
      <c r="D776" s="190" t="s">
        <v>5700</v>
      </c>
      <c r="E776" s="190" t="s">
        <v>20867</v>
      </c>
      <c r="F776" s="190" t="s">
        <v>20869</v>
      </c>
      <c r="G776" s="192">
        <v>4637</v>
      </c>
      <c r="H776" s="191">
        <v>153.80000000000001</v>
      </c>
      <c r="I776" s="188">
        <v>30.149544863459035</v>
      </c>
      <c r="J776" s="192">
        <v>5500</v>
      </c>
      <c r="K776" s="191">
        <v>157.61000000000001</v>
      </c>
      <c r="L776" s="193">
        <v>34.896262927479221</v>
      </c>
      <c r="N776" s="185"/>
      <c r="O776" s="185"/>
    </row>
    <row r="777" spans="1:15" x14ac:dyDescent="0.25">
      <c r="A777" s="239" t="s">
        <v>9828</v>
      </c>
      <c r="B777" s="189" t="s">
        <v>4826</v>
      </c>
      <c r="C777" s="190" t="s">
        <v>4825</v>
      </c>
      <c r="D777" s="190" t="s">
        <v>5701</v>
      </c>
      <c r="E777" s="190" t="s">
        <v>20867</v>
      </c>
      <c r="F777" s="190" t="s">
        <v>20869</v>
      </c>
      <c r="G777" s="192">
        <v>4668</v>
      </c>
      <c r="H777" s="191">
        <v>161.21</v>
      </c>
      <c r="I777" s="188">
        <v>28.956020098008807</v>
      </c>
      <c r="J777" s="192">
        <v>4668</v>
      </c>
      <c r="K777" s="191">
        <v>167.81</v>
      </c>
      <c r="L777" s="193">
        <v>27.817174185090281</v>
      </c>
      <c r="N777" s="185"/>
      <c r="O777" s="185"/>
    </row>
    <row r="778" spans="1:15" x14ac:dyDescent="0.25">
      <c r="A778" s="239" t="s">
        <v>9829</v>
      </c>
      <c r="B778" s="189" t="s">
        <v>4826</v>
      </c>
      <c r="C778" s="190" t="s">
        <v>4825</v>
      </c>
      <c r="D778" s="190" t="s">
        <v>5702</v>
      </c>
      <c r="E778" s="190" t="s">
        <v>20867</v>
      </c>
      <c r="F778" s="190" t="s">
        <v>20869</v>
      </c>
      <c r="G778" s="192">
        <v>636082</v>
      </c>
      <c r="H778" s="191">
        <v>4977.82</v>
      </c>
      <c r="I778" s="188">
        <v>127.78324648139146</v>
      </c>
      <c r="J778" s="192">
        <v>659598</v>
      </c>
      <c r="K778" s="191">
        <v>5035.88</v>
      </c>
      <c r="L778" s="193">
        <v>130.97968974637996</v>
      </c>
      <c r="N778" s="185"/>
      <c r="O778" s="185"/>
    </row>
    <row r="779" spans="1:15" x14ac:dyDescent="0.25">
      <c r="A779" s="239" t="s">
        <v>9830</v>
      </c>
      <c r="B779" s="189" t="s">
        <v>4826</v>
      </c>
      <c r="C779" s="190" t="s">
        <v>4825</v>
      </c>
      <c r="D779" s="190" t="s">
        <v>9831</v>
      </c>
      <c r="E779" s="190" t="s">
        <v>20867</v>
      </c>
      <c r="F779" s="190" t="s">
        <v>20868</v>
      </c>
      <c r="G779" s="192">
        <v>0</v>
      </c>
      <c r="H779" s="191">
        <v>25.42</v>
      </c>
      <c r="I779" s="188">
        <v>0</v>
      </c>
      <c r="J779" s="192">
        <v>0</v>
      </c>
      <c r="K779" s="191">
        <v>19.16</v>
      </c>
      <c r="L779" s="193">
        <v>0</v>
      </c>
      <c r="N779" s="185"/>
      <c r="O779" s="185"/>
    </row>
    <row r="780" spans="1:15" x14ac:dyDescent="0.25">
      <c r="A780" s="239" t="s">
        <v>9832</v>
      </c>
      <c r="B780" s="189" t="s">
        <v>4826</v>
      </c>
      <c r="C780" s="190" t="s">
        <v>4825</v>
      </c>
      <c r="D780" s="190" t="s">
        <v>5703</v>
      </c>
      <c r="E780" s="190" t="s">
        <v>20867</v>
      </c>
      <c r="F780" s="190" t="s">
        <v>20869</v>
      </c>
      <c r="G780" s="192">
        <v>4000</v>
      </c>
      <c r="H780" s="191">
        <v>153.69</v>
      </c>
      <c r="I780" s="188">
        <v>26.026416813065261</v>
      </c>
      <c r="J780" s="192">
        <v>4000</v>
      </c>
      <c r="K780" s="191">
        <v>156.04</v>
      </c>
      <c r="L780" s="193">
        <v>25.634452704434761</v>
      </c>
      <c r="N780" s="185"/>
      <c r="O780" s="185"/>
    </row>
    <row r="781" spans="1:15" x14ac:dyDescent="0.25">
      <c r="A781" s="239" t="s">
        <v>9833</v>
      </c>
      <c r="B781" s="189" t="s">
        <v>4826</v>
      </c>
      <c r="C781" s="190" t="s">
        <v>4825</v>
      </c>
      <c r="D781" s="190" t="s">
        <v>4682</v>
      </c>
      <c r="E781" s="190" t="s">
        <v>20867</v>
      </c>
      <c r="F781" s="190" t="s">
        <v>20869</v>
      </c>
      <c r="G781" s="192">
        <v>1950</v>
      </c>
      <c r="H781" s="191">
        <v>92.54</v>
      </c>
      <c r="I781" s="188">
        <v>21.071968878322885</v>
      </c>
      <c r="J781" s="192">
        <v>2000</v>
      </c>
      <c r="K781" s="191">
        <v>94.04</v>
      </c>
      <c r="L781" s="193">
        <v>21.267545725223307</v>
      </c>
      <c r="N781" s="185"/>
      <c r="O781" s="185"/>
    </row>
    <row r="782" spans="1:15" x14ac:dyDescent="0.25">
      <c r="A782" s="239" t="s">
        <v>9834</v>
      </c>
      <c r="B782" s="189" t="s">
        <v>4826</v>
      </c>
      <c r="C782" s="190" t="s">
        <v>4825</v>
      </c>
      <c r="D782" s="190" t="s">
        <v>4683</v>
      </c>
      <c r="E782" s="190" t="s">
        <v>20867</v>
      </c>
      <c r="F782" s="190" t="s">
        <v>20869</v>
      </c>
      <c r="G782" s="192">
        <v>5546</v>
      </c>
      <c r="H782" s="191">
        <v>128.94999999999999</v>
      </c>
      <c r="I782" s="188">
        <v>43.008918185343163</v>
      </c>
      <c r="J782" s="192">
        <v>6500</v>
      </c>
      <c r="K782" s="191">
        <v>132.29</v>
      </c>
      <c r="L782" s="193">
        <v>49.134477284753196</v>
      </c>
      <c r="N782" s="185"/>
      <c r="O782" s="185"/>
    </row>
    <row r="783" spans="1:15" x14ac:dyDescent="0.25">
      <c r="A783" s="239" t="s">
        <v>9835</v>
      </c>
      <c r="B783" s="189" t="s">
        <v>4826</v>
      </c>
      <c r="C783" s="190" t="s">
        <v>4825</v>
      </c>
      <c r="D783" s="190" t="s">
        <v>4684</v>
      </c>
      <c r="E783" s="190" t="s">
        <v>20867</v>
      </c>
      <c r="F783" s="190" t="s">
        <v>20869</v>
      </c>
      <c r="G783" s="192">
        <v>4300</v>
      </c>
      <c r="H783" s="191">
        <v>99.2</v>
      </c>
      <c r="I783" s="188">
        <v>43.346774193548384</v>
      </c>
      <c r="J783" s="192">
        <v>4300</v>
      </c>
      <c r="K783" s="191">
        <v>102.07</v>
      </c>
      <c r="L783" s="193">
        <v>42.127951405897917</v>
      </c>
      <c r="N783" s="185"/>
      <c r="O783" s="185"/>
    </row>
    <row r="784" spans="1:15" x14ac:dyDescent="0.25">
      <c r="A784" s="239" t="s">
        <v>9836</v>
      </c>
      <c r="B784" s="189" t="s">
        <v>4826</v>
      </c>
      <c r="C784" s="190" t="s">
        <v>4825</v>
      </c>
      <c r="D784" s="190" t="s">
        <v>4685</v>
      </c>
      <c r="E784" s="190" t="s">
        <v>20867</v>
      </c>
      <c r="F784" s="190" t="s">
        <v>20869</v>
      </c>
      <c r="G784" s="192">
        <v>3000</v>
      </c>
      <c r="H784" s="191">
        <v>141.19999999999999</v>
      </c>
      <c r="I784" s="188">
        <v>21.246458923512751</v>
      </c>
      <c r="J784" s="192">
        <v>3000</v>
      </c>
      <c r="K784" s="191">
        <v>144.34</v>
      </c>
      <c r="L784" s="193">
        <v>20.784259387557157</v>
      </c>
      <c r="N784" s="185"/>
      <c r="O784" s="185"/>
    </row>
    <row r="785" spans="1:15" x14ac:dyDescent="0.25">
      <c r="A785" s="239" t="s">
        <v>9837</v>
      </c>
      <c r="B785" s="189" t="s">
        <v>4826</v>
      </c>
      <c r="C785" s="190" t="s">
        <v>4825</v>
      </c>
      <c r="D785" s="190" t="s">
        <v>4686</v>
      </c>
      <c r="E785" s="190" t="s">
        <v>20867</v>
      </c>
      <c r="F785" s="190" t="s">
        <v>20869</v>
      </c>
      <c r="G785" s="192">
        <v>6260</v>
      </c>
      <c r="H785" s="191">
        <v>260.11</v>
      </c>
      <c r="I785" s="188">
        <v>24.066740994194763</v>
      </c>
      <c r="J785" s="192">
        <v>8024.01</v>
      </c>
      <c r="K785" s="191">
        <v>266.31</v>
      </c>
      <c r="L785" s="193">
        <v>30.130336825504113</v>
      </c>
      <c r="N785" s="185"/>
      <c r="O785" s="185"/>
    </row>
    <row r="786" spans="1:15" x14ac:dyDescent="0.25">
      <c r="A786" s="239" t="s">
        <v>9838</v>
      </c>
      <c r="B786" s="189" t="s">
        <v>4826</v>
      </c>
      <c r="C786" s="190" t="s">
        <v>4825</v>
      </c>
      <c r="D786" s="190" t="s">
        <v>4687</v>
      </c>
      <c r="E786" s="190" t="s">
        <v>20867</v>
      </c>
      <c r="F786" s="190" t="s">
        <v>20869</v>
      </c>
      <c r="G786" s="192">
        <v>5740</v>
      </c>
      <c r="H786" s="191">
        <v>236.03</v>
      </c>
      <c r="I786" s="188">
        <v>24.318942507308392</v>
      </c>
      <c r="J786" s="192">
        <v>5740</v>
      </c>
      <c r="K786" s="191">
        <v>238.75</v>
      </c>
      <c r="L786" s="193">
        <v>24.041884816753928</v>
      </c>
      <c r="N786" s="185"/>
      <c r="O786" s="185"/>
    </row>
    <row r="787" spans="1:15" x14ac:dyDescent="0.25">
      <c r="A787" s="239" t="s">
        <v>9839</v>
      </c>
      <c r="B787" s="189" t="s">
        <v>4826</v>
      </c>
      <c r="C787" s="190" t="s">
        <v>4825</v>
      </c>
      <c r="D787" s="190" t="s">
        <v>9840</v>
      </c>
      <c r="E787" s="190" t="s">
        <v>20867</v>
      </c>
      <c r="F787" s="190" t="s">
        <v>20868</v>
      </c>
      <c r="G787" s="192">
        <v>0</v>
      </c>
      <c r="H787" s="191">
        <v>25.42</v>
      </c>
      <c r="I787" s="188">
        <v>0</v>
      </c>
      <c r="J787" s="192">
        <v>0</v>
      </c>
      <c r="K787" s="191">
        <v>26.68</v>
      </c>
      <c r="L787" s="193">
        <v>0</v>
      </c>
      <c r="N787" s="185"/>
      <c r="O787" s="185"/>
    </row>
    <row r="788" spans="1:15" x14ac:dyDescent="0.25">
      <c r="A788" s="239" t="s">
        <v>9841</v>
      </c>
      <c r="B788" s="189" t="s">
        <v>4826</v>
      </c>
      <c r="C788" s="190" t="s">
        <v>4825</v>
      </c>
      <c r="D788" s="190" t="s">
        <v>4688</v>
      </c>
      <c r="E788" s="190" t="s">
        <v>20867</v>
      </c>
      <c r="F788" s="190" t="s">
        <v>20869</v>
      </c>
      <c r="G788" s="192">
        <v>5300</v>
      </c>
      <c r="H788" s="191">
        <v>130.77000000000001</v>
      </c>
      <c r="I788" s="188">
        <v>40.529173357803778</v>
      </c>
      <c r="J788" s="192">
        <v>7552.6</v>
      </c>
      <c r="K788" s="191">
        <v>132.99</v>
      </c>
      <c r="L788" s="193">
        <v>56.790736145574854</v>
      </c>
      <c r="N788" s="185"/>
      <c r="O788" s="185"/>
    </row>
    <row r="789" spans="1:15" x14ac:dyDescent="0.25">
      <c r="A789" s="239" t="s">
        <v>9842</v>
      </c>
      <c r="B789" s="189" t="s">
        <v>4826</v>
      </c>
      <c r="C789" s="190" t="s">
        <v>4825</v>
      </c>
      <c r="D789" s="190" t="s">
        <v>4689</v>
      </c>
      <c r="E789" s="190" t="s">
        <v>20867</v>
      </c>
      <c r="F789" s="190" t="s">
        <v>20869</v>
      </c>
      <c r="G789" s="192">
        <v>6000</v>
      </c>
      <c r="H789" s="191">
        <v>76.94</v>
      </c>
      <c r="I789" s="188">
        <v>77.982843774369641</v>
      </c>
      <c r="J789" s="192">
        <v>6250</v>
      </c>
      <c r="K789" s="191">
        <v>76.69</v>
      </c>
      <c r="L789" s="193">
        <v>81.496935715217106</v>
      </c>
      <c r="N789" s="185"/>
      <c r="O789" s="185"/>
    </row>
    <row r="790" spans="1:15" x14ac:dyDescent="0.25">
      <c r="A790" s="239" t="s">
        <v>9843</v>
      </c>
      <c r="B790" s="189" t="s">
        <v>4826</v>
      </c>
      <c r="C790" s="190" t="s">
        <v>4825</v>
      </c>
      <c r="D790" s="190" t="s">
        <v>4690</v>
      </c>
      <c r="E790" s="190" t="s">
        <v>20867</v>
      </c>
      <c r="F790" s="190" t="s">
        <v>20869</v>
      </c>
      <c r="G790" s="192">
        <v>1537.5</v>
      </c>
      <c r="H790" s="191">
        <v>108.34</v>
      </c>
      <c r="I790" s="188">
        <v>14.191434373269336</v>
      </c>
      <c r="J790" s="192">
        <v>1460.6</v>
      </c>
      <c r="K790" s="191">
        <v>110.85</v>
      </c>
      <c r="L790" s="193">
        <v>13.176364456472712</v>
      </c>
      <c r="N790" s="185"/>
      <c r="O790" s="185"/>
    </row>
    <row r="791" spans="1:15" x14ac:dyDescent="0.25">
      <c r="A791" s="239" t="s">
        <v>9844</v>
      </c>
      <c r="B791" s="189" t="s">
        <v>4826</v>
      </c>
      <c r="C791" s="190" t="s">
        <v>4825</v>
      </c>
      <c r="D791" s="190" t="s">
        <v>4691</v>
      </c>
      <c r="E791" s="190" t="s">
        <v>20867</v>
      </c>
      <c r="F791" s="190" t="s">
        <v>20869</v>
      </c>
      <c r="G791" s="192">
        <v>7000</v>
      </c>
      <c r="H791" s="191">
        <v>365.94</v>
      </c>
      <c r="I791" s="188">
        <v>19.128818932065364</v>
      </c>
      <c r="J791" s="192">
        <v>6424</v>
      </c>
      <c r="K791" s="191">
        <v>376.27</v>
      </c>
      <c r="L791" s="193">
        <v>17.072846626092964</v>
      </c>
      <c r="N791" s="185"/>
      <c r="O791" s="185"/>
    </row>
    <row r="792" spans="1:15" x14ac:dyDescent="0.25">
      <c r="A792" s="239" t="s">
        <v>9845</v>
      </c>
      <c r="B792" s="189" t="s">
        <v>4826</v>
      </c>
      <c r="C792" s="190" t="s">
        <v>4825</v>
      </c>
      <c r="D792" s="190" t="s">
        <v>4692</v>
      </c>
      <c r="E792" s="190" t="s">
        <v>20867</v>
      </c>
      <c r="F792" s="190" t="s">
        <v>20869</v>
      </c>
      <c r="G792" s="192">
        <v>9000</v>
      </c>
      <c r="H792" s="191">
        <v>337.92</v>
      </c>
      <c r="I792" s="188">
        <v>26.633522727272727</v>
      </c>
      <c r="J792" s="192">
        <v>10000</v>
      </c>
      <c r="K792" s="191">
        <v>342.16</v>
      </c>
      <c r="L792" s="193">
        <v>29.226093055880288</v>
      </c>
      <c r="N792" s="185"/>
      <c r="O792" s="185"/>
    </row>
    <row r="793" spans="1:15" x14ac:dyDescent="0.25">
      <c r="A793" s="239" t="s">
        <v>9846</v>
      </c>
      <c r="B793" s="189" t="s">
        <v>4826</v>
      </c>
      <c r="C793" s="190" t="s">
        <v>4825</v>
      </c>
      <c r="D793" s="190" t="s">
        <v>4693</v>
      </c>
      <c r="E793" s="190" t="s">
        <v>20867</v>
      </c>
      <c r="F793" s="190" t="s">
        <v>20869</v>
      </c>
      <c r="G793" s="192">
        <v>7200</v>
      </c>
      <c r="H793" s="191">
        <v>170.64</v>
      </c>
      <c r="I793" s="188">
        <v>42.194092827004219</v>
      </c>
      <c r="J793" s="192">
        <v>7750</v>
      </c>
      <c r="K793" s="191">
        <v>179.23</v>
      </c>
      <c r="L793" s="193">
        <v>43.240528929308709</v>
      </c>
      <c r="N793" s="185"/>
      <c r="O793" s="185"/>
    </row>
    <row r="794" spans="1:15" x14ac:dyDescent="0.25">
      <c r="A794" s="239" t="s">
        <v>9847</v>
      </c>
      <c r="B794" s="189" t="s">
        <v>4826</v>
      </c>
      <c r="C794" s="190" t="s">
        <v>4825</v>
      </c>
      <c r="D794" s="190" t="s">
        <v>9848</v>
      </c>
      <c r="E794" s="190" t="s">
        <v>20867</v>
      </c>
      <c r="F794" s="190" t="s">
        <v>20868</v>
      </c>
      <c r="G794" s="192">
        <v>0</v>
      </c>
      <c r="H794" s="191">
        <v>61.7</v>
      </c>
      <c r="I794" s="188">
        <v>0</v>
      </c>
      <c r="J794" s="192">
        <v>0</v>
      </c>
      <c r="K794" s="191">
        <v>62.5</v>
      </c>
      <c r="L794" s="193">
        <v>0</v>
      </c>
      <c r="N794" s="185"/>
      <c r="O794" s="185"/>
    </row>
    <row r="795" spans="1:15" x14ac:dyDescent="0.25">
      <c r="A795" s="239" t="s">
        <v>9849</v>
      </c>
      <c r="B795" s="189" t="s">
        <v>4826</v>
      </c>
      <c r="C795" s="190" t="s">
        <v>4825</v>
      </c>
      <c r="D795" s="190" t="s">
        <v>4694</v>
      </c>
      <c r="E795" s="190" t="s">
        <v>20867</v>
      </c>
      <c r="F795" s="190" t="s">
        <v>20869</v>
      </c>
      <c r="G795" s="192">
        <v>2842</v>
      </c>
      <c r="H795" s="191">
        <v>101.02</v>
      </c>
      <c r="I795" s="188">
        <v>28.133042961789744</v>
      </c>
      <c r="J795" s="192">
        <v>3100</v>
      </c>
      <c r="K795" s="191">
        <v>102.19</v>
      </c>
      <c r="L795" s="193">
        <v>30.335649280751543</v>
      </c>
      <c r="N795" s="185"/>
      <c r="O795" s="185"/>
    </row>
    <row r="796" spans="1:15" x14ac:dyDescent="0.25">
      <c r="A796" s="239" t="s">
        <v>9850</v>
      </c>
      <c r="B796" s="189" t="s">
        <v>4826</v>
      </c>
      <c r="C796" s="190" t="s">
        <v>4825</v>
      </c>
      <c r="D796" s="190" t="s">
        <v>4695</v>
      </c>
      <c r="E796" s="190" t="s">
        <v>20867</v>
      </c>
      <c r="F796" s="190" t="s">
        <v>20869</v>
      </c>
      <c r="G796" s="192">
        <v>41230</v>
      </c>
      <c r="H796" s="191">
        <v>712.42</v>
      </c>
      <c r="I796" s="188">
        <v>57.873164706212634</v>
      </c>
      <c r="J796" s="192">
        <v>41230</v>
      </c>
      <c r="K796" s="191">
        <v>726.03</v>
      </c>
      <c r="L796" s="193">
        <v>56.788286985386279</v>
      </c>
      <c r="N796" s="185"/>
      <c r="O796" s="185"/>
    </row>
    <row r="797" spans="1:15" x14ac:dyDescent="0.25">
      <c r="A797" s="239" t="s">
        <v>9851</v>
      </c>
      <c r="B797" s="189" t="s">
        <v>4826</v>
      </c>
      <c r="C797" s="190" t="s">
        <v>4825</v>
      </c>
      <c r="D797" s="190" t="s">
        <v>4696</v>
      </c>
      <c r="E797" s="190" t="s">
        <v>20867</v>
      </c>
      <c r="F797" s="190" t="s">
        <v>20869</v>
      </c>
      <c r="G797" s="192">
        <v>3000</v>
      </c>
      <c r="H797" s="191">
        <v>79.25</v>
      </c>
      <c r="I797" s="188">
        <v>37.854889589905362</v>
      </c>
      <c r="J797" s="192">
        <v>3500</v>
      </c>
      <c r="K797" s="191">
        <v>76.989999999999995</v>
      </c>
      <c r="L797" s="193">
        <v>45.46044940901416</v>
      </c>
      <c r="N797" s="185"/>
      <c r="O797" s="185"/>
    </row>
    <row r="798" spans="1:15" x14ac:dyDescent="0.25">
      <c r="A798" s="239" t="s">
        <v>9852</v>
      </c>
      <c r="B798" s="189" t="s">
        <v>4826</v>
      </c>
      <c r="C798" s="190" t="s">
        <v>4825</v>
      </c>
      <c r="D798" s="190" t="s">
        <v>4697</v>
      </c>
      <c r="E798" s="190" t="s">
        <v>20867</v>
      </c>
      <c r="F798" s="190" t="s">
        <v>20869</v>
      </c>
      <c r="G798" s="192">
        <v>9000</v>
      </c>
      <c r="H798" s="191">
        <v>197.7</v>
      </c>
      <c r="I798" s="188">
        <v>45.523520485584221</v>
      </c>
      <c r="J798" s="192">
        <v>9500</v>
      </c>
      <c r="K798" s="191">
        <v>201.25</v>
      </c>
      <c r="L798" s="193">
        <v>47.204968944099377</v>
      </c>
      <c r="N798" s="185"/>
      <c r="O798" s="185"/>
    </row>
    <row r="799" spans="1:15" x14ac:dyDescent="0.25">
      <c r="A799" s="239" t="s">
        <v>9853</v>
      </c>
      <c r="B799" s="189" t="s">
        <v>4826</v>
      </c>
      <c r="C799" s="190" t="s">
        <v>4825</v>
      </c>
      <c r="D799" s="190" t="s">
        <v>4698</v>
      </c>
      <c r="E799" s="190" t="s">
        <v>20867</v>
      </c>
      <c r="F799" s="190" t="s">
        <v>20869</v>
      </c>
      <c r="G799" s="192">
        <v>7000</v>
      </c>
      <c r="H799" s="191">
        <v>217.06</v>
      </c>
      <c r="I799" s="188">
        <v>32.249147701096469</v>
      </c>
      <c r="J799" s="192">
        <v>7000</v>
      </c>
      <c r="K799" s="191">
        <v>220.41</v>
      </c>
      <c r="L799" s="193">
        <v>31.758994600970919</v>
      </c>
      <c r="N799" s="185"/>
      <c r="O799" s="185"/>
    </row>
    <row r="800" spans="1:15" x14ac:dyDescent="0.25">
      <c r="A800" s="239" t="s">
        <v>9854</v>
      </c>
      <c r="B800" s="189" t="s">
        <v>4826</v>
      </c>
      <c r="C800" s="190" t="s">
        <v>4825</v>
      </c>
      <c r="D800" s="190" t="s">
        <v>5707</v>
      </c>
      <c r="E800" s="190" t="s">
        <v>20867</v>
      </c>
      <c r="F800" s="190" t="s">
        <v>20869</v>
      </c>
      <c r="G800" s="192">
        <v>1700</v>
      </c>
      <c r="H800" s="191">
        <v>97.65</v>
      </c>
      <c r="I800" s="188">
        <v>17.409114183307732</v>
      </c>
      <c r="J800" s="192">
        <v>1700</v>
      </c>
      <c r="K800" s="191">
        <v>100.3</v>
      </c>
      <c r="L800" s="193">
        <v>16.949152542372882</v>
      </c>
      <c r="N800" s="185"/>
      <c r="O800" s="185"/>
    </row>
    <row r="801" spans="1:15" x14ac:dyDescent="0.25">
      <c r="A801" s="239" t="s">
        <v>9855</v>
      </c>
      <c r="B801" s="189" t="s">
        <v>4826</v>
      </c>
      <c r="C801" s="190" t="s">
        <v>4825</v>
      </c>
      <c r="D801" s="190" t="s">
        <v>5708</v>
      </c>
      <c r="E801" s="190" t="s">
        <v>20867</v>
      </c>
      <c r="F801" s="190" t="s">
        <v>20869</v>
      </c>
      <c r="G801" s="192">
        <v>8000</v>
      </c>
      <c r="H801" s="191">
        <v>162.94</v>
      </c>
      <c r="I801" s="188">
        <v>49.097827421136614</v>
      </c>
      <c r="J801" s="192">
        <v>8000</v>
      </c>
      <c r="K801" s="191">
        <v>163.4</v>
      </c>
      <c r="L801" s="193">
        <v>48.959608323133416</v>
      </c>
      <c r="N801" s="185"/>
      <c r="O801" s="185"/>
    </row>
    <row r="802" spans="1:15" x14ac:dyDescent="0.25">
      <c r="A802" s="239" t="s">
        <v>9856</v>
      </c>
      <c r="B802" s="189" t="s">
        <v>4826</v>
      </c>
      <c r="C802" s="190" t="s">
        <v>4825</v>
      </c>
      <c r="D802" s="190" t="s">
        <v>5709</v>
      </c>
      <c r="E802" s="190" t="s">
        <v>20867</v>
      </c>
      <c r="F802" s="190" t="s">
        <v>20869</v>
      </c>
      <c r="G802" s="192">
        <v>1965</v>
      </c>
      <c r="H802" s="191">
        <v>53.74</v>
      </c>
      <c r="I802" s="188">
        <v>36.564942314849276</v>
      </c>
      <c r="J802" s="192">
        <v>2000</v>
      </c>
      <c r="K802" s="191">
        <v>57.04</v>
      </c>
      <c r="L802" s="193">
        <v>35.06311360448808</v>
      </c>
      <c r="N802" s="185"/>
      <c r="O802" s="185"/>
    </row>
    <row r="803" spans="1:15" x14ac:dyDescent="0.25">
      <c r="A803" s="239" t="s">
        <v>9857</v>
      </c>
      <c r="B803" s="189" t="s">
        <v>4826</v>
      </c>
      <c r="C803" s="190" t="s">
        <v>4825</v>
      </c>
      <c r="D803" s="190" t="s">
        <v>9858</v>
      </c>
      <c r="E803" s="190" t="s">
        <v>20867</v>
      </c>
      <c r="F803" s="190" t="s">
        <v>20868</v>
      </c>
      <c r="G803" s="192">
        <v>0</v>
      </c>
      <c r="H803" s="191">
        <v>80.12</v>
      </c>
      <c r="I803" s="188">
        <v>0</v>
      </c>
      <c r="J803" s="192">
        <v>0</v>
      </c>
      <c r="K803" s="191">
        <v>79.62</v>
      </c>
      <c r="L803" s="193">
        <v>0</v>
      </c>
      <c r="N803" s="185"/>
      <c r="O803" s="185"/>
    </row>
    <row r="804" spans="1:15" x14ac:dyDescent="0.25">
      <c r="A804" s="239" t="s">
        <v>9859</v>
      </c>
      <c r="B804" s="189" t="s">
        <v>4826</v>
      </c>
      <c r="C804" s="190" t="s">
        <v>4825</v>
      </c>
      <c r="D804" s="190" t="s">
        <v>9860</v>
      </c>
      <c r="E804" s="190" t="s">
        <v>20867</v>
      </c>
      <c r="F804" s="190" t="s">
        <v>20868</v>
      </c>
      <c r="G804" s="192">
        <v>0</v>
      </c>
      <c r="H804" s="191">
        <v>5.9</v>
      </c>
      <c r="I804" s="188">
        <v>0</v>
      </c>
      <c r="J804" s="192">
        <v>0</v>
      </c>
      <c r="K804" s="191">
        <v>6.24</v>
      </c>
      <c r="L804" s="193">
        <v>0</v>
      </c>
      <c r="N804" s="185"/>
      <c r="O804" s="185"/>
    </row>
    <row r="805" spans="1:15" x14ac:dyDescent="0.25">
      <c r="A805" s="239" t="s">
        <v>9861</v>
      </c>
      <c r="B805" s="189" t="s">
        <v>4826</v>
      </c>
      <c r="C805" s="190" t="s">
        <v>4825</v>
      </c>
      <c r="D805" s="190" t="s">
        <v>5710</v>
      </c>
      <c r="E805" s="190" t="s">
        <v>20867</v>
      </c>
      <c r="F805" s="190" t="s">
        <v>20869</v>
      </c>
      <c r="G805" s="192">
        <v>5300</v>
      </c>
      <c r="H805" s="191">
        <v>331</v>
      </c>
      <c r="I805" s="188">
        <v>16.012084592145015</v>
      </c>
      <c r="J805" s="192">
        <v>6000</v>
      </c>
      <c r="K805" s="191">
        <v>338.83</v>
      </c>
      <c r="L805" s="193">
        <v>17.707995159814658</v>
      </c>
      <c r="N805" s="185"/>
      <c r="O805" s="185"/>
    </row>
    <row r="806" spans="1:15" x14ac:dyDescent="0.25">
      <c r="A806" s="239" t="s">
        <v>9862</v>
      </c>
      <c r="B806" s="189" t="s">
        <v>4826</v>
      </c>
      <c r="C806" s="190" t="s">
        <v>4825</v>
      </c>
      <c r="D806" s="190" t="s">
        <v>9863</v>
      </c>
      <c r="E806" s="190" t="s">
        <v>20867</v>
      </c>
      <c r="F806" s="190" t="s">
        <v>20868</v>
      </c>
      <c r="G806" s="192">
        <v>0</v>
      </c>
      <c r="H806" s="191">
        <v>44.8</v>
      </c>
      <c r="I806" s="188">
        <v>0</v>
      </c>
      <c r="J806" s="192">
        <v>0</v>
      </c>
      <c r="K806" s="191">
        <v>44.45</v>
      </c>
      <c r="L806" s="193">
        <v>0</v>
      </c>
      <c r="N806" s="185"/>
      <c r="O806" s="185"/>
    </row>
    <row r="807" spans="1:15" x14ac:dyDescent="0.25">
      <c r="A807" s="239" t="s">
        <v>9864</v>
      </c>
      <c r="B807" s="189" t="s">
        <v>4826</v>
      </c>
      <c r="C807" s="190" t="s">
        <v>4825</v>
      </c>
      <c r="D807" s="190" t="s">
        <v>7675</v>
      </c>
      <c r="E807" s="190" t="s">
        <v>20867</v>
      </c>
      <c r="F807" s="190" t="s">
        <v>20869</v>
      </c>
      <c r="G807" s="192">
        <v>8792</v>
      </c>
      <c r="H807" s="191">
        <v>189.52</v>
      </c>
      <c r="I807" s="188">
        <v>46.390882228788513</v>
      </c>
      <c r="J807" s="192">
        <v>9500</v>
      </c>
      <c r="K807" s="191">
        <v>191.76</v>
      </c>
      <c r="L807" s="193">
        <v>49.541093032957868</v>
      </c>
      <c r="N807" s="185"/>
      <c r="O807" s="185"/>
    </row>
    <row r="808" spans="1:15" x14ac:dyDescent="0.25">
      <c r="A808" s="239" t="s">
        <v>9865</v>
      </c>
      <c r="B808" s="189" t="s">
        <v>4826</v>
      </c>
      <c r="C808" s="190" t="s">
        <v>4825</v>
      </c>
      <c r="D808" s="190" t="s">
        <v>7676</v>
      </c>
      <c r="E808" s="190" t="s">
        <v>20867</v>
      </c>
      <c r="F808" s="190" t="s">
        <v>20869</v>
      </c>
      <c r="G808" s="192">
        <v>800</v>
      </c>
      <c r="H808" s="191">
        <v>62.02</v>
      </c>
      <c r="I808" s="188">
        <v>12.899064817800708</v>
      </c>
      <c r="J808" s="192">
        <v>800</v>
      </c>
      <c r="K808" s="191">
        <v>60.07</v>
      </c>
      <c r="L808" s="193">
        <v>13.317795904777759</v>
      </c>
      <c r="N808" s="185"/>
      <c r="O808" s="185"/>
    </row>
    <row r="809" spans="1:15" x14ac:dyDescent="0.25">
      <c r="A809" s="239" t="s">
        <v>9866</v>
      </c>
      <c r="B809" s="189" t="s">
        <v>4826</v>
      </c>
      <c r="C809" s="190" t="s">
        <v>4825</v>
      </c>
      <c r="D809" s="190" t="s">
        <v>7677</v>
      </c>
      <c r="E809" s="190" t="s">
        <v>20867</v>
      </c>
      <c r="F809" s="190" t="s">
        <v>20869</v>
      </c>
      <c r="G809" s="192">
        <v>3500</v>
      </c>
      <c r="H809" s="191">
        <v>99.38</v>
      </c>
      <c r="I809" s="188">
        <v>35.218353793519825</v>
      </c>
      <c r="J809" s="192">
        <v>3500</v>
      </c>
      <c r="K809" s="191">
        <v>95.04</v>
      </c>
      <c r="L809" s="193">
        <v>36.826599326599322</v>
      </c>
      <c r="N809" s="185"/>
      <c r="O809" s="185"/>
    </row>
    <row r="810" spans="1:15" x14ac:dyDescent="0.25">
      <c r="A810" s="239" t="s">
        <v>9867</v>
      </c>
      <c r="B810" s="189" t="s">
        <v>4826</v>
      </c>
      <c r="C810" s="190" t="s">
        <v>4825</v>
      </c>
      <c r="D810" s="190" t="s">
        <v>7678</v>
      </c>
      <c r="E810" s="190" t="s">
        <v>20867</v>
      </c>
      <c r="F810" s="190" t="s">
        <v>20869</v>
      </c>
      <c r="G810" s="192">
        <v>4100</v>
      </c>
      <c r="H810" s="191">
        <v>87.16</v>
      </c>
      <c r="I810" s="188">
        <v>47.039926571821937</v>
      </c>
      <c r="J810" s="192">
        <v>3902</v>
      </c>
      <c r="K810" s="191">
        <v>85.97</v>
      </c>
      <c r="L810" s="193">
        <v>45.387926020704896</v>
      </c>
      <c r="N810" s="185"/>
      <c r="O810" s="185"/>
    </row>
    <row r="811" spans="1:15" x14ac:dyDescent="0.25">
      <c r="A811" s="239" t="s">
        <v>9868</v>
      </c>
      <c r="B811" s="189" t="s">
        <v>4826</v>
      </c>
      <c r="C811" s="190" t="s">
        <v>4825</v>
      </c>
      <c r="D811" s="190" t="s">
        <v>7679</v>
      </c>
      <c r="E811" s="190" t="s">
        <v>20867</v>
      </c>
      <c r="F811" s="190" t="s">
        <v>20869</v>
      </c>
      <c r="G811" s="192">
        <v>5000</v>
      </c>
      <c r="H811" s="191">
        <v>80.02</v>
      </c>
      <c r="I811" s="188">
        <v>62.484378905273687</v>
      </c>
      <c r="J811" s="192">
        <v>11000</v>
      </c>
      <c r="K811" s="191">
        <v>82.44</v>
      </c>
      <c r="L811" s="193">
        <v>133.4303736050461</v>
      </c>
      <c r="N811" s="185"/>
      <c r="O811" s="185"/>
    </row>
    <row r="812" spans="1:15" x14ac:dyDescent="0.25">
      <c r="A812" s="239" t="s">
        <v>9869</v>
      </c>
      <c r="B812" s="189" t="s">
        <v>4826</v>
      </c>
      <c r="C812" s="190" t="s">
        <v>4825</v>
      </c>
      <c r="D812" s="190" t="s">
        <v>9870</v>
      </c>
      <c r="E812" s="190" t="s">
        <v>20867</v>
      </c>
      <c r="F812" s="190" t="s">
        <v>20868</v>
      </c>
      <c r="G812" s="192">
        <v>0</v>
      </c>
      <c r="H812" s="191">
        <v>46.51</v>
      </c>
      <c r="I812" s="188">
        <v>0</v>
      </c>
      <c r="J812" s="192">
        <v>0</v>
      </c>
      <c r="K812" s="191">
        <v>49.63</v>
      </c>
      <c r="L812" s="193">
        <v>0</v>
      </c>
      <c r="N812" s="185"/>
      <c r="O812" s="185"/>
    </row>
    <row r="813" spans="1:15" x14ac:dyDescent="0.25">
      <c r="A813" s="239" t="s">
        <v>9871</v>
      </c>
      <c r="B813" s="189" t="s">
        <v>4826</v>
      </c>
      <c r="C813" s="190" t="s">
        <v>4825</v>
      </c>
      <c r="D813" s="190" t="s">
        <v>7680</v>
      </c>
      <c r="E813" s="190" t="s">
        <v>20867</v>
      </c>
      <c r="F813" s="190" t="s">
        <v>20869</v>
      </c>
      <c r="G813" s="192">
        <v>8000</v>
      </c>
      <c r="H813" s="191">
        <v>274.38</v>
      </c>
      <c r="I813" s="188">
        <v>29.156644070267511</v>
      </c>
      <c r="J813" s="192">
        <v>8000</v>
      </c>
      <c r="K813" s="191">
        <v>275.61</v>
      </c>
      <c r="L813" s="193">
        <v>29.026522985377888</v>
      </c>
      <c r="N813" s="185"/>
      <c r="O813" s="185"/>
    </row>
    <row r="814" spans="1:15" x14ac:dyDescent="0.25">
      <c r="A814" s="239" t="s">
        <v>9872</v>
      </c>
      <c r="B814" s="189" t="s">
        <v>4826</v>
      </c>
      <c r="C814" s="190" t="s">
        <v>4825</v>
      </c>
      <c r="D814" s="190" t="s">
        <v>7681</v>
      </c>
      <c r="E814" s="190" t="s">
        <v>20867</v>
      </c>
      <c r="F814" s="190" t="s">
        <v>20869</v>
      </c>
      <c r="G814" s="192">
        <v>31929</v>
      </c>
      <c r="H814" s="191">
        <v>807.47</v>
      </c>
      <c r="I814" s="188">
        <v>39.542026329151547</v>
      </c>
      <c r="J814" s="192">
        <v>32910</v>
      </c>
      <c r="K814" s="191">
        <v>825.07</v>
      </c>
      <c r="L814" s="193">
        <v>39.887524694874372</v>
      </c>
      <c r="N814" s="185"/>
      <c r="O814" s="185"/>
    </row>
    <row r="815" spans="1:15" x14ac:dyDescent="0.25">
      <c r="A815" s="239" t="s">
        <v>9873</v>
      </c>
      <c r="B815" s="189" t="s">
        <v>4826</v>
      </c>
      <c r="C815" s="190" t="s">
        <v>4825</v>
      </c>
      <c r="D815" s="190" t="s">
        <v>7862</v>
      </c>
      <c r="E815" s="190" t="s">
        <v>20867</v>
      </c>
      <c r="F815" s="190" t="s">
        <v>20869</v>
      </c>
      <c r="G815" s="192">
        <v>903</v>
      </c>
      <c r="H815" s="191">
        <v>44.49</v>
      </c>
      <c r="I815" s="188">
        <v>20.296695886716115</v>
      </c>
      <c r="J815" s="192">
        <v>945</v>
      </c>
      <c r="K815" s="191">
        <v>45.15</v>
      </c>
      <c r="L815" s="193">
        <v>20.930232558139537</v>
      </c>
      <c r="N815" s="185"/>
      <c r="O815" s="185"/>
    </row>
    <row r="816" spans="1:15" x14ac:dyDescent="0.25">
      <c r="A816" s="239" t="s">
        <v>9874</v>
      </c>
      <c r="B816" s="189" t="s">
        <v>4826</v>
      </c>
      <c r="C816" s="190" t="s">
        <v>4825</v>
      </c>
      <c r="D816" s="190" t="s">
        <v>7682</v>
      </c>
      <c r="E816" s="190" t="s">
        <v>20867</v>
      </c>
      <c r="F816" s="190" t="s">
        <v>20869</v>
      </c>
      <c r="G816" s="192">
        <v>6000</v>
      </c>
      <c r="H816" s="191">
        <v>195.9</v>
      </c>
      <c r="I816" s="188">
        <v>30.627871362940276</v>
      </c>
      <c r="J816" s="192">
        <v>4500</v>
      </c>
      <c r="K816" s="191">
        <v>199.01</v>
      </c>
      <c r="L816" s="193">
        <v>22.61192904879152</v>
      </c>
      <c r="N816" s="185"/>
      <c r="O816" s="185"/>
    </row>
    <row r="817" spans="1:15" x14ac:dyDescent="0.25">
      <c r="A817" s="239" t="s">
        <v>9875</v>
      </c>
      <c r="B817" s="189" t="s">
        <v>4826</v>
      </c>
      <c r="C817" s="190" t="s">
        <v>4825</v>
      </c>
      <c r="D817" s="190" t="s">
        <v>7683</v>
      </c>
      <c r="E817" s="190" t="s">
        <v>20867</v>
      </c>
      <c r="F817" s="190" t="s">
        <v>20869</v>
      </c>
      <c r="G817" s="192">
        <v>27059.42</v>
      </c>
      <c r="H817" s="191">
        <v>444.9</v>
      </c>
      <c r="I817" s="188">
        <v>60.821353113059111</v>
      </c>
      <c r="J817" s="192">
        <v>30000</v>
      </c>
      <c r="K817" s="191">
        <v>450.96</v>
      </c>
      <c r="L817" s="193">
        <v>66.524747205960622</v>
      </c>
      <c r="N817" s="185"/>
      <c r="O817" s="185"/>
    </row>
    <row r="818" spans="1:15" x14ac:dyDescent="0.25">
      <c r="A818" s="239" t="s">
        <v>9876</v>
      </c>
      <c r="B818" s="189" t="s">
        <v>4826</v>
      </c>
      <c r="C818" s="190" t="s">
        <v>4825</v>
      </c>
      <c r="D818" s="190" t="s">
        <v>5486</v>
      </c>
      <c r="E818" s="190" t="s">
        <v>20867</v>
      </c>
      <c r="F818" s="190" t="s">
        <v>20869</v>
      </c>
      <c r="G818" s="192">
        <v>11704.41</v>
      </c>
      <c r="H818" s="191">
        <v>319.25</v>
      </c>
      <c r="I818" s="188">
        <v>36.662208300704776</v>
      </c>
      <c r="J818" s="192">
        <v>13500</v>
      </c>
      <c r="K818" s="191">
        <v>321.63</v>
      </c>
      <c r="L818" s="193">
        <v>41.973696483536983</v>
      </c>
      <c r="N818" s="185"/>
      <c r="O818" s="185"/>
    </row>
    <row r="819" spans="1:15" x14ac:dyDescent="0.25">
      <c r="A819" s="239" t="s">
        <v>9877</v>
      </c>
      <c r="B819" s="189" t="s">
        <v>4826</v>
      </c>
      <c r="C819" s="190" t="s">
        <v>4825</v>
      </c>
      <c r="D819" s="190" t="s">
        <v>9878</v>
      </c>
      <c r="E819" s="190" t="s">
        <v>20867</v>
      </c>
      <c r="F819" s="190" t="s">
        <v>20868</v>
      </c>
      <c r="G819" s="192">
        <v>0</v>
      </c>
      <c r="H819" s="191">
        <v>10.8</v>
      </c>
      <c r="I819" s="188">
        <v>0</v>
      </c>
      <c r="J819" s="192">
        <v>0</v>
      </c>
      <c r="K819" s="191">
        <v>9.6300000000000008</v>
      </c>
      <c r="L819" s="193">
        <v>0</v>
      </c>
      <c r="N819" s="185"/>
      <c r="O819" s="185"/>
    </row>
    <row r="820" spans="1:15" x14ac:dyDescent="0.25">
      <c r="A820" s="239" t="s">
        <v>9879</v>
      </c>
      <c r="B820" s="189" t="s">
        <v>4826</v>
      </c>
      <c r="C820" s="190" t="s">
        <v>4825</v>
      </c>
      <c r="D820" s="190" t="s">
        <v>7684</v>
      </c>
      <c r="E820" s="190" t="s">
        <v>20867</v>
      </c>
      <c r="F820" s="190" t="s">
        <v>20869</v>
      </c>
      <c r="G820" s="192">
        <v>24956</v>
      </c>
      <c r="H820" s="191">
        <v>602.07000000000005</v>
      </c>
      <c r="I820" s="188">
        <v>41.450329695882537</v>
      </c>
      <c r="J820" s="192">
        <v>30751</v>
      </c>
      <c r="K820" s="191">
        <v>612.30999999999995</v>
      </c>
      <c r="L820" s="193">
        <v>50.221293135829896</v>
      </c>
      <c r="N820" s="185"/>
      <c r="O820" s="185"/>
    </row>
    <row r="821" spans="1:15" x14ac:dyDescent="0.25">
      <c r="A821" s="239" t="s">
        <v>9880</v>
      </c>
      <c r="B821" s="189" t="s">
        <v>4826</v>
      </c>
      <c r="C821" s="190" t="s">
        <v>4825</v>
      </c>
      <c r="D821" s="190" t="s">
        <v>7685</v>
      </c>
      <c r="E821" s="190" t="s">
        <v>20867</v>
      </c>
      <c r="F821" s="190" t="s">
        <v>20869</v>
      </c>
      <c r="G821" s="192">
        <v>14089</v>
      </c>
      <c r="H821" s="191">
        <v>170.37</v>
      </c>
      <c r="I821" s="188">
        <v>82.696484122791574</v>
      </c>
      <c r="J821" s="192">
        <v>14089</v>
      </c>
      <c r="K821" s="191">
        <v>171.68</v>
      </c>
      <c r="L821" s="193">
        <v>82.065470643056841</v>
      </c>
      <c r="N821" s="185"/>
      <c r="O821" s="185"/>
    </row>
    <row r="822" spans="1:15" x14ac:dyDescent="0.25">
      <c r="A822" s="239" t="s">
        <v>9881</v>
      </c>
      <c r="B822" s="189" t="s">
        <v>4826</v>
      </c>
      <c r="C822" s="190" t="s">
        <v>4825</v>
      </c>
      <c r="D822" s="190" t="s">
        <v>9882</v>
      </c>
      <c r="E822" s="190" t="s">
        <v>20867</v>
      </c>
      <c r="F822" s="190" t="s">
        <v>20868</v>
      </c>
      <c r="G822" s="192">
        <v>0</v>
      </c>
      <c r="H822" s="191">
        <v>15.02</v>
      </c>
      <c r="I822" s="188">
        <v>0</v>
      </c>
      <c r="J822" s="192">
        <v>0</v>
      </c>
      <c r="K822" s="191">
        <v>15.13</v>
      </c>
      <c r="L822" s="193">
        <v>0</v>
      </c>
      <c r="N822" s="185"/>
      <c r="O822" s="185"/>
    </row>
    <row r="823" spans="1:15" x14ac:dyDescent="0.25">
      <c r="A823" s="239" t="s">
        <v>9883</v>
      </c>
      <c r="B823" s="189" t="s">
        <v>4826</v>
      </c>
      <c r="C823" s="190" t="s">
        <v>4825</v>
      </c>
      <c r="D823" s="190" t="s">
        <v>7686</v>
      </c>
      <c r="E823" s="190" t="s">
        <v>20867</v>
      </c>
      <c r="F823" s="190" t="s">
        <v>20869</v>
      </c>
      <c r="G823" s="192">
        <v>29500</v>
      </c>
      <c r="H823" s="191">
        <v>428.44</v>
      </c>
      <c r="I823" s="188">
        <v>68.854448697600603</v>
      </c>
      <c r="J823" s="192">
        <v>29500</v>
      </c>
      <c r="K823" s="191">
        <v>419.97</v>
      </c>
      <c r="L823" s="193">
        <v>70.243112603281176</v>
      </c>
      <c r="N823" s="185"/>
      <c r="O823" s="185"/>
    </row>
    <row r="824" spans="1:15" x14ac:dyDescent="0.25">
      <c r="A824" s="239" t="s">
        <v>9884</v>
      </c>
      <c r="B824" s="189" t="s">
        <v>4826</v>
      </c>
      <c r="C824" s="190" t="s">
        <v>4825</v>
      </c>
      <c r="D824" s="190" t="s">
        <v>7687</v>
      </c>
      <c r="E824" s="190" t="s">
        <v>20867</v>
      </c>
      <c r="F824" s="190" t="s">
        <v>20869</v>
      </c>
      <c r="G824" s="192">
        <v>2830</v>
      </c>
      <c r="H824" s="191">
        <v>228.62</v>
      </c>
      <c r="I824" s="188">
        <v>12.378619543347039</v>
      </c>
      <c r="J824" s="192">
        <v>3300</v>
      </c>
      <c r="K824" s="191">
        <v>229.81</v>
      </c>
      <c r="L824" s="193">
        <v>14.359688438275096</v>
      </c>
      <c r="N824" s="185"/>
      <c r="O824" s="185"/>
    </row>
    <row r="825" spans="1:15" x14ac:dyDescent="0.25">
      <c r="A825" s="239" t="s">
        <v>9885</v>
      </c>
      <c r="B825" s="189" t="s">
        <v>4826</v>
      </c>
      <c r="C825" s="190" t="s">
        <v>4825</v>
      </c>
      <c r="D825" s="190" t="s">
        <v>7688</v>
      </c>
      <c r="E825" s="190" t="s">
        <v>20867</v>
      </c>
      <c r="F825" s="190" t="s">
        <v>20869</v>
      </c>
      <c r="G825" s="192">
        <v>7725</v>
      </c>
      <c r="H825" s="191">
        <v>140.9</v>
      </c>
      <c r="I825" s="188">
        <v>54.826117814052516</v>
      </c>
      <c r="J825" s="192">
        <v>7500</v>
      </c>
      <c r="K825" s="191">
        <v>140.25</v>
      </c>
      <c r="L825" s="193">
        <v>53.475935828877006</v>
      </c>
      <c r="N825" s="185"/>
      <c r="O825" s="185"/>
    </row>
    <row r="826" spans="1:15" x14ac:dyDescent="0.25">
      <c r="A826" s="239" t="s">
        <v>9886</v>
      </c>
      <c r="B826" s="189" t="s">
        <v>4826</v>
      </c>
      <c r="C826" s="190" t="s">
        <v>4825</v>
      </c>
      <c r="D826" s="190" t="s">
        <v>7689</v>
      </c>
      <c r="E826" s="190" t="s">
        <v>20867</v>
      </c>
      <c r="F826" s="190" t="s">
        <v>20869</v>
      </c>
      <c r="G826" s="192">
        <v>2600</v>
      </c>
      <c r="H826" s="191">
        <v>103.91</v>
      </c>
      <c r="I826" s="188">
        <v>25.021653353863922</v>
      </c>
      <c r="J826" s="192">
        <v>2700</v>
      </c>
      <c r="K826" s="191">
        <v>103.04</v>
      </c>
      <c r="L826" s="193">
        <v>26.203416149068321</v>
      </c>
      <c r="N826" s="185"/>
      <c r="O826" s="185"/>
    </row>
    <row r="827" spans="1:15" x14ac:dyDescent="0.25">
      <c r="A827" s="239" t="s">
        <v>9887</v>
      </c>
      <c r="B827" s="189" t="s">
        <v>4826</v>
      </c>
      <c r="C827" s="190" t="s">
        <v>4825</v>
      </c>
      <c r="D827" s="190" t="s">
        <v>7690</v>
      </c>
      <c r="E827" s="190" t="s">
        <v>20867</v>
      </c>
      <c r="F827" s="190" t="s">
        <v>20869</v>
      </c>
      <c r="G827" s="192">
        <v>16341.65</v>
      </c>
      <c r="H827" s="191">
        <v>456.27</v>
      </c>
      <c r="I827" s="188">
        <v>35.815745063230104</v>
      </c>
      <c r="J827" s="192">
        <v>17617</v>
      </c>
      <c r="K827" s="191">
        <v>461.2</v>
      </c>
      <c r="L827" s="193">
        <v>38.198178664353861</v>
      </c>
      <c r="N827" s="185"/>
      <c r="O827" s="185"/>
    </row>
    <row r="828" spans="1:15" x14ac:dyDescent="0.25">
      <c r="A828" s="239" t="s">
        <v>9888</v>
      </c>
      <c r="B828" s="189" t="s">
        <v>4826</v>
      </c>
      <c r="C828" s="190" t="s">
        <v>4825</v>
      </c>
      <c r="D828" s="190" t="s">
        <v>5660</v>
      </c>
      <c r="E828" s="190" t="s">
        <v>20867</v>
      </c>
      <c r="F828" s="190" t="s">
        <v>20869</v>
      </c>
      <c r="G828" s="192">
        <v>3310</v>
      </c>
      <c r="H828" s="191">
        <v>83.2</v>
      </c>
      <c r="I828" s="188">
        <v>39.783653846153847</v>
      </c>
      <c r="J828" s="192">
        <v>3740</v>
      </c>
      <c r="K828" s="191">
        <v>86.04</v>
      </c>
      <c r="L828" s="193">
        <v>43.468154346815432</v>
      </c>
      <c r="N828" s="185"/>
      <c r="O828" s="185"/>
    </row>
    <row r="829" spans="1:15" x14ac:dyDescent="0.25">
      <c r="A829" s="239" t="s">
        <v>9889</v>
      </c>
      <c r="B829" s="189" t="s">
        <v>4826</v>
      </c>
      <c r="C829" s="190" t="s">
        <v>4825</v>
      </c>
      <c r="D829" s="190" t="s">
        <v>7691</v>
      </c>
      <c r="E829" s="190" t="s">
        <v>20867</v>
      </c>
      <c r="F829" s="190" t="s">
        <v>20869</v>
      </c>
      <c r="G829" s="192">
        <v>2398</v>
      </c>
      <c r="H829" s="191">
        <v>88.4</v>
      </c>
      <c r="I829" s="188">
        <v>27.126696832579185</v>
      </c>
      <c r="J829" s="192">
        <v>2494</v>
      </c>
      <c r="K829" s="191">
        <v>89.18</v>
      </c>
      <c r="L829" s="193">
        <v>27.965911639381027</v>
      </c>
      <c r="N829" s="185"/>
      <c r="O829" s="185"/>
    </row>
    <row r="830" spans="1:15" x14ac:dyDescent="0.25">
      <c r="A830" s="239" t="s">
        <v>9890</v>
      </c>
      <c r="B830" s="189" t="s">
        <v>4826</v>
      </c>
      <c r="C830" s="190" t="s">
        <v>4825</v>
      </c>
      <c r="D830" s="190" t="s">
        <v>7692</v>
      </c>
      <c r="E830" s="190" t="s">
        <v>20867</v>
      </c>
      <c r="F830" s="190" t="s">
        <v>20869</v>
      </c>
      <c r="G830" s="192">
        <v>8600</v>
      </c>
      <c r="H830" s="191">
        <v>157.84</v>
      </c>
      <c r="I830" s="188">
        <v>54.485554992397361</v>
      </c>
      <c r="J830" s="192">
        <v>9000</v>
      </c>
      <c r="K830" s="191">
        <v>156.88999999999999</v>
      </c>
      <c r="L830" s="193">
        <v>57.365032825546564</v>
      </c>
      <c r="N830" s="185"/>
      <c r="O830" s="185"/>
    </row>
    <row r="831" spans="1:15" x14ac:dyDescent="0.25">
      <c r="A831" s="239" t="s">
        <v>9891</v>
      </c>
      <c r="B831" s="189" t="s">
        <v>4826</v>
      </c>
      <c r="C831" s="190" t="s">
        <v>4825</v>
      </c>
      <c r="D831" s="190" t="s">
        <v>9892</v>
      </c>
      <c r="E831" s="190" t="s">
        <v>20867</v>
      </c>
      <c r="F831" s="190" t="s">
        <v>20868</v>
      </c>
      <c r="G831" s="192">
        <v>0</v>
      </c>
      <c r="H831" s="191">
        <v>46.03</v>
      </c>
      <c r="I831" s="188">
        <v>0</v>
      </c>
      <c r="J831" s="192">
        <v>0</v>
      </c>
      <c r="K831" s="191">
        <v>43.54</v>
      </c>
      <c r="L831" s="193">
        <v>0</v>
      </c>
      <c r="N831" s="185"/>
      <c r="O831" s="185"/>
    </row>
    <row r="832" spans="1:15" x14ac:dyDescent="0.25">
      <c r="A832" s="239" t="s">
        <v>9893</v>
      </c>
      <c r="B832" s="189" t="s">
        <v>4826</v>
      </c>
      <c r="C832" s="190" t="s">
        <v>4825</v>
      </c>
      <c r="D832" s="190" t="s">
        <v>7693</v>
      </c>
      <c r="E832" s="190" t="s">
        <v>20867</v>
      </c>
      <c r="F832" s="190" t="s">
        <v>20869</v>
      </c>
      <c r="G832" s="192">
        <v>4450</v>
      </c>
      <c r="H832" s="191">
        <v>245.2</v>
      </c>
      <c r="I832" s="188">
        <v>18.148450244698207</v>
      </c>
      <c r="J832" s="192">
        <v>4800</v>
      </c>
      <c r="K832" s="191">
        <v>249.63</v>
      </c>
      <c r="L832" s="193">
        <v>19.228458118014661</v>
      </c>
      <c r="N832" s="185"/>
      <c r="O832" s="185"/>
    </row>
    <row r="833" spans="1:15" x14ac:dyDescent="0.25">
      <c r="A833" s="239" t="s">
        <v>9894</v>
      </c>
      <c r="B833" s="189" t="s">
        <v>4826</v>
      </c>
      <c r="C833" s="190" t="s">
        <v>4825</v>
      </c>
      <c r="D833" s="190" t="s">
        <v>5767</v>
      </c>
      <c r="E833" s="190" t="s">
        <v>20867</v>
      </c>
      <c r="F833" s="190" t="s">
        <v>20869</v>
      </c>
      <c r="G833" s="192">
        <v>3000</v>
      </c>
      <c r="H833" s="191">
        <v>97.94</v>
      </c>
      <c r="I833" s="188">
        <v>30.630998570553402</v>
      </c>
      <c r="J833" s="192">
        <v>3000</v>
      </c>
      <c r="K833" s="191">
        <v>101.74</v>
      </c>
      <c r="L833" s="193">
        <v>29.486927462158445</v>
      </c>
      <c r="N833" s="185"/>
      <c r="O833" s="185"/>
    </row>
    <row r="834" spans="1:15" x14ac:dyDescent="0.25">
      <c r="A834" s="239" t="s">
        <v>9895</v>
      </c>
      <c r="B834" s="189" t="s">
        <v>4826</v>
      </c>
      <c r="C834" s="190" t="s">
        <v>4825</v>
      </c>
      <c r="D834" s="190" t="s">
        <v>9896</v>
      </c>
      <c r="E834" s="190" t="s">
        <v>20867</v>
      </c>
      <c r="F834" s="190" t="s">
        <v>20868</v>
      </c>
      <c r="G834" s="192">
        <v>0</v>
      </c>
      <c r="H834" s="191">
        <v>37.799999999999997</v>
      </c>
      <c r="I834" s="188">
        <v>0</v>
      </c>
      <c r="J834" s="192">
        <v>0</v>
      </c>
      <c r="K834" s="191">
        <v>36.869999999999997</v>
      </c>
      <c r="L834" s="193">
        <v>0</v>
      </c>
      <c r="N834" s="185"/>
      <c r="O834" s="185"/>
    </row>
    <row r="835" spans="1:15" x14ac:dyDescent="0.25">
      <c r="A835" s="239" t="s">
        <v>9897</v>
      </c>
      <c r="B835" s="189" t="s">
        <v>4826</v>
      </c>
      <c r="C835" s="190" t="s">
        <v>4825</v>
      </c>
      <c r="D835" s="190" t="s">
        <v>5768</v>
      </c>
      <c r="E835" s="190" t="s">
        <v>20867</v>
      </c>
      <c r="F835" s="190" t="s">
        <v>20869</v>
      </c>
      <c r="G835" s="192">
        <v>14000</v>
      </c>
      <c r="H835" s="191">
        <v>529</v>
      </c>
      <c r="I835" s="188">
        <v>26.465028355387524</v>
      </c>
      <c r="J835" s="192">
        <v>16000</v>
      </c>
      <c r="K835" s="191">
        <v>537.21</v>
      </c>
      <c r="L835" s="193">
        <v>29.78351110366523</v>
      </c>
      <c r="N835" s="185"/>
      <c r="O835" s="185"/>
    </row>
    <row r="836" spans="1:15" x14ac:dyDescent="0.25">
      <c r="A836" s="239" t="s">
        <v>9898</v>
      </c>
      <c r="B836" s="189" t="s">
        <v>4826</v>
      </c>
      <c r="C836" s="190" t="s">
        <v>4825</v>
      </c>
      <c r="D836" s="190" t="s">
        <v>5769</v>
      </c>
      <c r="E836" s="190" t="s">
        <v>20867</v>
      </c>
      <c r="F836" s="190" t="s">
        <v>20869</v>
      </c>
      <c r="G836" s="192">
        <v>29115.31</v>
      </c>
      <c r="H836" s="191">
        <v>789.37</v>
      </c>
      <c r="I836" s="188">
        <v>36.884236796432603</v>
      </c>
      <c r="J836" s="192">
        <v>32000</v>
      </c>
      <c r="K836" s="191">
        <v>810.05</v>
      </c>
      <c r="L836" s="193">
        <v>39.503734337386582</v>
      </c>
      <c r="N836" s="185"/>
      <c r="O836" s="185"/>
    </row>
    <row r="837" spans="1:15" x14ac:dyDescent="0.25">
      <c r="A837" s="239" t="s">
        <v>9899</v>
      </c>
      <c r="B837" s="189" t="s">
        <v>4826</v>
      </c>
      <c r="C837" s="190" t="s">
        <v>4825</v>
      </c>
      <c r="D837" s="190" t="s">
        <v>5770</v>
      </c>
      <c r="E837" s="190" t="s">
        <v>20867</v>
      </c>
      <c r="F837" s="190" t="s">
        <v>20869</v>
      </c>
      <c r="G837" s="192">
        <v>3223</v>
      </c>
      <c r="H837" s="191">
        <v>79.16</v>
      </c>
      <c r="I837" s="188">
        <v>40.715007579585652</v>
      </c>
      <c r="J837" s="192">
        <v>3710</v>
      </c>
      <c r="K837" s="191">
        <v>77.88</v>
      </c>
      <c r="L837" s="193">
        <v>47.637390857729841</v>
      </c>
      <c r="N837" s="185"/>
      <c r="O837" s="185"/>
    </row>
    <row r="838" spans="1:15" x14ac:dyDescent="0.25">
      <c r="A838" s="239" t="s">
        <v>9900</v>
      </c>
      <c r="B838" s="189" t="s">
        <v>4826</v>
      </c>
      <c r="C838" s="190" t="s">
        <v>4825</v>
      </c>
      <c r="D838" s="190" t="s">
        <v>5771</v>
      </c>
      <c r="E838" s="190" t="s">
        <v>20867</v>
      </c>
      <c r="F838" s="190" t="s">
        <v>20869</v>
      </c>
      <c r="G838" s="192">
        <v>37127.879999999997</v>
      </c>
      <c r="H838" s="191">
        <v>614.29999999999995</v>
      </c>
      <c r="I838" s="188">
        <v>60.439329317922841</v>
      </c>
      <c r="J838" s="192">
        <v>42500</v>
      </c>
      <c r="K838" s="191">
        <v>619.92999999999995</v>
      </c>
      <c r="L838" s="193">
        <v>68.556127304695693</v>
      </c>
      <c r="N838" s="185"/>
      <c r="O838" s="185"/>
    </row>
    <row r="839" spans="1:15" x14ac:dyDescent="0.25">
      <c r="A839" s="239" t="s">
        <v>9901</v>
      </c>
      <c r="B839" s="189" t="s">
        <v>4826</v>
      </c>
      <c r="C839" s="190" t="s">
        <v>4825</v>
      </c>
      <c r="D839" s="190" t="s">
        <v>9902</v>
      </c>
      <c r="E839" s="190" t="s">
        <v>20867</v>
      </c>
      <c r="F839" s="190" t="s">
        <v>20869</v>
      </c>
      <c r="G839" s="192">
        <v>0</v>
      </c>
      <c r="H839" s="191">
        <v>135.9</v>
      </c>
      <c r="I839" s="188">
        <v>0</v>
      </c>
      <c r="J839" s="192">
        <v>2000</v>
      </c>
      <c r="K839" s="191">
        <v>135.62</v>
      </c>
      <c r="L839" s="193">
        <v>14.747087450228578</v>
      </c>
      <c r="N839" s="185"/>
      <c r="O839" s="185"/>
    </row>
    <row r="840" spans="1:15" x14ac:dyDescent="0.25">
      <c r="A840" s="239" t="s">
        <v>9903</v>
      </c>
      <c r="B840" s="189" t="s">
        <v>4826</v>
      </c>
      <c r="C840" s="190" t="s">
        <v>4825</v>
      </c>
      <c r="D840" s="190" t="s">
        <v>5772</v>
      </c>
      <c r="E840" s="190" t="s">
        <v>20867</v>
      </c>
      <c r="F840" s="190" t="s">
        <v>20869</v>
      </c>
      <c r="G840" s="192">
        <v>1000</v>
      </c>
      <c r="H840" s="191">
        <v>72.13</v>
      </c>
      <c r="I840" s="188">
        <v>13.863856924996535</v>
      </c>
      <c r="J840" s="192">
        <v>1000</v>
      </c>
      <c r="K840" s="191">
        <v>73.14</v>
      </c>
      <c r="L840" s="193">
        <v>13.672409078479628</v>
      </c>
      <c r="N840" s="185"/>
      <c r="O840" s="185"/>
    </row>
    <row r="841" spans="1:15" x14ac:dyDescent="0.25">
      <c r="A841" s="239" t="s">
        <v>9904</v>
      </c>
      <c r="B841" s="189" t="s">
        <v>4826</v>
      </c>
      <c r="C841" s="190" t="s">
        <v>4825</v>
      </c>
      <c r="D841" s="190" t="s">
        <v>9905</v>
      </c>
      <c r="E841" s="190" t="s">
        <v>20867</v>
      </c>
      <c r="F841" s="190" t="s">
        <v>20868</v>
      </c>
      <c r="G841" s="192">
        <v>0</v>
      </c>
      <c r="H841" s="191">
        <v>11.94</v>
      </c>
      <c r="I841" s="188">
        <v>0</v>
      </c>
      <c r="J841" s="192">
        <v>0</v>
      </c>
      <c r="K841" s="191">
        <v>13.15</v>
      </c>
      <c r="L841" s="193">
        <v>0</v>
      </c>
      <c r="N841" s="185"/>
      <c r="O841" s="185"/>
    </row>
    <row r="842" spans="1:15" x14ac:dyDescent="0.25">
      <c r="A842" s="239" t="s">
        <v>9906</v>
      </c>
      <c r="B842" s="189" t="s">
        <v>4826</v>
      </c>
      <c r="C842" s="190" t="s">
        <v>4825</v>
      </c>
      <c r="D842" s="190" t="s">
        <v>5773</v>
      </c>
      <c r="E842" s="190" t="s">
        <v>20867</v>
      </c>
      <c r="F842" s="190" t="s">
        <v>20869</v>
      </c>
      <c r="G842" s="192">
        <v>2762.35</v>
      </c>
      <c r="H842" s="191">
        <v>152.83000000000001</v>
      </c>
      <c r="I842" s="188">
        <v>18.074658116861869</v>
      </c>
      <c r="J842" s="192">
        <v>2820</v>
      </c>
      <c r="K842" s="191">
        <v>151.38999999999999</v>
      </c>
      <c r="L842" s="193">
        <v>18.627386221018565</v>
      </c>
      <c r="N842" s="185"/>
      <c r="O842" s="185"/>
    </row>
    <row r="843" spans="1:15" x14ac:dyDescent="0.25">
      <c r="A843" s="239" t="s">
        <v>9907</v>
      </c>
      <c r="B843" s="189" t="s">
        <v>4826</v>
      </c>
      <c r="C843" s="190" t="s">
        <v>4825</v>
      </c>
      <c r="D843" s="190" t="s">
        <v>5774</v>
      </c>
      <c r="E843" s="190" t="s">
        <v>20867</v>
      </c>
      <c r="F843" s="190" t="s">
        <v>20869</v>
      </c>
      <c r="G843" s="192">
        <v>1000</v>
      </c>
      <c r="H843" s="191">
        <v>35.15</v>
      </c>
      <c r="I843" s="188">
        <v>28.449502133712659</v>
      </c>
      <c r="J843" s="192">
        <v>1000</v>
      </c>
      <c r="K843" s="191">
        <v>33.25</v>
      </c>
      <c r="L843" s="193">
        <v>30.075187969924812</v>
      </c>
      <c r="N843" s="185"/>
      <c r="O843" s="185"/>
    </row>
    <row r="844" spans="1:15" x14ac:dyDescent="0.25">
      <c r="A844" s="239" t="s">
        <v>9908</v>
      </c>
      <c r="B844" s="189" t="s">
        <v>4826</v>
      </c>
      <c r="C844" s="190" t="s">
        <v>4825</v>
      </c>
      <c r="D844" s="190" t="s">
        <v>5744</v>
      </c>
      <c r="E844" s="190" t="s">
        <v>20867</v>
      </c>
      <c r="F844" s="190" t="s">
        <v>20869</v>
      </c>
      <c r="G844" s="192">
        <v>2250</v>
      </c>
      <c r="H844" s="191">
        <v>100.92</v>
      </c>
      <c r="I844" s="188">
        <v>22.294887039239001</v>
      </c>
      <c r="J844" s="192">
        <v>2750</v>
      </c>
      <c r="K844" s="191">
        <v>99.73</v>
      </c>
      <c r="L844" s="193">
        <v>27.574451017747919</v>
      </c>
      <c r="N844" s="185"/>
      <c r="O844" s="185"/>
    </row>
    <row r="845" spans="1:15" x14ac:dyDescent="0.25">
      <c r="A845" s="239" t="s">
        <v>9909</v>
      </c>
      <c r="B845" s="189" t="s">
        <v>4826</v>
      </c>
      <c r="C845" s="190" t="s">
        <v>4825</v>
      </c>
      <c r="D845" s="190" t="s">
        <v>5745</v>
      </c>
      <c r="E845" s="190" t="s">
        <v>20867</v>
      </c>
      <c r="F845" s="190" t="s">
        <v>20869</v>
      </c>
      <c r="G845" s="192">
        <v>9225</v>
      </c>
      <c r="H845" s="191">
        <v>283.8</v>
      </c>
      <c r="I845" s="188">
        <v>32.505285412262154</v>
      </c>
      <c r="J845" s="192">
        <v>11850</v>
      </c>
      <c r="K845" s="191">
        <v>286.07</v>
      </c>
      <c r="L845" s="193">
        <v>41.423427832348729</v>
      </c>
      <c r="N845" s="185"/>
      <c r="O845" s="185"/>
    </row>
    <row r="846" spans="1:15" x14ac:dyDescent="0.25">
      <c r="A846" s="239" t="s">
        <v>9910</v>
      </c>
      <c r="B846" s="189" t="s">
        <v>4826</v>
      </c>
      <c r="C846" s="190" t="s">
        <v>4825</v>
      </c>
      <c r="D846" s="190" t="s">
        <v>5746</v>
      </c>
      <c r="E846" s="190" t="s">
        <v>20867</v>
      </c>
      <c r="F846" s="190" t="s">
        <v>20869</v>
      </c>
      <c r="G846" s="192">
        <v>3000</v>
      </c>
      <c r="H846" s="191">
        <v>57.2</v>
      </c>
      <c r="I846" s="188">
        <v>52.447552447552447</v>
      </c>
      <c r="J846" s="192">
        <v>3500</v>
      </c>
      <c r="K846" s="191">
        <v>55.52</v>
      </c>
      <c r="L846" s="193">
        <v>63.040345821325644</v>
      </c>
      <c r="N846" s="185"/>
      <c r="O846" s="185"/>
    </row>
    <row r="847" spans="1:15" x14ac:dyDescent="0.25">
      <c r="A847" s="239" t="s">
        <v>9911</v>
      </c>
      <c r="B847" s="189" t="s">
        <v>4826</v>
      </c>
      <c r="C847" s="190" t="s">
        <v>4825</v>
      </c>
      <c r="D847" s="190" t="s">
        <v>5747</v>
      </c>
      <c r="E847" s="190" t="s">
        <v>20867</v>
      </c>
      <c r="F847" s="190" t="s">
        <v>20868</v>
      </c>
      <c r="G847" s="192">
        <v>0</v>
      </c>
      <c r="H847" s="191">
        <v>3.1</v>
      </c>
      <c r="I847" s="188">
        <v>0</v>
      </c>
      <c r="J847" s="192">
        <v>0</v>
      </c>
      <c r="K847" s="191">
        <v>2.85</v>
      </c>
      <c r="L847" s="193">
        <v>0</v>
      </c>
      <c r="N847" s="185"/>
      <c r="O847" s="185"/>
    </row>
    <row r="848" spans="1:15" x14ac:dyDescent="0.25">
      <c r="A848" s="239" t="s">
        <v>9912</v>
      </c>
      <c r="B848" s="189" t="s">
        <v>4826</v>
      </c>
      <c r="C848" s="190" t="s">
        <v>4825</v>
      </c>
      <c r="D848" s="190" t="s">
        <v>5748</v>
      </c>
      <c r="E848" s="190" t="s">
        <v>20867</v>
      </c>
      <c r="F848" s="190" t="s">
        <v>20869</v>
      </c>
      <c r="G848" s="192">
        <v>3598</v>
      </c>
      <c r="H848" s="191">
        <v>118.95</v>
      </c>
      <c r="I848" s="188">
        <v>30.248003362757462</v>
      </c>
      <c r="J848" s="192">
        <v>3760</v>
      </c>
      <c r="K848" s="191">
        <v>119.83</v>
      </c>
      <c r="L848" s="193">
        <v>31.3777851956939</v>
      </c>
      <c r="N848" s="185"/>
      <c r="O848" s="185"/>
    </row>
    <row r="849" spans="1:15" x14ac:dyDescent="0.25">
      <c r="A849" s="239" t="s">
        <v>9913</v>
      </c>
      <c r="B849" s="189" t="s">
        <v>4826</v>
      </c>
      <c r="C849" s="190" t="s">
        <v>4825</v>
      </c>
      <c r="D849" s="190" t="s">
        <v>5749</v>
      </c>
      <c r="E849" s="190" t="s">
        <v>20867</v>
      </c>
      <c r="F849" s="190" t="s">
        <v>20869</v>
      </c>
      <c r="G849" s="192">
        <v>268005</v>
      </c>
      <c r="H849" s="191">
        <v>2071.8000000000002</v>
      </c>
      <c r="I849" s="188">
        <v>129.35852881552273</v>
      </c>
      <c r="J849" s="192">
        <v>276050</v>
      </c>
      <c r="K849" s="191">
        <v>2080.65</v>
      </c>
      <c r="L849" s="193">
        <v>132.67488525220483</v>
      </c>
      <c r="N849" s="185"/>
      <c r="O849" s="185"/>
    </row>
    <row r="850" spans="1:15" x14ac:dyDescent="0.25">
      <c r="A850" s="239" t="s">
        <v>9914</v>
      </c>
      <c r="B850" s="189" t="s">
        <v>4826</v>
      </c>
      <c r="C850" s="190" t="s">
        <v>4825</v>
      </c>
      <c r="D850" s="190" t="s">
        <v>5750</v>
      </c>
      <c r="E850" s="190" t="s">
        <v>20867</v>
      </c>
      <c r="F850" s="190" t="s">
        <v>20869</v>
      </c>
      <c r="G850" s="192">
        <v>39251.279999999999</v>
      </c>
      <c r="H850" s="191">
        <v>615.1</v>
      </c>
      <c r="I850" s="188">
        <v>63.812843440091036</v>
      </c>
      <c r="J850" s="192">
        <v>40999.42</v>
      </c>
      <c r="K850" s="191">
        <v>624.42999999999995</v>
      </c>
      <c r="L850" s="193">
        <v>65.658952965104177</v>
      </c>
      <c r="N850" s="185"/>
      <c r="O850" s="185"/>
    </row>
    <row r="851" spans="1:15" x14ac:dyDescent="0.25">
      <c r="A851" s="239" t="s">
        <v>9915</v>
      </c>
      <c r="B851" s="189" t="s">
        <v>4826</v>
      </c>
      <c r="C851" s="190" t="s">
        <v>4825</v>
      </c>
      <c r="D851" s="190" t="s">
        <v>5751</v>
      </c>
      <c r="E851" s="190" t="s">
        <v>20867</v>
      </c>
      <c r="F851" s="190" t="s">
        <v>20869</v>
      </c>
      <c r="G851" s="192">
        <v>487495</v>
      </c>
      <c r="H851" s="191">
        <v>5566.2</v>
      </c>
      <c r="I851" s="188">
        <v>87.581294240235707</v>
      </c>
      <c r="J851" s="192">
        <v>614244</v>
      </c>
      <c r="K851" s="191">
        <v>5676.05</v>
      </c>
      <c r="L851" s="193">
        <v>108.21680570114781</v>
      </c>
      <c r="N851" s="185"/>
      <c r="O851" s="185"/>
    </row>
    <row r="852" spans="1:15" x14ac:dyDescent="0.25">
      <c r="A852" s="239" t="s">
        <v>9916</v>
      </c>
      <c r="B852" s="189" t="s">
        <v>4826</v>
      </c>
      <c r="C852" s="190" t="s">
        <v>4825</v>
      </c>
      <c r="D852" s="190" t="s">
        <v>5752</v>
      </c>
      <c r="E852" s="190" t="s">
        <v>20867</v>
      </c>
      <c r="F852" s="190" t="s">
        <v>20869</v>
      </c>
      <c r="G852" s="192">
        <v>4300</v>
      </c>
      <c r="H852" s="191">
        <v>137.80000000000001</v>
      </c>
      <c r="I852" s="188">
        <v>31.20464441219158</v>
      </c>
      <c r="J852" s="192">
        <v>4300</v>
      </c>
      <c r="K852" s="191">
        <v>134.03</v>
      </c>
      <c r="L852" s="193">
        <v>32.082369618742071</v>
      </c>
      <c r="N852" s="185"/>
      <c r="O852" s="185"/>
    </row>
    <row r="853" spans="1:15" x14ac:dyDescent="0.25">
      <c r="A853" s="239" t="s">
        <v>9917</v>
      </c>
      <c r="B853" s="189" t="s">
        <v>4826</v>
      </c>
      <c r="C853" s="190" t="s">
        <v>4825</v>
      </c>
      <c r="D853" s="190" t="s">
        <v>5753</v>
      </c>
      <c r="E853" s="190" t="s">
        <v>20867</v>
      </c>
      <c r="F853" s="190" t="s">
        <v>20869</v>
      </c>
      <c r="G853" s="192">
        <v>4971</v>
      </c>
      <c r="H853" s="191">
        <v>128.37</v>
      </c>
      <c r="I853" s="188">
        <v>38.72400093479785</v>
      </c>
      <c r="J853" s="192">
        <v>5250</v>
      </c>
      <c r="K853" s="191">
        <v>125.71</v>
      </c>
      <c r="L853" s="193">
        <v>41.762787367751173</v>
      </c>
      <c r="N853" s="185"/>
      <c r="O853" s="185"/>
    </row>
    <row r="854" spans="1:15" x14ac:dyDescent="0.25">
      <c r="A854" s="239" t="s">
        <v>9918</v>
      </c>
      <c r="B854" s="189" t="s">
        <v>4826</v>
      </c>
      <c r="C854" s="190" t="s">
        <v>4825</v>
      </c>
      <c r="D854" s="190" t="s">
        <v>6565</v>
      </c>
      <c r="E854" s="190" t="s">
        <v>20867</v>
      </c>
      <c r="F854" s="190" t="s">
        <v>20868</v>
      </c>
      <c r="G854" s="192">
        <v>0</v>
      </c>
      <c r="H854" s="191">
        <v>16.2</v>
      </c>
      <c r="I854" s="188">
        <v>0</v>
      </c>
      <c r="J854" s="192">
        <v>0</v>
      </c>
      <c r="K854" s="191">
        <v>16.86</v>
      </c>
      <c r="L854" s="193">
        <v>0</v>
      </c>
      <c r="N854" s="185"/>
      <c r="O854" s="185"/>
    </row>
    <row r="855" spans="1:15" x14ac:dyDescent="0.25">
      <c r="A855" s="239" t="s">
        <v>9919</v>
      </c>
      <c r="B855" s="189" t="s">
        <v>4826</v>
      </c>
      <c r="C855" s="190" t="s">
        <v>4825</v>
      </c>
      <c r="D855" s="190" t="s">
        <v>5754</v>
      </c>
      <c r="E855" s="190" t="s">
        <v>20867</v>
      </c>
      <c r="F855" s="190" t="s">
        <v>20869</v>
      </c>
      <c r="G855" s="192">
        <v>171867.6</v>
      </c>
      <c r="H855" s="191">
        <v>2127.31</v>
      </c>
      <c r="I855" s="188">
        <v>80.791045968852686</v>
      </c>
      <c r="J855" s="192">
        <v>199704</v>
      </c>
      <c r="K855" s="191">
        <v>2152.77</v>
      </c>
      <c r="L855" s="193">
        <v>92.766064187070612</v>
      </c>
      <c r="N855" s="185"/>
      <c r="O855" s="185"/>
    </row>
    <row r="856" spans="1:15" x14ac:dyDescent="0.25">
      <c r="A856" s="239" t="s">
        <v>9920</v>
      </c>
      <c r="B856" s="189" t="s">
        <v>4826</v>
      </c>
      <c r="C856" s="190" t="s">
        <v>4825</v>
      </c>
      <c r="D856" s="190" t="s">
        <v>5755</v>
      </c>
      <c r="E856" s="190" t="s">
        <v>20867</v>
      </c>
      <c r="F856" s="190" t="s">
        <v>20869</v>
      </c>
      <c r="G856" s="192">
        <v>7000</v>
      </c>
      <c r="H856" s="191">
        <v>55.18</v>
      </c>
      <c r="I856" s="188">
        <v>126.85755708590069</v>
      </c>
      <c r="J856" s="192">
        <v>6000</v>
      </c>
      <c r="K856" s="191">
        <v>56.97</v>
      </c>
      <c r="L856" s="193">
        <v>105.318588730911</v>
      </c>
      <c r="N856" s="185"/>
      <c r="O856" s="185"/>
    </row>
    <row r="857" spans="1:15" x14ac:dyDescent="0.25">
      <c r="A857" s="239" t="s">
        <v>9921</v>
      </c>
      <c r="B857" s="189" t="s">
        <v>4826</v>
      </c>
      <c r="C857" s="190" t="s">
        <v>4825</v>
      </c>
      <c r="D857" s="190" t="s">
        <v>5756</v>
      </c>
      <c r="E857" s="190" t="s">
        <v>20867</v>
      </c>
      <c r="F857" s="190" t="s">
        <v>20869</v>
      </c>
      <c r="G857" s="192">
        <v>7000</v>
      </c>
      <c r="H857" s="191">
        <v>57.78</v>
      </c>
      <c r="I857" s="188">
        <v>121.14918656974731</v>
      </c>
      <c r="J857" s="192">
        <v>5000</v>
      </c>
      <c r="K857" s="191">
        <v>56.5</v>
      </c>
      <c r="L857" s="193">
        <v>88.495575221238937</v>
      </c>
      <c r="N857" s="185"/>
      <c r="O857" s="185"/>
    </row>
    <row r="858" spans="1:15" x14ac:dyDescent="0.25">
      <c r="A858" s="239" t="s">
        <v>9922</v>
      </c>
      <c r="B858" s="189" t="s">
        <v>4826</v>
      </c>
      <c r="C858" s="190" t="s">
        <v>4825</v>
      </c>
      <c r="D858" s="190" t="s">
        <v>5757</v>
      </c>
      <c r="E858" s="190" t="s">
        <v>20867</v>
      </c>
      <c r="F858" s="190" t="s">
        <v>20869</v>
      </c>
      <c r="G858" s="192">
        <v>37500</v>
      </c>
      <c r="H858" s="191">
        <v>474.3</v>
      </c>
      <c r="I858" s="188">
        <v>79.063883617963313</v>
      </c>
      <c r="J858" s="192">
        <v>37500</v>
      </c>
      <c r="K858" s="191">
        <v>477.64</v>
      </c>
      <c r="L858" s="193">
        <v>78.511012478016923</v>
      </c>
      <c r="N858" s="185"/>
      <c r="O858" s="185"/>
    </row>
    <row r="859" spans="1:15" x14ac:dyDescent="0.25">
      <c r="A859" s="239" t="s">
        <v>9923</v>
      </c>
      <c r="B859" s="189" t="s">
        <v>4826</v>
      </c>
      <c r="C859" s="190" t="s">
        <v>4825</v>
      </c>
      <c r="D859" s="190" t="s">
        <v>9924</v>
      </c>
      <c r="E859" s="190" t="s">
        <v>20867</v>
      </c>
      <c r="F859" s="190" t="s">
        <v>20868</v>
      </c>
      <c r="G859" s="192">
        <v>0</v>
      </c>
      <c r="H859" s="191">
        <v>15.8</v>
      </c>
      <c r="I859" s="188">
        <v>0</v>
      </c>
      <c r="J859" s="192">
        <v>0</v>
      </c>
      <c r="K859" s="191">
        <v>15.95</v>
      </c>
      <c r="L859" s="193">
        <v>0</v>
      </c>
      <c r="N859" s="185"/>
      <c r="O859" s="185"/>
    </row>
    <row r="860" spans="1:15" x14ac:dyDescent="0.25">
      <c r="A860" s="239" t="s">
        <v>9925</v>
      </c>
      <c r="B860" s="189" t="s">
        <v>4826</v>
      </c>
      <c r="C860" s="190" t="s">
        <v>4825</v>
      </c>
      <c r="D860" s="190" t="s">
        <v>5758</v>
      </c>
      <c r="E860" s="190" t="s">
        <v>20867</v>
      </c>
      <c r="F860" s="190" t="s">
        <v>20869</v>
      </c>
      <c r="G860" s="192">
        <v>5000</v>
      </c>
      <c r="H860" s="191">
        <v>98.9</v>
      </c>
      <c r="I860" s="188">
        <v>50.556117290192113</v>
      </c>
      <c r="J860" s="192">
        <v>5000</v>
      </c>
      <c r="K860" s="191">
        <v>99</v>
      </c>
      <c r="L860" s="193">
        <v>50.505050505050505</v>
      </c>
      <c r="N860" s="185"/>
      <c r="O860" s="185"/>
    </row>
    <row r="861" spans="1:15" x14ac:dyDescent="0.25">
      <c r="A861" s="239" t="s">
        <v>9926</v>
      </c>
      <c r="B861" s="189" t="s">
        <v>4826</v>
      </c>
      <c r="C861" s="190" t="s">
        <v>4825</v>
      </c>
      <c r="D861" s="190" t="s">
        <v>5759</v>
      </c>
      <c r="E861" s="190" t="s">
        <v>20867</v>
      </c>
      <c r="F861" s="190" t="s">
        <v>20869</v>
      </c>
      <c r="G861" s="192">
        <v>5452</v>
      </c>
      <c r="H861" s="191">
        <v>128.16999999999999</v>
      </c>
      <c r="I861" s="188">
        <v>42.537255207926975</v>
      </c>
      <c r="J861" s="192">
        <v>5700</v>
      </c>
      <c r="K861" s="191">
        <v>129.77000000000001</v>
      </c>
      <c r="L861" s="193">
        <v>43.92386530014641</v>
      </c>
      <c r="N861" s="185"/>
      <c r="O861" s="185"/>
    </row>
    <row r="862" spans="1:15" x14ac:dyDescent="0.25">
      <c r="A862" s="239" t="s">
        <v>9927</v>
      </c>
      <c r="B862" s="189" t="s">
        <v>4826</v>
      </c>
      <c r="C862" s="190" t="s">
        <v>4825</v>
      </c>
      <c r="D862" s="190" t="s">
        <v>5760</v>
      </c>
      <c r="E862" s="190" t="s">
        <v>20867</v>
      </c>
      <c r="F862" s="190" t="s">
        <v>20869</v>
      </c>
      <c r="G862" s="192">
        <v>13000</v>
      </c>
      <c r="H862" s="191">
        <v>153.69999999999999</v>
      </c>
      <c r="I862" s="188">
        <v>84.580351333767084</v>
      </c>
      <c r="J862" s="192">
        <v>11000</v>
      </c>
      <c r="K862" s="191">
        <v>152.35</v>
      </c>
      <c r="L862" s="193">
        <v>72.202166064981952</v>
      </c>
      <c r="N862" s="185"/>
      <c r="O862" s="185"/>
    </row>
    <row r="863" spans="1:15" x14ac:dyDescent="0.25">
      <c r="A863" s="239" t="s">
        <v>9928</v>
      </c>
      <c r="B863" s="189" t="s">
        <v>4826</v>
      </c>
      <c r="C863" s="190" t="s">
        <v>4825</v>
      </c>
      <c r="D863" s="190" t="s">
        <v>5761</v>
      </c>
      <c r="E863" s="190" t="s">
        <v>20867</v>
      </c>
      <c r="F863" s="190" t="s">
        <v>20869</v>
      </c>
      <c r="G863" s="192">
        <v>4496</v>
      </c>
      <c r="H863" s="191">
        <v>120.57</v>
      </c>
      <c r="I863" s="188">
        <v>37.289541345276604</v>
      </c>
      <c r="J863" s="192">
        <v>4650</v>
      </c>
      <c r="K863" s="191">
        <v>119.03</v>
      </c>
      <c r="L863" s="193">
        <v>39.065781735696881</v>
      </c>
      <c r="N863" s="185"/>
      <c r="O863" s="185"/>
    </row>
    <row r="864" spans="1:15" x14ac:dyDescent="0.25">
      <c r="A864" s="239" t="s">
        <v>9929</v>
      </c>
      <c r="B864" s="189" t="s">
        <v>4826</v>
      </c>
      <c r="C864" s="190" t="s">
        <v>4825</v>
      </c>
      <c r="D864" s="190" t="s">
        <v>5762</v>
      </c>
      <c r="E864" s="190" t="s">
        <v>20867</v>
      </c>
      <c r="F864" s="190" t="s">
        <v>20869</v>
      </c>
      <c r="G864" s="192">
        <v>8730.64</v>
      </c>
      <c r="H864" s="191">
        <v>257.89</v>
      </c>
      <c r="I864" s="188">
        <v>33.854123851254407</v>
      </c>
      <c r="J864" s="192">
        <v>9700</v>
      </c>
      <c r="K864" s="191">
        <v>262.57</v>
      </c>
      <c r="L864" s="193">
        <v>36.942529611151315</v>
      </c>
      <c r="N864" s="185"/>
      <c r="O864" s="185"/>
    </row>
    <row r="865" spans="1:15" x14ac:dyDescent="0.25">
      <c r="A865" s="239" t="s">
        <v>9930</v>
      </c>
      <c r="B865" s="189" t="s">
        <v>4830</v>
      </c>
      <c r="C865" s="190" t="s">
        <v>4829</v>
      </c>
      <c r="D865" s="190" t="s">
        <v>4592</v>
      </c>
      <c r="E865" s="190" t="s">
        <v>20867</v>
      </c>
      <c r="F865" s="190" t="s">
        <v>20869</v>
      </c>
      <c r="G865" s="192">
        <v>37406</v>
      </c>
      <c r="H865" s="191">
        <v>1385.4</v>
      </c>
      <c r="I865" s="188">
        <v>27.000144362638949</v>
      </c>
      <c r="J865" s="192">
        <v>40522</v>
      </c>
      <c r="K865" s="191">
        <v>1397.3</v>
      </c>
      <c r="L865" s="193">
        <v>29.000214699778144</v>
      </c>
      <c r="N865" s="185"/>
      <c r="O865" s="185"/>
    </row>
    <row r="866" spans="1:15" x14ac:dyDescent="0.25">
      <c r="A866" s="239" t="s">
        <v>9931</v>
      </c>
      <c r="B866" s="189" t="s">
        <v>4830</v>
      </c>
      <c r="C866" s="190" t="s">
        <v>4829</v>
      </c>
      <c r="D866" s="190" t="s">
        <v>4593</v>
      </c>
      <c r="E866" s="190" t="s">
        <v>20867</v>
      </c>
      <c r="F866" s="190" t="s">
        <v>20869</v>
      </c>
      <c r="G866" s="192">
        <v>45716</v>
      </c>
      <c r="H866" s="191">
        <v>1142.7</v>
      </c>
      <c r="I866" s="188">
        <v>40.007000962632361</v>
      </c>
      <c r="J866" s="192">
        <v>48607</v>
      </c>
      <c r="K866" s="191">
        <v>1147.5999999999999</v>
      </c>
      <c r="L866" s="193">
        <v>42.35535029627048</v>
      </c>
      <c r="N866" s="185"/>
      <c r="O866" s="185"/>
    </row>
    <row r="867" spans="1:15" x14ac:dyDescent="0.25">
      <c r="A867" s="239" t="s">
        <v>9932</v>
      </c>
      <c r="B867" s="189" t="s">
        <v>4830</v>
      </c>
      <c r="C867" s="190" t="s">
        <v>4829</v>
      </c>
      <c r="D867" s="190" t="s">
        <v>4594</v>
      </c>
      <c r="E867" s="190" t="s">
        <v>20867</v>
      </c>
      <c r="F867" s="190" t="s">
        <v>20869</v>
      </c>
      <c r="G867" s="192">
        <v>20788</v>
      </c>
      <c r="H867" s="191">
        <v>1039.4000000000001</v>
      </c>
      <c r="I867" s="188">
        <v>20</v>
      </c>
      <c r="J867" s="192">
        <v>22964</v>
      </c>
      <c r="K867" s="191">
        <v>1043.8</v>
      </c>
      <c r="L867" s="193">
        <v>22.000383215175322</v>
      </c>
      <c r="N867" s="185"/>
      <c r="O867" s="185"/>
    </row>
    <row r="868" spans="1:15" x14ac:dyDescent="0.25">
      <c r="A868" s="239" t="s">
        <v>9933</v>
      </c>
      <c r="B868" s="189" t="s">
        <v>4830</v>
      </c>
      <c r="C868" s="190" t="s">
        <v>4829</v>
      </c>
      <c r="D868" s="190" t="s">
        <v>4595</v>
      </c>
      <c r="E868" s="190" t="s">
        <v>20867</v>
      </c>
      <c r="F868" s="190" t="s">
        <v>20869</v>
      </c>
      <c r="G868" s="192">
        <v>98021</v>
      </c>
      <c r="H868" s="191">
        <v>2236.4</v>
      </c>
      <c r="I868" s="188">
        <v>43.829815775353246</v>
      </c>
      <c r="J868" s="192">
        <v>98021</v>
      </c>
      <c r="K868" s="191">
        <v>2237.5</v>
      </c>
      <c r="L868" s="193">
        <v>43.808268156424582</v>
      </c>
      <c r="N868" s="185"/>
      <c r="O868" s="185"/>
    </row>
    <row r="869" spans="1:15" x14ac:dyDescent="0.25">
      <c r="A869" s="239" t="s">
        <v>9934</v>
      </c>
      <c r="B869" s="189" t="s">
        <v>4830</v>
      </c>
      <c r="C869" s="190" t="s">
        <v>4829</v>
      </c>
      <c r="D869" s="190" t="s">
        <v>4596</v>
      </c>
      <c r="E869" s="190" t="s">
        <v>20867</v>
      </c>
      <c r="F869" s="190" t="s">
        <v>20869</v>
      </c>
      <c r="G869" s="192">
        <v>29623</v>
      </c>
      <c r="H869" s="191">
        <v>1020.8</v>
      </c>
      <c r="I869" s="188">
        <v>29.019396551724139</v>
      </c>
      <c r="J869" s="192">
        <v>29399</v>
      </c>
      <c r="K869" s="191">
        <v>1012.9</v>
      </c>
      <c r="L869" s="193">
        <v>29.024582880837201</v>
      </c>
      <c r="N869" s="185"/>
      <c r="O869" s="185"/>
    </row>
    <row r="870" spans="1:15" x14ac:dyDescent="0.25">
      <c r="A870" s="239" t="s">
        <v>9935</v>
      </c>
      <c r="B870" s="189" t="s">
        <v>4830</v>
      </c>
      <c r="C870" s="190" t="s">
        <v>4829</v>
      </c>
      <c r="D870" s="190" t="s">
        <v>4597</v>
      </c>
      <c r="E870" s="190" t="s">
        <v>20867</v>
      </c>
      <c r="F870" s="190" t="s">
        <v>20869</v>
      </c>
      <c r="G870" s="192">
        <v>14800</v>
      </c>
      <c r="H870" s="191">
        <v>461.2</v>
      </c>
      <c r="I870" s="188">
        <v>32.090199479618384</v>
      </c>
      <c r="J870" s="192">
        <v>15300</v>
      </c>
      <c r="K870" s="191">
        <v>454.7</v>
      </c>
      <c r="L870" s="193">
        <v>33.648559489773476</v>
      </c>
      <c r="N870" s="185"/>
      <c r="O870" s="185"/>
    </row>
    <row r="871" spans="1:15" x14ac:dyDescent="0.25">
      <c r="A871" s="239" t="s">
        <v>9936</v>
      </c>
      <c r="B871" s="189" t="s">
        <v>4830</v>
      </c>
      <c r="C871" s="190" t="s">
        <v>4829</v>
      </c>
      <c r="D871" s="190" t="s">
        <v>4598</v>
      </c>
      <c r="E871" s="190" t="s">
        <v>20867</v>
      </c>
      <c r="F871" s="190" t="s">
        <v>20869</v>
      </c>
      <c r="G871" s="192">
        <v>3351</v>
      </c>
      <c r="H871" s="191">
        <v>223.4</v>
      </c>
      <c r="I871" s="188">
        <v>15</v>
      </c>
      <c r="J871" s="192">
        <v>4908.2</v>
      </c>
      <c r="K871" s="191">
        <v>223.1</v>
      </c>
      <c r="L871" s="193">
        <v>22</v>
      </c>
      <c r="N871" s="185"/>
      <c r="O871" s="185"/>
    </row>
    <row r="872" spans="1:15" x14ac:dyDescent="0.25">
      <c r="A872" s="239" t="s">
        <v>9937</v>
      </c>
      <c r="B872" s="189" t="s">
        <v>4830</v>
      </c>
      <c r="C872" s="190" t="s">
        <v>4829</v>
      </c>
      <c r="D872" s="190" t="s">
        <v>4599</v>
      </c>
      <c r="E872" s="190" t="s">
        <v>20867</v>
      </c>
      <c r="F872" s="190" t="s">
        <v>20869</v>
      </c>
      <c r="G872" s="192">
        <v>9654</v>
      </c>
      <c r="H872" s="191">
        <v>316.2</v>
      </c>
      <c r="I872" s="188">
        <v>30.531309297912713</v>
      </c>
      <c r="J872" s="192">
        <v>9705</v>
      </c>
      <c r="K872" s="191">
        <v>317.89999999999998</v>
      </c>
      <c r="L872" s="193">
        <v>30.52846807172067</v>
      </c>
      <c r="N872" s="185"/>
      <c r="O872" s="185"/>
    </row>
    <row r="873" spans="1:15" x14ac:dyDescent="0.25">
      <c r="A873" s="239" t="s">
        <v>9938</v>
      </c>
      <c r="B873" s="189" t="s">
        <v>4830</v>
      </c>
      <c r="C873" s="190" t="s">
        <v>4829</v>
      </c>
      <c r="D873" s="190" t="s">
        <v>4600</v>
      </c>
      <c r="E873" s="190" t="s">
        <v>20867</v>
      </c>
      <c r="F873" s="190" t="s">
        <v>20869</v>
      </c>
      <c r="G873" s="192">
        <v>22253</v>
      </c>
      <c r="H873" s="191">
        <v>635.79999999999995</v>
      </c>
      <c r="I873" s="188">
        <v>35</v>
      </c>
      <c r="J873" s="192">
        <v>32200</v>
      </c>
      <c r="K873" s="191">
        <v>640.5</v>
      </c>
      <c r="L873" s="193">
        <v>50.27322404371585</v>
      </c>
      <c r="N873" s="185"/>
      <c r="O873" s="185"/>
    </row>
    <row r="874" spans="1:15" x14ac:dyDescent="0.25">
      <c r="A874" s="239" t="s">
        <v>9939</v>
      </c>
      <c r="B874" s="189" t="s">
        <v>4833</v>
      </c>
      <c r="C874" s="190" t="s">
        <v>8586</v>
      </c>
      <c r="D874" s="190" t="s">
        <v>4601</v>
      </c>
      <c r="E874" s="190" t="s">
        <v>20873</v>
      </c>
      <c r="F874" s="190" t="s">
        <v>20869</v>
      </c>
      <c r="G874" s="192">
        <v>41999</v>
      </c>
      <c r="H874" s="191">
        <v>1456.99</v>
      </c>
      <c r="I874" s="188">
        <v>28.825867027227368</v>
      </c>
      <c r="J874" s="192">
        <v>41925</v>
      </c>
      <c r="K874" s="191">
        <v>1467.5</v>
      </c>
      <c r="L874" s="193">
        <v>28.568994889267461</v>
      </c>
      <c r="N874" s="185"/>
      <c r="O874" s="185"/>
    </row>
    <row r="875" spans="1:15" x14ac:dyDescent="0.25">
      <c r="A875" s="239" t="s">
        <v>9940</v>
      </c>
      <c r="B875" s="189" t="s">
        <v>4836</v>
      </c>
      <c r="C875" s="190" t="s">
        <v>4835</v>
      </c>
      <c r="D875" s="190" t="s">
        <v>4602</v>
      </c>
      <c r="E875" s="190" t="s">
        <v>20867</v>
      </c>
      <c r="F875" s="190" t="s">
        <v>20869</v>
      </c>
      <c r="G875" s="192">
        <v>51458.26</v>
      </c>
      <c r="H875" s="191">
        <v>921</v>
      </c>
      <c r="I875" s="188">
        <v>55.872160694896856</v>
      </c>
      <c r="J875" s="192">
        <v>57727.89</v>
      </c>
      <c r="K875" s="191">
        <v>924</v>
      </c>
      <c r="L875" s="193">
        <v>62.47607142857143</v>
      </c>
      <c r="N875" s="185"/>
      <c r="O875" s="185"/>
    </row>
    <row r="876" spans="1:15" x14ac:dyDescent="0.25">
      <c r="A876" s="239" t="s">
        <v>9941</v>
      </c>
      <c r="B876" s="189" t="s">
        <v>4836</v>
      </c>
      <c r="C876" s="190" t="s">
        <v>4835</v>
      </c>
      <c r="D876" s="190" t="s">
        <v>9942</v>
      </c>
      <c r="E876" s="190" t="s">
        <v>20867</v>
      </c>
      <c r="F876" s="190" t="s">
        <v>20870</v>
      </c>
      <c r="G876" s="192">
        <v>0</v>
      </c>
      <c r="H876" s="191">
        <v>0</v>
      </c>
      <c r="I876" s="188">
        <v>0</v>
      </c>
      <c r="J876" s="192">
        <v>0</v>
      </c>
      <c r="K876" s="191">
        <v>0</v>
      </c>
      <c r="L876" s="193">
        <v>0</v>
      </c>
      <c r="N876" s="185"/>
      <c r="O876" s="185"/>
    </row>
    <row r="877" spans="1:15" x14ac:dyDescent="0.25">
      <c r="A877" s="239" t="s">
        <v>9943</v>
      </c>
      <c r="B877" s="189" t="s">
        <v>4836</v>
      </c>
      <c r="C877" s="190" t="s">
        <v>4835</v>
      </c>
      <c r="D877" s="190" t="s">
        <v>4603</v>
      </c>
      <c r="E877" s="190" t="s">
        <v>20867</v>
      </c>
      <c r="F877" s="190" t="s">
        <v>20869</v>
      </c>
      <c r="G877" s="192">
        <v>108.21</v>
      </c>
      <c r="H877" s="191">
        <v>50</v>
      </c>
      <c r="I877" s="188">
        <v>2.1641999999999997</v>
      </c>
      <c r="J877" s="192">
        <v>109.69</v>
      </c>
      <c r="K877" s="191">
        <v>49</v>
      </c>
      <c r="L877" s="193">
        <v>2.2385714285714284</v>
      </c>
      <c r="N877" s="185"/>
      <c r="O877" s="185"/>
    </row>
    <row r="878" spans="1:15" x14ac:dyDescent="0.25">
      <c r="A878" s="239" t="s">
        <v>9944</v>
      </c>
      <c r="B878" s="189" t="s">
        <v>4836</v>
      </c>
      <c r="C878" s="190" t="s">
        <v>4835</v>
      </c>
      <c r="D878" s="190" t="s">
        <v>4604</v>
      </c>
      <c r="E878" s="190" t="s">
        <v>20867</v>
      </c>
      <c r="F878" s="190" t="s">
        <v>20869</v>
      </c>
      <c r="G878" s="192">
        <v>230288.91</v>
      </c>
      <c r="H878" s="191">
        <v>2165</v>
      </c>
      <c r="I878" s="188">
        <v>106.36901154734412</v>
      </c>
      <c r="J878" s="192">
        <v>282000.5</v>
      </c>
      <c r="K878" s="191">
        <v>2185</v>
      </c>
      <c r="L878" s="193">
        <v>129.06201372997711</v>
      </c>
      <c r="N878" s="185"/>
      <c r="O878" s="185"/>
    </row>
    <row r="879" spans="1:15" x14ac:dyDescent="0.25">
      <c r="A879" s="239" t="s">
        <v>9945</v>
      </c>
      <c r="B879" s="189" t="s">
        <v>4836</v>
      </c>
      <c r="C879" s="190" t="s">
        <v>4835</v>
      </c>
      <c r="D879" s="190" t="s">
        <v>9946</v>
      </c>
      <c r="E879" s="190" t="s">
        <v>20867</v>
      </c>
      <c r="F879" s="190" t="s">
        <v>20868</v>
      </c>
      <c r="G879" s="192">
        <v>0</v>
      </c>
      <c r="H879" s="191">
        <v>13</v>
      </c>
      <c r="I879" s="188">
        <v>0</v>
      </c>
      <c r="J879" s="192">
        <v>0</v>
      </c>
      <c r="K879" s="191">
        <v>13</v>
      </c>
      <c r="L879" s="193">
        <v>0</v>
      </c>
      <c r="N879" s="185"/>
      <c r="O879" s="185"/>
    </row>
    <row r="880" spans="1:15" x14ac:dyDescent="0.25">
      <c r="A880" s="239" t="s">
        <v>9947</v>
      </c>
      <c r="B880" s="189" t="s">
        <v>4836</v>
      </c>
      <c r="C880" s="190" t="s">
        <v>4835</v>
      </c>
      <c r="D880" s="190" t="s">
        <v>4605</v>
      </c>
      <c r="E880" s="190" t="s">
        <v>20867</v>
      </c>
      <c r="F880" s="190" t="s">
        <v>20869</v>
      </c>
      <c r="G880" s="192">
        <v>4283.0600000000004</v>
      </c>
      <c r="H880" s="191">
        <v>168</v>
      </c>
      <c r="I880" s="188">
        <v>25.494404761904764</v>
      </c>
      <c r="J880" s="192">
        <v>4696.79</v>
      </c>
      <c r="K880" s="191">
        <v>168</v>
      </c>
      <c r="L880" s="193">
        <v>27.957083333333333</v>
      </c>
      <c r="N880" s="185"/>
      <c r="O880" s="185"/>
    </row>
    <row r="881" spans="1:15" x14ac:dyDescent="0.25">
      <c r="A881" s="239" t="s">
        <v>9948</v>
      </c>
      <c r="B881" s="189" t="s">
        <v>4836</v>
      </c>
      <c r="C881" s="190" t="s">
        <v>4835</v>
      </c>
      <c r="D881" s="190" t="s">
        <v>9949</v>
      </c>
      <c r="E881" s="190" t="s">
        <v>20867</v>
      </c>
      <c r="F881" s="190" t="s">
        <v>20868</v>
      </c>
      <c r="G881" s="192">
        <v>0</v>
      </c>
      <c r="H881" s="191">
        <v>58</v>
      </c>
      <c r="I881" s="188">
        <v>0</v>
      </c>
      <c r="J881" s="192">
        <v>0</v>
      </c>
      <c r="K881" s="191">
        <v>55</v>
      </c>
      <c r="L881" s="193">
        <v>0</v>
      </c>
      <c r="N881" s="185"/>
      <c r="O881" s="185"/>
    </row>
    <row r="882" spans="1:15" x14ac:dyDescent="0.25">
      <c r="A882" s="239" t="s">
        <v>9950</v>
      </c>
      <c r="B882" s="189" t="s">
        <v>4836</v>
      </c>
      <c r="C882" s="190" t="s">
        <v>4835</v>
      </c>
      <c r="D882" s="190" t="s">
        <v>5803</v>
      </c>
      <c r="E882" s="190" t="s">
        <v>20867</v>
      </c>
      <c r="F882" s="190" t="s">
        <v>20869</v>
      </c>
      <c r="G882" s="192">
        <v>1075</v>
      </c>
      <c r="H882" s="191">
        <v>43</v>
      </c>
      <c r="I882" s="188">
        <v>25</v>
      </c>
      <c r="J882" s="192">
        <v>925</v>
      </c>
      <c r="K882" s="191">
        <v>44</v>
      </c>
      <c r="L882" s="193">
        <v>21.022727272727273</v>
      </c>
      <c r="N882" s="185"/>
      <c r="O882" s="185"/>
    </row>
    <row r="883" spans="1:15" x14ac:dyDescent="0.25">
      <c r="A883" s="239" t="s">
        <v>9951</v>
      </c>
      <c r="B883" s="189" t="s">
        <v>4836</v>
      </c>
      <c r="C883" s="190" t="s">
        <v>4835</v>
      </c>
      <c r="D883" s="190" t="s">
        <v>5804</v>
      </c>
      <c r="E883" s="190" t="s">
        <v>20867</v>
      </c>
      <c r="F883" s="190" t="s">
        <v>20869</v>
      </c>
      <c r="G883" s="192">
        <v>33120.720000000001</v>
      </c>
      <c r="H883" s="191">
        <v>1225</v>
      </c>
      <c r="I883" s="188">
        <v>27.037322448979594</v>
      </c>
      <c r="J883" s="192">
        <v>33837.21</v>
      </c>
      <c r="K883" s="191">
        <v>1231</v>
      </c>
      <c r="L883" s="193">
        <v>27.487579203899269</v>
      </c>
      <c r="N883" s="185"/>
      <c r="O883" s="185"/>
    </row>
    <row r="884" spans="1:15" x14ac:dyDescent="0.25">
      <c r="A884" s="239" t="s">
        <v>9952</v>
      </c>
      <c r="B884" s="189" t="s">
        <v>4836</v>
      </c>
      <c r="C884" s="190" t="s">
        <v>4835</v>
      </c>
      <c r="D884" s="190" t="s">
        <v>7908</v>
      </c>
      <c r="E884" s="190" t="s">
        <v>20867</v>
      </c>
      <c r="F884" s="190" t="s">
        <v>20869</v>
      </c>
      <c r="G884" s="192">
        <v>450</v>
      </c>
      <c r="H884" s="191">
        <v>60</v>
      </c>
      <c r="I884" s="188">
        <v>7.5</v>
      </c>
      <c r="J884" s="192">
        <v>444.28</v>
      </c>
      <c r="K884" s="191">
        <v>58</v>
      </c>
      <c r="L884" s="193">
        <v>7.6599999999999993</v>
      </c>
      <c r="N884" s="185"/>
      <c r="O884" s="185"/>
    </row>
    <row r="885" spans="1:15" x14ac:dyDescent="0.25">
      <c r="A885" s="239" t="s">
        <v>9953</v>
      </c>
      <c r="B885" s="189" t="s">
        <v>4836</v>
      </c>
      <c r="C885" s="190" t="s">
        <v>4835</v>
      </c>
      <c r="D885" s="190" t="s">
        <v>7909</v>
      </c>
      <c r="E885" s="190" t="s">
        <v>20867</v>
      </c>
      <c r="F885" s="190" t="s">
        <v>20869</v>
      </c>
      <c r="G885" s="192">
        <v>3575</v>
      </c>
      <c r="H885" s="191">
        <v>70</v>
      </c>
      <c r="I885" s="188">
        <v>51.071428571428569</v>
      </c>
      <c r="J885" s="192">
        <v>3655</v>
      </c>
      <c r="K885" s="191">
        <v>71</v>
      </c>
      <c r="L885" s="193">
        <v>51.478873239436616</v>
      </c>
      <c r="N885" s="185"/>
      <c r="O885" s="185"/>
    </row>
    <row r="886" spans="1:15" x14ac:dyDescent="0.25">
      <c r="A886" s="239" t="s">
        <v>9954</v>
      </c>
      <c r="B886" s="189" t="s">
        <v>4836</v>
      </c>
      <c r="C886" s="190" t="s">
        <v>4835</v>
      </c>
      <c r="D886" s="190" t="s">
        <v>7910</v>
      </c>
      <c r="E886" s="190" t="s">
        <v>20867</v>
      </c>
      <c r="F886" s="190" t="s">
        <v>20869</v>
      </c>
      <c r="G886" s="192">
        <v>436.76</v>
      </c>
      <c r="H886" s="191">
        <v>33</v>
      </c>
      <c r="I886" s="188">
        <v>13.235151515151514</v>
      </c>
      <c r="J886" s="192">
        <v>430.15</v>
      </c>
      <c r="K886" s="191">
        <v>32</v>
      </c>
      <c r="L886" s="193">
        <v>13.442187499999999</v>
      </c>
      <c r="N886" s="185"/>
      <c r="O886" s="185"/>
    </row>
    <row r="887" spans="1:15" x14ac:dyDescent="0.25">
      <c r="A887" s="239" t="s">
        <v>9955</v>
      </c>
      <c r="B887" s="189" t="s">
        <v>4836</v>
      </c>
      <c r="C887" s="190" t="s">
        <v>4835</v>
      </c>
      <c r="D887" s="190" t="s">
        <v>6391</v>
      </c>
      <c r="E887" s="190" t="s">
        <v>20867</v>
      </c>
      <c r="F887" s="190" t="s">
        <v>20869</v>
      </c>
      <c r="G887" s="192">
        <v>61541.8</v>
      </c>
      <c r="H887" s="191">
        <v>1457</v>
      </c>
      <c r="I887" s="188">
        <v>42.238709677419358</v>
      </c>
      <c r="J887" s="192">
        <v>62777.29</v>
      </c>
      <c r="K887" s="191">
        <v>1465</v>
      </c>
      <c r="L887" s="193">
        <v>42.851392491467578</v>
      </c>
      <c r="N887" s="185"/>
      <c r="O887" s="185"/>
    </row>
    <row r="888" spans="1:15" x14ac:dyDescent="0.25">
      <c r="A888" s="239" t="s">
        <v>9956</v>
      </c>
      <c r="B888" s="189" t="s">
        <v>4836</v>
      </c>
      <c r="C888" s="190" t="s">
        <v>4835</v>
      </c>
      <c r="D888" s="190" t="s">
        <v>6392</v>
      </c>
      <c r="E888" s="190" t="s">
        <v>20867</v>
      </c>
      <c r="F888" s="190" t="s">
        <v>20869</v>
      </c>
      <c r="G888" s="192">
        <v>1522.76</v>
      </c>
      <c r="H888" s="191">
        <v>138</v>
      </c>
      <c r="I888" s="188">
        <v>11.034492753623189</v>
      </c>
      <c r="J888" s="192">
        <v>1542.07</v>
      </c>
      <c r="K888" s="191">
        <v>138</v>
      </c>
      <c r="L888" s="193">
        <v>11.174420289855073</v>
      </c>
      <c r="N888" s="185"/>
      <c r="O888" s="185"/>
    </row>
    <row r="889" spans="1:15" x14ac:dyDescent="0.25">
      <c r="A889" s="239" t="s">
        <v>9957</v>
      </c>
      <c r="B889" s="189" t="s">
        <v>4836</v>
      </c>
      <c r="C889" s="190" t="s">
        <v>4835</v>
      </c>
      <c r="D889" s="190" t="s">
        <v>6393</v>
      </c>
      <c r="E889" s="190" t="s">
        <v>20867</v>
      </c>
      <c r="F889" s="190" t="s">
        <v>20869</v>
      </c>
      <c r="G889" s="192">
        <v>33801.75</v>
      </c>
      <c r="H889" s="191">
        <v>570</v>
      </c>
      <c r="I889" s="188">
        <v>59.301315789473684</v>
      </c>
      <c r="J889" s="192">
        <v>32378.77</v>
      </c>
      <c r="K889" s="191">
        <v>572</v>
      </c>
      <c r="L889" s="193">
        <v>56.606241258741257</v>
      </c>
      <c r="N889" s="185"/>
      <c r="O889" s="185"/>
    </row>
    <row r="890" spans="1:15" x14ac:dyDescent="0.25">
      <c r="A890" s="239" t="s">
        <v>9958</v>
      </c>
      <c r="B890" s="189" t="s">
        <v>4836</v>
      </c>
      <c r="C890" s="190" t="s">
        <v>4835</v>
      </c>
      <c r="D890" s="190" t="s">
        <v>6394</v>
      </c>
      <c r="E890" s="190" t="s">
        <v>20867</v>
      </c>
      <c r="F890" s="190" t="s">
        <v>20869</v>
      </c>
      <c r="G890" s="192">
        <v>4571.8999999999996</v>
      </c>
      <c r="H890" s="191">
        <v>235</v>
      </c>
      <c r="I890" s="188">
        <v>19.454893617021273</v>
      </c>
      <c r="J890" s="192">
        <v>5523.36</v>
      </c>
      <c r="K890" s="191">
        <v>237</v>
      </c>
      <c r="L890" s="193">
        <v>23.3053164556962</v>
      </c>
      <c r="N890" s="185"/>
      <c r="O890" s="185"/>
    </row>
    <row r="891" spans="1:15" x14ac:dyDescent="0.25">
      <c r="A891" s="239" t="s">
        <v>9959</v>
      </c>
      <c r="B891" s="189" t="s">
        <v>4836</v>
      </c>
      <c r="C891" s="190" t="s">
        <v>4835</v>
      </c>
      <c r="D891" s="190" t="s">
        <v>6395</v>
      </c>
      <c r="E891" s="190" t="s">
        <v>20867</v>
      </c>
      <c r="F891" s="190" t="s">
        <v>20869</v>
      </c>
      <c r="G891" s="192">
        <v>22201.13</v>
      </c>
      <c r="H891" s="191">
        <v>504</v>
      </c>
      <c r="I891" s="188">
        <v>44.049861111111113</v>
      </c>
      <c r="J891" s="192">
        <v>24666.33</v>
      </c>
      <c r="K891" s="191">
        <v>513</v>
      </c>
      <c r="L891" s="193">
        <v>48.082514619883042</v>
      </c>
      <c r="N891" s="185"/>
      <c r="O891" s="185"/>
    </row>
    <row r="892" spans="1:15" x14ac:dyDescent="0.25">
      <c r="A892" s="239" t="s">
        <v>9960</v>
      </c>
      <c r="B892" s="189" t="s">
        <v>4836</v>
      </c>
      <c r="C892" s="190" t="s">
        <v>4835</v>
      </c>
      <c r="D892" s="190" t="s">
        <v>6396</v>
      </c>
      <c r="E892" s="190" t="s">
        <v>20867</v>
      </c>
      <c r="F892" s="190" t="s">
        <v>20869</v>
      </c>
      <c r="G892" s="192">
        <v>25090.46</v>
      </c>
      <c r="H892" s="191">
        <v>565</v>
      </c>
      <c r="I892" s="188">
        <v>44.407893805309733</v>
      </c>
      <c r="J892" s="192">
        <v>25534.54</v>
      </c>
      <c r="K892" s="191">
        <v>564</v>
      </c>
      <c r="L892" s="193">
        <v>45.27400709219858</v>
      </c>
      <c r="N892" s="185"/>
      <c r="O892" s="185"/>
    </row>
    <row r="893" spans="1:15" x14ac:dyDescent="0.25">
      <c r="A893" s="239" t="s">
        <v>9961</v>
      </c>
      <c r="B893" s="189" t="s">
        <v>4836</v>
      </c>
      <c r="C893" s="190" t="s">
        <v>4835</v>
      </c>
      <c r="D893" s="190" t="s">
        <v>9962</v>
      </c>
      <c r="E893" s="190" t="s">
        <v>20867</v>
      </c>
      <c r="F893" s="190" t="s">
        <v>20868</v>
      </c>
      <c r="G893" s="192">
        <v>0</v>
      </c>
      <c r="H893" s="191">
        <v>24</v>
      </c>
      <c r="I893" s="188">
        <v>0</v>
      </c>
      <c r="J893" s="192">
        <v>0</v>
      </c>
      <c r="K893" s="191">
        <v>23</v>
      </c>
      <c r="L893" s="193">
        <v>0</v>
      </c>
      <c r="N893" s="185"/>
      <c r="O893" s="185"/>
    </row>
    <row r="894" spans="1:15" x14ac:dyDescent="0.25">
      <c r="A894" s="239" t="s">
        <v>9963</v>
      </c>
      <c r="B894" s="189" t="s">
        <v>4836</v>
      </c>
      <c r="C894" s="190" t="s">
        <v>4835</v>
      </c>
      <c r="D894" s="190" t="s">
        <v>6397</v>
      </c>
      <c r="E894" s="190" t="s">
        <v>20867</v>
      </c>
      <c r="F894" s="190" t="s">
        <v>20869</v>
      </c>
      <c r="G894" s="192">
        <v>111146.21</v>
      </c>
      <c r="H894" s="191">
        <v>1821</v>
      </c>
      <c r="I894" s="188">
        <v>61.035809994508519</v>
      </c>
      <c r="J894" s="192">
        <v>120279.72</v>
      </c>
      <c r="K894" s="191">
        <v>1829</v>
      </c>
      <c r="L894" s="193">
        <v>65.762558775287047</v>
      </c>
      <c r="N894" s="185"/>
      <c r="O894" s="185"/>
    </row>
    <row r="895" spans="1:15" x14ac:dyDescent="0.25">
      <c r="A895" s="239" t="s">
        <v>9964</v>
      </c>
      <c r="B895" s="189" t="s">
        <v>4836</v>
      </c>
      <c r="C895" s="190" t="s">
        <v>4835</v>
      </c>
      <c r="D895" s="190" t="s">
        <v>6398</v>
      </c>
      <c r="E895" s="190" t="s">
        <v>20867</v>
      </c>
      <c r="F895" s="190" t="s">
        <v>20869</v>
      </c>
      <c r="G895" s="192">
        <v>4164.18</v>
      </c>
      <c r="H895" s="191">
        <v>248</v>
      </c>
      <c r="I895" s="188">
        <v>16.791048387096776</v>
      </c>
      <c r="J895" s="192">
        <v>4176.47</v>
      </c>
      <c r="K895" s="191">
        <v>257</v>
      </c>
      <c r="L895" s="193">
        <v>16.250856031128407</v>
      </c>
      <c r="N895" s="185"/>
      <c r="O895" s="185"/>
    </row>
    <row r="896" spans="1:15" x14ac:dyDescent="0.25">
      <c r="A896" s="239" t="s">
        <v>9965</v>
      </c>
      <c r="B896" s="189" t="s">
        <v>4836</v>
      </c>
      <c r="C896" s="190" t="s">
        <v>4835</v>
      </c>
      <c r="D896" s="190" t="s">
        <v>6399</v>
      </c>
      <c r="E896" s="190" t="s">
        <v>20867</v>
      </c>
      <c r="F896" s="190" t="s">
        <v>20869</v>
      </c>
      <c r="G896" s="192">
        <v>8269.01</v>
      </c>
      <c r="H896" s="191">
        <v>309</v>
      </c>
      <c r="I896" s="188">
        <v>26.760550161812297</v>
      </c>
      <c r="J896" s="192">
        <v>8036.62</v>
      </c>
      <c r="K896" s="191">
        <v>307</v>
      </c>
      <c r="L896" s="193">
        <v>26.177915309446252</v>
      </c>
      <c r="N896" s="185"/>
      <c r="O896" s="185"/>
    </row>
    <row r="897" spans="1:15" x14ac:dyDescent="0.25">
      <c r="A897" s="239" t="s">
        <v>9966</v>
      </c>
      <c r="B897" s="189" t="s">
        <v>4836</v>
      </c>
      <c r="C897" s="190" t="s">
        <v>4835</v>
      </c>
      <c r="D897" s="190" t="s">
        <v>6400</v>
      </c>
      <c r="E897" s="190" t="s">
        <v>20867</v>
      </c>
      <c r="F897" s="190" t="s">
        <v>20869</v>
      </c>
      <c r="G897" s="192">
        <v>8374.85</v>
      </c>
      <c r="H897" s="191">
        <v>301</v>
      </c>
      <c r="I897" s="188">
        <v>27.823421926910299</v>
      </c>
      <c r="J897" s="192">
        <v>10022.16</v>
      </c>
      <c r="K897" s="191">
        <v>307</v>
      </c>
      <c r="L897" s="193">
        <v>32.645472312703582</v>
      </c>
      <c r="N897" s="185"/>
      <c r="O897" s="185"/>
    </row>
    <row r="898" spans="1:15" x14ac:dyDescent="0.25">
      <c r="A898" s="239" t="s">
        <v>9967</v>
      </c>
      <c r="B898" s="189" t="s">
        <v>4836</v>
      </c>
      <c r="C898" s="190" t="s">
        <v>4835</v>
      </c>
      <c r="D898" s="190" t="s">
        <v>6401</v>
      </c>
      <c r="E898" s="190" t="s">
        <v>20867</v>
      </c>
      <c r="F898" s="190" t="s">
        <v>20869</v>
      </c>
      <c r="G898" s="192">
        <v>7678.85</v>
      </c>
      <c r="H898" s="191">
        <v>242</v>
      </c>
      <c r="I898" s="188">
        <v>31.730785123966943</v>
      </c>
      <c r="J898" s="192">
        <v>7964.42</v>
      </c>
      <c r="K898" s="191">
        <v>248</v>
      </c>
      <c r="L898" s="193">
        <v>32.114596774193551</v>
      </c>
      <c r="N898" s="185"/>
      <c r="O898" s="185"/>
    </row>
    <row r="899" spans="1:15" x14ac:dyDescent="0.25">
      <c r="A899" s="239" t="s">
        <v>9968</v>
      </c>
      <c r="B899" s="189" t="s">
        <v>4836</v>
      </c>
      <c r="C899" s="190" t="s">
        <v>4835</v>
      </c>
      <c r="D899" s="190" t="s">
        <v>6402</v>
      </c>
      <c r="E899" s="190" t="s">
        <v>20867</v>
      </c>
      <c r="F899" s="190" t="s">
        <v>20869</v>
      </c>
      <c r="G899" s="192">
        <v>25642.43</v>
      </c>
      <c r="H899" s="191">
        <v>1240</v>
      </c>
      <c r="I899" s="188">
        <v>20.679379032258066</v>
      </c>
      <c r="J899" s="192">
        <v>28075</v>
      </c>
      <c r="K899" s="191">
        <v>1259</v>
      </c>
      <c r="L899" s="193">
        <v>22.299444003177125</v>
      </c>
      <c r="N899" s="185"/>
      <c r="O899" s="185"/>
    </row>
    <row r="900" spans="1:15" x14ac:dyDescent="0.25">
      <c r="A900" s="239" t="s">
        <v>9969</v>
      </c>
      <c r="B900" s="189" t="s">
        <v>4836</v>
      </c>
      <c r="C900" s="190" t="s">
        <v>4835</v>
      </c>
      <c r="D900" s="190" t="s">
        <v>6403</v>
      </c>
      <c r="E900" s="190" t="s">
        <v>20867</v>
      </c>
      <c r="F900" s="190" t="s">
        <v>20869</v>
      </c>
      <c r="G900" s="192">
        <v>3188.89</v>
      </c>
      <c r="H900" s="191">
        <v>205</v>
      </c>
      <c r="I900" s="188">
        <v>15.555560975609755</v>
      </c>
      <c r="J900" s="192">
        <v>3766.67</v>
      </c>
      <c r="K900" s="191">
        <v>205</v>
      </c>
      <c r="L900" s="193">
        <v>18.373999999999999</v>
      </c>
      <c r="N900" s="185"/>
      <c r="O900" s="185"/>
    </row>
    <row r="901" spans="1:15" x14ac:dyDescent="0.25">
      <c r="A901" s="239" t="s">
        <v>9970</v>
      </c>
      <c r="B901" s="189" t="s">
        <v>4836</v>
      </c>
      <c r="C901" s="190" t="s">
        <v>4835</v>
      </c>
      <c r="D901" s="190" t="s">
        <v>6404</v>
      </c>
      <c r="E901" s="190" t="s">
        <v>20867</v>
      </c>
      <c r="F901" s="190" t="s">
        <v>20869</v>
      </c>
      <c r="G901" s="192">
        <v>200</v>
      </c>
      <c r="H901" s="191">
        <v>47</v>
      </c>
      <c r="I901" s="188">
        <v>4.2553191489361701</v>
      </c>
      <c r="J901" s="192">
        <v>200</v>
      </c>
      <c r="K901" s="191">
        <v>48</v>
      </c>
      <c r="L901" s="193">
        <v>4.166666666666667</v>
      </c>
      <c r="N901" s="185"/>
      <c r="O901" s="185"/>
    </row>
    <row r="902" spans="1:15" x14ac:dyDescent="0.25">
      <c r="A902" s="239" t="s">
        <v>9971</v>
      </c>
      <c r="B902" s="189" t="s">
        <v>4836</v>
      </c>
      <c r="C902" s="190" t="s">
        <v>4835</v>
      </c>
      <c r="D902" s="190" t="s">
        <v>6405</v>
      </c>
      <c r="E902" s="190" t="s">
        <v>20867</v>
      </c>
      <c r="F902" s="190" t="s">
        <v>20869</v>
      </c>
      <c r="G902" s="192">
        <v>10695.29</v>
      </c>
      <c r="H902" s="191">
        <v>351</v>
      </c>
      <c r="I902" s="188">
        <v>30.470911680911684</v>
      </c>
      <c r="J902" s="192">
        <v>10862.88</v>
      </c>
      <c r="K902" s="191">
        <v>355</v>
      </c>
      <c r="L902" s="193">
        <v>30.599661971830983</v>
      </c>
      <c r="N902" s="185"/>
      <c r="O902" s="185"/>
    </row>
    <row r="903" spans="1:15" x14ac:dyDescent="0.25">
      <c r="A903" s="239" t="s">
        <v>9972</v>
      </c>
      <c r="B903" s="189" t="s">
        <v>4836</v>
      </c>
      <c r="C903" s="190" t="s">
        <v>4835</v>
      </c>
      <c r="D903" s="190" t="s">
        <v>6406</v>
      </c>
      <c r="E903" s="190" t="s">
        <v>20867</v>
      </c>
      <c r="F903" s="190" t="s">
        <v>20869</v>
      </c>
      <c r="G903" s="192">
        <v>5524.23</v>
      </c>
      <c r="H903" s="191">
        <v>209</v>
      </c>
      <c r="I903" s="188">
        <v>26.431722488038275</v>
      </c>
      <c r="J903" s="192">
        <v>6202.64</v>
      </c>
      <c r="K903" s="191">
        <v>212</v>
      </c>
      <c r="L903" s="193">
        <v>29.257735849056605</v>
      </c>
      <c r="N903" s="185"/>
      <c r="O903" s="185"/>
    </row>
    <row r="904" spans="1:15" x14ac:dyDescent="0.25">
      <c r="A904" s="239" t="s">
        <v>9973</v>
      </c>
      <c r="B904" s="189" t="s">
        <v>4836</v>
      </c>
      <c r="C904" s="190" t="s">
        <v>4835</v>
      </c>
      <c r="D904" s="190" t="s">
        <v>6407</v>
      </c>
      <c r="E904" s="190" t="s">
        <v>20867</v>
      </c>
      <c r="F904" s="190" t="s">
        <v>20869</v>
      </c>
      <c r="G904" s="192">
        <v>389.47</v>
      </c>
      <c r="H904" s="191">
        <v>74</v>
      </c>
      <c r="I904" s="188">
        <v>5.2631081081081081</v>
      </c>
      <c r="J904" s="192">
        <v>392.11</v>
      </c>
      <c r="K904" s="191">
        <v>74</v>
      </c>
      <c r="L904" s="193">
        <v>5.2987837837837839</v>
      </c>
      <c r="N904" s="185"/>
      <c r="O904" s="185"/>
    </row>
    <row r="905" spans="1:15" x14ac:dyDescent="0.25">
      <c r="A905" s="239" t="s">
        <v>9974</v>
      </c>
      <c r="B905" s="189" t="s">
        <v>4836</v>
      </c>
      <c r="C905" s="190" t="s">
        <v>4835</v>
      </c>
      <c r="D905" s="190" t="s">
        <v>6408</v>
      </c>
      <c r="E905" s="190" t="s">
        <v>20867</v>
      </c>
      <c r="F905" s="190" t="s">
        <v>20869</v>
      </c>
      <c r="G905" s="192">
        <v>344743.82</v>
      </c>
      <c r="H905" s="191">
        <v>3552</v>
      </c>
      <c r="I905" s="188">
        <v>97.056255630630631</v>
      </c>
      <c r="J905" s="192">
        <v>364866.07</v>
      </c>
      <c r="K905" s="191">
        <v>3585</v>
      </c>
      <c r="L905" s="193">
        <v>101.77575174337518</v>
      </c>
      <c r="N905" s="185"/>
      <c r="O905" s="185"/>
    </row>
    <row r="906" spans="1:15" x14ac:dyDescent="0.25">
      <c r="A906" s="239" t="s">
        <v>9975</v>
      </c>
      <c r="B906" s="189" t="s">
        <v>4836</v>
      </c>
      <c r="C906" s="190" t="s">
        <v>4835</v>
      </c>
      <c r="D906" s="190" t="s">
        <v>6409</v>
      </c>
      <c r="E906" s="190" t="s">
        <v>20867</v>
      </c>
      <c r="F906" s="190" t="s">
        <v>20869</v>
      </c>
      <c r="G906" s="192">
        <v>2617.36</v>
      </c>
      <c r="H906" s="191">
        <v>137</v>
      </c>
      <c r="I906" s="188">
        <v>19.104817518248176</v>
      </c>
      <c r="J906" s="192">
        <v>2638.02</v>
      </c>
      <c r="K906" s="191">
        <v>137</v>
      </c>
      <c r="L906" s="193">
        <v>19.255620437956203</v>
      </c>
      <c r="N906" s="185"/>
      <c r="O906" s="185"/>
    </row>
    <row r="907" spans="1:15" x14ac:dyDescent="0.25">
      <c r="A907" s="239" t="s">
        <v>9976</v>
      </c>
      <c r="B907" s="189" t="s">
        <v>4836</v>
      </c>
      <c r="C907" s="190" t="s">
        <v>4835</v>
      </c>
      <c r="D907" s="190" t="s">
        <v>6410</v>
      </c>
      <c r="E907" s="190" t="s">
        <v>20867</v>
      </c>
      <c r="F907" s="190" t="s">
        <v>20869</v>
      </c>
      <c r="G907" s="192">
        <v>9103.4500000000007</v>
      </c>
      <c r="H907" s="191">
        <v>396</v>
      </c>
      <c r="I907" s="188">
        <v>22.988510101010103</v>
      </c>
      <c r="J907" s="192">
        <v>9637.93</v>
      </c>
      <c r="K907" s="191">
        <v>414</v>
      </c>
      <c r="L907" s="193">
        <v>23.280024154589373</v>
      </c>
      <c r="N907" s="185"/>
      <c r="O907" s="185"/>
    </row>
    <row r="908" spans="1:15" x14ac:dyDescent="0.25">
      <c r="A908" s="239" t="s">
        <v>9977</v>
      </c>
      <c r="B908" s="189" t="s">
        <v>4836</v>
      </c>
      <c r="C908" s="190" t="s">
        <v>4835</v>
      </c>
      <c r="D908" s="190" t="s">
        <v>6411</v>
      </c>
      <c r="E908" s="190" t="s">
        <v>20867</v>
      </c>
      <c r="F908" s="190" t="s">
        <v>20869</v>
      </c>
      <c r="G908" s="192">
        <v>3346.94</v>
      </c>
      <c r="H908" s="191">
        <v>41</v>
      </c>
      <c r="I908" s="188">
        <v>81.632682926829276</v>
      </c>
      <c r="J908" s="192">
        <v>3571.43</v>
      </c>
      <c r="K908" s="191">
        <v>42</v>
      </c>
      <c r="L908" s="193">
        <v>85.034047619047612</v>
      </c>
      <c r="N908" s="185"/>
      <c r="O908" s="185"/>
    </row>
    <row r="909" spans="1:15" x14ac:dyDescent="0.25">
      <c r="A909" s="239" t="s">
        <v>9978</v>
      </c>
      <c r="B909" s="189" t="s">
        <v>4836</v>
      </c>
      <c r="C909" s="190" t="s">
        <v>4835</v>
      </c>
      <c r="D909" s="190" t="s">
        <v>6412</v>
      </c>
      <c r="E909" s="190" t="s">
        <v>20867</v>
      </c>
      <c r="F909" s="190" t="s">
        <v>20869</v>
      </c>
      <c r="G909" s="192">
        <v>3304.2</v>
      </c>
      <c r="H909" s="191">
        <v>135</v>
      </c>
      <c r="I909" s="188">
        <v>24.475555555555555</v>
      </c>
      <c r="J909" s="192">
        <v>4389.8599999999997</v>
      </c>
      <c r="K909" s="191">
        <v>137</v>
      </c>
      <c r="L909" s="193">
        <v>32.042773722627736</v>
      </c>
      <c r="N909" s="185"/>
      <c r="O909" s="185"/>
    </row>
    <row r="910" spans="1:15" x14ac:dyDescent="0.25">
      <c r="A910" s="239" t="s">
        <v>9979</v>
      </c>
      <c r="B910" s="189" t="s">
        <v>4836</v>
      </c>
      <c r="C910" s="190" t="s">
        <v>4835</v>
      </c>
      <c r="D910" s="190" t="s">
        <v>6413</v>
      </c>
      <c r="E910" s="190" t="s">
        <v>20867</v>
      </c>
      <c r="F910" s="190" t="s">
        <v>20869</v>
      </c>
      <c r="G910" s="192">
        <v>35749.35</v>
      </c>
      <c r="H910" s="191">
        <v>1272</v>
      </c>
      <c r="I910" s="188">
        <v>28.104834905660375</v>
      </c>
      <c r="J910" s="192">
        <v>37259.99</v>
      </c>
      <c r="K910" s="191">
        <v>1313</v>
      </c>
      <c r="L910" s="193">
        <v>28.377753236862148</v>
      </c>
      <c r="N910" s="185"/>
      <c r="O910" s="185"/>
    </row>
    <row r="911" spans="1:15" x14ac:dyDescent="0.25">
      <c r="A911" s="239" t="s">
        <v>9980</v>
      </c>
      <c r="B911" s="189" t="s">
        <v>4836</v>
      </c>
      <c r="C911" s="190" t="s">
        <v>4835</v>
      </c>
      <c r="D911" s="190" t="s">
        <v>6414</v>
      </c>
      <c r="E911" s="190" t="s">
        <v>20867</v>
      </c>
      <c r="F911" s="190" t="s">
        <v>20869</v>
      </c>
      <c r="G911" s="192">
        <v>16368.79</v>
      </c>
      <c r="H911" s="191">
        <v>548</v>
      </c>
      <c r="I911" s="188">
        <v>29.87005474452555</v>
      </c>
      <c r="J911" s="192">
        <v>17477.61</v>
      </c>
      <c r="K911" s="191">
        <v>553</v>
      </c>
      <c r="L911" s="193">
        <v>31.60508137432188</v>
      </c>
      <c r="N911" s="185"/>
      <c r="O911" s="185"/>
    </row>
    <row r="912" spans="1:15" x14ac:dyDescent="0.25">
      <c r="A912" s="239" t="s">
        <v>9981</v>
      </c>
      <c r="B912" s="189" t="s">
        <v>4836</v>
      </c>
      <c r="C912" s="190" t="s">
        <v>4835</v>
      </c>
      <c r="D912" s="190" t="s">
        <v>6415</v>
      </c>
      <c r="E912" s="190" t="s">
        <v>20867</v>
      </c>
      <c r="F912" s="190" t="s">
        <v>20869</v>
      </c>
      <c r="G912" s="192">
        <v>18324.189999999999</v>
      </c>
      <c r="H912" s="191">
        <v>359</v>
      </c>
      <c r="I912" s="188">
        <v>51.042311977715876</v>
      </c>
      <c r="J912" s="192">
        <v>20922.7</v>
      </c>
      <c r="K912" s="191">
        <v>365</v>
      </c>
      <c r="L912" s="193">
        <v>57.322465753424659</v>
      </c>
      <c r="N912" s="185"/>
      <c r="O912" s="185"/>
    </row>
    <row r="913" spans="1:15" x14ac:dyDescent="0.25">
      <c r="A913" s="239" t="s">
        <v>9982</v>
      </c>
      <c r="B913" s="189" t="s">
        <v>4836</v>
      </c>
      <c r="C913" s="190" t="s">
        <v>4835</v>
      </c>
      <c r="D913" s="190" t="s">
        <v>6416</v>
      </c>
      <c r="E913" s="190" t="s">
        <v>20867</v>
      </c>
      <c r="F913" s="190" t="s">
        <v>20869</v>
      </c>
      <c r="G913" s="192">
        <v>14188.09</v>
      </c>
      <c r="H913" s="191">
        <v>825</v>
      </c>
      <c r="I913" s="188">
        <v>17.197684848484847</v>
      </c>
      <c r="J913" s="192">
        <v>15803.49</v>
      </c>
      <c r="K913" s="191">
        <v>829</v>
      </c>
      <c r="L913" s="193">
        <v>19.063317249698432</v>
      </c>
      <c r="N913" s="185"/>
      <c r="O913" s="185"/>
    </row>
    <row r="914" spans="1:15" x14ac:dyDescent="0.25">
      <c r="A914" s="239" t="s">
        <v>9983</v>
      </c>
      <c r="B914" s="189" t="s">
        <v>4836</v>
      </c>
      <c r="C914" s="190" t="s">
        <v>4835</v>
      </c>
      <c r="D914" s="190" t="s">
        <v>9984</v>
      </c>
      <c r="E914" s="190" t="s">
        <v>20867</v>
      </c>
      <c r="F914" s="190" t="s">
        <v>20870</v>
      </c>
      <c r="G914" s="192">
        <v>0</v>
      </c>
      <c r="H914" s="191">
        <v>0</v>
      </c>
      <c r="I914" s="188">
        <v>0</v>
      </c>
      <c r="J914" s="192">
        <v>0</v>
      </c>
      <c r="K914" s="191">
        <v>0</v>
      </c>
      <c r="L914" s="193">
        <v>0</v>
      </c>
      <c r="N914" s="185"/>
      <c r="O914" s="185"/>
    </row>
    <row r="915" spans="1:15" x14ac:dyDescent="0.25">
      <c r="A915" s="239" t="s">
        <v>9985</v>
      </c>
      <c r="B915" s="189" t="s">
        <v>4836</v>
      </c>
      <c r="C915" s="190" t="s">
        <v>4835</v>
      </c>
      <c r="D915" s="190" t="s">
        <v>6417</v>
      </c>
      <c r="E915" s="190" t="s">
        <v>20867</v>
      </c>
      <c r="F915" s="190" t="s">
        <v>20869</v>
      </c>
      <c r="G915" s="192">
        <v>7144.84</v>
      </c>
      <c r="H915" s="191">
        <v>214</v>
      </c>
      <c r="I915" s="188">
        <v>33.387102803738316</v>
      </c>
      <c r="J915" s="192">
        <v>7718.83</v>
      </c>
      <c r="K915" s="191">
        <v>219</v>
      </c>
      <c r="L915" s="193">
        <v>35.245799086757991</v>
      </c>
      <c r="N915" s="185"/>
      <c r="O915" s="185"/>
    </row>
    <row r="916" spans="1:15" x14ac:dyDescent="0.25">
      <c r="A916" s="239" t="s">
        <v>9986</v>
      </c>
      <c r="B916" s="189" t="s">
        <v>4836</v>
      </c>
      <c r="C916" s="190" t="s">
        <v>4835</v>
      </c>
      <c r="D916" s="190" t="s">
        <v>6418</v>
      </c>
      <c r="E916" s="190" t="s">
        <v>20867</v>
      </c>
      <c r="F916" s="190" t="s">
        <v>20869</v>
      </c>
      <c r="G916" s="192">
        <v>477</v>
      </c>
      <c r="H916" s="191">
        <v>37</v>
      </c>
      <c r="I916" s="188">
        <v>12.891891891891891</v>
      </c>
      <c r="J916" s="192">
        <v>477</v>
      </c>
      <c r="K916" s="191">
        <v>37</v>
      </c>
      <c r="L916" s="193">
        <v>12.891891891891891</v>
      </c>
      <c r="N916" s="185"/>
      <c r="O916" s="185"/>
    </row>
    <row r="917" spans="1:15" x14ac:dyDescent="0.25">
      <c r="A917" s="239" t="s">
        <v>9987</v>
      </c>
      <c r="B917" s="189" t="s">
        <v>4836</v>
      </c>
      <c r="C917" s="190" t="s">
        <v>4835</v>
      </c>
      <c r="D917" s="190" t="s">
        <v>6419</v>
      </c>
      <c r="E917" s="190" t="s">
        <v>20867</v>
      </c>
      <c r="F917" s="190" t="s">
        <v>20869</v>
      </c>
      <c r="G917" s="192">
        <v>150689.35</v>
      </c>
      <c r="H917" s="191">
        <v>2104</v>
      </c>
      <c r="I917" s="188">
        <v>71.620413498098856</v>
      </c>
      <c r="J917" s="192">
        <v>155000.35</v>
      </c>
      <c r="K917" s="191">
        <v>2145</v>
      </c>
      <c r="L917" s="193">
        <v>72.261235431235434</v>
      </c>
      <c r="N917" s="185"/>
      <c r="O917" s="185"/>
    </row>
    <row r="918" spans="1:15" x14ac:dyDescent="0.25">
      <c r="A918" s="239" t="s">
        <v>9988</v>
      </c>
      <c r="B918" s="189" t="s">
        <v>4836</v>
      </c>
      <c r="C918" s="190" t="s">
        <v>4835</v>
      </c>
      <c r="D918" s="190" t="s">
        <v>6420</v>
      </c>
      <c r="E918" s="190" t="s">
        <v>20867</v>
      </c>
      <c r="F918" s="190" t="s">
        <v>20869</v>
      </c>
      <c r="G918" s="192">
        <v>2000</v>
      </c>
      <c r="H918" s="191">
        <v>82</v>
      </c>
      <c r="I918" s="188">
        <v>24.390243902439025</v>
      </c>
      <c r="J918" s="192">
        <v>2300</v>
      </c>
      <c r="K918" s="191">
        <v>82</v>
      </c>
      <c r="L918" s="193">
        <v>28.048780487804876</v>
      </c>
      <c r="N918" s="185"/>
      <c r="O918" s="185"/>
    </row>
    <row r="919" spans="1:15" x14ac:dyDescent="0.25">
      <c r="A919" s="239" t="s">
        <v>9989</v>
      </c>
      <c r="B919" s="189" t="s">
        <v>4836</v>
      </c>
      <c r="C919" s="190" t="s">
        <v>4835</v>
      </c>
      <c r="D919" s="190" t="s">
        <v>6421</v>
      </c>
      <c r="E919" s="190" t="s">
        <v>20867</v>
      </c>
      <c r="F919" s="190" t="s">
        <v>20869</v>
      </c>
      <c r="G919" s="192">
        <v>6600</v>
      </c>
      <c r="H919" s="191">
        <v>163</v>
      </c>
      <c r="I919" s="188">
        <v>40.490797546012267</v>
      </c>
      <c r="J919" s="192">
        <v>7200</v>
      </c>
      <c r="K919" s="191">
        <v>166</v>
      </c>
      <c r="L919" s="193">
        <v>43.373493975903614</v>
      </c>
      <c r="N919" s="185"/>
      <c r="O919" s="185"/>
    </row>
    <row r="920" spans="1:15" x14ac:dyDescent="0.25">
      <c r="A920" s="239" t="s">
        <v>9990</v>
      </c>
      <c r="B920" s="189" t="s">
        <v>4836</v>
      </c>
      <c r="C920" s="190" t="s">
        <v>4835</v>
      </c>
      <c r="D920" s="190" t="s">
        <v>6422</v>
      </c>
      <c r="E920" s="190" t="s">
        <v>20867</v>
      </c>
      <c r="F920" s="190" t="s">
        <v>20869</v>
      </c>
      <c r="G920" s="192">
        <v>17222.22</v>
      </c>
      <c r="H920" s="191">
        <v>620</v>
      </c>
      <c r="I920" s="188">
        <v>27.777774193548389</v>
      </c>
      <c r="J920" s="192">
        <v>17708.34</v>
      </c>
      <c r="K920" s="191">
        <v>628</v>
      </c>
      <c r="L920" s="193">
        <v>28.197993630573247</v>
      </c>
      <c r="N920" s="185"/>
      <c r="O920" s="185"/>
    </row>
    <row r="921" spans="1:15" x14ac:dyDescent="0.25">
      <c r="A921" s="239" t="s">
        <v>9991</v>
      </c>
      <c r="B921" s="189" t="s">
        <v>4836</v>
      </c>
      <c r="C921" s="190" t="s">
        <v>4835</v>
      </c>
      <c r="D921" s="190" t="s">
        <v>6423</v>
      </c>
      <c r="E921" s="190" t="s">
        <v>20867</v>
      </c>
      <c r="F921" s="190" t="s">
        <v>20869</v>
      </c>
      <c r="G921" s="192">
        <v>12882.25</v>
      </c>
      <c r="H921" s="191">
        <v>405</v>
      </c>
      <c r="I921" s="188">
        <v>31.808024691358025</v>
      </c>
      <c r="J921" s="192">
        <v>13550.34</v>
      </c>
      <c r="K921" s="191">
        <v>404</v>
      </c>
      <c r="L921" s="193">
        <v>33.540445544554458</v>
      </c>
      <c r="N921" s="185"/>
      <c r="O921" s="185"/>
    </row>
    <row r="922" spans="1:15" x14ac:dyDescent="0.25">
      <c r="A922" s="239" t="s">
        <v>9992</v>
      </c>
      <c r="B922" s="189" t="s">
        <v>4836</v>
      </c>
      <c r="C922" s="190" t="s">
        <v>4835</v>
      </c>
      <c r="D922" s="190" t="s">
        <v>6424</v>
      </c>
      <c r="E922" s="190" t="s">
        <v>20867</v>
      </c>
      <c r="F922" s="190" t="s">
        <v>20869</v>
      </c>
      <c r="G922" s="192">
        <v>86666.85</v>
      </c>
      <c r="H922" s="191">
        <v>897</v>
      </c>
      <c r="I922" s="188">
        <v>96.618561872909709</v>
      </c>
      <c r="J922" s="192">
        <v>92695.37</v>
      </c>
      <c r="K922" s="191">
        <v>891</v>
      </c>
      <c r="L922" s="193">
        <v>104.0352076318743</v>
      </c>
      <c r="N922" s="185"/>
      <c r="O922" s="185"/>
    </row>
    <row r="923" spans="1:15" x14ac:dyDescent="0.25">
      <c r="A923" s="239" t="s">
        <v>9993</v>
      </c>
      <c r="B923" s="189" t="s">
        <v>4836</v>
      </c>
      <c r="C923" s="190" t="s">
        <v>4835</v>
      </c>
      <c r="D923" s="190" t="s">
        <v>6425</v>
      </c>
      <c r="E923" s="190" t="s">
        <v>20867</v>
      </c>
      <c r="F923" s="190" t="s">
        <v>20869</v>
      </c>
      <c r="G923" s="192">
        <v>5158.76</v>
      </c>
      <c r="H923" s="191">
        <v>88</v>
      </c>
      <c r="I923" s="188">
        <v>58.62227272727273</v>
      </c>
      <c r="J923" s="192">
        <v>5556.17</v>
      </c>
      <c r="K923" s="191">
        <v>85</v>
      </c>
      <c r="L923" s="193">
        <v>65.366705882352946</v>
      </c>
      <c r="N923" s="185"/>
      <c r="O923" s="185"/>
    </row>
    <row r="924" spans="1:15" x14ac:dyDescent="0.25">
      <c r="A924" s="239" t="s">
        <v>9994</v>
      </c>
      <c r="B924" s="189" t="s">
        <v>4836</v>
      </c>
      <c r="C924" s="190" t="s">
        <v>4835</v>
      </c>
      <c r="D924" s="190" t="s">
        <v>7930</v>
      </c>
      <c r="E924" s="190" t="s">
        <v>20867</v>
      </c>
      <c r="F924" s="190" t="s">
        <v>20869</v>
      </c>
      <c r="G924" s="192">
        <v>24526.240000000002</v>
      </c>
      <c r="H924" s="191">
        <v>554</v>
      </c>
      <c r="I924" s="188">
        <v>44.271191335740077</v>
      </c>
      <c r="J924" s="192">
        <v>26837.1</v>
      </c>
      <c r="K924" s="191">
        <v>561</v>
      </c>
      <c r="L924" s="193">
        <v>47.837967914438501</v>
      </c>
      <c r="N924" s="185"/>
      <c r="O924" s="185"/>
    </row>
    <row r="925" spans="1:15" x14ac:dyDescent="0.25">
      <c r="A925" s="239" t="s">
        <v>9995</v>
      </c>
      <c r="B925" s="189" t="s">
        <v>4836</v>
      </c>
      <c r="C925" s="190" t="s">
        <v>4835</v>
      </c>
      <c r="D925" s="190" t="s">
        <v>9996</v>
      </c>
      <c r="E925" s="190" t="s">
        <v>20867</v>
      </c>
      <c r="F925" s="190" t="s">
        <v>20868</v>
      </c>
      <c r="G925" s="192">
        <v>0</v>
      </c>
      <c r="H925" s="191">
        <v>41</v>
      </c>
      <c r="I925" s="188">
        <v>0</v>
      </c>
      <c r="J925" s="192">
        <v>0</v>
      </c>
      <c r="K925" s="191">
        <v>41</v>
      </c>
      <c r="L925" s="193">
        <v>0</v>
      </c>
      <c r="N925" s="185"/>
      <c r="O925" s="185"/>
    </row>
    <row r="926" spans="1:15" x14ac:dyDescent="0.25">
      <c r="A926" s="239" t="s">
        <v>9997</v>
      </c>
      <c r="B926" s="189" t="s">
        <v>4836</v>
      </c>
      <c r="C926" s="190" t="s">
        <v>4835</v>
      </c>
      <c r="D926" s="190" t="s">
        <v>7931</v>
      </c>
      <c r="E926" s="190" t="s">
        <v>20867</v>
      </c>
      <c r="F926" s="190" t="s">
        <v>20869</v>
      </c>
      <c r="G926" s="192">
        <v>14310</v>
      </c>
      <c r="H926" s="191">
        <v>318</v>
      </c>
      <c r="I926" s="188">
        <v>45</v>
      </c>
      <c r="J926" s="192">
        <v>15015.75</v>
      </c>
      <c r="K926" s="191">
        <v>320</v>
      </c>
      <c r="L926" s="193">
        <v>46.924218750000001</v>
      </c>
      <c r="N926" s="185"/>
      <c r="O926" s="185"/>
    </row>
    <row r="927" spans="1:15" x14ac:dyDescent="0.25">
      <c r="A927" s="239" t="s">
        <v>9998</v>
      </c>
      <c r="B927" s="189" t="s">
        <v>4836</v>
      </c>
      <c r="C927" s="190" t="s">
        <v>4835</v>
      </c>
      <c r="D927" s="190" t="s">
        <v>7932</v>
      </c>
      <c r="E927" s="190" t="s">
        <v>20867</v>
      </c>
      <c r="F927" s="190" t="s">
        <v>20869</v>
      </c>
      <c r="G927" s="192">
        <v>78355.199999999997</v>
      </c>
      <c r="H927" s="191">
        <v>1166</v>
      </c>
      <c r="I927" s="188">
        <v>67.2</v>
      </c>
      <c r="J927" s="192">
        <v>80068.81</v>
      </c>
      <c r="K927" s="191">
        <v>1172</v>
      </c>
      <c r="L927" s="193">
        <v>68.318097269624573</v>
      </c>
      <c r="N927" s="185"/>
      <c r="O927" s="185"/>
    </row>
    <row r="928" spans="1:15" x14ac:dyDescent="0.25">
      <c r="A928" s="239" t="s">
        <v>9999</v>
      </c>
      <c r="B928" s="189" t="s">
        <v>4836</v>
      </c>
      <c r="C928" s="190" t="s">
        <v>4835</v>
      </c>
      <c r="D928" s="190" t="s">
        <v>7933</v>
      </c>
      <c r="E928" s="190" t="s">
        <v>20867</v>
      </c>
      <c r="F928" s="190" t="s">
        <v>20869</v>
      </c>
      <c r="G928" s="192">
        <v>459184.39</v>
      </c>
      <c r="H928" s="191">
        <v>4731</v>
      </c>
      <c r="I928" s="188">
        <v>97.058632424434578</v>
      </c>
      <c r="J928" s="192">
        <v>499137.43</v>
      </c>
      <c r="K928" s="191">
        <v>4771</v>
      </c>
      <c r="L928" s="193">
        <v>104.6190379375393</v>
      </c>
      <c r="N928" s="185"/>
      <c r="O928" s="185"/>
    </row>
    <row r="929" spans="1:15" x14ac:dyDescent="0.25">
      <c r="A929" s="239" t="s">
        <v>10000</v>
      </c>
      <c r="B929" s="189" t="s">
        <v>4836</v>
      </c>
      <c r="C929" s="190" t="s">
        <v>4835</v>
      </c>
      <c r="D929" s="190" t="s">
        <v>7934</v>
      </c>
      <c r="E929" s="190" t="s">
        <v>20867</v>
      </c>
      <c r="F929" s="190" t="s">
        <v>20869</v>
      </c>
      <c r="G929" s="192">
        <v>2959.64</v>
      </c>
      <c r="H929" s="191">
        <v>200</v>
      </c>
      <c r="I929" s="188">
        <v>14.7982</v>
      </c>
      <c r="J929" s="192">
        <v>3011.44</v>
      </c>
      <c r="K929" s="191">
        <v>197</v>
      </c>
      <c r="L929" s="193">
        <v>15.286497461928935</v>
      </c>
      <c r="N929" s="185"/>
      <c r="O929" s="185"/>
    </row>
    <row r="930" spans="1:15" x14ac:dyDescent="0.25">
      <c r="A930" s="239" t="s">
        <v>10001</v>
      </c>
      <c r="B930" s="189" t="s">
        <v>4836</v>
      </c>
      <c r="C930" s="190" t="s">
        <v>4835</v>
      </c>
      <c r="D930" s="190" t="s">
        <v>7935</v>
      </c>
      <c r="E930" s="190" t="s">
        <v>20867</v>
      </c>
      <c r="F930" s="190" t="s">
        <v>20869</v>
      </c>
      <c r="G930" s="192">
        <v>4251.9399999999996</v>
      </c>
      <c r="H930" s="191">
        <v>242</v>
      </c>
      <c r="I930" s="188">
        <v>17.57</v>
      </c>
      <c r="J930" s="192">
        <v>4394.1899999999996</v>
      </c>
      <c r="K930" s="191">
        <v>236</v>
      </c>
      <c r="L930" s="193">
        <v>18.619449152542373</v>
      </c>
      <c r="N930" s="185"/>
      <c r="O930" s="185"/>
    </row>
    <row r="931" spans="1:15" x14ac:dyDescent="0.25">
      <c r="A931" s="239" t="s">
        <v>10002</v>
      </c>
      <c r="B931" s="189" t="s">
        <v>4836</v>
      </c>
      <c r="C931" s="190" t="s">
        <v>4835</v>
      </c>
      <c r="D931" s="190" t="s">
        <v>1218</v>
      </c>
      <c r="E931" s="190" t="s">
        <v>20867</v>
      </c>
      <c r="F931" s="190" t="s">
        <v>20870</v>
      </c>
      <c r="G931" s="192">
        <v>4194.4399999999996</v>
      </c>
      <c r="H931" s="191">
        <v>151</v>
      </c>
      <c r="I931" s="188">
        <v>27.77774834437086</v>
      </c>
      <c r="J931" s="192">
        <v>4125</v>
      </c>
      <c r="K931" s="191">
        <v>147</v>
      </c>
      <c r="L931" s="193">
        <v>28.061224489795919</v>
      </c>
      <c r="N931" s="185"/>
      <c r="O931" s="185"/>
    </row>
    <row r="932" spans="1:15" x14ac:dyDescent="0.25">
      <c r="A932" s="239" t="s">
        <v>10003</v>
      </c>
      <c r="B932" s="189" t="s">
        <v>4836</v>
      </c>
      <c r="C932" s="190" t="s">
        <v>4835</v>
      </c>
      <c r="D932" s="190" t="s">
        <v>7937</v>
      </c>
      <c r="E932" s="190" t="s">
        <v>20867</v>
      </c>
      <c r="F932" s="190" t="s">
        <v>20869</v>
      </c>
      <c r="G932" s="192">
        <v>179874.89</v>
      </c>
      <c r="H932" s="191">
        <v>3436</v>
      </c>
      <c r="I932" s="188">
        <v>52.350084400465661</v>
      </c>
      <c r="J932" s="192">
        <v>198288.63</v>
      </c>
      <c r="K932" s="191">
        <v>3445</v>
      </c>
      <c r="L932" s="193">
        <v>57.558383164005804</v>
      </c>
      <c r="N932" s="185"/>
      <c r="O932" s="185"/>
    </row>
    <row r="933" spans="1:15" x14ac:dyDescent="0.25">
      <c r="A933" s="239" t="s">
        <v>10004</v>
      </c>
      <c r="B933" s="189" t="s">
        <v>4836</v>
      </c>
      <c r="C933" s="190" t="s">
        <v>4835</v>
      </c>
      <c r="D933" s="190" t="s">
        <v>10005</v>
      </c>
      <c r="E933" s="190" t="s">
        <v>20867</v>
      </c>
      <c r="F933" s="190" t="s">
        <v>20868</v>
      </c>
      <c r="G933" s="192">
        <v>0</v>
      </c>
      <c r="H933" s="191">
        <v>28</v>
      </c>
      <c r="I933" s="188">
        <v>0</v>
      </c>
      <c r="J933" s="192">
        <v>0</v>
      </c>
      <c r="K933" s="191">
        <v>29</v>
      </c>
      <c r="L933" s="193">
        <v>0</v>
      </c>
      <c r="N933" s="185"/>
      <c r="O933" s="185"/>
    </row>
    <row r="934" spans="1:15" x14ac:dyDescent="0.25">
      <c r="A934" s="239" t="s">
        <v>10006</v>
      </c>
      <c r="B934" s="189" t="s">
        <v>4836</v>
      </c>
      <c r="C934" s="190" t="s">
        <v>4835</v>
      </c>
      <c r="D934" s="190" t="s">
        <v>7938</v>
      </c>
      <c r="E934" s="190" t="s">
        <v>20867</v>
      </c>
      <c r="F934" s="190" t="s">
        <v>20869</v>
      </c>
      <c r="G934" s="192">
        <v>298953.2</v>
      </c>
      <c r="H934" s="191">
        <v>4943</v>
      </c>
      <c r="I934" s="188">
        <v>60.480113291523367</v>
      </c>
      <c r="J934" s="192">
        <v>313980.28000000003</v>
      </c>
      <c r="K934" s="191">
        <v>4960</v>
      </c>
      <c r="L934" s="193">
        <v>63.302475806451618</v>
      </c>
      <c r="N934" s="185"/>
      <c r="O934" s="185"/>
    </row>
    <row r="935" spans="1:15" x14ac:dyDescent="0.25">
      <c r="A935" s="239" t="s">
        <v>10007</v>
      </c>
      <c r="B935" s="189" t="s">
        <v>4836</v>
      </c>
      <c r="C935" s="190" t="s">
        <v>4835</v>
      </c>
      <c r="D935" s="190" t="s">
        <v>7939</v>
      </c>
      <c r="E935" s="190" t="s">
        <v>20867</v>
      </c>
      <c r="F935" s="190" t="s">
        <v>20869</v>
      </c>
      <c r="G935" s="192">
        <v>5267.45</v>
      </c>
      <c r="H935" s="191">
        <v>261</v>
      </c>
      <c r="I935" s="188">
        <v>20.181800766283523</v>
      </c>
      <c r="J935" s="192">
        <v>5648.64</v>
      </c>
      <c r="K935" s="191">
        <v>265</v>
      </c>
      <c r="L935" s="193">
        <v>21.315622641509435</v>
      </c>
      <c r="N935" s="185"/>
      <c r="O935" s="185"/>
    </row>
    <row r="936" spans="1:15" x14ac:dyDescent="0.25">
      <c r="A936" s="239" t="s">
        <v>10008</v>
      </c>
      <c r="B936" s="189" t="s">
        <v>4836</v>
      </c>
      <c r="C936" s="190" t="s">
        <v>4835</v>
      </c>
      <c r="D936" s="190" t="s">
        <v>7940</v>
      </c>
      <c r="E936" s="190" t="s">
        <v>20867</v>
      </c>
      <c r="F936" s="190" t="s">
        <v>20869</v>
      </c>
      <c r="G936" s="192">
        <v>4324.22</v>
      </c>
      <c r="H936" s="191">
        <v>123</v>
      </c>
      <c r="I936" s="188">
        <v>35.156260162601626</v>
      </c>
      <c r="J936" s="192">
        <v>4500</v>
      </c>
      <c r="K936" s="191">
        <v>128</v>
      </c>
      <c r="L936" s="193">
        <v>35.15625</v>
      </c>
      <c r="N936" s="185"/>
      <c r="O936" s="185"/>
    </row>
    <row r="937" spans="1:15" x14ac:dyDescent="0.25">
      <c r="A937" s="239" t="s">
        <v>10009</v>
      </c>
      <c r="B937" s="189" t="s">
        <v>4836</v>
      </c>
      <c r="C937" s="190" t="s">
        <v>4835</v>
      </c>
      <c r="D937" s="190" t="s">
        <v>7941</v>
      </c>
      <c r="E937" s="190" t="s">
        <v>20867</v>
      </c>
      <c r="F937" s="190" t="s">
        <v>20869</v>
      </c>
      <c r="G937" s="192">
        <v>1812.73</v>
      </c>
      <c r="H937" s="191">
        <v>89</v>
      </c>
      <c r="I937" s="188">
        <v>20.367752808988765</v>
      </c>
      <c r="J937" s="192">
        <v>1915.66</v>
      </c>
      <c r="K937" s="191">
        <v>90</v>
      </c>
      <c r="L937" s="193">
        <v>21.285111111111114</v>
      </c>
      <c r="N937" s="185"/>
      <c r="O937" s="185"/>
    </row>
    <row r="938" spans="1:15" x14ac:dyDescent="0.25">
      <c r="A938" s="239" t="s">
        <v>10010</v>
      </c>
      <c r="B938" s="189" t="s">
        <v>4836</v>
      </c>
      <c r="C938" s="190" t="s">
        <v>4835</v>
      </c>
      <c r="D938" s="190" t="s">
        <v>7942</v>
      </c>
      <c r="E938" s="190" t="s">
        <v>20867</v>
      </c>
      <c r="F938" s="190" t="s">
        <v>20869</v>
      </c>
      <c r="G938" s="192">
        <v>2844.83</v>
      </c>
      <c r="H938" s="191">
        <v>165</v>
      </c>
      <c r="I938" s="188">
        <v>17.241393939393937</v>
      </c>
      <c r="J938" s="192">
        <v>2857.76</v>
      </c>
      <c r="K938" s="191">
        <v>163</v>
      </c>
      <c r="L938" s="193">
        <v>17.532269938650309</v>
      </c>
      <c r="N938" s="185"/>
      <c r="O938" s="185"/>
    </row>
    <row r="939" spans="1:15" x14ac:dyDescent="0.25">
      <c r="A939" s="239" t="s">
        <v>10011</v>
      </c>
      <c r="B939" s="189" t="s">
        <v>4836</v>
      </c>
      <c r="C939" s="190" t="s">
        <v>4835</v>
      </c>
      <c r="D939" s="190" t="s">
        <v>7943</v>
      </c>
      <c r="E939" s="190" t="s">
        <v>20867</v>
      </c>
      <c r="F939" s="190" t="s">
        <v>20869</v>
      </c>
      <c r="G939" s="192">
        <v>27933.82</v>
      </c>
      <c r="H939" s="191">
        <v>676</v>
      </c>
      <c r="I939" s="188">
        <v>41.322218934911241</v>
      </c>
      <c r="J939" s="192">
        <v>29627.24</v>
      </c>
      <c r="K939" s="191">
        <v>692</v>
      </c>
      <c r="L939" s="193">
        <v>42.813930635838155</v>
      </c>
      <c r="N939" s="185"/>
      <c r="O939" s="185"/>
    </row>
    <row r="940" spans="1:15" x14ac:dyDescent="0.25">
      <c r="A940" s="239" t="s">
        <v>10012</v>
      </c>
      <c r="B940" s="189" t="s">
        <v>4840</v>
      </c>
      <c r="C940" s="190" t="s">
        <v>4839</v>
      </c>
      <c r="D940" s="190" t="s">
        <v>7944</v>
      </c>
      <c r="E940" s="190" t="s">
        <v>20867</v>
      </c>
      <c r="F940" s="190" t="s">
        <v>20869</v>
      </c>
      <c r="G940" s="192">
        <v>104957</v>
      </c>
      <c r="H940" s="191">
        <v>2166.94</v>
      </c>
      <c r="I940" s="188">
        <v>48.435581972735747</v>
      </c>
      <c r="J940" s="192">
        <v>104957</v>
      </c>
      <c r="K940" s="191">
        <v>2205.0700000000002</v>
      </c>
      <c r="L940" s="193">
        <v>47.598035436516753</v>
      </c>
      <c r="N940" s="185"/>
      <c r="O940" s="185"/>
    </row>
    <row r="941" spans="1:15" x14ac:dyDescent="0.25">
      <c r="A941" s="239" t="s">
        <v>10013</v>
      </c>
      <c r="B941" s="189" t="s">
        <v>4840</v>
      </c>
      <c r="C941" s="190" t="s">
        <v>4839</v>
      </c>
      <c r="D941" s="190" t="s">
        <v>7945</v>
      </c>
      <c r="E941" s="190" t="s">
        <v>20867</v>
      </c>
      <c r="F941" s="190" t="s">
        <v>20869</v>
      </c>
      <c r="G941" s="192">
        <v>56000</v>
      </c>
      <c r="H941" s="191">
        <v>901.6</v>
      </c>
      <c r="I941" s="188">
        <v>62.111801242236027</v>
      </c>
      <c r="J941" s="192">
        <v>56215.76</v>
      </c>
      <c r="K941" s="191">
        <v>905.1</v>
      </c>
      <c r="L941" s="193">
        <v>62.109998895149708</v>
      </c>
      <c r="N941" s="185"/>
      <c r="O941" s="185"/>
    </row>
    <row r="942" spans="1:15" x14ac:dyDescent="0.25">
      <c r="A942" s="239" t="s">
        <v>10014</v>
      </c>
      <c r="B942" s="189" t="s">
        <v>4840</v>
      </c>
      <c r="C942" s="190" t="s">
        <v>4839</v>
      </c>
      <c r="D942" s="190" t="s">
        <v>7946</v>
      </c>
      <c r="E942" s="190" t="s">
        <v>20867</v>
      </c>
      <c r="F942" s="190" t="s">
        <v>20869</v>
      </c>
      <c r="G942" s="192">
        <v>55000</v>
      </c>
      <c r="H942" s="191">
        <v>1140.27</v>
      </c>
      <c r="I942" s="188">
        <v>48.234190147947416</v>
      </c>
      <c r="J942" s="192">
        <v>65000</v>
      </c>
      <c r="K942" s="191">
        <v>1143.1099999999999</v>
      </c>
      <c r="L942" s="193">
        <v>56.86241918975427</v>
      </c>
      <c r="N942" s="185"/>
      <c r="O942" s="185"/>
    </row>
    <row r="943" spans="1:15" x14ac:dyDescent="0.25">
      <c r="A943" s="239" t="s">
        <v>10015</v>
      </c>
      <c r="B943" s="189" t="s">
        <v>4840</v>
      </c>
      <c r="C943" s="190" t="s">
        <v>4839</v>
      </c>
      <c r="D943" s="190" t="s">
        <v>7947</v>
      </c>
      <c r="E943" s="190" t="s">
        <v>20867</v>
      </c>
      <c r="F943" s="190" t="s">
        <v>20869</v>
      </c>
      <c r="G943" s="192">
        <v>5750</v>
      </c>
      <c r="H943" s="191">
        <v>181.94</v>
      </c>
      <c r="I943" s="188">
        <v>31.603825436957241</v>
      </c>
      <c r="J943" s="192">
        <v>5450</v>
      </c>
      <c r="K943" s="191">
        <v>184.03</v>
      </c>
      <c r="L943" s="193">
        <v>29.614736727707438</v>
      </c>
      <c r="N943" s="185"/>
      <c r="O943" s="185"/>
    </row>
    <row r="944" spans="1:15" x14ac:dyDescent="0.25">
      <c r="A944" s="239" t="s">
        <v>10016</v>
      </c>
      <c r="B944" s="189" t="s">
        <v>4840</v>
      </c>
      <c r="C944" s="190" t="s">
        <v>4839</v>
      </c>
      <c r="D944" s="190" t="s">
        <v>7948</v>
      </c>
      <c r="E944" s="190" t="s">
        <v>20867</v>
      </c>
      <c r="F944" s="190" t="s">
        <v>20869</v>
      </c>
      <c r="G944" s="192">
        <v>10725</v>
      </c>
      <c r="H944" s="191">
        <v>445.97</v>
      </c>
      <c r="I944" s="188">
        <v>24.048702827544453</v>
      </c>
      <c r="J944" s="192">
        <v>11250</v>
      </c>
      <c r="K944" s="191">
        <v>439.29</v>
      </c>
      <c r="L944" s="193">
        <v>25.609506248719523</v>
      </c>
      <c r="N944" s="185"/>
      <c r="O944" s="185"/>
    </row>
    <row r="945" spans="1:15" x14ac:dyDescent="0.25">
      <c r="A945" s="239" t="s">
        <v>10017</v>
      </c>
      <c r="B945" s="189" t="s">
        <v>4840</v>
      </c>
      <c r="C945" s="190" t="s">
        <v>4839</v>
      </c>
      <c r="D945" s="190" t="s">
        <v>7949</v>
      </c>
      <c r="E945" s="190" t="s">
        <v>20867</v>
      </c>
      <c r="F945" s="190" t="s">
        <v>20869</v>
      </c>
      <c r="G945" s="192">
        <v>10689</v>
      </c>
      <c r="H945" s="191">
        <v>209.65</v>
      </c>
      <c r="I945" s="188">
        <v>50.98497495826377</v>
      </c>
      <c r="J945" s="192">
        <v>10689</v>
      </c>
      <c r="K945" s="191">
        <v>208.97</v>
      </c>
      <c r="L945" s="193">
        <v>51.150882901851944</v>
      </c>
      <c r="N945" s="185"/>
      <c r="O945" s="185"/>
    </row>
    <row r="946" spans="1:15" x14ac:dyDescent="0.25">
      <c r="A946" s="239" t="s">
        <v>10018</v>
      </c>
      <c r="B946" s="189" t="s">
        <v>4840</v>
      </c>
      <c r="C946" s="190" t="s">
        <v>4839</v>
      </c>
      <c r="D946" s="190" t="s">
        <v>7950</v>
      </c>
      <c r="E946" s="190" t="s">
        <v>20867</v>
      </c>
      <c r="F946" s="190" t="s">
        <v>20869</v>
      </c>
      <c r="G946" s="192">
        <v>25351</v>
      </c>
      <c r="H946" s="191">
        <v>2195.35</v>
      </c>
      <c r="I946" s="188">
        <v>11.547589222675199</v>
      </c>
      <c r="J946" s="192">
        <v>25984</v>
      </c>
      <c r="K946" s="191">
        <v>2181.9899999999998</v>
      </c>
      <c r="L946" s="193">
        <v>11.908395547183995</v>
      </c>
      <c r="N946" s="185"/>
      <c r="O946" s="185"/>
    </row>
    <row r="947" spans="1:15" x14ac:dyDescent="0.25">
      <c r="A947" s="239" t="s">
        <v>10019</v>
      </c>
      <c r="B947" s="189" t="s">
        <v>4840</v>
      </c>
      <c r="C947" s="190" t="s">
        <v>4839</v>
      </c>
      <c r="D947" s="190" t="s">
        <v>7951</v>
      </c>
      <c r="E947" s="190" t="s">
        <v>20867</v>
      </c>
      <c r="F947" s="190" t="s">
        <v>20869</v>
      </c>
      <c r="G947" s="192">
        <v>75000</v>
      </c>
      <c r="H947" s="191">
        <v>1175.82</v>
      </c>
      <c r="I947" s="188">
        <v>63.785273256110635</v>
      </c>
      <c r="J947" s="192">
        <v>78550</v>
      </c>
      <c r="K947" s="191">
        <v>1181.73</v>
      </c>
      <c r="L947" s="193">
        <v>66.470344325691997</v>
      </c>
      <c r="N947" s="185"/>
      <c r="O947" s="185"/>
    </row>
    <row r="948" spans="1:15" x14ac:dyDescent="0.25">
      <c r="A948" s="239" t="s">
        <v>10020</v>
      </c>
      <c r="B948" s="189" t="s">
        <v>4840</v>
      </c>
      <c r="C948" s="190" t="s">
        <v>4839</v>
      </c>
      <c r="D948" s="190" t="s">
        <v>7952</v>
      </c>
      <c r="E948" s="190" t="s">
        <v>20867</v>
      </c>
      <c r="F948" s="190" t="s">
        <v>20869</v>
      </c>
      <c r="G948" s="192">
        <v>22846</v>
      </c>
      <c r="H948" s="191">
        <v>718.72</v>
      </c>
      <c r="I948" s="188">
        <v>31.787065894924307</v>
      </c>
      <c r="J948" s="192">
        <v>23000</v>
      </c>
      <c r="K948" s="191">
        <v>736.83</v>
      </c>
      <c r="L948" s="193">
        <v>31.214798528832972</v>
      </c>
      <c r="N948" s="185"/>
      <c r="O948" s="185"/>
    </row>
    <row r="949" spans="1:15" x14ac:dyDescent="0.25">
      <c r="A949" s="239" t="s">
        <v>10021</v>
      </c>
      <c r="B949" s="189" t="s">
        <v>4840</v>
      </c>
      <c r="C949" s="190" t="s">
        <v>4839</v>
      </c>
      <c r="D949" s="190" t="s">
        <v>7953</v>
      </c>
      <c r="E949" s="190" t="s">
        <v>20867</v>
      </c>
      <c r="F949" s="190" t="s">
        <v>20869</v>
      </c>
      <c r="G949" s="192">
        <v>9850</v>
      </c>
      <c r="H949" s="191">
        <v>390.15</v>
      </c>
      <c r="I949" s="188">
        <v>25.246699987184417</v>
      </c>
      <c r="J949" s="192">
        <v>9850</v>
      </c>
      <c r="K949" s="191">
        <v>393.37</v>
      </c>
      <c r="L949" s="193">
        <v>25.04003864046572</v>
      </c>
      <c r="N949" s="185"/>
      <c r="O949" s="185"/>
    </row>
    <row r="950" spans="1:15" x14ac:dyDescent="0.25">
      <c r="A950" s="239" t="s">
        <v>10022</v>
      </c>
      <c r="B950" s="189" t="s">
        <v>4840</v>
      </c>
      <c r="C950" s="190" t="s">
        <v>4839</v>
      </c>
      <c r="D950" s="190" t="s">
        <v>7954</v>
      </c>
      <c r="E950" s="190" t="s">
        <v>20867</v>
      </c>
      <c r="F950" s="190" t="s">
        <v>20869</v>
      </c>
      <c r="G950" s="192">
        <v>8025</v>
      </c>
      <c r="H950" s="191">
        <v>282.69</v>
      </c>
      <c r="I950" s="188">
        <v>28.387986840708905</v>
      </c>
      <c r="J950" s="192">
        <v>7665</v>
      </c>
      <c r="K950" s="191">
        <v>282.82</v>
      </c>
      <c r="L950" s="193">
        <v>27.102043702708436</v>
      </c>
      <c r="N950" s="185"/>
      <c r="O950" s="185"/>
    </row>
    <row r="951" spans="1:15" x14ac:dyDescent="0.25">
      <c r="A951" s="239" t="s">
        <v>10023</v>
      </c>
      <c r="B951" s="189" t="s">
        <v>4840</v>
      </c>
      <c r="C951" s="190" t="s">
        <v>4839</v>
      </c>
      <c r="D951" s="190" t="s">
        <v>7955</v>
      </c>
      <c r="E951" s="190" t="s">
        <v>20867</v>
      </c>
      <c r="F951" s="190" t="s">
        <v>20869</v>
      </c>
      <c r="G951" s="192">
        <v>1850</v>
      </c>
      <c r="H951" s="191">
        <v>48.57</v>
      </c>
      <c r="I951" s="188">
        <v>38.089355569281452</v>
      </c>
      <c r="J951" s="192">
        <v>1850</v>
      </c>
      <c r="K951" s="191">
        <v>48.74</v>
      </c>
      <c r="L951" s="193">
        <v>37.956503898235532</v>
      </c>
      <c r="N951" s="185"/>
      <c r="O951" s="185"/>
    </row>
    <row r="952" spans="1:15" x14ac:dyDescent="0.25">
      <c r="A952" s="239" t="s">
        <v>10024</v>
      </c>
      <c r="B952" s="189" t="s">
        <v>4840</v>
      </c>
      <c r="C952" s="190" t="s">
        <v>4839</v>
      </c>
      <c r="D952" s="190" t="s">
        <v>7956</v>
      </c>
      <c r="E952" s="190" t="s">
        <v>20867</v>
      </c>
      <c r="F952" s="190" t="s">
        <v>20869</v>
      </c>
      <c r="G952" s="192">
        <v>74035</v>
      </c>
      <c r="H952" s="191">
        <v>2025.95</v>
      </c>
      <c r="I952" s="188">
        <v>36.543350033317701</v>
      </c>
      <c r="J952" s="192">
        <v>85500</v>
      </c>
      <c r="K952" s="191">
        <v>2024.43</v>
      </c>
      <c r="L952" s="193">
        <v>42.234110342170389</v>
      </c>
      <c r="N952" s="185"/>
      <c r="O952" s="185"/>
    </row>
    <row r="953" spans="1:15" x14ac:dyDescent="0.25">
      <c r="A953" s="239" t="s">
        <v>10025</v>
      </c>
      <c r="B953" s="189" t="s">
        <v>4840</v>
      </c>
      <c r="C953" s="190" t="s">
        <v>4839</v>
      </c>
      <c r="D953" s="190" t="s">
        <v>7957</v>
      </c>
      <c r="E953" s="190" t="s">
        <v>20867</v>
      </c>
      <c r="F953" s="190" t="s">
        <v>20869</v>
      </c>
      <c r="G953" s="192">
        <v>9250</v>
      </c>
      <c r="H953" s="191">
        <v>221.63</v>
      </c>
      <c r="I953" s="188">
        <v>41.736227045075125</v>
      </c>
      <c r="J953" s="192">
        <v>9500</v>
      </c>
      <c r="K953" s="191">
        <v>223.3</v>
      </c>
      <c r="L953" s="193">
        <v>42.543663233318405</v>
      </c>
      <c r="N953" s="185"/>
      <c r="O953" s="185"/>
    </row>
    <row r="954" spans="1:15" x14ac:dyDescent="0.25">
      <c r="A954" s="239" t="s">
        <v>10026</v>
      </c>
      <c r="B954" s="189" t="s">
        <v>4840</v>
      </c>
      <c r="C954" s="190" t="s">
        <v>4839</v>
      </c>
      <c r="D954" s="190" t="s">
        <v>7958</v>
      </c>
      <c r="E954" s="190" t="s">
        <v>20867</v>
      </c>
      <c r="F954" s="190" t="s">
        <v>20869</v>
      </c>
      <c r="G954" s="192">
        <v>43156</v>
      </c>
      <c r="H954" s="191">
        <v>2046.28</v>
      </c>
      <c r="I954" s="188">
        <v>21.089977911136305</v>
      </c>
      <c r="J954" s="192">
        <v>43156</v>
      </c>
      <c r="K954" s="191">
        <v>2077.2399999999998</v>
      </c>
      <c r="L954" s="193">
        <v>20.775644605341707</v>
      </c>
      <c r="N954" s="185"/>
      <c r="O954" s="185"/>
    </row>
    <row r="955" spans="1:15" x14ac:dyDescent="0.25">
      <c r="A955" s="239" t="s">
        <v>10027</v>
      </c>
      <c r="B955" s="189" t="s">
        <v>4840</v>
      </c>
      <c r="C955" s="190" t="s">
        <v>4839</v>
      </c>
      <c r="D955" s="190" t="s">
        <v>7959</v>
      </c>
      <c r="E955" s="190" t="s">
        <v>20867</v>
      </c>
      <c r="F955" s="190" t="s">
        <v>20869</v>
      </c>
      <c r="G955" s="192">
        <v>25000</v>
      </c>
      <c r="H955" s="191">
        <v>629.97</v>
      </c>
      <c r="I955" s="188">
        <v>39.68442941727384</v>
      </c>
      <c r="J955" s="192">
        <v>27000</v>
      </c>
      <c r="K955" s="191">
        <v>633.79</v>
      </c>
      <c r="L955" s="193">
        <v>42.600861484087794</v>
      </c>
      <c r="N955" s="185"/>
      <c r="O955" s="185"/>
    </row>
    <row r="956" spans="1:15" x14ac:dyDescent="0.25">
      <c r="A956" s="239" t="s">
        <v>10028</v>
      </c>
      <c r="B956" s="189" t="s">
        <v>4840</v>
      </c>
      <c r="C956" s="190" t="s">
        <v>4839</v>
      </c>
      <c r="D956" s="190" t="s">
        <v>7960</v>
      </c>
      <c r="E956" s="190" t="s">
        <v>20867</v>
      </c>
      <c r="F956" s="190" t="s">
        <v>20869</v>
      </c>
      <c r="G956" s="192">
        <v>55000</v>
      </c>
      <c r="H956" s="191">
        <v>1637.82</v>
      </c>
      <c r="I956" s="188">
        <v>33.58122382190961</v>
      </c>
      <c r="J956" s="192">
        <v>51550</v>
      </c>
      <c r="K956" s="191">
        <v>1641.75</v>
      </c>
      <c r="L956" s="193">
        <v>31.399421349170094</v>
      </c>
      <c r="N956" s="185"/>
      <c r="O956" s="185"/>
    </row>
    <row r="957" spans="1:15" x14ac:dyDescent="0.25">
      <c r="A957" s="239" t="s">
        <v>10029</v>
      </c>
      <c r="B957" s="189" t="s">
        <v>4840</v>
      </c>
      <c r="C957" s="190" t="s">
        <v>4839</v>
      </c>
      <c r="D957" s="190" t="s">
        <v>7961</v>
      </c>
      <c r="E957" s="190" t="s">
        <v>20867</v>
      </c>
      <c r="F957" s="190" t="s">
        <v>20869</v>
      </c>
      <c r="G957" s="192">
        <v>7280</v>
      </c>
      <c r="H957" s="191">
        <v>349.03</v>
      </c>
      <c r="I957" s="188">
        <v>20.857805919261956</v>
      </c>
      <c r="J957" s="192">
        <v>7280</v>
      </c>
      <c r="K957" s="191">
        <v>358.49</v>
      </c>
      <c r="L957" s="193">
        <v>20.307400485369186</v>
      </c>
      <c r="N957" s="185"/>
      <c r="O957" s="185"/>
    </row>
    <row r="958" spans="1:15" x14ac:dyDescent="0.25">
      <c r="A958" s="239" t="s">
        <v>10030</v>
      </c>
      <c r="B958" s="189" t="s">
        <v>4840</v>
      </c>
      <c r="C958" s="190" t="s">
        <v>4839</v>
      </c>
      <c r="D958" s="190" t="s">
        <v>7962</v>
      </c>
      <c r="E958" s="190" t="s">
        <v>20867</v>
      </c>
      <c r="F958" s="190" t="s">
        <v>20869</v>
      </c>
      <c r="G958" s="192">
        <v>100447</v>
      </c>
      <c r="H958" s="191">
        <v>4404.63</v>
      </c>
      <c r="I958" s="188">
        <v>22.804866697089199</v>
      </c>
      <c r="J958" s="192">
        <v>100922</v>
      </c>
      <c r="K958" s="191">
        <v>4485.42</v>
      </c>
      <c r="L958" s="193">
        <v>22.500011147228129</v>
      </c>
      <c r="N958" s="185"/>
      <c r="O958" s="185"/>
    </row>
    <row r="959" spans="1:15" x14ac:dyDescent="0.25">
      <c r="A959" s="239" t="s">
        <v>10031</v>
      </c>
      <c r="B959" s="189" t="s">
        <v>4844</v>
      </c>
      <c r="C959" s="190" t="s">
        <v>4843</v>
      </c>
      <c r="D959" s="190" t="s">
        <v>7963</v>
      </c>
      <c r="E959" s="190" t="s">
        <v>20867</v>
      </c>
      <c r="F959" s="190" t="s">
        <v>20869</v>
      </c>
      <c r="G959" s="192">
        <v>48668</v>
      </c>
      <c r="H959" s="191">
        <v>570.72</v>
      </c>
      <c r="I959" s="188">
        <v>85.274740678441262</v>
      </c>
      <c r="J959" s="192">
        <v>49101</v>
      </c>
      <c r="K959" s="191">
        <v>576.55999999999995</v>
      </c>
      <c r="L959" s="193">
        <v>85.161995282364373</v>
      </c>
      <c r="N959" s="185"/>
      <c r="O959" s="185"/>
    </row>
    <row r="960" spans="1:15" x14ac:dyDescent="0.25">
      <c r="A960" s="239" t="s">
        <v>10032</v>
      </c>
      <c r="B960" s="189" t="s">
        <v>4844</v>
      </c>
      <c r="C960" s="190" t="s">
        <v>4843</v>
      </c>
      <c r="D960" s="190" t="s">
        <v>7964</v>
      </c>
      <c r="E960" s="190" t="s">
        <v>20867</v>
      </c>
      <c r="F960" s="190" t="s">
        <v>20869</v>
      </c>
      <c r="G960" s="192">
        <v>63489</v>
      </c>
      <c r="H960" s="191">
        <v>660.45</v>
      </c>
      <c r="I960" s="188">
        <v>96.129911424029061</v>
      </c>
      <c r="J960" s="192">
        <v>63489</v>
      </c>
      <c r="K960" s="191">
        <v>665.15</v>
      </c>
      <c r="L960" s="193">
        <v>95.450650229271602</v>
      </c>
      <c r="N960" s="185"/>
      <c r="O960" s="185"/>
    </row>
    <row r="961" spans="1:15" x14ac:dyDescent="0.25">
      <c r="A961" s="239" t="s">
        <v>10033</v>
      </c>
      <c r="B961" s="189" t="s">
        <v>4844</v>
      </c>
      <c r="C961" s="190" t="s">
        <v>4843</v>
      </c>
      <c r="D961" s="190" t="s">
        <v>2550</v>
      </c>
      <c r="E961" s="190" t="s">
        <v>20867</v>
      </c>
      <c r="F961" s="190" t="s">
        <v>20869</v>
      </c>
      <c r="G961" s="192">
        <v>8331</v>
      </c>
      <c r="H961" s="191">
        <v>197.92</v>
      </c>
      <c r="I961" s="188">
        <v>42.092764753435738</v>
      </c>
      <c r="J961" s="192">
        <v>8927</v>
      </c>
      <c r="K961" s="191">
        <v>198.21</v>
      </c>
      <c r="L961" s="193">
        <v>45.038090913677408</v>
      </c>
      <c r="N961" s="185"/>
      <c r="O961" s="185"/>
    </row>
    <row r="962" spans="1:15" x14ac:dyDescent="0.25">
      <c r="A962" s="239" t="s">
        <v>10034</v>
      </c>
      <c r="B962" s="189" t="s">
        <v>4844</v>
      </c>
      <c r="C962" s="190" t="s">
        <v>4843</v>
      </c>
      <c r="D962" s="190" t="s">
        <v>2551</v>
      </c>
      <c r="E962" s="190" t="s">
        <v>20867</v>
      </c>
      <c r="F962" s="190" t="s">
        <v>20869</v>
      </c>
      <c r="G962" s="192">
        <v>75260</v>
      </c>
      <c r="H962" s="191">
        <v>2528.5300000000002</v>
      </c>
      <c r="I962" s="188">
        <v>29.764329472064794</v>
      </c>
      <c r="J962" s="192">
        <v>75733</v>
      </c>
      <c r="K962" s="191">
        <v>2592.63</v>
      </c>
      <c r="L962" s="193">
        <v>29.210878528752655</v>
      </c>
      <c r="N962" s="185"/>
      <c r="O962" s="185"/>
    </row>
    <row r="963" spans="1:15" x14ac:dyDescent="0.25">
      <c r="A963" s="239" t="s">
        <v>10035</v>
      </c>
      <c r="B963" s="189" t="s">
        <v>4844</v>
      </c>
      <c r="C963" s="190" t="s">
        <v>4843</v>
      </c>
      <c r="D963" s="190" t="s">
        <v>2552</v>
      </c>
      <c r="E963" s="190" t="s">
        <v>20867</v>
      </c>
      <c r="F963" s="190" t="s">
        <v>20869</v>
      </c>
      <c r="G963" s="192">
        <v>175825</v>
      </c>
      <c r="H963" s="191">
        <v>3526.38</v>
      </c>
      <c r="I963" s="188">
        <v>49.859912998599128</v>
      </c>
      <c r="J963" s="192">
        <v>176985</v>
      </c>
      <c r="K963" s="191">
        <v>3549.63</v>
      </c>
      <c r="L963" s="193">
        <v>49.860126266681313</v>
      </c>
      <c r="N963" s="185"/>
      <c r="O963" s="185"/>
    </row>
    <row r="964" spans="1:15" x14ac:dyDescent="0.25">
      <c r="A964" s="239" t="s">
        <v>10036</v>
      </c>
      <c r="B964" s="189" t="s">
        <v>4844</v>
      </c>
      <c r="C964" s="190" t="s">
        <v>4843</v>
      </c>
      <c r="D964" s="190" t="s">
        <v>2553</v>
      </c>
      <c r="E964" s="190" t="s">
        <v>20867</v>
      </c>
      <c r="F964" s="190" t="s">
        <v>20869</v>
      </c>
      <c r="G964" s="192">
        <v>84926</v>
      </c>
      <c r="H964" s="191">
        <v>1671.45</v>
      </c>
      <c r="I964" s="188">
        <v>50.809775943043462</v>
      </c>
      <c r="J964" s="192">
        <v>85733</v>
      </c>
      <c r="K964" s="191">
        <v>1687.32</v>
      </c>
      <c r="L964" s="193">
        <v>50.810160491193137</v>
      </c>
      <c r="N964" s="185"/>
      <c r="O964" s="185"/>
    </row>
    <row r="965" spans="1:15" x14ac:dyDescent="0.25">
      <c r="A965" s="239" t="s">
        <v>10037</v>
      </c>
      <c r="B965" s="189" t="s">
        <v>4844</v>
      </c>
      <c r="C965" s="190" t="s">
        <v>4843</v>
      </c>
      <c r="D965" s="190" t="s">
        <v>2554</v>
      </c>
      <c r="E965" s="190" t="s">
        <v>20867</v>
      </c>
      <c r="F965" s="190" t="s">
        <v>20869</v>
      </c>
      <c r="G965" s="192">
        <v>116536</v>
      </c>
      <c r="H965" s="191">
        <v>2187.23</v>
      </c>
      <c r="I965" s="188">
        <v>53.280176296045681</v>
      </c>
      <c r="J965" s="192">
        <v>116917</v>
      </c>
      <c r="K965" s="191">
        <v>2194.39</v>
      </c>
      <c r="L965" s="193">
        <v>53.279954793815143</v>
      </c>
      <c r="N965" s="185"/>
      <c r="O965" s="185"/>
    </row>
    <row r="966" spans="1:15" x14ac:dyDescent="0.25">
      <c r="A966" s="239" t="s">
        <v>10038</v>
      </c>
      <c r="B966" s="189" t="s">
        <v>4844</v>
      </c>
      <c r="C966" s="190" t="s">
        <v>4843</v>
      </c>
      <c r="D966" s="190" t="s">
        <v>2555</v>
      </c>
      <c r="E966" s="190" t="s">
        <v>20867</v>
      </c>
      <c r="F966" s="190" t="s">
        <v>20869</v>
      </c>
      <c r="G966" s="192">
        <v>64737</v>
      </c>
      <c r="H966" s="191">
        <v>3774.78</v>
      </c>
      <c r="I966" s="188">
        <v>17.149873635019787</v>
      </c>
      <c r="J966" s="192">
        <v>65628</v>
      </c>
      <c r="K966" s="191">
        <v>3826.72</v>
      </c>
      <c r="L966" s="193">
        <v>17.149935192540873</v>
      </c>
      <c r="N966" s="185"/>
      <c r="O966" s="185"/>
    </row>
    <row r="967" spans="1:15" x14ac:dyDescent="0.25">
      <c r="A967" s="239" t="s">
        <v>10039</v>
      </c>
      <c r="B967" s="189" t="s">
        <v>4844</v>
      </c>
      <c r="C967" s="190" t="s">
        <v>4843</v>
      </c>
      <c r="D967" s="190" t="s">
        <v>10040</v>
      </c>
      <c r="E967" s="190" t="s">
        <v>20867</v>
      </c>
      <c r="F967" s="190" t="s">
        <v>20868</v>
      </c>
      <c r="G967" s="192">
        <v>0</v>
      </c>
      <c r="H967" s="191">
        <v>170.71</v>
      </c>
      <c r="I967" s="188">
        <v>0</v>
      </c>
      <c r="J967" s="192">
        <v>0</v>
      </c>
      <c r="K967" s="191">
        <v>179.86</v>
      </c>
      <c r="L967" s="193">
        <v>0</v>
      </c>
      <c r="N967" s="185"/>
      <c r="O967" s="185"/>
    </row>
    <row r="968" spans="1:15" x14ac:dyDescent="0.25">
      <c r="A968" s="239" t="s">
        <v>10041</v>
      </c>
      <c r="B968" s="189" t="s">
        <v>4844</v>
      </c>
      <c r="C968" s="190" t="s">
        <v>4843</v>
      </c>
      <c r="D968" s="190" t="s">
        <v>2556</v>
      </c>
      <c r="E968" s="190" t="s">
        <v>20867</v>
      </c>
      <c r="F968" s="190" t="s">
        <v>20869</v>
      </c>
      <c r="G968" s="192">
        <v>56045</v>
      </c>
      <c r="H968" s="191">
        <v>803.27</v>
      </c>
      <c r="I968" s="188">
        <v>69.771060789024858</v>
      </c>
      <c r="J968" s="192">
        <v>56393</v>
      </c>
      <c r="K968" s="191">
        <v>804.25</v>
      </c>
      <c r="L968" s="193">
        <v>70.118744171588432</v>
      </c>
      <c r="N968" s="185"/>
      <c r="O968" s="185"/>
    </row>
    <row r="969" spans="1:15" x14ac:dyDescent="0.25">
      <c r="A969" s="239" t="s">
        <v>10042</v>
      </c>
      <c r="B969" s="189" t="s">
        <v>4846</v>
      </c>
      <c r="C969" s="190" t="s">
        <v>4845</v>
      </c>
      <c r="D969" s="190" t="s">
        <v>2557</v>
      </c>
      <c r="E969" s="190" t="s">
        <v>20867</v>
      </c>
      <c r="F969" s="190" t="s">
        <v>20869</v>
      </c>
      <c r="G969" s="192">
        <v>7254</v>
      </c>
      <c r="H969" s="191">
        <v>1218.0999999999999</v>
      </c>
      <c r="I969" s="188">
        <v>5.955176093916756</v>
      </c>
      <c r="J969" s="192">
        <v>7254</v>
      </c>
      <c r="K969" s="191">
        <v>1218.0999999999999</v>
      </c>
      <c r="L969" s="193">
        <v>5.955176093916756</v>
      </c>
      <c r="N969" s="185"/>
      <c r="O969" s="185"/>
    </row>
    <row r="970" spans="1:15" x14ac:dyDescent="0.25">
      <c r="A970" s="239" t="s">
        <v>10043</v>
      </c>
      <c r="B970" s="189" t="s">
        <v>4846</v>
      </c>
      <c r="C970" s="190" t="s">
        <v>4845</v>
      </c>
      <c r="D970" s="190" t="s">
        <v>2558</v>
      </c>
      <c r="E970" s="190" t="s">
        <v>20867</v>
      </c>
      <c r="F970" s="190" t="s">
        <v>20869</v>
      </c>
      <c r="G970" s="192">
        <v>9210</v>
      </c>
      <c r="H970" s="191">
        <v>856.9</v>
      </c>
      <c r="I970" s="188">
        <v>10.748045279495857</v>
      </c>
      <c r="J970" s="192">
        <v>9210</v>
      </c>
      <c r="K970" s="191">
        <v>855</v>
      </c>
      <c r="L970" s="193">
        <v>10.771929824561404</v>
      </c>
      <c r="N970" s="185"/>
      <c r="O970" s="185"/>
    </row>
    <row r="971" spans="1:15" x14ac:dyDescent="0.25">
      <c r="A971" s="239" t="s">
        <v>10044</v>
      </c>
      <c r="B971" s="189" t="s">
        <v>4846</v>
      </c>
      <c r="C971" s="190" t="s">
        <v>4845</v>
      </c>
      <c r="D971" s="190" t="s">
        <v>10045</v>
      </c>
      <c r="E971" s="190" t="s">
        <v>20867</v>
      </c>
      <c r="F971" s="190" t="s">
        <v>20868</v>
      </c>
      <c r="G971" s="192">
        <v>0</v>
      </c>
      <c r="H971" s="191">
        <v>45.6</v>
      </c>
      <c r="I971" s="188">
        <v>0</v>
      </c>
      <c r="J971" s="192">
        <v>0</v>
      </c>
      <c r="K971" s="191">
        <v>38</v>
      </c>
      <c r="L971" s="193">
        <v>0</v>
      </c>
      <c r="N971" s="185"/>
      <c r="O971" s="185"/>
    </row>
    <row r="972" spans="1:15" x14ac:dyDescent="0.25">
      <c r="A972" s="239" t="s">
        <v>10046</v>
      </c>
      <c r="B972" s="189" t="s">
        <v>4846</v>
      </c>
      <c r="C972" s="190" t="s">
        <v>4845</v>
      </c>
      <c r="D972" s="190" t="s">
        <v>2559</v>
      </c>
      <c r="E972" s="190" t="s">
        <v>20867</v>
      </c>
      <c r="F972" s="190" t="s">
        <v>20869</v>
      </c>
      <c r="G972" s="192">
        <v>1994</v>
      </c>
      <c r="H972" s="191">
        <v>513.6</v>
      </c>
      <c r="I972" s="188">
        <v>3.8823987538940807</v>
      </c>
      <c r="J972" s="192">
        <v>2540</v>
      </c>
      <c r="K972" s="191">
        <v>513.6</v>
      </c>
      <c r="L972" s="193">
        <v>4.9454828660436139</v>
      </c>
      <c r="N972" s="185"/>
      <c r="O972" s="185"/>
    </row>
    <row r="973" spans="1:15" x14ac:dyDescent="0.25">
      <c r="A973" s="239" t="s">
        <v>10047</v>
      </c>
      <c r="B973" s="189" t="s">
        <v>4846</v>
      </c>
      <c r="C973" s="190" t="s">
        <v>4845</v>
      </c>
      <c r="D973" s="190" t="s">
        <v>10048</v>
      </c>
      <c r="E973" s="190" t="s">
        <v>20867</v>
      </c>
      <c r="F973" s="190" t="s">
        <v>20868</v>
      </c>
      <c r="G973" s="192">
        <v>0</v>
      </c>
      <c r="H973" s="191">
        <v>706.9</v>
      </c>
      <c r="I973" s="188">
        <v>0</v>
      </c>
      <c r="J973" s="192">
        <v>0</v>
      </c>
      <c r="K973" s="191">
        <v>643</v>
      </c>
      <c r="L973" s="193">
        <v>0</v>
      </c>
      <c r="N973" s="185"/>
      <c r="O973" s="185"/>
    </row>
    <row r="974" spans="1:15" x14ac:dyDescent="0.25">
      <c r="A974" s="239" t="s">
        <v>10049</v>
      </c>
      <c r="B974" s="189" t="s">
        <v>4846</v>
      </c>
      <c r="C974" s="190" t="s">
        <v>4845</v>
      </c>
      <c r="D974" s="190" t="s">
        <v>10050</v>
      </c>
      <c r="E974" s="190" t="s">
        <v>20867</v>
      </c>
      <c r="F974" s="190" t="s">
        <v>20868</v>
      </c>
      <c r="G974" s="192">
        <v>0</v>
      </c>
      <c r="H974" s="191">
        <v>743.1</v>
      </c>
      <c r="I974" s="188">
        <v>0</v>
      </c>
      <c r="J974" s="192">
        <v>0</v>
      </c>
      <c r="K974" s="191">
        <v>718</v>
      </c>
      <c r="L974" s="193">
        <v>0</v>
      </c>
      <c r="N974" s="185"/>
      <c r="O974" s="185"/>
    </row>
    <row r="975" spans="1:15" x14ac:dyDescent="0.25">
      <c r="A975" s="239" t="s">
        <v>10051</v>
      </c>
      <c r="B975" s="189" t="s">
        <v>4846</v>
      </c>
      <c r="C975" s="190" t="s">
        <v>4845</v>
      </c>
      <c r="D975" s="190" t="s">
        <v>2560</v>
      </c>
      <c r="E975" s="190" t="s">
        <v>20867</v>
      </c>
      <c r="F975" s="190" t="s">
        <v>20869</v>
      </c>
      <c r="G975" s="192">
        <v>22823</v>
      </c>
      <c r="H975" s="191">
        <v>2410.1</v>
      </c>
      <c r="I975" s="188">
        <v>9.4697315464088625</v>
      </c>
      <c r="J975" s="192">
        <v>22823</v>
      </c>
      <c r="K975" s="191">
        <v>2460</v>
      </c>
      <c r="L975" s="193">
        <v>9.277642276422764</v>
      </c>
      <c r="N975" s="185"/>
      <c r="O975" s="185"/>
    </row>
    <row r="976" spans="1:15" x14ac:dyDescent="0.25">
      <c r="A976" s="239" t="s">
        <v>10052</v>
      </c>
      <c r="B976" s="189" t="s">
        <v>4846</v>
      </c>
      <c r="C976" s="190" t="s">
        <v>4845</v>
      </c>
      <c r="D976" s="190" t="s">
        <v>2561</v>
      </c>
      <c r="E976" s="190" t="s">
        <v>20867</v>
      </c>
      <c r="F976" s="190" t="s">
        <v>20869</v>
      </c>
      <c r="G976" s="192">
        <v>5548</v>
      </c>
      <c r="H976" s="191">
        <v>1021.5</v>
      </c>
      <c r="I976" s="188">
        <v>5.4312285854136073</v>
      </c>
      <c r="J976" s="192">
        <v>5548</v>
      </c>
      <c r="K976" s="191">
        <v>1017</v>
      </c>
      <c r="L976" s="193">
        <v>5.4552605703048185</v>
      </c>
      <c r="N976" s="185"/>
      <c r="O976" s="185"/>
    </row>
    <row r="977" spans="1:15" x14ac:dyDescent="0.25">
      <c r="A977" s="239" t="s">
        <v>10053</v>
      </c>
      <c r="B977" s="189" t="s">
        <v>4850</v>
      </c>
      <c r="C977" s="190" t="s">
        <v>4849</v>
      </c>
      <c r="D977" s="190" t="s">
        <v>2562</v>
      </c>
      <c r="E977" s="190" t="s">
        <v>20871</v>
      </c>
      <c r="F977" s="190" t="s">
        <v>20869</v>
      </c>
      <c r="G977" s="192">
        <v>5550</v>
      </c>
      <c r="H977" s="191">
        <v>332.47</v>
      </c>
      <c r="I977" s="188">
        <v>16.69323547989292</v>
      </c>
      <c r="J977" s="192">
        <v>5662</v>
      </c>
      <c r="K977" s="191">
        <v>333.84</v>
      </c>
      <c r="L977" s="193">
        <v>16.960220464893364</v>
      </c>
      <c r="N977" s="185"/>
      <c r="O977" s="185"/>
    </row>
    <row r="978" spans="1:15" x14ac:dyDescent="0.25">
      <c r="A978" s="239" t="s">
        <v>10054</v>
      </c>
      <c r="B978" s="189" t="s">
        <v>4850</v>
      </c>
      <c r="C978" s="190" t="s">
        <v>4849</v>
      </c>
      <c r="D978" s="190" t="s">
        <v>2563</v>
      </c>
      <c r="E978" s="190" t="s">
        <v>20871</v>
      </c>
      <c r="F978" s="190" t="s">
        <v>20869</v>
      </c>
      <c r="G978" s="192">
        <v>1320</v>
      </c>
      <c r="H978" s="191">
        <v>58.09</v>
      </c>
      <c r="I978" s="188">
        <v>22.723360302978136</v>
      </c>
      <c r="J978" s="192">
        <v>1355</v>
      </c>
      <c r="K978" s="191">
        <v>59.66</v>
      </c>
      <c r="L978" s="193">
        <v>22.712034864230642</v>
      </c>
      <c r="N978" s="185"/>
      <c r="O978" s="185"/>
    </row>
    <row r="979" spans="1:15" x14ac:dyDescent="0.25">
      <c r="A979" s="239" t="s">
        <v>10055</v>
      </c>
      <c r="B979" s="189" t="s">
        <v>4850</v>
      </c>
      <c r="C979" s="190" t="s">
        <v>4849</v>
      </c>
      <c r="D979" s="190" t="s">
        <v>2564</v>
      </c>
      <c r="E979" s="190" t="s">
        <v>20871</v>
      </c>
      <c r="F979" s="190" t="s">
        <v>20869</v>
      </c>
      <c r="G979" s="192">
        <v>218795.37079999998</v>
      </c>
      <c r="H979" s="191">
        <v>3001.72</v>
      </c>
      <c r="I979" s="188">
        <v>72.89</v>
      </c>
      <c r="J979" s="192">
        <v>222893</v>
      </c>
      <c r="K979" s="191">
        <v>3057.94</v>
      </c>
      <c r="L979" s="193">
        <v>72.889919357475947</v>
      </c>
      <c r="N979" s="185"/>
      <c r="O979" s="185"/>
    </row>
    <row r="980" spans="1:15" x14ac:dyDescent="0.25">
      <c r="A980" s="239" t="s">
        <v>10056</v>
      </c>
      <c r="B980" s="189" t="s">
        <v>4850</v>
      </c>
      <c r="C980" s="190" t="s">
        <v>4849</v>
      </c>
      <c r="D980" s="190" t="s">
        <v>2565</v>
      </c>
      <c r="E980" s="190" t="s">
        <v>20871</v>
      </c>
      <c r="F980" s="190" t="s">
        <v>20869</v>
      </c>
      <c r="G980" s="192">
        <v>15300</v>
      </c>
      <c r="H980" s="191">
        <v>525.69000000000005</v>
      </c>
      <c r="I980" s="188">
        <v>29.104605375791813</v>
      </c>
      <c r="J980" s="192">
        <v>15300</v>
      </c>
      <c r="K980" s="191">
        <v>525.51</v>
      </c>
      <c r="L980" s="193">
        <v>29.114574413426958</v>
      </c>
      <c r="N980" s="185"/>
      <c r="O980" s="185"/>
    </row>
    <row r="981" spans="1:15" x14ac:dyDescent="0.25">
      <c r="A981" s="239" t="s">
        <v>10057</v>
      </c>
      <c r="B981" s="189" t="s">
        <v>4850</v>
      </c>
      <c r="C981" s="190" t="s">
        <v>4849</v>
      </c>
      <c r="D981" s="190" t="s">
        <v>2566</v>
      </c>
      <c r="E981" s="190" t="s">
        <v>20871</v>
      </c>
      <c r="F981" s="190" t="s">
        <v>20869</v>
      </c>
      <c r="G981" s="192">
        <v>36720</v>
      </c>
      <c r="H981" s="191">
        <v>2717.26</v>
      </c>
      <c r="I981" s="188">
        <v>13.513612977779085</v>
      </c>
      <c r="J981" s="192">
        <v>37822</v>
      </c>
      <c r="K981" s="191">
        <v>2726.21</v>
      </c>
      <c r="L981" s="193">
        <v>13.873472696527413</v>
      </c>
      <c r="N981" s="185"/>
      <c r="O981" s="185"/>
    </row>
    <row r="982" spans="1:15" x14ac:dyDescent="0.25">
      <c r="A982" s="239" t="s">
        <v>10058</v>
      </c>
      <c r="B982" s="189" t="s">
        <v>4850</v>
      </c>
      <c r="C982" s="190" t="s">
        <v>4849</v>
      </c>
      <c r="D982" s="190" t="s">
        <v>2567</v>
      </c>
      <c r="E982" s="190" t="s">
        <v>20871</v>
      </c>
      <c r="F982" s="190" t="s">
        <v>20869</v>
      </c>
      <c r="G982" s="192">
        <v>157510</v>
      </c>
      <c r="H982" s="191">
        <v>4398.6400000000003</v>
      </c>
      <c r="I982" s="188">
        <v>35.80879544586508</v>
      </c>
      <c r="J982" s="192">
        <v>161354</v>
      </c>
      <c r="K982" s="191">
        <v>4505.84</v>
      </c>
      <c r="L982" s="193">
        <v>35.809971059780196</v>
      </c>
      <c r="N982" s="185"/>
      <c r="O982" s="185"/>
    </row>
    <row r="983" spans="1:15" x14ac:dyDescent="0.25">
      <c r="A983" s="239" t="s">
        <v>10059</v>
      </c>
      <c r="B983" s="189" t="s">
        <v>4850</v>
      </c>
      <c r="C983" s="190" t="s">
        <v>4849</v>
      </c>
      <c r="D983" s="190" t="s">
        <v>2568</v>
      </c>
      <c r="E983" s="190" t="s">
        <v>20871</v>
      </c>
      <c r="F983" s="190" t="s">
        <v>20869</v>
      </c>
      <c r="G983" s="192">
        <v>11310</v>
      </c>
      <c r="H983" s="191">
        <v>527.83000000000004</v>
      </c>
      <c r="I983" s="188">
        <v>21.42735350396908</v>
      </c>
      <c r="J983" s="192">
        <v>11790</v>
      </c>
      <c r="K983" s="191">
        <v>535.73</v>
      </c>
      <c r="L983" s="193">
        <v>22.007354450936106</v>
      </c>
      <c r="N983" s="185"/>
      <c r="O983" s="185"/>
    </row>
    <row r="984" spans="1:15" x14ac:dyDescent="0.25">
      <c r="A984" s="239" t="s">
        <v>10060</v>
      </c>
      <c r="B984" s="189" t="s">
        <v>4856</v>
      </c>
      <c r="C984" s="190" t="s">
        <v>4855</v>
      </c>
      <c r="D984" s="190" t="s">
        <v>2569</v>
      </c>
      <c r="E984" s="190" t="s">
        <v>20867</v>
      </c>
      <c r="F984" s="190" t="s">
        <v>20869</v>
      </c>
      <c r="G984" s="192">
        <v>42212</v>
      </c>
      <c r="H984" s="191">
        <v>1704.85</v>
      </c>
      <c r="I984" s="188">
        <v>24.759949555679388</v>
      </c>
      <c r="J984" s="192">
        <v>42166</v>
      </c>
      <c r="K984" s="191">
        <v>1719.1</v>
      </c>
      <c r="L984" s="193">
        <v>24.527950671863184</v>
      </c>
      <c r="N984" s="185"/>
      <c r="O984" s="185"/>
    </row>
    <row r="985" spans="1:15" x14ac:dyDescent="0.25">
      <c r="A985" s="239" t="s">
        <v>10061</v>
      </c>
      <c r="B985" s="189" t="s">
        <v>4856</v>
      </c>
      <c r="C985" s="190" t="s">
        <v>4855</v>
      </c>
      <c r="D985" s="190" t="s">
        <v>7989</v>
      </c>
      <c r="E985" s="190" t="s">
        <v>20867</v>
      </c>
      <c r="F985" s="190" t="s">
        <v>20869</v>
      </c>
      <c r="G985" s="192">
        <v>5572</v>
      </c>
      <c r="H985" s="191">
        <v>389.7</v>
      </c>
      <c r="I985" s="188">
        <v>14.298178085706954</v>
      </c>
      <c r="J985" s="192">
        <v>5572</v>
      </c>
      <c r="K985" s="191">
        <v>405.1</v>
      </c>
      <c r="L985" s="193">
        <v>13.754628486793383</v>
      </c>
      <c r="N985" s="185"/>
      <c r="O985" s="185"/>
    </row>
    <row r="986" spans="1:15" x14ac:dyDescent="0.25">
      <c r="A986" s="239" t="s">
        <v>10062</v>
      </c>
      <c r="B986" s="189" t="s">
        <v>4856</v>
      </c>
      <c r="C986" s="190" t="s">
        <v>4855</v>
      </c>
      <c r="D986" s="190" t="s">
        <v>7990</v>
      </c>
      <c r="E986" s="190" t="s">
        <v>20867</v>
      </c>
      <c r="F986" s="190" t="s">
        <v>20869</v>
      </c>
      <c r="G986" s="192">
        <v>3249</v>
      </c>
      <c r="H986" s="191">
        <v>212.5</v>
      </c>
      <c r="I986" s="188">
        <v>15.289411764705882</v>
      </c>
      <c r="J986" s="192">
        <v>3249</v>
      </c>
      <c r="K986" s="191">
        <v>215.1</v>
      </c>
      <c r="L986" s="193">
        <v>15.104602510460252</v>
      </c>
      <c r="N986" s="185"/>
      <c r="O986" s="185"/>
    </row>
    <row r="987" spans="1:15" x14ac:dyDescent="0.25">
      <c r="A987" s="239" t="s">
        <v>10063</v>
      </c>
      <c r="B987" s="189" t="s">
        <v>4856</v>
      </c>
      <c r="C987" s="190" t="s">
        <v>4855</v>
      </c>
      <c r="D987" s="190" t="s">
        <v>7991</v>
      </c>
      <c r="E987" s="190" t="s">
        <v>20867</v>
      </c>
      <c r="F987" s="190" t="s">
        <v>20869</v>
      </c>
      <c r="G987" s="192">
        <v>10385</v>
      </c>
      <c r="H987" s="191">
        <v>388.5</v>
      </c>
      <c r="I987" s="188">
        <v>26.73101673101673</v>
      </c>
      <c r="J987" s="192">
        <v>10231</v>
      </c>
      <c r="K987" s="191">
        <v>382.75</v>
      </c>
      <c r="L987" s="193">
        <v>26.730241672109731</v>
      </c>
      <c r="N987" s="185"/>
      <c r="O987" s="185"/>
    </row>
    <row r="988" spans="1:15" x14ac:dyDescent="0.25">
      <c r="A988" s="239" t="s">
        <v>10064</v>
      </c>
      <c r="B988" s="189" t="s">
        <v>4856</v>
      </c>
      <c r="C988" s="190" t="s">
        <v>4855</v>
      </c>
      <c r="D988" s="190" t="s">
        <v>7992</v>
      </c>
      <c r="E988" s="190" t="s">
        <v>20867</v>
      </c>
      <c r="F988" s="190" t="s">
        <v>20869</v>
      </c>
      <c r="G988" s="192">
        <v>62377</v>
      </c>
      <c r="H988" s="191">
        <v>3915.7</v>
      </c>
      <c r="I988" s="188">
        <v>15.929974206399878</v>
      </c>
      <c r="J988" s="192">
        <v>62352</v>
      </c>
      <c r="K988" s="191">
        <v>3914.13</v>
      </c>
      <c r="L988" s="193">
        <v>15.929976776448406</v>
      </c>
      <c r="N988" s="185"/>
      <c r="O988" s="185"/>
    </row>
    <row r="989" spans="1:15" x14ac:dyDescent="0.25">
      <c r="A989" s="239" t="s">
        <v>10065</v>
      </c>
      <c r="B989" s="189" t="s">
        <v>4856</v>
      </c>
      <c r="C989" s="190" t="s">
        <v>4855</v>
      </c>
      <c r="D989" s="190" t="s">
        <v>7993</v>
      </c>
      <c r="E989" s="190" t="s">
        <v>20867</v>
      </c>
      <c r="F989" s="190" t="s">
        <v>20869</v>
      </c>
      <c r="G989" s="192">
        <v>112266</v>
      </c>
      <c r="H989" s="191">
        <v>4534.2</v>
      </c>
      <c r="I989" s="188">
        <v>24.759825327510917</v>
      </c>
      <c r="J989" s="192">
        <v>112266</v>
      </c>
      <c r="K989" s="191">
        <v>4568</v>
      </c>
      <c r="L989" s="193">
        <v>24.57661996497373</v>
      </c>
      <c r="N989" s="185"/>
      <c r="O989" s="185"/>
    </row>
    <row r="990" spans="1:15" x14ac:dyDescent="0.25">
      <c r="A990" s="239" t="s">
        <v>10066</v>
      </c>
      <c r="B990" s="189" t="s">
        <v>4856</v>
      </c>
      <c r="C990" s="190" t="s">
        <v>4855</v>
      </c>
      <c r="D990" s="190" t="s">
        <v>7994</v>
      </c>
      <c r="E990" s="190" t="s">
        <v>20867</v>
      </c>
      <c r="F990" s="190" t="s">
        <v>20869</v>
      </c>
      <c r="G990" s="192">
        <v>41013</v>
      </c>
      <c r="H990" s="191">
        <v>1955.8</v>
      </c>
      <c r="I990" s="188">
        <v>20.969935576234789</v>
      </c>
      <c r="J990" s="192">
        <v>41013</v>
      </c>
      <c r="K990" s="191">
        <v>1957.1</v>
      </c>
      <c r="L990" s="193">
        <v>20.956006335905165</v>
      </c>
      <c r="N990" s="185"/>
      <c r="O990" s="185"/>
    </row>
    <row r="991" spans="1:15" x14ac:dyDescent="0.25">
      <c r="A991" s="239" t="s">
        <v>10067</v>
      </c>
      <c r="B991" s="189" t="s">
        <v>4856</v>
      </c>
      <c r="C991" s="190" t="s">
        <v>4855</v>
      </c>
      <c r="D991" s="190" t="s">
        <v>7995</v>
      </c>
      <c r="E991" s="190" t="s">
        <v>20867</v>
      </c>
      <c r="F991" s="190" t="s">
        <v>20869</v>
      </c>
      <c r="G991" s="192">
        <v>285552</v>
      </c>
      <c r="H991" s="191">
        <v>5010.8999999999996</v>
      </c>
      <c r="I991" s="188">
        <v>56.986170149075022</v>
      </c>
      <c r="J991" s="192">
        <v>285711</v>
      </c>
      <c r="K991" s="191">
        <v>5013.3999999999996</v>
      </c>
      <c r="L991" s="193">
        <v>56.989468225156585</v>
      </c>
      <c r="N991" s="185"/>
      <c r="O991" s="185"/>
    </row>
    <row r="992" spans="1:15" x14ac:dyDescent="0.25">
      <c r="A992" s="239" t="s">
        <v>10068</v>
      </c>
      <c r="B992" s="189" t="s">
        <v>4858</v>
      </c>
      <c r="C992" s="190" t="s">
        <v>4857</v>
      </c>
      <c r="D992" s="190" t="s">
        <v>7996</v>
      </c>
      <c r="E992" s="190" t="s">
        <v>20867</v>
      </c>
      <c r="F992" s="190" t="s">
        <v>20869</v>
      </c>
      <c r="G992" s="192">
        <v>6918.5136656934501</v>
      </c>
      <c r="H992" s="191">
        <v>229.35239338977999</v>
      </c>
      <c r="I992" s="188">
        <v>30.16543042537851</v>
      </c>
      <c r="J992" s="192">
        <v>6399.51</v>
      </c>
      <c r="K992" s="191">
        <v>231.62</v>
      </c>
      <c r="L992" s="193">
        <v>27.629349797081428</v>
      </c>
      <c r="N992" s="185"/>
      <c r="O992" s="185"/>
    </row>
    <row r="993" spans="1:15" x14ac:dyDescent="0.25">
      <c r="A993" s="239" t="s">
        <v>10069</v>
      </c>
      <c r="B993" s="189" t="s">
        <v>4858</v>
      </c>
      <c r="C993" s="190" t="s">
        <v>4857</v>
      </c>
      <c r="D993" s="190" t="s">
        <v>7997</v>
      </c>
      <c r="E993" s="190" t="s">
        <v>20867</v>
      </c>
      <c r="F993" s="190" t="s">
        <v>20869</v>
      </c>
      <c r="G993" s="192">
        <v>23323.59928620567</v>
      </c>
      <c r="H993" s="191">
        <v>526.61721501830993</v>
      </c>
      <c r="I993" s="188">
        <v>44.28947368421052</v>
      </c>
      <c r="J993" s="192">
        <v>25323.599999999999</v>
      </c>
      <c r="K993" s="191">
        <v>529.04999999999995</v>
      </c>
      <c r="L993" s="193">
        <v>47.866175219733485</v>
      </c>
      <c r="N993" s="185"/>
      <c r="O993" s="185"/>
    </row>
    <row r="994" spans="1:15" x14ac:dyDescent="0.25">
      <c r="A994" s="239" t="s">
        <v>10070</v>
      </c>
      <c r="B994" s="189" t="s">
        <v>4858</v>
      </c>
      <c r="C994" s="190" t="s">
        <v>4857</v>
      </c>
      <c r="D994" s="190" t="s">
        <v>7998</v>
      </c>
      <c r="E994" s="190" t="s">
        <v>20867</v>
      </c>
      <c r="F994" s="190" t="s">
        <v>20869</v>
      </c>
      <c r="G994" s="192">
        <v>5897.5206008342957</v>
      </c>
      <c r="H994" s="191">
        <v>376.28484360863996</v>
      </c>
      <c r="I994" s="188">
        <v>15.673021916790489</v>
      </c>
      <c r="J994" s="192">
        <v>6628.52</v>
      </c>
      <c r="K994" s="191">
        <v>372.3</v>
      </c>
      <c r="L994" s="193">
        <v>17.804243889336558</v>
      </c>
      <c r="N994" s="185"/>
      <c r="O994" s="185"/>
    </row>
    <row r="995" spans="1:15" x14ac:dyDescent="0.25">
      <c r="A995" s="239" t="s">
        <v>10071</v>
      </c>
      <c r="B995" s="189" t="s">
        <v>4858</v>
      </c>
      <c r="C995" s="190" t="s">
        <v>4857</v>
      </c>
      <c r="D995" s="190" t="s">
        <v>7999</v>
      </c>
      <c r="E995" s="190" t="s">
        <v>20867</v>
      </c>
      <c r="F995" s="190" t="s">
        <v>20869</v>
      </c>
      <c r="G995" s="192">
        <v>3160.4721635830119</v>
      </c>
      <c r="H995" s="191">
        <v>124.52608997569</v>
      </c>
      <c r="I995" s="188">
        <v>25.38</v>
      </c>
      <c r="J995" s="192">
        <v>3160.47</v>
      </c>
      <c r="K995" s="191">
        <v>125.82</v>
      </c>
      <c r="L995" s="193">
        <v>25.118979494515976</v>
      </c>
      <c r="N995" s="185"/>
      <c r="O995" s="185"/>
    </row>
    <row r="996" spans="1:15" x14ac:dyDescent="0.25">
      <c r="A996" s="239" t="s">
        <v>10072</v>
      </c>
      <c r="B996" s="189" t="s">
        <v>4858</v>
      </c>
      <c r="C996" s="190" t="s">
        <v>4857</v>
      </c>
      <c r="D996" s="190" t="s">
        <v>8000</v>
      </c>
      <c r="E996" s="190" t="s">
        <v>20867</v>
      </c>
      <c r="F996" s="190" t="s">
        <v>20869</v>
      </c>
      <c r="G996" s="192">
        <v>26880.450650191357</v>
      </c>
      <c r="H996" s="191">
        <v>629.68529949145989</v>
      </c>
      <c r="I996" s="188">
        <v>42.688706043956046</v>
      </c>
      <c r="J996" s="192">
        <v>28153.45</v>
      </c>
      <c r="K996" s="191">
        <v>631.28</v>
      </c>
      <c r="L996" s="193">
        <v>44.59740527182867</v>
      </c>
      <c r="N996" s="185"/>
      <c r="O996" s="185"/>
    </row>
    <row r="997" spans="1:15" x14ac:dyDescent="0.25">
      <c r="A997" s="239" t="s">
        <v>10073</v>
      </c>
      <c r="B997" s="189" t="s">
        <v>4858</v>
      </c>
      <c r="C997" s="190" t="s">
        <v>4857</v>
      </c>
      <c r="D997" s="190" t="s">
        <v>6577</v>
      </c>
      <c r="E997" s="190" t="s">
        <v>20867</v>
      </c>
      <c r="F997" s="190" t="s">
        <v>20869</v>
      </c>
      <c r="G997" s="192">
        <v>99300.283887015496</v>
      </c>
      <c r="H997" s="191">
        <v>1504.4019793378197</v>
      </c>
      <c r="I997" s="188">
        <v>66.006483141376677</v>
      </c>
      <c r="J997" s="192">
        <v>96300.28</v>
      </c>
      <c r="K997" s="191">
        <v>1543.58</v>
      </c>
      <c r="L997" s="193">
        <v>62.387618393604477</v>
      </c>
      <c r="N997" s="185"/>
      <c r="O997" s="185"/>
    </row>
    <row r="998" spans="1:15" x14ac:dyDescent="0.25">
      <c r="A998" s="239" t="s">
        <v>10074</v>
      </c>
      <c r="B998" s="189" t="s">
        <v>4858</v>
      </c>
      <c r="C998" s="190" t="s">
        <v>4857</v>
      </c>
      <c r="D998" s="190" t="s">
        <v>6578</v>
      </c>
      <c r="E998" s="190" t="s">
        <v>20867</v>
      </c>
      <c r="F998" s="190" t="s">
        <v>20869</v>
      </c>
      <c r="G998" s="192">
        <v>62621.300230106521</v>
      </c>
      <c r="H998" s="191">
        <v>1521.8840775066099</v>
      </c>
      <c r="I998" s="188">
        <v>41.14722084004098</v>
      </c>
      <c r="J998" s="192">
        <v>57572.3</v>
      </c>
      <c r="K998" s="191">
        <v>1530.3</v>
      </c>
      <c r="L998" s="193">
        <v>37.621577468470235</v>
      </c>
      <c r="N998" s="185"/>
      <c r="O998" s="185"/>
    </row>
    <row r="999" spans="1:15" x14ac:dyDescent="0.25">
      <c r="A999" s="239" t="s">
        <v>10075</v>
      </c>
      <c r="B999" s="189" t="s">
        <v>4858</v>
      </c>
      <c r="C999" s="190" t="s">
        <v>4857</v>
      </c>
      <c r="D999" s="190" t="s">
        <v>6579</v>
      </c>
      <c r="E999" s="190" t="s">
        <v>20867</v>
      </c>
      <c r="F999" s="190" t="s">
        <v>20869</v>
      </c>
      <c r="G999" s="192">
        <v>9552.9280545795427</v>
      </c>
      <c r="H999" s="191">
        <v>330.66556090618002</v>
      </c>
      <c r="I999" s="188">
        <v>28.89</v>
      </c>
      <c r="J999" s="192">
        <v>9552.93</v>
      </c>
      <c r="K999" s="191">
        <v>336.79</v>
      </c>
      <c r="L999" s="193">
        <v>28.364648594079394</v>
      </c>
      <c r="N999" s="185"/>
      <c r="O999" s="185"/>
    </row>
    <row r="1000" spans="1:15" x14ac:dyDescent="0.25">
      <c r="A1000" s="239" t="s">
        <v>10076</v>
      </c>
      <c r="B1000" s="189" t="s">
        <v>4858</v>
      </c>
      <c r="C1000" s="190" t="s">
        <v>4857</v>
      </c>
      <c r="D1000" s="190" t="s">
        <v>6580</v>
      </c>
      <c r="E1000" s="190" t="s">
        <v>20867</v>
      </c>
      <c r="F1000" s="190" t="s">
        <v>20869</v>
      </c>
      <c r="G1000" s="192">
        <v>6369.7843354047764</v>
      </c>
      <c r="H1000" s="191">
        <v>170.96292300074998</v>
      </c>
      <c r="I1000" s="188">
        <v>37.258279301745638</v>
      </c>
      <c r="J1000" s="192">
        <v>6369.78</v>
      </c>
      <c r="K1000" s="191">
        <v>181.52</v>
      </c>
      <c r="L1000" s="193">
        <v>35.091339797267516</v>
      </c>
      <c r="N1000" s="185"/>
      <c r="O1000" s="185"/>
    </row>
    <row r="1001" spans="1:15" x14ac:dyDescent="0.25">
      <c r="A1001" s="239" t="s">
        <v>10077</v>
      </c>
      <c r="B1001" s="189" t="s">
        <v>4858</v>
      </c>
      <c r="C1001" s="190" t="s">
        <v>4857</v>
      </c>
      <c r="D1001" s="190" t="s">
        <v>6581</v>
      </c>
      <c r="E1001" s="190" t="s">
        <v>20867</v>
      </c>
      <c r="F1001" s="190" t="s">
        <v>20869</v>
      </c>
      <c r="G1001" s="192">
        <v>4730.1821414567203</v>
      </c>
      <c r="H1001" s="191">
        <v>231.87763507848001</v>
      </c>
      <c r="I1001" s="188">
        <v>20.399475524475523</v>
      </c>
      <c r="J1001" s="192">
        <v>4824.18</v>
      </c>
      <c r="K1001" s="191">
        <v>232.21</v>
      </c>
      <c r="L1001" s="193">
        <v>20.775074286206451</v>
      </c>
      <c r="N1001" s="185"/>
      <c r="O1001" s="185"/>
    </row>
    <row r="1002" spans="1:15" x14ac:dyDescent="0.25">
      <c r="A1002" s="239" t="s">
        <v>10078</v>
      </c>
      <c r="B1002" s="189" t="s">
        <v>4858</v>
      </c>
      <c r="C1002" s="190" t="s">
        <v>4857</v>
      </c>
      <c r="D1002" s="190" t="s">
        <v>6582</v>
      </c>
      <c r="E1002" s="190" t="s">
        <v>20867</v>
      </c>
      <c r="F1002" s="190" t="s">
        <v>20869</v>
      </c>
      <c r="G1002" s="192">
        <v>26886.454409120153</v>
      </c>
      <c r="H1002" s="191">
        <v>851.69598521271996</v>
      </c>
      <c r="I1002" s="188">
        <v>31.568135668040025</v>
      </c>
      <c r="J1002" s="192">
        <v>25967.45</v>
      </c>
      <c r="K1002" s="191">
        <v>857.78</v>
      </c>
      <c r="L1002" s="193">
        <v>30.272855510737021</v>
      </c>
      <c r="N1002" s="185"/>
      <c r="O1002" s="185"/>
    </row>
    <row r="1003" spans="1:15" x14ac:dyDescent="0.25">
      <c r="A1003" s="239" t="s">
        <v>10079</v>
      </c>
      <c r="B1003" s="189" t="s">
        <v>4858</v>
      </c>
      <c r="C1003" s="190" t="s">
        <v>4857</v>
      </c>
      <c r="D1003" s="190" t="s">
        <v>6583</v>
      </c>
      <c r="E1003" s="190" t="s">
        <v>20867</v>
      </c>
      <c r="F1003" s="190" t="s">
        <v>20869</v>
      </c>
      <c r="G1003" s="192">
        <v>85838.518178768907</v>
      </c>
      <c r="H1003" s="191">
        <v>2694.5909670545102</v>
      </c>
      <c r="I1003" s="188">
        <v>31.855862068965525</v>
      </c>
      <c r="J1003" s="192">
        <v>88831.52</v>
      </c>
      <c r="K1003" s="191">
        <v>2710.35</v>
      </c>
      <c r="L1003" s="193">
        <v>32.774925747597173</v>
      </c>
      <c r="N1003" s="185"/>
      <c r="O1003" s="185"/>
    </row>
    <row r="1004" spans="1:15" x14ac:dyDescent="0.25">
      <c r="A1004" s="239" t="s">
        <v>10080</v>
      </c>
      <c r="B1004" s="189" t="s">
        <v>4858</v>
      </c>
      <c r="C1004" s="190" t="s">
        <v>4857</v>
      </c>
      <c r="D1004" s="190" t="s">
        <v>6584</v>
      </c>
      <c r="E1004" s="190" t="s">
        <v>20867</v>
      </c>
      <c r="F1004" s="190" t="s">
        <v>20869</v>
      </c>
      <c r="G1004" s="192">
        <v>5540.1960562721042</v>
      </c>
      <c r="H1004" s="191">
        <v>200.95491889111003</v>
      </c>
      <c r="I1004" s="188">
        <v>27.569347826086954</v>
      </c>
      <c r="J1004" s="192">
        <v>5851.2</v>
      </c>
      <c r="K1004" s="191">
        <v>204.42</v>
      </c>
      <c r="L1004" s="193">
        <v>28.623422365717641</v>
      </c>
      <c r="N1004" s="185"/>
      <c r="O1004" s="185"/>
    </row>
    <row r="1005" spans="1:15" x14ac:dyDescent="0.25">
      <c r="A1005" s="239" t="s">
        <v>10081</v>
      </c>
      <c r="B1005" s="189" t="s">
        <v>4858</v>
      </c>
      <c r="C1005" s="190" t="s">
        <v>4857</v>
      </c>
      <c r="D1005" s="190" t="s">
        <v>6585</v>
      </c>
      <c r="E1005" s="190" t="s">
        <v>20867</v>
      </c>
      <c r="F1005" s="190" t="s">
        <v>20869</v>
      </c>
      <c r="G1005" s="192">
        <v>4157.3831433165678</v>
      </c>
      <c r="H1005" s="191">
        <v>198.25384565171998</v>
      </c>
      <c r="I1005" s="188">
        <v>20.97</v>
      </c>
      <c r="J1005" s="192">
        <v>4242.38</v>
      </c>
      <c r="K1005" s="191">
        <v>199.54</v>
      </c>
      <c r="L1005" s="193">
        <v>21.260799839631154</v>
      </c>
      <c r="N1005" s="185"/>
      <c r="O1005" s="185"/>
    </row>
    <row r="1006" spans="1:15" x14ac:dyDescent="0.25">
      <c r="A1006" s="239" t="s">
        <v>10082</v>
      </c>
      <c r="B1006" s="189" t="s">
        <v>4858</v>
      </c>
      <c r="C1006" s="190" t="s">
        <v>4857</v>
      </c>
      <c r="D1006" s="190" t="s">
        <v>8435</v>
      </c>
      <c r="E1006" s="190" t="s">
        <v>20867</v>
      </c>
      <c r="F1006" s="190" t="s">
        <v>20869</v>
      </c>
      <c r="G1006" s="192">
        <v>4124.2644581072354</v>
      </c>
      <c r="H1006" s="191">
        <v>217.98437939255999</v>
      </c>
      <c r="I1006" s="188">
        <v>18.920000000000002</v>
      </c>
      <c r="J1006" s="192">
        <v>4124.26</v>
      </c>
      <c r="K1006" s="191">
        <v>220.35</v>
      </c>
      <c r="L1006" s="193">
        <v>18.716859541638303</v>
      </c>
      <c r="N1006" s="185"/>
      <c r="O1006" s="185"/>
    </row>
    <row r="1007" spans="1:15" x14ac:dyDescent="0.25">
      <c r="A1007" s="239" t="s">
        <v>10083</v>
      </c>
      <c r="B1007" s="189" t="s">
        <v>4858</v>
      </c>
      <c r="C1007" s="190" t="s">
        <v>4857</v>
      </c>
      <c r="D1007" s="190" t="s">
        <v>6586</v>
      </c>
      <c r="E1007" s="190" t="s">
        <v>20867</v>
      </c>
      <c r="F1007" s="190" t="s">
        <v>20869</v>
      </c>
      <c r="G1007" s="192">
        <v>38343.590892952183</v>
      </c>
      <c r="H1007" s="191">
        <v>533.33585037257012</v>
      </c>
      <c r="I1007" s="188">
        <v>71.893893624751954</v>
      </c>
      <c r="J1007" s="192">
        <v>38343.589999999997</v>
      </c>
      <c r="K1007" s="191">
        <v>532.30999999999995</v>
      </c>
      <c r="L1007" s="193">
        <v>72.032443500967489</v>
      </c>
      <c r="N1007" s="185"/>
      <c r="O1007" s="185"/>
    </row>
    <row r="1008" spans="1:15" x14ac:dyDescent="0.25">
      <c r="A1008" s="239" t="s">
        <v>10084</v>
      </c>
      <c r="B1008" s="189" t="s">
        <v>4858</v>
      </c>
      <c r="C1008" s="190" t="s">
        <v>4857</v>
      </c>
      <c r="D1008" s="190" t="s">
        <v>2672</v>
      </c>
      <c r="E1008" s="190" t="s">
        <v>20867</v>
      </c>
      <c r="F1008" s="190" t="s">
        <v>20869</v>
      </c>
      <c r="G1008" s="192">
        <v>5232.49773200863</v>
      </c>
      <c r="H1008" s="191">
        <v>280.49029346150002</v>
      </c>
      <c r="I1008" s="188">
        <v>18.654826402136589</v>
      </c>
      <c r="J1008" s="192">
        <v>5222.5</v>
      </c>
      <c r="K1008" s="191">
        <v>279.89</v>
      </c>
      <c r="L1008" s="193">
        <v>18.659116081317663</v>
      </c>
      <c r="N1008" s="185"/>
      <c r="O1008" s="185"/>
    </row>
    <row r="1009" spans="1:15" x14ac:dyDescent="0.25">
      <c r="A1009" s="239" t="s">
        <v>10085</v>
      </c>
      <c r="B1009" s="189" t="s">
        <v>4858</v>
      </c>
      <c r="C1009" s="190" t="s">
        <v>4857</v>
      </c>
      <c r="D1009" s="190" t="s">
        <v>2673</v>
      </c>
      <c r="E1009" s="190" t="s">
        <v>20867</v>
      </c>
      <c r="F1009" s="190" t="s">
        <v>20869</v>
      </c>
      <c r="G1009" s="192">
        <v>10870.482836415065</v>
      </c>
      <c r="H1009" s="191">
        <v>295.30992108834999</v>
      </c>
      <c r="I1009" s="188">
        <v>36.810422068965522</v>
      </c>
      <c r="J1009" s="192">
        <v>11373.48</v>
      </c>
      <c r="K1009" s="191">
        <v>301.33</v>
      </c>
      <c r="L1009" s="193">
        <v>37.744267082600473</v>
      </c>
      <c r="N1009" s="185"/>
      <c r="O1009" s="185"/>
    </row>
    <row r="1010" spans="1:15" x14ac:dyDescent="0.25">
      <c r="A1010" s="239" t="s">
        <v>10086</v>
      </c>
      <c r="B1010" s="189" t="s">
        <v>4858</v>
      </c>
      <c r="C1010" s="190" t="s">
        <v>4857</v>
      </c>
      <c r="D1010" s="190" t="s">
        <v>2674</v>
      </c>
      <c r="E1010" s="190" t="s">
        <v>20867</v>
      </c>
      <c r="F1010" s="190" t="s">
        <v>20869</v>
      </c>
      <c r="G1010" s="192">
        <v>14283.08520225919</v>
      </c>
      <c r="H1010" s="191">
        <v>637.63576907940001</v>
      </c>
      <c r="I1010" s="188">
        <v>22.400068965517246</v>
      </c>
      <c r="J1010" s="192">
        <v>14283.09</v>
      </c>
      <c r="K1010" s="191">
        <v>648.89</v>
      </c>
      <c r="L1010" s="193">
        <v>22.011573610319161</v>
      </c>
      <c r="N1010" s="185"/>
      <c r="O1010" s="185"/>
    </row>
    <row r="1011" spans="1:15" x14ac:dyDescent="0.25">
      <c r="A1011" s="239" t="s">
        <v>10087</v>
      </c>
      <c r="B1011" s="189" t="s">
        <v>4858</v>
      </c>
      <c r="C1011" s="190" t="s">
        <v>4857</v>
      </c>
      <c r="D1011" s="190" t="s">
        <v>2675</v>
      </c>
      <c r="E1011" s="190" t="s">
        <v>20867</v>
      </c>
      <c r="F1011" s="190" t="s">
        <v>20869</v>
      </c>
      <c r="G1011" s="192">
        <v>83504.916285362182</v>
      </c>
      <c r="H1011" s="191">
        <v>2004.5449660977104</v>
      </c>
      <c r="I1011" s="188">
        <v>41.657791517604593</v>
      </c>
      <c r="J1011" s="192">
        <v>57864.92</v>
      </c>
      <c r="K1011" s="191">
        <v>2040.14</v>
      </c>
      <c r="L1011" s="193">
        <v>28.363210367915926</v>
      </c>
      <c r="N1011" s="185"/>
      <c r="O1011" s="185"/>
    </row>
    <row r="1012" spans="1:15" x14ac:dyDescent="0.25">
      <c r="A1012" s="239" t="s">
        <v>10088</v>
      </c>
      <c r="B1012" s="189" t="s">
        <v>4858</v>
      </c>
      <c r="C1012" s="190" t="s">
        <v>4857</v>
      </c>
      <c r="D1012" s="190" t="s">
        <v>2676</v>
      </c>
      <c r="E1012" s="190" t="s">
        <v>20867</v>
      </c>
      <c r="F1012" s="190" t="s">
        <v>20869</v>
      </c>
      <c r="G1012" s="192">
        <v>21674.87284916214</v>
      </c>
      <c r="H1012" s="191">
        <v>728.73372230164</v>
      </c>
      <c r="I1012" s="188">
        <v>29.743200000000002</v>
      </c>
      <c r="J1012" s="192">
        <v>21174.87</v>
      </c>
      <c r="K1012" s="191">
        <v>726.39</v>
      </c>
      <c r="L1012" s="193">
        <v>29.150828067567009</v>
      </c>
      <c r="N1012" s="185"/>
      <c r="O1012" s="185"/>
    </row>
    <row r="1013" spans="1:15" x14ac:dyDescent="0.25">
      <c r="A1013" s="239" t="s">
        <v>10089</v>
      </c>
      <c r="B1013" s="189" t="s">
        <v>4858</v>
      </c>
      <c r="C1013" s="190" t="s">
        <v>4857</v>
      </c>
      <c r="D1013" s="190" t="s">
        <v>2677</v>
      </c>
      <c r="E1013" s="190" t="s">
        <v>20867</v>
      </c>
      <c r="F1013" s="190" t="s">
        <v>20869</v>
      </c>
      <c r="G1013" s="192">
        <v>4487.2676008015205</v>
      </c>
      <c r="H1013" s="191">
        <v>174.69145337656997</v>
      </c>
      <c r="I1013" s="188">
        <v>25.686818181818182</v>
      </c>
      <c r="J1013" s="192">
        <v>4587.2700000000004</v>
      </c>
      <c r="K1013" s="191">
        <v>171.83</v>
      </c>
      <c r="L1013" s="193">
        <v>26.696560554035965</v>
      </c>
      <c r="N1013" s="185"/>
      <c r="O1013" s="185"/>
    </row>
    <row r="1014" spans="1:15" x14ac:dyDescent="0.25">
      <c r="A1014" s="239" t="s">
        <v>10090</v>
      </c>
      <c r="B1014" s="189" t="s">
        <v>4858</v>
      </c>
      <c r="C1014" s="190" t="s">
        <v>4857</v>
      </c>
      <c r="D1014" s="190" t="s">
        <v>2678</v>
      </c>
      <c r="E1014" s="190" t="s">
        <v>20867</v>
      </c>
      <c r="F1014" s="190" t="s">
        <v>20869</v>
      </c>
      <c r="G1014" s="192">
        <v>6561.2991985190674</v>
      </c>
      <c r="H1014" s="191">
        <v>195.86485164914001</v>
      </c>
      <c r="I1014" s="188">
        <v>33.499115044247787</v>
      </c>
      <c r="J1014" s="192">
        <v>6651.3</v>
      </c>
      <c r="K1014" s="191">
        <v>194.88</v>
      </c>
      <c r="L1014" s="193">
        <v>34.130233990147786</v>
      </c>
      <c r="N1014" s="185"/>
      <c r="O1014" s="185"/>
    </row>
    <row r="1015" spans="1:15" x14ac:dyDescent="0.25">
      <c r="A1015" s="239" t="s">
        <v>10091</v>
      </c>
      <c r="B1015" s="189" t="s">
        <v>4858</v>
      </c>
      <c r="C1015" s="190" t="s">
        <v>4857</v>
      </c>
      <c r="D1015" s="190" t="s">
        <v>2679</v>
      </c>
      <c r="E1015" s="190" t="s">
        <v>20867</v>
      </c>
      <c r="F1015" s="190" t="s">
        <v>20869</v>
      </c>
      <c r="G1015" s="192">
        <v>9710.6087264903636</v>
      </c>
      <c r="H1015" s="191">
        <v>156.53671921786002</v>
      </c>
      <c r="I1015" s="188">
        <v>62.034063157894735</v>
      </c>
      <c r="J1015" s="192">
        <v>10305.61</v>
      </c>
      <c r="K1015" s="191">
        <v>159.15</v>
      </c>
      <c r="L1015" s="193">
        <v>64.754068488846997</v>
      </c>
      <c r="N1015" s="185"/>
      <c r="O1015" s="185"/>
    </row>
    <row r="1016" spans="1:15" x14ac:dyDescent="0.25">
      <c r="A1016" s="239" t="s">
        <v>10092</v>
      </c>
      <c r="B1016" s="189" t="s">
        <v>4858</v>
      </c>
      <c r="C1016" s="190" t="s">
        <v>4857</v>
      </c>
      <c r="D1016" s="190" t="s">
        <v>2680</v>
      </c>
      <c r="E1016" s="190" t="s">
        <v>20867</v>
      </c>
      <c r="F1016" s="190" t="s">
        <v>20869</v>
      </c>
      <c r="G1016" s="192">
        <v>9447.4609706340216</v>
      </c>
      <c r="H1016" s="191">
        <v>227.22825009603</v>
      </c>
      <c r="I1016" s="188">
        <v>41.576964865246225</v>
      </c>
      <c r="J1016" s="192">
        <v>11447.46</v>
      </c>
      <c r="K1016" s="191">
        <v>229.1</v>
      </c>
      <c r="L1016" s="193">
        <v>49.967088607594931</v>
      </c>
      <c r="N1016" s="185"/>
      <c r="O1016" s="185"/>
    </row>
    <row r="1017" spans="1:15" x14ac:dyDescent="0.25">
      <c r="A1017" s="239" t="s">
        <v>10093</v>
      </c>
      <c r="B1017" s="189" t="s">
        <v>4858</v>
      </c>
      <c r="C1017" s="190" t="s">
        <v>4857</v>
      </c>
      <c r="D1017" s="190" t="s">
        <v>2681</v>
      </c>
      <c r="E1017" s="190" t="s">
        <v>20867</v>
      </c>
      <c r="F1017" s="190" t="s">
        <v>20869</v>
      </c>
      <c r="G1017" s="192">
        <v>2625.5559399495601</v>
      </c>
      <c r="H1017" s="191">
        <v>109.72296303252999</v>
      </c>
      <c r="I1017" s="188">
        <v>23.92895586652314</v>
      </c>
      <c r="J1017" s="192">
        <v>2625.56</v>
      </c>
      <c r="K1017" s="191">
        <v>109.26</v>
      </c>
      <c r="L1017" s="193">
        <v>24.030386234669592</v>
      </c>
      <c r="N1017" s="185"/>
      <c r="O1017" s="185"/>
    </row>
    <row r="1018" spans="1:15" x14ac:dyDescent="0.25">
      <c r="A1018" s="239" t="s">
        <v>10094</v>
      </c>
      <c r="B1018" s="189" t="s">
        <v>4862</v>
      </c>
      <c r="C1018" s="190" t="s">
        <v>4861</v>
      </c>
      <c r="D1018" s="190" t="s">
        <v>2682</v>
      </c>
      <c r="E1018" s="190" t="s">
        <v>20867</v>
      </c>
      <c r="F1018" s="190" t="s">
        <v>20869</v>
      </c>
      <c r="G1018" s="192">
        <v>36201</v>
      </c>
      <c r="H1018" s="191">
        <v>652.23</v>
      </c>
      <c r="I1018" s="188">
        <v>55.50342670530334</v>
      </c>
      <c r="J1018" s="192">
        <v>35873</v>
      </c>
      <c r="K1018" s="191">
        <v>660.29</v>
      </c>
      <c r="L1018" s="193">
        <v>54.329158400096929</v>
      </c>
      <c r="N1018" s="185"/>
      <c r="O1018" s="185"/>
    </row>
    <row r="1019" spans="1:15" x14ac:dyDescent="0.25">
      <c r="A1019" s="239" t="s">
        <v>10095</v>
      </c>
      <c r="B1019" s="189" t="s">
        <v>4862</v>
      </c>
      <c r="C1019" s="190" t="s">
        <v>4861</v>
      </c>
      <c r="D1019" s="190" t="s">
        <v>10096</v>
      </c>
      <c r="E1019" s="190" t="s">
        <v>20867</v>
      </c>
      <c r="F1019" s="190" t="s">
        <v>20868</v>
      </c>
      <c r="G1019" s="192">
        <v>0</v>
      </c>
      <c r="H1019" s="191">
        <v>51.04</v>
      </c>
      <c r="I1019" s="188">
        <v>0</v>
      </c>
      <c r="J1019" s="192">
        <v>0</v>
      </c>
      <c r="K1019" s="191">
        <v>53.88</v>
      </c>
      <c r="L1019" s="193">
        <v>0</v>
      </c>
      <c r="N1019" s="185"/>
      <c r="O1019" s="185"/>
    </row>
    <row r="1020" spans="1:15" x14ac:dyDescent="0.25">
      <c r="A1020" s="239" t="s">
        <v>10097</v>
      </c>
      <c r="B1020" s="189" t="s">
        <v>4862</v>
      </c>
      <c r="C1020" s="190" t="s">
        <v>4861</v>
      </c>
      <c r="D1020" s="190" t="s">
        <v>2683</v>
      </c>
      <c r="E1020" s="190" t="s">
        <v>20867</v>
      </c>
      <c r="F1020" s="190" t="s">
        <v>20869</v>
      </c>
      <c r="G1020" s="192">
        <v>5290</v>
      </c>
      <c r="H1020" s="191">
        <v>181.3</v>
      </c>
      <c r="I1020" s="188">
        <v>29.178157749586319</v>
      </c>
      <c r="J1020" s="192">
        <v>5391</v>
      </c>
      <c r="K1020" s="191">
        <v>189.25</v>
      </c>
      <c r="L1020" s="193">
        <v>28.486129458388376</v>
      </c>
      <c r="N1020" s="185"/>
      <c r="O1020" s="185"/>
    </row>
    <row r="1021" spans="1:15" x14ac:dyDescent="0.25">
      <c r="A1021" s="239" t="s">
        <v>10098</v>
      </c>
      <c r="B1021" s="189" t="s">
        <v>4862</v>
      </c>
      <c r="C1021" s="190" t="s">
        <v>4861</v>
      </c>
      <c r="D1021" s="190" t="s">
        <v>2684</v>
      </c>
      <c r="E1021" s="190" t="s">
        <v>20867</v>
      </c>
      <c r="F1021" s="190" t="s">
        <v>20869</v>
      </c>
      <c r="G1021" s="192">
        <v>3441</v>
      </c>
      <c r="H1021" s="191">
        <v>128.93</v>
      </c>
      <c r="I1021" s="188">
        <v>26.688900954006048</v>
      </c>
      <c r="J1021" s="192">
        <v>3431</v>
      </c>
      <c r="K1021" s="191">
        <v>133.63</v>
      </c>
      <c r="L1021" s="193">
        <v>25.675372296639978</v>
      </c>
      <c r="N1021" s="185"/>
      <c r="O1021" s="185"/>
    </row>
    <row r="1022" spans="1:15" x14ac:dyDescent="0.25">
      <c r="A1022" s="239" t="s">
        <v>10099</v>
      </c>
      <c r="B1022" s="189" t="s">
        <v>4862</v>
      </c>
      <c r="C1022" s="190" t="s">
        <v>4861</v>
      </c>
      <c r="D1022" s="190" t="s">
        <v>7909</v>
      </c>
      <c r="E1022" s="190" t="s">
        <v>20867</v>
      </c>
      <c r="F1022" s="190" t="s">
        <v>20869</v>
      </c>
      <c r="G1022" s="192">
        <v>70355</v>
      </c>
      <c r="H1022" s="191">
        <v>1443.73</v>
      </c>
      <c r="I1022" s="188">
        <v>48.731410997901271</v>
      </c>
      <c r="J1022" s="192">
        <v>72160</v>
      </c>
      <c r="K1022" s="191">
        <v>1447.99</v>
      </c>
      <c r="L1022" s="193">
        <v>49.834598305236916</v>
      </c>
      <c r="N1022" s="185"/>
      <c r="O1022" s="185"/>
    </row>
    <row r="1023" spans="1:15" x14ac:dyDescent="0.25">
      <c r="A1023" s="239" t="s">
        <v>10100</v>
      </c>
      <c r="B1023" s="189" t="s">
        <v>4862</v>
      </c>
      <c r="C1023" s="190" t="s">
        <v>4861</v>
      </c>
      <c r="D1023" s="190" t="s">
        <v>2685</v>
      </c>
      <c r="E1023" s="190" t="s">
        <v>20867</v>
      </c>
      <c r="F1023" s="190" t="s">
        <v>20869</v>
      </c>
      <c r="G1023" s="192">
        <v>12596</v>
      </c>
      <c r="H1023" s="191">
        <v>452.78</v>
      </c>
      <c r="I1023" s="188">
        <v>27.819249966871329</v>
      </c>
      <c r="J1023" s="192">
        <v>12955</v>
      </c>
      <c r="K1023" s="191">
        <v>460.69</v>
      </c>
      <c r="L1023" s="193">
        <v>28.120862184983395</v>
      </c>
      <c r="N1023" s="185"/>
      <c r="O1023" s="185"/>
    </row>
    <row r="1024" spans="1:15" x14ac:dyDescent="0.25">
      <c r="A1024" s="239" t="s">
        <v>10101</v>
      </c>
      <c r="B1024" s="189" t="s">
        <v>4862</v>
      </c>
      <c r="C1024" s="190" t="s">
        <v>4861</v>
      </c>
      <c r="D1024" s="190" t="s">
        <v>2686</v>
      </c>
      <c r="E1024" s="190" t="s">
        <v>20867</v>
      </c>
      <c r="F1024" s="190" t="s">
        <v>20869</v>
      </c>
      <c r="G1024" s="192">
        <v>1724</v>
      </c>
      <c r="H1024" s="191">
        <v>79.75</v>
      </c>
      <c r="I1024" s="188">
        <v>21.61755485893417</v>
      </c>
      <c r="J1024" s="192">
        <v>1753</v>
      </c>
      <c r="K1024" s="191">
        <v>80.7</v>
      </c>
      <c r="L1024" s="193">
        <v>21.722428748451051</v>
      </c>
      <c r="N1024" s="185"/>
      <c r="O1024" s="185"/>
    </row>
    <row r="1025" spans="1:15" x14ac:dyDescent="0.25">
      <c r="A1025" s="239" t="s">
        <v>10102</v>
      </c>
      <c r="B1025" s="189" t="s">
        <v>4862</v>
      </c>
      <c r="C1025" s="190" t="s">
        <v>4861</v>
      </c>
      <c r="D1025" s="190" t="s">
        <v>2687</v>
      </c>
      <c r="E1025" s="190" t="s">
        <v>20867</v>
      </c>
      <c r="F1025" s="190" t="s">
        <v>20869</v>
      </c>
      <c r="G1025" s="192">
        <v>1566</v>
      </c>
      <c r="H1025" s="191">
        <v>54.99</v>
      </c>
      <c r="I1025" s="188">
        <v>28.477905073649755</v>
      </c>
      <c r="J1025" s="192">
        <v>1533</v>
      </c>
      <c r="K1025" s="191">
        <v>54.69</v>
      </c>
      <c r="L1025" s="193">
        <v>28.030718595721339</v>
      </c>
      <c r="N1025" s="185"/>
      <c r="O1025" s="185"/>
    </row>
    <row r="1026" spans="1:15" x14ac:dyDescent="0.25">
      <c r="A1026" s="239" t="s">
        <v>10103</v>
      </c>
      <c r="B1026" s="189" t="s">
        <v>4862</v>
      </c>
      <c r="C1026" s="190" t="s">
        <v>4861</v>
      </c>
      <c r="D1026" s="190" t="s">
        <v>2688</v>
      </c>
      <c r="E1026" s="190" t="s">
        <v>20867</v>
      </c>
      <c r="F1026" s="190" t="s">
        <v>20869</v>
      </c>
      <c r="G1026" s="192">
        <v>4244</v>
      </c>
      <c r="H1026" s="191">
        <v>134.41</v>
      </c>
      <c r="I1026" s="188">
        <v>31.575031619671154</v>
      </c>
      <c r="J1026" s="192">
        <v>4266</v>
      </c>
      <c r="K1026" s="191">
        <v>131.76</v>
      </c>
      <c r="L1026" s="193">
        <v>32.377049180327873</v>
      </c>
      <c r="N1026" s="185"/>
      <c r="O1026" s="185"/>
    </row>
    <row r="1027" spans="1:15" x14ac:dyDescent="0.25">
      <c r="A1027" s="239" t="s">
        <v>10104</v>
      </c>
      <c r="B1027" s="189" t="s">
        <v>4862</v>
      </c>
      <c r="C1027" s="190" t="s">
        <v>4861</v>
      </c>
      <c r="D1027" s="190" t="s">
        <v>2689</v>
      </c>
      <c r="E1027" s="190" t="s">
        <v>20867</v>
      </c>
      <c r="F1027" s="190" t="s">
        <v>20869</v>
      </c>
      <c r="G1027" s="192">
        <v>5656</v>
      </c>
      <c r="H1027" s="191">
        <v>187.43</v>
      </c>
      <c r="I1027" s="188">
        <v>30.176599263725123</v>
      </c>
      <c r="J1027" s="192">
        <v>5998</v>
      </c>
      <c r="K1027" s="191">
        <v>211.93</v>
      </c>
      <c r="L1027" s="193">
        <v>28.301797763412445</v>
      </c>
      <c r="N1027" s="185"/>
      <c r="O1027" s="185"/>
    </row>
    <row r="1028" spans="1:15" x14ac:dyDescent="0.25">
      <c r="A1028" s="239" t="s">
        <v>10105</v>
      </c>
      <c r="B1028" s="189" t="s">
        <v>4862</v>
      </c>
      <c r="C1028" s="190" t="s">
        <v>4861</v>
      </c>
      <c r="D1028" s="190" t="s">
        <v>2690</v>
      </c>
      <c r="E1028" s="190" t="s">
        <v>20867</v>
      </c>
      <c r="F1028" s="190" t="s">
        <v>20869</v>
      </c>
      <c r="G1028" s="192">
        <v>3407</v>
      </c>
      <c r="H1028" s="191">
        <v>128.27000000000001</v>
      </c>
      <c r="I1028" s="188">
        <v>26.561160053013172</v>
      </c>
      <c r="J1028" s="192">
        <v>3548</v>
      </c>
      <c r="K1028" s="191">
        <v>130.07</v>
      </c>
      <c r="L1028" s="193">
        <v>27.277619743215194</v>
      </c>
      <c r="N1028" s="185"/>
      <c r="O1028" s="185"/>
    </row>
    <row r="1029" spans="1:15" x14ac:dyDescent="0.25">
      <c r="A1029" s="239" t="s">
        <v>10106</v>
      </c>
      <c r="B1029" s="189" t="s">
        <v>4862</v>
      </c>
      <c r="C1029" s="190" t="s">
        <v>4861</v>
      </c>
      <c r="D1029" s="190" t="s">
        <v>2691</v>
      </c>
      <c r="E1029" s="190" t="s">
        <v>20867</v>
      </c>
      <c r="F1029" s="190" t="s">
        <v>20869</v>
      </c>
      <c r="G1029" s="192">
        <v>39528</v>
      </c>
      <c r="H1029" s="191">
        <v>1001.25</v>
      </c>
      <c r="I1029" s="188">
        <v>39.47865168539326</v>
      </c>
      <c r="J1029" s="192">
        <v>40898</v>
      </c>
      <c r="K1029" s="191">
        <v>1012.98</v>
      </c>
      <c r="L1029" s="193">
        <v>40.373946178601749</v>
      </c>
      <c r="N1029" s="185"/>
      <c r="O1029" s="185"/>
    </row>
    <row r="1030" spans="1:15" x14ac:dyDescent="0.25">
      <c r="A1030" s="239" t="s">
        <v>10107</v>
      </c>
      <c r="B1030" s="189" t="s">
        <v>4862</v>
      </c>
      <c r="C1030" s="190" t="s">
        <v>4861</v>
      </c>
      <c r="D1030" s="190" t="s">
        <v>2692</v>
      </c>
      <c r="E1030" s="190" t="s">
        <v>20867</v>
      </c>
      <c r="F1030" s="190" t="s">
        <v>20869</v>
      </c>
      <c r="G1030" s="192">
        <v>2985</v>
      </c>
      <c r="H1030" s="191">
        <v>210.96</v>
      </c>
      <c r="I1030" s="188">
        <v>14.149601820250284</v>
      </c>
      <c r="J1030" s="192">
        <v>2979</v>
      </c>
      <c r="K1030" s="191">
        <v>212.78</v>
      </c>
      <c r="L1030" s="193">
        <v>14.000375975185637</v>
      </c>
      <c r="N1030" s="185"/>
      <c r="O1030" s="185"/>
    </row>
    <row r="1031" spans="1:15" x14ac:dyDescent="0.25">
      <c r="A1031" s="239" t="s">
        <v>10108</v>
      </c>
      <c r="B1031" s="189" t="s">
        <v>4862</v>
      </c>
      <c r="C1031" s="190" t="s">
        <v>4861</v>
      </c>
      <c r="D1031" s="190" t="s">
        <v>7717</v>
      </c>
      <c r="E1031" s="190" t="s">
        <v>20867</v>
      </c>
      <c r="F1031" s="190" t="s">
        <v>20869</v>
      </c>
      <c r="G1031" s="192">
        <v>14350</v>
      </c>
      <c r="H1031" s="191">
        <v>802.5</v>
      </c>
      <c r="I1031" s="188">
        <v>17.881619937694705</v>
      </c>
      <c r="J1031" s="192">
        <v>14315</v>
      </c>
      <c r="K1031" s="191">
        <v>813.97</v>
      </c>
      <c r="L1031" s="193">
        <v>17.586643242379939</v>
      </c>
      <c r="N1031" s="185"/>
      <c r="O1031" s="185"/>
    </row>
    <row r="1032" spans="1:15" x14ac:dyDescent="0.25">
      <c r="A1032" s="239" t="s">
        <v>10109</v>
      </c>
      <c r="B1032" s="189" t="s">
        <v>4862</v>
      </c>
      <c r="C1032" s="190" t="s">
        <v>4861</v>
      </c>
      <c r="D1032" s="190" t="s">
        <v>2693</v>
      </c>
      <c r="E1032" s="190" t="s">
        <v>20867</v>
      </c>
      <c r="F1032" s="190" t="s">
        <v>20869</v>
      </c>
      <c r="G1032" s="192">
        <v>5673</v>
      </c>
      <c r="H1032" s="191">
        <v>126</v>
      </c>
      <c r="I1032" s="188">
        <v>45.023809523809526</v>
      </c>
      <c r="J1032" s="192">
        <v>6261</v>
      </c>
      <c r="K1032" s="191">
        <v>129.56</v>
      </c>
      <c r="L1032" s="193">
        <v>48.325100339610991</v>
      </c>
      <c r="N1032" s="185"/>
      <c r="O1032" s="185"/>
    </row>
    <row r="1033" spans="1:15" x14ac:dyDescent="0.25">
      <c r="A1033" s="239" t="s">
        <v>10110</v>
      </c>
      <c r="B1033" s="189" t="s">
        <v>4862</v>
      </c>
      <c r="C1033" s="190" t="s">
        <v>4861</v>
      </c>
      <c r="D1033" s="190" t="s">
        <v>2694</v>
      </c>
      <c r="E1033" s="190" t="s">
        <v>20867</v>
      </c>
      <c r="F1033" s="190" t="s">
        <v>20869</v>
      </c>
      <c r="G1033" s="192">
        <v>4875</v>
      </c>
      <c r="H1033" s="191">
        <v>309.02999999999997</v>
      </c>
      <c r="I1033" s="188">
        <v>15.775167459469955</v>
      </c>
      <c r="J1033" s="192">
        <v>5091</v>
      </c>
      <c r="K1033" s="191">
        <v>310.8</v>
      </c>
      <c r="L1033" s="193">
        <v>16.380308880308881</v>
      </c>
      <c r="N1033" s="185"/>
      <c r="O1033" s="185"/>
    </row>
    <row r="1034" spans="1:15" x14ac:dyDescent="0.25">
      <c r="A1034" s="239" t="s">
        <v>10111</v>
      </c>
      <c r="B1034" s="189" t="s">
        <v>4862</v>
      </c>
      <c r="C1034" s="190" t="s">
        <v>4861</v>
      </c>
      <c r="D1034" s="190" t="s">
        <v>2695</v>
      </c>
      <c r="E1034" s="190" t="s">
        <v>20867</v>
      </c>
      <c r="F1034" s="190" t="s">
        <v>20869</v>
      </c>
      <c r="G1034" s="192">
        <v>7117</v>
      </c>
      <c r="H1034" s="191">
        <v>264.75</v>
      </c>
      <c r="I1034" s="188">
        <v>26.881964117091595</v>
      </c>
      <c r="J1034" s="192">
        <v>7073</v>
      </c>
      <c r="K1034" s="191">
        <v>290.45</v>
      </c>
      <c r="L1034" s="193">
        <v>24.351867791358238</v>
      </c>
      <c r="N1034" s="185"/>
      <c r="O1034" s="185"/>
    </row>
    <row r="1035" spans="1:15" x14ac:dyDescent="0.25">
      <c r="A1035" s="239" t="s">
        <v>10112</v>
      </c>
      <c r="B1035" s="189" t="s">
        <v>4862</v>
      </c>
      <c r="C1035" s="190" t="s">
        <v>4861</v>
      </c>
      <c r="D1035" s="190" t="s">
        <v>2718</v>
      </c>
      <c r="E1035" s="190" t="s">
        <v>20867</v>
      </c>
      <c r="F1035" s="190" t="s">
        <v>20869</v>
      </c>
      <c r="G1035" s="192">
        <v>979</v>
      </c>
      <c r="H1035" s="191">
        <v>61.62</v>
      </c>
      <c r="I1035" s="188">
        <v>15.887698799091204</v>
      </c>
      <c r="J1035" s="192">
        <v>981</v>
      </c>
      <c r="K1035" s="191">
        <v>63.05</v>
      </c>
      <c r="L1035" s="193">
        <v>15.559080095162571</v>
      </c>
      <c r="N1035" s="185"/>
      <c r="O1035" s="185"/>
    </row>
    <row r="1036" spans="1:15" x14ac:dyDescent="0.25">
      <c r="A1036" s="239" t="s">
        <v>10113</v>
      </c>
      <c r="B1036" s="189" t="s">
        <v>4862</v>
      </c>
      <c r="C1036" s="190" t="s">
        <v>4861</v>
      </c>
      <c r="D1036" s="190" t="s">
        <v>2719</v>
      </c>
      <c r="E1036" s="190" t="s">
        <v>20867</v>
      </c>
      <c r="F1036" s="190" t="s">
        <v>20869</v>
      </c>
      <c r="G1036" s="192">
        <v>6392</v>
      </c>
      <c r="H1036" s="191">
        <v>148.37</v>
      </c>
      <c r="I1036" s="188">
        <v>43.081485475500436</v>
      </c>
      <c r="J1036" s="192">
        <v>6294</v>
      </c>
      <c r="K1036" s="191">
        <v>150.41</v>
      </c>
      <c r="L1036" s="193">
        <v>41.845621966624563</v>
      </c>
      <c r="N1036" s="185"/>
      <c r="O1036" s="185"/>
    </row>
    <row r="1037" spans="1:15" x14ac:dyDescent="0.25">
      <c r="A1037" s="239" t="s">
        <v>10114</v>
      </c>
      <c r="B1037" s="189" t="s">
        <v>4862</v>
      </c>
      <c r="C1037" s="190" t="s">
        <v>4861</v>
      </c>
      <c r="D1037" s="190" t="s">
        <v>2720</v>
      </c>
      <c r="E1037" s="190" t="s">
        <v>20867</v>
      </c>
      <c r="F1037" s="190" t="s">
        <v>20869</v>
      </c>
      <c r="G1037" s="192">
        <v>1840</v>
      </c>
      <c r="H1037" s="191">
        <v>133.78</v>
      </c>
      <c r="I1037" s="188">
        <v>13.753924353416057</v>
      </c>
      <c r="J1037" s="192">
        <v>1828</v>
      </c>
      <c r="K1037" s="191">
        <v>136.94</v>
      </c>
      <c r="L1037" s="193">
        <v>13.348911932233095</v>
      </c>
      <c r="N1037" s="185"/>
      <c r="O1037" s="185"/>
    </row>
    <row r="1038" spans="1:15" x14ac:dyDescent="0.25">
      <c r="A1038" s="239" t="s">
        <v>10115</v>
      </c>
      <c r="B1038" s="189" t="s">
        <v>4862</v>
      </c>
      <c r="C1038" s="190" t="s">
        <v>4861</v>
      </c>
      <c r="D1038" s="190" t="s">
        <v>10116</v>
      </c>
      <c r="E1038" s="190" t="s">
        <v>20867</v>
      </c>
      <c r="F1038" s="190" t="s">
        <v>20868</v>
      </c>
      <c r="G1038" s="192">
        <v>0</v>
      </c>
      <c r="H1038" s="191">
        <v>23.09</v>
      </c>
      <c r="I1038" s="188">
        <v>0</v>
      </c>
      <c r="J1038" s="192">
        <v>0</v>
      </c>
      <c r="K1038" s="191">
        <v>23.54</v>
      </c>
      <c r="L1038" s="193">
        <v>0</v>
      </c>
      <c r="N1038" s="185"/>
      <c r="O1038" s="185"/>
    </row>
    <row r="1039" spans="1:15" x14ac:dyDescent="0.25">
      <c r="A1039" s="239" t="s">
        <v>10117</v>
      </c>
      <c r="B1039" s="189" t="s">
        <v>4862</v>
      </c>
      <c r="C1039" s="190" t="s">
        <v>4861</v>
      </c>
      <c r="D1039" s="190" t="s">
        <v>2721</v>
      </c>
      <c r="E1039" s="190" t="s">
        <v>20867</v>
      </c>
      <c r="F1039" s="190" t="s">
        <v>20869</v>
      </c>
      <c r="G1039" s="192">
        <v>3051</v>
      </c>
      <c r="H1039" s="191">
        <v>98.48</v>
      </c>
      <c r="I1039" s="188">
        <v>30.980909829406986</v>
      </c>
      <c r="J1039" s="192">
        <v>3630</v>
      </c>
      <c r="K1039" s="191">
        <v>100.98</v>
      </c>
      <c r="L1039" s="193">
        <v>35.947712418300654</v>
      </c>
      <c r="N1039" s="185"/>
      <c r="O1039" s="185"/>
    </row>
    <row r="1040" spans="1:15" x14ac:dyDescent="0.25">
      <c r="A1040" s="239" t="s">
        <v>10118</v>
      </c>
      <c r="B1040" s="189" t="s">
        <v>4862</v>
      </c>
      <c r="C1040" s="190" t="s">
        <v>4861</v>
      </c>
      <c r="D1040" s="190" t="s">
        <v>2722</v>
      </c>
      <c r="E1040" s="190" t="s">
        <v>20867</v>
      </c>
      <c r="F1040" s="190" t="s">
        <v>20869</v>
      </c>
      <c r="G1040" s="192">
        <v>3426</v>
      </c>
      <c r="H1040" s="191">
        <v>131.24</v>
      </c>
      <c r="I1040" s="188">
        <v>26.104846083511124</v>
      </c>
      <c r="J1040" s="192">
        <v>3450</v>
      </c>
      <c r="K1040" s="191">
        <v>131.55000000000001</v>
      </c>
      <c r="L1040" s="193">
        <v>26.225769669327249</v>
      </c>
      <c r="N1040" s="185"/>
      <c r="O1040" s="185"/>
    </row>
    <row r="1041" spans="1:15" x14ac:dyDescent="0.25">
      <c r="A1041" s="239" t="s">
        <v>10119</v>
      </c>
      <c r="B1041" s="189" t="s">
        <v>4862</v>
      </c>
      <c r="C1041" s="190" t="s">
        <v>4861</v>
      </c>
      <c r="D1041" s="190" t="s">
        <v>2723</v>
      </c>
      <c r="E1041" s="190" t="s">
        <v>20867</v>
      </c>
      <c r="F1041" s="190" t="s">
        <v>20869</v>
      </c>
      <c r="G1041" s="192">
        <v>3315</v>
      </c>
      <c r="H1041" s="191">
        <v>158.9</v>
      </c>
      <c r="I1041" s="188">
        <v>20.862177470106985</v>
      </c>
      <c r="J1041" s="192">
        <v>3649</v>
      </c>
      <c r="K1041" s="191">
        <v>164.13</v>
      </c>
      <c r="L1041" s="193">
        <v>22.232376774508012</v>
      </c>
      <c r="N1041" s="185"/>
      <c r="O1041" s="185"/>
    </row>
    <row r="1042" spans="1:15" x14ac:dyDescent="0.25">
      <c r="A1042" s="239" t="s">
        <v>10120</v>
      </c>
      <c r="B1042" s="189" t="s">
        <v>4862</v>
      </c>
      <c r="C1042" s="190" t="s">
        <v>4861</v>
      </c>
      <c r="D1042" s="190" t="s">
        <v>2724</v>
      </c>
      <c r="E1042" s="190" t="s">
        <v>20867</v>
      </c>
      <c r="F1042" s="190" t="s">
        <v>20869</v>
      </c>
      <c r="G1042" s="192">
        <v>2462</v>
      </c>
      <c r="H1042" s="191">
        <v>282.62</v>
      </c>
      <c r="I1042" s="188">
        <v>8.7113438539381498</v>
      </c>
      <c r="J1042" s="192">
        <v>2732</v>
      </c>
      <c r="K1042" s="191">
        <v>288.45</v>
      </c>
      <c r="L1042" s="193">
        <v>9.4713121858207661</v>
      </c>
      <c r="N1042" s="185"/>
      <c r="O1042" s="185"/>
    </row>
    <row r="1043" spans="1:15" x14ac:dyDescent="0.25">
      <c r="A1043" s="239" t="s">
        <v>10121</v>
      </c>
      <c r="B1043" s="189" t="s">
        <v>4862</v>
      </c>
      <c r="C1043" s="190" t="s">
        <v>4861</v>
      </c>
      <c r="D1043" s="190" t="s">
        <v>2725</v>
      </c>
      <c r="E1043" s="190" t="s">
        <v>20867</v>
      </c>
      <c r="F1043" s="190" t="s">
        <v>20869</v>
      </c>
      <c r="G1043" s="192">
        <v>4862</v>
      </c>
      <c r="H1043" s="191">
        <v>134.47</v>
      </c>
      <c r="I1043" s="188">
        <v>36.156763590391911</v>
      </c>
      <c r="J1043" s="192">
        <v>4884</v>
      </c>
      <c r="K1043" s="191">
        <v>137.09</v>
      </c>
      <c r="L1043" s="193">
        <v>35.626230943176012</v>
      </c>
      <c r="N1043" s="185"/>
      <c r="O1043" s="185"/>
    </row>
    <row r="1044" spans="1:15" x14ac:dyDescent="0.25">
      <c r="A1044" s="239" t="s">
        <v>10122</v>
      </c>
      <c r="B1044" s="189" t="s">
        <v>4862</v>
      </c>
      <c r="C1044" s="190" t="s">
        <v>4861</v>
      </c>
      <c r="D1044" s="190" t="s">
        <v>2726</v>
      </c>
      <c r="E1044" s="190" t="s">
        <v>20867</v>
      </c>
      <c r="F1044" s="190" t="s">
        <v>20869</v>
      </c>
      <c r="G1044" s="192">
        <v>2640</v>
      </c>
      <c r="H1044" s="191">
        <v>137.44</v>
      </c>
      <c r="I1044" s="188">
        <v>19.208381839348078</v>
      </c>
      <c r="J1044" s="192">
        <v>2662</v>
      </c>
      <c r="K1044" s="191">
        <v>141.07</v>
      </c>
      <c r="L1044" s="193">
        <v>18.870064506982349</v>
      </c>
      <c r="N1044" s="185"/>
      <c r="O1044" s="185"/>
    </row>
    <row r="1045" spans="1:15" x14ac:dyDescent="0.25">
      <c r="A1045" s="239" t="s">
        <v>10123</v>
      </c>
      <c r="B1045" s="189" t="s">
        <v>4862</v>
      </c>
      <c r="C1045" s="190" t="s">
        <v>4861</v>
      </c>
      <c r="D1045" s="190" t="s">
        <v>2727</v>
      </c>
      <c r="E1045" s="190" t="s">
        <v>20867</v>
      </c>
      <c r="F1045" s="190" t="s">
        <v>20869</v>
      </c>
      <c r="G1045" s="192">
        <v>21415</v>
      </c>
      <c r="H1045" s="191">
        <v>1300.8</v>
      </c>
      <c r="I1045" s="188">
        <v>16.462945879458797</v>
      </c>
      <c r="J1045" s="192">
        <v>22005</v>
      </c>
      <c r="K1045" s="191">
        <v>1307.77</v>
      </c>
      <c r="L1045" s="193">
        <v>16.826353257835859</v>
      </c>
      <c r="N1045" s="185"/>
      <c r="O1045" s="185"/>
    </row>
    <row r="1046" spans="1:15" x14ac:dyDescent="0.25">
      <c r="A1046" s="239" t="s">
        <v>10124</v>
      </c>
      <c r="B1046" s="189" t="s">
        <v>4862</v>
      </c>
      <c r="C1046" s="190" t="s">
        <v>4861</v>
      </c>
      <c r="D1046" s="190" t="s">
        <v>2728</v>
      </c>
      <c r="E1046" s="190" t="s">
        <v>20867</v>
      </c>
      <c r="F1046" s="190" t="s">
        <v>20869</v>
      </c>
      <c r="G1046" s="192">
        <v>37666</v>
      </c>
      <c r="H1046" s="191">
        <v>1188.4000000000001</v>
      </c>
      <c r="I1046" s="188">
        <v>31.694715583978457</v>
      </c>
      <c r="J1046" s="192">
        <v>38190</v>
      </c>
      <c r="K1046" s="191">
        <v>1191.7</v>
      </c>
      <c r="L1046" s="193">
        <v>32.046656037593351</v>
      </c>
      <c r="N1046" s="185"/>
      <c r="O1046" s="185"/>
    </row>
    <row r="1047" spans="1:15" x14ac:dyDescent="0.25">
      <c r="A1047" s="239" t="s">
        <v>10125</v>
      </c>
      <c r="B1047" s="189" t="s">
        <v>4862</v>
      </c>
      <c r="C1047" s="190" t="s">
        <v>4861</v>
      </c>
      <c r="D1047" s="190" t="s">
        <v>2730</v>
      </c>
      <c r="E1047" s="190" t="s">
        <v>20867</v>
      </c>
      <c r="F1047" s="190" t="s">
        <v>20869</v>
      </c>
      <c r="G1047" s="192">
        <v>1005</v>
      </c>
      <c r="H1047" s="191">
        <v>33.04</v>
      </c>
      <c r="I1047" s="188">
        <v>30.417675544794189</v>
      </c>
      <c r="J1047" s="192">
        <v>973</v>
      </c>
      <c r="K1047" s="191">
        <v>32.57</v>
      </c>
      <c r="L1047" s="193">
        <v>29.87411728584587</v>
      </c>
      <c r="N1047" s="185"/>
      <c r="O1047" s="185"/>
    </row>
    <row r="1048" spans="1:15" x14ac:dyDescent="0.25">
      <c r="A1048" s="239" t="s">
        <v>10126</v>
      </c>
      <c r="B1048" s="189" t="s">
        <v>4862</v>
      </c>
      <c r="C1048" s="190" t="s">
        <v>4861</v>
      </c>
      <c r="D1048" s="190" t="s">
        <v>2731</v>
      </c>
      <c r="E1048" s="190" t="s">
        <v>20867</v>
      </c>
      <c r="F1048" s="190" t="s">
        <v>20869</v>
      </c>
      <c r="G1048" s="192">
        <v>4526</v>
      </c>
      <c r="H1048" s="191">
        <v>100.08</v>
      </c>
      <c r="I1048" s="188">
        <v>45.223820943245407</v>
      </c>
      <c r="J1048" s="192">
        <v>4610</v>
      </c>
      <c r="K1048" s="191">
        <v>102.96</v>
      </c>
      <c r="L1048" s="193">
        <v>44.774669774669775</v>
      </c>
      <c r="N1048" s="185"/>
      <c r="O1048" s="185"/>
    </row>
    <row r="1049" spans="1:15" x14ac:dyDescent="0.25">
      <c r="A1049" s="239" t="s">
        <v>10127</v>
      </c>
      <c r="B1049" s="189" t="s">
        <v>4862</v>
      </c>
      <c r="C1049" s="190" t="s">
        <v>4861</v>
      </c>
      <c r="D1049" s="190" t="s">
        <v>2732</v>
      </c>
      <c r="E1049" s="190" t="s">
        <v>20867</v>
      </c>
      <c r="F1049" s="190" t="s">
        <v>20869</v>
      </c>
      <c r="G1049" s="192">
        <v>981</v>
      </c>
      <c r="H1049" s="191">
        <v>50.77</v>
      </c>
      <c r="I1049" s="188">
        <v>19.322434508568051</v>
      </c>
      <c r="J1049" s="192">
        <v>967</v>
      </c>
      <c r="K1049" s="191">
        <v>49.47</v>
      </c>
      <c r="L1049" s="193">
        <v>19.547200323428342</v>
      </c>
      <c r="N1049" s="185"/>
      <c r="O1049" s="185"/>
    </row>
    <row r="1050" spans="1:15" x14ac:dyDescent="0.25">
      <c r="A1050" s="239" t="s">
        <v>10128</v>
      </c>
      <c r="B1050" s="189" t="s">
        <v>4862</v>
      </c>
      <c r="C1050" s="190" t="s">
        <v>4861</v>
      </c>
      <c r="D1050" s="190" t="s">
        <v>2733</v>
      </c>
      <c r="E1050" s="190" t="s">
        <v>20867</v>
      </c>
      <c r="F1050" s="190" t="s">
        <v>20869</v>
      </c>
      <c r="G1050" s="192">
        <v>1873</v>
      </c>
      <c r="H1050" s="191">
        <v>134.94999999999999</v>
      </c>
      <c r="I1050" s="188">
        <v>13.87921452389774</v>
      </c>
      <c r="J1050" s="192">
        <v>1867</v>
      </c>
      <c r="K1050" s="191">
        <v>133.74</v>
      </c>
      <c r="L1050" s="193">
        <v>13.95992223717661</v>
      </c>
      <c r="N1050" s="185"/>
      <c r="O1050" s="185"/>
    </row>
    <row r="1051" spans="1:15" x14ac:dyDescent="0.25">
      <c r="A1051" s="239" t="s">
        <v>10129</v>
      </c>
      <c r="B1051" s="189" t="s">
        <v>4862</v>
      </c>
      <c r="C1051" s="190" t="s">
        <v>4861</v>
      </c>
      <c r="D1051" s="190" t="s">
        <v>2734</v>
      </c>
      <c r="E1051" s="190" t="s">
        <v>20867</v>
      </c>
      <c r="F1051" s="190" t="s">
        <v>20869</v>
      </c>
      <c r="G1051" s="192">
        <v>83911</v>
      </c>
      <c r="H1051" s="191">
        <v>2210.84</v>
      </c>
      <c r="I1051" s="188">
        <v>37.95435219192705</v>
      </c>
      <c r="J1051" s="192">
        <v>101893</v>
      </c>
      <c r="K1051" s="191">
        <v>2249.89</v>
      </c>
      <c r="L1051" s="193">
        <v>45.287991857379694</v>
      </c>
      <c r="N1051" s="185"/>
      <c r="O1051" s="185"/>
    </row>
    <row r="1052" spans="1:15" x14ac:dyDescent="0.25">
      <c r="A1052" s="239" t="s">
        <v>10130</v>
      </c>
      <c r="B1052" s="189" t="s">
        <v>4868</v>
      </c>
      <c r="C1052" s="190" t="s">
        <v>4867</v>
      </c>
      <c r="D1052" s="190" t="s">
        <v>2735</v>
      </c>
      <c r="E1052" s="190" t="s">
        <v>20867</v>
      </c>
      <c r="F1052" s="190" t="s">
        <v>20869</v>
      </c>
      <c r="G1052" s="192">
        <v>220238</v>
      </c>
      <c r="H1052" s="191">
        <v>10686</v>
      </c>
      <c r="I1052" s="188">
        <v>20.61</v>
      </c>
      <c r="J1052" s="192">
        <v>226236</v>
      </c>
      <c r="K1052" s="191">
        <v>10977</v>
      </c>
      <c r="L1052" s="193">
        <v>20.610002732987155</v>
      </c>
      <c r="N1052" s="185"/>
      <c r="O1052" s="185"/>
    </row>
    <row r="1053" spans="1:15" x14ac:dyDescent="0.25">
      <c r="A1053" s="239" t="s">
        <v>10131</v>
      </c>
      <c r="B1053" s="189" t="s">
        <v>7073</v>
      </c>
      <c r="C1053" s="190" t="s">
        <v>5368</v>
      </c>
      <c r="D1053" s="190" t="s">
        <v>2736</v>
      </c>
      <c r="E1053" s="190" t="s">
        <v>20873</v>
      </c>
      <c r="F1053" s="190" t="s">
        <v>20869</v>
      </c>
      <c r="G1053" s="192">
        <v>487082</v>
      </c>
      <c r="H1053" s="191">
        <v>2875</v>
      </c>
      <c r="I1053" s="188">
        <v>169.41982608695653</v>
      </c>
      <c r="J1053" s="192">
        <v>497417</v>
      </c>
      <c r="K1053" s="191">
        <v>2936</v>
      </c>
      <c r="L1053" s="193">
        <v>169.41995912806539</v>
      </c>
      <c r="N1053" s="185"/>
      <c r="O1053" s="185"/>
    </row>
    <row r="1054" spans="1:15" x14ac:dyDescent="0.25">
      <c r="A1054" s="239" t="s">
        <v>10132</v>
      </c>
      <c r="B1054" s="189" t="s">
        <v>7073</v>
      </c>
      <c r="C1054" s="190" t="s">
        <v>5368</v>
      </c>
      <c r="D1054" s="190" t="s">
        <v>2737</v>
      </c>
      <c r="E1054" s="190" t="s">
        <v>20873</v>
      </c>
      <c r="F1054" s="190" t="s">
        <v>20869</v>
      </c>
      <c r="G1054" s="192">
        <v>186564</v>
      </c>
      <c r="H1054" s="191">
        <v>1815</v>
      </c>
      <c r="I1054" s="188">
        <v>102.7900826446281</v>
      </c>
      <c r="J1054" s="192">
        <v>179512</v>
      </c>
      <c r="K1054" s="191">
        <v>1811</v>
      </c>
      <c r="L1054" s="193">
        <v>99.123136388735503</v>
      </c>
      <c r="N1054" s="185"/>
      <c r="O1054" s="185"/>
    </row>
    <row r="1055" spans="1:15" x14ac:dyDescent="0.25">
      <c r="A1055" s="239" t="s">
        <v>10133</v>
      </c>
      <c r="B1055" s="189" t="s">
        <v>7073</v>
      </c>
      <c r="C1055" s="190" t="s">
        <v>5368</v>
      </c>
      <c r="D1055" s="190" t="s">
        <v>2738</v>
      </c>
      <c r="E1055" s="190" t="s">
        <v>20873</v>
      </c>
      <c r="F1055" s="190" t="s">
        <v>20869</v>
      </c>
      <c r="G1055" s="192">
        <v>32844</v>
      </c>
      <c r="H1055" s="191">
        <v>1004</v>
      </c>
      <c r="I1055" s="188">
        <v>32.713147410358566</v>
      </c>
      <c r="J1055" s="192">
        <v>34367</v>
      </c>
      <c r="K1055" s="191">
        <v>1021</v>
      </c>
      <c r="L1055" s="193">
        <v>33.660137120470125</v>
      </c>
      <c r="N1055" s="185"/>
      <c r="O1055" s="185"/>
    </row>
    <row r="1056" spans="1:15" x14ac:dyDescent="0.25">
      <c r="A1056" s="239" t="s">
        <v>10134</v>
      </c>
      <c r="B1056" s="189" t="s">
        <v>7073</v>
      </c>
      <c r="C1056" s="190" t="s">
        <v>5368</v>
      </c>
      <c r="D1056" s="190" t="s">
        <v>2739</v>
      </c>
      <c r="E1056" s="190" t="s">
        <v>20873</v>
      </c>
      <c r="F1056" s="190" t="s">
        <v>20869</v>
      </c>
      <c r="G1056" s="192">
        <v>7870</v>
      </c>
      <c r="H1056" s="191">
        <v>371</v>
      </c>
      <c r="I1056" s="188">
        <v>21.212938005390836</v>
      </c>
      <c r="J1056" s="192">
        <v>7826</v>
      </c>
      <c r="K1056" s="191">
        <v>369</v>
      </c>
      <c r="L1056" s="193">
        <v>21.208672086720867</v>
      </c>
      <c r="N1056" s="185"/>
      <c r="O1056" s="185"/>
    </row>
    <row r="1057" spans="1:15" x14ac:dyDescent="0.25">
      <c r="A1057" s="239" t="s">
        <v>10135</v>
      </c>
      <c r="B1057" s="189" t="s">
        <v>7073</v>
      </c>
      <c r="C1057" s="190" t="s">
        <v>5368</v>
      </c>
      <c r="D1057" s="190" t="s">
        <v>10136</v>
      </c>
      <c r="E1057" s="190" t="s">
        <v>20873</v>
      </c>
      <c r="F1057" s="190" t="s">
        <v>20868</v>
      </c>
      <c r="G1057" s="192">
        <v>0</v>
      </c>
      <c r="H1057" s="191">
        <v>15</v>
      </c>
      <c r="I1057" s="188">
        <v>0</v>
      </c>
      <c r="J1057" s="192">
        <v>0</v>
      </c>
      <c r="K1057" s="191">
        <v>15</v>
      </c>
      <c r="L1057" s="193">
        <v>0</v>
      </c>
      <c r="N1057" s="185"/>
      <c r="O1057" s="185"/>
    </row>
    <row r="1058" spans="1:15" x14ac:dyDescent="0.25">
      <c r="A1058" s="239" t="s">
        <v>10137</v>
      </c>
      <c r="B1058" s="189" t="s">
        <v>7073</v>
      </c>
      <c r="C1058" s="190" t="s">
        <v>5368</v>
      </c>
      <c r="D1058" s="190" t="s">
        <v>2740</v>
      </c>
      <c r="E1058" s="190" t="s">
        <v>20873</v>
      </c>
      <c r="F1058" s="190" t="s">
        <v>20869</v>
      </c>
      <c r="G1058" s="192">
        <v>129877</v>
      </c>
      <c r="H1058" s="191">
        <v>1949</v>
      </c>
      <c r="I1058" s="188">
        <v>66.637762955361723</v>
      </c>
      <c r="J1058" s="192">
        <v>132644</v>
      </c>
      <c r="K1058" s="191">
        <v>1935</v>
      </c>
      <c r="L1058" s="193">
        <v>68.549870801033592</v>
      </c>
      <c r="N1058" s="185"/>
      <c r="O1058" s="185"/>
    </row>
    <row r="1059" spans="1:15" x14ac:dyDescent="0.25">
      <c r="A1059" s="239" t="s">
        <v>10138</v>
      </c>
      <c r="B1059" s="189" t="s">
        <v>7073</v>
      </c>
      <c r="C1059" s="190" t="s">
        <v>5368</v>
      </c>
      <c r="D1059" s="190" t="s">
        <v>10139</v>
      </c>
      <c r="E1059" s="190" t="s">
        <v>20873</v>
      </c>
      <c r="F1059" s="190" t="s">
        <v>20868</v>
      </c>
      <c r="G1059" s="192">
        <v>0</v>
      </c>
      <c r="H1059" s="191">
        <v>19</v>
      </c>
      <c r="I1059" s="188">
        <v>0</v>
      </c>
      <c r="J1059" s="192">
        <v>0</v>
      </c>
      <c r="K1059" s="191">
        <v>19</v>
      </c>
      <c r="L1059" s="193">
        <v>0</v>
      </c>
      <c r="N1059" s="185"/>
      <c r="O1059" s="185"/>
    </row>
    <row r="1060" spans="1:15" x14ac:dyDescent="0.25">
      <c r="A1060" s="239" t="s">
        <v>10140</v>
      </c>
      <c r="B1060" s="189" t="s">
        <v>7073</v>
      </c>
      <c r="C1060" s="190" t="s">
        <v>5368</v>
      </c>
      <c r="D1060" s="190" t="s">
        <v>2741</v>
      </c>
      <c r="E1060" s="190" t="s">
        <v>20873</v>
      </c>
      <c r="F1060" s="190" t="s">
        <v>20869</v>
      </c>
      <c r="G1060" s="192">
        <v>596227</v>
      </c>
      <c r="H1060" s="191">
        <v>5538</v>
      </c>
      <c r="I1060" s="188">
        <v>107.66106897797039</v>
      </c>
      <c r="J1060" s="192">
        <v>667502</v>
      </c>
      <c r="K1060" s="191">
        <v>5692</v>
      </c>
      <c r="L1060" s="193">
        <v>117.27020379479971</v>
      </c>
      <c r="N1060" s="185"/>
      <c r="O1060" s="185"/>
    </row>
    <row r="1061" spans="1:15" x14ac:dyDescent="0.25">
      <c r="A1061" s="239" t="s">
        <v>10141</v>
      </c>
      <c r="B1061" s="189" t="s">
        <v>7073</v>
      </c>
      <c r="C1061" s="190" t="s">
        <v>5368</v>
      </c>
      <c r="D1061" s="190" t="s">
        <v>2742</v>
      </c>
      <c r="E1061" s="190" t="s">
        <v>20873</v>
      </c>
      <c r="F1061" s="190" t="s">
        <v>20869</v>
      </c>
      <c r="G1061" s="192">
        <v>21230</v>
      </c>
      <c r="H1061" s="191">
        <v>403</v>
      </c>
      <c r="I1061" s="188">
        <v>52.679900744416877</v>
      </c>
      <c r="J1061" s="192">
        <v>24450</v>
      </c>
      <c r="K1061" s="191">
        <v>425</v>
      </c>
      <c r="L1061" s="193">
        <v>57.529411764705884</v>
      </c>
      <c r="N1061" s="185"/>
      <c r="O1061" s="185"/>
    </row>
    <row r="1062" spans="1:15" x14ac:dyDescent="0.25">
      <c r="A1062" s="239" t="s">
        <v>10142</v>
      </c>
      <c r="B1062" s="189" t="s">
        <v>7073</v>
      </c>
      <c r="C1062" s="190" t="s">
        <v>5368</v>
      </c>
      <c r="D1062" s="190" t="s">
        <v>2743</v>
      </c>
      <c r="E1062" s="190" t="s">
        <v>20873</v>
      </c>
      <c r="F1062" s="190" t="s">
        <v>20869</v>
      </c>
      <c r="G1062" s="192">
        <v>7796</v>
      </c>
      <c r="H1062" s="191">
        <v>99</v>
      </c>
      <c r="I1062" s="188">
        <v>78.747474747474755</v>
      </c>
      <c r="J1062" s="192">
        <v>7796</v>
      </c>
      <c r="K1062" s="191">
        <v>101</v>
      </c>
      <c r="L1062" s="193">
        <v>77.188118811881182</v>
      </c>
      <c r="N1062" s="185"/>
      <c r="O1062" s="185"/>
    </row>
    <row r="1063" spans="1:15" x14ac:dyDescent="0.25">
      <c r="A1063" s="239" t="s">
        <v>10143</v>
      </c>
      <c r="B1063" s="189" t="s">
        <v>7073</v>
      </c>
      <c r="C1063" s="190" t="s">
        <v>5368</v>
      </c>
      <c r="D1063" s="190" t="s">
        <v>2744</v>
      </c>
      <c r="E1063" s="190" t="s">
        <v>20873</v>
      </c>
      <c r="F1063" s="190" t="s">
        <v>20869</v>
      </c>
      <c r="G1063" s="192">
        <v>74920</v>
      </c>
      <c r="H1063" s="191">
        <v>1448</v>
      </c>
      <c r="I1063" s="188">
        <v>51.740331491712709</v>
      </c>
      <c r="J1063" s="192">
        <v>76418</v>
      </c>
      <c r="K1063" s="191">
        <v>1445</v>
      </c>
      <c r="L1063" s="193">
        <v>52.884429065743944</v>
      </c>
      <c r="N1063" s="185"/>
      <c r="O1063" s="185"/>
    </row>
    <row r="1064" spans="1:15" x14ac:dyDescent="0.25">
      <c r="A1064" s="239" t="s">
        <v>10144</v>
      </c>
      <c r="B1064" s="189" t="s">
        <v>7073</v>
      </c>
      <c r="C1064" s="190" t="s">
        <v>5368</v>
      </c>
      <c r="D1064" s="190" t="s">
        <v>2745</v>
      </c>
      <c r="E1064" s="190" t="s">
        <v>20873</v>
      </c>
      <c r="F1064" s="190" t="s">
        <v>20869</v>
      </c>
      <c r="G1064" s="192">
        <v>18000</v>
      </c>
      <c r="H1064" s="191">
        <v>586</v>
      </c>
      <c r="I1064" s="188">
        <v>30.716723549488055</v>
      </c>
      <c r="J1064" s="192">
        <v>18000</v>
      </c>
      <c r="K1064" s="191">
        <v>593</v>
      </c>
      <c r="L1064" s="193">
        <v>30.354131534569984</v>
      </c>
      <c r="N1064" s="185"/>
      <c r="O1064" s="185"/>
    </row>
    <row r="1065" spans="1:15" x14ac:dyDescent="0.25">
      <c r="A1065" s="239" t="s">
        <v>10145</v>
      </c>
      <c r="B1065" s="189" t="s">
        <v>7073</v>
      </c>
      <c r="C1065" s="190" t="s">
        <v>5368</v>
      </c>
      <c r="D1065" s="190" t="s">
        <v>2746</v>
      </c>
      <c r="E1065" s="190" t="s">
        <v>20873</v>
      </c>
      <c r="F1065" s="190" t="s">
        <v>20869</v>
      </c>
      <c r="G1065" s="192">
        <v>6816</v>
      </c>
      <c r="H1065" s="191">
        <v>203</v>
      </c>
      <c r="I1065" s="188">
        <v>33.576354679802954</v>
      </c>
      <c r="J1065" s="192">
        <v>6816</v>
      </c>
      <c r="K1065" s="191">
        <v>200</v>
      </c>
      <c r="L1065" s="193">
        <v>34.08</v>
      </c>
      <c r="N1065" s="185"/>
      <c r="O1065" s="185"/>
    </row>
    <row r="1066" spans="1:15" x14ac:dyDescent="0.25">
      <c r="A1066" s="239" t="s">
        <v>10146</v>
      </c>
      <c r="B1066" s="189" t="s">
        <v>7073</v>
      </c>
      <c r="C1066" s="190" t="s">
        <v>5368</v>
      </c>
      <c r="D1066" s="190" t="s">
        <v>2747</v>
      </c>
      <c r="E1066" s="190" t="s">
        <v>20873</v>
      </c>
      <c r="F1066" s="190" t="s">
        <v>20869</v>
      </c>
      <c r="G1066" s="192">
        <v>11000</v>
      </c>
      <c r="H1066" s="191">
        <v>228</v>
      </c>
      <c r="I1066" s="188">
        <v>48.245614035087719</v>
      </c>
      <c r="J1066" s="192">
        <v>11000</v>
      </c>
      <c r="K1066" s="191">
        <v>227</v>
      </c>
      <c r="L1066" s="193">
        <v>48.458149779735685</v>
      </c>
      <c r="N1066" s="185"/>
      <c r="O1066" s="185"/>
    </row>
    <row r="1067" spans="1:15" x14ac:dyDescent="0.25">
      <c r="A1067" s="239" t="s">
        <v>10147</v>
      </c>
      <c r="B1067" s="189" t="s">
        <v>7073</v>
      </c>
      <c r="C1067" s="190" t="s">
        <v>5368</v>
      </c>
      <c r="D1067" s="190" t="s">
        <v>2748</v>
      </c>
      <c r="E1067" s="190" t="s">
        <v>20873</v>
      </c>
      <c r="F1067" s="190" t="s">
        <v>20869</v>
      </c>
      <c r="G1067" s="192">
        <v>41000</v>
      </c>
      <c r="H1067" s="191">
        <v>1101</v>
      </c>
      <c r="I1067" s="188">
        <v>37.23887375113533</v>
      </c>
      <c r="J1067" s="192">
        <v>41000</v>
      </c>
      <c r="K1067" s="191">
        <v>1116</v>
      </c>
      <c r="L1067" s="193">
        <v>36.738351254480285</v>
      </c>
      <c r="N1067" s="185"/>
      <c r="O1067" s="185"/>
    </row>
    <row r="1068" spans="1:15" x14ac:dyDescent="0.25">
      <c r="A1068" s="239" t="s">
        <v>10148</v>
      </c>
      <c r="B1068" s="189" t="s">
        <v>7073</v>
      </c>
      <c r="C1068" s="190" t="s">
        <v>5368</v>
      </c>
      <c r="D1068" s="190" t="s">
        <v>2749</v>
      </c>
      <c r="E1068" s="190" t="s">
        <v>20873</v>
      </c>
      <c r="F1068" s="190" t="s">
        <v>20869</v>
      </c>
      <c r="G1068" s="192">
        <v>26970</v>
      </c>
      <c r="H1068" s="191">
        <v>708</v>
      </c>
      <c r="I1068" s="188">
        <v>38.093220338983052</v>
      </c>
      <c r="J1068" s="192">
        <v>22650</v>
      </c>
      <c r="K1068" s="191">
        <v>707</v>
      </c>
      <c r="L1068" s="193">
        <v>32.03677510608204</v>
      </c>
      <c r="N1068" s="185"/>
      <c r="O1068" s="185"/>
    </row>
    <row r="1069" spans="1:15" x14ac:dyDescent="0.25">
      <c r="A1069" s="239" t="s">
        <v>10149</v>
      </c>
      <c r="B1069" s="189" t="s">
        <v>7073</v>
      </c>
      <c r="C1069" s="190" t="s">
        <v>5368</v>
      </c>
      <c r="D1069" s="190" t="s">
        <v>2750</v>
      </c>
      <c r="E1069" s="190" t="s">
        <v>20873</v>
      </c>
      <c r="F1069" s="190" t="s">
        <v>20869</v>
      </c>
      <c r="G1069" s="192">
        <v>83100</v>
      </c>
      <c r="H1069" s="191">
        <v>1455</v>
      </c>
      <c r="I1069" s="188">
        <v>57.113402061855673</v>
      </c>
      <c r="J1069" s="192">
        <v>83100</v>
      </c>
      <c r="K1069" s="191">
        <v>1488</v>
      </c>
      <c r="L1069" s="193">
        <v>55.846774193548384</v>
      </c>
      <c r="N1069" s="185"/>
      <c r="O1069" s="185"/>
    </row>
    <row r="1070" spans="1:15" x14ac:dyDescent="0.25">
      <c r="A1070" s="239" t="s">
        <v>10150</v>
      </c>
      <c r="B1070" s="189" t="s">
        <v>7073</v>
      </c>
      <c r="C1070" s="190" t="s">
        <v>5368</v>
      </c>
      <c r="D1070" s="190" t="s">
        <v>2751</v>
      </c>
      <c r="E1070" s="190" t="s">
        <v>20873</v>
      </c>
      <c r="F1070" s="190" t="s">
        <v>20869</v>
      </c>
      <c r="G1070" s="192">
        <v>1966696</v>
      </c>
      <c r="H1070" s="191">
        <v>11543</v>
      </c>
      <c r="I1070" s="188">
        <v>170.37997054491899</v>
      </c>
      <c r="J1070" s="192">
        <v>1984627</v>
      </c>
      <c r="K1070" s="191">
        <v>11553</v>
      </c>
      <c r="L1070" s="193">
        <v>171.78455812343114</v>
      </c>
      <c r="N1070" s="185"/>
      <c r="O1070" s="185"/>
    </row>
    <row r="1071" spans="1:15" x14ac:dyDescent="0.25">
      <c r="A1071" s="239" t="s">
        <v>10151</v>
      </c>
      <c r="B1071" s="189" t="s">
        <v>7073</v>
      </c>
      <c r="C1071" s="190" t="s">
        <v>5368</v>
      </c>
      <c r="D1071" s="190" t="s">
        <v>5042</v>
      </c>
      <c r="E1071" s="190" t="s">
        <v>20873</v>
      </c>
      <c r="F1071" s="190" t="s">
        <v>20869</v>
      </c>
      <c r="G1071" s="192">
        <v>14050</v>
      </c>
      <c r="H1071" s="191">
        <v>233</v>
      </c>
      <c r="I1071" s="188">
        <v>60.300429184549358</v>
      </c>
      <c r="J1071" s="192">
        <v>15250</v>
      </c>
      <c r="K1071" s="191">
        <v>252</v>
      </c>
      <c r="L1071" s="193">
        <v>60.515873015873019</v>
      </c>
      <c r="N1071" s="185"/>
      <c r="O1071" s="185"/>
    </row>
    <row r="1072" spans="1:15" x14ac:dyDescent="0.25">
      <c r="A1072" s="239" t="s">
        <v>10152</v>
      </c>
      <c r="B1072" s="189" t="s">
        <v>7073</v>
      </c>
      <c r="C1072" s="190" t="s">
        <v>5368</v>
      </c>
      <c r="D1072" s="190" t="s">
        <v>2752</v>
      </c>
      <c r="E1072" s="190" t="s">
        <v>20873</v>
      </c>
      <c r="F1072" s="190" t="s">
        <v>20869</v>
      </c>
      <c r="G1072" s="192">
        <v>65000</v>
      </c>
      <c r="H1072" s="191">
        <v>1115</v>
      </c>
      <c r="I1072" s="188">
        <v>58.295964125560538</v>
      </c>
      <c r="J1072" s="192">
        <v>70000</v>
      </c>
      <c r="K1072" s="191">
        <v>1114</v>
      </c>
      <c r="L1072" s="193">
        <v>62.836624775583481</v>
      </c>
      <c r="N1072" s="185"/>
      <c r="O1072" s="185"/>
    </row>
    <row r="1073" spans="1:15" x14ac:dyDescent="0.25">
      <c r="A1073" s="239" t="s">
        <v>10153</v>
      </c>
      <c r="B1073" s="189" t="s">
        <v>7073</v>
      </c>
      <c r="C1073" s="190" t="s">
        <v>5368</v>
      </c>
      <c r="D1073" s="190" t="s">
        <v>10154</v>
      </c>
      <c r="E1073" s="190" t="s">
        <v>20873</v>
      </c>
      <c r="F1073" s="190" t="s">
        <v>20868</v>
      </c>
      <c r="G1073" s="192">
        <v>0</v>
      </c>
      <c r="H1073" s="191">
        <v>28</v>
      </c>
      <c r="I1073" s="188">
        <v>0</v>
      </c>
      <c r="J1073" s="192">
        <v>0</v>
      </c>
      <c r="K1073" s="191">
        <v>28</v>
      </c>
      <c r="L1073" s="193">
        <v>0</v>
      </c>
      <c r="N1073" s="185"/>
      <c r="O1073" s="185"/>
    </row>
    <row r="1074" spans="1:15" x14ac:dyDescent="0.25">
      <c r="A1074" s="239" t="s">
        <v>10155</v>
      </c>
      <c r="B1074" s="189" t="s">
        <v>7073</v>
      </c>
      <c r="C1074" s="190" t="s">
        <v>5368</v>
      </c>
      <c r="D1074" s="190" t="s">
        <v>2753</v>
      </c>
      <c r="E1074" s="190" t="s">
        <v>20873</v>
      </c>
      <c r="F1074" s="190" t="s">
        <v>20869</v>
      </c>
      <c r="G1074" s="192">
        <v>5800</v>
      </c>
      <c r="H1074" s="191">
        <v>121</v>
      </c>
      <c r="I1074" s="188">
        <v>47.933884297520663</v>
      </c>
      <c r="J1074" s="192">
        <v>5800</v>
      </c>
      <c r="K1074" s="191">
        <v>122</v>
      </c>
      <c r="L1074" s="193">
        <v>47.540983606557376</v>
      </c>
      <c r="N1074" s="185"/>
      <c r="O1074" s="185"/>
    </row>
    <row r="1075" spans="1:15" x14ac:dyDescent="0.25">
      <c r="A1075" s="239" t="s">
        <v>10156</v>
      </c>
      <c r="B1075" s="189" t="s">
        <v>7073</v>
      </c>
      <c r="C1075" s="190" t="s">
        <v>5368</v>
      </c>
      <c r="D1075" s="190" t="s">
        <v>2754</v>
      </c>
      <c r="E1075" s="190" t="s">
        <v>20873</v>
      </c>
      <c r="F1075" s="190" t="s">
        <v>20869</v>
      </c>
      <c r="G1075" s="192">
        <v>3508</v>
      </c>
      <c r="H1075" s="191">
        <v>200</v>
      </c>
      <c r="I1075" s="188">
        <v>17.54</v>
      </c>
      <c r="J1075" s="192">
        <v>4419</v>
      </c>
      <c r="K1075" s="191">
        <v>201</v>
      </c>
      <c r="L1075" s="193">
        <v>21.985074626865671</v>
      </c>
      <c r="N1075" s="185"/>
      <c r="O1075" s="185"/>
    </row>
    <row r="1076" spans="1:15" x14ac:dyDescent="0.25">
      <c r="A1076" s="239" t="s">
        <v>10157</v>
      </c>
      <c r="B1076" s="189" t="s">
        <v>7073</v>
      </c>
      <c r="C1076" s="190" t="s">
        <v>5368</v>
      </c>
      <c r="D1076" s="190" t="s">
        <v>5801</v>
      </c>
      <c r="E1076" s="190" t="s">
        <v>20873</v>
      </c>
      <c r="F1076" s="190" t="s">
        <v>20869</v>
      </c>
      <c r="G1076" s="192">
        <v>11215</v>
      </c>
      <c r="H1076" s="191">
        <v>206</v>
      </c>
      <c r="I1076" s="188">
        <v>54.441747572815537</v>
      </c>
      <c r="J1076" s="192">
        <v>11240</v>
      </c>
      <c r="K1076" s="191">
        <v>207</v>
      </c>
      <c r="L1076" s="193">
        <v>54.29951690821256</v>
      </c>
      <c r="N1076" s="185"/>
      <c r="O1076" s="185"/>
    </row>
    <row r="1077" spans="1:15" x14ac:dyDescent="0.25">
      <c r="A1077" s="239" t="s">
        <v>10158</v>
      </c>
      <c r="B1077" s="189" t="s">
        <v>7073</v>
      </c>
      <c r="C1077" s="190" t="s">
        <v>5368</v>
      </c>
      <c r="D1077" s="190" t="s">
        <v>10159</v>
      </c>
      <c r="E1077" s="190" t="s">
        <v>20873</v>
      </c>
      <c r="F1077" s="190" t="s">
        <v>20868</v>
      </c>
      <c r="G1077" s="192">
        <v>0</v>
      </c>
      <c r="H1077" s="191">
        <v>45</v>
      </c>
      <c r="I1077" s="188">
        <v>0</v>
      </c>
      <c r="J1077" s="192">
        <v>0</v>
      </c>
      <c r="K1077" s="191">
        <v>44</v>
      </c>
      <c r="L1077" s="193">
        <v>0</v>
      </c>
      <c r="N1077" s="185"/>
      <c r="O1077" s="185"/>
    </row>
    <row r="1078" spans="1:15" x14ac:dyDescent="0.25">
      <c r="A1078" s="239" t="s">
        <v>10160</v>
      </c>
      <c r="B1078" s="189" t="s">
        <v>7073</v>
      </c>
      <c r="C1078" s="190" t="s">
        <v>5368</v>
      </c>
      <c r="D1078" s="190" t="s">
        <v>4357</v>
      </c>
      <c r="E1078" s="190" t="s">
        <v>20873</v>
      </c>
      <c r="F1078" s="190" t="s">
        <v>20869</v>
      </c>
      <c r="G1078" s="192">
        <v>92525</v>
      </c>
      <c r="H1078" s="191">
        <v>1187</v>
      </c>
      <c r="I1078" s="188">
        <v>77.948609941027797</v>
      </c>
      <c r="J1078" s="192">
        <v>88785</v>
      </c>
      <c r="K1078" s="191">
        <v>1139</v>
      </c>
      <c r="L1078" s="193">
        <v>77.949956101843725</v>
      </c>
      <c r="N1078" s="185"/>
      <c r="O1078" s="185"/>
    </row>
    <row r="1079" spans="1:15" x14ac:dyDescent="0.25">
      <c r="A1079" s="239" t="s">
        <v>10161</v>
      </c>
      <c r="B1079" s="189" t="s">
        <v>7073</v>
      </c>
      <c r="C1079" s="190" t="s">
        <v>5368</v>
      </c>
      <c r="D1079" s="190" t="s">
        <v>2755</v>
      </c>
      <c r="E1079" s="190" t="s">
        <v>20873</v>
      </c>
      <c r="F1079" s="190" t="s">
        <v>20869</v>
      </c>
      <c r="G1079" s="192">
        <v>22600</v>
      </c>
      <c r="H1079" s="191">
        <v>622</v>
      </c>
      <c r="I1079" s="188">
        <v>36.334405144694536</v>
      </c>
      <c r="J1079" s="192">
        <v>36000</v>
      </c>
      <c r="K1079" s="191">
        <v>627</v>
      </c>
      <c r="L1079" s="193">
        <v>57.41626794258373</v>
      </c>
      <c r="N1079" s="185"/>
      <c r="O1079" s="185"/>
    </row>
    <row r="1080" spans="1:15" x14ac:dyDescent="0.25">
      <c r="A1080" s="239" t="s">
        <v>10162</v>
      </c>
      <c r="B1080" s="189" t="s">
        <v>7073</v>
      </c>
      <c r="C1080" s="190" t="s">
        <v>5368</v>
      </c>
      <c r="D1080" s="190" t="s">
        <v>2756</v>
      </c>
      <c r="E1080" s="190" t="s">
        <v>20873</v>
      </c>
      <c r="F1080" s="190" t="s">
        <v>20869</v>
      </c>
      <c r="G1080" s="192">
        <v>636930</v>
      </c>
      <c r="H1080" s="191">
        <v>4436</v>
      </c>
      <c r="I1080" s="188">
        <v>143.58205590622183</v>
      </c>
      <c r="J1080" s="192">
        <v>645662</v>
      </c>
      <c r="K1080" s="191">
        <v>4455</v>
      </c>
      <c r="L1080" s="193">
        <v>144.92974186307521</v>
      </c>
      <c r="N1080" s="185"/>
      <c r="O1080" s="185"/>
    </row>
    <row r="1081" spans="1:15" x14ac:dyDescent="0.25">
      <c r="A1081" s="239" t="s">
        <v>10163</v>
      </c>
      <c r="B1081" s="189" t="s">
        <v>7073</v>
      </c>
      <c r="C1081" s="190" t="s">
        <v>5368</v>
      </c>
      <c r="D1081" s="190" t="s">
        <v>2757</v>
      </c>
      <c r="E1081" s="190" t="s">
        <v>20873</v>
      </c>
      <c r="F1081" s="190" t="s">
        <v>20869</v>
      </c>
      <c r="G1081" s="192">
        <v>9000</v>
      </c>
      <c r="H1081" s="191">
        <v>247</v>
      </c>
      <c r="I1081" s="188">
        <v>36.43724696356275</v>
      </c>
      <c r="J1081" s="192">
        <v>9000</v>
      </c>
      <c r="K1081" s="191">
        <v>245</v>
      </c>
      <c r="L1081" s="193">
        <v>36.734693877551024</v>
      </c>
      <c r="N1081" s="185"/>
      <c r="O1081" s="185"/>
    </row>
    <row r="1082" spans="1:15" x14ac:dyDescent="0.25">
      <c r="A1082" s="239" t="s">
        <v>10164</v>
      </c>
      <c r="B1082" s="189" t="s">
        <v>7073</v>
      </c>
      <c r="C1082" s="190" t="s">
        <v>5368</v>
      </c>
      <c r="D1082" s="190" t="s">
        <v>2758</v>
      </c>
      <c r="E1082" s="190" t="s">
        <v>20873</v>
      </c>
      <c r="F1082" s="190" t="s">
        <v>20869</v>
      </c>
      <c r="G1082" s="192">
        <v>7210</v>
      </c>
      <c r="H1082" s="191">
        <v>176</v>
      </c>
      <c r="I1082" s="188">
        <v>40.965909090909093</v>
      </c>
      <c r="J1082" s="192">
        <v>7426</v>
      </c>
      <c r="K1082" s="191">
        <v>176</v>
      </c>
      <c r="L1082" s="193">
        <v>42.19318181818182</v>
      </c>
      <c r="N1082" s="185"/>
      <c r="O1082" s="185"/>
    </row>
    <row r="1083" spans="1:15" x14ac:dyDescent="0.25">
      <c r="A1083" s="239" t="s">
        <v>10165</v>
      </c>
      <c r="B1083" s="189" t="s">
        <v>7073</v>
      </c>
      <c r="C1083" s="190" t="s">
        <v>5368</v>
      </c>
      <c r="D1083" s="190" t="s">
        <v>2759</v>
      </c>
      <c r="E1083" s="190" t="s">
        <v>20873</v>
      </c>
      <c r="F1083" s="190" t="s">
        <v>20869</v>
      </c>
      <c r="G1083" s="192">
        <v>106000</v>
      </c>
      <c r="H1083" s="191">
        <v>855</v>
      </c>
      <c r="I1083" s="188">
        <v>123.9766081871345</v>
      </c>
      <c r="J1083" s="192">
        <v>96000</v>
      </c>
      <c r="K1083" s="191">
        <v>866</v>
      </c>
      <c r="L1083" s="193">
        <v>110.85450346420323</v>
      </c>
      <c r="N1083" s="185"/>
      <c r="O1083" s="185"/>
    </row>
    <row r="1084" spans="1:15" x14ac:dyDescent="0.25">
      <c r="A1084" s="239" t="s">
        <v>10166</v>
      </c>
      <c r="B1084" s="189" t="s">
        <v>7073</v>
      </c>
      <c r="C1084" s="190" t="s">
        <v>5368</v>
      </c>
      <c r="D1084" s="190" t="s">
        <v>2760</v>
      </c>
      <c r="E1084" s="190" t="s">
        <v>20873</v>
      </c>
      <c r="F1084" s="190" t="s">
        <v>20869</v>
      </c>
      <c r="G1084" s="192">
        <v>23000</v>
      </c>
      <c r="H1084" s="191">
        <v>513</v>
      </c>
      <c r="I1084" s="188">
        <v>44.834307992202731</v>
      </c>
      <c r="J1084" s="192">
        <v>26000</v>
      </c>
      <c r="K1084" s="191">
        <v>508</v>
      </c>
      <c r="L1084" s="193">
        <v>51.181102362204726</v>
      </c>
      <c r="N1084" s="185"/>
      <c r="O1084" s="185"/>
    </row>
    <row r="1085" spans="1:15" x14ac:dyDescent="0.25">
      <c r="A1085" s="239" t="s">
        <v>10167</v>
      </c>
      <c r="B1085" s="189" t="s">
        <v>7073</v>
      </c>
      <c r="C1085" s="190" t="s">
        <v>5368</v>
      </c>
      <c r="D1085" s="190" t="s">
        <v>2761</v>
      </c>
      <c r="E1085" s="190" t="s">
        <v>20873</v>
      </c>
      <c r="F1085" s="190" t="s">
        <v>20869</v>
      </c>
      <c r="G1085" s="192">
        <v>47620</v>
      </c>
      <c r="H1085" s="191">
        <v>590</v>
      </c>
      <c r="I1085" s="188">
        <v>80.711864406779668</v>
      </c>
      <c r="J1085" s="192">
        <v>27720</v>
      </c>
      <c r="K1085" s="191">
        <v>594</v>
      </c>
      <c r="L1085" s="193">
        <v>46.666666666666664</v>
      </c>
      <c r="N1085" s="185"/>
      <c r="O1085" s="185"/>
    </row>
    <row r="1086" spans="1:15" x14ac:dyDescent="0.25">
      <c r="A1086" s="239" t="s">
        <v>10168</v>
      </c>
      <c r="B1086" s="189" t="s">
        <v>7073</v>
      </c>
      <c r="C1086" s="190" t="s">
        <v>5368</v>
      </c>
      <c r="D1086" s="190" t="s">
        <v>2762</v>
      </c>
      <c r="E1086" s="190" t="s">
        <v>20873</v>
      </c>
      <c r="F1086" s="190" t="s">
        <v>20869</v>
      </c>
      <c r="G1086" s="192">
        <v>115000</v>
      </c>
      <c r="H1086" s="191">
        <v>1477</v>
      </c>
      <c r="I1086" s="188">
        <v>77.860528097494921</v>
      </c>
      <c r="J1086" s="192">
        <v>119970</v>
      </c>
      <c r="K1086" s="191">
        <v>1481</v>
      </c>
      <c r="L1086" s="193">
        <v>81.006076975016882</v>
      </c>
      <c r="N1086" s="185"/>
      <c r="O1086" s="185"/>
    </row>
    <row r="1087" spans="1:15" x14ac:dyDescent="0.25">
      <c r="A1087" s="239" t="s">
        <v>10169</v>
      </c>
      <c r="B1087" s="189" t="s">
        <v>7073</v>
      </c>
      <c r="C1087" s="190" t="s">
        <v>5368</v>
      </c>
      <c r="D1087" s="190" t="s">
        <v>2763</v>
      </c>
      <c r="E1087" s="190" t="s">
        <v>20873</v>
      </c>
      <c r="F1087" s="190" t="s">
        <v>20869</v>
      </c>
      <c r="G1087" s="192">
        <v>17968</v>
      </c>
      <c r="H1087" s="191">
        <v>326</v>
      </c>
      <c r="I1087" s="188">
        <v>55.116564417177912</v>
      </c>
      <c r="J1087" s="192">
        <v>19347</v>
      </c>
      <c r="K1087" s="191">
        <v>351</v>
      </c>
      <c r="L1087" s="193">
        <v>55.119658119658119</v>
      </c>
      <c r="N1087" s="185"/>
      <c r="O1087" s="185"/>
    </row>
    <row r="1088" spans="1:15" x14ac:dyDescent="0.25">
      <c r="A1088" s="239" t="s">
        <v>10170</v>
      </c>
      <c r="B1088" s="189" t="s">
        <v>7073</v>
      </c>
      <c r="C1088" s="190" t="s">
        <v>5368</v>
      </c>
      <c r="D1088" s="190" t="s">
        <v>2764</v>
      </c>
      <c r="E1088" s="190" t="s">
        <v>20873</v>
      </c>
      <c r="F1088" s="190" t="s">
        <v>20869</v>
      </c>
      <c r="G1088" s="192">
        <v>23000</v>
      </c>
      <c r="H1088" s="191">
        <v>551</v>
      </c>
      <c r="I1088" s="188">
        <v>41.742286751361164</v>
      </c>
      <c r="J1088" s="192">
        <v>26000</v>
      </c>
      <c r="K1088" s="191">
        <v>559</v>
      </c>
      <c r="L1088" s="193">
        <v>46.511627906976742</v>
      </c>
      <c r="N1088" s="185"/>
      <c r="O1088" s="185"/>
    </row>
    <row r="1089" spans="1:15" x14ac:dyDescent="0.25">
      <c r="A1089" s="239" t="s">
        <v>10171</v>
      </c>
      <c r="B1089" s="189" t="s">
        <v>7073</v>
      </c>
      <c r="C1089" s="190" t="s">
        <v>5368</v>
      </c>
      <c r="D1089" s="190" t="s">
        <v>2765</v>
      </c>
      <c r="E1089" s="190" t="s">
        <v>20873</v>
      </c>
      <c r="F1089" s="190" t="s">
        <v>20869</v>
      </c>
      <c r="G1089" s="192">
        <v>760000</v>
      </c>
      <c r="H1089" s="191">
        <v>4333</v>
      </c>
      <c r="I1089" s="188">
        <v>175.39810754673437</v>
      </c>
      <c r="J1089" s="192">
        <v>772800</v>
      </c>
      <c r="K1089" s="191">
        <v>4406</v>
      </c>
      <c r="L1089" s="193">
        <v>175.39718565592375</v>
      </c>
      <c r="N1089" s="185"/>
      <c r="O1089" s="185"/>
    </row>
    <row r="1090" spans="1:15" x14ac:dyDescent="0.25">
      <c r="A1090" s="239" t="s">
        <v>10172</v>
      </c>
      <c r="B1090" s="189" t="s">
        <v>7073</v>
      </c>
      <c r="C1090" s="190" t="s">
        <v>5368</v>
      </c>
      <c r="D1090" s="190" t="s">
        <v>2766</v>
      </c>
      <c r="E1090" s="190" t="s">
        <v>20873</v>
      </c>
      <c r="F1090" s="190" t="s">
        <v>20869</v>
      </c>
      <c r="G1090" s="192">
        <v>6250</v>
      </c>
      <c r="H1090" s="191">
        <v>94</v>
      </c>
      <c r="I1090" s="188">
        <v>66.489361702127653</v>
      </c>
      <c r="J1090" s="192">
        <v>6184</v>
      </c>
      <c r="K1090" s="191">
        <v>93</v>
      </c>
      <c r="L1090" s="193">
        <v>66.494623655913983</v>
      </c>
      <c r="N1090" s="185"/>
      <c r="O1090" s="185"/>
    </row>
    <row r="1091" spans="1:15" x14ac:dyDescent="0.25">
      <c r="A1091" s="239" t="s">
        <v>10173</v>
      </c>
      <c r="B1091" s="189" t="s">
        <v>7073</v>
      </c>
      <c r="C1091" s="190" t="s">
        <v>5368</v>
      </c>
      <c r="D1091" s="190" t="s">
        <v>2767</v>
      </c>
      <c r="E1091" s="190" t="s">
        <v>20873</v>
      </c>
      <c r="F1091" s="190" t="s">
        <v>20869</v>
      </c>
      <c r="G1091" s="192">
        <v>3827</v>
      </c>
      <c r="H1091" s="191">
        <v>106</v>
      </c>
      <c r="I1091" s="188">
        <v>36.10377358490566</v>
      </c>
      <c r="J1091" s="192">
        <v>4000</v>
      </c>
      <c r="K1091" s="191">
        <v>105</v>
      </c>
      <c r="L1091" s="193">
        <v>38.095238095238095</v>
      </c>
      <c r="N1091" s="185"/>
      <c r="O1091" s="185"/>
    </row>
    <row r="1092" spans="1:15" x14ac:dyDescent="0.25">
      <c r="A1092" s="239" t="s">
        <v>10174</v>
      </c>
      <c r="B1092" s="189" t="s">
        <v>7073</v>
      </c>
      <c r="C1092" s="190" t="s">
        <v>5368</v>
      </c>
      <c r="D1092" s="190" t="s">
        <v>6366</v>
      </c>
      <c r="E1092" s="190" t="s">
        <v>20873</v>
      </c>
      <c r="F1092" s="190" t="s">
        <v>20869</v>
      </c>
      <c r="G1092" s="192">
        <v>3800</v>
      </c>
      <c r="H1092" s="191">
        <v>155</v>
      </c>
      <c r="I1092" s="188">
        <v>24.516129032258064</v>
      </c>
      <c r="J1092" s="192">
        <v>3800</v>
      </c>
      <c r="K1092" s="191">
        <v>160</v>
      </c>
      <c r="L1092" s="193">
        <v>23.75</v>
      </c>
      <c r="N1092" s="185"/>
      <c r="O1092" s="185"/>
    </row>
    <row r="1093" spans="1:15" x14ac:dyDescent="0.25">
      <c r="A1093" s="239" t="s">
        <v>10175</v>
      </c>
      <c r="B1093" s="189" t="s">
        <v>7073</v>
      </c>
      <c r="C1093" s="190" t="s">
        <v>5368</v>
      </c>
      <c r="D1093" s="190" t="s">
        <v>6367</v>
      </c>
      <c r="E1093" s="190" t="s">
        <v>20873</v>
      </c>
      <c r="F1093" s="190" t="s">
        <v>20869</v>
      </c>
      <c r="G1093" s="192">
        <v>22225</v>
      </c>
      <c r="H1093" s="191">
        <v>571</v>
      </c>
      <c r="I1093" s="188">
        <v>38.922942206654994</v>
      </c>
      <c r="J1093" s="192">
        <v>22670</v>
      </c>
      <c r="K1093" s="191">
        <v>585</v>
      </c>
      <c r="L1093" s="193">
        <v>38.752136752136749</v>
      </c>
      <c r="N1093" s="185"/>
      <c r="O1093" s="185"/>
    </row>
    <row r="1094" spans="1:15" x14ac:dyDescent="0.25">
      <c r="A1094" s="239" t="s">
        <v>10176</v>
      </c>
      <c r="B1094" s="189" t="s">
        <v>7073</v>
      </c>
      <c r="C1094" s="190" t="s">
        <v>5368</v>
      </c>
      <c r="D1094" s="190" t="s">
        <v>6368</v>
      </c>
      <c r="E1094" s="190" t="s">
        <v>20873</v>
      </c>
      <c r="F1094" s="190" t="s">
        <v>20869</v>
      </c>
      <c r="G1094" s="192">
        <v>91739</v>
      </c>
      <c r="H1094" s="191">
        <v>1225</v>
      </c>
      <c r="I1094" s="188">
        <v>74.88897959183673</v>
      </c>
      <c r="J1094" s="192">
        <v>92787</v>
      </c>
      <c r="K1094" s="191">
        <v>1239</v>
      </c>
      <c r="L1094" s="193">
        <v>74.888619854721554</v>
      </c>
      <c r="N1094" s="185"/>
      <c r="O1094" s="185"/>
    </row>
    <row r="1095" spans="1:15" x14ac:dyDescent="0.25">
      <c r="A1095" s="239" t="s">
        <v>10177</v>
      </c>
      <c r="B1095" s="189" t="s">
        <v>7073</v>
      </c>
      <c r="C1095" s="190" t="s">
        <v>5368</v>
      </c>
      <c r="D1095" s="190" t="s">
        <v>6369</v>
      </c>
      <c r="E1095" s="190" t="s">
        <v>20873</v>
      </c>
      <c r="F1095" s="190" t="s">
        <v>20869</v>
      </c>
      <c r="G1095" s="192">
        <v>1952318</v>
      </c>
      <c r="H1095" s="191">
        <v>13052</v>
      </c>
      <c r="I1095" s="188">
        <v>149.57998774134234</v>
      </c>
      <c r="J1095" s="192">
        <v>1970866</v>
      </c>
      <c r="K1095" s="191">
        <v>13176</v>
      </c>
      <c r="L1095" s="193">
        <v>149.57999392835458</v>
      </c>
      <c r="N1095" s="185"/>
      <c r="O1095" s="185"/>
    </row>
    <row r="1096" spans="1:15" x14ac:dyDescent="0.25">
      <c r="A1096" s="239" t="s">
        <v>10178</v>
      </c>
      <c r="B1096" s="189" t="s">
        <v>7073</v>
      </c>
      <c r="C1096" s="190" t="s">
        <v>5368</v>
      </c>
      <c r="D1096" s="190" t="s">
        <v>6370</v>
      </c>
      <c r="E1096" s="190" t="s">
        <v>20873</v>
      </c>
      <c r="F1096" s="190" t="s">
        <v>20869</v>
      </c>
      <c r="G1096" s="192">
        <v>22722</v>
      </c>
      <c r="H1096" s="191">
        <v>439</v>
      </c>
      <c r="I1096" s="188">
        <v>51.758542141230066</v>
      </c>
      <c r="J1096" s="192">
        <v>23136</v>
      </c>
      <c r="K1096" s="191">
        <v>447</v>
      </c>
      <c r="L1096" s="193">
        <v>51.758389261744966</v>
      </c>
      <c r="N1096" s="185"/>
      <c r="O1096" s="185"/>
    </row>
    <row r="1097" spans="1:15" x14ac:dyDescent="0.25">
      <c r="A1097" s="239" t="s">
        <v>10179</v>
      </c>
      <c r="B1097" s="189" t="s">
        <v>7073</v>
      </c>
      <c r="C1097" s="190" t="s">
        <v>5368</v>
      </c>
      <c r="D1097" s="190" t="s">
        <v>6371</v>
      </c>
      <c r="E1097" s="190" t="s">
        <v>20873</v>
      </c>
      <c r="F1097" s="190" t="s">
        <v>20869</v>
      </c>
      <c r="G1097" s="192">
        <v>89065</v>
      </c>
      <c r="H1097" s="191">
        <v>1608</v>
      </c>
      <c r="I1097" s="188">
        <v>55.388681592039802</v>
      </c>
      <c r="J1097" s="192">
        <v>95454</v>
      </c>
      <c r="K1097" s="191">
        <v>1597</v>
      </c>
      <c r="L1097" s="193">
        <v>59.770820288040078</v>
      </c>
      <c r="N1097" s="185"/>
      <c r="O1097" s="185"/>
    </row>
    <row r="1098" spans="1:15" x14ac:dyDescent="0.25">
      <c r="A1098" s="239" t="s">
        <v>10180</v>
      </c>
      <c r="B1098" s="189" t="s">
        <v>7073</v>
      </c>
      <c r="C1098" s="190" t="s">
        <v>5368</v>
      </c>
      <c r="D1098" s="190" t="s">
        <v>6372</v>
      </c>
      <c r="E1098" s="190" t="s">
        <v>20873</v>
      </c>
      <c r="F1098" s="190" t="s">
        <v>20869</v>
      </c>
      <c r="G1098" s="192">
        <v>40000</v>
      </c>
      <c r="H1098" s="191">
        <v>1228</v>
      </c>
      <c r="I1098" s="188">
        <v>32.573289902280131</v>
      </c>
      <c r="J1098" s="192">
        <v>39964</v>
      </c>
      <c r="K1098" s="191">
        <v>1227</v>
      </c>
      <c r="L1098" s="193">
        <v>32.57049714751426</v>
      </c>
      <c r="N1098" s="185"/>
      <c r="O1098" s="185"/>
    </row>
    <row r="1099" spans="1:15" x14ac:dyDescent="0.25">
      <c r="A1099" s="239" t="s">
        <v>10181</v>
      </c>
      <c r="B1099" s="189" t="s">
        <v>7073</v>
      </c>
      <c r="C1099" s="190" t="s">
        <v>5368</v>
      </c>
      <c r="D1099" s="190" t="s">
        <v>6373</v>
      </c>
      <c r="E1099" s="190" t="s">
        <v>20873</v>
      </c>
      <c r="F1099" s="190" t="s">
        <v>20869</v>
      </c>
      <c r="G1099" s="192">
        <v>37000</v>
      </c>
      <c r="H1099" s="191">
        <v>690</v>
      </c>
      <c r="I1099" s="188">
        <v>53.623188405797102</v>
      </c>
      <c r="J1099" s="192">
        <v>37000</v>
      </c>
      <c r="K1099" s="191">
        <v>697</v>
      </c>
      <c r="L1099" s="193">
        <v>53.08464849354376</v>
      </c>
      <c r="N1099" s="185"/>
      <c r="O1099" s="185"/>
    </row>
    <row r="1100" spans="1:15" x14ac:dyDescent="0.25">
      <c r="A1100" s="239" t="s">
        <v>10182</v>
      </c>
      <c r="B1100" s="189" t="s">
        <v>7073</v>
      </c>
      <c r="C1100" s="190" t="s">
        <v>5368</v>
      </c>
      <c r="D1100" s="190" t="s">
        <v>6374</v>
      </c>
      <c r="E1100" s="190" t="s">
        <v>20873</v>
      </c>
      <c r="F1100" s="190" t="s">
        <v>20869</v>
      </c>
      <c r="G1100" s="192">
        <v>4000</v>
      </c>
      <c r="H1100" s="191">
        <v>58</v>
      </c>
      <c r="I1100" s="188">
        <v>68.965517241379317</v>
      </c>
      <c r="J1100" s="192">
        <v>4000</v>
      </c>
      <c r="K1100" s="191">
        <v>60</v>
      </c>
      <c r="L1100" s="193">
        <v>66.666666666666671</v>
      </c>
      <c r="N1100" s="185"/>
      <c r="O1100" s="185"/>
    </row>
    <row r="1101" spans="1:15" x14ac:dyDescent="0.25">
      <c r="A1101" s="239" t="s">
        <v>10183</v>
      </c>
      <c r="B1101" s="189" t="s">
        <v>7073</v>
      </c>
      <c r="C1101" s="190" t="s">
        <v>5368</v>
      </c>
      <c r="D1101" s="190" t="s">
        <v>6375</v>
      </c>
      <c r="E1101" s="190" t="s">
        <v>20873</v>
      </c>
      <c r="F1101" s="190" t="s">
        <v>20869</v>
      </c>
      <c r="G1101" s="192">
        <v>2094</v>
      </c>
      <c r="H1101" s="191">
        <v>78</v>
      </c>
      <c r="I1101" s="188">
        <v>26.846153846153847</v>
      </c>
      <c r="J1101" s="192">
        <v>2094</v>
      </c>
      <c r="K1101" s="191">
        <v>77</v>
      </c>
      <c r="L1101" s="193">
        <v>27.194805194805195</v>
      </c>
      <c r="N1101" s="185"/>
      <c r="O1101" s="185"/>
    </row>
    <row r="1102" spans="1:15" x14ac:dyDescent="0.25">
      <c r="A1102" s="239" t="s">
        <v>10184</v>
      </c>
      <c r="B1102" s="189" t="s">
        <v>7073</v>
      </c>
      <c r="C1102" s="190" t="s">
        <v>5368</v>
      </c>
      <c r="D1102" s="190" t="s">
        <v>4356</v>
      </c>
      <c r="E1102" s="190" t="s">
        <v>20873</v>
      </c>
      <c r="F1102" s="190" t="s">
        <v>20869</v>
      </c>
      <c r="G1102" s="192">
        <v>14000</v>
      </c>
      <c r="H1102" s="191">
        <v>238</v>
      </c>
      <c r="I1102" s="188">
        <v>58.823529411764703</v>
      </c>
      <c r="J1102" s="192">
        <v>15000</v>
      </c>
      <c r="K1102" s="191">
        <v>239</v>
      </c>
      <c r="L1102" s="193">
        <v>62.761506276150627</v>
      </c>
      <c r="N1102" s="185"/>
      <c r="O1102" s="185"/>
    </row>
    <row r="1103" spans="1:15" x14ac:dyDescent="0.25">
      <c r="A1103" s="239" t="s">
        <v>10185</v>
      </c>
      <c r="B1103" s="189" t="s">
        <v>7073</v>
      </c>
      <c r="C1103" s="190" t="s">
        <v>5368</v>
      </c>
      <c r="D1103" s="190" t="s">
        <v>6376</v>
      </c>
      <c r="E1103" s="190" t="s">
        <v>20873</v>
      </c>
      <c r="F1103" s="190" t="s">
        <v>20869</v>
      </c>
      <c r="G1103" s="192">
        <v>43000</v>
      </c>
      <c r="H1103" s="191">
        <v>963</v>
      </c>
      <c r="I1103" s="188">
        <v>44.652128764278295</v>
      </c>
      <c r="J1103" s="192">
        <v>48000</v>
      </c>
      <c r="K1103" s="191">
        <v>972</v>
      </c>
      <c r="L1103" s="193">
        <v>49.382716049382715</v>
      </c>
      <c r="N1103" s="185"/>
      <c r="O1103" s="185"/>
    </row>
    <row r="1104" spans="1:15" x14ac:dyDescent="0.25">
      <c r="A1104" s="239" t="s">
        <v>10186</v>
      </c>
      <c r="B1104" s="189" t="s">
        <v>7073</v>
      </c>
      <c r="C1104" s="190" t="s">
        <v>5368</v>
      </c>
      <c r="D1104" s="190" t="s">
        <v>6377</v>
      </c>
      <c r="E1104" s="190" t="s">
        <v>20873</v>
      </c>
      <c r="F1104" s="190" t="s">
        <v>20869</v>
      </c>
      <c r="G1104" s="192">
        <v>6000</v>
      </c>
      <c r="H1104" s="191">
        <v>130</v>
      </c>
      <c r="I1104" s="188">
        <v>46.153846153846153</v>
      </c>
      <c r="J1104" s="192">
        <v>6120</v>
      </c>
      <c r="K1104" s="191">
        <v>129</v>
      </c>
      <c r="L1104" s="193">
        <v>47.441860465116278</v>
      </c>
      <c r="N1104" s="185"/>
      <c r="O1104" s="185"/>
    </row>
    <row r="1105" spans="1:15" x14ac:dyDescent="0.25">
      <c r="A1105" s="239" t="s">
        <v>10187</v>
      </c>
      <c r="B1105" s="189" t="s">
        <v>7073</v>
      </c>
      <c r="C1105" s="190" t="s">
        <v>5368</v>
      </c>
      <c r="D1105" s="190" t="s">
        <v>10188</v>
      </c>
      <c r="E1105" s="190" t="s">
        <v>20873</v>
      </c>
      <c r="F1105" s="190" t="s">
        <v>20868</v>
      </c>
      <c r="G1105" s="192">
        <v>0</v>
      </c>
      <c r="H1105" s="191">
        <v>20</v>
      </c>
      <c r="I1105" s="188">
        <v>0</v>
      </c>
      <c r="J1105" s="192">
        <v>0</v>
      </c>
      <c r="K1105" s="191">
        <v>22</v>
      </c>
      <c r="L1105" s="193">
        <v>0</v>
      </c>
      <c r="N1105" s="185"/>
      <c r="O1105" s="185"/>
    </row>
    <row r="1106" spans="1:15" x14ac:dyDescent="0.25">
      <c r="A1106" s="239" t="s">
        <v>10189</v>
      </c>
      <c r="B1106" s="189" t="s">
        <v>7073</v>
      </c>
      <c r="C1106" s="190" t="s">
        <v>5368</v>
      </c>
      <c r="D1106" s="190" t="s">
        <v>6378</v>
      </c>
      <c r="E1106" s="190" t="s">
        <v>20873</v>
      </c>
      <c r="F1106" s="190" t="s">
        <v>20869</v>
      </c>
      <c r="G1106" s="192">
        <v>136188</v>
      </c>
      <c r="H1106" s="191">
        <v>1798</v>
      </c>
      <c r="I1106" s="188">
        <v>75.74416017797553</v>
      </c>
      <c r="J1106" s="192">
        <v>140965</v>
      </c>
      <c r="K1106" s="191">
        <v>1806</v>
      </c>
      <c r="L1106" s="193">
        <v>78.053709856035439</v>
      </c>
      <c r="N1106" s="185"/>
      <c r="O1106" s="185"/>
    </row>
    <row r="1107" spans="1:15" x14ac:dyDescent="0.25">
      <c r="A1107" s="239" t="s">
        <v>10190</v>
      </c>
      <c r="B1107" s="189" t="s">
        <v>7073</v>
      </c>
      <c r="C1107" s="190" t="s">
        <v>5368</v>
      </c>
      <c r="D1107" s="190" t="s">
        <v>6379</v>
      </c>
      <c r="E1107" s="190" t="s">
        <v>20873</v>
      </c>
      <c r="F1107" s="190" t="s">
        <v>20869</v>
      </c>
      <c r="G1107" s="192">
        <v>8894</v>
      </c>
      <c r="H1107" s="191">
        <v>440</v>
      </c>
      <c r="I1107" s="188">
        <v>20.213636363636365</v>
      </c>
      <c r="J1107" s="192">
        <v>9500</v>
      </c>
      <c r="K1107" s="191">
        <v>445</v>
      </c>
      <c r="L1107" s="193">
        <v>21.348314606741575</v>
      </c>
      <c r="N1107" s="185"/>
      <c r="O1107" s="185"/>
    </row>
    <row r="1108" spans="1:15" x14ac:dyDescent="0.25">
      <c r="A1108" s="239" t="s">
        <v>10191</v>
      </c>
      <c r="B1108" s="189" t="s">
        <v>7073</v>
      </c>
      <c r="C1108" s="190" t="s">
        <v>5368</v>
      </c>
      <c r="D1108" s="190" t="s">
        <v>6380</v>
      </c>
      <c r="E1108" s="190" t="s">
        <v>20873</v>
      </c>
      <c r="F1108" s="190" t="s">
        <v>20869</v>
      </c>
      <c r="G1108" s="192">
        <v>12000</v>
      </c>
      <c r="H1108" s="191">
        <v>154</v>
      </c>
      <c r="I1108" s="188">
        <v>77.922077922077918</v>
      </c>
      <c r="J1108" s="192">
        <v>12000</v>
      </c>
      <c r="K1108" s="191">
        <v>153</v>
      </c>
      <c r="L1108" s="193">
        <v>78.431372549019613</v>
      </c>
      <c r="N1108" s="185"/>
      <c r="O1108" s="185"/>
    </row>
    <row r="1109" spans="1:15" x14ac:dyDescent="0.25">
      <c r="A1109" s="239" t="s">
        <v>10192</v>
      </c>
      <c r="B1109" s="189" t="s">
        <v>7073</v>
      </c>
      <c r="C1109" s="190" t="s">
        <v>5368</v>
      </c>
      <c r="D1109" s="190" t="s">
        <v>6381</v>
      </c>
      <c r="E1109" s="190" t="s">
        <v>20873</v>
      </c>
      <c r="F1109" s="190" t="s">
        <v>20869</v>
      </c>
      <c r="G1109" s="192">
        <v>398490</v>
      </c>
      <c r="H1109" s="191">
        <v>3768</v>
      </c>
      <c r="I1109" s="188">
        <v>105.75636942675159</v>
      </c>
      <c r="J1109" s="192">
        <v>455704</v>
      </c>
      <c r="K1109" s="191">
        <v>3778</v>
      </c>
      <c r="L1109" s="193">
        <v>120.62043409211223</v>
      </c>
      <c r="N1109" s="185"/>
      <c r="O1109" s="185"/>
    </row>
    <row r="1110" spans="1:15" x14ac:dyDescent="0.25">
      <c r="A1110" s="239" t="s">
        <v>10193</v>
      </c>
      <c r="B1110" s="189" t="s">
        <v>7073</v>
      </c>
      <c r="C1110" s="190" t="s">
        <v>5368</v>
      </c>
      <c r="D1110" s="190" t="s">
        <v>6382</v>
      </c>
      <c r="E1110" s="190" t="s">
        <v>20873</v>
      </c>
      <c r="F1110" s="190" t="s">
        <v>20869</v>
      </c>
      <c r="G1110" s="192">
        <v>154000</v>
      </c>
      <c r="H1110" s="191">
        <v>2116</v>
      </c>
      <c r="I1110" s="188">
        <v>72.778827977315686</v>
      </c>
      <c r="J1110" s="192">
        <v>159250</v>
      </c>
      <c r="K1110" s="191">
        <v>2189</v>
      </c>
      <c r="L1110" s="193">
        <v>72.750114207400642</v>
      </c>
      <c r="N1110" s="185"/>
      <c r="O1110" s="185"/>
    </row>
    <row r="1111" spans="1:15" x14ac:dyDescent="0.25">
      <c r="A1111" s="239" t="s">
        <v>10194</v>
      </c>
      <c r="B1111" s="189" t="s">
        <v>7073</v>
      </c>
      <c r="C1111" s="190" t="s">
        <v>5368</v>
      </c>
      <c r="D1111" s="190" t="s">
        <v>6383</v>
      </c>
      <c r="E1111" s="190" t="s">
        <v>20873</v>
      </c>
      <c r="F1111" s="190" t="s">
        <v>20869</v>
      </c>
      <c r="G1111" s="192">
        <v>35000</v>
      </c>
      <c r="H1111" s="191">
        <v>796</v>
      </c>
      <c r="I1111" s="188">
        <v>43.969849246231156</v>
      </c>
      <c r="J1111" s="192">
        <v>35000</v>
      </c>
      <c r="K1111" s="191">
        <v>784</v>
      </c>
      <c r="L1111" s="193">
        <v>44.642857142857146</v>
      </c>
      <c r="N1111" s="185"/>
      <c r="O1111" s="185"/>
    </row>
    <row r="1112" spans="1:15" x14ac:dyDescent="0.25">
      <c r="A1112" s="239" t="s">
        <v>10195</v>
      </c>
      <c r="B1112" s="189" t="s">
        <v>7073</v>
      </c>
      <c r="C1112" s="190" t="s">
        <v>5368</v>
      </c>
      <c r="D1112" s="190" t="s">
        <v>6384</v>
      </c>
      <c r="E1112" s="190" t="s">
        <v>20873</v>
      </c>
      <c r="F1112" s="190" t="s">
        <v>20869</v>
      </c>
      <c r="G1112" s="192">
        <v>33600</v>
      </c>
      <c r="H1112" s="191">
        <v>845</v>
      </c>
      <c r="I1112" s="188">
        <v>39.763313609467453</v>
      </c>
      <c r="J1112" s="192">
        <v>39530</v>
      </c>
      <c r="K1112" s="191">
        <v>947</v>
      </c>
      <c r="L1112" s="193">
        <v>41.74234424498416</v>
      </c>
      <c r="N1112" s="185"/>
      <c r="O1112" s="185"/>
    </row>
    <row r="1113" spans="1:15" x14ac:dyDescent="0.25">
      <c r="A1113" s="239" t="s">
        <v>10196</v>
      </c>
      <c r="B1113" s="189" t="s">
        <v>7073</v>
      </c>
      <c r="C1113" s="190" t="s">
        <v>5368</v>
      </c>
      <c r="D1113" s="190" t="s">
        <v>6385</v>
      </c>
      <c r="E1113" s="190" t="s">
        <v>20873</v>
      </c>
      <c r="F1113" s="190" t="s">
        <v>20869</v>
      </c>
      <c r="G1113" s="192">
        <v>41338</v>
      </c>
      <c r="H1113" s="191">
        <v>688</v>
      </c>
      <c r="I1113" s="188">
        <v>60.084302325581397</v>
      </c>
      <c r="J1113" s="192">
        <v>66338</v>
      </c>
      <c r="K1113" s="191">
        <v>694</v>
      </c>
      <c r="L1113" s="193">
        <v>95.58789625360231</v>
      </c>
      <c r="N1113" s="185"/>
      <c r="O1113" s="185"/>
    </row>
    <row r="1114" spans="1:15" x14ac:dyDescent="0.25">
      <c r="A1114" s="239" t="s">
        <v>10197</v>
      </c>
      <c r="B1114" s="189" t="s">
        <v>7073</v>
      </c>
      <c r="C1114" s="190" t="s">
        <v>5368</v>
      </c>
      <c r="D1114" s="190" t="s">
        <v>6386</v>
      </c>
      <c r="E1114" s="190" t="s">
        <v>20873</v>
      </c>
      <c r="F1114" s="190" t="s">
        <v>20869</v>
      </c>
      <c r="G1114" s="192">
        <v>13000</v>
      </c>
      <c r="H1114" s="191">
        <v>455</v>
      </c>
      <c r="I1114" s="188">
        <v>28.571428571428573</v>
      </c>
      <c r="J1114" s="192">
        <v>13000</v>
      </c>
      <c r="K1114" s="191">
        <v>460</v>
      </c>
      <c r="L1114" s="193">
        <v>28.260869565217391</v>
      </c>
      <c r="N1114" s="185"/>
      <c r="O1114" s="185"/>
    </row>
    <row r="1115" spans="1:15" x14ac:dyDescent="0.25">
      <c r="A1115" s="239" t="s">
        <v>10198</v>
      </c>
      <c r="B1115" s="189" t="s">
        <v>7073</v>
      </c>
      <c r="C1115" s="190" t="s">
        <v>5368</v>
      </c>
      <c r="D1115" s="190" t="s">
        <v>6387</v>
      </c>
      <c r="E1115" s="190" t="s">
        <v>20873</v>
      </c>
      <c r="F1115" s="190" t="s">
        <v>20869</v>
      </c>
      <c r="G1115" s="192">
        <v>16074</v>
      </c>
      <c r="H1115" s="191">
        <v>342</v>
      </c>
      <c r="I1115" s="188">
        <v>47</v>
      </c>
      <c r="J1115" s="192">
        <v>16556</v>
      </c>
      <c r="K1115" s="191">
        <v>341</v>
      </c>
      <c r="L1115" s="193">
        <v>48.551319648093845</v>
      </c>
      <c r="N1115" s="185"/>
      <c r="O1115" s="185"/>
    </row>
    <row r="1116" spans="1:15" x14ac:dyDescent="0.25">
      <c r="A1116" s="239" t="s">
        <v>10199</v>
      </c>
      <c r="B1116" s="189" t="s">
        <v>7073</v>
      </c>
      <c r="C1116" s="190" t="s">
        <v>5368</v>
      </c>
      <c r="D1116" s="190" t="s">
        <v>6388</v>
      </c>
      <c r="E1116" s="190" t="s">
        <v>20873</v>
      </c>
      <c r="F1116" s="190" t="s">
        <v>20869</v>
      </c>
      <c r="G1116" s="192">
        <v>6485</v>
      </c>
      <c r="H1116" s="191">
        <v>103</v>
      </c>
      <c r="I1116" s="188">
        <v>62.961165048543691</v>
      </c>
      <c r="J1116" s="192">
        <v>6647</v>
      </c>
      <c r="K1116" s="191">
        <v>104</v>
      </c>
      <c r="L1116" s="193">
        <v>63.91346153846154</v>
      </c>
      <c r="N1116" s="185"/>
      <c r="O1116" s="185"/>
    </row>
    <row r="1117" spans="1:15" x14ac:dyDescent="0.25">
      <c r="A1117" s="239" t="s">
        <v>10200</v>
      </c>
      <c r="B1117" s="189" t="s">
        <v>7073</v>
      </c>
      <c r="C1117" s="190" t="s">
        <v>5368</v>
      </c>
      <c r="D1117" s="190" t="s">
        <v>6389</v>
      </c>
      <c r="E1117" s="190" t="s">
        <v>20873</v>
      </c>
      <c r="F1117" s="190" t="s">
        <v>20869</v>
      </c>
      <c r="G1117" s="192">
        <v>35682</v>
      </c>
      <c r="H1117" s="191">
        <v>868</v>
      </c>
      <c r="I1117" s="188">
        <v>41.108294930875573</v>
      </c>
      <c r="J1117" s="192">
        <v>41470</v>
      </c>
      <c r="K1117" s="191">
        <v>881</v>
      </c>
      <c r="L1117" s="193">
        <v>47.071509648127126</v>
      </c>
      <c r="N1117" s="185"/>
      <c r="O1117" s="185"/>
    </row>
    <row r="1118" spans="1:15" x14ac:dyDescent="0.25">
      <c r="A1118" s="239" t="s">
        <v>10201</v>
      </c>
      <c r="B1118" s="189" t="s">
        <v>7073</v>
      </c>
      <c r="C1118" s="190" t="s">
        <v>5368</v>
      </c>
      <c r="D1118" s="190" t="s">
        <v>6390</v>
      </c>
      <c r="E1118" s="190" t="s">
        <v>20873</v>
      </c>
      <c r="F1118" s="190" t="s">
        <v>20869</v>
      </c>
      <c r="G1118" s="192">
        <v>294097</v>
      </c>
      <c r="H1118" s="191">
        <v>2726</v>
      </c>
      <c r="I1118" s="188">
        <v>107.88591342626559</v>
      </c>
      <c r="J1118" s="192">
        <v>372041</v>
      </c>
      <c r="K1118" s="191">
        <v>2872</v>
      </c>
      <c r="L1118" s="193">
        <v>129.54073816155989</v>
      </c>
      <c r="N1118" s="185"/>
      <c r="O1118" s="185"/>
    </row>
    <row r="1119" spans="1:15" x14ac:dyDescent="0.25">
      <c r="A1119" s="239" t="s">
        <v>10202</v>
      </c>
      <c r="B1119" s="189" t="s">
        <v>7073</v>
      </c>
      <c r="C1119" s="190" t="s">
        <v>5368</v>
      </c>
      <c r="D1119" s="190" t="s">
        <v>4795</v>
      </c>
      <c r="E1119" s="190" t="s">
        <v>20873</v>
      </c>
      <c r="F1119" s="190" t="s">
        <v>20869</v>
      </c>
      <c r="G1119" s="192">
        <v>8900</v>
      </c>
      <c r="H1119" s="191">
        <v>676</v>
      </c>
      <c r="I1119" s="188">
        <v>13.165680473372781</v>
      </c>
      <c r="J1119" s="192">
        <v>8900</v>
      </c>
      <c r="K1119" s="191">
        <v>677</v>
      </c>
      <c r="L1119" s="193">
        <v>13.146233382570163</v>
      </c>
      <c r="N1119" s="185"/>
      <c r="O1119" s="185"/>
    </row>
    <row r="1120" spans="1:15" x14ac:dyDescent="0.25">
      <c r="A1120" s="239" t="s">
        <v>10203</v>
      </c>
      <c r="B1120" s="189" t="s">
        <v>7073</v>
      </c>
      <c r="C1120" s="190" t="s">
        <v>5368</v>
      </c>
      <c r="D1120" s="190" t="s">
        <v>4796</v>
      </c>
      <c r="E1120" s="190" t="s">
        <v>20873</v>
      </c>
      <c r="F1120" s="190" t="s">
        <v>20869</v>
      </c>
      <c r="G1120" s="192">
        <v>14981</v>
      </c>
      <c r="H1120" s="191">
        <v>620</v>
      </c>
      <c r="I1120" s="188">
        <v>24.162903225806453</v>
      </c>
      <c r="J1120" s="192">
        <v>16321</v>
      </c>
      <c r="K1120" s="191">
        <v>617</v>
      </c>
      <c r="L1120" s="193">
        <v>26.452188006482981</v>
      </c>
      <c r="N1120" s="185"/>
      <c r="O1120" s="185"/>
    </row>
    <row r="1121" spans="1:15" x14ac:dyDescent="0.25">
      <c r="A1121" s="239" t="s">
        <v>10204</v>
      </c>
      <c r="B1121" s="189" t="s">
        <v>7073</v>
      </c>
      <c r="C1121" s="190" t="s">
        <v>5368</v>
      </c>
      <c r="D1121" s="190" t="s">
        <v>4797</v>
      </c>
      <c r="E1121" s="190" t="s">
        <v>20873</v>
      </c>
      <c r="F1121" s="190" t="s">
        <v>20869</v>
      </c>
      <c r="G1121" s="192">
        <v>13087</v>
      </c>
      <c r="H1121" s="191">
        <v>165</v>
      </c>
      <c r="I1121" s="188">
        <v>79.315151515151513</v>
      </c>
      <c r="J1121" s="192">
        <v>13379</v>
      </c>
      <c r="K1121" s="191">
        <v>167</v>
      </c>
      <c r="L1121" s="193">
        <v>80.113772455089816</v>
      </c>
      <c r="N1121" s="185"/>
      <c r="O1121" s="185"/>
    </row>
    <row r="1122" spans="1:15" x14ac:dyDescent="0.25">
      <c r="A1122" s="239" t="s">
        <v>10205</v>
      </c>
      <c r="B1122" s="189" t="s">
        <v>7073</v>
      </c>
      <c r="C1122" s="190" t="s">
        <v>5368</v>
      </c>
      <c r="D1122" s="190" t="s">
        <v>7412</v>
      </c>
      <c r="E1122" s="190" t="s">
        <v>20873</v>
      </c>
      <c r="F1122" s="190" t="s">
        <v>20869</v>
      </c>
      <c r="G1122" s="192">
        <v>5200</v>
      </c>
      <c r="H1122" s="191">
        <v>129</v>
      </c>
      <c r="I1122" s="188">
        <v>40.310077519379846</v>
      </c>
      <c r="J1122" s="192">
        <v>5950</v>
      </c>
      <c r="K1122" s="191">
        <v>125</v>
      </c>
      <c r="L1122" s="193">
        <v>47.6</v>
      </c>
      <c r="N1122" s="185"/>
      <c r="O1122" s="185"/>
    </row>
    <row r="1123" spans="1:15" x14ac:dyDescent="0.25">
      <c r="A1123" s="239" t="s">
        <v>10206</v>
      </c>
      <c r="B1123" s="189" t="s">
        <v>7073</v>
      </c>
      <c r="C1123" s="190" t="s">
        <v>5368</v>
      </c>
      <c r="D1123" s="190" t="s">
        <v>4798</v>
      </c>
      <c r="E1123" s="190" t="s">
        <v>20873</v>
      </c>
      <c r="F1123" s="190" t="s">
        <v>20869</v>
      </c>
      <c r="G1123" s="192">
        <v>12000</v>
      </c>
      <c r="H1123" s="191">
        <v>229</v>
      </c>
      <c r="I1123" s="188">
        <v>52.401746724890828</v>
      </c>
      <c r="J1123" s="192">
        <v>12000</v>
      </c>
      <c r="K1123" s="191">
        <v>226</v>
      </c>
      <c r="L1123" s="193">
        <v>53.097345132743364</v>
      </c>
      <c r="N1123" s="185"/>
      <c r="O1123" s="185"/>
    </row>
    <row r="1124" spans="1:15" x14ac:dyDescent="0.25">
      <c r="A1124" s="239" t="s">
        <v>10207</v>
      </c>
      <c r="B1124" s="189" t="s">
        <v>7073</v>
      </c>
      <c r="C1124" s="190" t="s">
        <v>5368</v>
      </c>
      <c r="D1124" s="190" t="s">
        <v>4799</v>
      </c>
      <c r="E1124" s="190" t="s">
        <v>20873</v>
      </c>
      <c r="F1124" s="190" t="s">
        <v>20869</v>
      </c>
      <c r="G1124" s="192">
        <v>7750</v>
      </c>
      <c r="H1124" s="191">
        <v>147</v>
      </c>
      <c r="I1124" s="188">
        <v>52.721088435374149</v>
      </c>
      <c r="J1124" s="192">
        <v>9000</v>
      </c>
      <c r="K1124" s="191">
        <v>145</v>
      </c>
      <c r="L1124" s="193">
        <v>62.068965517241381</v>
      </c>
      <c r="N1124" s="185"/>
      <c r="O1124" s="185"/>
    </row>
    <row r="1125" spans="1:15" x14ac:dyDescent="0.25">
      <c r="A1125" s="239" t="s">
        <v>10208</v>
      </c>
      <c r="B1125" s="189" t="s">
        <v>7073</v>
      </c>
      <c r="C1125" s="190" t="s">
        <v>5368</v>
      </c>
      <c r="D1125" s="190" t="s">
        <v>4800</v>
      </c>
      <c r="E1125" s="190" t="s">
        <v>20873</v>
      </c>
      <c r="F1125" s="190" t="s">
        <v>20869</v>
      </c>
      <c r="G1125" s="192">
        <v>1600</v>
      </c>
      <c r="H1125" s="191">
        <v>98</v>
      </c>
      <c r="I1125" s="188">
        <v>16.326530612244898</v>
      </c>
      <c r="J1125" s="192">
        <v>1600</v>
      </c>
      <c r="K1125" s="191">
        <v>87</v>
      </c>
      <c r="L1125" s="193">
        <v>18.390804597701148</v>
      </c>
      <c r="N1125" s="185"/>
      <c r="O1125" s="185"/>
    </row>
    <row r="1126" spans="1:15" x14ac:dyDescent="0.25">
      <c r="A1126" s="239" t="s">
        <v>10209</v>
      </c>
      <c r="B1126" s="189" t="s">
        <v>7073</v>
      </c>
      <c r="C1126" s="190" t="s">
        <v>5368</v>
      </c>
      <c r="D1126" s="190" t="s">
        <v>4801</v>
      </c>
      <c r="E1126" s="190" t="s">
        <v>20873</v>
      </c>
      <c r="F1126" s="190" t="s">
        <v>20869</v>
      </c>
      <c r="G1126" s="192">
        <v>133457</v>
      </c>
      <c r="H1126" s="191">
        <v>1745</v>
      </c>
      <c r="I1126" s="188">
        <v>76.479656160458447</v>
      </c>
      <c r="J1126" s="192">
        <v>135951</v>
      </c>
      <c r="K1126" s="191">
        <v>1760</v>
      </c>
      <c r="L1126" s="193">
        <v>77.244886363636368</v>
      </c>
      <c r="N1126" s="185"/>
      <c r="O1126" s="185"/>
    </row>
    <row r="1127" spans="1:15" x14ac:dyDescent="0.25">
      <c r="A1127" s="239" t="s">
        <v>10210</v>
      </c>
      <c r="B1127" s="189" t="s">
        <v>7073</v>
      </c>
      <c r="C1127" s="190" t="s">
        <v>5368</v>
      </c>
      <c r="D1127" s="190" t="s">
        <v>4802</v>
      </c>
      <c r="E1127" s="190" t="s">
        <v>20873</v>
      </c>
      <c r="F1127" s="190" t="s">
        <v>20869</v>
      </c>
      <c r="G1127" s="192">
        <v>10748</v>
      </c>
      <c r="H1127" s="191">
        <v>494</v>
      </c>
      <c r="I1127" s="188">
        <v>21.757085020242915</v>
      </c>
      <c r="J1127" s="192">
        <v>10748</v>
      </c>
      <c r="K1127" s="191">
        <v>490</v>
      </c>
      <c r="L1127" s="193">
        <v>21.93469387755102</v>
      </c>
      <c r="N1127" s="185"/>
      <c r="O1127" s="185"/>
    </row>
    <row r="1128" spans="1:15" x14ac:dyDescent="0.25">
      <c r="A1128" s="239" t="s">
        <v>10211</v>
      </c>
      <c r="B1128" s="189" t="s">
        <v>7073</v>
      </c>
      <c r="C1128" s="190" t="s">
        <v>5368</v>
      </c>
      <c r="D1128" s="190" t="s">
        <v>4803</v>
      </c>
      <c r="E1128" s="190" t="s">
        <v>20873</v>
      </c>
      <c r="F1128" s="190" t="s">
        <v>20869</v>
      </c>
      <c r="G1128" s="192">
        <v>27651</v>
      </c>
      <c r="H1128" s="191">
        <v>845</v>
      </c>
      <c r="I1128" s="188">
        <v>32.723076923076924</v>
      </c>
      <c r="J1128" s="192">
        <v>27618</v>
      </c>
      <c r="K1128" s="191">
        <v>844</v>
      </c>
      <c r="L1128" s="193">
        <v>32.722748815165879</v>
      </c>
      <c r="N1128" s="185"/>
      <c r="O1128" s="185"/>
    </row>
    <row r="1129" spans="1:15" x14ac:dyDescent="0.25">
      <c r="A1129" s="239" t="s">
        <v>10212</v>
      </c>
      <c r="B1129" s="189" t="s">
        <v>7073</v>
      </c>
      <c r="C1129" s="190" t="s">
        <v>5368</v>
      </c>
      <c r="D1129" s="190" t="s">
        <v>4804</v>
      </c>
      <c r="E1129" s="190" t="s">
        <v>20873</v>
      </c>
      <c r="F1129" s="190" t="s">
        <v>20869</v>
      </c>
      <c r="G1129" s="192">
        <v>6820</v>
      </c>
      <c r="H1129" s="191">
        <v>213</v>
      </c>
      <c r="I1129" s="188">
        <v>32.018779342723008</v>
      </c>
      <c r="J1129" s="192">
        <v>6956</v>
      </c>
      <c r="K1129" s="191">
        <v>211</v>
      </c>
      <c r="L1129" s="193">
        <v>32.96682464454976</v>
      </c>
      <c r="N1129" s="185"/>
      <c r="O1129" s="185"/>
    </row>
    <row r="1130" spans="1:15" x14ac:dyDescent="0.25">
      <c r="A1130" s="239" t="s">
        <v>10213</v>
      </c>
      <c r="B1130" s="189" t="s">
        <v>7073</v>
      </c>
      <c r="C1130" s="190" t="s">
        <v>5368</v>
      </c>
      <c r="D1130" s="190" t="s">
        <v>4805</v>
      </c>
      <c r="E1130" s="190" t="s">
        <v>20873</v>
      </c>
      <c r="F1130" s="190" t="s">
        <v>20869</v>
      </c>
      <c r="G1130" s="192">
        <v>21885</v>
      </c>
      <c r="H1130" s="191">
        <v>407</v>
      </c>
      <c r="I1130" s="188">
        <v>53.77149877149877</v>
      </c>
      <c r="J1130" s="192">
        <v>22500</v>
      </c>
      <c r="K1130" s="191">
        <v>419</v>
      </c>
      <c r="L1130" s="193">
        <v>53.699284009546538</v>
      </c>
      <c r="N1130" s="185"/>
      <c r="O1130" s="185"/>
    </row>
    <row r="1131" spans="1:15" x14ac:dyDescent="0.25">
      <c r="A1131" s="239" t="s">
        <v>10214</v>
      </c>
      <c r="B1131" s="189" t="s">
        <v>7073</v>
      </c>
      <c r="C1131" s="190" t="s">
        <v>5368</v>
      </c>
      <c r="D1131" s="190" t="s">
        <v>4806</v>
      </c>
      <c r="E1131" s="190" t="s">
        <v>20873</v>
      </c>
      <c r="F1131" s="190" t="s">
        <v>20869</v>
      </c>
      <c r="G1131" s="192">
        <v>19000</v>
      </c>
      <c r="H1131" s="191">
        <v>325</v>
      </c>
      <c r="I1131" s="188">
        <v>58.46153846153846</v>
      </c>
      <c r="J1131" s="192">
        <v>19000</v>
      </c>
      <c r="K1131" s="191">
        <v>330</v>
      </c>
      <c r="L1131" s="193">
        <v>57.575757575757578</v>
      </c>
      <c r="N1131" s="185"/>
      <c r="O1131" s="185"/>
    </row>
    <row r="1132" spans="1:15" x14ac:dyDescent="0.25">
      <c r="A1132" s="239" t="s">
        <v>10215</v>
      </c>
      <c r="B1132" s="189" t="s">
        <v>4870</v>
      </c>
      <c r="C1132" s="190" t="s">
        <v>4869</v>
      </c>
      <c r="D1132" s="190" t="s">
        <v>4807</v>
      </c>
      <c r="E1132" s="190" t="s">
        <v>20867</v>
      </c>
      <c r="F1132" s="190" t="s">
        <v>20869</v>
      </c>
      <c r="G1132" s="192">
        <v>194029.06</v>
      </c>
      <c r="H1132" s="191">
        <v>2071.4</v>
      </c>
      <c r="I1132" s="188">
        <v>93.670493386115666</v>
      </c>
      <c r="J1132" s="192">
        <v>208581</v>
      </c>
      <c r="K1132" s="191">
        <v>2094.1999999999998</v>
      </c>
      <c r="L1132" s="193">
        <v>99.599369687708915</v>
      </c>
      <c r="N1132" s="185"/>
      <c r="O1132" s="185"/>
    </row>
    <row r="1133" spans="1:15" x14ac:dyDescent="0.25">
      <c r="A1133" s="239" t="s">
        <v>10216</v>
      </c>
      <c r="B1133" s="189" t="s">
        <v>4870</v>
      </c>
      <c r="C1133" s="190" t="s">
        <v>4869</v>
      </c>
      <c r="D1133" s="190" t="s">
        <v>8559</v>
      </c>
      <c r="E1133" s="190" t="s">
        <v>20867</v>
      </c>
      <c r="F1133" s="190" t="s">
        <v>20869</v>
      </c>
      <c r="G1133" s="192">
        <v>6553</v>
      </c>
      <c r="H1133" s="191">
        <v>136.80000000000001</v>
      </c>
      <c r="I1133" s="188">
        <v>47.902046783625728</v>
      </c>
      <c r="J1133" s="192">
        <v>6574</v>
      </c>
      <c r="K1133" s="191">
        <v>136.6</v>
      </c>
      <c r="L1133" s="193">
        <v>48.125915080527086</v>
      </c>
      <c r="N1133" s="185"/>
      <c r="O1133" s="185"/>
    </row>
    <row r="1134" spans="1:15" x14ac:dyDescent="0.25">
      <c r="A1134" s="239" t="s">
        <v>10217</v>
      </c>
      <c r="B1134" s="189" t="s">
        <v>4870</v>
      </c>
      <c r="C1134" s="190" t="s">
        <v>4869</v>
      </c>
      <c r="D1134" s="190" t="s">
        <v>8560</v>
      </c>
      <c r="E1134" s="190" t="s">
        <v>20867</v>
      </c>
      <c r="F1134" s="190" t="s">
        <v>20869</v>
      </c>
      <c r="G1134" s="192">
        <v>704.13</v>
      </c>
      <c r="H1134" s="191">
        <v>14.7</v>
      </c>
      <c r="I1134" s="188">
        <v>47.9</v>
      </c>
      <c r="J1134" s="192">
        <v>756</v>
      </c>
      <c r="K1134" s="191">
        <v>15.7</v>
      </c>
      <c r="L1134" s="193">
        <v>48.152866242038222</v>
      </c>
      <c r="N1134" s="185"/>
      <c r="O1134" s="185"/>
    </row>
    <row r="1135" spans="1:15" x14ac:dyDescent="0.25">
      <c r="A1135" s="239" t="s">
        <v>10218</v>
      </c>
      <c r="B1135" s="189" t="s">
        <v>4870</v>
      </c>
      <c r="C1135" s="190" t="s">
        <v>4869</v>
      </c>
      <c r="D1135" s="190" t="s">
        <v>4808</v>
      </c>
      <c r="E1135" s="190" t="s">
        <v>20867</v>
      </c>
      <c r="F1135" s="190" t="s">
        <v>20869</v>
      </c>
      <c r="G1135" s="192">
        <v>185203.42</v>
      </c>
      <c r="H1135" s="191">
        <v>2138.6</v>
      </c>
      <c r="I1135" s="188">
        <v>86.600308613111395</v>
      </c>
      <c r="J1135" s="192">
        <v>202600</v>
      </c>
      <c r="K1135" s="191">
        <v>2182</v>
      </c>
      <c r="L1135" s="193">
        <v>92.850595783684696</v>
      </c>
      <c r="N1135" s="185"/>
      <c r="O1135" s="185"/>
    </row>
    <row r="1136" spans="1:15" x14ac:dyDescent="0.25">
      <c r="A1136" s="239" t="s">
        <v>10219</v>
      </c>
      <c r="B1136" s="189" t="s">
        <v>4870</v>
      </c>
      <c r="C1136" s="190" t="s">
        <v>4869</v>
      </c>
      <c r="D1136" s="190" t="s">
        <v>10220</v>
      </c>
      <c r="E1136" s="190" t="s">
        <v>20867</v>
      </c>
      <c r="F1136" s="190" t="s">
        <v>20868</v>
      </c>
      <c r="G1136" s="192">
        <v>0</v>
      </c>
      <c r="H1136" s="191">
        <v>33</v>
      </c>
      <c r="I1136" s="188">
        <v>0</v>
      </c>
      <c r="J1136" s="192">
        <v>0</v>
      </c>
      <c r="K1136" s="191">
        <v>34.1</v>
      </c>
      <c r="L1136" s="193">
        <v>0</v>
      </c>
      <c r="N1136" s="185"/>
      <c r="O1136" s="185"/>
    </row>
    <row r="1137" spans="1:15" x14ac:dyDescent="0.25">
      <c r="A1137" s="239" t="s">
        <v>10221</v>
      </c>
      <c r="B1137" s="189" t="s">
        <v>4870</v>
      </c>
      <c r="C1137" s="190" t="s">
        <v>4869</v>
      </c>
      <c r="D1137" s="190" t="s">
        <v>4809</v>
      </c>
      <c r="E1137" s="190" t="s">
        <v>20867</v>
      </c>
      <c r="F1137" s="190" t="s">
        <v>20869</v>
      </c>
      <c r="G1137" s="192">
        <v>334911.88</v>
      </c>
      <c r="H1137" s="191">
        <v>4008.2</v>
      </c>
      <c r="I1137" s="188">
        <v>83.556678808442697</v>
      </c>
      <c r="J1137" s="192">
        <v>351579</v>
      </c>
      <c r="K1137" s="191">
        <v>4145.5</v>
      </c>
      <c r="L1137" s="193">
        <v>84.809793752261484</v>
      </c>
      <c r="N1137" s="185"/>
      <c r="O1137" s="185"/>
    </row>
    <row r="1138" spans="1:15" x14ac:dyDescent="0.25">
      <c r="A1138" s="239" t="s">
        <v>10222</v>
      </c>
      <c r="B1138" s="189" t="s">
        <v>4870</v>
      </c>
      <c r="C1138" s="190" t="s">
        <v>4869</v>
      </c>
      <c r="D1138" s="190" t="s">
        <v>8561</v>
      </c>
      <c r="E1138" s="190" t="s">
        <v>20867</v>
      </c>
      <c r="F1138" s="190" t="s">
        <v>20869</v>
      </c>
      <c r="G1138" s="192">
        <v>23817</v>
      </c>
      <c r="H1138" s="191">
        <v>483.5</v>
      </c>
      <c r="I1138" s="188">
        <v>49.259565667011373</v>
      </c>
      <c r="J1138" s="192">
        <v>24182</v>
      </c>
      <c r="K1138" s="191">
        <v>490.9</v>
      </c>
      <c r="L1138" s="193">
        <v>49.260541861886331</v>
      </c>
      <c r="N1138" s="185"/>
      <c r="O1138" s="185"/>
    </row>
    <row r="1139" spans="1:15" x14ac:dyDescent="0.25">
      <c r="A1139" s="239" t="s">
        <v>10223</v>
      </c>
      <c r="B1139" s="189" t="s">
        <v>4870</v>
      </c>
      <c r="C1139" s="190" t="s">
        <v>4869</v>
      </c>
      <c r="D1139" s="190" t="s">
        <v>4810</v>
      </c>
      <c r="E1139" s="190" t="s">
        <v>20867</v>
      </c>
      <c r="F1139" s="190" t="s">
        <v>20869</v>
      </c>
      <c r="G1139" s="192">
        <v>26835.53</v>
      </c>
      <c r="H1139" s="191">
        <v>217.4</v>
      </c>
      <c r="I1139" s="188">
        <v>123.4385004599816</v>
      </c>
      <c r="J1139" s="192">
        <v>10860</v>
      </c>
      <c r="K1139" s="191">
        <v>214.8</v>
      </c>
      <c r="L1139" s="193">
        <v>50.558659217877093</v>
      </c>
      <c r="N1139" s="185"/>
      <c r="O1139" s="185"/>
    </row>
    <row r="1140" spans="1:15" x14ac:dyDescent="0.25">
      <c r="A1140" s="239" t="s">
        <v>10224</v>
      </c>
      <c r="B1140" s="189" t="s">
        <v>4870</v>
      </c>
      <c r="C1140" s="190" t="s">
        <v>4869</v>
      </c>
      <c r="D1140" s="190" t="s">
        <v>8562</v>
      </c>
      <c r="E1140" s="190" t="s">
        <v>20867</v>
      </c>
      <c r="F1140" s="190" t="s">
        <v>20869</v>
      </c>
      <c r="G1140" s="192">
        <v>551.71199999999999</v>
      </c>
      <c r="H1140" s="191">
        <v>11.2</v>
      </c>
      <c r="I1140" s="188">
        <v>49.26</v>
      </c>
      <c r="J1140" s="192">
        <v>606</v>
      </c>
      <c r="K1140" s="191">
        <v>12.3</v>
      </c>
      <c r="L1140" s="193">
        <v>49.268292682926827</v>
      </c>
      <c r="N1140" s="185"/>
      <c r="O1140" s="185"/>
    </row>
    <row r="1141" spans="1:15" x14ac:dyDescent="0.25">
      <c r="A1141" s="239" t="s">
        <v>10225</v>
      </c>
      <c r="B1141" s="189" t="s">
        <v>4870</v>
      </c>
      <c r="C1141" s="190" t="s">
        <v>4869</v>
      </c>
      <c r="D1141" s="190" t="s">
        <v>4811</v>
      </c>
      <c r="E1141" s="190" t="s">
        <v>20867</v>
      </c>
      <c r="F1141" s="190" t="s">
        <v>20869</v>
      </c>
      <c r="G1141" s="192">
        <v>53417.89</v>
      </c>
      <c r="H1141" s="191">
        <v>839</v>
      </c>
      <c r="I1141" s="188">
        <v>63.668522050059593</v>
      </c>
      <c r="J1141" s="192">
        <v>54080</v>
      </c>
      <c r="K1141" s="191">
        <v>840.9</v>
      </c>
      <c r="L1141" s="193">
        <v>64.312046616720181</v>
      </c>
      <c r="N1141" s="185"/>
      <c r="O1141" s="185"/>
    </row>
    <row r="1142" spans="1:15" x14ac:dyDescent="0.25">
      <c r="A1142" s="239" t="s">
        <v>10226</v>
      </c>
      <c r="B1142" s="189" t="s">
        <v>4870</v>
      </c>
      <c r="C1142" s="190" t="s">
        <v>4869</v>
      </c>
      <c r="D1142" s="190" t="s">
        <v>4812</v>
      </c>
      <c r="E1142" s="190" t="s">
        <v>20867</v>
      </c>
      <c r="F1142" s="190" t="s">
        <v>20869</v>
      </c>
      <c r="G1142" s="192">
        <v>37012</v>
      </c>
      <c r="H1142" s="191">
        <v>755.2</v>
      </c>
      <c r="I1142" s="188">
        <v>49.009533898305079</v>
      </c>
      <c r="J1142" s="192">
        <v>47000</v>
      </c>
      <c r="K1142" s="191">
        <v>785.6</v>
      </c>
      <c r="L1142" s="193">
        <v>59.826883910386961</v>
      </c>
      <c r="N1142" s="185"/>
      <c r="O1142" s="185"/>
    </row>
    <row r="1143" spans="1:15" x14ac:dyDescent="0.25">
      <c r="A1143" s="239" t="s">
        <v>10227</v>
      </c>
      <c r="B1143" s="189" t="s">
        <v>4870</v>
      </c>
      <c r="C1143" s="190" t="s">
        <v>4869</v>
      </c>
      <c r="D1143" s="190" t="s">
        <v>4214</v>
      </c>
      <c r="E1143" s="190" t="s">
        <v>20867</v>
      </c>
      <c r="F1143" s="190" t="s">
        <v>20869</v>
      </c>
      <c r="G1143" s="192">
        <v>10118.790000000001</v>
      </c>
      <c r="H1143" s="191">
        <v>142.6</v>
      </c>
      <c r="I1143" s="188">
        <v>70.959256661991589</v>
      </c>
      <c r="J1143" s="192">
        <v>10321</v>
      </c>
      <c r="K1143" s="191">
        <v>142.5</v>
      </c>
      <c r="L1143" s="193">
        <v>72.428070175438592</v>
      </c>
      <c r="N1143" s="185"/>
      <c r="O1143" s="185"/>
    </row>
    <row r="1144" spans="1:15" x14ac:dyDescent="0.25">
      <c r="A1144" s="239" t="s">
        <v>10228</v>
      </c>
      <c r="B1144" s="189" t="s">
        <v>4870</v>
      </c>
      <c r="C1144" s="190" t="s">
        <v>4869</v>
      </c>
      <c r="D1144" s="190" t="s">
        <v>4215</v>
      </c>
      <c r="E1144" s="190" t="s">
        <v>20867</v>
      </c>
      <c r="F1144" s="190" t="s">
        <v>20869</v>
      </c>
      <c r="G1144" s="192">
        <v>161817.01999999999</v>
      </c>
      <c r="H1144" s="191">
        <v>2586.6999999999998</v>
      </c>
      <c r="I1144" s="188">
        <v>62.557320137627094</v>
      </c>
      <c r="J1144" s="192">
        <v>163858</v>
      </c>
      <c r="K1144" s="191">
        <v>2629.1</v>
      </c>
      <c r="L1144" s="193">
        <v>62.324749914419385</v>
      </c>
      <c r="N1144" s="185"/>
      <c r="O1144" s="185"/>
    </row>
    <row r="1145" spans="1:15" x14ac:dyDescent="0.25">
      <c r="A1145" s="239" t="s">
        <v>10229</v>
      </c>
      <c r="B1145" s="189" t="s">
        <v>4870</v>
      </c>
      <c r="C1145" s="190" t="s">
        <v>4869</v>
      </c>
      <c r="D1145" s="190" t="s">
        <v>4216</v>
      </c>
      <c r="E1145" s="190" t="s">
        <v>20867</v>
      </c>
      <c r="F1145" s="190" t="s">
        <v>20869</v>
      </c>
      <c r="G1145" s="192">
        <v>37621.43</v>
      </c>
      <c r="H1145" s="191">
        <v>506.8</v>
      </c>
      <c r="I1145" s="188">
        <v>74.233287292817678</v>
      </c>
      <c r="J1145" s="192">
        <v>37680</v>
      </c>
      <c r="K1145" s="191">
        <v>513.6</v>
      </c>
      <c r="L1145" s="193">
        <v>73.364485981308405</v>
      </c>
      <c r="N1145" s="185"/>
      <c r="O1145" s="185"/>
    </row>
    <row r="1146" spans="1:15" x14ac:dyDescent="0.25">
      <c r="A1146" s="239" t="s">
        <v>10230</v>
      </c>
      <c r="B1146" s="189" t="s">
        <v>4870</v>
      </c>
      <c r="C1146" s="190" t="s">
        <v>4869</v>
      </c>
      <c r="D1146" s="190" t="s">
        <v>8563</v>
      </c>
      <c r="E1146" s="190" t="s">
        <v>20867</v>
      </c>
      <c r="F1146" s="190" t="s">
        <v>20869</v>
      </c>
      <c r="G1146" s="192">
        <v>1458</v>
      </c>
      <c r="H1146" s="191">
        <v>29.6</v>
      </c>
      <c r="I1146" s="188">
        <v>49.256756756756758</v>
      </c>
      <c r="J1146" s="192">
        <v>1487</v>
      </c>
      <c r="K1146" s="191">
        <v>30.2</v>
      </c>
      <c r="L1146" s="193">
        <v>49.23841059602649</v>
      </c>
      <c r="N1146" s="185"/>
      <c r="O1146" s="185"/>
    </row>
    <row r="1147" spans="1:15" x14ac:dyDescent="0.25">
      <c r="A1147" s="239" t="s">
        <v>10231</v>
      </c>
      <c r="B1147" s="189" t="s">
        <v>4870</v>
      </c>
      <c r="C1147" s="190" t="s">
        <v>4869</v>
      </c>
      <c r="D1147" s="190" t="s">
        <v>4217</v>
      </c>
      <c r="E1147" s="190" t="s">
        <v>20867</v>
      </c>
      <c r="F1147" s="190" t="s">
        <v>20869</v>
      </c>
      <c r="G1147" s="192">
        <v>35317.01</v>
      </c>
      <c r="H1147" s="191">
        <v>904.6</v>
      </c>
      <c r="I1147" s="188">
        <v>39.04157638735353</v>
      </c>
      <c r="J1147" s="192">
        <v>39000</v>
      </c>
      <c r="K1147" s="191">
        <v>910.8</v>
      </c>
      <c r="L1147" s="193">
        <v>42.819499341238476</v>
      </c>
      <c r="N1147" s="185"/>
      <c r="O1147" s="185"/>
    </row>
    <row r="1148" spans="1:15" x14ac:dyDescent="0.25">
      <c r="A1148" s="239" t="s">
        <v>10232</v>
      </c>
      <c r="B1148" s="189" t="s">
        <v>4870</v>
      </c>
      <c r="C1148" s="190" t="s">
        <v>4869</v>
      </c>
      <c r="D1148" s="190" t="s">
        <v>4218</v>
      </c>
      <c r="E1148" s="190" t="s">
        <v>20867</v>
      </c>
      <c r="F1148" s="190" t="s">
        <v>20869</v>
      </c>
      <c r="G1148" s="192">
        <v>176104.38</v>
      </c>
      <c r="H1148" s="191">
        <v>2159.8000000000002</v>
      </c>
      <c r="I1148" s="188">
        <v>81.537355310676915</v>
      </c>
      <c r="J1148" s="192">
        <v>185630</v>
      </c>
      <c r="K1148" s="191">
        <v>2213.3000000000002</v>
      </c>
      <c r="L1148" s="193">
        <v>83.870239009623631</v>
      </c>
      <c r="N1148" s="185"/>
      <c r="O1148" s="185"/>
    </row>
    <row r="1149" spans="1:15" x14ac:dyDescent="0.25">
      <c r="A1149" s="239" t="s">
        <v>10233</v>
      </c>
      <c r="B1149" s="189" t="s">
        <v>4870</v>
      </c>
      <c r="C1149" s="190" t="s">
        <v>4869</v>
      </c>
      <c r="D1149" s="190" t="s">
        <v>4219</v>
      </c>
      <c r="E1149" s="190" t="s">
        <v>20867</v>
      </c>
      <c r="F1149" s="190" t="s">
        <v>20869</v>
      </c>
      <c r="G1149" s="192">
        <v>2500</v>
      </c>
      <c r="H1149" s="191">
        <v>86.6</v>
      </c>
      <c r="I1149" s="188">
        <v>28.868360277136262</v>
      </c>
      <c r="J1149" s="192">
        <v>2000</v>
      </c>
      <c r="K1149" s="191">
        <v>88.9</v>
      </c>
      <c r="L1149" s="193">
        <v>22.497187851518557</v>
      </c>
      <c r="N1149" s="185"/>
      <c r="O1149" s="185"/>
    </row>
    <row r="1150" spans="1:15" x14ac:dyDescent="0.25">
      <c r="A1150" s="239" t="s">
        <v>10234</v>
      </c>
      <c r="B1150" s="189" t="s">
        <v>4870</v>
      </c>
      <c r="C1150" s="190" t="s">
        <v>4869</v>
      </c>
      <c r="D1150" s="190" t="s">
        <v>4220</v>
      </c>
      <c r="E1150" s="190" t="s">
        <v>20867</v>
      </c>
      <c r="F1150" s="190" t="s">
        <v>20869</v>
      </c>
      <c r="G1150" s="192">
        <v>18008</v>
      </c>
      <c r="H1150" s="191">
        <v>454.3</v>
      </c>
      <c r="I1150" s="188">
        <v>39.639005062733872</v>
      </c>
      <c r="J1150" s="192">
        <v>18008</v>
      </c>
      <c r="K1150" s="191">
        <v>461.3</v>
      </c>
      <c r="L1150" s="193">
        <v>39.03750270973336</v>
      </c>
      <c r="N1150" s="185"/>
      <c r="O1150" s="185"/>
    </row>
    <row r="1151" spans="1:15" x14ac:dyDescent="0.25">
      <c r="A1151" s="239" t="s">
        <v>10235</v>
      </c>
      <c r="B1151" s="189" t="s">
        <v>4870</v>
      </c>
      <c r="C1151" s="190" t="s">
        <v>4869</v>
      </c>
      <c r="D1151" s="190" t="s">
        <v>4221</v>
      </c>
      <c r="E1151" s="190" t="s">
        <v>20867</v>
      </c>
      <c r="F1151" s="190" t="s">
        <v>20869</v>
      </c>
      <c r="G1151" s="192">
        <v>90976.56</v>
      </c>
      <c r="H1151" s="191">
        <v>1735.6</v>
      </c>
      <c r="I1151" s="188">
        <v>52.41793039870938</v>
      </c>
      <c r="J1151" s="192">
        <v>91120</v>
      </c>
      <c r="K1151" s="191">
        <v>1748.7</v>
      </c>
      <c r="L1151" s="193">
        <v>52.107279693486589</v>
      </c>
      <c r="N1151" s="185"/>
      <c r="O1151" s="185"/>
    </row>
    <row r="1152" spans="1:15" x14ac:dyDescent="0.25">
      <c r="A1152" s="239" t="s">
        <v>10236</v>
      </c>
      <c r="B1152" s="189" t="s">
        <v>4870</v>
      </c>
      <c r="C1152" s="190" t="s">
        <v>4869</v>
      </c>
      <c r="D1152" s="190" t="s">
        <v>4222</v>
      </c>
      <c r="E1152" s="190" t="s">
        <v>20867</v>
      </c>
      <c r="F1152" s="190" t="s">
        <v>20869</v>
      </c>
      <c r="G1152" s="192">
        <v>15462.64</v>
      </c>
      <c r="H1152" s="191">
        <v>258.89999999999998</v>
      </c>
      <c r="I1152" s="188">
        <v>59.724372344534572</v>
      </c>
      <c r="J1152" s="192">
        <v>17000</v>
      </c>
      <c r="K1152" s="191">
        <v>259.60000000000002</v>
      </c>
      <c r="L1152" s="193">
        <v>65.485362095531585</v>
      </c>
      <c r="N1152" s="185"/>
      <c r="O1152" s="185"/>
    </row>
    <row r="1153" spans="1:15" x14ac:dyDescent="0.25">
      <c r="A1153" s="239" t="s">
        <v>10237</v>
      </c>
      <c r="B1153" s="189" t="s">
        <v>4870</v>
      </c>
      <c r="C1153" s="190" t="s">
        <v>4869</v>
      </c>
      <c r="D1153" s="190" t="s">
        <v>4223</v>
      </c>
      <c r="E1153" s="190" t="s">
        <v>20867</v>
      </c>
      <c r="F1153" s="190" t="s">
        <v>20869</v>
      </c>
      <c r="G1153" s="192">
        <v>284741.08</v>
      </c>
      <c r="H1153" s="191">
        <v>4154.8999999999996</v>
      </c>
      <c r="I1153" s="188">
        <v>68.531391850586061</v>
      </c>
      <c r="J1153" s="192">
        <v>293508</v>
      </c>
      <c r="K1153" s="191">
        <v>4220.1000000000004</v>
      </c>
      <c r="L1153" s="193">
        <v>69.550010663254426</v>
      </c>
      <c r="N1153" s="185"/>
      <c r="O1153" s="185"/>
    </row>
    <row r="1154" spans="1:15" x14ac:dyDescent="0.25">
      <c r="A1154" s="239" t="s">
        <v>10238</v>
      </c>
      <c r="B1154" s="189" t="s">
        <v>4870</v>
      </c>
      <c r="C1154" s="190" t="s">
        <v>4869</v>
      </c>
      <c r="D1154" s="190" t="s">
        <v>4224</v>
      </c>
      <c r="E1154" s="190" t="s">
        <v>20867</v>
      </c>
      <c r="F1154" s="190" t="s">
        <v>20869</v>
      </c>
      <c r="G1154" s="192">
        <v>147173.89000000001</v>
      </c>
      <c r="H1154" s="191">
        <v>2269.3000000000002</v>
      </c>
      <c r="I1154" s="188">
        <v>64.854311902348741</v>
      </c>
      <c r="J1154" s="192">
        <v>151887</v>
      </c>
      <c r="K1154" s="191">
        <v>2316.1</v>
      </c>
      <c r="L1154" s="193">
        <v>65.57877466430638</v>
      </c>
      <c r="N1154" s="185"/>
      <c r="O1154" s="185"/>
    </row>
    <row r="1155" spans="1:15" x14ac:dyDescent="0.25">
      <c r="A1155" s="239" t="s">
        <v>10239</v>
      </c>
      <c r="B1155" s="189" t="s">
        <v>4870</v>
      </c>
      <c r="C1155" s="190" t="s">
        <v>4869</v>
      </c>
      <c r="D1155" s="190" t="s">
        <v>4225</v>
      </c>
      <c r="E1155" s="190" t="s">
        <v>20867</v>
      </c>
      <c r="F1155" s="190" t="s">
        <v>20869</v>
      </c>
      <c r="G1155" s="192">
        <v>8669.02</v>
      </c>
      <c r="H1155" s="191">
        <v>123.7</v>
      </c>
      <c r="I1155" s="188">
        <v>70.081002425222309</v>
      </c>
      <c r="J1155" s="192">
        <v>8765</v>
      </c>
      <c r="K1155" s="191">
        <v>125.1</v>
      </c>
      <c r="L1155" s="193">
        <v>70.063948840927267</v>
      </c>
      <c r="N1155" s="185"/>
      <c r="O1155" s="185"/>
    </row>
    <row r="1156" spans="1:15" x14ac:dyDescent="0.25">
      <c r="A1156" s="239" t="s">
        <v>10240</v>
      </c>
      <c r="B1156" s="189" t="s">
        <v>4870</v>
      </c>
      <c r="C1156" s="190" t="s">
        <v>4869</v>
      </c>
      <c r="D1156" s="190" t="s">
        <v>4226</v>
      </c>
      <c r="E1156" s="190" t="s">
        <v>20867</v>
      </c>
      <c r="F1156" s="190" t="s">
        <v>20869</v>
      </c>
      <c r="G1156" s="192">
        <v>2500</v>
      </c>
      <c r="H1156" s="191">
        <v>150.9</v>
      </c>
      <c r="I1156" s="188">
        <v>16.567263088137839</v>
      </c>
      <c r="J1156" s="192">
        <v>2500</v>
      </c>
      <c r="K1156" s="191">
        <v>155.4</v>
      </c>
      <c r="L1156" s="193">
        <v>16.087516087516086</v>
      </c>
      <c r="N1156" s="185"/>
      <c r="O1156" s="185"/>
    </row>
    <row r="1157" spans="1:15" x14ac:dyDescent="0.25">
      <c r="A1157" s="239" t="s">
        <v>10241</v>
      </c>
      <c r="B1157" s="189" t="s">
        <v>4870</v>
      </c>
      <c r="C1157" s="190" t="s">
        <v>4869</v>
      </c>
      <c r="D1157" s="190" t="s">
        <v>4227</v>
      </c>
      <c r="E1157" s="190" t="s">
        <v>20867</v>
      </c>
      <c r="F1157" s="190" t="s">
        <v>20869</v>
      </c>
      <c r="G1157" s="192">
        <v>352058.03</v>
      </c>
      <c r="H1157" s="191">
        <v>3875.6</v>
      </c>
      <c r="I1157" s="188">
        <v>90.839619671792761</v>
      </c>
      <c r="J1157" s="192">
        <v>357920</v>
      </c>
      <c r="K1157" s="191">
        <v>3977.1</v>
      </c>
      <c r="L1157" s="193">
        <v>89.995222649669358</v>
      </c>
      <c r="N1157" s="185"/>
      <c r="O1157" s="185"/>
    </row>
    <row r="1158" spans="1:15" x14ac:dyDescent="0.25">
      <c r="A1158" s="239" t="s">
        <v>10242</v>
      </c>
      <c r="B1158" s="189" t="s">
        <v>4870</v>
      </c>
      <c r="C1158" s="190" t="s">
        <v>4869</v>
      </c>
      <c r="D1158" s="190" t="s">
        <v>4228</v>
      </c>
      <c r="E1158" s="190" t="s">
        <v>20867</v>
      </c>
      <c r="F1158" s="190" t="s">
        <v>20869</v>
      </c>
      <c r="G1158" s="192">
        <v>4527.1000000000004</v>
      </c>
      <c r="H1158" s="191">
        <v>250.2</v>
      </c>
      <c r="I1158" s="188">
        <v>18.093924860111912</v>
      </c>
      <c r="J1158" s="192">
        <v>4700</v>
      </c>
      <c r="K1158" s="191">
        <v>255.4</v>
      </c>
      <c r="L1158" s="193">
        <v>18.402505873140171</v>
      </c>
      <c r="N1158" s="185"/>
      <c r="O1158" s="185"/>
    </row>
    <row r="1159" spans="1:15" x14ac:dyDescent="0.25">
      <c r="A1159" s="239" t="s">
        <v>10243</v>
      </c>
      <c r="B1159" s="189" t="s">
        <v>4870</v>
      </c>
      <c r="C1159" s="190" t="s">
        <v>4869</v>
      </c>
      <c r="D1159" s="190" t="s">
        <v>4229</v>
      </c>
      <c r="E1159" s="190" t="s">
        <v>20867</v>
      </c>
      <c r="F1159" s="190" t="s">
        <v>20869</v>
      </c>
      <c r="G1159" s="192">
        <v>32628.86</v>
      </c>
      <c r="H1159" s="191">
        <v>920.2</v>
      </c>
      <c r="I1159" s="188">
        <v>35.458443816561619</v>
      </c>
      <c r="J1159" s="192">
        <v>32770</v>
      </c>
      <c r="K1159" s="191">
        <v>926</v>
      </c>
      <c r="L1159" s="193">
        <v>35.388768898488124</v>
      </c>
      <c r="N1159" s="185"/>
      <c r="O1159" s="185"/>
    </row>
    <row r="1160" spans="1:15" x14ac:dyDescent="0.25">
      <c r="A1160" s="239" t="s">
        <v>10244</v>
      </c>
      <c r="B1160" s="189" t="s">
        <v>4870</v>
      </c>
      <c r="C1160" s="190" t="s">
        <v>4869</v>
      </c>
      <c r="D1160" s="190" t="s">
        <v>4230</v>
      </c>
      <c r="E1160" s="190" t="s">
        <v>20867</v>
      </c>
      <c r="F1160" s="190" t="s">
        <v>20869</v>
      </c>
      <c r="G1160" s="192">
        <v>271861.62</v>
      </c>
      <c r="H1160" s="191">
        <v>2548.1</v>
      </c>
      <c r="I1160" s="188">
        <v>106.69189592245202</v>
      </c>
      <c r="J1160" s="192">
        <v>284751</v>
      </c>
      <c r="K1160" s="191">
        <v>2600.4</v>
      </c>
      <c r="L1160" s="193">
        <v>109.50276880479926</v>
      </c>
      <c r="N1160" s="185"/>
      <c r="O1160" s="185"/>
    </row>
    <row r="1161" spans="1:15" x14ac:dyDescent="0.25">
      <c r="A1161" s="239" t="s">
        <v>10245</v>
      </c>
      <c r="B1161" s="189" t="s">
        <v>4870</v>
      </c>
      <c r="C1161" s="190" t="s">
        <v>4869</v>
      </c>
      <c r="D1161" s="190" t="s">
        <v>10246</v>
      </c>
      <c r="E1161" s="190" t="s">
        <v>20867</v>
      </c>
      <c r="F1161" s="190" t="s">
        <v>20868</v>
      </c>
      <c r="G1161" s="192">
        <v>0</v>
      </c>
      <c r="H1161" s="191">
        <v>63.4</v>
      </c>
      <c r="I1161" s="188">
        <v>0</v>
      </c>
      <c r="J1161" s="192">
        <v>0</v>
      </c>
      <c r="K1161" s="191">
        <v>63.1</v>
      </c>
      <c r="L1161" s="193">
        <v>0</v>
      </c>
      <c r="N1161" s="185"/>
      <c r="O1161" s="185"/>
    </row>
    <row r="1162" spans="1:15" x14ac:dyDescent="0.25">
      <c r="A1162" s="239" t="s">
        <v>10247</v>
      </c>
      <c r="B1162" s="189" t="s">
        <v>4870</v>
      </c>
      <c r="C1162" s="190" t="s">
        <v>4869</v>
      </c>
      <c r="D1162" s="190" t="s">
        <v>4231</v>
      </c>
      <c r="E1162" s="190" t="s">
        <v>20867</v>
      </c>
      <c r="F1162" s="190" t="s">
        <v>20869</v>
      </c>
      <c r="G1162" s="192">
        <v>3478.78</v>
      </c>
      <c r="H1162" s="191">
        <v>126.3</v>
      </c>
      <c r="I1162" s="188">
        <v>27.543784639746637</v>
      </c>
      <c r="J1162" s="192">
        <v>3480</v>
      </c>
      <c r="K1162" s="191">
        <v>125.5</v>
      </c>
      <c r="L1162" s="193">
        <v>27.729083665338646</v>
      </c>
      <c r="N1162" s="185"/>
      <c r="O1162" s="185"/>
    </row>
    <row r="1163" spans="1:15" x14ac:dyDescent="0.25">
      <c r="A1163" s="239" t="s">
        <v>10248</v>
      </c>
      <c r="B1163" s="189" t="s">
        <v>4870</v>
      </c>
      <c r="C1163" s="190" t="s">
        <v>4869</v>
      </c>
      <c r="D1163" s="190" t="s">
        <v>4232</v>
      </c>
      <c r="E1163" s="190" t="s">
        <v>20867</v>
      </c>
      <c r="F1163" s="190" t="s">
        <v>20869</v>
      </c>
      <c r="G1163" s="192">
        <v>2000</v>
      </c>
      <c r="H1163" s="191">
        <v>84.9</v>
      </c>
      <c r="I1163" s="188">
        <v>23.557126030624261</v>
      </c>
      <c r="J1163" s="192">
        <v>2000</v>
      </c>
      <c r="K1163" s="191">
        <v>85</v>
      </c>
      <c r="L1163" s="193">
        <v>23.529411764705884</v>
      </c>
      <c r="N1163" s="185"/>
      <c r="O1163" s="185"/>
    </row>
    <row r="1164" spans="1:15" x14ac:dyDescent="0.25">
      <c r="A1164" s="239" t="s">
        <v>10249</v>
      </c>
      <c r="B1164" s="189" t="s">
        <v>4870</v>
      </c>
      <c r="C1164" s="190" t="s">
        <v>4869</v>
      </c>
      <c r="D1164" s="190" t="s">
        <v>4233</v>
      </c>
      <c r="E1164" s="190" t="s">
        <v>20867</v>
      </c>
      <c r="F1164" s="190" t="s">
        <v>20869</v>
      </c>
      <c r="G1164" s="192">
        <v>61779.22</v>
      </c>
      <c r="H1164" s="191">
        <v>928.1</v>
      </c>
      <c r="I1164" s="188">
        <v>66.565262363969396</v>
      </c>
      <c r="J1164" s="192">
        <v>67957</v>
      </c>
      <c r="K1164" s="191">
        <v>937.6</v>
      </c>
      <c r="L1164" s="193">
        <v>72.479735494880543</v>
      </c>
      <c r="N1164" s="185"/>
      <c r="O1164" s="185"/>
    </row>
    <row r="1165" spans="1:15" x14ac:dyDescent="0.25">
      <c r="A1165" s="239" t="s">
        <v>10250</v>
      </c>
      <c r="B1165" s="189" t="s">
        <v>4870</v>
      </c>
      <c r="C1165" s="190" t="s">
        <v>4869</v>
      </c>
      <c r="D1165" s="190" t="s">
        <v>4234</v>
      </c>
      <c r="E1165" s="190" t="s">
        <v>20867</v>
      </c>
      <c r="F1165" s="190" t="s">
        <v>20869</v>
      </c>
      <c r="G1165" s="192">
        <v>18192.060000000001</v>
      </c>
      <c r="H1165" s="191">
        <v>558.79999999999995</v>
      </c>
      <c r="I1165" s="188">
        <v>32.555583392984971</v>
      </c>
      <c r="J1165" s="192">
        <v>18270</v>
      </c>
      <c r="K1165" s="191">
        <v>563.4</v>
      </c>
      <c r="L1165" s="193">
        <v>32.428115015974441</v>
      </c>
      <c r="N1165" s="185"/>
      <c r="O1165" s="185"/>
    </row>
    <row r="1166" spans="1:15" x14ac:dyDescent="0.25">
      <c r="A1166" s="239" t="s">
        <v>10251</v>
      </c>
      <c r="B1166" s="189" t="s">
        <v>4872</v>
      </c>
      <c r="C1166" s="190" t="s">
        <v>4871</v>
      </c>
      <c r="D1166" s="190" t="s">
        <v>4235</v>
      </c>
      <c r="E1166" s="190" t="s">
        <v>20867</v>
      </c>
      <c r="F1166" s="190" t="s">
        <v>20869</v>
      </c>
      <c r="G1166" s="192">
        <v>72439</v>
      </c>
      <c r="H1166" s="191">
        <v>1185.4000000000001</v>
      </c>
      <c r="I1166" s="188">
        <v>61.109330183904163</v>
      </c>
      <c r="J1166" s="192">
        <v>76285</v>
      </c>
      <c r="K1166" s="191">
        <v>1180.5</v>
      </c>
      <c r="L1166" s="193">
        <v>64.620923337568826</v>
      </c>
      <c r="N1166" s="185"/>
      <c r="O1166" s="185"/>
    </row>
    <row r="1167" spans="1:15" x14ac:dyDescent="0.25">
      <c r="A1167" s="239" t="s">
        <v>10252</v>
      </c>
      <c r="B1167" s="189" t="s">
        <v>4872</v>
      </c>
      <c r="C1167" s="190" t="s">
        <v>4871</v>
      </c>
      <c r="D1167" s="190" t="s">
        <v>4236</v>
      </c>
      <c r="E1167" s="190" t="s">
        <v>20867</v>
      </c>
      <c r="F1167" s="190" t="s">
        <v>20869</v>
      </c>
      <c r="G1167" s="192">
        <v>99096</v>
      </c>
      <c r="H1167" s="191">
        <v>1633.6</v>
      </c>
      <c r="I1167" s="188">
        <v>60.661116552399612</v>
      </c>
      <c r="J1167" s="192">
        <v>102992</v>
      </c>
      <c r="K1167" s="191">
        <v>1637.1</v>
      </c>
      <c r="L1167" s="193">
        <v>62.911245495082774</v>
      </c>
      <c r="N1167" s="185"/>
      <c r="O1167" s="185"/>
    </row>
    <row r="1168" spans="1:15" x14ac:dyDescent="0.25">
      <c r="A1168" s="239" t="s">
        <v>10253</v>
      </c>
      <c r="B1168" s="189" t="s">
        <v>4872</v>
      </c>
      <c r="C1168" s="190" t="s">
        <v>4871</v>
      </c>
      <c r="D1168" s="190" t="s">
        <v>4237</v>
      </c>
      <c r="E1168" s="190" t="s">
        <v>20867</v>
      </c>
      <c r="F1168" s="190" t="s">
        <v>20869</v>
      </c>
      <c r="G1168" s="192">
        <v>3056</v>
      </c>
      <c r="H1168" s="191">
        <v>155.80000000000001</v>
      </c>
      <c r="I1168" s="188">
        <v>19.61489088575096</v>
      </c>
      <c r="J1168" s="192">
        <v>4159</v>
      </c>
      <c r="K1168" s="191">
        <v>153</v>
      </c>
      <c r="L1168" s="193">
        <v>27.183006535947712</v>
      </c>
      <c r="N1168" s="185"/>
      <c r="O1168" s="185"/>
    </row>
    <row r="1169" spans="1:15" x14ac:dyDescent="0.25">
      <c r="A1169" s="239" t="s">
        <v>10254</v>
      </c>
      <c r="B1169" s="189" t="s">
        <v>4872</v>
      </c>
      <c r="C1169" s="190" t="s">
        <v>4871</v>
      </c>
      <c r="D1169" s="190" t="s">
        <v>4238</v>
      </c>
      <c r="E1169" s="190" t="s">
        <v>20867</v>
      </c>
      <c r="F1169" s="190" t="s">
        <v>20869</v>
      </c>
      <c r="G1169" s="192">
        <v>177992</v>
      </c>
      <c r="H1169" s="191">
        <v>2283.6999999999998</v>
      </c>
      <c r="I1169" s="188">
        <v>77.940184787844288</v>
      </c>
      <c r="J1169" s="192">
        <v>179364</v>
      </c>
      <c r="K1169" s="191">
        <v>2251.9</v>
      </c>
      <c r="L1169" s="193">
        <v>79.650073271459647</v>
      </c>
      <c r="N1169" s="185"/>
      <c r="O1169" s="185"/>
    </row>
    <row r="1170" spans="1:15" x14ac:dyDescent="0.25">
      <c r="A1170" s="239" t="s">
        <v>10255</v>
      </c>
      <c r="B1170" s="189" t="s">
        <v>4872</v>
      </c>
      <c r="C1170" s="190" t="s">
        <v>4871</v>
      </c>
      <c r="D1170" s="190" t="s">
        <v>4239</v>
      </c>
      <c r="E1170" s="190" t="s">
        <v>20867</v>
      </c>
      <c r="F1170" s="190" t="s">
        <v>20869</v>
      </c>
      <c r="G1170" s="192">
        <v>27817</v>
      </c>
      <c r="H1170" s="191">
        <v>452.5</v>
      </c>
      <c r="I1170" s="188">
        <v>61.474033149171269</v>
      </c>
      <c r="J1170" s="192">
        <v>28837</v>
      </c>
      <c r="K1170" s="191">
        <v>451.9</v>
      </c>
      <c r="L1170" s="193">
        <v>63.812790440362917</v>
      </c>
      <c r="N1170" s="185"/>
      <c r="O1170" s="185"/>
    </row>
    <row r="1171" spans="1:15" x14ac:dyDescent="0.25">
      <c r="A1171" s="239" t="s">
        <v>10256</v>
      </c>
      <c r="B1171" s="189" t="s">
        <v>4872</v>
      </c>
      <c r="C1171" s="190" t="s">
        <v>4871</v>
      </c>
      <c r="D1171" s="190" t="s">
        <v>4240</v>
      </c>
      <c r="E1171" s="190" t="s">
        <v>20867</v>
      </c>
      <c r="F1171" s="190" t="s">
        <v>20869</v>
      </c>
      <c r="G1171" s="192">
        <v>88285</v>
      </c>
      <c r="H1171" s="191">
        <v>2010.1</v>
      </c>
      <c r="I1171" s="188">
        <v>43.920700462663554</v>
      </c>
      <c r="J1171" s="192">
        <v>84360</v>
      </c>
      <c r="K1171" s="191">
        <v>2015.8</v>
      </c>
      <c r="L1171" s="193">
        <v>41.849389820418693</v>
      </c>
      <c r="N1171" s="185"/>
      <c r="O1171" s="185"/>
    </row>
    <row r="1172" spans="1:15" x14ac:dyDescent="0.25">
      <c r="A1172" s="239" t="s">
        <v>10257</v>
      </c>
      <c r="B1172" s="189" t="s">
        <v>4872</v>
      </c>
      <c r="C1172" s="190" t="s">
        <v>4871</v>
      </c>
      <c r="D1172" s="190" t="s">
        <v>4876</v>
      </c>
      <c r="E1172" s="190" t="s">
        <v>20867</v>
      </c>
      <c r="F1172" s="190" t="s">
        <v>20869</v>
      </c>
      <c r="G1172" s="192">
        <v>5593</v>
      </c>
      <c r="H1172" s="191">
        <v>160.19999999999999</v>
      </c>
      <c r="I1172" s="188">
        <v>34.912609238451935</v>
      </c>
      <c r="J1172" s="192">
        <v>5677</v>
      </c>
      <c r="K1172" s="191">
        <v>159.69999999999999</v>
      </c>
      <c r="L1172" s="193">
        <v>35.547902316844088</v>
      </c>
      <c r="N1172" s="185"/>
      <c r="O1172" s="185"/>
    </row>
    <row r="1173" spans="1:15" x14ac:dyDescent="0.25">
      <c r="A1173" s="239" t="s">
        <v>10258</v>
      </c>
      <c r="B1173" s="189" t="s">
        <v>4872</v>
      </c>
      <c r="C1173" s="190" t="s">
        <v>4871</v>
      </c>
      <c r="D1173" s="190" t="s">
        <v>4877</v>
      </c>
      <c r="E1173" s="190" t="s">
        <v>20867</v>
      </c>
      <c r="F1173" s="190" t="s">
        <v>20869</v>
      </c>
      <c r="G1173" s="192">
        <v>36014</v>
      </c>
      <c r="H1173" s="191">
        <v>985.6</v>
      </c>
      <c r="I1173" s="188">
        <v>36.540178571428569</v>
      </c>
      <c r="J1173" s="192">
        <v>36630</v>
      </c>
      <c r="K1173" s="191">
        <v>985.5</v>
      </c>
      <c r="L1173" s="193">
        <v>37.168949771689498</v>
      </c>
      <c r="N1173" s="185"/>
      <c r="O1173" s="185"/>
    </row>
    <row r="1174" spans="1:15" x14ac:dyDescent="0.25">
      <c r="A1174" s="239" t="s">
        <v>10259</v>
      </c>
      <c r="B1174" s="189" t="s">
        <v>4872</v>
      </c>
      <c r="C1174" s="190" t="s">
        <v>4871</v>
      </c>
      <c r="D1174" s="190" t="s">
        <v>4878</v>
      </c>
      <c r="E1174" s="190" t="s">
        <v>20867</v>
      </c>
      <c r="F1174" s="190" t="s">
        <v>20869</v>
      </c>
      <c r="G1174" s="192">
        <v>304547</v>
      </c>
      <c r="H1174" s="191">
        <v>5142.7</v>
      </c>
      <c r="I1174" s="188">
        <v>59.21928170027418</v>
      </c>
      <c r="J1174" s="192">
        <v>316971</v>
      </c>
      <c r="K1174" s="191">
        <v>5134</v>
      </c>
      <c r="L1174" s="193">
        <v>61.739579275418777</v>
      </c>
      <c r="N1174" s="185"/>
      <c r="O1174" s="185"/>
    </row>
    <row r="1175" spans="1:15" x14ac:dyDescent="0.25">
      <c r="A1175" s="239" t="s">
        <v>10260</v>
      </c>
      <c r="B1175" s="189" t="s">
        <v>4872</v>
      </c>
      <c r="C1175" s="190" t="s">
        <v>4871</v>
      </c>
      <c r="D1175" s="190" t="s">
        <v>4879</v>
      </c>
      <c r="E1175" s="190" t="s">
        <v>20867</v>
      </c>
      <c r="F1175" s="190" t="s">
        <v>20869</v>
      </c>
      <c r="G1175" s="192">
        <v>37522</v>
      </c>
      <c r="H1175" s="191">
        <v>870.4</v>
      </c>
      <c r="I1175" s="188">
        <v>43.108915441176471</v>
      </c>
      <c r="J1175" s="192">
        <v>37474</v>
      </c>
      <c r="K1175" s="191">
        <v>865.6</v>
      </c>
      <c r="L1175" s="193">
        <v>43.292513863216264</v>
      </c>
      <c r="N1175" s="185"/>
      <c r="O1175" s="185"/>
    </row>
    <row r="1176" spans="1:15" x14ac:dyDescent="0.25">
      <c r="A1176" s="239" t="s">
        <v>10261</v>
      </c>
      <c r="B1176" s="189" t="s">
        <v>4872</v>
      </c>
      <c r="C1176" s="190" t="s">
        <v>4871</v>
      </c>
      <c r="D1176" s="190" t="s">
        <v>4880</v>
      </c>
      <c r="E1176" s="190" t="s">
        <v>20867</v>
      </c>
      <c r="F1176" s="190" t="s">
        <v>20869</v>
      </c>
      <c r="G1176" s="192">
        <v>24545</v>
      </c>
      <c r="H1176" s="191">
        <v>276.3</v>
      </c>
      <c r="I1176" s="188">
        <v>88.834600072385086</v>
      </c>
      <c r="J1176" s="192">
        <v>24711</v>
      </c>
      <c r="K1176" s="191">
        <v>274.60000000000002</v>
      </c>
      <c r="L1176" s="193">
        <v>89.989075018208297</v>
      </c>
      <c r="N1176" s="185"/>
      <c r="O1176" s="185"/>
    </row>
    <row r="1177" spans="1:15" x14ac:dyDescent="0.25">
      <c r="A1177" s="239" t="s">
        <v>10262</v>
      </c>
      <c r="B1177" s="189" t="s">
        <v>4872</v>
      </c>
      <c r="C1177" s="190" t="s">
        <v>4871</v>
      </c>
      <c r="D1177" s="190" t="s">
        <v>6427</v>
      </c>
      <c r="E1177" s="190" t="s">
        <v>20867</v>
      </c>
      <c r="F1177" s="190" t="s">
        <v>20869</v>
      </c>
      <c r="G1177" s="192">
        <v>35725</v>
      </c>
      <c r="H1177" s="191">
        <v>842.8</v>
      </c>
      <c r="I1177" s="188">
        <v>42.388467014712866</v>
      </c>
      <c r="J1177" s="192">
        <v>37020</v>
      </c>
      <c r="K1177" s="191">
        <v>829.3</v>
      </c>
      <c r="L1177" s="193">
        <v>44.640057880139878</v>
      </c>
      <c r="N1177" s="185"/>
      <c r="O1177" s="185"/>
    </row>
    <row r="1178" spans="1:15" x14ac:dyDescent="0.25">
      <c r="A1178" s="239" t="s">
        <v>10263</v>
      </c>
      <c r="B1178" s="189" t="s">
        <v>4872</v>
      </c>
      <c r="C1178" s="190" t="s">
        <v>4871</v>
      </c>
      <c r="D1178" s="190" t="s">
        <v>6428</v>
      </c>
      <c r="E1178" s="190" t="s">
        <v>20867</v>
      </c>
      <c r="F1178" s="190" t="s">
        <v>20869</v>
      </c>
      <c r="G1178" s="192">
        <v>15437</v>
      </c>
      <c r="H1178" s="191">
        <v>524.5</v>
      </c>
      <c r="I1178" s="188">
        <v>29.431839847473785</v>
      </c>
      <c r="J1178" s="192">
        <v>16172</v>
      </c>
      <c r="K1178" s="191">
        <v>519.29999999999995</v>
      </c>
      <c r="L1178" s="193">
        <v>31.141921817831701</v>
      </c>
      <c r="N1178" s="185"/>
      <c r="O1178" s="185"/>
    </row>
    <row r="1179" spans="1:15" x14ac:dyDescent="0.25">
      <c r="A1179" s="239" t="s">
        <v>10264</v>
      </c>
      <c r="B1179" s="189" t="s">
        <v>4872</v>
      </c>
      <c r="C1179" s="190" t="s">
        <v>4871</v>
      </c>
      <c r="D1179" s="190" t="s">
        <v>6429</v>
      </c>
      <c r="E1179" s="190" t="s">
        <v>20867</v>
      </c>
      <c r="F1179" s="190" t="s">
        <v>20869</v>
      </c>
      <c r="G1179" s="192">
        <v>10151</v>
      </c>
      <c r="H1179" s="191">
        <v>356.9</v>
      </c>
      <c r="I1179" s="188">
        <v>28.44214065564584</v>
      </c>
      <c r="J1179" s="192">
        <v>10676</v>
      </c>
      <c r="K1179" s="191">
        <v>358.4</v>
      </c>
      <c r="L1179" s="193">
        <v>29.787946428571431</v>
      </c>
      <c r="N1179" s="185"/>
      <c r="O1179" s="185"/>
    </row>
    <row r="1180" spans="1:15" x14ac:dyDescent="0.25">
      <c r="A1180" s="239" t="s">
        <v>10265</v>
      </c>
      <c r="B1180" s="189" t="s">
        <v>4872</v>
      </c>
      <c r="C1180" s="190" t="s">
        <v>4871</v>
      </c>
      <c r="D1180" s="190" t="s">
        <v>10266</v>
      </c>
      <c r="E1180" s="190" t="s">
        <v>20867</v>
      </c>
      <c r="F1180" s="190" t="s">
        <v>20868</v>
      </c>
      <c r="G1180" s="192">
        <v>0</v>
      </c>
      <c r="H1180" s="191">
        <v>44.7</v>
      </c>
      <c r="I1180" s="188">
        <v>0</v>
      </c>
      <c r="J1180" s="192">
        <v>0</v>
      </c>
      <c r="K1180" s="191">
        <v>42.3</v>
      </c>
      <c r="L1180" s="193">
        <v>0</v>
      </c>
      <c r="N1180" s="185"/>
      <c r="O1180" s="185"/>
    </row>
    <row r="1181" spans="1:15" x14ac:dyDescent="0.25">
      <c r="A1181" s="239" t="s">
        <v>10267</v>
      </c>
      <c r="B1181" s="189" t="s">
        <v>4872</v>
      </c>
      <c r="C1181" s="190" t="s">
        <v>4871</v>
      </c>
      <c r="D1181" s="190" t="s">
        <v>6430</v>
      </c>
      <c r="E1181" s="190" t="s">
        <v>20867</v>
      </c>
      <c r="F1181" s="190" t="s">
        <v>20869</v>
      </c>
      <c r="G1181" s="192">
        <v>6191</v>
      </c>
      <c r="H1181" s="191">
        <v>135.69999999999999</v>
      </c>
      <c r="I1181" s="188">
        <v>45.622697126013271</v>
      </c>
      <c r="J1181" s="192">
        <v>6347</v>
      </c>
      <c r="K1181" s="191">
        <v>131.1</v>
      </c>
      <c r="L1181" s="193">
        <v>48.413424866514113</v>
      </c>
      <c r="N1181" s="185"/>
      <c r="O1181" s="185"/>
    </row>
    <row r="1182" spans="1:15" x14ac:dyDescent="0.25">
      <c r="A1182" s="239" t="s">
        <v>10268</v>
      </c>
      <c r="B1182" s="189" t="s">
        <v>4872</v>
      </c>
      <c r="C1182" s="190" t="s">
        <v>4871</v>
      </c>
      <c r="D1182" s="190" t="s">
        <v>6431</v>
      </c>
      <c r="E1182" s="190" t="s">
        <v>20867</v>
      </c>
      <c r="F1182" s="190" t="s">
        <v>20869</v>
      </c>
      <c r="G1182" s="192">
        <v>31132</v>
      </c>
      <c r="H1182" s="191">
        <v>543</v>
      </c>
      <c r="I1182" s="188">
        <v>57.333333333333336</v>
      </c>
      <c r="J1182" s="192">
        <v>31036</v>
      </c>
      <c r="K1182" s="191">
        <v>616.9</v>
      </c>
      <c r="L1182" s="193">
        <v>50.309612579024154</v>
      </c>
      <c r="N1182" s="185"/>
      <c r="O1182" s="185"/>
    </row>
    <row r="1183" spans="1:15" x14ac:dyDescent="0.25">
      <c r="A1183" s="239" t="s">
        <v>10269</v>
      </c>
      <c r="B1183" s="189" t="s">
        <v>4872</v>
      </c>
      <c r="C1183" s="190" t="s">
        <v>4871</v>
      </c>
      <c r="D1183" s="190" t="s">
        <v>6432</v>
      </c>
      <c r="E1183" s="190" t="s">
        <v>20867</v>
      </c>
      <c r="F1183" s="190" t="s">
        <v>20869</v>
      </c>
      <c r="G1183" s="192">
        <v>12188</v>
      </c>
      <c r="H1183" s="191">
        <v>429.9</v>
      </c>
      <c r="I1183" s="188">
        <v>28.350779250988605</v>
      </c>
      <c r="J1183" s="192">
        <v>13512</v>
      </c>
      <c r="K1183" s="191">
        <v>430.2</v>
      </c>
      <c r="L1183" s="193">
        <v>31.408647140864716</v>
      </c>
      <c r="N1183" s="185"/>
      <c r="O1183" s="185"/>
    </row>
    <row r="1184" spans="1:15" x14ac:dyDescent="0.25">
      <c r="A1184" s="239" t="s">
        <v>10270</v>
      </c>
      <c r="B1184" s="189" t="s">
        <v>4872</v>
      </c>
      <c r="C1184" s="190" t="s">
        <v>4871</v>
      </c>
      <c r="D1184" s="190" t="s">
        <v>6433</v>
      </c>
      <c r="E1184" s="190" t="s">
        <v>20867</v>
      </c>
      <c r="F1184" s="190" t="s">
        <v>20869</v>
      </c>
      <c r="G1184" s="192">
        <v>55778</v>
      </c>
      <c r="H1184" s="191">
        <v>1327.1</v>
      </c>
      <c r="I1184" s="188">
        <v>42.029990204204658</v>
      </c>
      <c r="J1184" s="192">
        <v>56491</v>
      </c>
      <c r="K1184" s="191">
        <v>1327</v>
      </c>
      <c r="L1184" s="193">
        <v>42.570459683496608</v>
      </c>
      <c r="N1184" s="185"/>
      <c r="O1184" s="185"/>
    </row>
    <row r="1185" spans="1:15" x14ac:dyDescent="0.25">
      <c r="A1185" s="239" t="s">
        <v>10271</v>
      </c>
      <c r="B1185" s="189" t="s">
        <v>4872</v>
      </c>
      <c r="C1185" s="190" t="s">
        <v>4871</v>
      </c>
      <c r="D1185" s="190" t="s">
        <v>6434</v>
      </c>
      <c r="E1185" s="190" t="s">
        <v>20867</v>
      </c>
      <c r="F1185" s="190" t="s">
        <v>20869</v>
      </c>
      <c r="G1185" s="192">
        <v>26749</v>
      </c>
      <c r="H1185" s="191">
        <v>686.4</v>
      </c>
      <c r="I1185" s="188">
        <v>38.969988344988344</v>
      </c>
      <c r="J1185" s="192">
        <v>26987</v>
      </c>
      <c r="K1185" s="191">
        <v>667.8</v>
      </c>
      <c r="L1185" s="193">
        <v>40.41179994010183</v>
      </c>
      <c r="N1185" s="185"/>
      <c r="O1185" s="185"/>
    </row>
    <row r="1186" spans="1:15" x14ac:dyDescent="0.25">
      <c r="A1186" s="239" t="s">
        <v>10272</v>
      </c>
      <c r="B1186" s="189" t="s">
        <v>4872</v>
      </c>
      <c r="C1186" s="190" t="s">
        <v>4871</v>
      </c>
      <c r="D1186" s="190" t="s">
        <v>6443</v>
      </c>
      <c r="E1186" s="190" t="s">
        <v>20867</v>
      </c>
      <c r="F1186" s="190" t="s">
        <v>20869</v>
      </c>
      <c r="G1186" s="192">
        <v>64154</v>
      </c>
      <c r="H1186" s="191">
        <v>1119</v>
      </c>
      <c r="I1186" s="188">
        <v>57.331546023235035</v>
      </c>
      <c r="J1186" s="192">
        <v>65740</v>
      </c>
      <c r="K1186" s="191">
        <v>1118.5999999999999</v>
      </c>
      <c r="L1186" s="193">
        <v>58.76989093509745</v>
      </c>
      <c r="N1186" s="185"/>
      <c r="O1186" s="185"/>
    </row>
    <row r="1187" spans="1:15" x14ac:dyDescent="0.25">
      <c r="A1187" s="239" t="s">
        <v>10273</v>
      </c>
      <c r="B1187" s="189" t="s">
        <v>4872</v>
      </c>
      <c r="C1187" s="190" t="s">
        <v>4871</v>
      </c>
      <c r="D1187" s="190" t="s">
        <v>6444</v>
      </c>
      <c r="E1187" s="190" t="s">
        <v>20867</v>
      </c>
      <c r="F1187" s="190" t="s">
        <v>20869</v>
      </c>
      <c r="G1187" s="192">
        <v>330523</v>
      </c>
      <c r="H1187" s="191">
        <v>5904.3</v>
      </c>
      <c r="I1187" s="188">
        <v>55.98004843927307</v>
      </c>
      <c r="J1187" s="192">
        <v>334520</v>
      </c>
      <c r="K1187" s="191">
        <v>5862.6</v>
      </c>
      <c r="L1187" s="193">
        <v>57.060007505202464</v>
      </c>
      <c r="N1187" s="185"/>
      <c r="O1187" s="185"/>
    </row>
    <row r="1188" spans="1:15" x14ac:dyDescent="0.25">
      <c r="A1188" s="239" t="s">
        <v>10274</v>
      </c>
      <c r="B1188" s="189" t="s">
        <v>4872</v>
      </c>
      <c r="C1188" s="190" t="s">
        <v>4871</v>
      </c>
      <c r="D1188" s="190" t="s">
        <v>6445</v>
      </c>
      <c r="E1188" s="190" t="s">
        <v>20867</v>
      </c>
      <c r="F1188" s="190" t="s">
        <v>20869</v>
      </c>
      <c r="G1188" s="192">
        <v>338683</v>
      </c>
      <c r="H1188" s="191">
        <v>6981.7</v>
      </c>
      <c r="I1188" s="188">
        <v>48.510104988756318</v>
      </c>
      <c r="J1188" s="192">
        <v>351235</v>
      </c>
      <c r="K1188" s="191">
        <v>6944.2</v>
      </c>
      <c r="L1188" s="193">
        <v>50.579620402638177</v>
      </c>
      <c r="N1188" s="185"/>
      <c r="O1188" s="185"/>
    </row>
    <row r="1189" spans="1:15" x14ac:dyDescent="0.25">
      <c r="A1189" s="239" t="s">
        <v>10275</v>
      </c>
      <c r="B1189" s="189" t="s">
        <v>4872</v>
      </c>
      <c r="C1189" s="190" t="s">
        <v>4871</v>
      </c>
      <c r="D1189" s="190" t="s">
        <v>6446</v>
      </c>
      <c r="E1189" s="190" t="s">
        <v>20867</v>
      </c>
      <c r="F1189" s="190" t="s">
        <v>20869</v>
      </c>
      <c r="G1189" s="192">
        <v>36723</v>
      </c>
      <c r="H1189" s="191">
        <v>1088.0999999999999</v>
      </c>
      <c r="I1189" s="188">
        <v>33.749655362558592</v>
      </c>
      <c r="J1189" s="192">
        <v>37903</v>
      </c>
      <c r="K1189" s="191">
        <v>1091</v>
      </c>
      <c r="L1189" s="193">
        <v>34.741521539871677</v>
      </c>
      <c r="N1189" s="185"/>
      <c r="O1189" s="185"/>
    </row>
    <row r="1190" spans="1:15" x14ac:dyDescent="0.25">
      <c r="A1190" s="239" t="s">
        <v>10276</v>
      </c>
      <c r="B1190" s="189" t="s">
        <v>4872</v>
      </c>
      <c r="C1190" s="190" t="s">
        <v>4871</v>
      </c>
      <c r="D1190" s="190" t="s">
        <v>6447</v>
      </c>
      <c r="E1190" s="190" t="s">
        <v>20867</v>
      </c>
      <c r="F1190" s="190" t="s">
        <v>20869</v>
      </c>
      <c r="G1190" s="192">
        <v>8264</v>
      </c>
      <c r="H1190" s="191">
        <v>429.1</v>
      </c>
      <c r="I1190" s="188">
        <v>19.258914006059193</v>
      </c>
      <c r="J1190" s="192">
        <v>9152</v>
      </c>
      <c r="K1190" s="191">
        <v>430.9</v>
      </c>
      <c r="L1190" s="193">
        <v>21.239266651195173</v>
      </c>
      <c r="N1190" s="185"/>
      <c r="O1190" s="185"/>
    </row>
    <row r="1191" spans="1:15" x14ac:dyDescent="0.25">
      <c r="A1191" s="239" t="s">
        <v>10277</v>
      </c>
      <c r="B1191" s="189" t="s">
        <v>4872</v>
      </c>
      <c r="C1191" s="190" t="s">
        <v>4871</v>
      </c>
      <c r="D1191" s="190" t="s">
        <v>6448</v>
      </c>
      <c r="E1191" s="190" t="s">
        <v>20867</v>
      </c>
      <c r="F1191" s="190" t="s">
        <v>20869</v>
      </c>
      <c r="G1191" s="192">
        <v>50006</v>
      </c>
      <c r="H1191" s="191">
        <v>1179.7</v>
      </c>
      <c r="I1191" s="188">
        <v>42.388742900737476</v>
      </c>
      <c r="J1191" s="192">
        <v>51219</v>
      </c>
      <c r="K1191" s="191">
        <v>1171</v>
      </c>
      <c r="L1191" s="193">
        <v>43.739538855678909</v>
      </c>
      <c r="N1191" s="185"/>
      <c r="O1191" s="185"/>
    </row>
    <row r="1192" spans="1:15" x14ac:dyDescent="0.25">
      <c r="A1192" s="239" t="s">
        <v>10278</v>
      </c>
      <c r="B1192" s="189" t="s">
        <v>4872</v>
      </c>
      <c r="C1192" s="190" t="s">
        <v>4871</v>
      </c>
      <c r="D1192" s="190" t="s">
        <v>6449</v>
      </c>
      <c r="E1192" s="190" t="s">
        <v>20867</v>
      </c>
      <c r="F1192" s="190" t="s">
        <v>20869</v>
      </c>
      <c r="G1192" s="192">
        <v>98570</v>
      </c>
      <c r="H1192" s="191">
        <v>1908.1</v>
      </c>
      <c r="I1192" s="188">
        <v>51.658718096535821</v>
      </c>
      <c r="J1192" s="192">
        <v>100138</v>
      </c>
      <c r="K1192" s="191">
        <v>1902</v>
      </c>
      <c r="L1192" s="193">
        <v>52.648790746582542</v>
      </c>
      <c r="N1192" s="185"/>
      <c r="O1192" s="185"/>
    </row>
    <row r="1193" spans="1:15" x14ac:dyDescent="0.25">
      <c r="A1193" s="239" t="s">
        <v>10279</v>
      </c>
      <c r="B1193" s="189" t="s">
        <v>4874</v>
      </c>
      <c r="C1193" s="190" t="s">
        <v>4873</v>
      </c>
      <c r="D1193" s="190" t="s">
        <v>6450</v>
      </c>
      <c r="E1193" s="190" t="s">
        <v>20867</v>
      </c>
      <c r="F1193" s="190" t="s">
        <v>20869</v>
      </c>
      <c r="G1193" s="192">
        <v>45763.58</v>
      </c>
      <c r="H1193" s="191">
        <v>4043.4</v>
      </c>
      <c r="I1193" s="188">
        <v>11.318093683533659</v>
      </c>
      <c r="J1193" s="192">
        <v>56363.58</v>
      </c>
      <c r="K1193" s="191">
        <v>4058.1</v>
      </c>
      <c r="L1193" s="193">
        <v>13.88915502328676</v>
      </c>
      <c r="N1193" s="185"/>
      <c r="O1193" s="185"/>
    </row>
    <row r="1194" spans="1:15" x14ac:dyDescent="0.25">
      <c r="A1194" s="239" t="s">
        <v>10280</v>
      </c>
      <c r="B1194" s="189" t="s">
        <v>4874</v>
      </c>
      <c r="C1194" s="190" t="s">
        <v>4873</v>
      </c>
      <c r="D1194" s="190" t="s">
        <v>6451</v>
      </c>
      <c r="E1194" s="190" t="s">
        <v>20867</v>
      </c>
      <c r="F1194" s="190" t="s">
        <v>20869</v>
      </c>
      <c r="G1194" s="192">
        <v>29412.23</v>
      </c>
      <c r="H1194" s="191">
        <v>1746.9</v>
      </c>
      <c r="I1194" s="188">
        <v>16.836813784418112</v>
      </c>
      <c r="J1194" s="192">
        <v>29412.23</v>
      </c>
      <c r="K1194" s="191">
        <v>1761.4</v>
      </c>
      <c r="L1194" s="193">
        <v>16.698211649824003</v>
      </c>
      <c r="N1194" s="185"/>
      <c r="O1194" s="185"/>
    </row>
    <row r="1195" spans="1:15" x14ac:dyDescent="0.25">
      <c r="A1195" s="239" t="s">
        <v>10281</v>
      </c>
      <c r="B1195" s="189" t="s">
        <v>4874</v>
      </c>
      <c r="C1195" s="190" t="s">
        <v>4873</v>
      </c>
      <c r="D1195" s="190" t="s">
        <v>6452</v>
      </c>
      <c r="E1195" s="190" t="s">
        <v>20867</v>
      </c>
      <c r="F1195" s="190" t="s">
        <v>20869</v>
      </c>
      <c r="G1195" s="192">
        <v>57680</v>
      </c>
      <c r="H1195" s="191">
        <v>2800.1</v>
      </c>
      <c r="I1195" s="188">
        <v>20.599264311988858</v>
      </c>
      <c r="J1195" s="192">
        <v>59987</v>
      </c>
      <c r="K1195" s="191">
        <v>2821.3</v>
      </c>
      <c r="L1195" s="193">
        <v>21.262184099528586</v>
      </c>
      <c r="N1195" s="185"/>
      <c r="O1195" s="185"/>
    </row>
    <row r="1196" spans="1:15" x14ac:dyDescent="0.25">
      <c r="A1196" s="239" t="s">
        <v>10282</v>
      </c>
      <c r="B1196" s="189" t="s">
        <v>4874</v>
      </c>
      <c r="C1196" s="190" t="s">
        <v>4873</v>
      </c>
      <c r="D1196" s="190" t="s">
        <v>8612</v>
      </c>
      <c r="E1196" s="190" t="s">
        <v>20867</v>
      </c>
      <c r="F1196" s="190" t="s">
        <v>20869</v>
      </c>
      <c r="G1196" s="192">
        <v>9431.82</v>
      </c>
      <c r="H1196" s="191">
        <v>664.9</v>
      </c>
      <c r="I1196" s="188">
        <v>14.185321100917431</v>
      </c>
      <c r="J1196" s="192">
        <v>10185.57</v>
      </c>
      <c r="K1196" s="191">
        <v>665.3</v>
      </c>
      <c r="L1196" s="193">
        <v>15.309739966932211</v>
      </c>
      <c r="N1196" s="185"/>
      <c r="O1196" s="185"/>
    </row>
    <row r="1197" spans="1:15" x14ac:dyDescent="0.25">
      <c r="A1197" s="239" t="s">
        <v>10283</v>
      </c>
      <c r="B1197" s="189" t="s">
        <v>4874</v>
      </c>
      <c r="C1197" s="190" t="s">
        <v>4873</v>
      </c>
      <c r="D1197" s="190" t="s">
        <v>6453</v>
      </c>
      <c r="E1197" s="190" t="s">
        <v>20867</v>
      </c>
      <c r="F1197" s="190" t="s">
        <v>20869</v>
      </c>
      <c r="G1197" s="192">
        <v>21505.34</v>
      </c>
      <c r="H1197" s="191">
        <v>2168.1</v>
      </c>
      <c r="I1197" s="188">
        <v>9.9189797518564653</v>
      </c>
      <c r="J1197" s="192">
        <v>21505.34</v>
      </c>
      <c r="K1197" s="191">
        <v>2201.1</v>
      </c>
      <c r="L1197" s="193">
        <v>9.7702694107491705</v>
      </c>
      <c r="N1197" s="185"/>
      <c r="O1197" s="185"/>
    </row>
    <row r="1198" spans="1:15" x14ac:dyDescent="0.25">
      <c r="A1198" s="239" t="s">
        <v>10284</v>
      </c>
      <c r="B1198" s="189" t="s">
        <v>5888</v>
      </c>
      <c r="C1198" s="190" t="s">
        <v>4875</v>
      </c>
      <c r="D1198" s="190" t="s">
        <v>6454</v>
      </c>
      <c r="E1198" s="190" t="s">
        <v>20867</v>
      </c>
      <c r="F1198" s="190" t="s">
        <v>20869</v>
      </c>
      <c r="G1198" s="192">
        <v>34516</v>
      </c>
      <c r="H1198" s="191">
        <v>1125</v>
      </c>
      <c r="I1198" s="188">
        <v>30.680888888888887</v>
      </c>
      <c r="J1198" s="192">
        <v>38754.17</v>
      </c>
      <c r="K1198" s="191">
        <v>1125</v>
      </c>
      <c r="L1198" s="193">
        <v>34.448151111111109</v>
      </c>
      <c r="N1198" s="185"/>
      <c r="O1198" s="185"/>
    </row>
    <row r="1199" spans="1:15" x14ac:dyDescent="0.25">
      <c r="A1199" s="239" t="s">
        <v>10285</v>
      </c>
      <c r="B1199" s="189" t="s">
        <v>5888</v>
      </c>
      <c r="C1199" s="190" t="s">
        <v>4875</v>
      </c>
      <c r="D1199" s="190" t="s">
        <v>6455</v>
      </c>
      <c r="E1199" s="190" t="s">
        <v>20867</v>
      </c>
      <c r="F1199" s="190" t="s">
        <v>20869</v>
      </c>
      <c r="G1199" s="192">
        <v>10813.09</v>
      </c>
      <c r="H1199" s="191">
        <v>581</v>
      </c>
      <c r="I1199" s="188">
        <v>18.611170395869191</v>
      </c>
      <c r="J1199" s="192">
        <v>11235</v>
      </c>
      <c r="K1199" s="191">
        <v>586</v>
      </c>
      <c r="L1199" s="193">
        <v>19.172354948805459</v>
      </c>
      <c r="N1199" s="185"/>
      <c r="O1199" s="185"/>
    </row>
    <row r="1200" spans="1:15" x14ac:dyDescent="0.25">
      <c r="A1200" s="239" t="s">
        <v>10286</v>
      </c>
      <c r="B1200" s="189" t="s">
        <v>5888</v>
      </c>
      <c r="C1200" s="190" t="s">
        <v>4875</v>
      </c>
      <c r="D1200" s="190" t="s">
        <v>6456</v>
      </c>
      <c r="E1200" s="190" t="s">
        <v>20867</v>
      </c>
      <c r="F1200" s="190" t="s">
        <v>20869</v>
      </c>
      <c r="G1200" s="192">
        <v>12009.4</v>
      </c>
      <c r="H1200" s="191">
        <v>249</v>
      </c>
      <c r="I1200" s="188">
        <v>48.23052208835341</v>
      </c>
      <c r="J1200" s="192">
        <v>12069.69</v>
      </c>
      <c r="K1200" s="191">
        <v>254</v>
      </c>
      <c r="L1200" s="193">
        <v>47.518464566929133</v>
      </c>
      <c r="N1200" s="185"/>
      <c r="O1200" s="185"/>
    </row>
    <row r="1201" spans="1:15" x14ac:dyDescent="0.25">
      <c r="A1201" s="239" t="s">
        <v>10287</v>
      </c>
      <c r="B1201" s="189" t="s">
        <v>5888</v>
      </c>
      <c r="C1201" s="190" t="s">
        <v>4875</v>
      </c>
      <c r="D1201" s="190" t="s">
        <v>6457</v>
      </c>
      <c r="E1201" s="190" t="s">
        <v>20867</v>
      </c>
      <c r="F1201" s="190" t="s">
        <v>20869</v>
      </c>
      <c r="G1201" s="192">
        <v>11798.13</v>
      </c>
      <c r="H1201" s="191">
        <v>268</v>
      </c>
      <c r="I1201" s="188">
        <v>44.022873134328357</v>
      </c>
      <c r="J1201" s="192">
        <v>13250</v>
      </c>
      <c r="K1201" s="191">
        <v>368</v>
      </c>
      <c r="L1201" s="193">
        <v>36.005434782608695</v>
      </c>
      <c r="N1201" s="185"/>
      <c r="O1201" s="185"/>
    </row>
    <row r="1202" spans="1:15" x14ac:dyDescent="0.25">
      <c r="A1202" s="239" t="s">
        <v>10288</v>
      </c>
      <c r="B1202" s="189" t="s">
        <v>5888</v>
      </c>
      <c r="C1202" s="190" t="s">
        <v>4875</v>
      </c>
      <c r="D1202" s="190" t="s">
        <v>6458</v>
      </c>
      <c r="E1202" s="190" t="s">
        <v>20867</v>
      </c>
      <c r="F1202" s="190" t="s">
        <v>20869</v>
      </c>
      <c r="G1202" s="192">
        <v>1534682</v>
      </c>
      <c r="H1202" s="191">
        <v>12567</v>
      </c>
      <c r="I1202" s="188">
        <v>122.11999681706055</v>
      </c>
      <c r="J1202" s="192">
        <v>1560449.3</v>
      </c>
      <c r="K1202" s="191">
        <v>12778</v>
      </c>
      <c r="L1202" s="193">
        <v>122.11999530442949</v>
      </c>
      <c r="N1202" s="185"/>
      <c r="O1202" s="185"/>
    </row>
    <row r="1203" spans="1:15" x14ac:dyDescent="0.25">
      <c r="A1203" s="239" t="s">
        <v>10289</v>
      </c>
      <c r="B1203" s="189" t="s">
        <v>5888</v>
      </c>
      <c r="C1203" s="190" t="s">
        <v>4875</v>
      </c>
      <c r="D1203" s="190" t="s">
        <v>6459</v>
      </c>
      <c r="E1203" s="190" t="s">
        <v>20867</v>
      </c>
      <c r="F1203" s="190" t="s">
        <v>20869</v>
      </c>
      <c r="G1203" s="192">
        <v>6967.19</v>
      </c>
      <c r="H1203" s="191">
        <v>255</v>
      </c>
      <c r="I1203" s="188">
        <v>27.322313725490194</v>
      </c>
      <c r="J1203" s="192">
        <v>6972</v>
      </c>
      <c r="K1203" s="191">
        <v>256</v>
      </c>
      <c r="L1203" s="193">
        <v>27.234375</v>
      </c>
      <c r="N1203" s="185"/>
      <c r="O1203" s="185"/>
    </row>
    <row r="1204" spans="1:15" x14ac:dyDescent="0.25">
      <c r="A1204" s="239" t="s">
        <v>10290</v>
      </c>
      <c r="B1204" s="189" t="s">
        <v>5888</v>
      </c>
      <c r="C1204" s="190" t="s">
        <v>4875</v>
      </c>
      <c r="D1204" s="190" t="s">
        <v>6460</v>
      </c>
      <c r="E1204" s="190" t="s">
        <v>20867</v>
      </c>
      <c r="F1204" s="190" t="s">
        <v>20869</v>
      </c>
      <c r="G1204" s="192">
        <v>25417.84</v>
      </c>
      <c r="H1204" s="191">
        <v>353</v>
      </c>
      <c r="I1204" s="188">
        <v>72.005212464589235</v>
      </c>
      <c r="J1204" s="192">
        <v>25990.560000000001</v>
      </c>
      <c r="K1204" s="191">
        <v>359</v>
      </c>
      <c r="L1204" s="193">
        <v>72.397103064066854</v>
      </c>
      <c r="N1204" s="185"/>
      <c r="O1204" s="185"/>
    </row>
    <row r="1205" spans="1:15" x14ac:dyDescent="0.25">
      <c r="A1205" s="239" t="s">
        <v>10291</v>
      </c>
      <c r="B1205" s="189" t="s">
        <v>5888</v>
      </c>
      <c r="C1205" s="190" t="s">
        <v>4875</v>
      </c>
      <c r="D1205" s="190" t="s">
        <v>6461</v>
      </c>
      <c r="E1205" s="190" t="s">
        <v>20867</v>
      </c>
      <c r="F1205" s="190" t="s">
        <v>20869</v>
      </c>
      <c r="G1205" s="192">
        <v>981255.7</v>
      </c>
      <c r="H1205" s="191">
        <v>9576</v>
      </c>
      <c r="I1205" s="188">
        <v>102.47031119465329</v>
      </c>
      <c r="J1205" s="192">
        <v>1042654.69</v>
      </c>
      <c r="K1205" s="191">
        <v>9691</v>
      </c>
      <c r="L1205" s="193">
        <v>107.58999999999999</v>
      </c>
      <c r="N1205" s="185"/>
      <c r="O1205" s="185"/>
    </row>
    <row r="1206" spans="1:15" x14ac:dyDescent="0.25">
      <c r="A1206" s="239" t="s">
        <v>10292</v>
      </c>
      <c r="B1206" s="189" t="s">
        <v>5888</v>
      </c>
      <c r="C1206" s="190" t="s">
        <v>4875</v>
      </c>
      <c r="D1206" s="190" t="s">
        <v>6462</v>
      </c>
      <c r="E1206" s="190" t="s">
        <v>20867</v>
      </c>
      <c r="F1206" s="190" t="s">
        <v>20869</v>
      </c>
      <c r="G1206" s="192">
        <v>10292.42</v>
      </c>
      <c r="H1206" s="191">
        <v>141</v>
      </c>
      <c r="I1206" s="188">
        <v>72.995886524822694</v>
      </c>
      <c r="J1206" s="192">
        <v>10748</v>
      </c>
      <c r="K1206" s="191">
        <v>142</v>
      </c>
      <c r="L1206" s="193">
        <v>75.690140845070417</v>
      </c>
      <c r="N1206" s="185"/>
      <c r="O1206" s="185"/>
    </row>
    <row r="1207" spans="1:15" x14ac:dyDescent="0.25">
      <c r="A1207" s="239" t="s">
        <v>10293</v>
      </c>
      <c r="B1207" s="189" t="s">
        <v>5888</v>
      </c>
      <c r="C1207" s="190" t="s">
        <v>4875</v>
      </c>
      <c r="D1207" s="190" t="s">
        <v>6463</v>
      </c>
      <c r="E1207" s="190" t="s">
        <v>20867</v>
      </c>
      <c r="F1207" s="190" t="s">
        <v>20869</v>
      </c>
      <c r="G1207" s="192">
        <v>14805.17</v>
      </c>
      <c r="H1207" s="191">
        <v>319</v>
      </c>
      <c r="I1207" s="188">
        <v>46.41119122257053</v>
      </c>
      <c r="J1207" s="192">
        <v>17000</v>
      </c>
      <c r="K1207" s="191">
        <v>328</v>
      </c>
      <c r="L1207" s="193">
        <v>51.829268292682926</v>
      </c>
      <c r="N1207" s="185"/>
      <c r="O1207" s="185"/>
    </row>
    <row r="1208" spans="1:15" x14ac:dyDescent="0.25">
      <c r="A1208" s="239" t="s">
        <v>10294</v>
      </c>
      <c r="B1208" s="189" t="s">
        <v>5888</v>
      </c>
      <c r="C1208" s="190" t="s">
        <v>4875</v>
      </c>
      <c r="D1208" s="190" t="s">
        <v>8772</v>
      </c>
      <c r="E1208" s="190" t="s">
        <v>20867</v>
      </c>
      <c r="F1208" s="190" t="s">
        <v>20869</v>
      </c>
      <c r="G1208" s="192">
        <v>59503.839999999997</v>
      </c>
      <c r="H1208" s="191">
        <v>1321</v>
      </c>
      <c r="I1208" s="188">
        <v>45.044542013626035</v>
      </c>
      <c r="J1208" s="192">
        <v>60760</v>
      </c>
      <c r="K1208" s="191">
        <v>1348</v>
      </c>
      <c r="L1208" s="193">
        <v>45.074183976261125</v>
      </c>
      <c r="N1208" s="185"/>
      <c r="O1208" s="185"/>
    </row>
    <row r="1209" spans="1:15" x14ac:dyDescent="0.25">
      <c r="A1209" s="239" t="s">
        <v>10295</v>
      </c>
      <c r="B1209" s="189" t="s">
        <v>5888</v>
      </c>
      <c r="C1209" s="190" t="s">
        <v>4875</v>
      </c>
      <c r="D1209" s="190" t="s">
        <v>8773</v>
      </c>
      <c r="E1209" s="190" t="s">
        <v>20867</v>
      </c>
      <c r="F1209" s="190" t="s">
        <v>20869</v>
      </c>
      <c r="G1209" s="192">
        <v>24005.32</v>
      </c>
      <c r="H1209" s="191">
        <v>811</v>
      </c>
      <c r="I1209" s="188">
        <v>29.599654747225646</v>
      </c>
      <c r="J1209" s="192">
        <v>24144.400000000001</v>
      </c>
      <c r="K1209" s="191">
        <v>878</v>
      </c>
      <c r="L1209" s="193">
        <v>27.499316628701596</v>
      </c>
      <c r="N1209" s="185"/>
      <c r="O1209" s="185"/>
    </row>
    <row r="1210" spans="1:15" x14ac:dyDescent="0.25">
      <c r="A1210" s="239" t="s">
        <v>10296</v>
      </c>
      <c r="B1210" s="189" t="s">
        <v>5888</v>
      </c>
      <c r="C1210" s="190" t="s">
        <v>4875</v>
      </c>
      <c r="D1210" s="190" t="s">
        <v>8774</v>
      </c>
      <c r="E1210" s="190" t="s">
        <v>20867</v>
      </c>
      <c r="F1210" s="190" t="s">
        <v>20869</v>
      </c>
      <c r="G1210" s="192">
        <v>8182.1</v>
      </c>
      <c r="H1210" s="191">
        <v>287</v>
      </c>
      <c r="I1210" s="188">
        <v>28.509059233449477</v>
      </c>
      <c r="J1210" s="192">
        <v>9000</v>
      </c>
      <c r="K1210" s="191">
        <v>289</v>
      </c>
      <c r="L1210" s="193">
        <v>31.141868512110726</v>
      </c>
      <c r="N1210" s="185"/>
      <c r="O1210" s="185"/>
    </row>
    <row r="1211" spans="1:15" x14ac:dyDescent="0.25">
      <c r="A1211" s="239" t="s">
        <v>10297</v>
      </c>
      <c r="B1211" s="189" t="s">
        <v>5888</v>
      </c>
      <c r="C1211" s="190" t="s">
        <v>4875</v>
      </c>
      <c r="D1211" s="190" t="s">
        <v>8569</v>
      </c>
      <c r="E1211" s="190" t="s">
        <v>20867</v>
      </c>
      <c r="F1211" s="190" t="s">
        <v>20869</v>
      </c>
      <c r="G1211" s="192">
        <v>3194.32</v>
      </c>
      <c r="H1211" s="191">
        <v>120</v>
      </c>
      <c r="I1211" s="188">
        <v>26.619333333333334</v>
      </c>
      <c r="J1211" s="192">
        <v>3500</v>
      </c>
      <c r="K1211" s="191">
        <v>119</v>
      </c>
      <c r="L1211" s="193">
        <v>29.411764705882351</v>
      </c>
      <c r="N1211" s="185"/>
      <c r="O1211" s="185"/>
    </row>
    <row r="1212" spans="1:15" x14ac:dyDescent="0.25">
      <c r="A1212" s="239" t="s">
        <v>10298</v>
      </c>
      <c r="B1212" s="189" t="s">
        <v>5888</v>
      </c>
      <c r="C1212" s="190" t="s">
        <v>4875</v>
      </c>
      <c r="D1212" s="190" t="s">
        <v>8775</v>
      </c>
      <c r="E1212" s="190" t="s">
        <v>20867</v>
      </c>
      <c r="F1212" s="190" t="s">
        <v>20869</v>
      </c>
      <c r="G1212" s="192">
        <v>4336.37</v>
      </c>
      <c r="H1212" s="191">
        <v>99</v>
      </c>
      <c r="I1212" s="188">
        <v>43.801717171717172</v>
      </c>
      <c r="J1212" s="192">
        <v>4759.97</v>
      </c>
      <c r="K1212" s="191">
        <v>102</v>
      </c>
      <c r="L1212" s="193">
        <v>46.666372549019613</v>
      </c>
      <c r="N1212" s="185"/>
      <c r="O1212" s="185"/>
    </row>
    <row r="1213" spans="1:15" x14ac:dyDescent="0.25">
      <c r="A1213" s="239" t="s">
        <v>10299</v>
      </c>
      <c r="B1213" s="189" t="s">
        <v>5888</v>
      </c>
      <c r="C1213" s="190" t="s">
        <v>4875</v>
      </c>
      <c r="D1213" s="190" t="s">
        <v>8776</v>
      </c>
      <c r="E1213" s="190" t="s">
        <v>20867</v>
      </c>
      <c r="F1213" s="190" t="s">
        <v>20869</v>
      </c>
      <c r="G1213" s="192">
        <v>3910.48</v>
      </c>
      <c r="H1213" s="191">
        <v>437</v>
      </c>
      <c r="I1213" s="188">
        <v>8.9484668192219683</v>
      </c>
      <c r="J1213" s="192">
        <v>4028</v>
      </c>
      <c r="K1213" s="191">
        <v>441</v>
      </c>
      <c r="L1213" s="193">
        <v>9.1337868480725621</v>
      </c>
      <c r="N1213" s="185"/>
      <c r="O1213" s="185"/>
    </row>
    <row r="1214" spans="1:15" x14ac:dyDescent="0.25">
      <c r="A1214" s="239" t="s">
        <v>10300</v>
      </c>
      <c r="B1214" s="189" t="s">
        <v>5888</v>
      </c>
      <c r="C1214" s="190" t="s">
        <v>4875</v>
      </c>
      <c r="D1214" s="190" t="s">
        <v>8777</v>
      </c>
      <c r="E1214" s="190" t="s">
        <v>20867</v>
      </c>
      <c r="F1214" s="190" t="s">
        <v>20869</v>
      </c>
      <c r="G1214" s="192">
        <v>5389.98</v>
      </c>
      <c r="H1214" s="191">
        <v>191</v>
      </c>
      <c r="I1214" s="188">
        <v>28.219790575916228</v>
      </c>
      <c r="J1214" s="192">
        <v>5750</v>
      </c>
      <c r="K1214" s="191">
        <v>190</v>
      </c>
      <c r="L1214" s="193">
        <v>30.263157894736842</v>
      </c>
      <c r="N1214" s="185"/>
      <c r="O1214" s="185"/>
    </row>
    <row r="1215" spans="1:15" x14ac:dyDescent="0.25">
      <c r="A1215" s="239" t="s">
        <v>10301</v>
      </c>
      <c r="B1215" s="189" t="s">
        <v>5888</v>
      </c>
      <c r="C1215" s="190" t="s">
        <v>4875</v>
      </c>
      <c r="D1215" s="190" t="s">
        <v>8778</v>
      </c>
      <c r="E1215" s="190" t="s">
        <v>20867</v>
      </c>
      <c r="F1215" s="190" t="s">
        <v>20869</v>
      </c>
      <c r="G1215" s="192">
        <v>14314.66</v>
      </c>
      <c r="H1215" s="191">
        <v>408</v>
      </c>
      <c r="I1215" s="188">
        <v>35.084950980392158</v>
      </c>
      <c r="J1215" s="192">
        <v>14409</v>
      </c>
      <c r="K1215" s="191">
        <v>551</v>
      </c>
      <c r="L1215" s="193">
        <v>26.150635208711435</v>
      </c>
      <c r="N1215" s="185"/>
      <c r="O1215" s="185"/>
    </row>
    <row r="1216" spans="1:15" x14ac:dyDescent="0.25">
      <c r="A1216" s="239" t="s">
        <v>10302</v>
      </c>
      <c r="B1216" s="189" t="s">
        <v>5888</v>
      </c>
      <c r="C1216" s="190" t="s">
        <v>4875</v>
      </c>
      <c r="D1216" s="190" t="s">
        <v>8779</v>
      </c>
      <c r="E1216" s="190" t="s">
        <v>20867</v>
      </c>
      <c r="F1216" s="190" t="s">
        <v>20869</v>
      </c>
      <c r="G1216" s="192">
        <v>3891.79</v>
      </c>
      <c r="H1216" s="191">
        <v>135</v>
      </c>
      <c r="I1216" s="188">
        <v>28.828074074074074</v>
      </c>
      <c r="J1216" s="192">
        <v>4007</v>
      </c>
      <c r="K1216" s="191">
        <v>131</v>
      </c>
      <c r="L1216" s="193">
        <v>30.587786259541986</v>
      </c>
      <c r="N1216" s="185"/>
      <c r="O1216" s="185"/>
    </row>
    <row r="1217" spans="1:15" x14ac:dyDescent="0.25">
      <c r="A1217" s="239" t="s">
        <v>10303</v>
      </c>
      <c r="B1217" s="189" t="s">
        <v>5888</v>
      </c>
      <c r="C1217" s="190" t="s">
        <v>4875</v>
      </c>
      <c r="D1217" s="190" t="s">
        <v>10304</v>
      </c>
      <c r="E1217" s="190" t="s">
        <v>20867</v>
      </c>
      <c r="F1217" s="190" t="s">
        <v>20868</v>
      </c>
      <c r="G1217" s="192">
        <v>0</v>
      </c>
      <c r="H1217" s="191">
        <v>70</v>
      </c>
      <c r="I1217" s="188">
        <v>0</v>
      </c>
      <c r="J1217" s="192">
        <v>0</v>
      </c>
      <c r="K1217" s="191">
        <v>67</v>
      </c>
      <c r="L1217" s="193">
        <v>0</v>
      </c>
      <c r="N1217" s="185"/>
      <c r="O1217" s="185"/>
    </row>
    <row r="1218" spans="1:15" x14ac:dyDescent="0.25">
      <c r="A1218" s="239" t="s">
        <v>10305</v>
      </c>
      <c r="B1218" s="189" t="s">
        <v>5888</v>
      </c>
      <c r="C1218" s="190" t="s">
        <v>4875</v>
      </c>
      <c r="D1218" s="190" t="s">
        <v>4280</v>
      </c>
      <c r="E1218" s="190" t="s">
        <v>20867</v>
      </c>
      <c r="F1218" s="190" t="s">
        <v>20869</v>
      </c>
      <c r="G1218" s="192">
        <v>9063.0499999999993</v>
      </c>
      <c r="H1218" s="191">
        <v>294</v>
      </c>
      <c r="I1218" s="188">
        <v>30.826700680272108</v>
      </c>
      <c r="J1218" s="192">
        <v>9622.84</v>
      </c>
      <c r="K1218" s="191">
        <v>298</v>
      </c>
      <c r="L1218" s="193">
        <v>32.291409395973155</v>
      </c>
      <c r="N1218" s="185"/>
      <c r="O1218" s="185"/>
    </row>
    <row r="1219" spans="1:15" x14ac:dyDescent="0.25">
      <c r="A1219" s="239" t="s">
        <v>10306</v>
      </c>
      <c r="B1219" s="189" t="s">
        <v>5888</v>
      </c>
      <c r="C1219" s="190" t="s">
        <v>4875</v>
      </c>
      <c r="D1219" s="190" t="s">
        <v>4281</v>
      </c>
      <c r="E1219" s="190" t="s">
        <v>20867</v>
      </c>
      <c r="F1219" s="190" t="s">
        <v>20869</v>
      </c>
      <c r="G1219" s="192">
        <v>33408.76</v>
      </c>
      <c r="H1219" s="191">
        <v>872</v>
      </c>
      <c r="I1219" s="188">
        <v>38.312798165137615</v>
      </c>
      <c r="J1219" s="192">
        <v>33685.46</v>
      </c>
      <c r="K1219" s="191">
        <v>883</v>
      </c>
      <c r="L1219" s="193">
        <v>38.148878822197055</v>
      </c>
      <c r="N1219" s="185"/>
      <c r="O1219" s="185"/>
    </row>
    <row r="1220" spans="1:15" x14ac:dyDescent="0.25">
      <c r="A1220" s="239" t="s">
        <v>10307</v>
      </c>
      <c r="B1220" s="189" t="s">
        <v>5888</v>
      </c>
      <c r="C1220" s="190" t="s">
        <v>4875</v>
      </c>
      <c r="D1220" s="190" t="s">
        <v>6397</v>
      </c>
      <c r="E1220" s="190" t="s">
        <v>20867</v>
      </c>
      <c r="F1220" s="190" t="s">
        <v>20869</v>
      </c>
      <c r="G1220" s="192">
        <v>4747.67</v>
      </c>
      <c r="H1220" s="191">
        <v>86</v>
      </c>
      <c r="I1220" s="188">
        <v>55.205465116279072</v>
      </c>
      <c r="J1220" s="192">
        <v>4782.2</v>
      </c>
      <c r="K1220" s="191">
        <v>89</v>
      </c>
      <c r="L1220" s="193">
        <v>53.732584269662922</v>
      </c>
      <c r="N1220" s="185"/>
      <c r="O1220" s="185"/>
    </row>
    <row r="1221" spans="1:15" x14ac:dyDescent="0.25">
      <c r="A1221" s="239" t="s">
        <v>10308</v>
      </c>
      <c r="B1221" s="189" t="s">
        <v>5888</v>
      </c>
      <c r="C1221" s="190" t="s">
        <v>4875</v>
      </c>
      <c r="D1221" s="190" t="s">
        <v>4282</v>
      </c>
      <c r="E1221" s="190" t="s">
        <v>20867</v>
      </c>
      <c r="F1221" s="190" t="s">
        <v>20869</v>
      </c>
      <c r="G1221" s="192">
        <v>9679.09</v>
      </c>
      <c r="H1221" s="191">
        <v>214</v>
      </c>
      <c r="I1221" s="188">
        <v>45.229392523364488</v>
      </c>
      <c r="J1221" s="192">
        <v>10860</v>
      </c>
      <c r="K1221" s="191">
        <v>226</v>
      </c>
      <c r="L1221" s="193">
        <v>48.053097345132741</v>
      </c>
      <c r="N1221" s="185"/>
      <c r="O1221" s="185"/>
    </row>
    <row r="1222" spans="1:15" x14ac:dyDescent="0.25">
      <c r="A1222" s="239" t="s">
        <v>10309</v>
      </c>
      <c r="B1222" s="189" t="s">
        <v>5888</v>
      </c>
      <c r="C1222" s="190" t="s">
        <v>4875</v>
      </c>
      <c r="D1222" s="190" t="s">
        <v>4283</v>
      </c>
      <c r="E1222" s="190" t="s">
        <v>20867</v>
      </c>
      <c r="F1222" s="190" t="s">
        <v>20869</v>
      </c>
      <c r="G1222" s="192">
        <v>3327.24</v>
      </c>
      <c r="H1222" s="191">
        <v>136</v>
      </c>
      <c r="I1222" s="188">
        <v>24.465</v>
      </c>
      <c r="J1222" s="192">
        <v>3342.94</v>
      </c>
      <c r="K1222" s="191">
        <v>137</v>
      </c>
      <c r="L1222" s="193">
        <v>24.401021897810221</v>
      </c>
      <c r="N1222" s="185"/>
      <c r="O1222" s="185"/>
    </row>
    <row r="1223" spans="1:15" x14ac:dyDescent="0.25">
      <c r="A1223" s="239" t="s">
        <v>10310</v>
      </c>
      <c r="B1223" s="189" t="s">
        <v>5888</v>
      </c>
      <c r="C1223" s="190" t="s">
        <v>4875</v>
      </c>
      <c r="D1223" s="190" t="s">
        <v>4284</v>
      </c>
      <c r="E1223" s="190" t="s">
        <v>20867</v>
      </c>
      <c r="F1223" s="190" t="s">
        <v>20869</v>
      </c>
      <c r="G1223" s="192">
        <v>2975.3</v>
      </c>
      <c r="H1223" s="191">
        <v>126</v>
      </c>
      <c r="I1223" s="188">
        <v>23.613492063492064</v>
      </c>
      <c r="J1223" s="192">
        <v>2978.68</v>
      </c>
      <c r="K1223" s="191">
        <v>128</v>
      </c>
      <c r="L1223" s="193">
        <v>23.270937499999999</v>
      </c>
      <c r="N1223" s="185"/>
      <c r="O1223" s="185"/>
    </row>
    <row r="1224" spans="1:15" x14ac:dyDescent="0.25">
      <c r="A1224" s="239" t="s">
        <v>10311</v>
      </c>
      <c r="B1224" s="189" t="s">
        <v>5888</v>
      </c>
      <c r="C1224" s="190" t="s">
        <v>4875</v>
      </c>
      <c r="D1224" s="190" t="s">
        <v>4285</v>
      </c>
      <c r="E1224" s="190" t="s">
        <v>20867</v>
      </c>
      <c r="F1224" s="190" t="s">
        <v>20869</v>
      </c>
      <c r="G1224" s="192">
        <v>6050</v>
      </c>
      <c r="H1224" s="191">
        <v>214</v>
      </c>
      <c r="I1224" s="188">
        <v>28.271028037383179</v>
      </c>
      <c r="J1224" s="192">
        <v>6050</v>
      </c>
      <c r="K1224" s="191">
        <v>217</v>
      </c>
      <c r="L1224" s="193">
        <v>27.880184331797235</v>
      </c>
      <c r="N1224" s="185"/>
      <c r="O1224" s="185"/>
    </row>
    <row r="1225" spans="1:15" x14ac:dyDescent="0.25">
      <c r="A1225" s="239" t="s">
        <v>10312</v>
      </c>
      <c r="B1225" s="189" t="s">
        <v>5888</v>
      </c>
      <c r="C1225" s="190" t="s">
        <v>4875</v>
      </c>
      <c r="D1225" s="190" t="s">
        <v>4286</v>
      </c>
      <c r="E1225" s="190" t="s">
        <v>20867</v>
      </c>
      <c r="F1225" s="190" t="s">
        <v>20869</v>
      </c>
      <c r="G1225" s="192">
        <v>9285.09</v>
      </c>
      <c r="H1225" s="191">
        <v>248</v>
      </c>
      <c r="I1225" s="188">
        <v>37.439879032258062</v>
      </c>
      <c r="J1225" s="192">
        <v>10490</v>
      </c>
      <c r="K1225" s="191">
        <v>254</v>
      </c>
      <c r="L1225" s="193">
        <v>41.2992125984252</v>
      </c>
      <c r="N1225" s="185"/>
      <c r="O1225" s="185"/>
    </row>
    <row r="1226" spans="1:15" x14ac:dyDescent="0.25">
      <c r="A1226" s="239" t="s">
        <v>10313</v>
      </c>
      <c r="B1226" s="189" t="s">
        <v>5888</v>
      </c>
      <c r="C1226" s="190" t="s">
        <v>4875</v>
      </c>
      <c r="D1226" s="190" t="s">
        <v>4287</v>
      </c>
      <c r="E1226" s="190" t="s">
        <v>20867</v>
      </c>
      <c r="F1226" s="190" t="s">
        <v>20869</v>
      </c>
      <c r="G1226" s="192">
        <v>5991.3</v>
      </c>
      <c r="H1226" s="191">
        <v>264</v>
      </c>
      <c r="I1226" s="188">
        <v>22.694318181818183</v>
      </c>
      <c r="J1226" s="192">
        <v>6060.91</v>
      </c>
      <c r="K1226" s="191">
        <v>309</v>
      </c>
      <c r="L1226" s="193">
        <v>19.614595469255661</v>
      </c>
      <c r="N1226" s="185"/>
      <c r="O1226" s="185"/>
    </row>
    <row r="1227" spans="1:15" x14ac:dyDescent="0.25">
      <c r="A1227" s="239" t="s">
        <v>10314</v>
      </c>
      <c r="B1227" s="189" t="s">
        <v>5888</v>
      </c>
      <c r="C1227" s="190" t="s">
        <v>4875</v>
      </c>
      <c r="D1227" s="190" t="s">
        <v>10315</v>
      </c>
      <c r="E1227" s="190" t="s">
        <v>20867</v>
      </c>
      <c r="F1227" s="190" t="s">
        <v>20868</v>
      </c>
      <c r="G1227" s="192">
        <v>0</v>
      </c>
      <c r="H1227" s="191">
        <v>22</v>
      </c>
      <c r="I1227" s="188">
        <v>0</v>
      </c>
      <c r="J1227" s="192">
        <v>0</v>
      </c>
      <c r="K1227" s="191">
        <v>21</v>
      </c>
      <c r="L1227" s="193">
        <v>0</v>
      </c>
      <c r="N1227" s="185"/>
      <c r="O1227" s="185"/>
    </row>
    <row r="1228" spans="1:15" x14ac:dyDescent="0.25">
      <c r="A1228" s="239" t="s">
        <v>10316</v>
      </c>
      <c r="B1228" s="189" t="s">
        <v>5888</v>
      </c>
      <c r="C1228" s="190" t="s">
        <v>4875</v>
      </c>
      <c r="D1228" s="190" t="s">
        <v>4288</v>
      </c>
      <c r="E1228" s="190" t="s">
        <v>20867</v>
      </c>
      <c r="F1228" s="190" t="s">
        <v>20869</v>
      </c>
      <c r="G1228" s="192">
        <v>17167.71</v>
      </c>
      <c r="H1228" s="191">
        <v>520</v>
      </c>
      <c r="I1228" s="188">
        <v>33.014826923076924</v>
      </c>
      <c r="J1228" s="192">
        <v>17636.11</v>
      </c>
      <c r="K1228" s="191">
        <v>526</v>
      </c>
      <c r="L1228" s="193">
        <v>33.528726235741445</v>
      </c>
      <c r="N1228" s="185"/>
      <c r="O1228" s="185"/>
    </row>
    <row r="1229" spans="1:15" x14ac:dyDescent="0.25">
      <c r="A1229" s="239" t="s">
        <v>10317</v>
      </c>
      <c r="B1229" s="189" t="s">
        <v>5888</v>
      </c>
      <c r="C1229" s="190" t="s">
        <v>4875</v>
      </c>
      <c r="D1229" s="190" t="s">
        <v>8384</v>
      </c>
      <c r="E1229" s="190" t="s">
        <v>20867</v>
      </c>
      <c r="F1229" s="190" t="s">
        <v>20869</v>
      </c>
      <c r="G1229" s="192">
        <v>1984.99</v>
      </c>
      <c r="H1229" s="191">
        <v>73</v>
      </c>
      <c r="I1229" s="188">
        <v>27.191643835616439</v>
      </c>
      <c r="J1229" s="192">
        <v>1250</v>
      </c>
      <c r="K1229" s="191">
        <v>78</v>
      </c>
      <c r="L1229" s="193">
        <v>16.025641025641026</v>
      </c>
      <c r="N1229" s="185"/>
      <c r="O1229" s="185"/>
    </row>
    <row r="1230" spans="1:15" x14ac:dyDescent="0.25">
      <c r="A1230" s="239" t="s">
        <v>10318</v>
      </c>
      <c r="B1230" s="189" t="s">
        <v>5888</v>
      </c>
      <c r="C1230" s="190" t="s">
        <v>4875</v>
      </c>
      <c r="D1230" s="190" t="s">
        <v>8385</v>
      </c>
      <c r="E1230" s="190" t="s">
        <v>20867</v>
      </c>
      <c r="F1230" s="190" t="s">
        <v>20869</v>
      </c>
      <c r="G1230" s="192">
        <v>5677.26</v>
      </c>
      <c r="H1230" s="191">
        <v>123</v>
      </c>
      <c r="I1230" s="188">
        <v>46.156585365853658</v>
      </c>
      <c r="J1230" s="192">
        <v>5721.42</v>
      </c>
      <c r="K1230" s="191">
        <v>122</v>
      </c>
      <c r="L1230" s="193">
        <v>46.896885245901643</v>
      </c>
      <c r="N1230" s="185"/>
      <c r="O1230" s="185"/>
    </row>
    <row r="1231" spans="1:15" x14ac:dyDescent="0.25">
      <c r="A1231" s="239" t="s">
        <v>10319</v>
      </c>
      <c r="B1231" s="189" t="s">
        <v>5888</v>
      </c>
      <c r="C1231" s="190" t="s">
        <v>4875</v>
      </c>
      <c r="D1231" s="190" t="s">
        <v>10320</v>
      </c>
      <c r="E1231" s="190" t="s">
        <v>20867</v>
      </c>
      <c r="F1231" s="190" t="s">
        <v>20868</v>
      </c>
      <c r="G1231" s="192">
        <v>0</v>
      </c>
      <c r="H1231" s="191">
        <v>37</v>
      </c>
      <c r="I1231" s="188">
        <v>0</v>
      </c>
      <c r="J1231" s="192">
        <v>0</v>
      </c>
      <c r="K1231" s="191">
        <v>37</v>
      </c>
      <c r="L1231" s="193">
        <v>0</v>
      </c>
      <c r="N1231" s="185"/>
      <c r="O1231" s="185"/>
    </row>
    <row r="1232" spans="1:15" x14ac:dyDescent="0.25">
      <c r="A1232" s="239" t="s">
        <v>10321</v>
      </c>
      <c r="B1232" s="189" t="s">
        <v>5888</v>
      </c>
      <c r="C1232" s="190" t="s">
        <v>4875</v>
      </c>
      <c r="D1232" s="190" t="s">
        <v>8386</v>
      </c>
      <c r="E1232" s="190" t="s">
        <v>20867</v>
      </c>
      <c r="F1232" s="190" t="s">
        <v>20869</v>
      </c>
      <c r="G1232" s="192">
        <v>3184.93</v>
      </c>
      <c r="H1232" s="191">
        <v>105</v>
      </c>
      <c r="I1232" s="188">
        <v>30.332666666666665</v>
      </c>
      <c r="J1232" s="192">
        <v>3600</v>
      </c>
      <c r="K1232" s="191">
        <v>106</v>
      </c>
      <c r="L1232" s="193">
        <v>33.962264150943398</v>
      </c>
      <c r="N1232" s="185"/>
      <c r="O1232" s="185"/>
    </row>
    <row r="1233" spans="1:15" x14ac:dyDescent="0.25">
      <c r="A1233" s="239" t="s">
        <v>10322</v>
      </c>
      <c r="B1233" s="189" t="s">
        <v>5888</v>
      </c>
      <c r="C1233" s="190" t="s">
        <v>4875</v>
      </c>
      <c r="D1233" s="190" t="s">
        <v>8387</v>
      </c>
      <c r="E1233" s="190" t="s">
        <v>20867</v>
      </c>
      <c r="F1233" s="190" t="s">
        <v>20869</v>
      </c>
      <c r="G1233" s="192">
        <v>49684.75</v>
      </c>
      <c r="H1233" s="191">
        <v>879</v>
      </c>
      <c r="I1233" s="188">
        <v>56.524175199089875</v>
      </c>
      <c r="J1233" s="192">
        <v>52000</v>
      </c>
      <c r="K1233" s="191">
        <v>884</v>
      </c>
      <c r="L1233" s="193">
        <v>58.823529411764703</v>
      </c>
      <c r="N1233" s="185"/>
      <c r="O1233" s="185"/>
    </row>
    <row r="1234" spans="1:15" x14ac:dyDescent="0.25">
      <c r="A1234" s="239" t="s">
        <v>10323</v>
      </c>
      <c r="B1234" s="189" t="s">
        <v>5888</v>
      </c>
      <c r="C1234" s="190" t="s">
        <v>4875</v>
      </c>
      <c r="D1234" s="190" t="s">
        <v>8388</v>
      </c>
      <c r="E1234" s="190" t="s">
        <v>20867</v>
      </c>
      <c r="F1234" s="190" t="s">
        <v>20869</v>
      </c>
      <c r="G1234" s="192">
        <v>6269.35</v>
      </c>
      <c r="H1234" s="191">
        <v>158</v>
      </c>
      <c r="I1234" s="188">
        <v>39.67943037974684</v>
      </c>
      <c r="J1234" s="192">
        <v>7055</v>
      </c>
      <c r="K1234" s="191">
        <v>160</v>
      </c>
      <c r="L1234" s="193">
        <v>44.09375</v>
      </c>
      <c r="N1234" s="185"/>
      <c r="O1234" s="185"/>
    </row>
    <row r="1235" spans="1:15" x14ac:dyDescent="0.25">
      <c r="A1235" s="239" t="s">
        <v>10324</v>
      </c>
      <c r="B1235" s="189" t="s">
        <v>5888</v>
      </c>
      <c r="C1235" s="190" t="s">
        <v>4875</v>
      </c>
      <c r="D1235" s="190" t="s">
        <v>8389</v>
      </c>
      <c r="E1235" s="190" t="s">
        <v>20867</v>
      </c>
      <c r="F1235" s="190" t="s">
        <v>20869</v>
      </c>
      <c r="G1235" s="192">
        <v>5824.68</v>
      </c>
      <c r="H1235" s="191">
        <v>160</v>
      </c>
      <c r="I1235" s="188">
        <v>36.404250000000005</v>
      </c>
      <c r="J1235" s="192">
        <v>6849</v>
      </c>
      <c r="K1235" s="191">
        <v>161</v>
      </c>
      <c r="L1235" s="193">
        <v>42.54037267080745</v>
      </c>
      <c r="N1235" s="185"/>
      <c r="O1235" s="185"/>
    </row>
    <row r="1236" spans="1:15" x14ac:dyDescent="0.25">
      <c r="A1236" s="239" t="s">
        <v>10325</v>
      </c>
      <c r="B1236" s="189" t="s">
        <v>5888</v>
      </c>
      <c r="C1236" s="190" t="s">
        <v>4875</v>
      </c>
      <c r="D1236" s="190" t="s">
        <v>8390</v>
      </c>
      <c r="E1236" s="190" t="s">
        <v>20867</v>
      </c>
      <c r="F1236" s="190" t="s">
        <v>20869</v>
      </c>
      <c r="G1236" s="192">
        <v>5976.39</v>
      </c>
      <c r="H1236" s="191">
        <v>243</v>
      </c>
      <c r="I1236" s="188">
        <v>24.5941975308642</v>
      </c>
      <c r="J1236" s="192">
        <v>6000</v>
      </c>
      <c r="K1236" s="191">
        <v>242</v>
      </c>
      <c r="L1236" s="193">
        <v>24.793388429752067</v>
      </c>
      <c r="N1236" s="185"/>
      <c r="O1236" s="185"/>
    </row>
    <row r="1237" spans="1:15" x14ac:dyDescent="0.25">
      <c r="A1237" s="239" t="s">
        <v>10326</v>
      </c>
      <c r="B1237" s="189" t="s">
        <v>5888</v>
      </c>
      <c r="C1237" s="190" t="s">
        <v>4875</v>
      </c>
      <c r="D1237" s="190" t="s">
        <v>8391</v>
      </c>
      <c r="E1237" s="190" t="s">
        <v>20867</v>
      </c>
      <c r="F1237" s="190" t="s">
        <v>20869</v>
      </c>
      <c r="G1237" s="192">
        <v>16306.61</v>
      </c>
      <c r="H1237" s="191">
        <v>310</v>
      </c>
      <c r="I1237" s="188">
        <v>52.601967741935489</v>
      </c>
      <c r="J1237" s="192">
        <v>17215.07</v>
      </c>
      <c r="K1237" s="191">
        <v>312</v>
      </c>
      <c r="L1237" s="193">
        <v>55.176506410256408</v>
      </c>
      <c r="N1237" s="185"/>
      <c r="O1237" s="185"/>
    </row>
    <row r="1238" spans="1:15" x14ac:dyDescent="0.25">
      <c r="A1238" s="239" t="s">
        <v>10327</v>
      </c>
      <c r="B1238" s="189" t="s">
        <v>5888</v>
      </c>
      <c r="C1238" s="190" t="s">
        <v>4875</v>
      </c>
      <c r="D1238" s="190" t="s">
        <v>8392</v>
      </c>
      <c r="E1238" s="190" t="s">
        <v>20867</v>
      </c>
      <c r="F1238" s="190" t="s">
        <v>20869</v>
      </c>
      <c r="G1238" s="192">
        <v>553292.13</v>
      </c>
      <c r="H1238" s="191">
        <v>4571</v>
      </c>
      <c r="I1238" s="188">
        <v>121.04400131262305</v>
      </c>
      <c r="J1238" s="192">
        <v>575424</v>
      </c>
      <c r="K1238" s="191">
        <v>4645</v>
      </c>
      <c r="L1238" s="193">
        <v>123.88030139935414</v>
      </c>
      <c r="N1238" s="185"/>
      <c r="O1238" s="185"/>
    </row>
    <row r="1239" spans="1:15" x14ac:dyDescent="0.25">
      <c r="A1239" s="239" t="s">
        <v>10328</v>
      </c>
      <c r="B1239" s="189" t="s">
        <v>5888</v>
      </c>
      <c r="C1239" s="190" t="s">
        <v>4875</v>
      </c>
      <c r="D1239" s="190" t="s">
        <v>8393</v>
      </c>
      <c r="E1239" s="190" t="s">
        <v>20867</v>
      </c>
      <c r="F1239" s="190" t="s">
        <v>20869</v>
      </c>
      <c r="G1239" s="192">
        <v>17072.88</v>
      </c>
      <c r="H1239" s="191">
        <v>434</v>
      </c>
      <c r="I1239" s="188">
        <v>39.338433179723502</v>
      </c>
      <c r="J1239" s="192">
        <v>17631.32</v>
      </c>
      <c r="K1239" s="191">
        <v>439</v>
      </c>
      <c r="L1239" s="193">
        <v>40.162460136674262</v>
      </c>
      <c r="N1239" s="185"/>
      <c r="O1239" s="185"/>
    </row>
    <row r="1240" spans="1:15" x14ac:dyDescent="0.25">
      <c r="A1240" s="239" t="s">
        <v>10329</v>
      </c>
      <c r="B1240" s="189" t="s">
        <v>5888</v>
      </c>
      <c r="C1240" s="190" t="s">
        <v>4875</v>
      </c>
      <c r="D1240" s="190" t="s">
        <v>8394</v>
      </c>
      <c r="E1240" s="190" t="s">
        <v>20867</v>
      </c>
      <c r="F1240" s="190" t="s">
        <v>20869</v>
      </c>
      <c r="G1240" s="192">
        <v>14763.08</v>
      </c>
      <c r="H1240" s="191">
        <v>474</v>
      </c>
      <c r="I1240" s="188">
        <v>31.145738396624473</v>
      </c>
      <c r="J1240" s="192">
        <v>14863.91</v>
      </c>
      <c r="K1240" s="191">
        <v>486</v>
      </c>
      <c r="L1240" s="193">
        <v>30.584176954732509</v>
      </c>
      <c r="N1240" s="185"/>
      <c r="O1240" s="185"/>
    </row>
    <row r="1241" spans="1:15" x14ac:dyDescent="0.25">
      <c r="A1241" s="239" t="s">
        <v>10330</v>
      </c>
      <c r="B1241" s="189" t="s">
        <v>5888</v>
      </c>
      <c r="C1241" s="190" t="s">
        <v>4875</v>
      </c>
      <c r="D1241" s="190" t="s">
        <v>8395</v>
      </c>
      <c r="E1241" s="190" t="s">
        <v>20867</v>
      </c>
      <c r="F1241" s="190" t="s">
        <v>20869</v>
      </c>
      <c r="G1241" s="192">
        <v>9213.92</v>
      </c>
      <c r="H1241" s="191">
        <v>211</v>
      </c>
      <c r="I1241" s="188">
        <v>43.667867298578201</v>
      </c>
      <c r="J1241" s="192">
        <v>8950</v>
      </c>
      <c r="K1241" s="191">
        <v>208</v>
      </c>
      <c r="L1241" s="193">
        <v>43.028846153846153</v>
      </c>
      <c r="N1241" s="185"/>
      <c r="O1241" s="185"/>
    </row>
    <row r="1242" spans="1:15" x14ac:dyDescent="0.25">
      <c r="A1242" s="239" t="s">
        <v>10331</v>
      </c>
      <c r="B1242" s="189" t="s">
        <v>5888</v>
      </c>
      <c r="C1242" s="190" t="s">
        <v>4875</v>
      </c>
      <c r="D1242" s="190" t="s">
        <v>7862</v>
      </c>
      <c r="E1242" s="190" t="s">
        <v>20867</v>
      </c>
      <c r="F1242" s="190" t="s">
        <v>20869</v>
      </c>
      <c r="G1242" s="192">
        <v>7364</v>
      </c>
      <c r="H1242" s="191">
        <v>139</v>
      </c>
      <c r="I1242" s="188">
        <v>52.978417266187051</v>
      </c>
      <c r="J1242" s="192">
        <v>7719</v>
      </c>
      <c r="K1242" s="191">
        <v>141</v>
      </c>
      <c r="L1242" s="193">
        <v>54.744680851063826</v>
      </c>
      <c r="N1242" s="185"/>
      <c r="O1242" s="185"/>
    </row>
    <row r="1243" spans="1:15" x14ac:dyDescent="0.25">
      <c r="A1243" s="239" t="s">
        <v>10332</v>
      </c>
      <c r="B1243" s="189" t="s">
        <v>5888</v>
      </c>
      <c r="C1243" s="190" t="s">
        <v>4875</v>
      </c>
      <c r="D1243" s="190" t="s">
        <v>10333</v>
      </c>
      <c r="E1243" s="190" t="s">
        <v>20867</v>
      </c>
      <c r="F1243" s="190" t="s">
        <v>20868</v>
      </c>
      <c r="G1243" s="192">
        <v>0</v>
      </c>
      <c r="H1243" s="191">
        <v>65</v>
      </c>
      <c r="I1243" s="188">
        <v>0</v>
      </c>
      <c r="J1243" s="192">
        <v>0</v>
      </c>
      <c r="K1243" s="191">
        <v>65</v>
      </c>
      <c r="L1243" s="193">
        <v>0</v>
      </c>
      <c r="N1243" s="185"/>
      <c r="O1243" s="185"/>
    </row>
    <row r="1244" spans="1:15" x14ac:dyDescent="0.25">
      <c r="A1244" s="239" t="s">
        <v>10334</v>
      </c>
      <c r="B1244" s="189" t="s">
        <v>5888</v>
      </c>
      <c r="C1244" s="190" t="s">
        <v>4875</v>
      </c>
      <c r="D1244" s="190" t="s">
        <v>8396</v>
      </c>
      <c r="E1244" s="190" t="s">
        <v>20867</v>
      </c>
      <c r="F1244" s="190" t="s">
        <v>20869</v>
      </c>
      <c r="G1244" s="192">
        <v>3094.47</v>
      </c>
      <c r="H1244" s="191">
        <v>146</v>
      </c>
      <c r="I1244" s="188">
        <v>21.195</v>
      </c>
      <c r="J1244" s="192">
        <v>3200</v>
      </c>
      <c r="K1244" s="191">
        <v>146</v>
      </c>
      <c r="L1244" s="193">
        <v>21.917808219178081</v>
      </c>
      <c r="N1244" s="185"/>
      <c r="O1244" s="185"/>
    </row>
    <row r="1245" spans="1:15" x14ac:dyDescent="0.25">
      <c r="A1245" s="239" t="s">
        <v>10335</v>
      </c>
      <c r="B1245" s="189" t="s">
        <v>5888</v>
      </c>
      <c r="C1245" s="190" t="s">
        <v>4875</v>
      </c>
      <c r="D1245" s="190" t="s">
        <v>7185</v>
      </c>
      <c r="E1245" s="190" t="s">
        <v>20867</v>
      </c>
      <c r="F1245" s="190" t="s">
        <v>20869</v>
      </c>
      <c r="G1245" s="192">
        <v>9159.17</v>
      </c>
      <c r="H1245" s="191">
        <v>207</v>
      </c>
      <c r="I1245" s="188">
        <v>44.247198067632851</v>
      </c>
      <c r="J1245" s="192">
        <v>9700</v>
      </c>
      <c r="K1245" s="191">
        <v>215</v>
      </c>
      <c r="L1245" s="193">
        <v>45.116279069767444</v>
      </c>
      <c r="N1245" s="185"/>
      <c r="O1245" s="185"/>
    </row>
    <row r="1246" spans="1:15" x14ac:dyDescent="0.25">
      <c r="A1246" s="239" t="s">
        <v>10336</v>
      </c>
      <c r="B1246" s="189" t="s">
        <v>5888</v>
      </c>
      <c r="C1246" s="190" t="s">
        <v>4875</v>
      </c>
      <c r="D1246" s="190" t="s">
        <v>8397</v>
      </c>
      <c r="E1246" s="190" t="s">
        <v>20867</v>
      </c>
      <c r="F1246" s="190" t="s">
        <v>20869</v>
      </c>
      <c r="G1246" s="192">
        <v>379.26</v>
      </c>
      <c r="H1246" s="191">
        <v>117</v>
      </c>
      <c r="I1246" s="188">
        <v>3.2415384615384615</v>
      </c>
      <c r="J1246" s="192">
        <v>42.1</v>
      </c>
      <c r="K1246" s="191">
        <v>117</v>
      </c>
      <c r="L1246" s="193">
        <v>0.35982905982905983</v>
      </c>
      <c r="N1246" s="185"/>
      <c r="O1246" s="185"/>
    </row>
    <row r="1247" spans="1:15" x14ac:dyDescent="0.25">
      <c r="A1247" s="239" t="s">
        <v>10337</v>
      </c>
      <c r="B1247" s="189" t="s">
        <v>5888</v>
      </c>
      <c r="C1247" s="190" t="s">
        <v>4875</v>
      </c>
      <c r="D1247" s="190" t="s">
        <v>10338</v>
      </c>
      <c r="E1247" s="190" t="s">
        <v>20867</v>
      </c>
      <c r="F1247" s="190" t="s">
        <v>20868</v>
      </c>
      <c r="G1247" s="192">
        <v>0</v>
      </c>
      <c r="H1247" s="191">
        <v>116</v>
      </c>
      <c r="I1247" s="188">
        <v>0</v>
      </c>
      <c r="J1247" s="192">
        <v>0</v>
      </c>
      <c r="K1247" s="191">
        <v>116</v>
      </c>
      <c r="L1247" s="193">
        <v>0</v>
      </c>
      <c r="N1247" s="185"/>
      <c r="O1247" s="185"/>
    </row>
    <row r="1248" spans="1:15" x14ac:dyDescent="0.25">
      <c r="A1248" s="239" t="s">
        <v>10339</v>
      </c>
      <c r="B1248" s="189" t="s">
        <v>5888</v>
      </c>
      <c r="C1248" s="190" t="s">
        <v>4875</v>
      </c>
      <c r="D1248" s="190" t="s">
        <v>8398</v>
      </c>
      <c r="E1248" s="190" t="s">
        <v>20867</v>
      </c>
      <c r="F1248" s="190" t="s">
        <v>20869</v>
      </c>
      <c r="G1248" s="192">
        <v>8250</v>
      </c>
      <c r="H1248" s="191">
        <v>221</v>
      </c>
      <c r="I1248" s="188">
        <v>37.33031674208145</v>
      </c>
      <c r="J1248" s="192">
        <v>8600</v>
      </c>
      <c r="K1248" s="191">
        <v>225</v>
      </c>
      <c r="L1248" s="193">
        <v>38.222222222222221</v>
      </c>
      <c r="N1248" s="185"/>
      <c r="O1248" s="185"/>
    </row>
    <row r="1249" spans="1:15" x14ac:dyDescent="0.25">
      <c r="A1249" s="239" t="s">
        <v>10340</v>
      </c>
      <c r="B1249" s="189" t="s">
        <v>5888</v>
      </c>
      <c r="C1249" s="190" t="s">
        <v>4875</v>
      </c>
      <c r="D1249" s="190" t="s">
        <v>10341</v>
      </c>
      <c r="E1249" s="190" t="s">
        <v>20867</v>
      </c>
      <c r="F1249" s="190" t="s">
        <v>20868</v>
      </c>
      <c r="G1249" s="192">
        <v>0</v>
      </c>
      <c r="H1249" s="191">
        <v>38</v>
      </c>
      <c r="I1249" s="188">
        <v>0</v>
      </c>
      <c r="J1249" s="192">
        <v>0</v>
      </c>
      <c r="K1249" s="191">
        <v>43</v>
      </c>
      <c r="L1249" s="193">
        <v>0</v>
      </c>
      <c r="N1249" s="185"/>
      <c r="O1249" s="185"/>
    </row>
    <row r="1250" spans="1:15" x14ac:dyDescent="0.25">
      <c r="A1250" s="239" t="s">
        <v>10342</v>
      </c>
      <c r="B1250" s="189" t="s">
        <v>5888</v>
      </c>
      <c r="C1250" s="190" t="s">
        <v>4875</v>
      </c>
      <c r="D1250" s="190" t="s">
        <v>8399</v>
      </c>
      <c r="E1250" s="190" t="s">
        <v>20867</v>
      </c>
      <c r="F1250" s="190" t="s">
        <v>20869</v>
      </c>
      <c r="G1250" s="192">
        <v>2750</v>
      </c>
      <c r="H1250" s="191">
        <v>78</v>
      </c>
      <c r="I1250" s="188">
        <v>35.256410256410255</v>
      </c>
      <c r="J1250" s="192">
        <v>2750</v>
      </c>
      <c r="K1250" s="191">
        <v>77</v>
      </c>
      <c r="L1250" s="193">
        <v>35.714285714285715</v>
      </c>
      <c r="N1250" s="185"/>
      <c r="O1250" s="185"/>
    </row>
    <row r="1251" spans="1:15" x14ac:dyDescent="0.25">
      <c r="A1251" s="239" t="s">
        <v>10343</v>
      </c>
      <c r="B1251" s="189" t="s">
        <v>5888</v>
      </c>
      <c r="C1251" s="190" t="s">
        <v>4875</v>
      </c>
      <c r="D1251" s="190" t="s">
        <v>8400</v>
      </c>
      <c r="E1251" s="190" t="s">
        <v>20867</v>
      </c>
      <c r="F1251" s="190" t="s">
        <v>20869</v>
      </c>
      <c r="G1251" s="192">
        <v>1176.01</v>
      </c>
      <c r="H1251" s="191">
        <v>87</v>
      </c>
      <c r="I1251" s="188">
        <v>13.517356321839081</v>
      </c>
      <c r="J1251" s="192">
        <v>600</v>
      </c>
      <c r="K1251" s="191">
        <v>93</v>
      </c>
      <c r="L1251" s="193">
        <v>6.4516129032258061</v>
      </c>
      <c r="N1251" s="185"/>
      <c r="O1251" s="185"/>
    </row>
    <row r="1252" spans="1:15" x14ac:dyDescent="0.25">
      <c r="A1252" s="239" t="s">
        <v>10344</v>
      </c>
      <c r="B1252" s="189" t="s">
        <v>5888</v>
      </c>
      <c r="C1252" s="190" t="s">
        <v>4875</v>
      </c>
      <c r="D1252" s="190" t="s">
        <v>8401</v>
      </c>
      <c r="E1252" s="190" t="s">
        <v>20867</v>
      </c>
      <c r="F1252" s="190" t="s">
        <v>20869</v>
      </c>
      <c r="G1252" s="192">
        <v>4409.99</v>
      </c>
      <c r="H1252" s="191">
        <v>149</v>
      </c>
      <c r="I1252" s="188">
        <v>29.597248322147649</v>
      </c>
      <c r="J1252" s="192">
        <v>4500</v>
      </c>
      <c r="K1252" s="191">
        <v>148</v>
      </c>
      <c r="L1252" s="193">
        <v>30.405405405405407</v>
      </c>
      <c r="N1252" s="185"/>
      <c r="O1252" s="185"/>
    </row>
    <row r="1253" spans="1:15" x14ac:dyDescent="0.25">
      <c r="A1253" s="239" t="s">
        <v>10345</v>
      </c>
      <c r="B1253" s="189" t="s">
        <v>5888</v>
      </c>
      <c r="C1253" s="190" t="s">
        <v>4875</v>
      </c>
      <c r="D1253" s="190" t="s">
        <v>8402</v>
      </c>
      <c r="E1253" s="190" t="s">
        <v>20867</v>
      </c>
      <c r="F1253" s="190" t="s">
        <v>20868</v>
      </c>
      <c r="G1253" s="192">
        <v>0</v>
      </c>
      <c r="H1253" s="191">
        <v>65</v>
      </c>
      <c r="I1253" s="188">
        <v>0</v>
      </c>
      <c r="J1253" s="192">
        <v>0</v>
      </c>
      <c r="K1253" s="191">
        <v>65</v>
      </c>
      <c r="L1253" s="193">
        <v>0</v>
      </c>
      <c r="N1253" s="185"/>
      <c r="O1253" s="185"/>
    </row>
    <row r="1254" spans="1:15" x14ac:dyDescent="0.25">
      <c r="A1254" s="239" t="s">
        <v>10346</v>
      </c>
      <c r="B1254" s="189" t="s">
        <v>5888</v>
      </c>
      <c r="C1254" s="190" t="s">
        <v>4875</v>
      </c>
      <c r="D1254" s="190" t="s">
        <v>8403</v>
      </c>
      <c r="E1254" s="190" t="s">
        <v>20867</v>
      </c>
      <c r="F1254" s="190" t="s">
        <v>20869</v>
      </c>
      <c r="G1254" s="192">
        <v>5997.6</v>
      </c>
      <c r="H1254" s="191">
        <v>168</v>
      </c>
      <c r="I1254" s="188">
        <v>35.700000000000003</v>
      </c>
      <c r="J1254" s="192">
        <v>5961.9</v>
      </c>
      <c r="K1254" s="191">
        <v>167</v>
      </c>
      <c r="L1254" s="193">
        <v>35.699999999999996</v>
      </c>
      <c r="N1254" s="185"/>
      <c r="O1254" s="185"/>
    </row>
    <row r="1255" spans="1:15" x14ac:dyDescent="0.25">
      <c r="A1255" s="239" t="s">
        <v>10347</v>
      </c>
      <c r="B1255" s="189" t="s">
        <v>5888</v>
      </c>
      <c r="C1255" s="190" t="s">
        <v>4875</v>
      </c>
      <c r="D1255" s="190" t="s">
        <v>10348</v>
      </c>
      <c r="E1255" s="190" t="s">
        <v>20867</v>
      </c>
      <c r="F1255" s="190" t="s">
        <v>20868</v>
      </c>
      <c r="G1255" s="192">
        <v>0</v>
      </c>
      <c r="H1255" s="191">
        <v>6</v>
      </c>
      <c r="I1255" s="188">
        <v>0</v>
      </c>
      <c r="J1255" s="192">
        <v>0</v>
      </c>
      <c r="K1255" s="191">
        <v>6</v>
      </c>
      <c r="L1255" s="193">
        <v>0</v>
      </c>
      <c r="N1255" s="185"/>
      <c r="O1255" s="185"/>
    </row>
    <row r="1256" spans="1:15" x14ac:dyDescent="0.25">
      <c r="A1256" s="239" t="s">
        <v>10349</v>
      </c>
      <c r="B1256" s="189" t="s">
        <v>5888</v>
      </c>
      <c r="C1256" s="190" t="s">
        <v>4875</v>
      </c>
      <c r="D1256" s="190" t="s">
        <v>8811</v>
      </c>
      <c r="E1256" s="190" t="s">
        <v>20867</v>
      </c>
      <c r="F1256" s="190" t="s">
        <v>20869</v>
      </c>
      <c r="G1256" s="192">
        <v>3964.23</v>
      </c>
      <c r="H1256" s="191">
        <v>213</v>
      </c>
      <c r="I1256" s="188">
        <v>18.611408450704225</v>
      </c>
      <c r="J1256" s="192">
        <v>4043</v>
      </c>
      <c r="K1256" s="191">
        <v>217</v>
      </c>
      <c r="L1256" s="193">
        <v>18.631336405529954</v>
      </c>
      <c r="N1256" s="185"/>
      <c r="O1256" s="185"/>
    </row>
    <row r="1257" spans="1:15" x14ac:dyDescent="0.25">
      <c r="A1257" s="239" t="s">
        <v>10350</v>
      </c>
      <c r="B1257" s="189" t="s">
        <v>5888</v>
      </c>
      <c r="C1257" s="190" t="s">
        <v>4875</v>
      </c>
      <c r="D1257" s="190" t="s">
        <v>8812</v>
      </c>
      <c r="E1257" s="190" t="s">
        <v>20867</v>
      </c>
      <c r="F1257" s="190" t="s">
        <v>20869</v>
      </c>
      <c r="G1257" s="192">
        <v>4297.93</v>
      </c>
      <c r="H1257" s="191">
        <v>138</v>
      </c>
      <c r="I1257" s="188">
        <v>31.144420289855073</v>
      </c>
      <c r="J1257" s="192">
        <v>4325.58</v>
      </c>
      <c r="K1257" s="191">
        <v>140</v>
      </c>
      <c r="L1257" s="193">
        <v>30.896999999999998</v>
      </c>
      <c r="N1257" s="185"/>
      <c r="O1257" s="185"/>
    </row>
    <row r="1258" spans="1:15" x14ac:dyDescent="0.25">
      <c r="A1258" s="239" t="s">
        <v>10351</v>
      </c>
      <c r="B1258" s="189" t="s">
        <v>5888</v>
      </c>
      <c r="C1258" s="190" t="s">
        <v>4875</v>
      </c>
      <c r="D1258" s="190" t="s">
        <v>8813</v>
      </c>
      <c r="E1258" s="190" t="s">
        <v>20867</v>
      </c>
      <c r="F1258" s="190" t="s">
        <v>20869</v>
      </c>
      <c r="G1258" s="192">
        <v>5709.52</v>
      </c>
      <c r="H1258" s="191">
        <v>198</v>
      </c>
      <c r="I1258" s="188">
        <v>28.835959595959597</v>
      </c>
      <c r="J1258" s="192">
        <v>5749.27</v>
      </c>
      <c r="K1258" s="191">
        <v>201</v>
      </c>
      <c r="L1258" s="193">
        <v>28.603333333333335</v>
      </c>
      <c r="N1258" s="185"/>
      <c r="O1258" s="185"/>
    </row>
    <row r="1259" spans="1:15" x14ac:dyDescent="0.25">
      <c r="A1259" s="239" t="s">
        <v>10352</v>
      </c>
      <c r="B1259" s="189" t="s">
        <v>5888</v>
      </c>
      <c r="C1259" s="190" t="s">
        <v>4875</v>
      </c>
      <c r="D1259" s="190" t="s">
        <v>8814</v>
      </c>
      <c r="E1259" s="190" t="s">
        <v>20867</v>
      </c>
      <c r="F1259" s="190" t="s">
        <v>20869</v>
      </c>
      <c r="G1259" s="192">
        <v>6725.43</v>
      </c>
      <c r="H1259" s="191">
        <v>189</v>
      </c>
      <c r="I1259" s="188">
        <v>35.584285714285713</v>
      </c>
      <c r="J1259" s="192">
        <v>6858</v>
      </c>
      <c r="K1259" s="191">
        <v>188</v>
      </c>
      <c r="L1259" s="193">
        <v>36.478723404255319</v>
      </c>
      <c r="N1259" s="185"/>
      <c r="O1259" s="185"/>
    </row>
    <row r="1260" spans="1:15" x14ac:dyDescent="0.25">
      <c r="A1260" s="239" t="s">
        <v>10353</v>
      </c>
      <c r="B1260" s="189" t="s">
        <v>5888</v>
      </c>
      <c r="C1260" s="190" t="s">
        <v>4875</v>
      </c>
      <c r="D1260" s="190" t="s">
        <v>8815</v>
      </c>
      <c r="E1260" s="190" t="s">
        <v>20867</v>
      </c>
      <c r="F1260" s="190" t="s">
        <v>20869</v>
      </c>
      <c r="G1260" s="192">
        <v>6277</v>
      </c>
      <c r="H1260" s="191">
        <v>241</v>
      </c>
      <c r="I1260" s="188">
        <v>26.045643153526971</v>
      </c>
      <c r="J1260" s="192">
        <v>6207.51</v>
      </c>
      <c r="K1260" s="191">
        <v>246</v>
      </c>
      <c r="L1260" s="193">
        <v>25.233780487804879</v>
      </c>
      <c r="N1260" s="185"/>
      <c r="O1260" s="185"/>
    </row>
    <row r="1261" spans="1:15" x14ac:dyDescent="0.25">
      <c r="A1261" s="239" t="s">
        <v>10354</v>
      </c>
      <c r="B1261" s="189" t="s">
        <v>5888</v>
      </c>
      <c r="C1261" s="190" t="s">
        <v>4875</v>
      </c>
      <c r="D1261" s="190" t="s">
        <v>5630</v>
      </c>
      <c r="E1261" s="190" t="s">
        <v>20867</v>
      </c>
      <c r="F1261" s="190" t="s">
        <v>20869</v>
      </c>
      <c r="G1261" s="192">
        <v>4948.2</v>
      </c>
      <c r="H1261" s="191">
        <v>137</v>
      </c>
      <c r="I1261" s="188">
        <v>36.11824817518248</v>
      </c>
      <c r="J1261" s="192">
        <v>5955.28</v>
      </c>
      <c r="K1261" s="191">
        <v>138</v>
      </c>
      <c r="L1261" s="193">
        <v>43.154202898550722</v>
      </c>
      <c r="N1261" s="185"/>
      <c r="O1261" s="185"/>
    </row>
    <row r="1262" spans="1:15" x14ac:dyDescent="0.25">
      <c r="A1262" s="239" t="s">
        <v>10355</v>
      </c>
      <c r="B1262" s="189" t="s">
        <v>5888</v>
      </c>
      <c r="C1262" s="190" t="s">
        <v>4875</v>
      </c>
      <c r="D1262" s="190" t="s">
        <v>8816</v>
      </c>
      <c r="E1262" s="190" t="s">
        <v>20867</v>
      </c>
      <c r="F1262" s="190" t="s">
        <v>20869</v>
      </c>
      <c r="G1262" s="192">
        <v>5586</v>
      </c>
      <c r="H1262" s="191">
        <v>196</v>
      </c>
      <c r="I1262" s="188">
        <v>28.5</v>
      </c>
      <c r="J1262" s="192">
        <v>5601.6</v>
      </c>
      <c r="K1262" s="191">
        <v>198</v>
      </c>
      <c r="L1262" s="193">
        <v>28.290909090909093</v>
      </c>
      <c r="N1262" s="185"/>
      <c r="O1262" s="185"/>
    </row>
    <row r="1263" spans="1:15" x14ac:dyDescent="0.25">
      <c r="A1263" s="239" t="s">
        <v>10356</v>
      </c>
      <c r="B1263" s="189" t="s">
        <v>5888</v>
      </c>
      <c r="C1263" s="190" t="s">
        <v>4875</v>
      </c>
      <c r="D1263" s="190" t="s">
        <v>8817</v>
      </c>
      <c r="E1263" s="190" t="s">
        <v>20867</v>
      </c>
      <c r="F1263" s="190" t="s">
        <v>20869</v>
      </c>
      <c r="G1263" s="192">
        <v>5617.96</v>
      </c>
      <c r="H1263" s="191">
        <v>151</v>
      </c>
      <c r="I1263" s="188">
        <v>37.205033112582782</v>
      </c>
      <c r="J1263" s="192">
        <v>5800</v>
      </c>
      <c r="K1263" s="191">
        <v>149</v>
      </c>
      <c r="L1263" s="193">
        <v>38.926174496644293</v>
      </c>
      <c r="N1263" s="185"/>
      <c r="O1263" s="185"/>
    </row>
    <row r="1264" spans="1:15" x14ac:dyDescent="0.25">
      <c r="A1264" s="239" t="s">
        <v>10357</v>
      </c>
      <c r="B1264" s="189" t="s">
        <v>5888</v>
      </c>
      <c r="C1264" s="190" t="s">
        <v>4875</v>
      </c>
      <c r="D1264" s="190" t="s">
        <v>8818</v>
      </c>
      <c r="E1264" s="190" t="s">
        <v>20867</v>
      </c>
      <c r="F1264" s="190" t="s">
        <v>20869</v>
      </c>
      <c r="G1264" s="192">
        <v>20601.97</v>
      </c>
      <c r="H1264" s="191">
        <v>409</v>
      </c>
      <c r="I1264" s="188">
        <v>50.371564792176045</v>
      </c>
      <c r="J1264" s="192">
        <v>21844</v>
      </c>
      <c r="K1264" s="191">
        <v>409</v>
      </c>
      <c r="L1264" s="193">
        <v>53.408312958435211</v>
      </c>
      <c r="N1264" s="185"/>
      <c r="O1264" s="185"/>
    </row>
    <row r="1265" spans="1:15" x14ac:dyDescent="0.25">
      <c r="A1265" s="239" t="s">
        <v>10358</v>
      </c>
      <c r="B1265" s="189" t="s">
        <v>5888</v>
      </c>
      <c r="C1265" s="190" t="s">
        <v>4875</v>
      </c>
      <c r="D1265" s="190" t="s">
        <v>8819</v>
      </c>
      <c r="E1265" s="190" t="s">
        <v>20867</v>
      </c>
      <c r="F1265" s="190" t="s">
        <v>20869</v>
      </c>
      <c r="G1265" s="192">
        <v>2591.36</v>
      </c>
      <c r="H1265" s="191">
        <v>98</v>
      </c>
      <c r="I1265" s="188">
        <v>26.442448979591838</v>
      </c>
      <c r="J1265" s="192">
        <v>2863.07</v>
      </c>
      <c r="K1265" s="191">
        <v>101</v>
      </c>
      <c r="L1265" s="193">
        <v>28.347227722772278</v>
      </c>
      <c r="N1265" s="185"/>
      <c r="O1265" s="185"/>
    </row>
    <row r="1266" spans="1:15" x14ac:dyDescent="0.25">
      <c r="A1266" s="239" t="s">
        <v>10359</v>
      </c>
      <c r="B1266" s="189" t="s">
        <v>5888</v>
      </c>
      <c r="C1266" s="190" t="s">
        <v>4875</v>
      </c>
      <c r="D1266" s="190" t="s">
        <v>8820</v>
      </c>
      <c r="E1266" s="190" t="s">
        <v>20867</v>
      </c>
      <c r="F1266" s="190" t="s">
        <v>20869</v>
      </c>
      <c r="G1266" s="192">
        <v>5527.17</v>
      </c>
      <c r="H1266" s="191">
        <v>201</v>
      </c>
      <c r="I1266" s="188">
        <v>27.498358208955224</v>
      </c>
      <c r="J1266" s="192">
        <v>6080</v>
      </c>
      <c r="K1266" s="191">
        <v>202</v>
      </c>
      <c r="L1266" s="193">
        <v>30.099009900990097</v>
      </c>
      <c r="N1266" s="185"/>
      <c r="O1266" s="185"/>
    </row>
    <row r="1267" spans="1:15" x14ac:dyDescent="0.25">
      <c r="A1267" s="239" t="s">
        <v>10360</v>
      </c>
      <c r="B1267" s="189" t="s">
        <v>5888</v>
      </c>
      <c r="C1267" s="190" t="s">
        <v>4875</v>
      </c>
      <c r="D1267" s="190" t="s">
        <v>8821</v>
      </c>
      <c r="E1267" s="190" t="s">
        <v>20867</v>
      </c>
      <c r="F1267" s="190" t="s">
        <v>20869</v>
      </c>
      <c r="G1267" s="192">
        <v>5241.6400000000003</v>
      </c>
      <c r="H1267" s="191">
        <v>104</v>
      </c>
      <c r="I1267" s="188">
        <v>50.400384615384617</v>
      </c>
      <c r="J1267" s="192">
        <v>6500</v>
      </c>
      <c r="K1267" s="191">
        <v>108</v>
      </c>
      <c r="L1267" s="193">
        <v>60.185185185185183</v>
      </c>
      <c r="N1267" s="185"/>
      <c r="O1267" s="185"/>
    </row>
    <row r="1268" spans="1:15" x14ac:dyDescent="0.25">
      <c r="A1268" s="239" t="s">
        <v>10361</v>
      </c>
      <c r="B1268" s="189" t="s">
        <v>5888</v>
      </c>
      <c r="C1268" s="190" t="s">
        <v>4875</v>
      </c>
      <c r="D1268" s="190" t="s">
        <v>8822</v>
      </c>
      <c r="E1268" s="190" t="s">
        <v>20867</v>
      </c>
      <c r="F1268" s="190" t="s">
        <v>20869</v>
      </c>
      <c r="G1268" s="192">
        <v>5730.99</v>
      </c>
      <c r="H1268" s="191">
        <v>247</v>
      </c>
      <c r="I1268" s="188">
        <v>23.202388663967611</v>
      </c>
      <c r="J1268" s="192">
        <v>7000</v>
      </c>
      <c r="K1268" s="191">
        <v>250</v>
      </c>
      <c r="L1268" s="193">
        <v>28</v>
      </c>
      <c r="N1268" s="185"/>
      <c r="O1268" s="185"/>
    </row>
    <row r="1269" spans="1:15" x14ac:dyDescent="0.25">
      <c r="A1269" s="239" t="s">
        <v>10362</v>
      </c>
      <c r="B1269" s="189" t="s">
        <v>5888</v>
      </c>
      <c r="C1269" s="190" t="s">
        <v>4875</v>
      </c>
      <c r="D1269" s="190" t="s">
        <v>8823</v>
      </c>
      <c r="E1269" s="190" t="s">
        <v>20867</v>
      </c>
      <c r="F1269" s="190" t="s">
        <v>20869</v>
      </c>
      <c r="G1269" s="192">
        <v>13725.51</v>
      </c>
      <c r="H1269" s="191">
        <v>350</v>
      </c>
      <c r="I1269" s="188">
        <v>39.215742857142857</v>
      </c>
      <c r="J1269" s="192">
        <v>15138</v>
      </c>
      <c r="K1269" s="191">
        <v>386</v>
      </c>
      <c r="L1269" s="193">
        <v>39.217616580310882</v>
      </c>
      <c r="N1269" s="185"/>
      <c r="O1269" s="185"/>
    </row>
    <row r="1270" spans="1:15" x14ac:dyDescent="0.25">
      <c r="A1270" s="239" t="s">
        <v>10363</v>
      </c>
      <c r="B1270" s="189" t="s">
        <v>5888</v>
      </c>
      <c r="C1270" s="190" t="s">
        <v>4875</v>
      </c>
      <c r="D1270" s="190" t="s">
        <v>8824</v>
      </c>
      <c r="E1270" s="190" t="s">
        <v>20867</v>
      </c>
      <c r="F1270" s="190" t="s">
        <v>20869</v>
      </c>
      <c r="G1270" s="192">
        <v>11437.07</v>
      </c>
      <c r="H1270" s="191">
        <v>231</v>
      </c>
      <c r="I1270" s="188">
        <v>49.511125541125537</v>
      </c>
      <c r="J1270" s="192">
        <v>11514.09</v>
      </c>
      <c r="K1270" s="191">
        <v>230</v>
      </c>
      <c r="L1270" s="193">
        <v>50.061260869565217</v>
      </c>
      <c r="N1270" s="185"/>
      <c r="O1270" s="185"/>
    </row>
    <row r="1271" spans="1:15" x14ac:dyDescent="0.25">
      <c r="A1271" s="239" t="s">
        <v>10364</v>
      </c>
      <c r="B1271" s="189" t="s">
        <v>5888</v>
      </c>
      <c r="C1271" s="190" t="s">
        <v>4875</v>
      </c>
      <c r="D1271" s="190" t="s">
        <v>8825</v>
      </c>
      <c r="E1271" s="190" t="s">
        <v>20867</v>
      </c>
      <c r="F1271" s="190" t="s">
        <v>20869</v>
      </c>
      <c r="G1271" s="192">
        <v>4090.91</v>
      </c>
      <c r="H1271" s="191">
        <v>187</v>
      </c>
      <c r="I1271" s="188">
        <v>21.876524064171122</v>
      </c>
      <c r="J1271" s="192">
        <v>4111.3100000000004</v>
      </c>
      <c r="K1271" s="191">
        <v>189</v>
      </c>
      <c r="L1271" s="193">
        <v>21.752962962962965</v>
      </c>
      <c r="N1271" s="185"/>
      <c r="O1271" s="185"/>
    </row>
    <row r="1272" spans="1:15" x14ac:dyDescent="0.25">
      <c r="A1272" s="239" t="s">
        <v>10365</v>
      </c>
      <c r="B1272" s="189" t="s">
        <v>5888</v>
      </c>
      <c r="C1272" s="190" t="s">
        <v>4875</v>
      </c>
      <c r="D1272" s="190" t="s">
        <v>8826</v>
      </c>
      <c r="E1272" s="190" t="s">
        <v>20867</v>
      </c>
      <c r="F1272" s="190" t="s">
        <v>20869</v>
      </c>
      <c r="G1272" s="192">
        <v>7603.6</v>
      </c>
      <c r="H1272" s="191">
        <v>230</v>
      </c>
      <c r="I1272" s="188">
        <v>33.05913043478261</v>
      </c>
      <c r="J1272" s="192">
        <v>7157.84</v>
      </c>
      <c r="K1272" s="191">
        <v>235</v>
      </c>
      <c r="L1272" s="193">
        <v>30.458893617021278</v>
      </c>
      <c r="N1272" s="185"/>
      <c r="O1272" s="185"/>
    </row>
    <row r="1273" spans="1:15" x14ac:dyDescent="0.25">
      <c r="A1273" s="239" t="s">
        <v>10366</v>
      </c>
      <c r="B1273" s="189" t="s">
        <v>5888</v>
      </c>
      <c r="C1273" s="190" t="s">
        <v>4875</v>
      </c>
      <c r="D1273" s="190" t="s">
        <v>8827</v>
      </c>
      <c r="E1273" s="190" t="s">
        <v>20867</v>
      </c>
      <c r="F1273" s="190" t="s">
        <v>20869</v>
      </c>
      <c r="G1273" s="192">
        <v>2839.66</v>
      </c>
      <c r="H1273" s="191">
        <v>104</v>
      </c>
      <c r="I1273" s="188">
        <v>27.304423076923076</v>
      </c>
      <c r="J1273" s="192">
        <v>3000</v>
      </c>
      <c r="K1273" s="191">
        <v>118</v>
      </c>
      <c r="L1273" s="193">
        <v>25.423728813559322</v>
      </c>
      <c r="N1273" s="185"/>
      <c r="O1273" s="185"/>
    </row>
    <row r="1274" spans="1:15" x14ac:dyDescent="0.25">
      <c r="A1274" s="239" t="s">
        <v>10367</v>
      </c>
      <c r="B1274" s="189" t="s">
        <v>5888</v>
      </c>
      <c r="C1274" s="190" t="s">
        <v>4875</v>
      </c>
      <c r="D1274" s="190" t="s">
        <v>8828</v>
      </c>
      <c r="E1274" s="190" t="s">
        <v>20867</v>
      </c>
      <c r="F1274" s="190" t="s">
        <v>20869</v>
      </c>
      <c r="G1274" s="192">
        <v>5656.21</v>
      </c>
      <c r="H1274" s="191">
        <v>272</v>
      </c>
      <c r="I1274" s="188">
        <v>20.794889705882355</v>
      </c>
      <c r="J1274" s="192">
        <v>5703.25</v>
      </c>
      <c r="K1274" s="191">
        <v>275</v>
      </c>
      <c r="L1274" s="193">
        <v>20.739090909090908</v>
      </c>
      <c r="N1274" s="185"/>
      <c r="O1274" s="185"/>
    </row>
    <row r="1275" spans="1:15" x14ac:dyDescent="0.25">
      <c r="A1275" s="239" t="s">
        <v>10368</v>
      </c>
      <c r="B1275" s="189" t="s">
        <v>5888</v>
      </c>
      <c r="C1275" s="190" t="s">
        <v>4875</v>
      </c>
      <c r="D1275" s="190" t="s">
        <v>8829</v>
      </c>
      <c r="E1275" s="190" t="s">
        <v>20867</v>
      </c>
      <c r="F1275" s="190" t="s">
        <v>20869</v>
      </c>
      <c r="G1275" s="192">
        <v>58167.86</v>
      </c>
      <c r="H1275" s="191">
        <v>1087</v>
      </c>
      <c r="I1275" s="188">
        <v>53.512290708371665</v>
      </c>
      <c r="J1275" s="192">
        <v>59749.55</v>
      </c>
      <c r="K1275" s="191">
        <v>1034</v>
      </c>
      <c r="L1275" s="193">
        <v>57.78486460348163</v>
      </c>
      <c r="N1275" s="185"/>
      <c r="O1275" s="185"/>
    </row>
    <row r="1276" spans="1:15" x14ac:dyDescent="0.25">
      <c r="A1276" s="239" t="s">
        <v>10369</v>
      </c>
      <c r="B1276" s="189" t="s">
        <v>7075</v>
      </c>
      <c r="C1276" s="190" t="s">
        <v>5367</v>
      </c>
      <c r="D1276" s="190" t="s">
        <v>5122</v>
      </c>
      <c r="E1276" s="190" t="s">
        <v>20873</v>
      </c>
      <c r="F1276" s="190" t="s">
        <v>20869</v>
      </c>
      <c r="G1276" s="192">
        <v>4800</v>
      </c>
      <c r="H1276" s="191">
        <v>181.7</v>
      </c>
      <c r="I1276" s="188">
        <v>26.417171161254817</v>
      </c>
      <c r="J1276" s="192">
        <v>4944</v>
      </c>
      <c r="K1276" s="191">
        <v>179.43</v>
      </c>
      <c r="L1276" s="193">
        <v>27.553920749038621</v>
      </c>
      <c r="N1276" s="185"/>
      <c r="O1276" s="185"/>
    </row>
    <row r="1277" spans="1:15" x14ac:dyDescent="0.25">
      <c r="A1277" s="239" t="s">
        <v>10370</v>
      </c>
      <c r="B1277" s="189" t="s">
        <v>7075</v>
      </c>
      <c r="C1277" s="190" t="s">
        <v>5367</v>
      </c>
      <c r="D1277" s="190" t="s">
        <v>8830</v>
      </c>
      <c r="E1277" s="190" t="s">
        <v>20873</v>
      </c>
      <c r="F1277" s="190" t="s">
        <v>20869</v>
      </c>
      <c r="G1277" s="192">
        <v>8500</v>
      </c>
      <c r="H1277" s="191">
        <v>594.6</v>
      </c>
      <c r="I1277" s="188">
        <v>14.295324587958291</v>
      </c>
      <c r="J1277" s="192">
        <v>9500</v>
      </c>
      <c r="K1277" s="191">
        <v>595.82000000000005</v>
      </c>
      <c r="L1277" s="193">
        <v>15.944412742103319</v>
      </c>
      <c r="N1277" s="185"/>
      <c r="O1277" s="185"/>
    </row>
    <row r="1278" spans="1:15" x14ac:dyDescent="0.25">
      <c r="A1278" s="239" t="s">
        <v>10371</v>
      </c>
      <c r="B1278" s="189" t="s">
        <v>7075</v>
      </c>
      <c r="C1278" s="190" t="s">
        <v>5367</v>
      </c>
      <c r="D1278" s="190" t="s">
        <v>8831</v>
      </c>
      <c r="E1278" s="190" t="s">
        <v>20873</v>
      </c>
      <c r="F1278" s="190" t="s">
        <v>20869</v>
      </c>
      <c r="G1278" s="192">
        <v>720</v>
      </c>
      <c r="H1278" s="191">
        <v>66.3</v>
      </c>
      <c r="I1278" s="188">
        <v>10.859728506787331</v>
      </c>
      <c r="J1278" s="192">
        <v>720</v>
      </c>
      <c r="K1278" s="191">
        <v>68.89</v>
      </c>
      <c r="L1278" s="193">
        <v>10.451444331543039</v>
      </c>
      <c r="N1278" s="185"/>
      <c r="O1278" s="185"/>
    </row>
    <row r="1279" spans="1:15" x14ac:dyDescent="0.25">
      <c r="A1279" s="239" t="s">
        <v>10372</v>
      </c>
      <c r="B1279" s="189" t="s">
        <v>7075</v>
      </c>
      <c r="C1279" s="190" t="s">
        <v>5367</v>
      </c>
      <c r="D1279" s="190" t="s">
        <v>8832</v>
      </c>
      <c r="E1279" s="190" t="s">
        <v>20873</v>
      </c>
      <c r="F1279" s="190" t="s">
        <v>20869</v>
      </c>
      <c r="G1279" s="192">
        <v>120000</v>
      </c>
      <c r="H1279" s="191">
        <v>2582.3000000000002</v>
      </c>
      <c r="I1279" s="188">
        <v>46.47020098361925</v>
      </c>
      <c r="J1279" s="192">
        <v>120000</v>
      </c>
      <c r="K1279" s="191">
        <v>2593.3000000000002</v>
      </c>
      <c r="L1279" s="193">
        <v>46.273088343037827</v>
      </c>
      <c r="N1279" s="185"/>
      <c r="O1279" s="185"/>
    </row>
    <row r="1280" spans="1:15" x14ac:dyDescent="0.25">
      <c r="A1280" s="239" t="s">
        <v>10373</v>
      </c>
      <c r="B1280" s="189" t="s">
        <v>7075</v>
      </c>
      <c r="C1280" s="190" t="s">
        <v>5367</v>
      </c>
      <c r="D1280" s="190" t="s">
        <v>8833</v>
      </c>
      <c r="E1280" s="190" t="s">
        <v>20873</v>
      </c>
      <c r="F1280" s="190" t="s">
        <v>20869</v>
      </c>
      <c r="G1280" s="192">
        <v>3800</v>
      </c>
      <c r="H1280" s="191">
        <v>181.8</v>
      </c>
      <c r="I1280" s="188">
        <v>20.902090209020901</v>
      </c>
      <c r="J1280" s="192">
        <v>4200</v>
      </c>
      <c r="K1280" s="191">
        <v>177.23</v>
      </c>
      <c r="L1280" s="193">
        <v>23.698019522654178</v>
      </c>
      <c r="N1280" s="185"/>
      <c r="O1280" s="185"/>
    </row>
    <row r="1281" spans="1:15" x14ac:dyDescent="0.25">
      <c r="A1281" s="239" t="s">
        <v>10374</v>
      </c>
      <c r="B1281" s="189" t="s">
        <v>7075</v>
      </c>
      <c r="C1281" s="190" t="s">
        <v>5367</v>
      </c>
      <c r="D1281" s="190" t="s">
        <v>8834</v>
      </c>
      <c r="E1281" s="190" t="s">
        <v>20873</v>
      </c>
      <c r="F1281" s="190" t="s">
        <v>20869</v>
      </c>
      <c r="G1281" s="192">
        <v>270000</v>
      </c>
      <c r="H1281" s="191">
        <v>4187.3</v>
      </c>
      <c r="I1281" s="188">
        <v>64.480691615121913</v>
      </c>
      <c r="J1281" s="192">
        <v>260000</v>
      </c>
      <c r="K1281" s="191">
        <v>4213.82</v>
      </c>
      <c r="L1281" s="193">
        <v>61.701733818720314</v>
      </c>
      <c r="N1281" s="185"/>
      <c r="O1281" s="185"/>
    </row>
    <row r="1282" spans="1:15" x14ac:dyDescent="0.25">
      <c r="A1282" s="239" t="s">
        <v>10375</v>
      </c>
      <c r="B1282" s="189" t="s">
        <v>7075</v>
      </c>
      <c r="C1282" s="190" t="s">
        <v>5367</v>
      </c>
      <c r="D1282" s="190" t="s">
        <v>8835</v>
      </c>
      <c r="E1282" s="190" t="s">
        <v>20873</v>
      </c>
      <c r="F1282" s="190" t="s">
        <v>20869</v>
      </c>
      <c r="G1282" s="192">
        <v>1700</v>
      </c>
      <c r="H1282" s="191">
        <v>116.8</v>
      </c>
      <c r="I1282" s="188">
        <v>14.554794520547945</v>
      </c>
      <c r="J1282" s="192">
        <v>1700</v>
      </c>
      <c r="K1282" s="191">
        <v>125.8</v>
      </c>
      <c r="L1282" s="193">
        <v>13.513513513513514</v>
      </c>
      <c r="N1282" s="185"/>
      <c r="O1282" s="185"/>
    </row>
    <row r="1283" spans="1:15" x14ac:dyDescent="0.25">
      <c r="A1283" s="239" t="s">
        <v>10376</v>
      </c>
      <c r="B1283" s="189" t="s">
        <v>7075</v>
      </c>
      <c r="C1283" s="190" t="s">
        <v>5367</v>
      </c>
      <c r="D1283" s="190" t="s">
        <v>8836</v>
      </c>
      <c r="E1283" s="190" t="s">
        <v>20873</v>
      </c>
      <c r="F1283" s="190" t="s">
        <v>20869</v>
      </c>
      <c r="G1283" s="192">
        <v>3000</v>
      </c>
      <c r="H1283" s="191">
        <v>150.80000000000001</v>
      </c>
      <c r="I1283" s="188">
        <v>19.893899204244029</v>
      </c>
      <c r="J1283" s="192">
        <v>3000</v>
      </c>
      <c r="K1283" s="191">
        <v>152.08000000000001</v>
      </c>
      <c r="L1283" s="193">
        <v>19.726459758022092</v>
      </c>
      <c r="N1283" s="185"/>
      <c r="O1283" s="185"/>
    </row>
    <row r="1284" spans="1:15" x14ac:dyDescent="0.25">
      <c r="A1284" s="239" t="s">
        <v>10377</v>
      </c>
      <c r="B1284" s="189" t="s">
        <v>7075</v>
      </c>
      <c r="C1284" s="190" t="s">
        <v>5367</v>
      </c>
      <c r="D1284" s="190" t="s">
        <v>8837</v>
      </c>
      <c r="E1284" s="190" t="s">
        <v>20873</v>
      </c>
      <c r="F1284" s="190" t="s">
        <v>20869</v>
      </c>
      <c r="G1284" s="192">
        <v>1000</v>
      </c>
      <c r="H1284" s="191">
        <v>180.9</v>
      </c>
      <c r="I1284" s="188">
        <v>5.5279159756771694</v>
      </c>
      <c r="J1284" s="192">
        <v>1000</v>
      </c>
      <c r="K1284" s="191">
        <v>181.08</v>
      </c>
      <c r="L1284" s="193">
        <v>5.5224210293792799</v>
      </c>
      <c r="N1284" s="185"/>
      <c r="O1284" s="185"/>
    </row>
    <row r="1285" spans="1:15" x14ac:dyDescent="0.25">
      <c r="A1285" s="239" t="s">
        <v>10378</v>
      </c>
      <c r="B1285" s="189" t="s">
        <v>7075</v>
      </c>
      <c r="C1285" s="190" t="s">
        <v>5367</v>
      </c>
      <c r="D1285" s="190" t="s">
        <v>8423</v>
      </c>
      <c r="E1285" s="190" t="s">
        <v>20873</v>
      </c>
      <c r="F1285" s="190" t="s">
        <v>20869</v>
      </c>
      <c r="G1285" s="192">
        <v>37529</v>
      </c>
      <c r="H1285" s="191">
        <v>906.3</v>
      </c>
      <c r="I1285" s="188">
        <v>41.409025708926407</v>
      </c>
      <c r="J1285" s="192">
        <v>37529</v>
      </c>
      <c r="K1285" s="191">
        <v>881.12</v>
      </c>
      <c r="L1285" s="193">
        <v>42.592382422371529</v>
      </c>
      <c r="N1285" s="185"/>
      <c r="O1285" s="185"/>
    </row>
    <row r="1286" spans="1:15" x14ac:dyDescent="0.25">
      <c r="A1286" s="239" t="s">
        <v>10379</v>
      </c>
      <c r="B1286" s="189" t="s">
        <v>7075</v>
      </c>
      <c r="C1286" s="190" t="s">
        <v>5367</v>
      </c>
      <c r="D1286" s="190" t="s">
        <v>8424</v>
      </c>
      <c r="E1286" s="190" t="s">
        <v>20873</v>
      </c>
      <c r="F1286" s="190" t="s">
        <v>20869</v>
      </c>
      <c r="G1286" s="192">
        <v>2000</v>
      </c>
      <c r="H1286" s="191">
        <v>92.8</v>
      </c>
      <c r="I1286" s="188">
        <v>21.551724137931036</v>
      </c>
      <c r="J1286" s="192">
        <v>1500</v>
      </c>
      <c r="K1286" s="191">
        <v>94.66</v>
      </c>
      <c r="L1286" s="193">
        <v>15.84618635115149</v>
      </c>
      <c r="N1286" s="185"/>
      <c r="O1286" s="185"/>
    </row>
    <row r="1287" spans="1:15" x14ac:dyDescent="0.25">
      <c r="A1287" s="239" t="s">
        <v>10380</v>
      </c>
      <c r="B1287" s="189" t="s">
        <v>7075</v>
      </c>
      <c r="C1287" s="190" t="s">
        <v>5367</v>
      </c>
      <c r="D1287" s="190" t="s">
        <v>8425</v>
      </c>
      <c r="E1287" s="190" t="s">
        <v>20873</v>
      </c>
      <c r="F1287" s="190" t="s">
        <v>20869</v>
      </c>
      <c r="G1287" s="192">
        <v>4000</v>
      </c>
      <c r="H1287" s="191">
        <v>249.4</v>
      </c>
      <c r="I1287" s="188">
        <v>16.038492381716118</v>
      </c>
      <c r="J1287" s="192">
        <v>2500</v>
      </c>
      <c r="K1287" s="191">
        <v>249.25</v>
      </c>
      <c r="L1287" s="193">
        <v>10.030090270812437</v>
      </c>
      <c r="N1287" s="185"/>
      <c r="O1287" s="185"/>
    </row>
    <row r="1288" spans="1:15" x14ac:dyDescent="0.25">
      <c r="A1288" s="239" t="s">
        <v>10381</v>
      </c>
      <c r="B1288" s="189" t="s">
        <v>7075</v>
      </c>
      <c r="C1288" s="190" t="s">
        <v>5367</v>
      </c>
      <c r="D1288" s="190" t="s">
        <v>8426</v>
      </c>
      <c r="E1288" s="190" t="s">
        <v>20873</v>
      </c>
      <c r="F1288" s="190" t="s">
        <v>20869</v>
      </c>
      <c r="G1288" s="192">
        <v>2000</v>
      </c>
      <c r="H1288" s="191">
        <v>154.30000000000001</v>
      </c>
      <c r="I1288" s="188">
        <v>12.961762799740765</v>
      </c>
      <c r="J1288" s="192">
        <v>2000</v>
      </c>
      <c r="K1288" s="191">
        <v>150.05000000000001</v>
      </c>
      <c r="L1288" s="193">
        <v>13.328890369876707</v>
      </c>
      <c r="N1288" s="185"/>
      <c r="O1288" s="185"/>
    </row>
    <row r="1289" spans="1:15" x14ac:dyDescent="0.25">
      <c r="A1289" s="239" t="s">
        <v>10382</v>
      </c>
      <c r="B1289" s="189" t="s">
        <v>7075</v>
      </c>
      <c r="C1289" s="190" t="s">
        <v>5367</v>
      </c>
      <c r="D1289" s="190" t="s">
        <v>8427</v>
      </c>
      <c r="E1289" s="190" t="s">
        <v>20873</v>
      </c>
      <c r="F1289" s="190" t="s">
        <v>20869</v>
      </c>
      <c r="G1289" s="192">
        <v>162204</v>
      </c>
      <c r="H1289" s="191">
        <v>2949.2</v>
      </c>
      <c r="I1289" s="188">
        <v>54.999321849993223</v>
      </c>
      <c r="J1289" s="192">
        <v>167451</v>
      </c>
      <c r="K1289" s="191">
        <v>2937.73</v>
      </c>
      <c r="L1289" s="193">
        <v>57.000132755562966</v>
      </c>
      <c r="N1289" s="185"/>
      <c r="O1289" s="185"/>
    </row>
    <row r="1290" spans="1:15" x14ac:dyDescent="0.25">
      <c r="A1290" s="239" t="s">
        <v>10383</v>
      </c>
      <c r="B1290" s="189" t="s">
        <v>7075</v>
      </c>
      <c r="C1290" s="190" t="s">
        <v>5367</v>
      </c>
      <c r="D1290" s="190" t="s">
        <v>8428</v>
      </c>
      <c r="E1290" s="190" t="s">
        <v>20873</v>
      </c>
      <c r="F1290" s="190" t="s">
        <v>20869</v>
      </c>
      <c r="G1290" s="192">
        <v>3240</v>
      </c>
      <c r="H1290" s="191">
        <v>195.1</v>
      </c>
      <c r="I1290" s="188">
        <v>16.606868272680678</v>
      </c>
      <c r="J1290" s="192">
        <v>3300</v>
      </c>
      <c r="K1290" s="191">
        <v>194.47</v>
      </c>
      <c r="L1290" s="193">
        <v>16.969198333933253</v>
      </c>
      <c r="N1290" s="185"/>
      <c r="O1290" s="185"/>
    </row>
    <row r="1291" spans="1:15" x14ac:dyDescent="0.25">
      <c r="A1291" s="239" t="s">
        <v>10384</v>
      </c>
      <c r="B1291" s="189" t="s">
        <v>7075</v>
      </c>
      <c r="C1291" s="190" t="s">
        <v>5367</v>
      </c>
      <c r="D1291" s="190" t="s">
        <v>8429</v>
      </c>
      <c r="E1291" s="190" t="s">
        <v>20873</v>
      </c>
      <c r="F1291" s="190" t="s">
        <v>20869</v>
      </c>
      <c r="G1291" s="192">
        <v>1400</v>
      </c>
      <c r="H1291" s="191">
        <v>84.7</v>
      </c>
      <c r="I1291" s="188">
        <v>16.528925619834709</v>
      </c>
      <c r="J1291" s="192">
        <v>1400</v>
      </c>
      <c r="K1291" s="191">
        <v>81.239999999999995</v>
      </c>
      <c r="L1291" s="193">
        <v>17.232890201871001</v>
      </c>
      <c r="N1291" s="185"/>
      <c r="O1291" s="185"/>
    </row>
    <row r="1292" spans="1:15" x14ac:dyDescent="0.25">
      <c r="A1292" s="239" t="s">
        <v>10385</v>
      </c>
      <c r="B1292" s="189" t="s">
        <v>7075</v>
      </c>
      <c r="C1292" s="190" t="s">
        <v>5367</v>
      </c>
      <c r="D1292" s="190" t="s">
        <v>8430</v>
      </c>
      <c r="E1292" s="190" t="s">
        <v>20873</v>
      </c>
      <c r="F1292" s="190" t="s">
        <v>20869</v>
      </c>
      <c r="G1292" s="192">
        <v>21000</v>
      </c>
      <c r="H1292" s="191">
        <v>559.20000000000005</v>
      </c>
      <c r="I1292" s="188">
        <v>37.553648068669524</v>
      </c>
      <c r="J1292" s="192">
        <v>18420</v>
      </c>
      <c r="K1292" s="191">
        <v>554.27</v>
      </c>
      <c r="L1292" s="193">
        <v>33.232900932758405</v>
      </c>
      <c r="N1292" s="185"/>
      <c r="O1292" s="185"/>
    </row>
    <row r="1293" spans="1:15" x14ac:dyDescent="0.25">
      <c r="A1293" s="239" t="s">
        <v>10386</v>
      </c>
      <c r="B1293" s="189" t="s">
        <v>7075</v>
      </c>
      <c r="C1293" s="190" t="s">
        <v>5367</v>
      </c>
      <c r="D1293" s="190" t="s">
        <v>8431</v>
      </c>
      <c r="E1293" s="190" t="s">
        <v>20873</v>
      </c>
      <c r="F1293" s="190" t="s">
        <v>20869</v>
      </c>
      <c r="G1293" s="192">
        <v>2000</v>
      </c>
      <c r="H1293" s="191">
        <v>140.1</v>
      </c>
      <c r="I1293" s="188">
        <v>14.275517487508923</v>
      </c>
      <c r="J1293" s="192">
        <v>2000</v>
      </c>
      <c r="K1293" s="191">
        <v>140.06</v>
      </c>
      <c r="L1293" s="193">
        <v>14.27959445951735</v>
      </c>
      <c r="N1293" s="185"/>
      <c r="O1293" s="185"/>
    </row>
    <row r="1294" spans="1:15" x14ac:dyDescent="0.25">
      <c r="A1294" s="239" t="s">
        <v>10387</v>
      </c>
      <c r="B1294" s="189" t="s">
        <v>7075</v>
      </c>
      <c r="C1294" s="190" t="s">
        <v>5367</v>
      </c>
      <c r="D1294" s="190" t="s">
        <v>8432</v>
      </c>
      <c r="E1294" s="190" t="s">
        <v>20873</v>
      </c>
      <c r="F1294" s="190" t="s">
        <v>20869</v>
      </c>
      <c r="G1294" s="192">
        <v>3150</v>
      </c>
      <c r="H1294" s="191">
        <v>209.3</v>
      </c>
      <c r="I1294" s="188">
        <v>15.050167224080267</v>
      </c>
      <c r="J1294" s="192">
        <v>3150</v>
      </c>
      <c r="K1294" s="191">
        <v>210.36</v>
      </c>
      <c r="L1294" s="193">
        <v>14.974329720479178</v>
      </c>
      <c r="N1294" s="185"/>
      <c r="O1294" s="185"/>
    </row>
    <row r="1295" spans="1:15" x14ac:dyDescent="0.25">
      <c r="A1295" s="239" t="s">
        <v>10388</v>
      </c>
      <c r="B1295" s="189" t="s">
        <v>7075</v>
      </c>
      <c r="C1295" s="190" t="s">
        <v>5367</v>
      </c>
      <c r="D1295" s="190" t="s">
        <v>8433</v>
      </c>
      <c r="E1295" s="190" t="s">
        <v>20873</v>
      </c>
      <c r="F1295" s="190" t="s">
        <v>20869</v>
      </c>
      <c r="G1295" s="192">
        <v>3500</v>
      </c>
      <c r="H1295" s="191">
        <v>198.9</v>
      </c>
      <c r="I1295" s="188">
        <v>17.596782302664653</v>
      </c>
      <c r="J1295" s="192">
        <v>2500</v>
      </c>
      <c r="K1295" s="191">
        <v>193.82</v>
      </c>
      <c r="L1295" s="193">
        <v>12.898565679496441</v>
      </c>
      <c r="N1295" s="185"/>
      <c r="O1295" s="185"/>
    </row>
    <row r="1296" spans="1:15" x14ac:dyDescent="0.25">
      <c r="A1296" s="239" t="s">
        <v>10389</v>
      </c>
      <c r="B1296" s="189" t="s">
        <v>7075</v>
      </c>
      <c r="C1296" s="190" t="s">
        <v>5367</v>
      </c>
      <c r="D1296" s="190" t="s">
        <v>7223</v>
      </c>
      <c r="E1296" s="190" t="s">
        <v>20873</v>
      </c>
      <c r="F1296" s="190" t="s">
        <v>20869</v>
      </c>
      <c r="G1296" s="192">
        <v>15500</v>
      </c>
      <c r="H1296" s="191">
        <v>603.70000000000005</v>
      </c>
      <c r="I1296" s="188">
        <v>25.675004141129698</v>
      </c>
      <c r="J1296" s="192">
        <v>19000</v>
      </c>
      <c r="K1296" s="191">
        <v>609.30999999999995</v>
      </c>
      <c r="L1296" s="193">
        <v>31.182813346244114</v>
      </c>
      <c r="N1296" s="185"/>
      <c r="O1296" s="185"/>
    </row>
    <row r="1297" spans="1:15" x14ac:dyDescent="0.25">
      <c r="A1297" s="239" t="s">
        <v>10390</v>
      </c>
      <c r="B1297" s="189" t="s">
        <v>7075</v>
      </c>
      <c r="C1297" s="190" t="s">
        <v>5367</v>
      </c>
      <c r="D1297" s="190" t="s">
        <v>7224</v>
      </c>
      <c r="E1297" s="190" t="s">
        <v>20873</v>
      </c>
      <c r="F1297" s="190" t="s">
        <v>20869</v>
      </c>
      <c r="G1297" s="192">
        <v>2500</v>
      </c>
      <c r="H1297" s="191">
        <v>272.60000000000002</v>
      </c>
      <c r="I1297" s="188">
        <v>9.1709464416727791</v>
      </c>
      <c r="J1297" s="192">
        <v>3800</v>
      </c>
      <c r="K1297" s="191">
        <v>275.68</v>
      </c>
      <c r="L1297" s="193">
        <v>13.784097504352873</v>
      </c>
      <c r="N1297" s="185"/>
      <c r="O1297" s="185"/>
    </row>
    <row r="1298" spans="1:15" x14ac:dyDescent="0.25">
      <c r="A1298" s="239" t="s">
        <v>10391</v>
      </c>
      <c r="B1298" s="189" t="s">
        <v>7075</v>
      </c>
      <c r="C1298" s="190" t="s">
        <v>5367</v>
      </c>
      <c r="D1298" s="190" t="s">
        <v>7225</v>
      </c>
      <c r="E1298" s="190" t="s">
        <v>20873</v>
      </c>
      <c r="F1298" s="190" t="s">
        <v>20869</v>
      </c>
      <c r="G1298" s="192">
        <v>3600</v>
      </c>
      <c r="H1298" s="191">
        <v>130</v>
      </c>
      <c r="I1298" s="188">
        <v>27.692307692307693</v>
      </c>
      <c r="J1298" s="192">
        <v>4200</v>
      </c>
      <c r="K1298" s="191">
        <v>132.4</v>
      </c>
      <c r="L1298" s="193">
        <v>31.722054380664652</v>
      </c>
      <c r="N1298" s="185"/>
      <c r="O1298" s="185"/>
    </row>
    <row r="1299" spans="1:15" x14ac:dyDescent="0.25">
      <c r="A1299" s="239" t="s">
        <v>10392</v>
      </c>
      <c r="B1299" s="189" t="s">
        <v>7075</v>
      </c>
      <c r="C1299" s="190" t="s">
        <v>5367</v>
      </c>
      <c r="D1299" s="190" t="s">
        <v>7226</v>
      </c>
      <c r="E1299" s="190" t="s">
        <v>20873</v>
      </c>
      <c r="F1299" s="190" t="s">
        <v>20869</v>
      </c>
      <c r="G1299" s="192">
        <v>9800</v>
      </c>
      <c r="H1299" s="191">
        <v>605</v>
      </c>
      <c r="I1299" s="188">
        <v>16.198347107438018</v>
      </c>
      <c r="J1299" s="192">
        <v>10800</v>
      </c>
      <c r="K1299" s="191">
        <v>601.30999999999995</v>
      </c>
      <c r="L1299" s="193">
        <v>17.96078561806722</v>
      </c>
      <c r="N1299" s="185"/>
      <c r="O1299" s="185"/>
    </row>
    <row r="1300" spans="1:15" x14ac:dyDescent="0.25">
      <c r="A1300" s="239" t="s">
        <v>10393</v>
      </c>
      <c r="B1300" s="189" t="s">
        <v>7075</v>
      </c>
      <c r="C1300" s="190" t="s">
        <v>5367</v>
      </c>
      <c r="D1300" s="190" t="s">
        <v>7227</v>
      </c>
      <c r="E1300" s="190" t="s">
        <v>20873</v>
      </c>
      <c r="F1300" s="190" t="s">
        <v>20869</v>
      </c>
      <c r="G1300" s="192">
        <v>1000</v>
      </c>
      <c r="H1300" s="191">
        <v>122.4</v>
      </c>
      <c r="I1300" s="188">
        <v>8.1699346405228752</v>
      </c>
      <c r="J1300" s="192">
        <v>3000</v>
      </c>
      <c r="K1300" s="191">
        <v>131.26</v>
      </c>
      <c r="L1300" s="193">
        <v>22.855401493219567</v>
      </c>
      <c r="N1300" s="185"/>
      <c r="O1300" s="185"/>
    </row>
    <row r="1301" spans="1:15" x14ac:dyDescent="0.25">
      <c r="A1301" s="239" t="s">
        <v>10394</v>
      </c>
      <c r="B1301" s="189" t="s">
        <v>7075</v>
      </c>
      <c r="C1301" s="190" t="s">
        <v>5367</v>
      </c>
      <c r="D1301" s="190" t="s">
        <v>7228</v>
      </c>
      <c r="E1301" s="190" t="s">
        <v>20873</v>
      </c>
      <c r="F1301" s="190" t="s">
        <v>20869</v>
      </c>
      <c r="G1301" s="192">
        <v>1800</v>
      </c>
      <c r="H1301" s="191">
        <v>191</v>
      </c>
      <c r="I1301" s="188">
        <v>9.4240837696335085</v>
      </c>
      <c r="J1301" s="192">
        <v>1800</v>
      </c>
      <c r="K1301" s="191">
        <v>190.87</v>
      </c>
      <c r="L1301" s="193">
        <v>9.4305024362131284</v>
      </c>
      <c r="N1301" s="185"/>
      <c r="O1301" s="185"/>
    </row>
    <row r="1302" spans="1:15" x14ac:dyDescent="0.25">
      <c r="A1302" s="239" t="s">
        <v>10395</v>
      </c>
      <c r="B1302" s="189" t="s">
        <v>7075</v>
      </c>
      <c r="C1302" s="190" t="s">
        <v>5367</v>
      </c>
      <c r="D1302" s="190" t="s">
        <v>10396</v>
      </c>
      <c r="E1302" s="190" t="s">
        <v>20873</v>
      </c>
      <c r="F1302" s="190" t="s">
        <v>20869</v>
      </c>
      <c r="G1302" s="192">
        <v>4360</v>
      </c>
      <c r="H1302" s="191">
        <v>255.8</v>
      </c>
      <c r="I1302" s="188">
        <v>17.04456606724003</v>
      </c>
      <c r="J1302" s="192">
        <v>4469</v>
      </c>
      <c r="K1302" s="191">
        <v>255.68</v>
      </c>
      <c r="L1302" s="193">
        <v>17.478879849812266</v>
      </c>
      <c r="N1302" s="185"/>
      <c r="O1302" s="185"/>
    </row>
    <row r="1303" spans="1:15" x14ac:dyDescent="0.25">
      <c r="A1303" s="239" t="s">
        <v>10397</v>
      </c>
      <c r="B1303" s="189" t="s">
        <v>7075</v>
      </c>
      <c r="C1303" s="190" t="s">
        <v>5367</v>
      </c>
      <c r="D1303" s="190" t="s">
        <v>8447</v>
      </c>
      <c r="E1303" s="190" t="s">
        <v>20873</v>
      </c>
      <c r="F1303" s="190" t="s">
        <v>20869</v>
      </c>
      <c r="G1303" s="192">
        <v>7500</v>
      </c>
      <c r="H1303" s="191">
        <v>856.2</v>
      </c>
      <c r="I1303" s="188">
        <v>8.7596355991590737</v>
      </c>
      <c r="J1303" s="192">
        <v>7500</v>
      </c>
      <c r="K1303" s="191">
        <v>848.42</v>
      </c>
      <c r="L1303" s="193">
        <v>8.8399613399024073</v>
      </c>
      <c r="N1303" s="185"/>
      <c r="O1303" s="185"/>
    </row>
    <row r="1304" spans="1:15" x14ac:dyDescent="0.25">
      <c r="A1304" s="239" t="s">
        <v>10398</v>
      </c>
      <c r="B1304" s="189" t="s">
        <v>7075</v>
      </c>
      <c r="C1304" s="190" t="s">
        <v>5367</v>
      </c>
      <c r="D1304" s="190" t="s">
        <v>8448</v>
      </c>
      <c r="E1304" s="190" t="s">
        <v>20873</v>
      </c>
      <c r="F1304" s="190" t="s">
        <v>20869</v>
      </c>
      <c r="G1304" s="192">
        <v>2314</v>
      </c>
      <c r="H1304" s="191">
        <v>197.9</v>
      </c>
      <c r="I1304" s="188">
        <v>11.692774128347651</v>
      </c>
      <c r="J1304" s="192">
        <v>4638</v>
      </c>
      <c r="K1304" s="191">
        <v>198.37</v>
      </c>
      <c r="L1304" s="193">
        <v>23.380551494681654</v>
      </c>
      <c r="N1304" s="185"/>
      <c r="O1304" s="185"/>
    </row>
    <row r="1305" spans="1:15" x14ac:dyDescent="0.25">
      <c r="A1305" s="239" t="s">
        <v>10399</v>
      </c>
      <c r="B1305" s="189" t="s">
        <v>7075</v>
      </c>
      <c r="C1305" s="190" t="s">
        <v>5367</v>
      </c>
      <c r="D1305" s="190" t="s">
        <v>6080</v>
      </c>
      <c r="E1305" s="190" t="s">
        <v>20873</v>
      </c>
      <c r="F1305" s="190" t="s">
        <v>20869</v>
      </c>
      <c r="G1305" s="192">
        <v>618472</v>
      </c>
      <c r="H1305" s="191">
        <v>9292.1</v>
      </c>
      <c r="I1305" s="188">
        <v>66.558904876185139</v>
      </c>
      <c r="J1305" s="192">
        <v>656714</v>
      </c>
      <c r="K1305" s="191">
        <v>9368.2800000000007</v>
      </c>
      <c r="L1305" s="193">
        <v>70.09974082755852</v>
      </c>
      <c r="N1305" s="185"/>
      <c r="O1305" s="185"/>
    </row>
    <row r="1306" spans="1:15" x14ac:dyDescent="0.25">
      <c r="A1306" s="239" t="s">
        <v>10400</v>
      </c>
      <c r="B1306" s="189" t="s">
        <v>7075</v>
      </c>
      <c r="C1306" s="190" t="s">
        <v>5367</v>
      </c>
      <c r="D1306" s="190" t="s">
        <v>8449</v>
      </c>
      <c r="E1306" s="190" t="s">
        <v>20873</v>
      </c>
      <c r="F1306" s="190" t="s">
        <v>20869</v>
      </c>
      <c r="G1306" s="192">
        <v>10000</v>
      </c>
      <c r="H1306" s="191">
        <v>617</v>
      </c>
      <c r="I1306" s="188">
        <v>16.207455429497568</v>
      </c>
      <c r="J1306" s="192">
        <v>10000</v>
      </c>
      <c r="K1306" s="191">
        <v>614.54999999999995</v>
      </c>
      <c r="L1306" s="193">
        <v>16.272068993572535</v>
      </c>
      <c r="N1306" s="185"/>
      <c r="O1306" s="185"/>
    </row>
    <row r="1307" spans="1:15" x14ac:dyDescent="0.25">
      <c r="A1307" s="239" t="s">
        <v>10401</v>
      </c>
      <c r="B1307" s="189" t="s">
        <v>7075</v>
      </c>
      <c r="C1307" s="190" t="s">
        <v>5367</v>
      </c>
      <c r="D1307" s="190" t="s">
        <v>8450</v>
      </c>
      <c r="E1307" s="190" t="s">
        <v>20873</v>
      </c>
      <c r="F1307" s="190" t="s">
        <v>20869</v>
      </c>
      <c r="G1307" s="192">
        <v>3000</v>
      </c>
      <c r="H1307" s="191">
        <v>97.4</v>
      </c>
      <c r="I1307" s="188">
        <v>30.800821355236138</v>
      </c>
      <c r="J1307" s="192">
        <v>3000</v>
      </c>
      <c r="K1307" s="191">
        <v>96.16</v>
      </c>
      <c r="L1307" s="193">
        <v>31.198003327787024</v>
      </c>
      <c r="N1307" s="185"/>
      <c r="O1307" s="185"/>
    </row>
    <row r="1308" spans="1:15" x14ac:dyDescent="0.25">
      <c r="A1308" s="239" t="s">
        <v>10402</v>
      </c>
      <c r="B1308" s="189" t="s">
        <v>7075</v>
      </c>
      <c r="C1308" s="190" t="s">
        <v>5367</v>
      </c>
      <c r="D1308" s="190" t="s">
        <v>10403</v>
      </c>
      <c r="E1308" s="190" t="s">
        <v>20873</v>
      </c>
      <c r="F1308" s="190" t="s">
        <v>20869</v>
      </c>
      <c r="G1308" s="192">
        <v>362255</v>
      </c>
      <c r="H1308" s="191">
        <v>12507</v>
      </c>
      <c r="I1308" s="188">
        <v>28.964180059166868</v>
      </c>
      <c r="J1308" s="192">
        <v>362255</v>
      </c>
      <c r="K1308" s="191">
        <v>12554.11</v>
      </c>
      <c r="L1308" s="193">
        <v>28.85549035335838</v>
      </c>
      <c r="N1308" s="185"/>
      <c r="O1308" s="185"/>
    </row>
    <row r="1309" spans="1:15" x14ac:dyDescent="0.25">
      <c r="A1309" s="239" t="s">
        <v>10404</v>
      </c>
      <c r="B1309" s="189" t="s">
        <v>7075</v>
      </c>
      <c r="C1309" s="190" t="s">
        <v>5367</v>
      </c>
      <c r="D1309" s="190" t="s">
        <v>8451</v>
      </c>
      <c r="E1309" s="190" t="s">
        <v>20873</v>
      </c>
      <c r="F1309" s="190" t="s">
        <v>20869</v>
      </c>
      <c r="G1309" s="192">
        <v>106330</v>
      </c>
      <c r="H1309" s="191">
        <v>1868.4</v>
      </c>
      <c r="I1309" s="188">
        <v>56.90965532005994</v>
      </c>
      <c r="J1309" s="192">
        <v>109925</v>
      </c>
      <c r="K1309" s="191">
        <v>1860.88</v>
      </c>
      <c r="L1309" s="193">
        <v>59.071514552254847</v>
      </c>
      <c r="N1309" s="185"/>
      <c r="O1309" s="185"/>
    </row>
    <row r="1310" spans="1:15" x14ac:dyDescent="0.25">
      <c r="A1310" s="239" t="s">
        <v>10405</v>
      </c>
      <c r="B1310" s="189" t="s">
        <v>7075</v>
      </c>
      <c r="C1310" s="190" t="s">
        <v>5367</v>
      </c>
      <c r="D1310" s="190" t="s">
        <v>8452</v>
      </c>
      <c r="E1310" s="190" t="s">
        <v>20873</v>
      </c>
      <c r="F1310" s="190" t="s">
        <v>20869</v>
      </c>
      <c r="G1310" s="192">
        <v>5000</v>
      </c>
      <c r="H1310" s="191">
        <v>182.6</v>
      </c>
      <c r="I1310" s="188">
        <v>27.38225629791895</v>
      </c>
      <c r="J1310" s="192">
        <v>5000</v>
      </c>
      <c r="K1310" s="191">
        <v>196.68</v>
      </c>
      <c r="L1310" s="193">
        <v>25.4220052877771</v>
      </c>
      <c r="N1310" s="185"/>
      <c r="O1310" s="185"/>
    </row>
    <row r="1311" spans="1:15" x14ac:dyDescent="0.25">
      <c r="A1311" s="239" t="s">
        <v>10406</v>
      </c>
      <c r="B1311" s="189" t="s">
        <v>7075</v>
      </c>
      <c r="C1311" s="190" t="s">
        <v>5367</v>
      </c>
      <c r="D1311" s="190" t="s">
        <v>8857</v>
      </c>
      <c r="E1311" s="190" t="s">
        <v>20873</v>
      </c>
      <c r="F1311" s="190" t="s">
        <v>20869</v>
      </c>
      <c r="G1311" s="192">
        <v>3000</v>
      </c>
      <c r="H1311" s="191">
        <v>297.60000000000002</v>
      </c>
      <c r="I1311" s="188">
        <v>10.080645161290322</v>
      </c>
      <c r="J1311" s="192">
        <v>3028</v>
      </c>
      <c r="K1311" s="191">
        <v>300.41000000000003</v>
      </c>
      <c r="L1311" s="193">
        <v>10.079557937485436</v>
      </c>
      <c r="N1311" s="185"/>
      <c r="O1311" s="185"/>
    </row>
    <row r="1312" spans="1:15" x14ac:dyDescent="0.25">
      <c r="A1312" s="239" t="s">
        <v>10407</v>
      </c>
      <c r="B1312" s="189" t="s">
        <v>7075</v>
      </c>
      <c r="C1312" s="190" t="s">
        <v>5367</v>
      </c>
      <c r="D1312" s="190" t="s">
        <v>5799</v>
      </c>
      <c r="E1312" s="190" t="s">
        <v>20873</v>
      </c>
      <c r="F1312" s="190" t="s">
        <v>20869</v>
      </c>
      <c r="G1312" s="192">
        <v>4400</v>
      </c>
      <c r="H1312" s="191">
        <v>190.2</v>
      </c>
      <c r="I1312" s="188">
        <v>23.133543638275501</v>
      </c>
      <c r="J1312" s="192">
        <v>3000</v>
      </c>
      <c r="K1312" s="191">
        <v>212.62</v>
      </c>
      <c r="L1312" s="193">
        <v>14.109679239958611</v>
      </c>
      <c r="N1312" s="185"/>
      <c r="O1312" s="185"/>
    </row>
    <row r="1313" spans="1:15" x14ac:dyDescent="0.25">
      <c r="A1313" s="239" t="s">
        <v>10408</v>
      </c>
      <c r="B1313" s="189" t="s">
        <v>7075</v>
      </c>
      <c r="C1313" s="190" t="s">
        <v>5367</v>
      </c>
      <c r="D1313" s="190" t="s">
        <v>8858</v>
      </c>
      <c r="E1313" s="190" t="s">
        <v>20873</v>
      </c>
      <c r="F1313" s="190" t="s">
        <v>20869</v>
      </c>
      <c r="G1313" s="192">
        <v>23500</v>
      </c>
      <c r="H1313" s="191">
        <v>798.4</v>
      </c>
      <c r="I1313" s="188">
        <v>29.433867735470944</v>
      </c>
      <c r="J1313" s="192">
        <v>24000</v>
      </c>
      <c r="K1313" s="191">
        <v>801.52</v>
      </c>
      <c r="L1313" s="193">
        <v>29.943108094620221</v>
      </c>
      <c r="N1313" s="185"/>
      <c r="O1313" s="185"/>
    </row>
    <row r="1314" spans="1:15" x14ac:dyDescent="0.25">
      <c r="A1314" s="239" t="s">
        <v>10409</v>
      </c>
      <c r="B1314" s="189" t="s">
        <v>7075</v>
      </c>
      <c r="C1314" s="190" t="s">
        <v>5367</v>
      </c>
      <c r="D1314" s="190" t="s">
        <v>8859</v>
      </c>
      <c r="E1314" s="190" t="s">
        <v>20873</v>
      </c>
      <c r="F1314" s="190" t="s">
        <v>20869</v>
      </c>
      <c r="G1314" s="192">
        <v>42696</v>
      </c>
      <c r="H1314" s="191">
        <v>1049.5</v>
      </c>
      <c r="I1314" s="188">
        <v>40.682229633158649</v>
      </c>
      <c r="J1314" s="192">
        <v>42696</v>
      </c>
      <c r="K1314" s="191">
        <v>1051.6199999999999</v>
      </c>
      <c r="L1314" s="193">
        <v>40.600216808352833</v>
      </c>
      <c r="N1314" s="185"/>
      <c r="O1314" s="185"/>
    </row>
    <row r="1315" spans="1:15" x14ac:dyDescent="0.25">
      <c r="A1315" s="239" t="s">
        <v>10410</v>
      </c>
      <c r="B1315" s="189" t="s">
        <v>7075</v>
      </c>
      <c r="C1315" s="190" t="s">
        <v>5367</v>
      </c>
      <c r="D1315" s="190" t="s">
        <v>8860</v>
      </c>
      <c r="E1315" s="190" t="s">
        <v>20873</v>
      </c>
      <c r="F1315" s="190" t="s">
        <v>20869</v>
      </c>
      <c r="G1315" s="192">
        <v>3650</v>
      </c>
      <c r="H1315" s="191">
        <v>440.5</v>
      </c>
      <c r="I1315" s="188">
        <v>8.2860385925085129</v>
      </c>
      <c r="J1315" s="192">
        <v>4220</v>
      </c>
      <c r="K1315" s="191">
        <v>446.04</v>
      </c>
      <c r="L1315" s="193">
        <v>9.4610348847636985</v>
      </c>
      <c r="N1315" s="185"/>
      <c r="O1315" s="185"/>
    </row>
    <row r="1316" spans="1:15" x14ac:dyDescent="0.25">
      <c r="A1316" s="239" t="s">
        <v>10411</v>
      </c>
      <c r="B1316" s="189" t="s">
        <v>7075</v>
      </c>
      <c r="C1316" s="190" t="s">
        <v>5367</v>
      </c>
      <c r="D1316" s="190" t="s">
        <v>8861</v>
      </c>
      <c r="E1316" s="190" t="s">
        <v>20873</v>
      </c>
      <c r="F1316" s="190" t="s">
        <v>20869</v>
      </c>
      <c r="G1316" s="192">
        <v>85000</v>
      </c>
      <c r="H1316" s="191">
        <v>2151.9</v>
      </c>
      <c r="I1316" s="188">
        <v>39.499976764719548</v>
      </c>
      <c r="J1316" s="192">
        <v>85000</v>
      </c>
      <c r="K1316" s="191">
        <v>2189.81</v>
      </c>
      <c r="L1316" s="193">
        <v>38.816152999575309</v>
      </c>
      <c r="N1316" s="185"/>
      <c r="O1316" s="185"/>
    </row>
    <row r="1317" spans="1:15" x14ac:dyDescent="0.25">
      <c r="A1317" s="239" t="s">
        <v>10412</v>
      </c>
      <c r="B1317" s="189" t="s">
        <v>7075</v>
      </c>
      <c r="C1317" s="190" t="s">
        <v>5367</v>
      </c>
      <c r="D1317" s="190" t="s">
        <v>8862</v>
      </c>
      <c r="E1317" s="190" t="s">
        <v>20873</v>
      </c>
      <c r="F1317" s="190" t="s">
        <v>20869</v>
      </c>
      <c r="G1317" s="192">
        <v>3400</v>
      </c>
      <c r="H1317" s="191">
        <v>128.6</v>
      </c>
      <c r="I1317" s="188">
        <v>26.438569206842924</v>
      </c>
      <c r="J1317" s="192">
        <v>3000</v>
      </c>
      <c r="K1317" s="191">
        <v>126.51</v>
      </c>
      <c r="L1317" s="193">
        <v>23.713540431586434</v>
      </c>
      <c r="N1317" s="185"/>
      <c r="O1317" s="185"/>
    </row>
    <row r="1318" spans="1:15" x14ac:dyDescent="0.25">
      <c r="A1318" s="239" t="s">
        <v>10413</v>
      </c>
      <c r="B1318" s="189" t="s">
        <v>7075</v>
      </c>
      <c r="C1318" s="190" t="s">
        <v>5367</v>
      </c>
      <c r="D1318" s="190" t="s">
        <v>8863</v>
      </c>
      <c r="E1318" s="190" t="s">
        <v>20873</v>
      </c>
      <c r="F1318" s="190" t="s">
        <v>20869</v>
      </c>
      <c r="G1318" s="192">
        <v>45000</v>
      </c>
      <c r="H1318" s="191">
        <v>2295.8000000000002</v>
      </c>
      <c r="I1318" s="188">
        <v>19.60101054098789</v>
      </c>
      <c r="J1318" s="192">
        <v>52000</v>
      </c>
      <c r="K1318" s="191">
        <v>2324.12</v>
      </c>
      <c r="L1318" s="193">
        <v>22.374059859215532</v>
      </c>
      <c r="N1318" s="185"/>
      <c r="O1318" s="185"/>
    </row>
    <row r="1319" spans="1:15" x14ac:dyDescent="0.25">
      <c r="A1319" s="239" t="s">
        <v>10414</v>
      </c>
      <c r="B1319" s="189" t="s">
        <v>7075</v>
      </c>
      <c r="C1319" s="190" t="s">
        <v>5367</v>
      </c>
      <c r="D1319" s="190" t="s">
        <v>8864</v>
      </c>
      <c r="E1319" s="190" t="s">
        <v>20873</v>
      </c>
      <c r="F1319" s="190" t="s">
        <v>20869</v>
      </c>
      <c r="G1319" s="192">
        <v>2000</v>
      </c>
      <c r="H1319" s="191">
        <v>108.1</v>
      </c>
      <c r="I1319" s="188">
        <v>18.501387604070306</v>
      </c>
      <c r="J1319" s="192">
        <v>2000</v>
      </c>
      <c r="K1319" s="191">
        <v>108.24</v>
      </c>
      <c r="L1319" s="193">
        <v>18.477457501847745</v>
      </c>
      <c r="N1319" s="185"/>
      <c r="O1319" s="185"/>
    </row>
    <row r="1320" spans="1:15" x14ac:dyDescent="0.25">
      <c r="A1320" s="239" t="s">
        <v>10415</v>
      </c>
      <c r="B1320" s="189" t="s">
        <v>7075</v>
      </c>
      <c r="C1320" s="190" t="s">
        <v>5367</v>
      </c>
      <c r="D1320" s="190" t="s">
        <v>8865</v>
      </c>
      <c r="E1320" s="190" t="s">
        <v>20873</v>
      </c>
      <c r="F1320" s="190" t="s">
        <v>20869</v>
      </c>
      <c r="G1320" s="192">
        <v>2060</v>
      </c>
      <c r="H1320" s="191">
        <v>236.5</v>
      </c>
      <c r="I1320" s="188">
        <v>8.7103594080338258</v>
      </c>
      <c r="J1320" s="192">
        <v>2100</v>
      </c>
      <c r="K1320" s="191">
        <v>233.14</v>
      </c>
      <c r="L1320" s="193">
        <v>9.0074633267564561</v>
      </c>
      <c r="N1320" s="185"/>
      <c r="O1320" s="185"/>
    </row>
    <row r="1321" spans="1:15" x14ac:dyDescent="0.25">
      <c r="A1321" s="239" t="s">
        <v>10416</v>
      </c>
      <c r="B1321" s="189" t="s">
        <v>7075</v>
      </c>
      <c r="C1321" s="190" t="s">
        <v>5367</v>
      </c>
      <c r="D1321" s="190" t="s">
        <v>7716</v>
      </c>
      <c r="E1321" s="190" t="s">
        <v>20873</v>
      </c>
      <c r="F1321" s="190" t="s">
        <v>20869</v>
      </c>
      <c r="G1321" s="192">
        <v>875</v>
      </c>
      <c r="H1321" s="191">
        <v>97.6</v>
      </c>
      <c r="I1321" s="188">
        <v>8.9651639344262293</v>
      </c>
      <c r="J1321" s="192">
        <v>875</v>
      </c>
      <c r="K1321" s="191">
        <v>98.85</v>
      </c>
      <c r="L1321" s="193">
        <v>8.8517956499747097</v>
      </c>
      <c r="N1321" s="185"/>
      <c r="O1321" s="185"/>
    </row>
    <row r="1322" spans="1:15" x14ac:dyDescent="0.25">
      <c r="A1322" s="239" t="s">
        <v>10417</v>
      </c>
      <c r="B1322" s="189" t="s">
        <v>7075</v>
      </c>
      <c r="C1322" s="190" t="s">
        <v>5367</v>
      </c>
      <c r="D1322" s="190" t="s">
        <v>8866</v>
      </c>
      <c r="E1322" s="190" t="s">
        <v>20873</v>
      </c>
      <c r="F1322" s="190" t="s">
        <v>20869</v>
      </c>
      <c r="G1322" s="192">
        <v>6500</v>
      </c>
      <c r="H1322" s="191">
        <v>339.3</v>
      </c>
      <c r="I1322" s="188">
        <v>19.157088122605362</v>
      </c>
      <c r="J1322" s="192">
        <v>6500</v>
      </c>
      <c r="K1322" s="191">
        <v>332.55</v>
      </c>
      <c r="L1322" s="193">
        <v>19.545932942414673</v>
      </c>
      <c r="N1322" s="185"/>
      <c r="O1322" s="185"/>
    </row>
    <row r="1323" spans="1:15" x14ac:dyDescent="0.25">
      <c r="A1323" s="239" t="s">
        <v>10418</v>
      </c>
      <c r="B1323" s="189" t="s">
        <v>7075</v>
      </c>
      <c r="C1323" s="190" t="s">
        <v>5367</v>
      </c>
      <c r="D1323" s="190" t="s">
        <v>8867</v>
      </c>
      <c r="E1323" s="190" t="s">
        <v>20873</v>
      </c>
      <c r="F1323" s="190" t="s">
        <v>20869</v>
      </c>
      <c r="G1323" s="192">
        <v>12500</v>
      </c>
      <c r="H1323" s="191">
        <v>881.8</v>
      </c>
      <c r="I1323" s="188">
        <v>14.175550011340441</v>
      </c>
      <c r="J1323" s="192">
        <v>12500</v>
      </c>
      <c r="K1323" s="191">
        <v>874.25</v>
      </c>
      <c r="L1323" s="193">
        <v>14.29796968830426</v>
      </c>
      <c r="N1323" s="185"/>
      <c r="O1323" s="185"/>
    </row>
    <row r="1324" spans="1:15" x14ac:dyDescent="0.25">
      <c r="A1324" s="239" t="s">
        <v>10419</v>
      </c>
      <c r="B1324" s="189" t="s">
        <v>7075</v>
      </c>
      <c r="C1324" s="190" t="s">
        <v>5367</v>
      </c>
      <c r="D1324" s="190" t="s">
        <v>8868</v>
      </c>
      <c r="E1324" s="190" t="s">
        <v>20873</v>
      </c>
      <c r="F1324" s="190" t="s">
        <v>20869</v>
      </c>
      <c r="G1324" s="192">
        <v>5000</v>
      </c>
      <c r="H1324" s="191">
        <v>323.01</v>
      </c>
      <c r="I1324" s="188">
        <v>15.479396922695893</v>
      </c>
      <c r="J1324" s="192">
        <v>4000</v>
      </c>
      <c r="K1324" s="191">
        <v>321.13</v>
      </c>
      <c r="L1324" s="193">
        <v>12.456014698097343</v>
      </c>
      <c r="N1324" s="185"/>
      <c r="O1324" s="185"/>
    </row>
    <row r="1325" spans="1:15" x14ac:dyDescent="0.25">
      <c r="A1325" s="239" t="s">
        <v>10420</v>
      </c>
      <c r="B1325" s="189" t="s">
        <v>7075</v>
      </c>
      <c r="C1325" s="190" t="s">
        <v>5367</v>
      </c>
      <c r="D1325" s="190" t="s">
        <v>8869</v>
      </c>
      <c r="E1325" s="190" t="s">
        <v>20873</v>
      </c>
      <c r="F1325" s="190" t="s">
        <v>20869</v>
      </c>
      <c r="G1325" s="192">
        <v>104584</v>
      </c>
      <c r="H1325" s="191">
        <v>2365.6</v>
      </c>
      <c r="I1325" s="188">
        <v>44.210348326006091</v>
      </c>
      <c r="J1325" s="192">
        <v>107762</v>
      </c>
      <c r="K1325" s="191">
        <v>2396.56</v>
      </c>
      <c r="L1325" s="193">
        <v>44.965283573121475</v>
      </c>
      <c r="N1325" s="185"/>
      <c r="O1325" s="185"/>
    </row>
    <row r="1326" spans="1:15" x14ac:dyDescent="0.25">
      <c r="A1326" s="239" t="s">
        <v>10421</v>
      </c>
      <c r="B1326" s="189" t="s">
        <v>7075</v>
      </c>
      <c r="C1326" s="190" t="s">
        <v>5367</v>
      </c>
      <c r="D1326" s="190" t="s">
        <v>8870</v>
      </c>
      <c r="E1326" s="190" t="s">
        <v>20873</v>
      </c>
      <c r="F1326" s="190" t="s">
        <v>20869</v>
      </c>
      <c r="G1326" s="192">
        <v>19000</v>
      </c>
      <c r="H1326" s="191">
        <v>840.8</v>
      </c>
      <c r="I1326" s="188">
        <v>22.597526165556612</v>
      </c>
      <c r="J1326" s="192">
        <v>19000</v>
      </c>
      <c r="K1326" s="191">
        <v>843.6</v>
      </c>
      <c r="L1326" s="193">
        <v>22.522522522522522</v>
      </c>
      <c r="N1326" s="185"/>
      <c r="O1326" s="185"/>
    </row>
    <row r="1327" spans="1:15" x14ac:dyDescent="0.25">
      <c r="A1327" s="239" t="s">
        <v>10422</v>
      </c>
      <c r="B1327" s="189" t="s">
        <v>7075</v>
      </c>
      <c r="C1327" s="190" t="s">
        <v>5367</v>
      </c>
      <c r="D1327" s="190" t="s">
        <v>10423</v>
      </c>
      <c r="E1327" s="190" t="s">
        <v>20873</v>
      </c>
      <c r="F1327" s="190" t="s">
        <v>20868</v>
      </c>
      <c r="G1327" s="192">
        <v>0</v>
      </c>
      <c r="H1327" s="191">
        <v>158.80000000000001</v>
      </c>
      <c r="I1327" s="188">
        <v>0</v>
      </c>
      <c r="J1327" s="192">
        <v>0</v>
      </c>
      <c r="K1327" s="191">
        <v>155.88</v>
      </c>
      <c r="L1327" s="193">
        <v>0</v>
      </c>
      <c r="N1327" s="185"/>
      <c r="O1327" s="185"/>
    </row>
    <row r="1328" spans="1:15" x14ac:dyDescent="0.25">
      <c r="A1328" s="239" t="s">
        <v>10424</v>
      </c>
      <c r="B1328" s="189" t="s">
        <v>7075</v>
      </c>
      <c r="C1328" s="190" t="s">
        <v>5367</v>
      </c>
      <c r="D1328" s="190" t="s">
        <v>8871</v>
      </c>
      <c r="E1328" s="190" t="s">
        <v>20873</v>
      </c>
      <c r="F1328" s="190" t="s">
        <v>20869</v>
      </c>
      <c r="G1328" s="192">
        <v>7500</v>
      </c>
      <c r="H1328" s="191">
        <v>163.6</v>
      </c>
      <c r="I1328" s="188">
        <v>45.843520782396091</v>
      </c>
      <c r="J1328" s="192">
        <v>7500</v>
      </c>
      <c r="K1328" s="191">
        <v>163.85</v>
      </c>
      <c r="L1328" s="193">
        <v>45.773573390296001</v>
      </c>
      <c r="N1328" s="185"/>
      <c r="O1328" s="185"/>
    </row>
    <row r="1329" spans="1:15" x14ac:dyDescent="0.25">
      <c r="A1329" s="239" t="s">
        <v>10425</v>
      </c>
      <c r="B1329" s="189" t="s">
        <v>7075</v>
      </c>
      <c r="C1329" s="190" t="s">
        <v>5367</v>
      </c>
      <c r="D1329" s="190" t="s">
        <v>8872</v>
      </c>
      <c r="E1329" s="190" t="s">
        <v>20873</v>
      </c>
      <c r="F1329" s="190" t="s">
        <v>20869</v>
      </c>
      <c r="G1329" s="192">
        <v>153000</v>
      </c>
      <c r="H1329" s="191">
        <v>5593.4</v>
      </c>
      <c r="I1329" s="188">
        <v>27.353666821611185</v>
      </c>
      <c r="J1329" s="192">
        <v>225307</v>
      </c>
      <c r="K1329" s="191">
        <v>5622.6</v>
      </c>
      <c r="L1329" s="193">
        <v>40.071675025788778</v>
      </c>
      <c r="N1329" s="185"/>
      <c r="O1329" s="185"/>
    </row>
    <row r="1330" spans="1:15" x14ac:dyDescent="0.25">
      <c r="A1330" s="239" t="s">
        <v>10426</v>
      </c>
      <c r="B1330" s="189" t="s">
        <v>7075</v>
      </c>
      <c r="C1330" s="190" t="s">
        <v>5367</v>
      </c>
      <c r="D1330" s="190" t="s">
        <v>5006</v>
      </c>
      <c r="E1330" s="190" t="s">
        <v>20873</v>
      </c>
      <c r="F1330" s="190" t="s">
        <v>20869</v>
      </c>
      <c r="G1330" s="192">
        <v>1000</v>
      </c>
      <c r="H1330" s="191">
        <v>83.7</v>
      </c>
      <c r="I1330" s="188">
        <v>11.947431302270012</v>
      </c>
      <c r="J1330" s="192">
        <v>1000</v>
      </c>
      <c r="K1330" s="191">
        <v>81.25</v>
      </c>
      <c r="L1330" s="193">
        <v>12.307692307692308</v>
      </c>
      <c r="N1330" s="185"/>
      <c r="O1330" s="185"/>
    </row>
    <row r="1331" spans="1:15" x14ac:dyDescent="0.25">
      <c r="A1331" s="239" t="s">
        <v>10427</v>
      </c>
      <c r="B1331" s="189" t="s">
        <v>7075</v>
      </c>
      <c r="C1331" s="190" t="s">
        <v>5367</v>
      </c>
      <c r="D1331" s="190" t="s">
        <v>5007</v>
      </c>
      <c r="E1331" s="190" t="s">
        <v>20873</v>
      </c>
      <c r="F1331" s="190" t="s">
        <v>20869</v>
      </c>
      <c r="G1331" s="192">
        <v>500</v>
      </c>
      <c r="H1331" s="191">
        <v>36</v>
      </c>
      <c r="I1331" s="188">
        <v>13.888888888888889</v>
      </c>
      <c r="J1331" s="192">
        <v>250</v>
      </c>
      <c r="K1331" s="191">
        <v>37.94</v>
      </c>
      <c r="L1331" s="193">
        <v>6.5893516078017926</v>
      </c>
      <c r="N1331" s="185"/>
      <c r="O1331" s="185"/>
    </row>
    <row r="1332" spans="1:15" x14ac:dyDescent="0.25">
      <c r="A1332" s="239" t="s">
        <v>10428</v>
      </c>
      <c r="B1332" s="189" t="s">
        <v>7075</v>
      </c>
      <c r="C1332" s="190" t="s">
        <v>5367</v>
      </c>
      <c r="D1332" s="190" t="s">
        <v>5008</v>
      </c>
      <c r="E1332" s="190" t="s">
        <v>20873</v>
      </c>
      <c r="F1332" s="190" t="s">
        <v>20869</v>
      </c>
      <c r="G1332" s="192">
        <v>3000</v>
      </c>
      <c r="H1332" s="191">
        <v>301.2</v>
      </c>
      <c r="I1332" s="188">
        <v>9.9601593625498008</v>
      </c>
      <c r="J1332" s="192">
        <v>3000</v>
      </c>
      <c r="K1332" s="191">
        <v>298.52999999999997</v>
      </c>
      <c r="L1332" s="193">
        <v>10.049241282283189</v>
      </c>
      <c r="N1332" s="185"/>
      <c r="O1332" s="185"/>
    </row>
    <row r="1333" spans="1:15" x14ac:dyDescent="0.25">
      <c r="A1333" s="239" t="s">
        <v>10429</v>
      </c>
      <c r="B1333" s="189" t="s">
        <v>7075</v>
      </c>
      <c r="C1333" s="190" t="s">
        <v>5367</v>
      </c>
      <c r="D1333" s="190" t="s">
        <v>10430</v>
      </c>
      <c r="E1333" s="190" t="s">
        <v>20873</v>
      </c>
      <c r="F1333" s="190" t="s">
        <v>20868</v>
      </c>
      <c r="G1333" s="192">
        <v>0</v>
      </c>
      <c r="H1333" s="191">
        <v>70.5</v>
      </c>
      <c r="I1333" s="188">
        <v>0</v>
      </c>
      <c r="J1333" s="192">
        <v>0</v>
      </c>
      <c r="K1333" s="191">
        <v>70.150000000000006</v>
      </c>
      <c r="L1333" s="193">
        <v>0</v>
      </c>
      <c r="N1333" s="185"/>
      <c r="O1333" s="185"/>
    </row>
    <row r="1334" spans="1:15" x14ac:dyDescent="0.25">
      <c r="A1334" s="239" t="s">
        <v>10431</v>
      </c>
      <c r="B1334" s="189" t="s">
        <v>7075</v>
      </c>
      <c r="C1334" s="190" t="s">
        <v>5367</v>
      </c>
      <c r="D1334" s="190" t="s">
        <v>8130</v>
      </c>
      <c r="E1334" s="190" t="s">
        <v>20873</v>
      </c>
      <c r="F1334" s="190" t="s">
        <v>20872</v>
      </c>
      <c r="G1334" s="192">
        <v>26979</v>
      </c>
      <c r="H1334" s="191">
        <v>17449</v>
      </c>
      <c r="I1334" s="188">
        <v>1.55</v>
      </c>
      <c r="J1334" s="192">
        <v>24805</v>
      </c>
      <c r="K1334" s="191">
        <v>17429.400000000001</v>
      </c>
      <c r="L1334" s="193">
        <v>1.42</v>
      </c>
      <c r="N1334" s="185"/>
      <c r="O1334" s="185"/>
    </row>
    <row r="1335" spans="1:15" x14ac:dyDescent="0.25">
      <c r="A1335" s="239" t="s">
        <v>10432</v>
      </c>
      <c r="B1335" s="189" t="s">
        <v>7075</v>
      </c>
      <c r="C1335" s="190" t="s">
        <v>5367</v>
      </c>
      <c r="D1335" s="190" t="s">
        <v>10433</v>
      </c>
      <c r="E1335" s="190" t="s">
        <v>20873</v>
      </c>
      <c r="F1335" s="190" t="s">
        <v>20868</v>
      </c>
      <c r="G1335" s="192">
        <v>0</v>
      </c>
      <c r="H1335" s="191">
        <v>110.8</v>
      </c>
      <c r="I1335" s="188">
        <v>0</v>
      </c>
      <c r="J1335" s="192">
        <v>0</v>
      </c>
      <c r="K1335" s="191">
        <v>106.02</v>
      </c>
      <c r="L1335" s="193">
        <v>0</v>
      </c>
      <c r="N1335" s="185"/>
      <c r="O1335" s="185"/>
    </row>
    <row r="1336" spans="1:15" x14ac:dyDescent="0.25">
      <c r="A1336" s="239" t="s">
        <v>10434</v>
      </c>
      <c r="B1336" s="189" t="s">
        <v>7075</v>
      </c>
      <c r="C1336" s="190" t="s">
        <v>5367</v>
      </c>
      <c r="D1336" s="190" t="s">
        <v>2594</v>
      </c>
      <c r="E1336" s="190" t="s">
        <v>20873</v>
      </c>
      <c r="F1336" s="190" t="s">
        <v>20869</v>
      </c>
      <c r="G1336" s="192">
        <v>5000</v>
      </c>
      <c r="H1336" s="191">
        <v>251.1</v>
      </c>
      <c r="I1336" s="188">
        <v>19.912385503783355</v>
      </c>
      <c r="J1336" s="192">
        <v>5000</v>
      </c>
      <c r="K1336" s="191">
        <v>251.98</v>
      </c>
      <c r="L1336" s="193">
        <v>19.842844670211921</v>
      </c>
      <c r="N1336" s="185"/>
      <c r="O1336" s="185"/>
    </row>
    <row r="1337" spans="1:15" x14ac:dyDescent="0.25">
      <c r="A1337" s="239" t="s">
        <v>10435</v>
      </c>
      <c r="B1337" s="189" t="s">
        <v>7075</v>
      </c>
      <c r="C1337" s="190" t="s">
        <v>5367</v>
      </c>
      <c r="D1337" s="190" t="s">
        <v>2595</v>
      </c>
      <c r="E1337" s="190" t="s">
        <v>20873</v>
      </c>
      <c r="F1337" s="190" t="s">
        <v>20869</v>
      </c>
      <c r="G1337" s="192">
        <v>3000</v>
      </c>
      <c r="H1337" s="191">
        <v>109.9</v>
      </c>
      <c r="I1337" s="188">
        <v>27.2975432211101</v>
      </c>
      <c r="J1337" s="192">
        <v>3000</v>
      </c>
      <c r="K1337" s="191">
        <v>106.16</v>
      </c>
      <c r="L1337" s="193">
        <v>28.25923134890731</v>
      </c>
      <c r="N1337" s="185"/>
      <c r="O1337" s="185"/>
    </row>
    <row r="1338" spans="1:15" x14ac:dyDescent="0.25">
      <c r="A1338" s="239" t="s">
        <v>10436</v>
      </c>
      <c r="B1338" s="189" t="s">
        <v>7075</v>
      </c>
      <c r="C1338" s="190" t="s">
        <v>5367</v>
      </c>
      <c r="D1338" s="190" t="s">
        <v>2596</v>
      </c>
      <c r="E1338" s="190" t="s">
        <v>20873</v>
      </c>
      <c r="F1338" s="190" t="s">
        <v>20869</v>
      </c>
      <c r="G1338" s="192">
        <v>6000</v>
      </c>
      <c r="H1338" s="191">
        <v>429.5</v>
      </c>
      <c r="I1338" s="188">
        <v>13.969732246798603</v>
      </c>
      <c r="J1338" s="192">
        <v>6900</v>
      </c>
      <c r="K1338" s="191">
        <v>432.04</v>
      </c>
      <c r="L1338" s="193">
        <v>15.970743449680585</v>
      </c>
      <c r="N1338" s="185"/>
      <c r="O1338" s="185"/>
    </row>
    <row r="1339" spans="1:15" x14ac:dyDescent="0.25">
      <c r="A1339" s="239" t="s">
        <v>10437</v>
      </c>
      <c r="B1339" s="189" t="s">
        <v>7075</v>
      </c>
      <c r="C1339" s="190" t="s">
        <v>5367</v>
      </c>
      <c r="D1339" s="190" t="s">
        <v>6510</v>
      </c>
      <c r="E1339" s="190" t="s">
        <v>20873</v>
      </c>
      <c r="F1339" s="190" t="s">
        <v>20869</v>
      </c>
      <c r="G1339" s="192">
        <v>288261</v>
      </c>
      <c r="H1339" s="191">
        <v>4345.1000000000004</v>
      </c>
      <c r="I1339" s="188">
        <v>66.341626199627157</v>
      </c>
      <c r="J1339" s="192">
        <v>293000</v>
      </c>
      <c r="K1339" s="191">
        <v>4415.3500000000004</v>
      </c>
      <c r="L1339" s="193">
        <v>66.359405256661418</v>
      </c>
      <c r="N1339" s="185"/>
      <c r="O1339" s="185"/>
    </row>
    <row r="1340" spans="1:15" x14ac:dyDescent="0.25">
      <c r="A1340" s="239" t="s">
        <v>10438</v>
      </c>
      <c r="B1340" s="189" t="s">
        <v>7075</v>
      </c>
      <c r="C1340" s="190" t="s">
        <v>5367</v>
      </c>
      <c r="D1340" s="190" t="s">
        <v>6511</v>
      </c>
      <c r="E1340" s="190" t="s">
        <v>20873</v>
      </c>
      <c r="F1340" s="190" t="s">
        <v>20869</v>
      </c>
      <c r="G1340" s="192">
        <v>1200</v>
      </c>
      <c r="H1340" s="191">
        <v>105.8</v>
      </c>
      <c r="I1340" s="188">
        <v>11.342155009451796</v>
      </c>
      <c r="J1340" s="192">
        <v>1200</v>
      </c>
      <c r="K1340" s="191">
        <v>102.63</v>
      </c>
      <c r="L1340" s="193">
        <v>11.692487576731951</v>
      </c>
      <c r="N1340" s="185"/>
      <c r="O1340" s="185"/>
    </row>
    <row r="1341" spans="1:15" x14ac:dyDescent="0.25">
      <c r="A1341" s="239" t="s">
        <v>10439</v>
      </c>
      <c r="B1341" s="189" t="s">
        <v>7075</v>
      </c>
      <c r="C1341" s="190" t="s">
        <v>5367</v>
      </c>
      <c r="D1341" s="190" t="s">
        <v>6512</v>
      </c>
      <c r="E1341" s="190" t="s">
        <v>20873</v>
      </c>
      <c r="F1341" s="190" t="s">
        <v>20869</v>
      </c>
      <c r="G1341" s="192">
        <v>13000</v>
      </c>
      <c r="H1341" s="191">
        <v>1832.8</v>
      </c>
      <c r="I1341" s="188">
        <v>7.0929725010912268</v>
      </c>
      <c r="J1341" s="192">
        <v>29700</v>
      </c>
      <c r="K1341" s="191">
        <v>1837.43</v>
      </c>
      <c r="L1341" s="193">
        <v>16.16388107302047</v>
      </c>
      <c r="N1341" s="185"/>
      <c r="O1341" s="185"/>
    </row>
    <row r="1342" spans="1:15" x14ac:dyDescent="0.25">
      <c r="A1342" s="239" t="s">
        <v>10440</v>
      </c>
      <c r="B1342" s="189" t="s">
        <v>7075</v>
      </c>
      <c r="C1342" s="190" t="s">
        <v>5367</v>
      </c>
      <c r="D1342" s="190" t="s">
        <v>10441</v>
      </c>
      <c r="E1342" s="190" t="s">
        <v>20873</v>
      </c>
      <c r="F1342" s="190" t="s">
        <v>20869</v>
      </c>
      <c r="G1342" s="192">
        <v>0</v>
      </c>
      <c r="H1342" s="191">
        <v>1427.5</v>
      </c>
      <c r="I1342" s="188">
        <v>0</v>
      </c>
      <c r="J1342" s="192">
        <v>41640</v>
      </c>
      <c r="K1342" s="191">
        <v>1414.9</v>
      </c>
      <c r="L1342" s="193">
        <v>29.429641670789454</v>
      </c>
      <c r="N1342" s="185"/>
      <c r="O1342" s="185"/>
    </row>
    <row r="1343" spans="1:15" x14ac:dyDescent="0.25">
      <c r="A1343" s="239" t="s">
        <v>10442</v>
      </c>
      <c r="B1343" s="189" t="s">
        <v>7075</v>
      </c>
      <c r="C1343" s="190" t="s">
        <v>5367</v>
      </c>
      <c r="D1343" s="190" t="s">
        <v>6513</v>
      </c>
      <c r="E1343" s="190" t="s">
        <v>20873</v>
      </c>
      <c r="F1343" s="190" t="s">
        <v>20869</v>
      </c>
      <c r="G1343" s="192">
        <v>6000</v>
      </c>
      <c r="H1343" s="191">
        <v>176.2</v>
      </c>
      <c r="I1343" s="188">
        <v>34.052213393870602</v>
      </c>
      <c r="J1343" s="192">
        <v>6000</v>
      </c>
      <c r="K1343" s="191">
        <v>175.92</v>
      </c>
      <c r="L1343" s="193">
        <v>34.106412005457031</v>
      </c>
      <c r="N1343" s="185"/>
      <c r="O1343" s="185"/>
    </row>
    <row r="1344" spans="1:15" x14ac:dyDescent="0.25">
      <c r="A1344" s="239" t="s">
        <v>10443</v>
      </c>
      <c r="B1344" s="189" t="s">
        <v>7075</v>
      </c>
      <c r="C1344" s="190" t="s">
        <v>5367</v>
      </c>
      <c r="D1344" s="190" t="s">
        <v>5016</v>
      </c>
      <c r="E1344" s="190" t="s">
        <v>20873</v>
      </c>
      <c r="F1344" s="190" t="s">
        <v>20869</v>
      </c>
      <c r="G1344" s="192">
        <v>5500</v>
      </c>
      <c r="H1344" s="191">
        <v>386.02</v>
      </c>
      <c r="I1344" s="188">
        <v>14.24796642661002</v>
      </c>
      <c r="J1344" s="192">
        <v>5500</v>
      </c>
      <c r="K1344" s="191">
        <v>389.29</v>
      </c>
      <c r="L1344" s="193">
        <v>14.128284826222096</v>
      </c>
      <c r="N1344" s="185"/>
      <c r="O1344" s="185"/>
    </row>
    <row r="1345" spans="1:15" x14ac:dyDescent="0.25">
      <c r="A1345" s="239" t="s">
        <v>10444</v>
      </c>
      <c r="B1345" s="189" t="s">
        <v>7075</v>
      </c>
      <c r="C1345" s="190" t="s">
        <v>5367</v>
      </c>
      <c r="D1345" s="190" t="s">
        <v>5017</v>
      </c>
      <c r="E1345" s="190" t="s">
        <v>20873</v>
      </c>
      <c r="F1345" s="190" t="s">
        <v>20869</v>
      </c>
      <c r="G1345" s="192">
        <v>472680</v>
      </c>
      <c r="H1345" s="191">
        <v>4963</v>
      </c>
      <c r="I1345" s="188">
        <v>95.240781785210558</v>
      </c>
      <c r="J1345" s="192">
        <v>444740</v>
      </c>
      <c r="K1345" s="191">
        <v>4955.8500000000004</v>
      </c>
      <c r="L1345" s="193">
        <v>89.740407800881783</v>
      </c>
      <c r="N1345" s="185"/>
      <c r="O1345" s="185"/>
    </row>
    <row r="1346" spans="1:15" x14ac:dyDescent="0.25">
      <c r="A1346" s="239" t="s">
        <v>10445</v>
      </c>
      <c r="B1346" s="189" t="s">
        <v>7075</v>
      </c>
      <c r="C1346" s="190" t="s">
        <v>5367</v>
      </c>
      <c r="D1346" s="190" t="s">
        <v>5018</v>
      </c>
      <c r="E1346" s="190" t="s">
        <v>20873</v>
      </c>
      <c r="F1346" s="190" t="s">
        <v>20869</v>
      </c>
      <c r="G1346" s="192">
        <v>13100</v>
      </c>
      <c r="H1346" s="191">
        <v>383.3</v>
      </c>
      <c r="I1346" s="188">
        <v>34.176884946517085</v>
      </c>
      <c r="J1346" s="192">
        <v>14700</v>
      </c>
      <c r="K1346" s="191">
        <v>372.81</v>
      </c>
      <c r="L1346" s="193">
        <v>39.430272793111776</v>
      </c>
      <c r="N1346" s="185"/>
      <c r="O1346" s="185"/>
    </row>
    <row r="1347" spans="1:15" x14ac:dyDescent="0.25">
      <c r="A1347" s="239" t="s">
        <v>10446</v>
      </c>
      <c r="B1347" s="189" t="s">
        <v>7075</v>
      </c>
      <c r="C1347" s="190" t="s">
        <v>5367</v>
      </c>
      <c r="D1347" s="190" t="s">
        <v>5019</v>
      </c>
      <c r="E1347" s="190" t="s">
        <v>20873</v>
      </c>
      <c r="F1347" s="190" t="s">
        <v>20869</v>
      </c>
      <c r="G1347" s="192">
        <v>7980</v>
      </c>
      <c r="H1347" s="191">
        <v>342.2</v>
      </c>
      <c r="I1347" s="188">
        <v>23.319696084161311</v>
      </c>
      <c r="J1347" s="192">
        <v>7980</v>
      </c>
      <c r="K1347" s="191">
        <v>340.81</v>
      </c>
      <c r="L1347" s="193">
        <v>23.414805903582643</v>
      </c>
      <c r="N1347" s="185"/>
      <c r="O1347" s="185"/>
    </row>
    <row r="1348" spans="1:15" x14ac:dyDescent="0.25">
      <c r="A1348" s="239" t="s">
        <v>10447</v>
      </c>
      <c r="B1348" s="189" t="s">
        <v>7075</v>
      </c>
      <c r="C1348" s="190" t="s">
        <v>5367</v>
      </c>
      <c r="D1348" s="190" t="s">
        <v>5020</v>
      </c>
      <c r="E1348" s="190" t="s">
        <v>20873</v>
      </c>
      <c r="F1348" s="190" t="s">
        <v>20869</v>
      </c>
      <c r="G1348" s="192">
        <v>2500</v>
      </c>
      <c r="H1348" s="191">
        <v>350.4</v>
      </c>
      <c r="I1348" s="188">
        <v>7.134703196347032</v>
      </c>
      <c r="J1348" s="192">
        <v>2500</v>
      </c>
      <c r="K1348" s="191">
        <v>350.7</v>
      </c>
      <c r="L1348" s="193">
        <v>7.128599942971201</v>
      </c>
      <c r="N1348" s="185"/>
      <c r="O1348" s="185"/>
    </row>
    <row r="1349" spans="1:15" x14ac:dyDescent="0.25">
      <c r="A1349" s="239" t="s">
        <v>10448</v>
      </c>
      <c r="B1349" s="189" t="s">
        <v>7075</v>
      </c>
      <c r="C1349" s="190" t="s">
        <v>5367</v>
      </c>
      <c r="D1349" s="190" t="s">
        <v>5022</v>
      </c>
      <c r="E1349" s="190" t="s">
        <v>20873</v>
      </c>
      <c r="F1349" s="190" t="s">
        <v>20869</v>
      </c>
      <c r="G1349" s="192">
        <v>2250</v>
      </c>
      <c r="H1349" s="191">
        <v>125.4</v>
      </c>
      <c r="I1349" s="188">
        <v>17.942583732057415</v>
      </c>
      <c r="J1349" s="192">
        <v>2600</v>
      </c>
      <c r="K1349" s="191">
        <v>121.08</v>
      </c>
      <c r="L1349" s="193">
        <v>21.473406012553685</v>
      </c>
      <c r="N1349" s="185"/>
      <c r="O1349" s="185"/>
    </row>
    <row r="1350" spans="1:15" x14ac:dyDescent="0.25">
      <c r="A1350" s="239" t="s">
        <v>10449</v>
      </c>
      <c r="B1350" s="189" t="s">
        <v>7075</v>
      </c>
      <c r="C1350" s="190" t="s">
        <v>5367</v>
      </c>
      <c r="D1350" s="190" t="s">
        <v>5023</v>
      </c>
      <c r="E1350" s="190" t="s">
        <v>20873</v>
      </c>
      <c r="F1350" s="190" t="s">
        <v>20869</v>
      </c>
      <c r="G1350" s="192">
        <v>75800</v>
      </c>
      <c r="H1350" s="191">
        <v>1873.2</v>
      </c>
      <c r="I1350" s="188">
        <v>40.465513559683963</v>
      </c>
      <c r="J1350" s="192">
        <v>75800</v>
      </c>
      <c r="K1350" s="191">
        <v>1904.25</v>
      </c>
      <c r="L1350" s="193">
        <v>39.805697781278717</v>
      </c>
      <c r="N1350" s="185"/>
      <c r="O1350" s="185"/>
    </row>
    <row r="1351" spans="1:15" x14ac:dyDescent="0.25">
      <c r="A1351" s="239" t="s">
        <v>10450</v>
      </c>
      <c r="B1351" s="189" t="s">
        <v>7075</v>
      </c>
      <c r="C1351" s="190" t="s">
        <v>5367</v>
      </c>
      <c r="D1351" s="190" t="s">
        <v>5024</v>
      </c>
      <c r="E1351" s="190" t="s">
        <v>20873</v>
      </c>
      <c r="F1351" s="190" t="s">
        <v>20869</v>
      </c>
      <c r="G1351" s="192">
        <v>6500</v>
      </c>
      <c r="H1351" s="191">
        <v>305.60000000000002</v>
      </c>
      <c r="I1351" s="188">
        <v>21.269633507853403</v>
      </c>
      <c r="J1351" s="192">
        <v>6500</v>
      </c>
      <c r="K1351" s="191">
        <v>308.5</v>
      </c>
      <c r="L1351" s="193">
        <v>21.069692058346838</v>
      </c>
      <c r="N1351" s="185"/>
      <c r="O1351" s="185"/>
    </row>
    <row r="1352" spans="1:15" x14ac:dyDescent="0.25">
      <c r="A1352" s="239" t="s">
        <v>10451</v>
      </c>
      <c r="B1352" s="189" t="s">
        <v>7075</v>
      </c>
      <c r="C1352" s="190" t="s">
        <v>5367</v>
      </c>
      <c r="D1352" s="190" t="s">
        <v>5025</v>
      </c>
      <c r="E1352" s="190" t="s">
        <v>20873</v>
      </c>
      <c r="F1352" s="190" t="s">
        <v>20869</v>
      </c>
      <c r="G1352" s="192">
        <v>2000</v>
      </c>
      <c r="H1352" s="191">
        <v>212.5</v>
      </c>
      <c r="I1352" s="188">
        <v>9.4117647058823533</v>
      </c>
      <c r="J1352" s="192">
        <v>2000</v>
      </c>
      <c r="K1352" s="191">
        <v>208.17</v>
      </c>
      <c r="L1352" s="193">
        <v>9.6075323053273767</v>
      </c>
      <c r="N1352" s="185"/>
      <c r="O1352" s="185"/>
    </row>
    <row r="1353" spans="1:15" x14ac:dyDescent="0.25">
      <c r="A1353" s="239" t="s">
        <v>10452</v>
      </c>
      <c r="B1353" s="189" t="s">
        <v>7075</v>
      </c>
      <c r="C1353" s="190" t="s">
        <v>5367</v>
      </c>
      <c r="D1353" s="190" t="s">
        <v>5026</v>
      </c>
      <c r="E1353" s="190" t="s">
        <v>20873</v>
      </c>
      <c r="F1353" s="190" t="s">
        <v>20869</v>
      </c>
      <c r="G1353" s="192">
        <v>750</v>
      </c>
      <c r="H1353" s="191">
        <v>68.7</v>
      </c>
      <c r="I1353" s="188">
        <v>10.91703056768559</v>
      </c>
      <c r="J1353" s="192">
        <v>1000</v>
      </c>
      <c r="K1353" s="191">
        <v>69.3</v>
      </c>
      <c r="L1353" s="193">
        <v>14.430014430014431</v>
      </c>
      <c r="N1353" s="185"/>
      <c r="O1353" s="185"/>
    </row>
    <row r="1354" spans="1:15" x14ac:dyDescent="0.25">
      <c r="A1354" s="239" t="s">
        <v>10453</v>
      </c>
      <c r="B1354" s="189" t="s">
        <v>7075</v>
      </c>
      <c r="C1354" s="190" t="s">
        <v>5367</v>
      </c>
      <c r="D1354" s="190" t="s">
        <v>5027</v>
      </c>
      <c r="E1354" s="190" t="s">
        <v>20873</v>
      </c>
      <c r="F1354" s="190" t="s">
        <v>20869</v>
      </c>
      <c r="G1354" s="192">
        <v>1409</v>
      </c>
      <c r="H1354" s="191">
        <v>72.5</v>
      </c>
      <c r="I1354" s="188">
        <v>19.434482758620689</v>
      </c>
      <c r="J1354" s="192">
        <v>1382</v>
      </c>
      <c r="K1354" s="191">
        <v>72.11</v>
      </c>
      <c r="L1354" s="193">
        <v>19.165164332270145</v>
      </c>
      <c r="N1354" s="185"/>
      <c r="O1354" s="185"/>
    </row>
    <row r="1355" spans="1:15" x14ac:dyDescent="0.25">
      <c r="A1355" s="239" t="s">
        <v>10454</v>
      </c>
      <c r="B1355" s="189" t="s">
        <v>7075</v>
      </c>
      <c r="C1355" s="190" t="s">
        <v>5367</v>
      </c>
      <c r="D1355" s="190" t="s">
        <v>5028</v>
      </c>
      <c r="E1355" s="190" t="s">
        <v>20873</v>
      </c>
      <c r="F1355" s="190" t="s">
        <v>20869</v>
      </c>
      <c r="G1355" s="192">
        <v>10000</v>
      </c>
      <c r="H1355" s="191">
        <v>399.4</v>
      </c>
      <c r="I1355" s="188">
        <v>25.037556334501755</v>
      </c>
      <c r="J1355" s="192">
        <v>10500</v>
      </c>
      <c r="K1355" s="191">
        <v>394.81</v>
      </c>
      <c r="L1355" s="193">
        <v>26.595071046832654</v>
      </c>
      <c r="N1355" s="185"/>
      <c r="O1355" s="185"/>
    </row>
    <row r="1356" spans="1:15" x14ac:dyDescent="0.25">
      <c r="A1356" s="239" t="s">
        <v>10455</v>
      </c>
      <c r="B1356" s="189" t="s">
        <v>7075</v>
      </c>
      <c r="C1356" s="190" t="s">
        <v>5367</v>
      </c>
      <c r="D1356" s="190" t="s">
        <v>5029</v>
      </c>
      <c r="E1356" s="190" t="s">
        <v>20873</v>
      </c>
      <c r="F1356" s="190" t="s">
        <v>20869</v>
      </c>
      <c r="G1356" s="192">
        <v>13000</v>
      </c>
      <c r="H1356" s="191">
        <v>362.8</v>
      </c>
      <c r="I1356" s="188">
        <v>35.832414553472987</v>
      </c>
      <c r="J1356" s="192">
        <v>13000</v>
      </c>
      <c r="K1356" s="191">
        <v>359.94</v>
      </c>
      <c r="L1356" s="193">
        <v>36.11713063288326</v>
      </c>
      <c r="N1356" s="185"/>
      <c r="O1356" s="185"/>
    </row>
    <row r="1357" spans="1:15" x14ac:dyDescent="0.25">
      <c r="A1357" s="239" t="s">
        <v>10456</v>
      </c>
      <c r="B1357" s="189" t="s">
        <v>7075</v>
      </c>
      <c r="C1357" s="190" t="s">
        <v>5367</v>
      </c>
      <c r="D1357" s="190" t="s">
        <v>5030</v>
      </c>
      <c r="E1357" s="190" t="s">
        <v>20873</v>
      </c>
      <c r="F1357" s="190" t="s">
        <v>20869</v>
      </c>
      <c r="G1357" s="192">
        <v>7300</v>
      </c>
      <c r="H1357" s="191">
        <v>384.9</v>
      </c>
      <c r="I1357" s="188">
        <v>18.965965185762538</v>
      </c>
      <c r="J1357" s="192">
        <v>11197</v>
      </c>
      <c r="K1357" s="191">
        <v>386.21</v>
      </c>
      <c r="L1357" s="193">
        <v>28.991999171435232</v>
      </c>
      <c r="N1357" s="185"/>
      <c r="O1357" s="185"/>
    </row>
    <row r="1358" spans="1:15" x14ac:dyDescent="0.25">
      <c r="A1358" s="239" t="s">
        <v>10457</v>
      </c>
      <c r="B1358" s="189" t="s">
        <v>7075</v>
      </c>
      <c r="C1358" s="190" t="s">
        <v>5367</v>
      </c>
      <c r="D1358" s="190" t="s">
        <v>5031</v>
      </c>
      <c r="E1358" s="190" t="s">
        <v>20873</v>
      </c>
      <c r="F1358" s="190" t="s">
        <v>20869</v>
      </c>
      <c r="G1358" s="192">
        <v>3600</v>
      </c>
      <c r="H1358" s="191">
        <v>144.4</v>
      </c>
      <c r="I1358" s="188">
        <v>24.930747922437671</v>
      </c>
      <c r="J1358" s="192">
        <v>3600</v>
      </c>
      <c r="K1358" s="191">
        <v>148.81</v>
      </c>
      <c r="L1358" s="193">
        <v>24.191922585847724</v>
      </c>
      <c r="N1358" s="185"/>
      <c r="O1358" s="185"/>
    </row>
    <row r="1359" spans="1:15" x14ac:dyDescent="0.25">
      <c r="A1359" s="239" t="s">
        <v>10458</v>
      </c>
      <c r="B1359" s="189" t="s">
        <v>7075</v>
      </c>
      <c r="C1359" s="190" t="s">
        <v>5367</v>
      </c>
      <c r="D1359" s="190" t="s">
        <v>5032</v>
      </c>
      <c r="E1359" s="190" t="s">
        <v>20873</v>
      </c>
      <c r="F1359" s="190" t="s">
        <v>20869</v>
      </c>
      <c r="G1359" s="192">
        <v>303893</v>
      </c>
      <c r="H1359" s="191">
        <v>5727.2</v>
      </c>
      <c r="I1359" s="188">
        <v>53.061356334683616</v>
      </c>
      <c r="J1359" s="192">
        <v>340629</v>
      </c>
      <c r="K1359" s="191">
        <v>5712.94</v>
      </c>
      <c r="L1359" s="193">
        <v>59.62411647943091</v>
      </c>
      <c r="N1359" s="185"/>
      <c r="O1359" s="185"/>
    </row>
    <row r="1360" spans="1:15" x14ac:dyDescent="0.25">
      <c r="A1360" s="239" t="s">
        <v>10459</v>
      </c>
      <c r="B1360" s="189" t="s">
        <v>7075</v>
      </c>
      <c r="C1360" s="190" t="s">
        <v>5367</v>
      </c>
      <c r="D1360" s="190" t="s">
        <v>6452</v>
      </c>
      <c r="E1360" s="190" t="s">
        <v>20873</v>
      </c>
      <c r="F1360" s="190" t="s">
        <v>20869</v>
      </c>
      <c r="G1360" s="192">
        <v>50522</v>
      </c>
      <c r="H1360" s="191">
        <v>2136.3000000000002</v>
      </c>
      <c r="I1360" s="188">
        <v>23.649300191920609</v>
      </c>
      <c r="J1360" s="192">
        <v>50522</v>
      </c>
      <c r="K1360" s="191">
        <v>2124.06</v>
      </c>
      <c r="L1360" s="193">
        <v>23.785580444996846</v>
      </c>
      <c r="N1360" s="185"/>
      <c r="O1360" s="185"/>
    </row>
    <row r="1361" spans="1:15" x14ac:dyDescent="0.25">
      <c r="A1361" s="239" t="s">
        <v>10460</v>
      </c>
      <c r="B1361" s="189" t="s">
        <v>7075</v>
      </c>
      <c r="C1361" s="190" t="s">
        <v>5367</v>
      </c>
      <c r="D1361" s="190" t="s">
        <v>8500</v>
      </c>
      <c r="E1361" s="190" t="s">
        <v>20873</v>
      </c>
      <c r="F1361" s="190" t="s">
        <v>20869</v>
      </c>
      <c r="G1361" s="192">
        <v>10000</v>
      </c>
      <c r="H1361" s="191">
        <v>587.29999999999995</v>
      </c>
      <c r="I1361" s="188">
        <v>17.027073046143368</v>
      </c>
      <c r="J1361" s="192">
        <v>10000</v>
      </c>
      <c r="K1361" s="191">
        <v>581.05999999999995</v>
      </c>
      <c r="L1361" s="193">
        <v>17.209926685712322</v>
      </c>
      <c r="N1361" s="185"/>
      <c r="O1361" s="185"/>
    </row>
    <row r="1362" spans="1:15" x14ac:dyDescent="0.25">
      <c r="A1362" s="239" t="s">
        <v>10461</v>
      </c>
      <c r="B1362" s="189" t="s">
        <v>7075</v>
      </c>
      <c r="C1362" s="190" t="s">
        <v>5367</v>
      </c>
      <c r="D1362" s="190" t="s">
        <v>8501</v>
      </c>
      <c r="E1362" s="190" t="s">
        <v>20873</v>
      </c>
      <c r="F1362" s="190" t="s">
        <v>20869</v>
      </c>
      <c r="G1362" s="192">
        <v>11730</v>
      </c>
      <c r="H1362" s="191">
        <v>808.7</v>
      </c>
      <c r="I1362" s="188">
        <v>14.504760727092865</v>
      </c>
      <c r="J1362" s="192">
        <v>11730</v>
      </c>
      <c r="K1362" s="191">
        <v>799.03</v>
      </c>
      <c r="L1362" s="193">
        <v>14.680299863584597</v>
      </c>
      <c r="N1362" s="185"/>
      <c r="O1362" s="185"/>
    </row>
    <row r="1363" spans="1:15" x14ac:dyDescent="0.25">
      <c r="A1363" s="239" t="s">
        <v>10462</v>
      </c>
      <c r="B1363" s="189" t="s">
        <v>7075</v>
      </c>
      <c r="C1363" s="190" t="s">
        <v>5367</v>
      </c>
      <c r="D1363" s="190" t="s">
        <v>8502</v>
      </c>
      <c r="E1363" s="190" t="s">
        <v>20873</v>
      </c>
      <c r="F1363" s="190" t="s">
        <v>20869</v>
      </c>
      <c r="G1363" s="192">
        <v>2000</v>
      </c>
      <c r="H1363" s="191">
        <v>80.099999999999994</v>
      </c>
      <c r="I1363" s="188">
        <v>24.968789013732835</v>
      </c>
      <c r="J1363" s="192">
        <v>2500</v>
      </c>
      <c r="K1363" s="191">
        <v>77.88</v>
      </c>
      <c r="L1363" s="193">
        <v>32.100667693888035</v>
      </c>
      <c r="N1363" s="185"/>
      <c r="O1363" s="185"/>
    </row>
    <row r="1364" spans="1:15" x14ac:dyDescent="0.25">
      <c r="A1364" s="239" t="s">
        <v>10463</v>
      </c>
      <c r="B1364" s="189" t="s">
        <v>7075</v>
      </c>
      <c r="C1364" s="190" t="s">
        <v>5367</v>
      </c>
      <c r="D1364" s="190" t="s">
        <v>8503</v>
      </c>
      <c r="E1364" s="190" t="s">
        <v>20873</v>
      </c>
      <c r="F1364" s="190" t="s">
        <v>20869</v>
      </c>
      <c r="G1364" s="192">
        <v>361768</v>
      </c>
      <c r="H1364" s="191">
        <v>6367.4</v>
      </c>
      <c r="I1364" s="188">
        <v>56.815654741338697</v>
      </c>
      <c r="J1364" s="192">
        <v>385993</v>
      </c>
      <c r="K1364" s="191">
        <v>6457.45</v>
      </c>
      <c r="L1364" s="193">
        <v>59.774833719192564</v>
      </c>
      <c r="N1364" s="185"/>
      <c r="O1364" s="185"/>
    </row>
    <row r="1365" spans="1:15" x14ac:dyDescent="0.25">
      <c r="A1365" s="239" t="s">
        <v>10464</v>
      </c>
      <c r="B1365" s="189" t="s">
        <v>7075</v>
      </c>
      <c r="C1365" s="190" t="s">
        <v>5367</v>
      </c>
      <c r="D1365" s="190" t="s">
        <v>8504</v>
      </c>
      <c r="E1365" s="190" t="s">
        <v>20873</v>
      </c>
      <c r="F1365" s="190" t="s">
        <v>20869</v>
      </c>
      <c r="G1365" s="192">
        <v>49295</v>
      </c>
      <c r="H1365" s="191">
        <v>1587.6</v>
      </c>
      <c r="I1365" s="188">
        <v>31.050012597631646</v>
      </c>
      <c r="J1365" s="192">
        <v>49049</v>
      </c>
      <c r="K1365" s="191">
        <v>1579.68</v>
      </c>
      <c r="L1365" s="193">
        <v>31.049959485465408</v>
      </c>
      <c r="N1365" s="185"/>
      <c r="O1365" s="185"/>
    </row>
    <row r="1366" spans="1:15" x14ac:dyDescent="0.25">
      <c r="A1366" s="239" t="s">
        <v>10465</v>
      </c>
      <c r="B1366" s="189" t="s">
        <v>7075</v>
      </c>
      <c r="C1366" s="190" t="s">
        <v>5367</v>
      </c>
      <c r="D1366" s="190" t="s">
        <v>8505</v>
      </c>
      <c r="E1366" s="190" t="s">
        <v>20873</v>
      </c>
      <c r="F1366" s="190" t="s">
        <v>20869</v>
      </c>
      <c r="G1366" s="192">
        <v>2500</v>
      </c>
      <c r="H1366" s="191">
        <v>181.4</v>
      </c>
      <c r="I1366" s="188">
        <v>13.781697905181918</v>
      </c>
      <c r="J1366" s="192">
        <v>2500</v>
      </c>
      <c r="K1366" s="191">
        <v>179.71</v>
      </c>
      <c r="L1366" s="193">
        <v>13.911301541372211</v>
      </c>
      <c r="N1366" s="185"/>
      <c r="O1366" s="185"/>
    </row>
    <row r="1367" spans="1:15" x14ac:dyDescent="0.25">
      <c r="A1367" s="239" t="s">
        <v>10466</v>
      </c>
      <c r="B1367" s="189" t="s">
        <v>7075</v>
      </c>
      <c r="C1367" s="190" t="s">
        <v>5367</v>
      </c>
      <c r="D1367" s="190" t="s">
        <v>8506</v>
      </c>
      <c r="E1367" s="190" t="s">
        <v>20873</v>
      </c>
      <c r="F1367" s="190" t="s">
        <v>20869</v>
      </c>
      <c r="G1367" s="192">
        <v>2500</v>
      </c>
      <c r="H1367" s="191">
        <v>291.39999999999998</v>
      </c>
      <c r="I1367" s="188">
        <v>8.5792724776938929</v>
      </c>
      <c r="J1367" s="192">
        <v>2500</v>
      </c>
      <c r="K1367" s="191">
        <v>292.22000000000003</v>
      </c>
      <c r="L1367" s="193">
        <v>8.5551981383888851</v>
      </c>
      <c r="N1367" s="185"/>
      <c r="O1367" s="185"/>
    </row>
    <row r="1368" spans="1:15" x14ac:dyDescent="0.25">
      <c r="A1368" s="239" t="s">
        <v>10467</v>
      </c>
      <c r="B1368" s="189" t="s">
        <v>7075</v>
      </c>
      <c r="C1368" s="190" t="s">
        <v>5367</v>
      </c>
      <c r="D1368" s="190" t="s">
        <v>8507</v>
      </c>
      <c r="E1368" s="190" t="s">
        <v>20873</v>
      </c>
      <c r="F1368" s="190" t="s">
        <v>20869</v>
      </c>
      <c r="G1368" s="192">
        <v>1500</v>
      </c>
      <c r="H1368" s="191">
        <v>80.8</v>
      </c>
      <c r="I1368" s="188">
        <v>18.564356435643564</v>
      </c>
      <c r="J1368" s="192">
        <v>1750</v>
      </c>
      <c r="K1368" s="191">
        <v>78.92</v>
      </c>
      <c r="L1368" s="193">
        <v>22.174353775975671</v>
      </c>
      <c r="N1368" s="185"/>
      <c r="O1368" s="185"/>
    </row>
    <row r="1369" spans="1:15" x14ac:dyDescent="0.25">
      <c r="A1369" s="239" t="s">
        <v>10468</v>
      </c>
      <c r="B1369" s="189" t="s">
        <v>7075</v>
      </c>
      <c r="C1369" s="190" t="s">
        <v>5367</v>
      </c>
      <c r="D1369" s="190" t="s">
        <v>8508</v>
      </c>
      <c r="E1369" s="190" t="s">
        <v>20873</v>
      </c>
      <c r="F1369" s="190" t="s">
        <v>20869</v>
      </c>
      <c r="G1369" s="192">
        <v>7000</v>
      </c>
      <c r="H1369" s="191">
        <v>183.7</v>
      </c>
      <c r="I1369" s="188">
        <v>38.105606967882416</v>
      </c>
      <c r="J1369" s="192">
        <v>7000</v>
      </c>
      <c r="K1369" s="191">
        <v>188.24</v>
      </c>
      <c r="L1369" s="193">
        <v>37.186570335741607</v>
      </c>
      <c r="N1369" s="185"/>
      <c r="O1369" s="185"/>
    </row>
    <row r="1370" spans="1:15" x14ac:dyDescent="0.25">
      <c r="A1370" s="239" t="s">
        <v>10469</v>
      </c>
      <c r="B1370" s="189" t="s">
        <v>7075</v>
      </c>
      <c r="C1370" s="190" t="s">
        <v>5367</v>
      </c>
      <c r="D1370" s="190" t="s">
        <v>8509</v>
      </c>
      <c r="E1370" s="190" t="s">
        <v>20873</v>
      </c>
      <c r="F1370" s="190" t="s">
        <v>20869</v>
      </c>
      <c r="G1370" s="192">
        <v>3000</v>
      </c>
      <c r="H1370" s="191">
        <v>427.9</v>
      </c>
      <c r="I1370" s="188">
        <v>7.0109838747370885</v>
      </c>
      <c r="J1370" s="192">
        <v>6000</v>
      </c>
      <c r="K1370" s="191">
        <v>437.14</v>
      </c>
      <c r="L1370" s="193">
        <v>13.725579905751019</v>
      </c>
      <c r="N1370" s="185"/>
      <c r="O1370" s="185"/>
    </row>
    <row r="1371" spans="1:15" x14ac:dyDescent="0.25">
      <c r="A1371" s="239" t="s">
        <v>10470</v>
      </c>
      <c r="B1371" s="189" t="s">
        <v>7075</v>
      </c>
      <c r="C1371" s="190" t="s">
        <v>5367</v>
      </c>
      <c r="D1371" s="190" t="s">
        <v>8510</v>
      </c>
      <c r="E1371" s="190" t="s">
        <v>20873</v>
      </c>
      <c r="F1371" s="190" t="s">
        <v>20869</v>
      </c>
      <c r="G1371" s="192">
        <v>1925</v>
      </c>
      <c r="H1371" s="191">
        <v>185.1</v>
      </c>
      <c r="I1371" s="188">
        <v>10.399783900594274</v>
      </c>
      <c r="J1371" s="192">
        <v>1950</v>
      </c>
      <c r="K1371" s="191">
        <v>186.22</v>
      </c>
      <c r="L1371" s="193">
        <v>10.471485339920525</v>
      </c>
      <c r="N1371" s="185"/>
      <c r="O1371" s="185"/>
    </row>
    <row r="1372" spans="1:15" x14ac:dyDescent="0.25">
      <c r="A1372" s="239" t="s">
        <v>10471</v>
      </c>
      <c r="B1372" s="189" t="s">
        <v>7075</v>
      </c>
      <c r="C1372" s="190" t="s">
        <v>5367</v>
      </c>
      <c r="D1372" s="190" t="s">
        <v>8511</v>
      </c>
      <c r="E1372" s="190" t="s">
        <v>20873</v>
      </c>
      <c r="F1372" s="190" t="s">
        <v>20869</v>
      </c>
      <c r="G1372" s="192">
        <v>25800</v>
      </c>
      <c r="H1372" s="191">
        <v>1359.2</v>
      </c>
      <c r="I1372" s="188">
        <v>18.981753972925251</v>
      </c>
      <c r="J1372" s="192">
        <v>35000</v>
      </c>
      <c r="K1372" s="191">
        <v>1381.7</v>
      </c>
      <c r="L1372" s="193">
        <v>25.331113845263079</v>
      </c>
      <c r="N1372" s="185"/>
      <c r="O1372" s="185"/>
    </row>
    <row r="1373" spans="1:15" x14ac:dyDescent="0.25">
      <c r="A1373" s="239" t="s">
        <v>10472</v>
      </c>
      <c r="B1373" s="189" t="s">
        <v>7075</v>
      </c>
      <c r="C1373" s="190" t="s">
        <v>5367</v>
      </c>
      <c r="D1373" s="190" t="s">
        <v>7960</v>
      </c>
      <c r="E1373" s="190" t="s">
        <v>20873</v>
      </c>
      <c r="F1373" s="190" t="s">
        <v>20869</v>
      </c>
      <c r="G1373" s="192">
        <v>2084</v>
      </c>
      <c r="H1373" s="191">
        <v>143</v>
      </c>
      <c r="I1373" s="188">
        <v>14.573426573426573</v>
      </c>
      <c r="J1373" s="192">
        <v>2278</v>
      </c>
      <c r="K1373" s="191">
        <v>138.63</v>
      </c>
      <c r="L1373" s="193">
        <v>16.432229676116282</v>
      </c>
      <c r="N1373" s="185"/>
      <c r="O1373" s="185"/>
    </row>
    <row r="1374" spans="1:15" x14ac:dyDescent="0.25">
      <c r="A1374" s="239" t="s">
        <v>10473</v>
      </c>
      <c r="B1374" s="189" t="s">
        <v>7075</v>
      </c>
      <c r="C1374" s="190" t="s">
        <v>5367</v>
      </c>
      <c r="D1374" s="190" t="s">
        <v>8512</v>
      </c>
      <c r="E1374" s="190" t="s">
        <v>20873</v>
      </c>
      <c r="F1374" s="190" t="s">
        <v>20869</v>
      </c>
      <c r="G1374" s="192">
        <v>8200</v>
      </c>
      <c r="H1374" s="191">
        <v>362</v>
      </c>
      <c r="I1374" s="188">
        <v>22.651933701657459</v>
      </c>
      <c r="J1374" s="192">
        <v>8200</v>
      </c>
      <c r="K1374" s="191">
        <v>365.06</v>
      </c>
      <c r="L1374" s="193">
        <v>22.462061031063385</v>
      </c>
      <c r="N1374" s="185"/>
      <c r="O1374" s="185"/>
    </row>
    <row r="1375" spans="1:15" x14ac:dyDescent="0.25">
      <c r="A1375" s="239" t="s">
        <v>10474</v>
      </c>
      <c r="B1375" s="189" t="s">
        <v>7075</v>
      </c>
      <c r="C1375" s="190" t="s">
        <v>5367</v>
      </c>
      <c r="D1375" s="190" t="s">
        <v>7412</v>
      </c>
      <c r="E1375" s="190" t="s">
        <v>20873</v>
      </c>
      <c r="F1375" s="190" t="s">
        <v>20869</v>
      </c>
      <c r="G1375" s="192">
        <v>21150</v>
      </c>
      <c r="H1375" s="191">
        <v>1112.5999999999999</v>
      </c>
      <c r="I1375" s="188">
        <v>19.009527233507104</v>
      </c>
      <c r="J1375" s="192">
        <v>18544</v>
      </c>
      <c r="K1375" s="191">
        <v>1117.76</v>
      </c>
      <c r="L1375" s="193">
        <v>16.590323504151158</v>
      </c>
      <c r="N1375" s="185"/>
      <c r="O1375" s="185"/>
    </row>
    <row r="1376" spans="1:15" x14ac:dyDescent="0.25">
      <c r="A1376" s="239" t="s">
        <v>10475</v>
      </c>
      <c r="B1376" s="189" t="s">
        <v>7075</v>
      </c>
      <c r="C1376" s="190" t="s">
        <v>5367</v>
      </c>
      <c r="D1376" s="190" t="s">
        <v>8513</v>
      </c>
      <c r="E1376" s="190" t="s">
        <v>20873</v>
      </c>
      <c r="F1376" s="190" t="s">
        <v>20869</v>
      </c>
      <c r="G1376" s="192">
        <v>3743</v>
      </c>
      <c r="H1376" s="191">
        <v>165.9</v>
      </c>
      <c r="I1376" s="188">
        <v>22.561784207353828</v>
      </c>
      <c r="J1376" s="192">
        <v>3743</v>
      </c>
      <c r="K1376" s="191">
        <v>164.56</v>
      </c>
      <c r="L1376" s="193">
        <v>22.745503159941663</v>
      </c>
      <c r="N1376" s="185"/>
      <c r="O1376" s="185"/>
    </row>
    <row r="1377" spans="1:15" x14ac:dyDescent="0.25">
      <c r="A1377" s="239" t="s">
        <v>10476</v>
      </c>
      <c r="B1377" s="189" t="s">
        <v>7075</v>
      </c>
      <c r="C1377" s="190" t="s">
        <v>5367</v>
      </c>
      <c r="D1377" s="190" t="s">
        <v>8514</v>
      </c>
      <c r="E1377" s="190" t="s">
        <v>20873</v>
      </c>
      <c r="F1377" s="190" t="s">
        <v>20869</v>
      </c>
      <c r="G1377" s="192">
        <v>2250</v>
      </c>
      <c r="H1377" s="191">
        <v>207.3</v>
      </c>
      <c r="I1377" s="188">
        <v>10.853835021707669</v>
      </c>
      <c r="J1377" s="192">
        <v>2200</v>
      </c>
      <c r="K1377" s="191">
        <v>204.87</v>
      </c>
      <c r="L1377" s="193">
        <v>10.73851710841021</v>
      </c>
      <c r="N1377" s="185"/>
      <c r="O1377" s="185"/>
    </row>
    <row r="1378" spans="1:15" x14ac:dyDescent="0.25">
      <c r="A1378" s="239" t="s">
        <v>10477</v>
      </c>
      <c r="B1378" s="189" t="s">
        <v>7075</v>
      </c>
      <c r="C1378" s="190" t="s">
        <v>5367</v>
      </c>
      <c r="D1378" s="190" t="s">
        <v>10478</v>
      </c>
      <c r="E1378" s="190" t="s">
        <v>20873</v>
      </c>
      <c r="F1378" s="190" t="s">
        <v>20868</v>
      </c>
      <c r="G1378" s="192">
        <v>0</v>
      </c>
      <c r="H1378" s="191">
        <v>10.8</v>
      </c>
      <c r="I1378" s="188">
        <v>0</v>
      </c>
      <c r="J1378" s="192">
        <v>0</v>
      </c>
      <c r="K1378" s="191">
        <v>10.56</v>
      </c>
      <c r="L1378" s="193">
        <v>0</v>
      </c>
      <c r="N1378" s="185"/>
      <c r="O1378" s="185"/>
    </row>
    <row r="1379" spans="1:15" x14ac:dyDescent="0.25">
      <c r="A1379" s="239" t="s">
        <v>10479</v>
      </c>
      <c r="B1379" s="189" t="s">
        <v>7075</v>
      </c>
      <c r="C1379" s="190" t="s">
        <v>5367</v>
      </c>
      <c r="D1379" s="190" t="s">
        <v>5049</v>
      </c>
      <c r="E1379" s="190" t="s">
        <v>20873</v>
      </c>
      <c r="F1379" s="190" t="s">
        <v>20869</v>
      </c>
      <c r="G1379" s="192">
        <v>2750</v>
      </c>
      <c r="H1379" s="191">
        <v>97.4</v>
      </c>
      <c r="I1379" s="188">
        <v>28.234086242299792</v>
      </c>
      <c r="J1379" s="192">
        <v>2750</v>
      </c>
      <c r="K1379" s="191">
        <v>103.14</v>
      </c>
      <c r="L1379" s="193">
        <v>26.662788442893156</v>
      </c>
      <c r="N1379" s="185"/>
      <c r="O1379" s="185"/>
    </row>
    <row r="1380" spans="1:15" x14ac:dyDescent="0.25">
      <c r="A1380" s="239" t="s">
        <v>10480</v>
      </c>
      <c r="B1380" s="189" t="s">
        <v>7075</v>
      </c>
      <c r="C1380" s="190" t="s">
        <v>5367</v>
      </c>
      <c r="D1380" s="190" t="s">
        <v>5050</v>
      </c>
      <c r="E1380" s="190" t="s">
        <v>20873</v>
      </c>
      <c r="F1380" s="190" t="s">
        <v>20869</v>
      </c>
      <c r="G1380" s="192">
        <v>1000</v>
      </c>
      <c r="H1380" s="191">
        <v>52.5</v>
      </c>
      <c r="I1380" s="188">
        <v>19.047619047619047</v>
      </c>
      <c r="J1380" s="192">
        <v>1000</v>
      </c>
      <c r="K1380" s="191">
        <v>50.93</v>
      </c>
      <c r="L1380" s="193">
        <v>19.634792852935401</v>
      </c>
      <c r="N1380" s="185"/>
      <c r="O1380" s="185"/>
    </row>
    <row r="1381" spans="1:15" x14ac:dyDescent="0.25">
      <c r="A1381" s="239" t="s">
        <v>10481</v>
      </c>
      <c r="B1381" s="189" t="s">
        <v>7075</v>
      </c>
      <c r="C1381" s="190" t="s">
        <v>5367</v>
      </c>
      <c r="D1381" s="190" t="s">
        <v>5051</v>
      </c>
      <c r="E1381" s="190" t="s">
        <v>20873</v>
      </c>
      <c r="F1381" s="190" t="s">
        <v>20869</v>
      </c>
      <c r="G1381" s="192">
        <v>2800</v>
      </c>
      <c r="H1381" s="191">
        <v>109.8</v>
      </c>
      <c r="I1381" s="188">
        <v>25.500910746812387</v>
      </c>
      <c r="J1381" s="192">
        <v>3000</v>
      </c>
      <c r="K1381" s="191">
        <v>116.87</v>
      </c>
      <c r="L1381" s="193">
        <v>25.66954736031488</v>
      </c>
      <c r="N1381" s="185"/>
      <c r="O1381" s="185"/>
    </row>
    <row r="1382" spans="1:15" x14ac:dyDescent="0.25">
      <c r="A1382" s="239" t="s">
        <v>10482</v>
      </c>
      <c r="B1382" s="189" t="s">
        <v>7075</v>
      </c>
      <c r="C1382" s="190" t="s">
        <v>5367</v>
      </c>
      <c r="D1382" s="190" t="s">
        <v>5052</v>
      </c>
      <c r="E1382" s="190" t="s">
        <v>20873</v>
      </c>
      <c r="F1382" s="190" t="s">
        <v>20869</v>
      </c>
      <c r="G1382" s="192">
        <v>13960</v>
      </c>
      <c r="H1382" s="191">
        <v>980.8</v>
      </c>
      <c r="I1382" s="188">
        <v>14.233278955954324</v>
      </c>
      <c r="J1382" s="192">
        <v>18500</v>
      </c>
      <c r="K1382" s="191">
        <v>976.45</v>
      </c>
      <c r="L1382" s="193">
        <v>18.946182600235545</v>
      </c>
      <c r="N1382" s="185"/>
      <c r="O1382" s="185"/>
    </row>
    <row r="1383" spans="1:15" x14ac:dyDescent="0.25">
      <c r="A1383" s="239" t="s">
        <v>10483</v>
      </c>
      <c r="B1383" s="189" t="s">
        <v>7075</v>
      </c>
      <c r="C1383" s="190" t="s">
        <v>5367</v>
      </c>
      <c r="D1383" s="190" t="s">
        <v>5053</v>
      </c>
      <c r="E1383" s="190" t="s">
        <v>20873</v>
      </c>
      <c r="F1383" s="190" t="s">
        <v>20869</v>
      </c>
      <c r="G1383" s="192">
        <v>18000</v>
      </c>
      <c r="H1383" s="191">
        <v>1259.3</v>
      </c>
      <c r="I1383" s="188">
        <v>14.293655205272771</v>
      </c>
      <c r="J1383" s="192">
        <v>18000</v>
      </c>
      <c r="K1383" s="191">
        <v>1251.6600000000001</v>
      </c>
      <c r="L1383" s="193">
        <v>14.380902161928958</v>
      </c>
      <c r="N1383" s="185"/>
      <c r="O1383" s="185"/>
    </row>
    <row r="1384" spans="1:15" x14ac:dyDescent="0.25">
      <c r="A1384" s="239" t="s">
        <v>10484</v>
      </c>
      <c r="B1384" s="189" t="s">
        <v>7075</v>
      </c>
      <c r="C1384" s="190" t="s">
        <v>5367</v>
      </c>
      <c r="D1384" s="190" t="s">
        <v>5054</v>
      </c>
      <c r="E1384" s="190" t="s">
        <v>20873</v>
      </c>
      <c r="F1384" s="190" t="s">
        <v>20869</v>
      </c>
      <c r="G1384" s="192">
        <v>235281</v>
      </c>
      <c r="H1384" s="191">
        <v>10956.1</v>
      </c>
      <c r="I1384" s="188">
        <v>21.474886136490174</v>
      </c>
      <c r="J1384" s="192">
        <v>235812</v>
      </c>
      <c r="K1384" s="191">
        <v>10992.34</v>
      </c>
      <c r="L1384" s="193">
        <v>21.452393212000356</v>
      </c>
      <c r="N1384" s="185"/>
      <c r="O1384" s="185"/>
    </row>
    <row r="1385" spans="1:15" x14ac:dyDescent="0.25">
      <c r="A1385" s="239" t="s">
        <v>10485</v>
      </c>
      <c r="B1385" s="189" t="s">
        <v>7075</v>
      </c>
      <c r="C1385" s="190" t="s">
        <v>5367</v>
      </c>
      <c r="D1385" s="190" t="s">
        <v>10486</v>
      </c>
      <c r="E1385" s="190" t="s">
        <v>20873</v>
      </c>
      <c r="F1385" s="190" t="s">
        <v>20868</v>
      </c>
      <c r="G1385" s="192">
        <v>0</v>
      </c>
      <c r="H1385" s="191">
        <v>94.2</v>
      </c>
      <c r="I1385" s="188">
        <v>0</v>
      </c>
      <c r="J1385" s="192">
        <v>0</v>
      </c>
      <c r="K1385" s="191">
        <v>94.34</v>
      </c>
      <c r="L1385" s="193">
        <v>0</v>
      </c>
      <c r="N1385" s="185"/>
      <c r="O1385" s="185"/>
    </row>
    <row r="1386" spans="1:15" x14ac:dyDescent="0.25">
      <c r="A1386" s="239" t="s">
        <v>10487</v>
      </c>
      <c r="B1386" s="189" t="s">
        <v>7075</v>
      </c>
      <c r="C1386" s="190" t="s">
        <v>5367</v>
      </c>
      <c r="D1386" s="190" t="s">
        <v>6535</v>
      </c>
      <c r="E1386" s="190" t="s">
        <v>20873</v>
      </c>
      <c r="F1386" s="190" t="s">
        <v>20869</v>
      </c>
      <c r="G1386" s="192">
        <v>50500</v>
      </c>
      <c r="H1386" s="191">
        <v>2941.9</v>
      </c>
      <c r="I1386" s="188">
        <v>17.165777218804173</v>
      </c>
      <c r="J1386" s="192">
        <v>50500</v>
      </c>
      <c r="K1386" s="191">
        <v>2940.61</v>
      </c>
      <c r="L1386" s="193">
        <v>17.173307579039722</v>
      </c>
      <c r="N1386" s="185"/>
      <c r="O1386" s="185"/>
    </row>
    <row r="1387" spans="1:15" x14ac:dyDescent="0.25">
      <c r="A1387" s="239" t="s">
        <v>10488</v>
      </c>
      <c r="B1387" s="189" t="s">
        <v>7075</v>
      </c>
      <c r="C1387" s="190" t="s">
        <v>5367</v>
      </c>
      <c r="D1387" s="190" t="s">
        <v>2699</v>
      </c>
      <c r="E1387" s="190" t="s">
        <v>20873</v>
      </c>
      <c r="F1387" s="190" t="s">
        <v>20869</v>
      </c>
      <c r="G1387" s="192">
        <v>2500</v>
      </c>
      <c r="H1387" s="191">
        <v>266.60000000000002</v>
      </c>
      <c r="I1387" s="188">
        <v>9.3773443360840201</v>
      </c>
      <c r="J1387" s="192">
        <v>2290</v>
      </c>
      <c r="K1387" s="191">
        <v>264.01</v>
      </c>
      <c r="L1387" s="193">
        <v>8.6739138668989817</v>
      </c>
      <c r="N1387" s="185"/>
      <c r="O1387" s="185"/>
    </row>
    <row r="1388" spans="1:15" x14ac:dyDescent="0.25">
      <c r="A1388" s="239" t="s">
        <v>10489</v>
      </c>
      <c r="B1388" s="189" t="s">
        <v>7075</v>
      </c>
      <c r="C1388" s="190" t="s">
        <v>5367</v>
      </c>
      <c r="D1388" s="190" t="s">
        <v>2700</v>
      </c>
      <c r="E1388" s="190" t="s">
        <v>20873</v>
      </c>
      <c r="F1388" s="190" t="s">
        <v>20869</v>
      </c>
      <c r="G1388" s="192">
        <v>4231</v>
      </c>
      <c r="H1388" s="191">
        <v>427.1</v>
      </c>
      <c r="I1388" s="188">
        <v>9.9063451182392885</v>
      </c>
      <c r="J1388" s="192">
        <v>5750</v>
      </c>
      <c r="K1388" s="191">
        <v>436.45</v>
      </c>
      <c r="L1388" s="193">
        <v>13.174475884981097</v>
      </c>
      <c r="N1388" s="185"/>
      <c r="O1388" s="185"/>
    </row>
    <row r="1389" spans="1:15" x14ac:dyDescent="0.25">
      <c r="A1389" s="239" t="s">
        <v>10490</v>
      </c>
      <c r="B1389" s="189" t="s">
        <v>7075</v>
      </c>
      <c r="C1389" s="190" t="s">
        <v>5367</v>
      </c>
      <c r="D1389" s="190" t="s">
        <v>2701</v>
      </c>
      <c r="E1389" s="190" t="s">
        <v>20873</v>
      </c>
      <c r="F1389" s="190" t="s">
        <v>20869</v>
      </c>
      <c r="G1389" s="192">
        <v>11348</v>
      </c>
      <c r="H1389" s="191">
        <v>586</v>
      </c>
      <c r="I1389" s="188">
        <v>19.365187713310579</v>
      </c>
      <c r="J1389" s="192">
        <v>11013</v>
      </c>
      <c r="K1389" s="191">
        <v>589.96</v>
      </c>
      <c r="L1389" s="193">
        <v>18.667367279137569</v>
      </c>
      <c r="N1389" s="185"/>
      <c r="O1389" s="185"/>
    </row>
    <row r="1390" spans="1:15" x14ac:dyDescent="0.25">
      <c r="A1390" s="239" t="s">
        <v>10491</v>
      </c>
      <c r="B1390" s="189" t="s">
        <v>7077</v>
      </c>
      <c r="C1390" s="190" t="s">
        <v>5366</v>
      </c>
      <c r="D1390" s="190" t="s">
        <v>2702</v>
      </c>
      <c r="E1390" s="190" t="s">
        <v>20873</v>
      </c>
      <c r="F1390" s="190" t="s">
        <v>20869</v>
      </c>
      <c r="G1390" s="192">
        <v>2750</v>
      </c>
      <c r="H1390" s="191">
        <v>310</v>
      </c>
      <c r="I1390" s="188">
        <v>8.870967741935484</v>
      </c>
      <c r="J1390" s="192">
        <v>2850</v>
      </c>
      <c r="K1390" s="191">
        <v>309</v>
      </c>
      <c r="L1390" s="193">
        <v>9.2233009708737868</v>
      </c>
      <c r="N1390" s="185"/>
      <c r="O1390" s="185"/>
    </row>
    <row r="1391" spans="1:15" x14ac:dyDescent="0.25">
      <c r="A1391" s="239" t="s">
        <v>10492</v>
      </c>
      <c r="B1391" s="189" t="s">
        <v>7077</v>
      </c>
      <c r="C1391" s="190" t="s">
        <v>5366</v>
      </c>
      <c r="D1391" s="190" t="s">
        <v>8831</v>
      </c>
      <c r="E1391" s="190" t="s">
        <v>20873</v>
      </c>
      <c r="F1391" s="190" t="s">
        <v>20868</v>
      </c>
      <c r="G1391" s="192">
        <v>0</v>
      </c>
      <c r="H1391" s="191">
        <v>0</v>
      </c>
      <c r="I1391" s="188">
        <v>0</v>
      </c>
      <c r="J1391" s="192">
        <v>0</v>
      </c>
      <c r="K1391" s="191">
        <v>24</v>
      </c>
      <c r="L1391" s="193">
        <v>0</v>
      </c>
      <c r="N1391" s="185"/>
      <c r="O1391" s="185"/>
    </row>
    <row r="1392" spans="1:15" x14ac:dyDescent="0.25">
      <c r="A1392" s="239" t="s">
        <v>10493</v>
      </c>
      <c r="B1392" s="189" t="s">
        <v>7077</v>
      </c>
      <c r="C1392" s="190" t="s">
        <v>5366</v>
      </c>
      <c r="D1392" s="190" t="s">
        <v>10494</v>
      </c>
      <c r="E1392" s="190" t="s">
        <v>20873</v>
      </c>
      <c r="F1392" s="190" t="s">
        <v>20870</v>
      </c>
      <c r="G1392" s="192">
        <v>0</v>
      </c>
      <c r="H1392" s="191">
        <v>0</v>
      </c>
      <c r="I1392" s="188">
        <v>0</v>
      </c>
      <c r="J1392" s="192">
        <v>0</v>
      </c>
      <c r="K1392" s="191">
        <v>0</v>
      </c>
      <c r="L1392" s="193">
        <v>0</v>
      </c>
      <c r="N1392" s="185"/>
      <c r="O1392" s="185"/>
    </row>
    <row r="1393" spans="1:15" x14ac:dyDescent="0.25">
      <c r="A1393" s="239" t="s">
        <v>10495</v>
      </c>
      <c r="B1393" s="189" t="s">
        <v>7077</v>
      </c>
      <c r="C1393" s="190" t="s">
        <v>5366</v>
      </c>
      <c r="D1393" s="190" t="s">
        <v>4293</v>
      </c>
      <c r="E1393" s="190" t="s">
        <v>20873</v>
      </c>
      <c r="F1393" s="190" t="s">
        <v>20870</v>
      </c>
      <c r="G1393" s="192">
        <v>1793</v>
      </c>
      <c r="H1393" s="191">
        <v>200</v>
      </c>
      <c r="I1393" s="188">
        <v>8.9649999999999999</v>
      </c>
      <c r="J1393" s="192">
        <v>1502</v>
      </c>
      <c r="K1393" s="191">
        <v>199</v>
      </c>
      <c r="L1393" s="193">
        <v>7.5477386934673367</v>
      </c>
      <c r="N1393" s="185"/>
      <c r="O1393" s="185"/>
    </row>
    <row r="1394" spans="1:15" x14ac:dyDescent="0.25">
      <c r="A1394" s="239" t="s">
        <v>10496</v>
      </c>
      <c r="B1394" s="189" t="s">
        <v>7077</v>
      </c>
      <c r="C1394" s="190" t="s">
        <v>5366</v>
      </c>
      <c r="D1394" s="190" t="s">
        <v>2703</v>
      </c>
      <c r="E1394" s="190" t="s">
        <v>20873</v>
      </c>
      <c r="F1394" s="190" t="s">
        <v>20869</v>
      </c>
      <c r="G1394" s="192">
        <v>6609</v>
      </c>
      <c r="H1394" s="191">
        <v>322</v>
      </c>
      <c r="I1394" s="188">
        <v>20.524844720496894</v>
      </c>
      <c r="J1394" s="192">
        <v>6644</v>
      </c>
      <c r="K1394" s="191">
        <v>320</v>
      </c>
      <c r="L1394" s="193">
        <v>20.762499999999999</v>
      </c>
      <c r="N1394" s="185"/>
      <c r="O1394" s="185"/>
    </row>
    <row r="1395" spans="1:15" x14ac:dyDescent="0.25">
      <c r="A1395" s="239" t="s">
        <v>10497</v>
      </c>
      <c r="B1395" s="189" t="s">
        <v>7077</v>
      </c>
      <c r="C1395" s="190" t="s">
        <v>5366</v>
      </c>
      <c r="D1395" s="190" t="s">
        <v>2704</v>
      </c>
      <c r="E1395" s="190" t="s">
        <v>20873</v>
      </c>
      <c r="F1395" s="190" t="s">
        <v>20869</v>
      </c>
      <c r="G1395" s="192">
        <v>4500</v>
      </c>
      <c r="H1395" s="191">
        <v>228</v>
      </c>
      <c r="I1395" s="188">
        <v>19.736842105263158</v>
      </c>
      <c r="J1395" s="192">
        <v>4500</v>
      </c>
      <c r="K1395" s="191">
        <v>232</v>
      </c>
      <c r="L1395" s="193">
        <v>19.396551724137932</v>
      </c>
      <c r="N1395" s="185"/>
      <c r="O1395" s="185"/>
    </row>
    <row r="1396" spans="1:15" x14ac:dyDescent="0.25">
      <c r="A1396" s="239" t="s">
        <v>10498</v>
      </c>
      <c r="B1396" s="189" t="s">
        <v>7077</v>
      </c>
      <c r="C1396" s="190" t="s">
        <v>5366</v>
      </c>
      <c r="D1396" s="190" t="s">
        <v>2705</v>
      </c>
      <c r="E1396" s="190" t="s">
        <v>20873</v>
      </c>
      <c r="F1396" s="190" t="s">
        <v>20869</v>
      </c>
      <c r="G1396" s="192">
        <v>4450</v>
      </c>
      <c r="H1396" s="191">
        <v>204</v>
      </c>
      <c r="I1396" s="188">
        <v>21.813725490196077</v>
      </c>
      <c r="J1396" s="192">
        <v>4772</v>
      </c>
      <c r="K1396" s="191">
        <v>210</v>
      </c>
      <c r="L1396" s="193">
        <v>22.723809523809525</v>
      </c>
      <c r="N1396" s="185"/>
      <c r="O1396" s="185"/>
    </row>
    <row r="1397" spans="1:15" x14ac:dyDescent="0.25">
      <c r="A1397" s="239" t="s">
        <v>10499</v>
      </c>
      <c r="B1397" s="189" t="s">
        <v>7077</v>
      </c>
      <c r="C1397" s="190" t="s">
        <v>5366</v>
      </c>
      <c r="D1397" s="190" t="s">
        <v>2706</v>
      </c>
      <c r="E1397" s="190" t="s">
        <v>20873</v>
      </c>
      <c r="F1397" s="190" t="s">
        <v>20869</v>
      </c>
      <c r="G1397" s="192">
        <v>8101</v>
      </c>
      <c r="H1397" s="191">
        <v>383</v>
      </c>
      <c r="I1397" s="188">
        <v>21.151436031331592</v>
      </c>
      <c r="J1397" s="192">
        <v>8130</v>
      </c>
      <c r="K1397" s="191">
        <v>382</v>
      </c>
      <c r="L1397" s="193">
        <v>21.282722513089006</v>
      </c>
      <c r="N1397" s="185"/>
      <c r="O1397" s="185"/>
    </row>
    <row r="1398" spans="1:15" x14ac:dyDescent="0.25">
      <c r="A1398" s="239" t="s">
        <v>10500</v>
      </c>
      <c r="B1398" s="189" t="s">
        <v>7077</v>
      </c>
      <c r="C1398" s="190" t="s">
        <v>5366</v>
      </c>
      <c r="D1398" s="190" t="s">
        <v>2707</v>
      </c>
      <c r="E1398" s="190" t="s">
        <v>20873</v>
      </c>
      <c r="F1398" s="190" t="s">
        <v>20869</v>
      </c>
      <c r="G1398" s="192">
        <v>12586</v>
      </c>
      <c r="H1398" s="191">
        <v>415</v>
      </c>
      <c r="I1398" s="188">
        <v>30.327710843373495</v>
      </c>
      <c r="J1398" s="192">
        <v>12586</v>
      </c>
      <c r="K1398" s="191">
        <v>415</v>
      </c>
      <c r="L1398" s="193">
        <v>30.327710843373495</v>
      </c>
      <c r="N1398" s="185"/>
      <c r="O1398" s="185"/>
    </row>
    <row r="1399" spans="1:15" x14ac:dyDescent="0.25">
      <c r="A1399" s="239" t="s">
        <v>10501</v>
      </c>
      <c r="B1399" s="189" t="s">
        <v>7077</v>
      </c>
      <c r="C1399" s="190" t="s">
        <v>5366</v>
      </c>
      <c r="D1399" s="190" t="s">
        <v>2708</v>
      </c>
      <c r="E1399" s="190" t="s">
        <v>20873</v>
      </c>
      <c r="F1399" s="190" t="s">
        <v>20869</v>
      </c>
      <c r="G1399" s="192">
        <v>607</v>
      </c>
      <c r="H1399" s="191">
        <v>48</v>
      </c>
      <c r="I1399" s="188">
        <v>12.645833333333334</v>
      </c>
      <c r="J1399" s="192">
        <v>610</v>
      </c>
      <c r="K1399" s="191">
        <v>48</v>
      </c>
      <c r="L1399" s="193">
        <v>12.708333333333334</v>
      </c>
      <c r="N1399" s="185"/>
      <c r="O1399" s="185"/>
    </row>
    <row r="1400" spans="1:15" x14ac:dyDescent="0.25">
      <c r="A1400" s="239" t="s">
        <v>10502</v>
      </c>
      <c r="B1400" s="189" t="s">
        <v>7077</v>
      </c>
      <c r="C1400" s="190" t="s">
        <v>5366</v>
      </c>
      <c r="D1400" s="190" t="s">
        <v>10503</v>
      </c>
      <c r="E1400" s="190" t="s">
        <v>20873</v>
      </c>
      <c r="F1400" s="190" t="s">
        <v>20870</v>
      </c>
      <c r="G1400" s="192">
        <v>0</v>
      </c>
      <c r="H1400" s="191">
        <v>0</v>
      </c>
      <c r="I1400" s="188">
        <v>0</v>
      </c>
      <c r="J1400" s="192">
        <v>0</v>
      </c>
      <c r="K1400" s="191">
        <v>0</v>
      </c>
      <c r="L1400" s="193">
        <v>0</v>
      </c>
      <c r="N1400" s="185"/>
      <c r="O1400" s="185"/>
    </row>
    <row r="1401" spans="1:15" x14ac:dyDescent="0.25">
      <c r="A1401" s="239" t="s">
        <v>10504</v>
      </c>
      <c r="B1401" s="189" t="s">
        <v>7077</v>
      </c>
      <c r="C1401" s="190" t="s">
        <v>5366</v>
      </c>
      <c r="D1401" s="190" t="s">
        <v>4297</v>
      </c>
      <c r="E1401" s="190" t="s">
        <v>20873</v>
      </c>
      <c r="F1401" s="190" t="s">
        <v>20870</v>
      </c>
      <c r="G1401" s="192">
        <v>1500</v>
      </c>
      <c r="H1401" s="191">
        <v>107</v>
      </c>
      <c r="I1401" s="188">
        <v>14.018691588785046</v>
      </c>
      <c r="J1401" s="192">
        <v>1419</v>
      </c>
      <c r="K1401" s="191">
        <v>109</v>
      </c>
      <c r="L1401" s="193">
        <v>13.01834862385321</v>
      </c>
      <c r="N1401" s="185"/>
      <c r="O1401" s="185"/>
    </row>
    <row r="1402" spans="1:15" x14ac:dyDescent="0.25">
      <c r="A1402" s="239" t="s">
        <v>10505</v>
      </c>
      <c r="B1402" s="189" t="s">
        <v>7077</v>
      </c>
      <c r="C1402" s="190" t="s">
        <v>5366</v>
      </c>
      <c r="D1402" s="190" t="s">
        <v>2709</v>
      </c>
      <c r="E1402" s="190" t="s">
        <v>20873</v>
      </c>
      <c r="F1402" s="190" t="s">
        <v>20869</v>
      </c>
      <c r="G1402" s="192">
        <v>87943</v>
      </c>
      <c r="H1402" s="191">
        <v>1607</v>
      </c>
      <c r="I1402" s="188">
        <v>54.724953329184814</v>
      </c>
      <c r="J1402" s="192">
        <v>90528</v>
      </c>
      <c r="K1402" s="191">
        <v>1617</v>
      </c>
      <c r="L1402" s="193">
        <v>55.985157699443413</v>
      </c>
      <c r="N1402" s="185"/>
      <c r="O1402" s="185"/>
    </row>
    <row r="1403" spans="1:15" x14ac:dyDescent="0.25">
      <c r="A1403" s="239" t="s">
        <v>10506</v>
      </c>
      <c r="B1403" s="189" t="s">
        <v>7077</v>
      </c>
      <c r="C1403" s="190" t="s">
        <v>5366</v>
      </c>
      <c r="D1403" s="190" t="s">
        <v>2710</v>
      </c>
      <c r="E1403" s="190" t="s">
        <v>20873</v>
      </c>
      <c r="F1403" s="190" t="s">
        <v>20869</v>
      </c>
      <c r="G1403" s="192">
        <v>12000</v>
      </c>
      <c r="H1403" s="191">
        <v>401</v>
      </c>
      <c r="I1403" s="188">
        <v>29.925187032418954</v>
      </c>
      <c r="J1403" s="192">
        <v>12500</v>
      </c>
      <c r="K1403" s="191">
        <v>413</v>
      </c>
      <c r="L1403" s="193">
        <v>30.26634382566586</v>
      </c>
      <c r="N1403" s="185"/>
      <c r="O1403" s="185"/>
    </row>
    <row r="1404" spans="1:15" x14ac:dyDescent="0.25">
      <c r="A1404" s="239" t="s">
        <v>10507</v>
      </c>
      <c r="B1404" s="189" t="s">
        <v>7077</v>
      </c>
      <c r="C1404" s="190" t="s">
        <v>5366</v>
      </c>
      <c r="D1404" s="190" t="s">
        <v>10508</v>
      </c>
      <c r="E1404" s="190" t="s">
        <v>20873</v>
      </c>
      <c r="F1404" s="190" t="s">
        <v>20870</v>
      </c>
      <c r="G1404" s="192">
        <v>0</v>
      </c>
      <c r="H1404" s="191">
        <v>0</v>
      </c>
      <c r="I1404" s="188">
        <v>0</v>
      </c>
      <c r="J1404" s="192">
        <v>0</v>
      </c>
      <c r="K1404" s="191">
        <v>0</v>
      </c>
      <c r="L1404" s="193">
        <v>0</v>
      </c>
      <c r="N1404" s="185"/>
      <c r="O1404" s="185"/>
    </row>
    <row r="1405" spans="1:15" x14ac:dyDescent="0.25">
      <c r="A1405" s="239" t="s">
        <v>10509</v>
      </c>
      <c r="B1405" s="189" t="s">
        <v>7077</v>
      </c>
      <c r="C1405" s="190" t="s">
        <v>5366</v>
      </c>
      <c r="D1405" s="190" t="s">
        <v>2712</v>
      </c>
      <c r="E1405" s="190" t="s">
        <v>20873</v>
      </c>
      <c r="F1405" s="190" t="s">
        <v>20869</v>
      </c>
      <c r="G1405" s="192">
        <v>1700</v>
      </c>
      <c r="H1405" s="191">
        <v>101</v>
      </c>
      <c r="I1405" s="188">
        <v>16.831683168316832</v>
      </c>
      <c r="J1405" s="192">
        <v>1700</v>
      </c>
      <c r="K1405" s="191">
        <v>104</v>
      </c>
      <c r="L1405" s="193">
        <v>16.346153846153847</v>
      </c>
      <c r="N1405" s="185"/>
      <c r="O1405" s="185"/>
    </row>
    <row r="1406" spans="1:15" x14ac:dyDescent="0.25">
      <c r="A1406" s="239" t="s">
        <v>10510</v>
      </c>
      <c r="B1406" s="189" t="s">
        <v>7077</v>
      </c>
      <c r="C1406" s="190" t="s">
        <v>5366</v>
      </c>
      <c r="D1406" s="190" t="s">
        <v>8524</v>
      </c>
      <c r="E1406" s="190" t="s">
        <v>20873</v>
      </c>
      <c r="F1406" s="190" t="s">
        <v>20870</v>
      </c>
      <c r="G1406" s="192">
        <v>4750</v>
      </c>
      <c r="H1406" s="191">
        <v>431</v>
      </c>
      <c r="I1406" s="188">
        <v>11.020881670533642</v>
      </c>
      <c r="J1406" s="192">
        <v>4882</v>
      </c>
      <c r="K1406" s="191">
        <v>443</v>
      </c>
      <c r="L1406" s="193">
        <v>11.020316027088036</v>
      </c>
      <c r="N1406" s="185"/>
      <c r="O1406" s="185"/>
    </row>
    <row r="1407" spans="1:15" x14ac:dyDescent="0.25">
      <c r="A1407" s="239" t="s">
        <v>10511</v>
      </c>
      <c r="B1407" s="189" t="s">
        <v>7077</v>
      </c>
      <c r="C1407" s="190" t="s">
        <v>5366</v>
      </c>
      <c r="D1407" s="190" t="s">
        <v>2713</v>
      </c>
      <c r="E1407" s="190" t="s">
        <v>20873</v>
      </c>
      <c r="F1407" s="190" t="s">
        <v>20869</v>
      </c>
      <c r="G1407" s="192">
        <v>2182</v>
      </c>
      <c r="H1407" s="191">
        <v>139</v>
      </c>
      <c r="I1407" s="188">
        <v>15.697841726618705</v>
      </c>
      <c r="J1407" s="192">
        <v>2182</v>
      </c>
      <c r="K1407" s="191">
        <v>140</v>
      </c>
      <c r="L1407" s="193">
        <v>15.585714285714285</v>
      </c>
      <c r="N1407" s="185"/>
      <c r="O1407" s="185"/>
    </row>
    <row r="1408" spans="1:15" x14ac:dyDescent="0.25">
      <c r="A1408" s="239" t="s">
        <v>10512</v>
      </c>
      <c r="B1408" s="189" t="s">
        <v>7077</v>
      </c>
      <c r="C1408" s="190" t="s">
        <v>5366</v>
      </c>
      <c r="D1408" s="190" t="s">
        <v>10513</v>
      </c>
      <c r="E1408" s="190" t="s">
        <v>20873</v>
      </c>
      <c r="F1408" s="190" t="s">
        <v>20870</v>
      </c>
      <c r="G1408" s="192">
        <v>0</v>
      </c>
      <c r="H1408" s="191">
        <v>0</v>
      </c>
      <c r="I1408" s="188">
        <v>0</v>
      </c>
      <c r="J1408" s="192">
        <v>0</v>
      </c>
      <c r="K1408" s="191">
        <v>0</v>
      </c>
      <c r="L1408" s="193">
        <v>0</v>
      </c>
      <c r="N1408" s="185"/>
      <c r="O1408" s="185"/>
    </row>
    <row r="1409" spans="1:15" x14ac:dyDescent="0.25">
      <c r="A1409" s="239" t="s">
        <v>10514</v>
      </c>
      <c r="B1409" s="189" t="s">
        <v>7077</v>
      </c>
      <c r="C1409" s="190" t="s">
        <v>5366</v>
      </c>
      <c r="D1409" s="190" t="s">
        <v>10515</v>
      </c>
      <c r="E1409" s="190" t="s">
        <v>20873</v>
      </c>
      <c r="F1409" s="190" t="s">
        <v>20870</v>
      </c>
      <c r="G1409" s="192">
        <v>0</v>
      </c>
      <c r="H1409" s="191">
        <v>0</v>
      </c>
      <c r="I1409" s="188">
        <v>0</v>
      </c>
      <c r="J1409" s="192">
        <v>0</v>
      </c>
      <c r="K1409" s="191">
        <v>0</v>
      </c>
      <c r="L1409" s="193">
        <v>0</v>
      </c>
      <c r="N1409" s="185"/>
      <c r="O1409" s="185"/>
    </row>
    <row r="1410" spans="1:15" x14ac:dyDescent="0.25">
      <c r="A1410" s="239" t="s">
        <v>10516</v>
      </c>
      <c r="B1410" s="189" t="s">
        <v>7077</v>
      </c>
      <c r="C1410" s="190" t="s">
        <v>5366</v>
      </c>
      <c r="D1410" s="190" t="s">
        <v>10517</v>
      </c>
      <c r="E1410" s="190" t="s">
        <v>20873</v>
      </c>
      <c r="F1410" s="190" t="s">
        <v>20870</v>
      </c>
      <c r="G1410" s="192">
        <v>3649</v>
      </c>
      <c r="H1410" s="191">
        <v>240</v>
      </c>
      <c r="I1410" s="188">
        <v>15.204166666666667</v>
      </c>
      <c r="J1410" s="192">
        <v>3362</v>
      </c>
      <c r="K1410" s="191">
        <v>241</v>
      </c>
      <c r="L1410" s="193">
        <v>13.950207468879668</v>
      </c>
      <c r="N1410" s="185"/>
      <c r="O1410" s="185"/>
    </row>
    <row r="1411" spans="1:15" x14ac:dyDescent="0.25">
      <c r="A1411" s="239" t="s">
        <v>10518</v>
      </c>
      <c r="B1411" s="189" t="s">
        <v>7077</v>
      </c>
      <c r="C1411" s="190" t="s">
        <v>5366</v>
      </c>
      <c r="D1411" s="190" t="s">
        <v>10519</v>
      </c>
      <c r="E1411" s="190" t="s">
        <v>20873</v>
      </c>
      <c r="F1411" s="190" t="s">
        <v>20868</v>
      </c>
      <c r="G1411" s="192">
        <v>0</v>
      </c>
      <c r="H1411" s="191">
        <v>0</v>
      </c>
      <c r="I1411" s="188">
        <v>0</v>
      </c>
      <c r="J1411" s="192">
        <v>0</v>
      </c>
      <c r="K1411" s="191">
        <v>37</v>
      </c>
      <c r="L1411" s="193">
        <v>0</v>
      </c>
      <c r="N1411" s="185"/>
      <c r="O1411" s="185"/>
    </row>
    <row r="1412" spans="1:15" x14ac:dyDescent="0.25">
      <c r="A1412" s="239" t="s">
        <v>10520</v>
      </c>
      <c r="B1412" s="189" t="s">
        <v>7077</v>
      </c>
      <c r="C1412" s="190" t="s">
        <v>5366</v>
      </c>
      <c r="D1412" s="190" t="s">
        <v>10521</v>
      </c>
      <c r="E1412" s="190" t="s">
        <v>20873</v>
      </c>
      <c r="F1412" s="190" t="s">
        <v>20870</v>
      </c>
      <c r="G1412" s="192">
        <v>0</v>
      </c>
      <c r="H1412" s="191">
        <v>0</v>
      </c>
      <c r="I1412" s="188">
        <v>0</v>
      </c>
      <c r="J1412" s="192">
        <v>0</v>
      </c>
      <c r="K1412" s="191">
        <v>0</v>
      </c>
      <c r="L1412" s="193">
        <v>0</v>
      </c>
      <c r="N1412" s="185"/>
      <c r="O1412" s="185"/>
    </row>
    <row r="1413" spans="1:15" x14ac:dyDescent="0.25">
      <c r="A1413" s="239" t="s">
        <v>10522</v>
      </c>
      <c r="B1413" s="189" t="s">
        <v>7077</v>
      </c>
      <c r="C1413" s="190" t="s">
        <v>5366</v>
      </c>
      <c r="D1413" s="190" t="s">
        <v>2714</v>
      </c>
      <c r="E1413" s="190" t="s">
        <v>20873</v>
      </c>
      <c r="F1413" s="190" t="s">
        <v>20868</v>
      </c>
      <c r="G1413" s="192">
        <v>0</v>
      </c>
      <c r="H1413" s="191">
        <v>0</v>
      </c>
      <c r="I1413" s="188">
        <v>0</v>
      </c>
      <c r="J1413" s="192">
        <v>0</v>
      </c>
      <c r="K1413" s="191">
        <v>29</v>
      </c>
      <c r="L1413" s="193">
        <v>0</v>
      </c>
      <c r="N1413" s="185"/>
      <c r="O1413" s="185"/>
    </row>
    <row r="1414" spans="1:15" x14ac:dyDescent="0.25">
      <c r="A1414" s="239" t="s">
        <v>10523</v>
      </c>
      <c r="B1414" s="189" t="s">
        <v>7077</v>
      </c>
      <c r="C1414" s="190" t="s">
        <v>5366</v>
      </c>
      <c r="D1414" s="190" t="s">
        <v>2715</v>
      </c>
      <c r="E1414" s="190" t="s">
        <v>20873</v>
      </c>
      <c r="F1414" s="190" t="s">
        <v>20869</v>
      </c>
      <c r="G1414" s="192">
        <v>2720</v>
      </c>
      <c r="H1414" s="191">
        <v>93</v>
      </c>
      <c r="I1414" s="188">
        <v>29.247311827956988</v>
      </c>
      <c r="J1414" s="192">
        <v>2800</v>
      </c>
      <c r="K1414" s="191">
        <v>92</v>
      </c>
      <c r="L1414" s="193">
        <v>30.434782608695652</v>
      </c>
      <c r="N1414" s="185"/>
      <c r="O1414" s="185"/>
    </row>
    <row r="1415" spans="1:15" x14ac:dyDescent="0.25">
      <c r="A1415" s="239" t="s">
        <v>10524</v>
      </c>
      <c r="B1415" s="189" t="s">
        <v>7077</v>
      </c>
      <c r="C1415" s="190" t="s">
        <v>5366</v>
      </c>
      <c r="D1415" s="190" t="s">
        <v>2716</v>
      </c>
      <c r="E1415" s="190" t="s">
        <v>20873</v>
      </c>
      <c r="F1415" s="190" t="s">
        <v>20869</v>
      </c>
      <c r="G1415" s="192">
        <v>2221</v>
      </c>
      <c r="H1415" s="191">
        <v>99</v>
      </c>
      <c r="I1415" s="188">
        <v>22.434343434343436</v>
      </c>
      <c r="J1415" s="192">
        <v>2228</v>
      </c>
      <c r="K1415" s="191">
        <v>97</v>
      </c>
      <c r="L1415" s="193">
        <v>22.969072164948454</v>
      </c>
      <c r="N1415" s="185"/>
      <c r="O1415" s="185"/>
    </row>
    <row r="1416" spans="1:15" x14ac:dyDescent="0.25">
      <c r="A1416" s="239" t="s">
        <v>10525</v>
      </c>
      <c r="B1416" s="189" t="s">
        <v>7077</v>
      </c>
      <c r="C1416" s="190" t="s">
        <v>5366</v>
      </c>
      <c r="D1416" s="190" t="s">
        <v>10526</v>
      </c>
      <c r="E1416" s="190" t="s">
        <v>20873</v>
      </c>
      <c r="F1416" s="190" t="s">
        <v>20870</v>
      </c>
      <c r="G1416" s="192">
        <v>0</v>
      </c>
      <c r="H1416" s="191">
        <v>0</v>
      </c>
      <c r="I1416" s="188">
        <v>0</v>
      </c>
      <c r="J1416" s="192">
        <v>0</v>
      </c>
      <c r="K1416" s="191">
        <v>0</v>
      </c>
      <c r="L1416" s="193">
        <v>0</v>
      </c>
      <c r="N1416" s="185"/>
      <c r="O1416" s="185"/>
    </row>
    <row r="1417" spans="1:15" x14ac:dyDescent="0.25">
      <c r="A1417" s="239" t="s">
        <v>10527</v>
      </c>
      <c r="B1417" s="189" t="s">
        <v>7077</v>
      </c>
      <c r="C1417" s="190" t="s">
        <v>5366</v>
      </c>
      <c r="D1417" s="190" t="s">
        <v>4296</v>
      </c>
      <c r="E1417" s="190" t="s">
        <v>20873</v>
      </c>
      <c r="F1417" s="190" t="s">
        <v>20870</v>
      </c>
      <c r="G1417" s="192">
        <v>1170</v>
      </c>
      <c r="H1417" s="191">
        <v>143</v>
      </c>
      <c r="I1417" s="188">
        <v>8.1818181818181817</v>
      </c>
      <c r="J1417" s="192">
        <v>1245</v>
      </c>
      <c r="K1417" s="191">
        <v>143</v>
      </c>
      <c r="L1417" s="193">
        <v>8.7062937062937067</v>
      </c>
      <c r="N1417" s="185"/>
      <c r="O1417" s="185"/>
    </row>
    <row r="1418" spans="1:15" x14ac:dyDescent="0.25">
      <c r="A1418" s="239" t="s">
        <v>10528</v>
      </c>
      <c r="B1418" s="189" t="s">
        <v>7077</v>
      </c>
      <c r="C1418" s="190" t="s">
        <v>5366</v>
      </c>
      <c r="D1418" s="190" t="s">
        <v>10529</v>
      </c>
      <c r="E1418" s="190" t="s">
        <v>20873</v>
      </c>
      <c r="F1418" s="190" t="s">
        <v>20870</v>
      </c>
      <c r="G1418" s="192">
        <v>0</v>
      </c>
      <c r="H1418" s="191">
        <v>0</v>
      </c>
      <c r="I1418" s="188">
        <v>0</v>
      </c>
      <c r="J1418" s="192">
        <v>0</v>
      </c>
      <c r="K1418" s="191">
        <v>0</v>
      </c>
      <c r="L1418" s="193">
        <v>0</v>
      </c>
      <c r="N1418" s="185"/>
      <c r="O1418" s="185"/>
    </row>
    <row r="1419" spans="1:15" x14ac:dyDescent="0.25">
      <c r="A1419" s="239" t="s">
        <v>10530</v>
      </c>
      <c r="B1419" s="189" t="s">
        <v>7077</v>
      </c>
      <c r="C1419" s="190" t="s">
        <v>5366</v>
      </c>
      <c r="D1419" s="190" t="s">
        <v>10531</v>
      </c>
      <c r="E1419" s="190" t="s">
        <v>20873</v>
      </c>
      <c r="F1419" s="190" t="s">
        <v>20870</v>
      </c>
      <c r="G1419" s="192">
        <v>0</v>
      </c>
      <c r="H1419" s="191">
        <v>0</v>
      </c>
      <c r="I1419" s="188">
        <v>0</v>
      </c>
      <c r="J1419" s="192">
        <v>0</v>
      </c>
      <c r="K1419" s="191">
        <v>0</v>
      </c>
      <c r="L1419" s="193">
        <v>0</v>
      </c>
      <c r="N1419" s="185"/>
      <c r="O1419" s="185"/>
    </row>
    <row r="1420" spans="1:15" x14ac:dyDescent="0.25">
      <c r="A1420" s="239" t="s">
        <v>10532</v>
      </c>
      <c r="B1420" s="189" t="s">
        <v>7077</v>
      </c>
      <c r="C1420" s="190" t="s">
        <v>5366</v>
      </c>
      <c r="D1420" s="190" t="s">
        <v>10533</v>
      </c>
      <c r="E1420" s="190" t="s">
        <v>20873</v>
      </c>
      <c r="F1420" s="190" t="s">
        <v>20868</v>
      </c>
      <c r="G1420" s="192">
        <v>0</v>
      </c>
      <c r="H1420" s="191">
        <v>0</v>
      </c>
      <c r="I1420" s="188">
        <v>0</v>
      </c>
      <c r="J1420" s="192">
        <v>0</v>
      </c>
      <c r="K1420" s="191">
        <v>0</v>
      </c>
      <c r="L1420" s="193">
        <v>0</v>
      </c>
      <c r="N1420" s="185"/>
      <c r="O1420" s="185"/>
    </row>
    <row r="1421" spans="1:15" x14ac:dyDescent="0.25">
      <c r="A1421" s="239" t="s">
        <v>10534</v>
      </c>
      <c r="B1421" s="189" t="s">
        <v>7077</v>
      </c>
      <c r="C1421" s="190" t="s">
        <v>5366</v>
      </c>
      <c r="D1421" s="190" t="s">
        <v>10535</v>
      </c>
      <c r="E1421" s="190" t="s">
        <v>20873</v>
      </c>
      <c r="F1421" s="190" t="s">
        <v>20868</v>
      </c>
      <c r="G1421" s="192">
        <v>0</v>
      </c>
      <c r="H1421" s="191">
        <v>0</v>
      </c>
      <c r="I1421" s="188">
        <v>0</v>
      </c>
      <c r="J1421" s="192">
        <v>0</v>
      </c>
      <c r="K1421" s="191">
        <v>2</v>
      </c>
      <c r="L1421" s="193">
        <v>0</v>
      </c>
      <c r="N1421" s="185"/>
      <c r="O1421" s="185"/>
    </row>
    <row r="1422" spans="1:15" x14ac:dyDescent="0.25">
      <c r="A1422" s="239" t="s">
        <v>10536</v>
      </c>
      <c r="B1422" s="189" t="s">
        <v>7077</v>
      </c>
      <c r="C1422" s="190" t="s">
        <v>5366</v>
      </c>
      <c r="D1422" s="190" t="s">
        <v>7229</v>
      </c>
      <c r="E1422" s="190" t="s">
        <v>20873</v>
      </c>
      <c r="F1422" s="190" t="s">
        <v>20869</v>
      </c>
      <c r="G1422" s="192">
        <v>484</v>
      </c>
      <c r="H1422" s="191">
        <v>32</v>
      </c>
      <c r="I1422" s="188">
        <v>15.125</v>
      </c>
      <c r="J1422" s="192">
        <v>484</v>
      </c>
      <c r="K1422" s="191">
        <v>32</v>
      </c>
      <c r="L1422" s="193">
        <v>15.125</v>
      </c>
      <c r="N1422" s="185"/>
      <c r="O1422" s="185"/>
    </row>
    <row r="1423" spans="1:15" x14ac:dyDescent="0.25">
      <c r="A1423" s="239" t="s">
        <v>10537</v>
      </c>
      <c r="B1423" s="189" t="s">
        <v>7077</v>
      </c>
      <c r="C1423" s="190" t="s">
        <v>5366</v>
      </c>
      <c r="D1423" s="190" t="s">
        <v>10538</v>
      </c>
      <c r="E1423" s="190" t="s">
        <v>20873</v>
      </c>
      <c r="F1423" s="190" t="s">
        <v>20870</v>
      </c>
      <c r="G1423" s="192">
        <v>0</v>
      </c>
      <c r="H1423" s="191">
        <v>0</v>
      </c>
      <c r="I1423" s="188">
        <v>0</v>
      </c>
      <c r="J1423" s="192">
        <v>0</v>
      </c>
      <c r="K1423" s="191">
        <v>0</v>
      </c>
      <c r="L1423" s="193">
        <v>0</v>
      </c>
      <c r="N1423" s="185"/>
      <c r="O1423" s="185"/>
    </row>
    <row r="1424" spans="1:15" x14ac:dyDescent="0.25">
      <c r="A1424" s="239" t="s">
        <v>10539</v>
      </c>
      <c r="B1424" s="189" t="s">
        <v>7077</v>
      </c>
      <c r="C1424" s="190" t="s">
        <v>5366</v>
      </c>
      <c r="D1424" s="190" t="s">
        <v>10540</v>
      </c>
      <c r="E1424" s="190" t="s">
        <v>20873</v>
      </c>
      <c r="F1424" s="190" t="s">
        <v>20870</v>
      </c>
      <c r="G1424" s="192">
        <v>0</v>
      </c>
      <c r="H1424" s="191">
        <v>0</v>
      </c>
      <c r="I1424" s="188">
        <v>0</v>
      </c>
      <c r="J1424" s="192">
        <v>0</v>
      </c>
      <c r="K1424" s="191">
        <v>0</v>
      </c>
      <c r="L1424" s="193">
        <v>0</v>
      </c>
      <c r="N1424" s="185"/>
      <c r="O1424" s="185"/>
    </row>
    <row r="1425" spans="1:15" x14ac:dyDescent="0.25">
      <c r="A1425" s="239" t="s">
        <v>10541</v>
      </c>
      <c r="B1425" s="189" t="s">
        <v>7077</v>
      </c>
      <c r="C1425" s="190" t="s">
        <v>5366</v>
      </c>
      <c r="D1425" s="190" t="s">
        <v>6561</v>
      </c>
      <c r="E1425" s="190" t="s">
        <v>20873</v>
      </c>
      <c r="F1425" s="190" t="s">
        <v>20869</v>
      </c>
      <c r="G1425" s="192">
        <v>41553</v>
      </c>
      <c r="H1425" s="191">
        <v>867</v>
      </c>
      <c r="I1425" s="188">
        <v>47.927335640138409</v>
      </c>
      <c r="J1425" s="192">
        <v>18683</v>
      </c>
      <c r="K1425" s="191">
        <v>873</v>
      </c>
      <c r="L1425" s="193">
        <v>21.400916380297822</v>
      </c>
      <c r="N1425" s="185"/>
      <c r="O1425" s="185"/>
    </row>
    <row r="1426" spans="1:15" x14ac:dyDescent="0.25">
      <c r="A1426" s="239" t="s">
        <v>10542</v>
      </c>
      <c r="B1426" s="189" t="s">
        <v>7077</v>
      </c>
      <c r="C1426" s="190" t="s">
        <v>5366</v>
      </c>
      <c r="D1426" s="190" t="s">
        <v>10543</v>
      </c>
      <c r="E1426" s="190" t="s">
        <v>20873</v>
      </c>
      <c r="F1426" s="190" t="s">
        <v>20870</v>
      </c>
      <c r="G1426" s="192">
        <v>0</v>
      </c>
      <c r="H1426" s="191">
        <v>0</v>
      </c>
      <c r="I1426" s="188">
        <v>0</v>
      </c>
      <c r="J1426" s="192">
        <v>0</v>
      </c>
      <c r="K1426" s="191">
        <v>0</v>
      </c>
      <c r="L1426" s="193">
        <v>0</v>
      </c>
      <c r="N1426" s="185"/>
      <c r="O1426" s="185"/>
    </row>
    <row r="1427" spans="1:15" x14ac:dyDescent="0.25">
      <c r="A1427" s="239" t="s">
        <v>10544</v>
      </c>
      <c r="B1427" s="189" t="s">
        <v>7077</v>
      </c>
      <c r="C1427" s="190" t="s">
        <v>5366</v>
      </c>
      <c r="D1427" s="190" t="s">
        <v>4385</v>
      </c>
      <c r="E1427" s="190" t="s">
        <v>20873</v>
      </c>
      <c r="F1427" s="190" t="s">
        <v>20870</v>
      </c>
      <c r="G1427" s="192">
        <v>2200</v>
      </c>
      <c r="H1427" s="191">
        <v>153</v>
      </c>
      <c r="I1427" s="188">
        <v>14.379084967320262</v>
      </c>
      <c r="J1427" s="192">
        <v>2209</v>
      </c>
      <c r="K1427" s="191">
        <v>152</v>
      </c>
      <c r="L1427" s="193">
        <v>14.532894736842104</v>
      </c>
      <c r="N1427" s="185"/>
      <c r="O1427" s="185"/>
    </row>
    <row r="1428" spans="1:15" x14ac:dyDescent="0.25">
      <c r="A1428" s="239" t="s">
        <v>10545</v>
      </c>
      <c r="B1428" s="189" t="s">
        <v>7077</v>
      </c>
      <c r="C1428" s="190" t="s">
        <v>5366</v>
      </c>
      <c r="D1428" s="190" t="s">
        <v>10546</v>
      </c>
      <c r="E1428" s="190" t="s">
        <v>20873</v>
      </c>
      <c r="F1428" s="190" t="s">
        <v>20870</v>
      </c>
      <c r="G1428" s="192">
        <v>0</v>
      </c>
      <c r="H1428" s="191">
        <v>0</v>
      </c>
      <c r="I1428" s="188">
        <v>0</v>
      </c>
      <c r="J1428" s="192">
        <v>0</v>
      </c>
      <c r="K1428" s="191">
        <v>0</v>
      </c>
      <c r="L1428" s="193">
        <v>0</v>
      </c>
      <c r="N1428" s="185"/>
      <c r="O1428" s="185"/>
    </row>
    <row r="1429" spans="1:15" x14ac:dyDescent="0.25">
      <c r="A1429" s="239" t="s">
        <v>10547</v>
      </c>
      <c r="B1429" s="189" t="s">
        <v>7077</v>
      </c>
      <c r="C1429" s="190" t="s">
        <v>5366</v>
      </c>
      <c r="D1429" s="190" t="s">
        <v>10548</v>
      </c>
      <c r="E1429" s="190" t="s">
        <v>20873</v>
      </c>
      <c r="F1429" s="190" t="s">
        <v>20870</v>
      </c>
      <c r="G1429" s="192">
        <v>0</v>
      </c>
      <c r="H1429" s="191">
        <v>0</v>
      </c>
      <c r="I1429" s="188">
        <v>0</v>
      </c>
      <c r="J1429" s="192">
        <v>0</v>
      </c>
      <c r="K1429" s="191">
        <v>0</v>
      </c>
      <c r="L1429" s="193">
        <v>0</v>
      </c>
      <c r="N1429" s="185"/>
      <c r="O1429" s="185"/>
    </row>
    <row r="1430" spans="1:15" x14ac:dyDescent="0.25">
      <c r="A1430" s="239" t="s">
        <v>10549</v>
      </c>
      <c r="B1430" s="189" t="s">
        <v>7077</v>
      </c>
      <c r="C1430" s="190" t="s">
        <v>5366</v>
      </c>
      <c r="D1430" s="190" t="s">
        <v>10550</v>
      </c>
      <c r="E1430" s="190" t="s">
        <v>20873</v>
      </c>
      <c r="F1430" s="190" t="s">
        <v>20872</v>
      </c>
      <c r="G1430" s="192">
        <v>0</v>
      </c>
      <c r="H1430" s="191">
        <v>0</v>
      </c>
      <c r="I1430" s="188">
        <v>0</v>
      </c>
      <c r="J1430" s="192">
        <v>0</v>
      </c>
      <c r="K1430" s="191">
        <v>0</v>
      </c>
      <c r="L1430" s="193">
        <v>0</v>
      </c>
      <c r="N1430" s="185"/>
      <c r="O1430" s="185"/>
    </row>
    <row r="1431" spans="1:15" x14ac:dyDescent="0.25">
      <c r="A1431" s="239" t="s">
        <v>10551</v>
      </c>
      <c r="B1431" s="189" t="s">
        <v>7077</v>
      </c>
      <c r="C1431" s="190" t="s">
        <v>5366</v>
      </c>
      <c r="D1431" s="190" t="s">
        <v>7340</v>
      </c>
      <c r="E1431" s="190" t="s">
        <v>20873</v>
      </c>
      <c r="F1431" s="190" t="s">
        <v>20868</v>
      </c>
      <c r="G1431" s="192">
        <v>0</v>
      </c>
      <c r="H1431" s="191">
        <v>0</v>
      </c>
      <c r="I1431" s="188">
        <v>0</v>
      </c>
      <c r="J1431" s="192">
        <v>0</v>
      </c>
      <c r="K1431" s="191">
        <v>0</v>
      </c>
      <c r="L1431" s="193">
        <v>0</v>
      </c>
      <c r="N1431" s="185"/>
      <c r="O1431" s="185"/>
    </row>
    <row r="1432" spans="1:15" x14ac:dyDescent="0.25">
      <c r="A1432" s="239" t="s">
        <v>10552</v>
      </c>
      <c r="B1432" s="189" t="s">
        <v>7077</v>
      </c>
      <c r="C1432" s="190" t="s">
        <v>5366</v>
      </c>
      <c r="D1432" s="190" t="s">
        <v>6562</v>
      </c>
      <c r="E1432" s="190" t="s">
        <v>20873</v>
      </c>
      <c r="F1432" s="190" t="s">
        <v>20869</v>
      </c>
      <c r="G1432" s="192">
        <v>5441</v>
      </c>
      <c r="H1432" s="191">
        <v>137</v>
      </c>
      <c r="I1432" s="188">
        <v>39.715328467153284</v>
      </c>
      <c r="J1432" s="192">
        <v>4923</v>
      </c>
      <c r="K1432" s="191">
        <v>140</v>
      </c>
      <c r="L1432" s="193">
        <v>35.164285714285711</v>
      </c>
      <c r="N1432" s="185"/>
      <c r="O1432" s="185"/>
    </row>
    <row r="1433" spans="1:15" x14ac:dyDescent="0.25">
      <c r="A1433" s="239" t="s">
        <v>10553</v>
      </c>
      <c r="B1433" s="189" t="s">
        <v>7077</v>
      </c>
      <c r="C1433" s="190" t="s">
        <v>5366</v>
      </c>
      <c r="D1433" s="190" t="s">
        <v>10554</v>
      </c>
      <c r="E1433" s="190" t="s">
        <v>20873</v>
      </c>
      <c r="F1433" s="190" t="s">
        <v>20870</v>
      </c>
      <c r="G1433" s="192">
        <v>0</v>
      </c>
      <c r="H1433" s="191">
        <v>0</v>
      </c>
      <c r="I1433" s="188">
        <v>0</v>
      </c>
      <c r="J1433" s="192">
        <v>0</v>
      </c>
      <c r="K1433" s="191">
        <v>0</v>
      </c>
      <c r="L1433" s="193">
        <v>0</v>
      </c>
      <c r="N1433" s="185"/>
      <c r="O1433" s="185"/>
    </row>
    <row r="1434" spans="1:15" x14ac:dyDescent="0.25">
      <c r="A1434" s="239" t="s">
        <v>10555</v>
      </c>
      <c r="B1434" s="189" t="s">
        <v>7077</v>
      </c>
      <c r="C1434" s="190" t="s">
        <v>5366</v>
      </c>
      <c r="D1434" s="190" t="s">
        <v>4292</v>
      </c>
      <c r="E1434" s="190" t="s">
        <v>20873</v>
      </c>
      <c r="F1434" s="190" t="s">
        <v>20870</v>
      </c>
      <c r="G1434" s="192">
        <v>3907</v>
      </c>
      <c r="H1434" s="191">
        <v>294</v>
      </c>
      <c r="I1434" s="188">
        <v>13.289115646258503</v>
      </c>
      <c r="J1434" s="192">
        <v>3915</v>
      </c>
      <c r="K1434" s="191">
        <v>294</v>
      </c>
      <c r="L1434" s="193">
        <v>13.316326530612244</v>
      </c>
      <c r="N1434" s="185"/>
      <c r="O1434" s="185"/>
    </row>
    <row r="1435" spans="1:15" x14ac:dyDescent="0.25">
      <c r="A1435" s="239" t="s">
        <v>10556</v>
      </c>
      <c r="B1435" s="189" t="s">
        <v>7077</v>
      </c>
      <c r="C1435" s="190" t="s">
        <v>5366</v>
      </c>
      <c r="D1435" s="190" t="s">
        <v>5082</v>
      </c>
      <c r="E1435" s="190" t="s">
        <v>20873</v>
      </c>
      <c r="F1435" s="190" t="s">
        <v>20869</v>
      </c>
      <c r="G1435" s="192">
        <v>22400</v>
      </c>
      <c r="H1435" s="191">
        <v>439</v>
      </c>
      <c r="I1435" s="188">
        <v>51.025056947608199</v>
      </c>
      <c r="J1435" s="192">
        <v>21749</v>
      </c>
      <c r="K1435" s="191">
        <v>433</v>
      </c>
      <c r="L1435" s="193">
        <v>50.228637413394921</v>
      </c>
      <c r="N1435" s="185"/>
      <c r="O1435" s="185"/>
    </row>
    <row r="1436" spans="1:15" x14ac:dyDescent="0.25">
      <c r="A1436" s="239" t="s">
        <v>10557</v>
      </c>
      <c r="B1436" s="189" t="s">
        <v>7077</v>
      </c>
      <c r="C1436" s="190" t="s">
        <v>5366</v>
      </c>
      <c r="D1436" s="190" t="s">
        <v>10558</v>
      </c>
      <c r="E1436" s="190" t="s">
        <v>20873</v>
      </c>
      <c r="F1436" s="190" t="s">
        <v>20868</v>
      </c>
      <c r="G1436" s="192">
        <v>0</v>
      </c>
      <c r="H1436" s="191">
        <v>0</v>
      </c>
      <c r="I1436" s="188">
        <v>0</v>
      </c>
      <c r="J1436" s="192">
        <v>0</v>
      </c>
      <c r="K1436" s="191">
        <v>2</v>
      </c>
      <c r="L1436" s="193">
        <v>0</v>
      </c>
      <c r="N1436" s="185"/>
      <c r="O1436" s="185"/>
    </row>
    <row r="1437" spans="1:15" x14ac:dyDescent="0.25">
      <c r="A1437" s="239" t="s">
        <v>10559</v>
      </c>
      <c r="B1437" s="189" t="s">
        <v>7077</v>
      </c>
      <c r="C1437" s="190" t="s">
        <v>5366</v>
      </c>
      <c r="D1437" s="190" t="s">
        <v>10560</v>
      </c>
      <c r="E1437" s="190" t="s">
        <v>20873</v>
      </c>
      <c r="F1437" s="190" t="s">
        <v>20868</v>
      </c>
      <c r="G1437" s="192">
        <v>0</v>
      </c>
      <c r="H1437" s="191">
        <v>0</v>
      </c>
      <c r="I1437" s="188">
        <v>0</v>
      </c>
      <c r="J1437" s="192">
        <v>0</v>
      </c>
      <c r="K1437" s="191">
        <v>8</v>
      </c>
      <c r="L1437" s="193">
        <v>0</v>
      </c>
      <c r="N1437" s="185"/>
      <c r="O1437" s="185"/>
    </row>
    <row r="1438" spans="1:15" x14ac:dyDescent="0.25">
      <c r="A1438" s="239" t="s">
        <v>10561</v>
      </c>
      <c r="B1438" s="189" t="s">
        <v>7077</v>
      </c>
      <c r="C1438" s="190" t="s">
        <v>5366</v>
      </c>
      <c r="D1438" s="190" t="s">
        <v>10562</v>
      </c>
      <c r="E1438" s="190" t="s">
        <v>20873</v>
      </c>
      <c r="F1438" s="190" t="s">
        <v>20868</v>
      </c>
      <c r="G1438" s="192">
        <v>0</v>
      </c>
      <c r="H1438" s="191">
        <v>0</v>
      </c>
      <c r="I1438" s="188">
        <v>0</v>
      </c>
      <c r="J1438" s="192">
        <v>0</v>
      </c>
      <c r="K1438" s="191">
        <v>16</v>
      </c>
      <c r="L1438" s="193">
        <v>0</v>
      </c>
      <c r="N1438" s="185"/>
      <c r="O1438" s="185"/>
    </row>
    <row r="1439" spans="1:15" x14ac:dyDescent="0.25">
      <c r="A1439" s="239" t="s">
        <v>10563</v>
      </c>
      <c r="B1439" s="189" t="s">
        <v>7077</v>
      </c>
      <c r="C1439" s="190" t="s">
        <v>5366</v>
      </c>
      <c r="D1439" s="190" t="s">
        <v>10564</v>
      </c>
      <c r="E1439" s="190" t="s">
        <v>20873</v>
      </c>
      <c r="F1439" s="190" t="s">
        <v>20870</v>
      </c>
      <c r="G1439" s="192">
        <v>0</v>
      </c>
      <c r="H1439" s="191">
        <v>0</v>
      </c>
      <c r="I1439" s="188">
        <v>0</v>
      </c>
      <c r="J1439" s="192">
        <v>0</v>
      </c>
      <c r="K1439" s="191">
        <v>0</v>
      </c>
      <c r="L1439" s="193">
        <v>0</v>
      </c>
      <c r="N1439" s="185"/>
      <c r="O1439" s="185"/>
    </row>
    <row r="1440" spans="1:15" x14ac:dyDescent="0.25">
      <c r="A1440" s="239" t="s">
        <v>10565</v>
      </c>
      <c r="B1440" s="189" t="s">
        <v>7077</v>
      </c>
      <c r="C1440" s="190" t="s">
        <v>5366</v>
      </c>
      <c r="D1440" s="190" t="s">
        <v>5084</v>
      </c>
      <c r="E1440" s="190" t="s">
        <v>20873</v>
      </c>
      <c r="F1440" s="190" t="s">
        <v>20869</v>
      </c>
      <c r="G1440" s="192">
        <v>2307</v>
      </c>
      <c r="H1440" s="191">
        <v>228</v>
      </c>
      <c r="I1440" s="188">
        <v>10.118421052631579</v>
      </c>
      <c r="J1440" s="192">
        <v>2315</v>
      </c>
      <c r="K1440" s="191">
        <v>229</v>
      </c>
      <c r="L1440" s="193">
        <v>10.109170305676855</v>
      </c>
      <c r="N1440" s="185"/>
      <c r="O1440" s="185"/>
    </row>
    <row r="1441" spans="1:15" x14ac:dyDescent="0.25">
      <c r="A1441" s="239" t="s">
        <v>10566</v>
      </c>
      <c r="B1441" s="189" t="s">
        <v>7077</v>
      </c>
      <c r="C1441" s="190" t="s">
        <v>5366</v>
      </c>
      <c r="D1441" s="190" t="s">
        <v>8525</v>
      </c>
      <c r="E1441" s="190" t="s">
        <v>20873</v>
      </c>
      <c r="F1441" s="190" t="s">
        <v>20869</v>
      </c>
      <c r="G1441" s="192">
        <v>100</v>
      </c>
      <c r="H1441" s="191">
        <v>93</v>
      </c>
      <c r="I1441" s="188">
        <v>1.075268817204301</v>
      </c>
      <c r="J1441" s="192">
        <v>100</v>
      </c>
      <c r="K1441" s="191">
        <v>92</v>
      </c>
      <c r="L1441" s="193">
        <v>1.0869565217391304</v>
      </c>
      <c r="N1441" s="185"/>
      <c r="O1441" s="185"/>
    </row>
    <row r="1442" spans="1:15" x14ac:dyDescent="0.25">
      <c r="A1442" s="239" t="s">
        <v>10567</v>
      </c>
      <c r="B1442" s="189" t="s">
        <v>7077</v>
      </c>
      <c r="C1442" s="190" t="s">
        <v>5366</v>
      </c>
      <c r="D1442" s="190" t="s">
        <v>8526</v>
      </c>
      <c r="E1442" s="190" t="s">
        <v>20873</v>
      </c>
      <c r="F1442" s="190" t="s">
        <v>20869</v>
      </c>
      <c r="G1442" s="192">
        <v>56175</v>
      </c>
      <c r="H1442" s="191">
        <v>2319</v>
      </c>
      <c r="I1442" s="188">
        <v>24.223803363518758</v>
      </c>
      <c r="J1442" s="192">
        <v>56175</v>
      </c>
      <c r="K1442" s="191">
        <v>2347</v>
      </c>
      <c r="L1442" s="193">
        <v>23.934810396250533</v>
      </c>
      <c r="N1442" s="185"/>
      <c r="O1442" s="185"/>
    </row>
    <row r="1443" spans="1:15" x14ac:dyDescent="0.25">
      <c r="A1443" s="239" t="s">
        <v>10568</v>
      </c>
      <c r="B1443" s="189" t="s">
        <v>7077</v>
      </c>
      <c r="C1443" s="190" t="s">
        <v>5366</v>
      </c>
      <c r="D1443" s="190" t="s">
        <v>5085</v>
      </c>
      <c r="E1443" s="190" t="s">
        <v>20873</v>
      </c>
      <c r="F1443" s="190" t="s">
        <v>20869</v>
      </c>
      <c r="G1443" s="192">
        <v>3500</v>
      </c>
      <c r="H1443" s="191">
        <v>90</v>
      </c>
      <c r="I1443" s="188">
        <v>38.888888888888886</v>
      </c>
      <c r="J1443" s="192">
        <v>3527</v>
      </c>
      <c r="K1443" s="191">
        <v>91</v>
      </c>
      <c r="L1443" s="193">
        <v>38.758241758241759</v>
      </c>
      <c r="N1443" s="185"/>
      <c r="O1443" s="185"/>
    </row>
    <row r="1444" spans="1:15" x14ac:dyDescent="0.25">
      <c r="A1444" s="239" t="s">
        <v>10569</v>
      </c>
      <c r="B1444" s="189" t="s">
        <v>7077</v>
      </c>
      <c r="C1444" s="190" t="s">
        <v>5366</v>
      </c>
      <c r="D1444" s="190" t="s">
        <v>5086</v>
      </c>
      <c r="E1444" s="190" t="s">
        <v>20873</v>
      </c>
      <c r="F1444" s="190" t="s">
        <v>20869</v>
      </c>
      <c r="G1444" s="192">
        <v>22488</v>
      </c>
      <c r="H1444" s="191">
        <v>1093</v>
      </c>
      <c r="I1444" s="188">
        <v>20.574565416285452</v>
      </c>
      <c r="J1444" s="192">
        <v>22557</v>
      </c>
      <c r="K1444" s="191">
        <v>1103</v>
      </c>
      <c r="L1444" s="193">
        <v>20.4505893019039</v>
      </c>
      <c r="N1444" s="185"/>
      <c r="O1444" s="185"/>
    </row>
    <row r="1445" spans="1:15" x14ac:dyDescent="0.25">
      <c r="A1445" s="239" t="s">
        <v>10570</v>
      </c>
      <c r="B1445" s="189" t="s">
        <v>7077</v>
      </c>
      <c r="C1445" s="190" t="s">
        <v>5366</v>
      </c>
      <c r="D1445" s="190" t="s">
        <v>4386</v>
      </c>
      <c r="E1445" s="190" t="s">
        <v>20873</v>
      </c>
      <c r="F1445" s="190" t="s">
        <v>20870</v>
      </c>
      <c r="G1445" s="192">
        <v>6066</v>
      </c>
      <c r="H1445" s="191">
        <v>475</v>
      </c>
      <c r="I1445" s="188">
        <v>12.770526315789473</v>
      </c>
      <c r="J1445" s="192">
        <v>6005</v>
      </c>
      <c r="K1445" s="191">
        <v>470</v>
      </c>
      <c r="L1445" s="193">
        <v>12.776595744680851</v>
      </c>
      <c r="N1445" s="185"/>
      <c r="O1445" s="185"/>
    </row>
    <row r="1446" spans="1:15" x14ac:dyDescent="0.25">
      <c r="A1446" s="239" t="s">
        <v>10571</v>
      </c>
      <c r="B1446" s="189" t="s">
        <v>7077</v>
      </c>
      <c r="C1446" s="190" t="s">
        <v>5366</v>
      </c>
      <c r="D1446" s="190" t="s">
        <v>4291</v>
      </c>
      <c r="E1446" s="190" t="s">
        <v>20873</v>
      </c>
      <c r="F1446" s="190" t="s">
        <v>20870</v>
      </c>
      <c r="G1446" s="192">
        <v>16000</v>
      </c>
      <c r="H1446" s="191">
        <v>440</v>
      </c>
      <c r="I1446" s="188">
        <v>36.363636363636367</v>
      </c>
      <c r="J1446" s="192">
        <v>15700</v>
      </c>
      <c r="K1446" s="191">
        <v>443</v>
      </c>
      <c r="L1446" s="193">
        <v>35.440180586907452</v>
      </c>
      <c r="N1446" s="185"/>
      <c r="O1446" s="185"/>
    </row>
    <row r="1447" spans="1:15" x14ac:dyDescent="0.25">
      <c r="A1447" s="239" t="s">
        <v>10572</v>
      </c>
      <c r="B1447" s="189" t="s">
        <v>7077</v>
      </c>
      <c r="C1447" s="190" t="s">
        <v>5366</v>
      </c>
      <c r="D1447" s="190" t="s">
        <v>10573</v>
      </c>
      <c r="E1447" s="190" t="s">
        <v>20873</v>
      </c>
      <c r="F1447" s="190" t="s">
        <v>20870</v>
      </c>
      <c r="G1447" s="192">
        <v>0</v>
      </c>
      <c r="H1447" s="191">
        <v>0</v>
      </c>
      <c r="I1447" s="188">
        <v>0</v>
      </c>
      <c r="J1447" s="192">
        <v>0</v>
      </c>
      <c r="K1447" s="191">
        <v>0</v>
      </c>
      <c r="L1447" s="193">
        <v>0</v>
      </c>
      <c r="N1447" s="185"/>
      <c r="O1447" s="185"/>
    </row>
    <row r="1448" spans="1:15" x14ac:dyDescent="0.25">
      <c r="A1448" s="239" t="s">
        <v>10574</v>
      </c>
      <c r="B1448" s="189" t="s">
        <v>7077</v>
      </c>
      <c r="C1448" s="190" t="s">
        <v>5366</v>
      </c>
      <c r="D1448" s="190" t="s">
        <v>5087</v>
      </c>
      <c r="E1448" s="190" t="s">
        <v>20873</v>
      </c>
      <c r="F1448" s="190" t="s">
        <v>20869</v>
      </c>
      <c r="G1448" s="192">
        <v>3701</v>
      </c>
      <c r="H1448" s="191">
        <v>184</v>
      </c>
      <c r="I1448" s="188">
        <v>20.114130434782609</v>
      </c>
      <c r="J1448" s="192">
        <v>3727</v>
      </c>
      <c r="K1448" s="191">
        <v>187</v>
      </c>
      <c r="L1448" s="193">
        <v>19.930481283422459</v>
      </c>
      <c r="N1448" s="185"/>
      <c r="O1448" s="185"/>
    </row>
    <row r="1449" spans="1:15" x14ac:dyDescent="0.25">
      <c r="A1449" s="239" t="s">
        <v>10575</v>
      </c>
      <c r="B1449" s="189" t="s">
        <v>7077</v>
      </c>
      <c r="C1449" s="190" t="s">
        <v>5366</v>
      </c>
      <c r="D1449" s="190" t="s">
        <v>10576</v>
      </c>
      <c r="E1449" s="190" t="s">
        <v>20873</v>
      </c>
      <c r="F1449" s="190" t="s">
        <v>20870</v>
      </c>
      <c r="G1449" s="192">
        <v>3485</v>
      </c>
      <c r="H1449" s="191">
        <v>211</v>
      </c>
      <c r="I1449" s="188">
        <v>16.51658767772512</v>
      </c>
      <c r="J1449" s="192">
        <v>4000</v>
      </c>
      <c r="K1449" s="191">
        <v>213</v>
      </c>
      <c r="L1449" s="193">
        <v>18.779342723004696</v>
      </c>
      <c r="N1449" s="185"/>
      <c r="O1449" s="185"/>
    </row>
    <row r="1450" spans="1:15" x14ac:dyDescent="0.25">
      <c r="A1450" s="239" t="s">
        <v>10577</v>
      </c>
      <c r="B1450" s="189" t="s">
        <v>7077</v>
      </c>
      <c r="C1450" s="190" t="s">
        <v>5366</v>
      </c>
      <c r="D1450" s="190" t="s">
        <v>5088</v>
      </c>
      <c r="E1450" s="190" t="s">
        <v>20873</v>
      </c>
      <c r="F1450" s="190" t="s">
        <v>20869</v>
      </c>
      <c r="G1450" s="192">
        <v>1475</v>
      </c>
      <c r="H1450" s="191">
        <v>175</v>
      </c>
      <c r="I1450" s="188">
        <v>8.4285714285714288</v>
      </c>
      <c r="J1450" s="192">
        <v>1695</v>
      </c>
      <c r="K1450" s="191">
        <v>176</v>
      </c>
      <c r="L1450" s="193">
        <v>9.6306818181818183</v>
      </c>
      <c r="N1450" s="185"/>
      <c r="O1450" s="185"/>
    </row>
    <row r="1451" spans="1:15" x14ac:dyDescent="0.25">
      <c r="A1451" s="239" t="s">
        <v>10578</v>
      </c>
      <c r="B1451" s="189" t="s">
        <v>7077</v>
      </c>
      <c r="C1451" s="190" t="s">
        <v>5366</v>
      </c>
      <c r="D1451" s="190" t="s">
        <v>4387</v>
      </c>
      <c r="E1451" s="190" t="s">
        <v>20873</v>
      </c>
      <c r="F1451" s="190" t="s">
        <v>20870</v>
      </c>
      <c r="G1451" s="192">
        <v>3928</v>
      </c>
      <c r="H1451" s="191">
        <v>128</v>
      </c>
      <c r="I1451" s="188">
        <v>30.6875</v>
      </c>
      <c r="J1451" s="192">
        <v>4934</v>
      </c>
      <c r="K1451" s="191">
        <v>129</v>
      </c>
      <c r="L1451" s="193">
        <v>38.248062015503876</v>
      </c>
      <c r="N1451" s="185"/>
      <c r="O1451" s="185"/>
    </row>
    <row r="1452" spans="1:15" x14ac:dyDescent="0.25">
      <c r="A1452" s="239" t="s">
        <v>10579</v>
      </c>
      <c r="B1452" s="189" t="s">
        <v>7077</v>
      </c>
      <c r="C1452" s="190" t="s">
        <v>5366</v>
      </c>
      <c r="D1452" s="190" t="s">
        <v>10580</v>
      </c>
      <c r="E1452" s="190" t="s">
        <v>20873</v>
      </c>
      <c r="F1452" s="190" t="s">
        <v>20870</v>
      </c>
      <c r="G1452" s="192">
        <v>0</v>
      </c>
      <c r="H1452" s="191">
        <v>0</v>
      </c>
      <c r="I1452" s="188">
        <v>0</v>
      </c>
      <c r="J1452" s="192">
        <v>0</v>
      </c>
      <c r="K1452" s="191">
        <v>0</v>
      </c>
      <c r="L1452" s="193">
        <v>0</v>
      </c>
      <c r="N1452" s="185"/>
      <c r="O1452" s="185"/>
    </row>
    <row r="1453" spans="1:15" x14ac:dyDescent="0.25">
      <c r="A1453" s="239" t="s">
        <v>10581</v>
      </c>
      <c r="B1453" s="189" t="s">
        <v>7077</v>
      </c>
      <c r="C1453" s="190" t="s">
        <v>5366</v>
      </c>
      <c r="D1453" s="190" t="s">
        <v>10582</v>
      </c>
      <c r="E1453" s="190" t="s">
        <v>20873</v>
      </c>
      <c r="F1453" s="190" t="s">
        <v>20870</v>
      </c>
      <c r="G1453" s="192">
        <v>0</v>
      </c>
      <c r="H1453" s="191">
        <v>0</v>
      </c>
      <c r="I1453" s="188">
        <v>0</v>
      </c>
      <c r="J1453" s="192">
        <v>0</v>
      </c>
      <c r="K1453" s="191">
        <v>0</v>
      </c>
      <c r="L1453" s="193">
        <v>0</v>
      </c>
      <c r="N1453" s="185"/>
      <c r="O1453" s="185"/>
    </row>
    <row r="1454" spans="1:15" x14ac:dyDescent="0.25">
      <c r="A1454" s="239" t="s">
        <v>10583</v>
      </c>
      <c r="B1454" s="189" t="s">
        <v>7077</v>
      </c>
      <c r="C1454" s="190" t="s">
        <v>5366</v>
      </c>
      <c r="D1454" s="190" t="s">
        <v>10584</v>
      </c>
      <c r="E1454" s="190" t="s">
        <v>20873</v>
      </c>
      <c r="F1454" s="190" t="s">
        <v>20868</v>
      </c>
      <c r="G1454" s="192">
        <v>0</v>
      </c>
      <c r="H1454" s="191">
        <v>0</v>
      </c>
      <c r="I1454" s="188">
        <v>0</v>
      </c>
      <c r="J1454" s="192">
        <v>0</v>
      </c>
      <c r="K1454" s="191">
        <v>3</v>
      </c>
      <c r="L1454" s="193">
        <v>0</v>
      </c>
      <c r="N1454" s="185"/>
      <c r="O1454" s="185"/>
    </row>
    <row r="1455" spans="1:15" x14ac:dyDescent="0.25">
      <c r="A1455" s="239" t="s">
        <v>10585</v>
      </c>
      <c r="B1455" s="189" t="s">
        <v>7077</v>
      </c>
      <c r="C1455" s="190" t="s">
        <v>5366</v>
      </c>
      <c r="D1455" s="190" t="s">
        <v>4390</v>
      </c>
      <c r="E1455" s="190" t="s">
        <v>20873</v>
      </c>
      <c r="F1455" s="190" t="s">
        <v>20872</v>
      </c>
      <c r="G1455" s="192">
        <v>34197</v>
      </c>
      <c r="H1455" s="191">
        <v>18386</v>
      </c>
      <c r="I1455" s="188">
        <v>1.86</v>
      </c>
      <c r="J1455" s="192">
        <v>35165</v>
      </c>
      <c r="K1455" s="191">
        <v>18535</v>
      </c>
      <c r="L1455" s="193">
        <v>1.9</v>
      </c>
      <c r="N1455" s="185"/>
      <c r="O1455" s="185"/>
    </row>
    <row r="1456" spans="1:15" x14ac:dyDescent="0.25">
      <c r="A1456" s="239" t="s">
        <v>10586</v>
      </c>
      <c r="B1456" s="189" t="s">
        <v>7077</v>
      </c>
      <c r="C1456" s="190" t="s">
        <v>5366</v>
      </c>
      <c r="D1456" s="190" t="s">
        <v>5090</v>
      </c>
      <c r="E1456" s="190" t="s">
        <v>20873</v>
      </c>
      <c r="F1456" s="190" t="s">
        <v>20869</v>
      </c>
      <c r="G1456" s="192">
        <v>30956</v>
      </c>
      <c r="H1456" s="191">
        <v>1023</v>
      </c>
      <c r="I1456" s="188">
        <v>30.260019550342133</v>
      </c>
      <c r="J1456" s="192">
        <v>31000</v>
      </c>
      <c r="K1456" s="191">
        <v>1026</v>
      </c>
      <c r="L1456" s="193">
        <v>30.214424951267056</v>
      </c>
      <c r="N1456" s="185"/>
      <c r="O1456" s="185"/>
    </row>
    <row r="1457" spans="1:15" x14ac:dyDescent="0.25">
      <c r="A1457" s="239" t="s">
        <v>10587</v>
      </c>
      <c r="B1457" s="189" t="s">
        <v>7077</v>
      </c>
      <c r="C1457" s="190" t="s">
        <v>5366</v>
      </c>
      <c r="D1457" s="190" t="s">
        <v>5091</v>
      </c>
      <c r="E1457" s="190" t="s">
        <v>20873</v>
      </c>
      <c r="F1457" s="190" t="s">
        <v>20869</v>
      </c>
      <c r="G1457" s="192">
        <v>18373</v>
      </c>
      <c r="H1457" s="191">
        <v>664</v>
      </c>
      <c r="I1457" s="188">
        <v>27.670180722891565</v>
      </c>
      <c r="J1457" s="192">
        <v>18519</v>
      </c>
      <c r="K1457" s="191">
        <v>669</v>
      </c>
      <c r="L1457" s="193">
        <v>27.681614349775785</v>
      </c>
      <c r="N1457" s="185"/>
      <c r="O1457" s="185"/>
    </row>
    <row r="1458" spans="1:15" x14ac:dyDescent="0.25">
      <c r="A1458" s="239" t="s">
        <v>10588</v>
      </c>
      <c r="B1458" s="189" t="s">
        <v>7077</v>
      </c>
      <c r="C1458" s="190" t="s">
        <v>5366</v>
      </c>
      <c r="D1458" s="190" t="s">
        <v>5092</v>
      </c>
      <c r="E1458" s="190" t="s">
        <v>20873</v>
      </c>
      <c r="F1458" s="190" t="s">
        <v>20869</v>
      </c>
      <c r="G1458" s="192">
        <v>1258</v>
      </c>
      <c r="H1458" s="191">
        <v>82</v>
      </c>
      <c r="I1458" s="188">
        <v>15.341463414634147</v>
      </c>
      <c r="J1458" s="192">
        <v>1416</v>
      </c>
      <c r="K1458" s="191">
        <v>81</v>
      </c>
      <c r="L1458" s="193">
        <v>17.481481481481481</v>
      </c>
      <c r="N1458" s="185"/>
      <c r="O1458" s="185"/>
    </row>
    <row r="1459" spans="1:15" x14ac:dyDescent="0.25">
      <c r="A1459" s="239" t="s">
        <v>10589</v>
      </c>
      <c r="B1459" s="189" t="s">
        <v>7077</v>
      </c>
      <c r="C1459" s="190" t="s">
        <v>5366</v>
      </c>
      <c r="D1459" s="190" t="s">
        <v>5093</v>
      </c>
      <c r="E1459" s="190" t="s">
        <v>20873</v>
      </c>
      <c r="F1459" s="190" t="s">
        <v>20869</v>
      </c>
      <c r="G1459" s="192">
        <v>135311</v>
      </c>
      <c r="H1459" s="191">
        <v>3517</v>
      </c>
      <c r="I1459" s="188">
        <v>38.473414842195055</v>
      </c>
      <c r="J1459" s="192">
        <v>137838</v>
      </c>
      <c r="K1459" s="191">
        <v>3583</v>
      </c>
      <c r="L1459" s="193">
        <v>38.469997209042702</v>
      </c>
      <c r="N1459" s="185"/>
      <c r="O1459" s="185"/>
    </row>
    <row r="1460" spans="1:15" x14ac:dyDescent="0.25">
      <c r="A1460" s="239" t="s">
        <v>10590</v>
      </c>
      <c r="B1460" s="189" t="s">
        <v>7077</v>
      </c>
      <c r="C1460" s="190" t="s">
        <v>5366</v>
      </c>
      <c r="D1460" s="190" t="s">
        <v>10591</v>
      </c>
      <c r="E1460" s="190" t="s">
        <v>20873</v>
      </c>
      <c r="F1460" s="190" t="s">
        <v>20870</v>
      </c>
      <c r="G1460" s="192">
        <v>0</v>
      </c>
      <c r="H1460" s="191">
        <v>0</v>
      </c>
      <c r="I1460" s="188">
        <v>0</v>
      </c>
      <c r="J1460" s="192">
        <v>0</v>
      </c>
      <c r="K1460" s="191">
        <v>0</v>
      </c>
      <c r="L1460" s="193">
        <v>0</v>
      </c>
      <c r="N1460" s="185"/>
      <c r="O1460" s="185"/>
    </row>
    <row r="1461" spans="1:15" x14ac:dyDescent="0.25">
      <c r="A1461" s="239" t="s">
        <v>10592</v>
      </c>
      <c r="B1461" s="189" t="s">
        <v>7077</v>
      </c>
      <c r="C1461" s="190" t="s">
        <v>5366</v>
      </c>
      <c r="D1461" s="190" t="s">
        <v>10593</v>
      </c>
      <c r="E1461" s="190" t="s">
        <v>20873</v>
      </c>
      <c r="F1461" s="190" t="s">
        <v>20870</v>
      </c>
      <c r="G1461" s="192">
        <v>0</v>
      </c>
      <c r="H1461" s="191">
        <v>0</v>
      </c>
      <c r="I1461" s="188">
        <v>0</v>
      </c>
      <c r="J1461" s="192">
        <v>0</v>
      </c>
      <c r="K1461" s="191">
        <v>0</v>
      </c>
      <c r="L1461" s="193">
        <v>0</v>
      </c>
      <c r="N1461" s="185"/>
      <c r="O1461" s="185"/>
    </row>
    <row r="1462" spans="1:15" x14ac:dyDescent="0.25">
      <c r="A1462" s="239" t="s">
        <v>10594</v>
      </c>
      <c r="B1462" s="189" t="s">
        <v>7077</v>
      </c>
      <c r="C1462" s="190" t="s">
        <v>5366</v>
      </c>
      <c r="D1462" s="190" t="s">
        <v>5094</v>
      </c>
      <c r="E1462" s="190" t="s">
        <v>20873</v>
      </c>
      <c r="F1462" s="190" t="s">
        <v>20868</v>
      </c>
      <c r="G1462" s="192">
        <v>0</v>
      </c>
      <c r="H1462" s="191">
        <v>0</v>
      </c>
      <c r="I1462" s="188">
        <v>0</v>
      </c>
      <c r="J1462" s="192">
        <v>0</v>
      </c>
      <c r="K1462" s="191">
        <v>2</v>
      </c>
      <c r="L1462" s="193">
        <v>0</v>
      </c>
      <c r="N1462" s="185"/>
      <c r="O1462" s="185"/>
    </row>
    <row r="1463" spans="1:15" x14ac:dyDescent="0.25">
      <c r="A1463" s="239" t="s">
        <v>10595</v>
      </c>
      <c r="B1463" s="189" t="s">
        <v>7077</v>
      </c>
      <c r="C1463" s="190" t="s">
        <v>5366</v>
      </c>
      <c r="D1463" s="190" t="s">
        <v>5095</v>
      </c>
      <c r="E1463" s="190" t="s">
        <v>20873</v>
      </c>
      <c r="F1463" s="190" t="s">
        <v>20869</v>
      </c>
      <c r="G1463" s="192">
        <v>53003</v>
      </c>
      <c r="H1463" s="191">
        <v>3022</v>
      </c>
      <c r="I1463" s="188">
        <v>17.539046988749174</v>
      </c>
      <c r="J1463" s="192">
        <v>53364</v>
      </c>
      <c r="K1463" s="191">
        <v>3041</v>
      </c>
      <c r="L1463" s="193">
        <v>17.548174942453141</v>
      </c>
      <c r="N1463" s="185"/>
      <c r="O1463" s="185"/>
    </row>
    <row r="1464" spans="1:15" x14ac:dyDescent="0.25">
      <c r="A1464" s="239" t="s">
        <v>10596</v>
      </c>
      <c r="B1464" s="189" t="s">
        <v>7077</v>
      </c>
      <c r="C1464" s="190" t="s">
        <v>5366</v>
      </c>
      <c r="D1464" s="190" t="s">
        <v>5096</v>
      </c>
      <c r="E1464" s="190" t="s">
        <v>20873</v>
      </c>
      <c r="F1464" s="190" t="s">
        <v>20869</v>
      </c>
      <c r="G1464" s="192">
        <v>7730</v>
      </c>
      <c r="H1464" s="191">
        <v>208</v>
      </c>
      <c r="I1464" s="188">
        <v>37.16346153846154</v>
      </c>
      <c r="J1464" s="192">
        <v>8254</v>
      </c>
      <c r="K1464" s="191">
        <v>210</v>
      </c>
      <c r="L1464" s="193">
        <v>39.304761904761904</v>
      </c>
      <c r="N1464" s="185"/>
      <c r="O1464" s="185"/>
    </row>
    <row r="1465" spans="1:15" x14ac:dyDescent="0.25">
      <c r="A1465" s="239" t="s">
        <v>10597</v>
      </c>
      <c r="B1465" s="189" t="s">
        <v>7077</v>
      </c>
      <c r="C1465" s="190" t="s">
        <v>5366</v>
      </c>
      <c r="D1465" s="190" t="s">
        <v>5097</v>
      </c>
      <c r="E1465" s="190" t="s">
        <v>20873</v>
      </c>
      <c r="F1465" s="190" t="s">
        <v>20869</v>
      </c>
      <c r="G1465" s="192">
        <v>15721</v>
      </c>
      <c r="H1465" s="191">
        <v>613</v>
      </c>
      <c r="I1465" s="188">
        <v>25.64600326264274</v>
      </c>
      <c r="J1465" s="192">
        <v>15721</v>
      </c>
      <c r="K1465" s="191">
        <v>614</v>
      </c>
      <c r="L1465" s="193">
        <v>25.604234527687296</v>
      </c>
      <c r="N1465" s="185"/>
      <c r="O1465" s="185"/>
    </row>
    <row r="1466" spans="1:15" x14ac:dyDescent="0.25">
      <c r="A1466" s="239" t="s">
        <v>10598</v>
      </c>
      <c r="B1466" s="189" t="s">
        <v>7077</v>
      </c>
      <c r="C1466" s="190" t="s">
        <v>5366</v>
      </c>
      <c r="D1466" s="190" t="s">
        <v>10599</v>
      </c>
      <c r="E1466" s="190" t="s">
        <v>20873</v>
      </c>
      <c r="F1466" s="190" t="s">
        <v>20870</v>
      </c>
      <c r="G1466" s="192">
        <v>0</v>
      </c>
      <c r="H1466" s="191">
        <v>0</v>
      </c>
      <c r="I1466" s="188">
        <v>0</v>
      </c>
      <c r="J1466" s="192">
        <v>0</v>
      </c>
      <c r="K1466" s="191">
        <v>0</v>
      </c>
      <c r="L1466" s="193">
        <v>0</v>
      </c>
      <c r="N1466" s="185"/>
      <c r="O1466" s="185"/>
    </row>
    <row r="1467" spans="1:15" x14ac:dyDescent="0.25">
      <c r="A1467" s="239" t="s">
        <v>10600</v>
      </c>
      <c r="B1467" s="189" t="s">
        <v>7077</v>
      </c>
      <c r="C1467" s="190" t="s">
        <v>5366</v>
      </c>
      <c r="D1467" s="190" t="s">
        <v>4388</v>
      </c>
      <c r="E1467" s="190" t="s">
        <v>20873</v>
      </c>
      <c r="F1467" s="190" t="s">
        <v>20870</v>
      </c>
      <c r="G1467" s="192">
        <v>1413</v>
      </c>
      <c r="H1467" s="191">
        <v>106</v>
      </c>
      <c r="I1467" s="188">
        <v>13.330188679245284</v>
      </c>
      <c r="J1467" s="192">
        <v>1420</v>
      </c>
      <c r="K1467" s="191">
        <v>121</v>
      </c>
      <c r="L1467" s="193">
        <v>11.735537190082646</v>
      </c>
      <c r="N1467" s="185"/>
      <c r="O1467" s="185"/>
    </row>
    <row r="1468" spans="1:15" x14ac:dyDescent="0.25">
      <c r="A1468" s="239" t="s">
        <v>10601</v>
      </c>
      <c r="B1468" s="189" t="s">
        <v>7077</v>
      </c>
      <c r="C1468" s="190" t="s">
        <v>5366</v>
      </c>
      <c r="D1468" s="190" t="s">
        <v>10602</v>
      </c>
      <c r="E1468" s="190" t="s">
        <v>20873</v>
      </c>
      <c r="F1468" s="190" t="s">
        <v>20870</v>
      </c>
      <c r="G1468" s="192">
        <v>0</v>
      </c>
      <c r="H1468" s="191">
        <v>0</v>
      </c>
      <c r="I1468" s="188">
        <v>0</v>
      </c>
      <c r="J1468" s="192">
        <v>0</v>
      </c>
      <c r="K1468" s="191">
        <v>0</v>
      </c>
      <c r="L1468" s="193">
        <v>0</v>
      </c>
      <c r="N1468" s="185"/>
      <c r="O1468" s="185"/>
    </row>
    <row r="1469" spans="1:15" x14ac:dyDescent="0.25">
      <c r="A1469" s="239" t="s">
        <v>10603</v>
      </c>
      <c r="B1469" s="189" t="s">
        <v>7077</v>
      </c>
      <c r="C1469" s="190" t="s">
        <v>5366</v>
      </c>
      <c r="D1469" s="190" t="s">
        <v>5098</v>
      </c>
      <c r="E1469" s="190" t="s">
        <v>20873</v>
      </c>
      <c r="F1469" s="190" t="s">
        <v>20869</v>
      </c>
      <c r="G1469" s="192">
        <v>82383</v>
      </c>
      <c r="H1469" s="191">
        <v>2503</v>
      </c>
      <c r="I1469" s="188">
        <v>32.913703555733122</v>
      </c>
      <c r="J1469" s="192">
        <v>82618</v>
      </c>
      <c r="K1469" s="191">
        <v>2510</v>
      </c>
      <c r="L1469" s="193">
        <v>32.915537848605581</v>
      </c>
      <c r="N1469" s="185"/>
      <c r="O1469" s="185"/>
    </row>
    <row r="1470" spans="1:15" x14ac:dyDescent="0.25">
      <c r="A1470" s="239" t="s">
        <v>10604</v>
      </c>
      <c r="B1470" s="189" t="s">
        <v>7077</v>
      </c>
      <c r="C1470" s="190" t="s">
        <v>5366</v>
      </c>
      <c r="D1470" s="190" t="s">
        <v>10605</v>
      </c>
      <c r="E1470" s="190" t="s">
        <v>20873</v>
      </c>
      <c r="F1470" s="190" t="s">
        <v>20870</v>
      </c>
      <c r="G1470" s="192">
        <v>0</v>
      </c>
      <c r="H1470" s="191">
        <v>0</v>
      </c>
      <c r="I1470" s="188">
        <v>0</v>
      </c>
      <c r="J1470" s="192">
        <v>0</v>
      </c>
      <c r="K1470" s="191">
        <v>0</v>
      </c>
      <c r="L1470" s="193">
        <v>0</v>
      </c>
      <c r="N1470" s="185"/>
      <c r="O1470" s="185"/>
    </row>
    <row r="1471" spans="1:15" x14ac:dyDescent="0.25">
      <c r="A1471" s="239" t="s">
        <v>10606</v>
      </c>
      <c r="B1471" s="189" t="s">
        <v>7077</v>
      </c>
      <c r="C1471" s="190" t="s">
        <v>5366</v>
      </c>
      <c r="D1471" s="190" t="s">
        <v>5099</v>
      </c>
      <c r="E1471" s="190" t="s">
        <v>20873</v>
      </c>
      <c r="F1471" s="190" t="s">
        <v>20868</v>
      </c>
      <c r="G1471" s="192">
        <v>0</v>
      </c>
      <c r="H1471" s="191">
        <v>0</v>
      </c>
      <c r="I1471" s="188">
        <v>0</v>
      </c>
      <c r="J1471" s="192">
        <v>0</v>
      </c>
      <c r="K1471" s="191">
        <v>53</v>
      </c>
      <c r="L1471" s="193">
        <v>0</v>
      </c>
      <c r="N1471" s="185"/>
      <c r="O1471" s="185"/>
    </row>
    <row r="1472" spans="1:15" x14ac:dyDescent="0.25">
      <c r="A1472" s="239" t="s">
        <v>10607</v>
      </c>
      <c r="B1472" s="189" t="s">
        <v>7077</v>
      </c>
      <c r="C1472" s="190" t="s">
        <v>5366</v>
      </c>
      <c r="D1472" s="190" t="s">
        <v>5100</v>
      </c>
      <c r="E1472" s="190" t="s">
        <v>20873</v>
      </c>
      <c r="F1472" s="190" t="s">
        <v>20869</v>
      </c>
      <c r="G1472" s="192">
        <v>78565</v>
      </c>
      <c r="H1472" s="191">
        <v>1847</v>
      </c>
      <c r="I1472" s="188">
        <v>42.536545749864644</v>
      </c>
      <c r="J1472" s="192">
        <v>80549</v>
      </c>
      <c r="K1472" s="191">
        <v>1844</v>
      </c>
      <c r="L1472" s="193">
        <v>43.681670281995665</v>
      </c>
      <c r="N1472" s="185"/>
      <c r="O1472" s="185"/>
    </row>
    <row r="1473" spans="1:15" x14ac:dyDescent="0.25">
      <c r="A1473" s="239" t="s">
        <v>10608</v>
      </c>
      <c r="B1473" s="189" t="s">
        <v>7077</v>
      </c>
      <c r="C1473" s="190" t="s">
        <v>5366</v>
      </c>
      <c r="D1473" s="190" t="s">
        <v>10609</v>
      </c>
      <c r="E1473" s="190" t="s">
        <v>20873</v>
      </c>
      <c r="F1473" s="190" t="s">
        <v>20868</v>
      </c>
      <c r="G1473" s="192">
        <v>0</v>
      </c>
      <c r="H1473" s="191">
        <v>0</v>
      </c>
      <c r="I1473" s="188">
        <v>0</v>
      </c>
      <c r="J1473" s="192">
        <v>0</v>
      </c>
      <c r="K1473" s="191">
        <v>18</v>
      </c>
      <c r="L1473" s="193">
        <v>0</v>
      </c>
      <c r="N1473" s="185"/>
      <c r="O1473" s="185"/>
    </row>
    <row r="1474" spans="1:15" x14ac:dyDescent="0.25">
      <c r="A1474" s="239" t="s">
        <v>10610</v>
      </c>
      <c r="B1474" s="189" t="s">
        <v>7077</v>
      </c>
      <c r="C1474" s="190" t="s">
        <v>5366</v>
      </c>
      <c r="D1474" s="190" t="s">
        <v>10611</v>
      </c>
      <c r="E1474" s="190" t="s">
        <v>20873</v>
      </c>
      <c r="F1474" s="190" t="s">
        <v>20868</v>
      </c>
      <c r="G1474" s="192">
        <v>0</v>
      </c>
      <c r="H1474" s="191">
        <v>0</v>
      </c>
      <c r="I1474" s="188">
        <v>0</v>
      </c>
      <c r="J1474" s="192">
        <v>0</v>
      </c>
      <c r="K1474" s="191">
        <v>0</v>
      </c>
      <c r="L1474" s="193">
        <v>0</v>
      </c>
      <c r="N1474" s="185"/>
      <c r="O1474" s="185"/>
    </row>
    <row r="1475" spans="1:15" x14ac:dyDescent="0.25">
      <c r="A1475" s="239" t="s">
        <v>10612</v>
      </c>
      <c r="B1475" s="189" t="s">
        <v>7077</v>
      </c>
      <c r="C1475" s="190" t="s">
        <v>5366</v>
      </c>
      <c r="D1475" s="190" t="s">
        <v>10613</v>
      </c>
      <c r="E1475" s="190" t="s">
        <v>20873</v>
      </c>
      <c r="F1475" s="190" t="s">
        <v>20870</v>
      </c>
      <c r="G1475" s="192">
        <v>0</v>
      </c>
      <c r="H1475" s="191">
        <v>0</v>
      </c>
      <c r="I1475" s="188">
        <v>0</v>
      </c>
      <c r="J1475" s="192">
        <v>0</v>
      </c>
      <c r="K1475" s="191">
        <v>0</v>
      </c>
      <c r="L1475" s="193">
        <v>0</v>
      </c>
      <c r="N1475" s="185"/>
      <c r="O1475" s="185"/>
    </row>
    <row r="1476" spans="1:15" x14ac:dyDescent="0.25">
      <c r="A1476" s="239" t="s">
        <v>10614</v>
      </c>
      <c r="B1476" s="189" t="s">
        <v>7077</v>
      </c>
      <c r="C1476" s="190" t="s">
        <v>5366</v>
      </c>
      <c r="D1476" s="190" t="s">
        <v>10615</v>
      </c>
      <c r="E1476" s="190" t="s">
        <v>20873</v>
      </c>
      <c r="F1476" s="190" t="s">
        <v>20868</v>
      </c>
      <c r="G1476" s="192">
        <v>0</v>
      </c>
      <c r="H1476" s="191">
        <v>0</v>
      </c>
      <c r="I1476" s="188">
        <v>0</v>
      </c>
      <c r="J1476" s="192">
        <v>0</v>
      </c>
      <c r="K1476" s="191">
        <v>21</v>
      </c>
      <c r="L1476" s="193">
        <v>0</v>
      </c>
      <c r="N1476" s="185"/>
      <c r="O1476" s="185"/>
    </row>
    <row r="1477" spans="1:15" x14ac:dyDescent="0.25">
      <c r="A1477" s="239" t="s">
        <v>10616</v>
      </c>
      <c r="B1477" s="189" t="s">
        <v>7077</v>
      </c>
      <c r="C1477" s="190" t="s">
        <v>5366</v>
      </c>
      <c r="D1477" s="190" t="s">
        <v>7241</v>
      </c>
      <c r="E1477" s="190" t="s">
        <v>20873</v>
      </c>
      <c r="F1477" s="190" t="s">
        <v>20869</v>
      </c>
      <c r="G1477" s="192">
        <v>13260</v>
      </c>
      <c r="H1477" s="191">
        <v>781</v>
      </c>
      <c r="I1477" s="188">
        <v>16.978233034571062</v>
      </c>
      <c r="J1477" s="192">
        <v>16131</v>
      </c>
      <c r="K1477" s="191">
        <v>950</v>
      </c>
      <c r="L1477" s="193">
        <v>16.98</v>
      </c>
      <c r="N1477" s="185"/>
      <c r="O1477" s="185"/>
    </row>
    <row r="1478" spans="1:15" x14ac:dyDescent="0.25">
      <c r="A1478" s="239" t="s">
        <v>10617</v>
      </c>
      <c r="B1478" s="189" t="s">
        <v>7077</v>
      </c>
      <c r="C1478" s="190" t="s">
        <v>5366</v>
      </c>
      <c r="D1478" s="190" t="s">
        <v>7242</v>
      </c>
      <c r="E1478" s="190" t="s">
        <v>20873</v>
      </c>
      <c r="F1478" s="190" t="s">
        <v>20869</v>
      </c>
      <c r="G1478" s="192">
        <v>1412</v>
      </c>
      <c r="H1478" s="191">
        <v>113</v>
      </c>
      <c r="I1478" s="188">
        <v>12.495575221238939</v>
      </c>
      <c r="J1478" s="192">
        <v>1418</v>
      </c>
      <c r="K1478" s="191">
        <v>113</v>
      </c>
      <c r="L1478" s="193">
        <v>12.548672566371682</v>
      </c>
      <c r="N1478" s="185"/>
      <c r="O1478" s="185"/>
    </row>
    <row r="1479" spans="1:15" x14ac:dyDescent="0.25">
      <c r="A1479" s="239" t="s">
        <v>10618</v>
      </c>
      <c r="B1479" s="189" t="s">
        <v>7077</v>
      </c>
      <c r="C1479" s="190" t="s">
        <v>5366</v>
      </c>
      <c r="D1479" s="190" t="s">
        <v>10619</v>
      </c>
      <c r="E1479" s="190" t="s">
        <v>20873</v>
      </c>
      <c r="F1479" s="190" t="s">
        <v>20868</v>
      </c>
      <c r="G1479" s="192">
        <v>0</v>
      </c>
      <c r="H1479" s="191">
        <v>0</v>
      </c>
      <c r="I1479" s="188">
        <v>0</v>
      </c>
      <c r="J1479" s="192">
        <v>0</v>
      </c>
      <c r="K1479" s="191">
        <v>8</v>
      </c>
      <c r="L1479" s="193">
        <v>0</v>
      </c>
      <c r="N1479" s="185"/>
      <c r="O1479" s="185"/>
    </row>
    <row r="1480" spans="1:15" x14ac:dyDescent="0.25">
      <c r="A1480" s="239" t="s">
        <v>10620</v>
      </c>
      <c r="B1480" s="189" t="s">
        <v>7077</v>
      </c>
      <c r="C1480" s="190" t="s">
        <v>5366</v>
      </c>
      <c r="D1480" s="190" t="s">
        <v>7243</v>
      </c>
      <c r="E1480" s="190" t="s">
        <v>20873</v>
      </c>
      <c r="F1480" s="190" t="s">
        <v>20869</v>
      </c>
      <c r="G1480" s="192">
        <v>1557</v>
      </c>
      <c r="H1480" s="191">
        <v>61</v>
      </c>
      <c r="I1480" s="188">
        <v>25.524590163934427</v>
      </c>
      <c r="J1480" s="192">
        <v>1574</v>
      </c>
      <c r="K1480" s="191">
        <v>60</v>
      </c>
      <c r="L1480" s="193">
        <v>26.233333333333334</v>
      </c>
      <c r="N1480" s="185"/>
      <c r="O1480" s="185"/>
    </row>
    <row r="1481" spans="1:15" x14ac:dyDescent="0.25">
      <c r="A1481" s="239" t="s">
        <v>10621</v>
      </c>
      <c r="B1481" s="189" t="s">
        <v>7077</v>
      </c>
      <c r="C1481" s="190" t="s">
        <v>5366</v>
      </c>
      <c r="D1481" s="190" t="s">
        <v>7244</v>
      </c>
      <c r="E1481" s="190" t="s">
        <v>20873</v>
      </c>
      <c r="F1481" s="190" t="s">
        <v>20869</v>
      </c>
      <c r="G1481" s="192">
        <v>24483</v>
      </c>
      <c r="H1481" s="191">
        <v>1102</v>
      </c>
      <c r="I1481" s="188">
        <v>22.216878402903813</v>
      </c>
      <c r="J1481" s="192">
        <v>24612</v>
      </c>
      <c r="K1481" s="191">
        <v>1106</v>
      </c>
      <c r="L1481" s="193">
        <v>22.253164556962027</v>
      </c>
      <c r="N1481" s="185"/>
      <c r="O1481" s="185"/>
    </row>
    <row r="1482" spans="1:15" x14ac:dyDescent="0.25">
      <c r="A1482" s="239" t="s">
        <v>10622</v>
      </c>
      <c r="B1482" s="189" t="s">
        <v>7077</v>
      </c>
      <c r="C1482" s="190" t="s">
        <v>5366</v>
      </c>
      <c r="D1482" s="190" t="s">
        <v>10623</v>
      </c>
      <c r="E1482" s="190" t="s">
        <v>20873</v>
      </c>
      <c r="F1482" s="190" t="s">
        <v>20868</v>
      </c>
      <c r="G1482" s="192">
        <v>0</v>
      </c>
      <c r="H1482" s="191">
        <v>0</v>
      </c>
      <c r="I1482" s="188">
        <v>0</v>
      </c>
      <c r="J1482" s="192">
        <v>0</v>
      </c>
      <c r="K1482" s="191">
        <v>22</v>
      </c>
      <c r="L1482" s="193">
        <v>0</v>
      </c>
      <c r="N1482" s="185"/>
      <c r="O1482" s="185"/>
    </row>
    <row r="1483" spans="1:15" x14ac:dyDescent="0.25">
      <c r="A1483" s="239" t="s">
        <v>10624</v>
      </c>
      <c r="B1483" s="189" t="s">
        <v>7077</v>
      </c>
      <c r="C1483" s="190" t="s">
        <v>5366</v>
      </c>
      <c r="D1483" s="190" t="s">
        <v>7245</v>
      </c>
      <c r="E1483" s="190" t="s">
        <v>20873</v>
      </c>
      <c r="F1483" s="190" t="s">
        <v>20869</v>
      </c>
      <c r="G1483" s="192">
        <v>22000</v>
      </c>
      <c r="H1483" s="191">
        <v>926</v>
      </c>
      <c r="I1483" s="188">
        <v>23.758099352051836</v>
      </c>
      <c r="J1483" s="192">
        <v>22086</v>
      </c>
      <c r="K1483" s="191">
        <v>922</v>
      </c>
      <c r="L1483" s="193">
        <v>23.954446854663775</v>
      </c>
      <c r="N1483" s="185"/>
      <c r="O1483" s="185"/>
    </row>
    <row r="1484" spans="1:15" x14ac:dyDescent="0.25">
      <c r="A1484" s="239" t="s">
        <v>10625</v>
      </c>
      <c r="B1484" s="189" t="s">
        <v>7077</v>
      </c>
      <c r="C1484" s="190" t="s">
        <v>5366</v>
      </c>
      <c r="D1484" s="190" t="s">
        <v>7246</v>
      </c>
      <c r="E1484" s="190" t="s">
        <v>20873</v>
      </c>
      <c r="F1484" s="190" t="s">
        <v>20869</v>
      </c>
      <c r="G1484" s="192">
        <v>94345</v>
      </c>
      <c r="H1484" s="191">
        <v>1771</v>
      </c>
      <c r="I1484" s="188">
        <v>53.272162619988706</v>
      </c>
      <c r="J1484" s="192">
        <v>127219</v>
      </c>
      <c r="K1484" s="191">
        <v>1767</v>
      </c>
      <c r="L1484" s="193">
        <v>71.997170345217882</v>
      </c>
      <c r="N1484" s="185"/>
      <c r="O1484" s="185"/>
    </row>
    <row r="1485" spans="1:15" x14ac:dyDescent="0.25">
      <c r="A1485" s="239" t="s">
        <v>10626</v>
      </c>
      <c r="B1485" s="189" t="s">
        <v>7077</v>
      </c>
      <c r="C1485" s="190" t="s">
        <v>5366</v>
      </c>
      <c r="D1485" s="190" t="s">
        <v>7247</v>
      </c>
      <c r="E1485" s="190" t="s">
        <v>20873</v>
      </c>
      <c r="F1485" s="190" t="s">
        <v>20869</v>
      </c>
      <c r="G1485" s="192">
        <v>2316</v>
      </c>
      <c r="H1485" s="191">
        <v>136</v>
      </c>
      <c r="I1485" s="188">
        <v>17.029411764705884</v>
      </c>
      <c r="J1485" s="192">
        <v>2373</v>
      </c>
      <c r="K1485" s="191">
        <v>136</v>
      </c>
      <c r="L1485" s="193">
        <v>17.448529411764707</v>
      </c>
      <c r="N1485" s="185"/>
      <c r="O1485" s="185"/>
    </row>
    <row r="1486" spans="1:15" x14ac:dyDescent="0.25">
      <c r="A1486" s="239" t="s">
        <v>10627</v>
      </c>
      <c r="B1486" s="189" t="s">
        <v>7077</v>
      </c>
      <c r="C1486" s="190" t="s">
        <v>5366</v>
      </c>
      <c r="D1486" s="190" t="s">
        <v>10628</v>
      </c>
      <c r="E1486" s="190" t="s">
        <v>20873</v>
      </c>
      <c r="F1486" s="190" t="s">
        <v>20870</v>
      </c>
      <c r="G1486" s="192">
        <v>0</v>
      </c>
      <c r="H1486" s="191">
        <v>0</v>
      </c>
      <c r="I1486" s="188">
        <v>0</v>
      </c>
      <c r="J1486" s="192">
        <v>0</v>
      </c>
      <c r="K1486" s="191">
        <v>0</v>
      </c>
      <c r="L1486" s="193">
        <v>0</v>
      </c>
      <c r="N1486" s="185"/>
      <c r="O1486" s="185"/>
    </row>
    <row r="1487" spans="1:15" x14ac:dyDescent="0.25">
      <c r="A1487" s="239" t="s">
        <v>10629</v>
      </c>
      <c r="B1487" s="189" t="s">
        <v>7077</v>
      </c>
      <c r="C1487" s="190" t="s">
        <v>5366</v>
      </c>
      <c r="D1487" s="190" t="s">
        <v>10630</v>
      </c>
      <c r="E1487" s="190" t="s">
        <v>20873</v>
      </c>
      <c r="F1487" s="190" t="s">
        <v>20868</v>
      </c>
      <c r="G1487" s="192">
        <v>0</v>
      </c>
      <c r="H1487" s="191">
        <v>0</v>
      </c>
      <c r="I1487" s="188">
        <v>0</v>
      </c>
      <c r="J1487" s="192">
        <v>0</v>
      </c>
      <c r="K1487" s="191">
        <v>0</v>
      </c>
      <c r="L1487" s="193">
        <v>0</v>
      </c>
      <c r="N1487" s="185"/>
      <c r="O1487" s="185"/>
    </row>
    <row r="1488" spans="1:15" x14ac:dyDescent="0.25">
      <c r="A1488" s="239" t="s">
        <v>10631</v>
      </c>
      <c r="B1488" s="189" t="s">
        <v>7077</v>
      </c>
      <c r="C1488" s="190" t="s">
        <v>5366</v>
      </c>
      <c r="D1488" s="190" t="s">
        <v>7248</v>
      </c>
      <c r="E1488" s="190" t="s">
        <v>20873</v>
      </c>
      <c r="F1488" s="190" t="s">
        <v>20869</v>
      </c>
      <c r="G1488" s="192">
        <v>2900</v>
      </c>
      <c r="H1488" s="191">
        <v>103</v>
      </c>
      <c r="I1488" s="188">
        <v>28.155339805825243</v>
      </c>
      <c r="J1488" s="192">
        <v>2700</v>
      </c>
      <c r="K1488" s="191">
        <v>103</v>
      </c>
      <c r="L1488" s="193">
        <v>26.21359223300971</v>
      </c>
      <c r="N1488" s="185"/>
      <c r="O1488" s="185"/>
    </row>
    <row r="1489" spans="1:15" x14ac:dyDescent="0.25">
      <c r="A1489" s="239" t="s">
        <v>10632</v>
      </c>
      <c r="B1489" s="189" t="s">
        <v>7077</v>
      </c>
      <c r="C1489" s="190" t="s">
        <v>5366</v>
      </c>
      <c r="D1489" s="190" t="s">
        <v>10633</v>
      </c>
      <c r="E1489" s="190" t="s">
        <v>20873</v>
      </c>
      <c r="F1489" s="190" t="s">
        <v>20870</v>
      </c>
      <c r="G1489" s="192">
        <v>0</v>
      </c>
      <c r="H1489" s="191">
        <v>0</v>
      </c>
      <c r="I1489" s="188">
        <v>0</v>
      </c>
      <c r="J1489" s="192">
        <v>0</v>
      </c>
      <c r="K1489" s="191">
        <v>0</v>
      </c>
      <c r="L1489" s="193">
        <v>0</v>
      </c>
      <c r="N1489" s="185"/>
      <c r="O1489" s="185"/>
    </row>
    <row r="1490" spans="1:15" x14ac:dyDescent="0.25">
      <c r="A1490" s="239" t="s">
        <v>10634</v>
      </c>
      <c r="B1490" s="189" t="s">
        <v>7077</v>
      </c>
      <c r="C1490" s="190" t="s">
        <v>5366</v>
      </c>
      <c r="D1490" s="190" t="s">
        <v>7250</v>
      </c>
      <c r="E1490" s="190" t="s">
        <v>20873</v>
      </c>
      <c r="F1490" s="190" t="s">
        <v>20869</v>
      </c>
      <c r="G1490" s="192">
        <v>4500</v>
      </c>
      <c r="H1490" s="191">
        <v>307</v>
      </c>
      <c r="I1490" s="188">
        <v>14.657980456026058</v>
      </c>
      <c r="J1490" s="192">
        <v>4576</v>
      </c>
      <c r="K1490" s="191">
        <v>312</v>
      </c>
      <c r="L1490" s="193">
        <v>14.666666666666666</v>
      </c>
      <c r="N1490" s="185"/>
      <c r="O1490" s="185"/>
    </row>
    <row r="1491" spans="1:15" x14ac:dyDescent="0.25">
      <c r="A1491" s="239" t="s">
        <v>10635</v>
      </c>
      <c r="B1491" s="189" t="s">
        <v>7077</v>
      </c>
      <c r="C1491" s="190" t="s">
        <v>5366</v>
      </c>
      <c r="D1491" s="190" t="s">
        <v>7251</v>
      </c>
      <c r="E1491" s="190" t="s">
        <v>20873</v>
      </c>
      <c r="F1491" s="190" t="s">
        <v>20869</v>
      </c>
      <c r="G1491" s="192">
        <v>8217</v>
      </c>
      <c r="H1491" s="191">
        <v>251</v>
      </c>
      <c r="I1491" s="188">
        <v>32.737051792828687</v>
      </c>
      <c r="J1491" s="192">
        <v>8242</v>
      </c>
      <c r="K1491" s="191">
        <v>251</v>
      </c>
      <c r="L1491" s="193">
        <v>32.836653386454181</v>
      </c>
      <c r="N1491" s="185"/>
      <c r="O1491" s="185"/>
    </row>
    <row r="1492" spans="1:15" x14ac:dyDescent="0.25">
      <c r="A1492" s="239" t="s">
        <v>10636</v>
      </c>
      <c r="B1492" s="189" t="s">
        <v>7077</v>
      </c>
      <c r="C1492" s="190" t="s">
        <v>5366</v>
      </c>
      <c r="D1492" s="190" t="s">
        <v>4294</v>
      </c>
      <c r="E1492" s="190" t="s">
        <v>20873</v>
      </c>
      <c r="F1492" s="190" t="s">
        <v>20870</v>
      </c>
      <c r="G1492" s="192">
        <v>6500</v>
      </c>
      <c r="H1492" s="191">
        <v>174</v>
      </c>
      <c r="I1492" s="188">
        <v>37.356321839080458</v>
      </c>
      <c r="J1492" s="192">
        <v>7000</v>
      </c>
      <c r="K1492" s="191">
        <v>174</v>
      </c>
      <c r="L1492" s="193">
        <v>40.229885057471265</v>
      </c>
      <c r="N1492" s="185"/>
      <c r="O1492" s="185"/>
    </row>
    <row r="1493" spans="1:15" x14ac:dyDescent="0.25">
      <c r="A1493" s="239" t="s">
        <v>10637</v>
      </c>
      <c r="B1493" s="189" t="s">
        <v>7077</v>
      </c>
      <c r="C1493" s="190" t="s">
        <v>5366</v>
      </c>
      <c r="D1493" s="190" t="s">
        <v>7252</v>
      </c>
      <c r="E1493" s="190" t="s">
        <v>20873</v>
      </c>
      <c r="F1493" s="190" t="s">
        <v>20869</v>
      </c>
      <c r="G1493" s="192">
        <v>3318</v>
      </c>
      <c r="H1493" s="191">
        <v>249</v>
      </c>
      <c r="I1493" s="188">
        <v>13.325301204819278</v>
      </c>
      <c r="J1493" s="192">
        <v>3334</v>
      </c>
      <c r="K1493" s="191">
        <v>257</v>
      </c>
      <c r="L1493" s="193">
        <v>12.972762645914397</v>
      </c>
      <c r="N1493" s="185"/>
      <c r="O1493" s="185"/>
    </row>
    <row r="1494" spans="1:15" x14ac:dyDescent="0.25">
      <c r="A1494" s="239" t="s">
        <v>10638</v>
      </c>
      <c r="B1494" s="189" t="s">
        <v>7077</v>
      </c>
      <c r="C1494" s="190" t="s">
        <v>5366</v>
      </c>
      <c r="D1494" s="190" t="s">
        <v>7253</v>
      </c>
      <c r="E1494" s="190" t="s">
        <v>20873</v>
      </c>
      <c r="F1494" s="190" t="s">
        <v>20869</v>
      </c>
      <c r="G1494" s="192">
        <v>22228</v>
      </c>
      <c r="H1494" s="191">
        <v>652</v>
      </c>
      <c r="I1494" s="188">
        <v>34.092024539877301</v>
      </c>
      <c r="J1494" s="192">
        <v>22228</v>
      </c>
      <c r="K1494" s="191">
        <v>687</v>
      </c>
      <c r="L1494" s="193">
        <v>32.355167394468701</v>
      </c>
      <c r="N1494" s="185"/>
      <c r="O1494" s="185"/>
    </row>
    <row r="1495" spans="1:15" x14ac:dyDescent="0.25">
      <c r="A1495" s="239" t="s">
        <v>10639</v>
      </c>
      <c r="B1495" s="189" t="s">
        <v>7077</v>
      </c>
      <c r="C1495" s="190" t="s">
        <v>5366</v>
      </c>
      <c r="D1495" s="190" t="s">
        <v>10640</v>
      </c>
      <c r="E1495" s="190" t="s">
        <v>20873</v>
      </c>
      <c r="F1495" s="190" t="s">
        <v>20870</v>
      </c>
      <c r="G1495" s="192">
        <v>0</v>
      </c>
      <c r="H1495" s="191">
        <v>0</v>
      </c>
      <c r="I1495" s="188">
        <v>0</v>
      </c>
      <c r="J1495" s="192">
        <v>0</v>
      </c>
      <c r="K1495" s="191">
        <v>0</v>
      </c>
      <c r="L1495" s="193">
        <v>0</v>
      </c>
      <c r="N1495" s="185"/>
      <c r="O1495" s="185"/>
    </row>
    <row r="1496" spans="1:15" x14ac:dyDescent="0.25">
      <c r="A1496" s="239" t="s">
        <v>10641</v>
      </c>
      <c r="B1496" s="189" t="s">
        <v>7077</v>
      </c>
      <c r="C1496" s="190" t="s">
        <v>5366</v>
      </c>
      <c r="D1496" s="190" t="s">
        <v>10642</v>
      </c>
      <c r="E1496" s="190" t="s">
        <v>20873</v>
      </c>
      <c r="F1496" s="190" t="s">
        <v>20870</v>
      </c>
      <c r="G1496" s="192">
        <v>0</v>
      </c>
      <c r="H1496" s="191">
        <v>0</v>
      </c>
      <c r="I1496" s="188">
        <v>0</v>
      </c>
      <c r="J1496" s="192">
        <v>0</v>
      </c>
      <c r="K1496" s="191">
        <v>0</v>
      </c>
      <c r="L1496" s="193">
        <v>0</v>
      </c>
      <c r="N1496" s="185"/>
      <c r="O1496" s="185"/>
    </row>
    <row r="1497" spans="1:15" x14ac:dyDescent="0.25">
      <c r="A1497" s="239" t="s">
        <v>10643</v>
      </c>
      <c r="B1497" s="189" t="s">
        <v>7077</v>
      </c>
      <c r="C1497" s="190" t="s">
        <v>5366</v>
      </c>
      <c r="D1497" s="190" t="s">
        <v>7254</v>
      </c>
      <c r="E1497" s="190" t="s">
        <v>20873</v>
      </c>
      <c r="F1497" s="190" t="s">
        <v>20869</v>
      </c>
      <c r="G1497" s="192">
        <v>12373</v>
      </c>
      <c r="H1497" s="191">
        <v>638</v>
      </c>
      <c r="I1497" s="188">
        <v>19.393416927899686</v>
      </c>
      <c r="J1497" s="192">
        <v>15042</v>
      </c>
      <c r="K1497" s="191">
        <v>654</v>
      </c>
      <c r="L1497" s="193">
        <v>23</v>
      </c>
      <c r="N1497" s="185"/>
      <c r="O1497" s="185"/>
    </row>
    <row r="1498" spans="1:15" x14ac:dyDescent="0.25">
      <c r="A1498" s="239" t="s">
        <v>10644</v>
      </c>
      <c r="B1498" s="189" t="s">
        <v>7077</v>
      </c>
      <c r="C1498" s="190" t="s">
        <v>5366</v>
      </c>
      <c r="D1498" s="190" t="s">
        <v>7255</v>
      </c>
      <c r="E1498" s="190" t="s">
        <v>20873</v>
      </c>
      <c r="F1498" s="190" t="s">
        <v>20869</v>
      </c>
      <c r="G1498" s="192">
        <v>3302</v>
      </c>
      <c r="H1498" s="191">
        <v>266</v>
      </c>
      <c r="I1498" s="188">
        <v>12.413533834586467</v>
      </c>
      <c r="J1498" s="192">
        <v>3310</v>
      </c>
      <c r="K1498" s="191">
        <v>270</v>
      </c>
      <c r="L1498" s="193">
        <v>12.25925925925926</v>
      </c>
      <c r="N1498" s="185"/>
      <c r="O1498" s="185"/>
    </row>
    <row r="1499" spans="1:15" x14ac:dyDescent="0.25">
      <c r="A1499" s="239" t="s">
        <v>10645</v>
      </c>
      <c r="B1499" s="189" t="s">
        <v>7077</v>
      </c>
      <c r="C1499" s="190" t="s">
        <v>5366</v>
      </c>
      <c r="D1499" s="190" t="s">
        <v>10646</v>
      </c>
      <c r="E1499" s="190" t="s">
        <v>20873</v>
      </c>
      <c r="F1499" s="190" t="s">
        <v>20870</v>
      </c>
      <c r="G1499" s="192">
        <v>0</v>
      </c>
      <c r="H1499" s="191">
        <v>0</v>
      </c>
      <c r="I1499" s="188">
        <v>0</v>
      </c>
      <c r="J1499" s="192">
        <v>0</v>
      </c>
      <c r="K1499" s="191">
        <v>0</v>
      </c>
      <c r="L1499" s="193">
        <v>0</v>
      </c>
      <c r="N1499" s="185"/>
      <c r="O1499" s="185"/>
    </row>
    <row r="1500" spans="1:15" x14ac:dyDescent="0.25">
      <c r="A1500" s="239" t="s">
        <v>10647</v>
      </c>
      <c r="B1500" s="189" t="s">
        <v>7077</v>
      </c>
      <c r="C1500" s="190" t="s">
        <v>5366</v>
      </c>
      <c r="D1500" s="190" t="s">
        <v>7256</v>
      </c>
      <c r="E1500" s="190" t="s">
        <v>20873</v>
      </c>
      <c r="F1500" s="190" t="s">
        <v>20869</v>
      </c>
      <c r="G1500" s="192">
        <v>4000</v>
      </c>
      <c r="H1500" s="191">
        <v>178</v>
      </c>
      <c r="I1500" s="188">
        <v>22.471910112359552</v>
      </c>
      <c r="J1500" s="192">
        <v>3803</v>
      </c>
      <c r="K1500" s="191">
        <v>176</v>
      </c>
      <c r="L1500" s="193">
        <v>21.607954545454547</v>
      </c>
      <c r="N1500" s="185"/>
      <c r="O1500" s="185"/>
    </row>
    <row r="1501" spans="1:15" x14ac:dyDescent="0.25">
      <c r="A1501" s="239" t="s">
        <v>10648</v>
      </c>
      <c r="B1501" s="189" t="s">
        <v>7077</v>
      </c>
      <c r="C1501" s="190" t="s">
        <v>5366</v>
      </c>
      <c r="D1501" s="190" t="s">
        <v>4289</v>
      </c>
      <c r="E1501" s="190" t="s">
        <v>20873</v>
      </c>
      <c r="F1501" s="190" t="s">
        <v>20870</v>
      </c>
      <c r="G1501" s="192">
        <v>29000</v>
      </c>
      <c r="H1501" s="191">
        <v>930</v>
      </c>
      <c r="I1501" s="188">
        <v>31.182795698924732</v>
      </c>
      <c r="J1501" s="192">
        <v>29000</v>
      </c>
      <c r="K1501" s="191">
        <v>949</v>
      </c>
      <c r="L1501" s="193">
        <v>30.558482613277135</v>
      </c>
      <c r="N1501" s="185"/>
      <c r="O1501" s="185"/>
    </row>
    <row r="1502" spans="1:15" x14ac:dyDescent="0.25">
      <c r="A1502" s="239" t="s">
        <v>10649</v>
      </c>
      <c r="B1502" s="189" t="s">
        <v>7077</v>
      </c>
      <c r="C1502" s="190" t="s">
        <v>5366</v>
      </c>
      <c r="D1502" s="190" t="s">
        <v>8398</v>
      </c>
      <c r="E1502" s="190" t="s">
        <v>20873</v>
      </c>
      <c r="F1502" s="190" t="s">
        <v>20869</v>
      </c>
      <c r="G1502" s="192">
        <v>6500</v>
      </c>
      <c r="H1502" s="191">
        <v>332</v>
      </c>
      <c r="I1502" s="188">
        <v>19.578313253012048</v>
      </c>
      <c r="J1502" s="192">
        <v>6675</v>
      </c>
      <c r="K1502" s="191">
        <v>337</v>
      </c>
      <c r="L1502" s="193">
        <v>19.807121661721069</v>
      </c>
      <c r="N1502" s="185"/>
      <c r="O1502" s="185"/>
    </row>
    <row r="1503" spans="1:15" x14ac:dyDescent="0.25">
      <c r="A1503" s="239" t="s">
        <v>10650</v>
      </c>
      <c r="B1503" s="189" t="s">
        <v>7077</v>
      </c>
      <c r="C1503" s="190" t="s">
        <v>5366</v>
      </c>
      <c r="D1503" s="190" t="s">
        <v>10651</v>
      </c>
      <c r="E1503" s="190" t="s">
        <v>20873</v>
      </c>
      <c r="F1503" s="190" t="s">
        <v>20870</v>
      </c>
      <c r="G1503" s="192">
        <v>0</v>
      </c>
      <c r="H1503" s="191">
        <v>0</v>
      </c>
      <c r="I1503" s="188">
        <v>0</v>
      </c>
      <c r="J1503" s="192">
        <v>0</v>
      </c>
      <c r="K1503" s="191">
        <v>0</v>
      </c>
      <c r="L1503" s="193">
        <v>0</v>
      </c>
      <c r="N1503" s="185"/>
      <c r="O1503" s="185"/>
    </row>
    <row r="1504" spans="1:15" x14ac:dyDescent="0.25">
      <c r="A1504" s="239" t="s">
        <v>10652</v>
      </c>
      <c r="B1504" s="189" t="s">
        <v>7077</v>
      </c>
      <c r="C1504" s="190" t="s">
        <v>5366</v>
      </c>
      <c r="D1504" s="190" t="s">
        <v>7257</v>
      </c>
      <c r="E1504" s="190" t="s">
        <v>20873</v>
      </c>
      <c r="F1504" s="190" t="s">
        <v>20869</v>
      </c>
      <c r="G1504" s="192">
        <v>1547</v>
      </c>
      <c r="H1504" s="191">
        <v>141</v>
      </c>
      <c r="I1504" s="188">
        <v>10.971631205673759</v>
      </c>
      <c r="J1504" s="192">
        <v>1551</v>
      </c>
      <c r="K1504" s="191">
        <v>149</v>
      </c>
      <c r="L1504" s="193">
        <v>10.409395973154362</v>
      </c>
      <c r="N1504" s="185"/>
      <c r="O1504" s="185"/>
    </row>
    <row r="1505" spans="1:15" x14ac:dyDescent="0.25">
      <c r="A1505" s="239" t="s">
        <v>10653</v>
      </c>
      <c r="B1505" s="189" t="s">
        <v>7077</v>
      </c>
      <c r="C1505" s="190" t="s">
        <v>5366</v>
      </c>
      <c r="D1505" s="190" t="s">
        <v>7258</v>
      </c>
      <c r="E1505" s="190" t="s">
        <v>20873</v>
      </c>
      <c r="F1505" s="190" t="s">
        <v>20869</v>
      </c>
      <c r="G1505" s="192">
        <v>26776</v>
      </c>
      <c r="H1505" s="191">
        <v>745</v>
      </c>
      <c r="I1505" s="188">
        <v>35.940939597315435</v>
      </c>
      <c r="J1505" s="192">
        <v>28116</v>
      </c>
      <c r="K1505" s="191">
        <v>746</v>
      </c>
      <c r="L1505" s="193">
        <v>37.689008042895445</v>
      </c>
      <c r="N1505" s="185"/>
      <c r="O1505" s="185"/>
    </row>
    <row r="1506" spans="1:15" x14ac:dyDescent="0.25">
      <c r="A1506" s="239" t="s">
        <v>10654</v>
      </c>
      <c r="B1506" s="189" t="s">
        <v>7077</v>
      </c>
      <c r="C1506" s="190" t="s">
        <v>5366</v>
      </c>
      <c r="D1506" s="190" t="s">
        <v>7259</v>
      </c>
      <c r="E1506" s="190" t="s">
        <v>20873</v>
      </c>
      <c r="F1506" s="190" t="s">
        <v>20869</v>
      </c>
      <c r="G1506" s="192">
        <v>177525</v>
      </c>
      <c r="H1506" s="191">
        <v>5436</v>
      </c>
      <c r="I1506" s="188">
        <v>32.657284768211923</v>
      </c>
      <c r="J1506" s="192">
        <v>178846</v>
      </c>
      <c r="K1506" s="191">
        <v>5476</v>
      </c>
      <c r="L1506" s="193">
        <v>32.659970781592406</v>
      </c>
      <c r="N1506" s="185"/>
      <c r="O1506" s="185"/>
    </row>
    <row r="1507" spans="1:15" x14ac:dyDescent="0.25">
      <c r="A1507" s="239" t="s">
        <v>10655</v>
      </c>
      <c r="B1507" s="189" t="s">
        <v>7077</v>
      </c>
      <c r="C1507" s="190" t="s">
        <v>5366</v>
      </c>
      <c r="D1507" s="190" t="s">
        <v>7260</v>
      </c>
      <c r="E1507" s="190" t="s">
        <v>20873</v>
      </c>
      <c r="F1507" s="190" t="s">
        <v>20869</v>
      </c>
      <c r="G1507" s="192">
        <v>3994</v>
      </c>
      <c r="H1507" s="191">
        <v>201</v>
      </c>
      <c r="I1507" s="188">
        <v>19.870646766169155</v>
      </c>
      <c r="J1507" s="192">
        <v>3829</v>
      </c>
      <c r="K1507" s="191">
        <v>199</v>
      </c>
      <c r="L1507" s="193">
        <v>19.241206030150753</v>
      </c>
      <c r="N1507" s="185"/>
      <c r="O1507" s="185"/>
    </row>
    <row r="1508" spans="1:15" x14ac:dyDescent="0.25">
      <c r="A1508" s="239" t="s">
        <v>10656</v>
      </c>
      <c r="B1508" s="189" t="s">
        <v>7077</v>
      </c>
      <c r="C1508" s="190" t="s">
        <v>5366</v>
      </c>
      <c r="D1508" s="190" t="s">
        <v>10657</v>
      </c>
      <c r="E1508" s="190" t="s">
        <v>20873</v>
      </c>
      <c r="F1508" s="190" t="s">
        <v>20868</v>
      </c>
      <c r="G1508" s="192">
        <v>0</v>
      </c>
      <c r="H1508" s="191">
        <v>0</v>
      </c>
      <c r="I1508" s="188">
        <v>0</v>
      </c>
      <c r="J1508" s="192">
        <v>0</v>
      </c>
      <c r="K1508" s="191">
        <v>5</v>
      </c>
      <c r="L1508" s="193">
        <v>0</v>
      </c>
      <c r="N1508" s="185"/>
      <c r="O1508" s="185"/>
    </row>
    <row r="1509" spans="1:15" x14ac:dyDescent="0.25">
      <c r="A1509" s="239" t="s">
        <v>10658</v>
      </c>
      <c r="B1509" s="189" t="s">
        <v>7077</v>
      </c>
      <c r="C1509" s="190" t="s">
        <v>5366</v>
      </c>
      <c r="D1509" s="190" t="s">
        <v>10659</v>
      </c>
      <c r="E1509" s="190" t="s">
        <v>20873</v>
      </c>
      <c r="F1509" s="190" t="s">
        <v>20870</v>
      </c>
      <c r="G1509" s="192">
        <v>0</v>
      </c>
      <c r="H1509" s="191">
        <v>0</v>
      </c>
      <c r="I1509" s="188">
        <v>0</v>
      </c>
      <c r="J1509" s="192">
        <v>0</v>
      </c>
      <c r="K1509" s="191">
        <v>0</v>
      </c>
      <c r="L1509" s="193">
        <v>0</v>
      </c>
      <c r="N1509" s="185"/>
      <c r="O1509" s="185"/>
    </row>
    <row r="1510" spans="1:15" x14ac:dyDescent="0.25">
      <c r="A1510" s="239" t="s">
        <v>10660</v>
      </c>
      <c r="B1510" s="189" t="s">
        <v>7077</v>
      </c>
      <c r="C1510" s="190" t="s">
        <v>5366</v>
      </c>
      <c r="D1510" s="190" t="s">
        <v>7261</v>
      </c>
      <c r="E1510" s="190" t="s">
        <v>20873</v>
      </c>
      <c r="F1510" s="190" t="s">
        <v>20869</v>
      </c>
      <c r="G1510" s="192">
        <v>11600</v>
      </c>
      <c r="H1510" s="191">
        <v>569</v>
      </c>
      <c r="I1510" s="188">
        <v>20.38664323374341</v>
      </c>
      <c r="J1510" s="192">
        <v>12500</v>
      </c>
      <c r="K1510" s="191">
        <v>569</v>
      </c>
      <c r="L1510" s="193">
        <v>21.968365553602812</v>
      </c>
      <c r="N1510" s="185"/>
      <c r="O1510" s="185"/>
    </row>
    <row r="1511" spans="1:15" x14ac:dyDescent="0.25">
      <c r="A1511" s="239" t="s">
        <v>10661</v>
      </c>
      <c r="B1511" s="189" t="s">
        <v>7077</v>
      </c>
      <c r="C1511" s="190" t="s">
        <v>5366</v>
      </c>
      <c r="D1511" s="190" t="s">
        <v>7262</v>
      </c>
      <c r="E1511" s="190" t="s">
        <v>20873</v>
      </c>
      <c r="F1511" s="190" t="s">
        <v>20869</v>
      </c>
      <c r="G1511" s="192">
        <v>405792</v>
      </c>
      <c r="H1511" s="191">
        <v>5509</v>
      </c>
      <c r="I1511" s="188">
        <v>73.659829370121614</v>
      </c>
      <c r="J1511" s="192">
        <v>416595</v>
      </c>
      <c r="K1511" s="191">
        <v>5545</v>
      </c>
      <c r="L1511" s="193">
        <v>75.129846708746612</v>
      </c>
      <c r="N1511" s="185"/>
      <c r="O1511" s="185"/>
    </row>
    <row r="1512" spans="1:15" x14ac:dyDescent="0.25">
      <c r="A1512" s="239" t="s">
        <v>10662</v>
      </c>
      <c r="B1512" s="189" t="s">
        <v>7077</v>
      </c>
      <c r="C1512" s="190" t="s">
        <v>5366</v>
      </c>
      <c r="D1512" s="190" t="s">
        <v>7263</v>
      </c>
      <c r="E1512" s="190" t="s">
        <v>20873</v>
      </c>
      <c r="F1512" s="190" t="s">
        <v>20869</v>
      </c>
      <c r="G1512" s="192">
        <v>4680</v>
      </c>
      <c r="H1512" s="191">
        <v>278</v>
      </c>
      <c r="I1512" s="188">
        <v>16.834532374100718</v>
      </c>
      <c r="J1512" s="192">
        <v>4708</v>
      </c>
      <c r="K1512" s="191">
        <v>286</v>
      </c>
      <c r="L1512" s="193">
        <v>16.46153846153846</v>
      </c>
      <c r="N1512" s="185"/>
      <c r="O1512" s="185"/>
    </row>
    <row r="1513" spans="1:15" x14ac:dyDescent="0.25">
      <c r="A1513" s="239" t="s">
        <v>10663</v>
      </c>
      <c r="B1513" s="189" t="s">
        <v>7077</v>
      </c>
      <c r="C1513" s="190" t="s">
        <v>5366</v>
      </c>
      <c r="D1513" s="190" t="s">
        <v>10664</v>
      </c>
      <c r="E1513" s="190" t="s">
        <v>20873</v>
      </c>
      <c r="F1513" s="190" t="s">
        <v>20868</v>
      </c>
      <c r="G1513" s="192">
        <v>0</v>
      </c>
      <c r="H1513" s="191">
        <v>0</v>
      </c>
      <c r="I1513" s="188">
        <v>0</v>
      </c>
      <c r="J1513" s="192">
        <v>0</v>
      </c>
      <c r="K1513" s="191">
        <v>36</v>
      </c>
      <c r="L1513" s="193">
        <v>0</v>
      </c>
      <c r="N1513" s="185"/>
      <c r="O1513" s="185"/>
    </row>
    <row r="1514" spans="1:15" x14ac:dyDescent="0.25">
      <c r="A1514" s="239" t="s">
        <v>10665</v>
      </c>
      <c r="B1514" s="189" t="s">
        <v>7077</v>
      </c>
      <c r="C1514" s="190" t="s">
        <v>5366</v>
      </c>
      <c r="D1514" s="190" t="s">
        <v>7673</v>
      </c>
      <c r="E1514" s="190" t="s">
        <v>20873</v>
      </c>
      <c r="F1514" s="190" t="s">
        <v>20868</v>
      </c>
      <c r="G1514" s="192">
        <v>0</v>
      </c>
      <c r="H1514" s="191">
        <v>0</v>
      </c>
      <c r="I1514" s="188">
        <v>0</v>
      </c>
      <c r="J1514" s="192">
        <v>0</v>
      </c>
      <c r="K1514" s="191">
        <v>28</v>
      </c>
      <c r="L1514" s="193">
        <v>0</v>
      </c>
      <c r="N1514" s="185"/>
      <c r="O1514" s="185"/>
    </row>
    <row r="1515" spans="1:15" x14ac:dyDescent="0.25">
      <c r="A1515" s="239" t="s">
        <v>10666</v>
      </c>
      <c r="B1515" s="189" t="s">
        <v>7077</v>
      </c>
      <c r="C1515" s="190" t="s">
        <v>5366</v>
      </c>
      <c r="D1515" s="190" t="s">
        <v>10667</v>
      </c>
      <c r="E1515" s="190" t="s">
        <v>20873</v>
      </c>
      <c r="F1515" s="190" t="s">
        <v>20870</v>
      </c>
      <c r="G1515" s="192">
        <v>0</v>
      </c>
      <c r="H1515" s="191">
        <v>0</v>
      </c>
      <c r="I1515" s="188">
        <v>0</v>
      </c>
      <c r="J1515" s="192">
        <v>0</v>
      </c>
      <c r="K1515" s="191">
        <v>0</v>
      </c>
      <c r="L1515" s="193">
        <v>0</v>
      </c>
      <c r="N1515" s="185"/>
      <c r="O1515" s="185"/>
    </row>
    <row r="1516" spans="1:15" x14ac:dyDescent="0.25">
      <c r="A1516" s="239" t="s">
        <v>10668</v>
      </c>
      <c r="B1516" s="189" t="s">
        <v>7077</v>
      </c>
      <c r="C1516" s="190" t="s">
        <v>5366</v>
      </c>
      <c r="D1516" s="190" t="s">
        <v>1220</v>
      </c>
      <c r="E1516" s="190" t="s">
        <v>20873</v>
      </c>
      <c r="F1516" s="190" t="s">
        <v>20870</v>
      </c>
      <c r="G1516" s="192">
        <v>5202</v>
      </c>
      <c r="H1516" s="191">
        <v>275</v>
      </c>
      <c r="I1516" s="188">
        <v>18.916363636363638</v>
      </c>
      <c r="J1516" s="192">
        <v>5228</v>
      </c>
      <c r="K1516" s="191">
        <v>281</v>
      </c>
      <c r="L1516" s="193">
        <v>18.604982206405694</v>
      </c>
      <c r="N1516" s="185"/>
      <c r="O1516" s="185"/>
    </row>
    <row r="1517" spans="1:15" x14ac:dyDescent="0.25">
      <c r="A1517" s="239" t="s">
        <v>10669</v>
      </c>
      <c r="B1517" s="189" t="s">
        <v>7077</v>
      </c>
      <c r="C1517" s="190" t="s">
        <v>5366</v>
      </c>
      <c r="D1517" s="190" t="s">
        <v>10670</v>
      </c>
      <c r="E1517" s="190" t="s">
        <v>20873</v>
      </c>
      <c r="F1517" s="190" t="s">
        <v>20868</v>
      </c>
      <c r="G1517" s="192">
        <v>0</v>
      </c>
      <c r="H1517" s="191">
        <v>0</v>
      </c>
      <c r="I1517" s="188">
        <v>0</v>
      </c>
      <c r="J1517" s="192">
        <v>0</v>
      </c>
      <c r="K1517" s="191">
        <v>12</v>
      </c>
      <c r="L1517" s="193">
        <v>0</v>
      </c>
      <c r="N1517" s="185"/>
      <c r="O1517" s="185"/>
    </row>
    <row r="1518" spans="1:15" x14ac:dyDescent="0.25">
      <c r="A1518" s="239" t="s">
        <v>10671</v>
      </c>
      <c r="B1518" s="189" t="s">
        <v>7077</v>
      </c>
      <c r="C1518" s="190" t="s">
        <v>5366</v>
      </c>
      <c r="D1518" s="190" t="s">
        <v>6729</v>
      </c>
      <c r="E1518" s="190" t="s">
        <v>20873</v>
      </c>
      <c r="F1518" s="190" t="s">
        <v>20869</v>
      </c>
      <c r="G1518" s="192">
        <v>3500</v>
      </c>
      <c r="H1518" s="191">
        <v>206</v>
      </c>
      <c r="I1518" s="188">
        <v>16.990291262135923</v>
      </c>
      <c r="J1518" s="192">
        <v>3855</v>
      </c>
      <c r="K1518" s="191">
        <v>213</v>
      </c>
      <c r="L1518" s="193">
        <v>18.098591549295776</v>
      </c>
      <c r="N1518" s="185"/>
      <c r="O1518" s="185"/>
    </row>
    <row r="1519" spans="1:15" x14ac:dyDescent="0.25">
      <c r="A1519" s="239" t="s">
        <v>10672</v>
      </c>
      <c r="B1519" s="189" t="s">
        <v>7077</v>
      </c>
      <c r="C1519" s="190" t="s">
        <v>5366</v>
      </c>
      <c r="D1519" s="190" t="s">
        <v>10673</v>
      </c>
      <c r="E1519" s="190" t="s">
        <v>20873</v>
      </c>
      <c r="F1519" s="190" t="s">
        <v>20870</v>
      </c>
      <c r="G1519" s="192">
        <v>0</v>
      </c>
      <c r="H1519" s="191">
        <v>0</v>
      </c>
      <c r="I1519" s="188">
        <v>0</v>
      </c>
      <c r="J1519" s="192">
        <v>0</v>
      </c>
      <c r="K1519" s="191">
        <v>0</v>
      </c>
      <c r="L1519" s="193">
        <v>0</v>
      </c>
      <c r="N1519" s="185"/>
      <c r="O1519" s="185"/>
    </row>
    <row r="1520" spans="1:15" x14ac:dyDescent="0.25">
      <c r="A1520" s="239" t="s">
        <v>10674</v>
      </c>
      <c r="B1520" s="189" t="s">
        <v>7077</v>
      </c>
      <c r="C1520" s="190" t="s">
        <v>5366</v>
      </c>
      <c r="D1520" s="190" t="s">
        <v>6730</v>
      </c>
      <c r="E1520" s="190" t="s">
        <v>20873</v>
      </c>
      <c r="F1520" s="190" t="s">
        <v>20869</v>
      </c>
      <c r="G1520" s="192">
        <v>3075</v>
      </c>
      <c r="H1520" s="191">
        <v>218</v>
      </c>
      <c r="I1520" s="188">
        <v>14.105504587155963</v>
      </c>
      <c r="J1520" s="192">
        <v>3005</v>
      </c>
      <c r="K1520" s="191">
        <v>213</v>
      </c>
      <c r="L1520" s="193">
        <v>14.107981220657276</v>
      </c>
      <c r="N1520" s="185"/>
      <c r="O1520" s="185"/>
    </row>
    <row r="1521" spans="1:15" x14ac:dyDescent="0.25">
      <c r="A1521" s="239" t="s">
        <v>10675</v>
      </c>
      <c r="B1521" s="189" t="s">
        <v>7077</v>
      </c>
      <c r="C1521" s="190" t="s">
        <v>5366</v>
      </c>
      <c r="D1521" s="190" t="s">
        <v>6731</v>
      </c>
      <c r="E1521" s="190" t="s">
        <v>20873</v>
      </c>
      <c r="F1521" s="190" t="s">
        <v>20869</v>
      </c>
      <c r="G1521" s="192">
        <v>28536</v>
      </c>
      <c r="H1521" s="191">
        <v>1089</v>
      </c>
      <c r="I1521" s="188">
        <v>26.203856749311296</v>
      </c>
      <c r="J1521" s="192">
        <v>28904</v>
      </c>
      <c r="K1521" s="191">
        <v>1100</v>
      </c>
      <c r="L1521" s="193">
        <v>26.276363636363637</v>
      </c>
      <c r="N1521" s="185"/>
      <c r="O1521" s="185"/>
    </row>
    <row r="1522" spans="1:15" x14ac:dyDescent="0.25">
      <c r="A1522" s="239" t="s">
        <v>10676</v>
      </c>
      <c r="B1522" s="189" t="s">
        <v>7077</v>
      </c>
      <c r="C1522" s="190" t="s">
        <v>5366</v>
      </c>
      <c r="D1522" s="190" t="s">
        <v>6732</v>
      </c>
      <c r="E1522" s="190" t="s">
        <v>20873</v>
      </c>
      <c r="F1522" s="190" t="s">
        <v>20869</v>
      </c>
      <c r="G1522" s="192">
        <v>3742</v>
      </c>
      <c r="H1522" s="191">
        <v>239</v>
      </c>
      <c r="I1522" s="188">
        <v>15.656903765690377</v>
      </c>
      <c r="J1522" s="192">
        <v>3756</v>
      </c>
      <c r="K1522" s="191">
        <v>245</v>
      </c>
      <c r="L1522" s="193">
        <v>15.33061224489796</v>
      </c>
      <c r="N1522" s="185"/>
      <c r="O1522" s="185"/>
    </row>
    <row r="1523" spans="1:15" x14ac:dyDescent="0.25">
      <c r="A1523" s="239" t="s">
        <v>10677</v>
      </c>
      <c r="B1523" s="189" t="s">
        <v>7077</v>
      </c>
      <c r="C1523" s="190" t="s">
        <v>5366</v>
      </c>
      <c r="D1523" s="190" t="s">
        <v>10678</v>
      </c>
      <c r="E1523" s="190" t="s">
        <v>20873</v>
      </c>
      <c r="F1523" s="190" t="s">
        <v>20870</v>
      </c>
      <c r="G1523" s="192">
        <v>0</v>
      </c>
      <c r="H1523" s="191">
        <v>0</v>
      </c>
      <c r="I1523" s="188">
        <v>0</v>
      </c>
      <c r="J1523" s="192">
        <v>0</v>
      </c>
      <c r="K1523" s="191">
        <v>0</v>
      </c>
      <c r="L1523" s="193">
        <v>0</v>
      </c>
      <c r="N1523" s="185"/>
      <c r="O1523" s="185"/>
    </row>
    <row r="1524" spans="1:15" x14ac:dyDescent="0.25">
      <c r="A1524" s="239" t="s">
        <v>10679</v>
      </c>
      <c r="B1524" s="189" t="s">
        <v>7077</v>
      </c>
      <c r="C1524" s="190" t="s">
        <v>5366</v>
      </c>
      <c r="D1524" s="190" t="s">
        <v>10680</v>
      </c>
      <c r="E1524" s="190" t="s">
        <v>20873</v>
      </c>
      <c r="F1524" s="190" t="s">
        <v>20870</v>
      </c>
      <c r="G1524" s="192">
        <v>58389</v>
      </c>
      <c r="H1524" s="191">
        <v>1062</v>
      </c>
      <c r="I1524" s="188">
        <v>54.980225988700568</v>
      </c>
      <c r="J1524" s="192">
        <v>59543</v>
      </c>
      <c r="K1524" s="191">
        <v>1083</v>
      </c>
      <c r="L1524" s="193">
        <v>54.979686057248387</v>
      </c>
      <c r="N1524" s="185"/>
      <c r="O1524" s="185"/>
    </row>
    <row r="1525" spans="1:15" x14ac:dyDescent="0.25">
      <c r="A1525" s="239" t="s">
        <v>10681</v>
      </c>
      <c r="B1525" s="189" t="s">
        <v>7077</v>
      </c>
      <c r="C1525" s="190" t="s">
        <v>5366</v>
      </c>
      <c r="D1525" s="190" t="s">
        <v>4295</v>
      </c>
      <c r="E1525" s="190" t="s">
        <v>20873</v>
      </c>
      <c r="F1525" s="190" t="s">
        <v>20870</v>
      </c>
      <c r="G1525" s="192">
        <v>341</v>
      </c>
      <c r="H1525" s="191">
        <v>153</v>
      </c>
      <c r="I1525" s="188">
        <v>2.2287581699346406</v>
      </c>
      <c r="J1525" s="192">
        <v>691</v>
      </c>
      <c r="K1525" s="191">
        <v>154</v>
      </c>
      <c r="L1525" s="193">
        <v>4.4870129870129869</v>
      </c>
      <c r="N1525" s="185"/>
      <c r="O1525" s="185"/>
    </row>
    <row r="1526" spans="1:15" x14ac:dyDescent="0.25">
      <c r="A1526" s="239" t="s">
        <v>10682</v>
      </c>
      <c r="B1526" s="189" t="s">
        <v>7077</v>
      </c>
      <c r="C1526" s="190" t="s">
        <v>5366</v>
      </c>
      <c r="D1526" s="190" t="s">
        <v>10683</v>
      </c>
      <c r="E1526" s="190" t="s">
        <v>20873</v>
      </c>
      <c r="F1526" s="190" t="s">
        <v>20870</v>
      </c>
      <c r="G1526" s="192">
        <v>0</v>
      </c>
      <c r="H1526" s="191">
        <v>0</v>
      </c>
      <c r="I1526" s="188">
        <v>0</v>
      </c>
      <c r="J1526" s="192">
        <v>0</v>
      </c>
      <c r="K1526" s="191">
        <v>0</v>
      </c>
      <c r="L1526" s="193">
        <v>0</v>
      </c>
      <c r="N1526" s="185"/>
      <c r="O1526" s="185"/>
    </row>
    <row r="1527" spans="1:15" x14ac:dyDescent="0.25">
      <c r="A1527" s="239" t="s">
        <v>10684</v>
      </c>
      <c r="B1527" s="189" t="s">
        <v>7077</v>
      </c>
      <c r="C1527" s="190" t="s">
        <v>5366</v>
      </c>
      <c r="D1527" s="190" t="s">
        <v>10685</v>
      </c>
      <c r="E1527" s="190" t="s">
        <v>20873</v>
      </c>
      <c r="F1527" s="190" t="s">
        <v>20870</v>
      </c>
      <c r="G1527" s="192">
        <v>0</v>
      </c>
      <c r="H1527" s="191">
        <v>0</v>
      </c>
      <c r="I1527" s="188">
        <v>0</v>
      </c>
      <c r="J1527" s="192">
        <v>0</v>
      </c>
      <c r="K1527" s="191">
        <v>0</v>
      </c>
      <c r="L1527" s="193">
        <v>0</v>
      </c>
      <c r="N1527" s="185"/>
      <c r="O1527" s="185"/>
    </row>
    <row r="1528" spans="1:15" x14ac:dyDescent="0.25">
      <c r="A1528" s="239" t="s">
        <v>10686</v>
      </c>
      <c r="B1528" s="189" t="s">
        <v>7077</v>
      </c>
      <c r="C1528" s="190" t="s">
        <v>5366</v>
      </c>
      <c r="D1528" s="190" t="s">
        <v>6733</v>
      </c>
      <c r="E1528" s="190" t="s">
        <v>20873</v>
      </c>
      <c r="F1528" s="190" t="s">
        <v>20869</v>
      </c>
      <c r="G1528" s="192">
        <v>3400</v>
      </c>
      <c r="H1528" s="191">
        <v>112</v>
      </c>
      <c r="I1528" s="188">
        <v>30.357142857142858</v>
      </c>
      <c r="J1528" s="192">
        <v>3653</v>
      </c>
      <c r="K1528" s="191">
        <v>115</v>
      </c>
      <c r="L1528" s="193">
        <v>31.765217391304347</v>
      </c>
      <c r="N1528" s="185"/>
      <c r="O1528" s="185"/>
    </row>
    <row r="1529" spans="1:15" x14ac:dyDescent="0.25">
      <c r="A1529" s="239" t="s">
        <v>10687</v>
      </c>
      <c r="B1529" s="189" t="s">
        <v>7077</v>
      </c>
      <c r="C1529" s="190" t="s">
        <v>5366</v>
      </c>
      <c r="D1529" s="190" t="s">
        <v>10688</v>
      </c>
      <c r="E1529" s="190" t="s">
        <v>20873</v>
      </c>
      <c r="F1529" s="190" t="s">
        <v>20868</v>
      </c>
      <c r="G1529" s="192">
        <v>0</v>
      </c>
      <c r="H1529" s="191">
        <v>0</v>
      </c>
      <c r="I1529" s="188">
        <v>0</v>
      </c>
      <c r="J1529" s="192">
        <v>0</v>
      </c>
      <c r="K1529" s="191">
        <v>79</v>
      </c>
      <c r="L1529" s="193">
        <v>0</v>
      </c>
      <c r="N1529" s="185"/>
      <c r="O1529" s="185"/>
    </row>
    <row r="1530" spans="1:15" x14ac:dyDescent="0.25">
      <c r="A1530" s="239" t="s">
        <v>10689</v>
      </c>
      <c r="B1530" s="189" t="s">
        <v>7077</v>
      </c>
      <c r="C1530" s="190" t="s">
        <v>5366</v>
      </c>
      <c r="D1530" s="190" t="s">
        <v>10690</v>
      </c>
      <c r="E1530" s="190" t="s">
        <v>20873</v>
      </c>
      <c r="F1530" s="190" t="s">
        <v>20870</v>
      </c>
      <c r="G1530" s="192">
        <v>0</v>
      </c>
      <c r="H1530" s="191">
        <v>0</v>
      </c>
      <c r="I1530" s="188">
        <v>0</v>
      </c>
      <c r="J1530" s="192">
        <v>0</v>
      </c>
      <c r="K1530" s="191">
        <v>0</v>
      </c>
      <c r="L1530" s="193">
        <v>0</v>
      </c>
      <c r="N1530" s="185"/>
      <c r="O1530" s="185"/>
    </row>
    <row r="1531" spans="1:15" x14ac:dyDescent="0.25">
      <c r="A1531" s="239" t="s">
        <v>10691</v>
      </c>
      <c r="B1531" s="189" t="s">
        <v>7077</v>
      </c>
      <c r="C1531" s="190" t="s">
        <v>5366</v>
      </c>
      <c r="D1531" s="190" t="s">
        <v>6734</v>
      </c>
      <c r="E1531" s="190" t="s">
        <v>20873</v>
      </c>
      <c r="F1531" s="190" t="s">
        <v>20868</v>
      </c>
      <c r="G1531" s="192">
        <v>0</v>
      </c>
      <c r="H1531" s="191">
        <v>0</v>
      </c>
      <c r="I1531" s="188">
        <v>0</v>
      </c>
      <c r="J1531" s="192">
        <v>0</v>
      </c>
      <c r="K1531" s="191">
        <v>7</v>
      </c>
      <c r="L1531" s="193">
        <v>0</v>
      </c>
      <c r="N1531" s="185"/>
      <c r="O1531" s="185"/>
    </row>
    <row r="1532" spans="1:15" x14ac:dyDescent="0.25">
      <c r="A1532" s="239" t="s">
        <v>10692</v>
      </c>
      <c r="B1532" s="189" t="s">
        <v>7077</v>
      </c>
      <c r="C1532" s="190" t="s">
        <v>5366</v>
      </c>
      <c r="D1532" s="190" t="s">
        <v>10693</v>
      </c>
      <c r="E1532" s="190" t="s">
        <v>20873</v>
      </c>
      <c r="F1532" s="190" t="s">
        <v>20870</v>
      </c>
      <c r="G1532" s="192">
        <v>0</v>
      </c>
      <c r="H1532" s="191">
        <v>0</v>
      </c>
      <c r="I1532" s="188">
        <v>0</v>
      </c>
      <c r="J1532" s="192">
        <v>0</v>
      </c>
      <c r="K1532" s="191">
        <v>0</v>
      </c>
      <c r="L1532" s="193">
        <v>0</v>
      </c>
      <c r="N1532" s="185"/>
      <c r="O1532" s="185"/>
    </row>
    <row r="1533" spans="1:15" x14ac:dyDescent="0.25">
      <c r="A1533" s="239" t="s">
        <v>10694</v>
      </c>
      <c r="B1533" s="189" t="s">
        <v>7077</v>
      </c>
      <c r="C1533" s="190" t="s">
        <v>5366</v>
      </c>
      <c r="D1533" s="190" t="s">
        <v>7412</v>
      </c>
      <c r="E1533" s="190" t="s">
        <v>20873</v>
      </c>
      <c r="F1533" s="190" t="s">
        <v>20869</v>
      </c>
      <c r="G1533" s="192">
        <v>3868</v>
      </c>
      <c r="H1533" s="191">
        <v>187</v>
      </c>
      <c r="I1533" s="188">
        <v>20.684491978609625</v>
      </c>
      <c r="J1533" s="192">
        <v>4879</v>
      </c>
      <c r="K1533" s="191">
        <v>188</v>
      </c>
      <c r="L1533" s="193">
        <v>25.952127659574469</v>
      </c>
      <c r="N1533" s="185"/>
      <c r="O1533" s="185"/>
    </row>
    <row r="1534" spans="1:15" x14ac:dyDescent="0.25">
      <c r="A1534" s="239" t="s">
        <v>10695</v>
      </c>
      <c r="B1534" s="189" t="s">
        <v>7077</v>
      </c>
      <c r="C1534" s="190" t="s">
        <v>5366</v>
      </c>
      <c r="D1534" s="190" t="s">
        <v>6736</v>
      </c>
      <c r="E1534" s="190" t="s">
        <v>20873</v>
      </c>
      <c r="F1534" s="190" t="s">
        <v>20869</v>
      </c>
      <c r="G1534" s="192">
        <v>56279</v>
      </c>
      <c r="H1534" s="191">
        <v>1263</v>
      </c>
      <c r="I1534" s="188">
        <v>44.559778305621535</v>
      </c>
      <c r="J1534" s="192">
        <v>56613</v>
      </c>
      <c r="K1534" s="191">
        <v>1269</v>
      </c>
      <c r="L1534" s="193">
        <v>44.612293144208039</v>
      </c>
      <c r="N1534" s="185"/>
      <c r="O1534" s="185"/>
    </row>
    <row r="1535" spans="1:15" x14ac:dyDescent="0.25">
      <c r="A1535" s="239" t="s">
        <v>10696</v>
      </c>
      <c r="B1535" s="189" t="s">
        <v>7077</v>
      </c>
      <c r="C1535" s="190" t="s">
        <v>5366</v>
      </c>
      <c r="D1535" s="190" t="s">
        <v>6737</v>
      </c>
      <c r="E1535" s="190" t="s">
        <v>20873</v>
      </c>
      <c r="F1535" s="190" t="s">
        <v>20869</v>
      </c>
      <c r="G1535" s="192">
        <v>31124</v>
      </c>
      <c r="H1535" s="191">
        <v>1064</v>
      </c>
      <c r="I1535" s="188">
        <v>29.251879699248121</v>
      </c>
      <c r="J1535" s="192">
        <v>34666</v>
      </c>
      <c r="K1535" s="191">
        <v>1087</v>
      </c>
      <c r="L1535" s="193">
        <v>31.891444342226311</v>
      </c>
      <c r="N1535" s="185"/>
      <c r="O1535" s="185"/>
    </row>
    <row r="1536" spans="1:15" x14ac:dyDescent="0.25">
      <c r="A1536" s="239" t="s">
        <v>10697</v>
      </c>
      <c r="B1536" s="189" t="s">
        <v>7077</v>
      </c>
      <c r="C1536" s="190" t="s">
        <v>5366</v>
      </c>
      <c r="D1536" s="190" t="s">
        <v>4290</v>
      </c>
      <c r="E1536" s="190" t="s">
        <v>20873</v>
      </c>
      <c r="F1536" s="190" t="s">
        <v>20870</v>
      </c>
      <c r="G1536" s="192">
        <v>22280</v>
      </c>
      <c r="H1536" s="191">
        <v>912</v>
      </c>
      <c r="I1536" s="188">
        <v>24.42982456140351</v>
      </c>
      <c r="J1536" s="192">
        <v>22930</v>
      </c>
      <c r="K1536" s="191">
        <v>925</v>
      </c>
      <c r="L1536" s="193">
        <v>24.789189189189191</v>
      </c>
      <c r="N1536" s="185"/>
      <c r="O1536" s="185"/>
    </row>
    <row r="1537" spans="1:15" x14ac:dyDescent="0.25">
      <c r="A1537" s="239" t="s">
        <v>10698</v>
      </c>
      <c r="B1537" s="189" t="s">
        <v>7077</v>
      </c>
      <c r="C1537" s="190" t="s">
        <v>5366</v>
      </c>
      <c r="D1537" s="190" t="s">
        <v>6738</v>
      </c>
      <c r="E1537" s="190" t="s">
        <v>20873</v>
      </c>
      <c r="F1537" s="190" t="s">
        <v>20869</v>
      </c>
      <c r="G1537" s="192">
        <v>1700</v>
      </c>
      <c r="H1537" s="191">
        <v>64</v>
      </c>
      <c r="I1537" s="188">
        <v>26.5625</v>
      </c>
      <c r="J1537" s="192">
        <v>1647</v>
      </c>
      <c r="K1537" s="191">
        <v>62</v>
      </c>
      <c r="L1537" s="193">
        <v>26.56451612903226</v>
      </c>
      <c r="N1537" s="185"/>
      <c r="O1537" s="185"/>
    </row>
    <row r="1538" spans="1:15" x14ac:dyDescent="0.25">
      <c r="A1538" s="239" t="s">
        <v>10699</v>
      </c>
      <c r="B1538" s="189" t="s">
        <v>7077</v>
      </c>
      <c r="C1538" s="190" t="s">
        <v>5366</v>
      </c>
      <c r="D1538" s="190" t="s">
        <v>6739</v>
      </c>
      <c r="E1538" s="190" t="s">
        <v>20873</v>
      </c>
      <c r="F1538" s="190" t="s">
        <v>20869</v>
      </c>
      <c r="G1538" s="192">
        <v>2000</v>
      </c>
      <c r="H1538" s="191">
        <v>130</v>
      </c>
      <c r="I1538" s="188">
        <v>15.384615384615385</v>
      </c>
      <c r="J1538" s="192">
        <v>2000</v>
      </c>
      <c r="K1538" s="191">
        <v>130</v>
      </c>
      <c r="L1538" s="193">
        <v>15.384615384615385</v>
      </c>
      <c r="N1538" s="185"/>
      <c r="O1538" s="185"/>
    </row>
    <row r="1539" spans="1:15" x14ac:dyDescent="0.25">
      <c r="A1539" s="239" t="s">
        <v>10700</v>
      </c>
      <c r="B1539" s="189" t="s">
        <v>7077</v>
      </c>
      <c r="C1539" s="190" t="s">
        <v>5366</v>
      </c>
      <c r="D1539" s="190" t="s">
        <v>6740</v>
      </c>
      <c r="E1539" s="190" t="s">
        <v>20873</v>
      </c>
      <c r="F1539" s="190" t="s">
        <v>20869</v>
      </c>
      <c r="G1539" s="192">
        <v>5103</v>
      </c>
      <c r="H1539" s="191">
        <v>225</v>
      </c>
      <c r="I1539" s="188">
        <v>22.68</v>
      </c>
      <c r="J1539" s="192">
        <v>5103</v>
      </c>
      <c r="K1539" s="191">
        <v>225</v>
      </c>
      <c r="L1539" s="193">
        <v>22.68</v>
      </c>
      <c r="N1539" s="185"/>
      <c r="O1539" s="185"/>
    </row>
    <row r="1540" spans="1:15" x14ac:dyDescent="0.25">
      <c r="A1540" s="239" t="s">
        <v>10701</v>
      </c>
      <c r="B1540" s="189" t="s">
        <v>7077</v>
      </c>
      <c r="C1540" s="190" t="s">
        <v>5366</v>
      </c>
      <c r="D1540" s="190" t="s">
        <v>10702</v>
      </c>
      <c r="E1540" s="190" t="s">
        <v>20873</v>
      </c>
      <c r="F1540" s="190" t="s">
        <v>20870</v>
      </c>
      <c r="G1540" s="192">
        <v>0</v>
      </c>
      <c r="H1540" s="191">
        <v>0</v>
      </c>
      <c r="I1540" s="188">
        <v>0</v>
      </c>
      <c r="J1540" s="192">
        <v>0</v>
      </c>
      <c r="K1540" s="191">
        <v>0</v>
      </c>
      <c r="L1540" s="193">
        <v>0</v>
      </c>
      <c r="N1540" s="185"/>
      <c r="O1540" s="185"/>
    </row>
    <row r="1541" spans="1:15" x14ac:dyDescent="0.25">
      <c r="A1541" s="239" t="s">
        <v>10703</v>
      </c>
      <c r="B1541" s="189" t="s">
        <v>7077</v>
      </c>
      <c r="C1541" s="190" t="s">
        <v>5366</v>
      </c>
      <c r="D1541" s="190" t="s">
        <v>4389</v>
      </c>
      <c r="E1541" s="190" t="s">
        <v>20873</v>
      </c>
      <c r="F1541" s="190" t="s">
        <v>20870</v>
      </c>
      <c r="G1541" s="192">
        <v>2850</v>
      </c>
      <c r="H1541" s="191">
        <v>242</v>
      </c>
      <c r="I1541" s="188">
        <v>11.776859504132231</v>
      </c>
      <c r="J1541" s="192">
        <v>2881</v>
      </c>
      <c r="K1541" s="191">
        <v>244</v>
      </c>
      <c r="L1541" s="193">
        <v>11.807377049180328</v>
      </c>
      <c r="N1541" s="185"/>
      <c r="O1541" s="185"/>
    </row>
    <row r="1542" spans="1:15" x14ac:dyDescent="0.25">
      <c r="A1542" s="239" t="s">
        <v>10704</v>
      </c>
      <c r="B1542" s="189" t="s">
        <v>7077</v>
      </c>
      <c r="C1542" s="190" t="s">
        <v>5366</v>
      </c>
      <c r="D1542" s="190" t="s">
        <v>10705</v>
      </c>
      <c r="E1542" s="190" t="s">
        <v>20873</v>
      </c>
      <c r="F1542" s="190" t="s">
        <v>20870</v>
      </c>
      <c r="G1542" s="192">
        <v>0</v>
      </c>
      <c r="H1542" s="191">
        <v>0</v>
      </c>
      <c r="I1542" s="188">
        <v>0</v>
      </c>
      <c r="J1542" s="192">
        <v>0</v>
      </c>
      <c r="K1542" s="191">
        <v>138</v>
      </c>
      <c r="L1542" s="193">
        <v>0</v>
      </c>
      <c r="N1542" s="185"/>
      <c r="O1542" s="185"/>
    </row>
    <row r="1543" spans="1:15" x14ac:dyDescent="0.25">
      <c r="A1543" s="239" t="s">
        <v>10706</v>
      </c>
      <c r="B1543" s="189" t="s">
        <v>7077</v>
      </c>
      <c r="C1543" s="190" t="s">
        <v>5366</v>
      </c>
      <c r="D1543" s="190" t="s">
        <v>1219</v>
      </c>
      <c r="E1543" s="190" t="s">
        <v>20873</v>
      </c>
      <c r="F1543" s="190" t="s">
        <v>20870</v>
      </c>
      <c r="G1543" s="192">
        <v>91585</v>
      </c>
      <c r="H1543" s="191">
        <v>3110</v>
      </c>
      <c r="I1543" s="188">
        <v>29.44855305466238</v>
      </c>
      <c r="J1543" s="192">
        <v>84162</v>
      </c>
      <c r="K1543" s="191">
        <v>3128</v>
      </c>
      <c r="L1543" s="193">
        <v>26.906010230179028</v>
      </c>
      <c r="N1543" s="185"/>
      <c r="O1543" s="185"/>
    </row>
    <row r="1544" spans="1:15" x14ac:dyDescent="0.25">
      <c r="A1544" s="239" t="s">
        <v>10707</v>
      </c>
      <c r="B1544" s="189" t="s">
        <v>7077</v>
      </c>
      <c r="C1544" s="190" t="s">
        <v>5366</v>
      </c>
      <c r="D1544" s="190" t="s">
        <v>6742</v>
      </c>
      <c r="E1544" s="190" t="s">
        <v>20873</v>
      </c>
      <c r="F1544" s="190" t="s">
        <v>20869</v>
      </c>
      <c r="G1544" s="192">
        <v>5048</v>
      </c>
      <c r="H1544" s="191">
        <v>342</v>
      </c>
      <c r="I1544" s="188">
        <v>14.760233918128655</v>
      </c>
      <c r="J1544" s="192">
        <v>5199</v>
      </c>
      <c r="K1544" s="191">
        <v>349</v>
      </c>
      <c r="L1544" s="193">
        <v>14.896848137535816</v>
      </c>
      <c r="N1544" s="185"/>
      <c r="O1544" s="185"/>
    </row>
    <row r="1545" spans="1:15" x14ac:dyDescent="0.25">
      <c r="A1545" s="239" t="s">
        <v>10708</v>
      </c>
      <c r="B1545" s="189" t="s">
        <v>7077</v>
      </c>
      <c r="C1545" s="190" t="s">
        <v>5366</v>
      </c>
      <c r="D1545" s="190" t="s">
        <v>8803</v>
      </c>
      <c r="E1545" s="190" t="s">
        <v>20873</v>
      </c>
      <c r="F1545" s="190" t="s">
        <v>20869</v>
      </c>
      <c r="G1545" s="192">
        <v>17041</v>
      </c>
      <c r="H1545" s="191">
        <v>638</v>
      </c>
      <c r="I1545" s="188">
        <v>26.710031347962381</v>
      </c>
      <c r="J1545" s="192">
        <v>19127</v>
      </c>
      <c r="K1545" s="191">
        <v>646</v>
      </c>
      <c r="L1545" s="193">
        <v>29.608359133126935</v>
      </c>
      <c r="N1545" s="185"/>
      <c r="O1545" s="185"/>
    </row>
    <row r="1546" spans="1:15" x14ac:dyDescent="0.25">
      <c r="A1546" s="239" t="s">
        <v>10709</v>
      </c>
      <c r="B1546" s="189" t="s">
        <v>7077</v>
      </c>
      <c r="C1546" s="190" t="s">
        <v>5366</v>
      </c>
      <c r="D1546" s="190" t="s">
        <v>6743</v>
      </c>
      <c r="E1546" s="190" t="s">
        <v>20873</v>
      </c>
      <c r="F1546" s="190" t="s">
        <v>20869</v>
      </c>
      <c r="G1546" s="192">
        <v>57770</v>
      </c>
      <c r="H1546" s="191">
        <v>1891</v>
      </c>
      <c r="I1546" s="188">
        <v>30.549973558963512</v>
      </c>
      <c r="J1546" s="192">
        <v>57770</v>
      </c>
      <c r="K1546" s="191">
        <v>1903</v>
      </c>
      <c r="L1546" s="193">
        <v>30.357330530740935</v>
      </c>
      <c r="N1546" s="185"/>
      <c r="O1546" s="185"/>
    </row>
    <row r="1547" spans="1:15" x14ac:dyDescent="0.25">
      <c r="A1547" s="239" t="s">
        <v>10710</v>
      </c>
      <c r="B1547" s="189" t="s">
        <v>7077</v>
      </c>
      <c r="C1547" s="190" t="s">
        <v>5366</v>
      </c>
      <c r="D1547" s="190" t="s">
        <v>10711</v>
      </c>
      <c r="E1547" s="190" t="s">
        <v>20873</v>
      </c>
      <c r="F1547" s="190" t="s">
        <v>20870</v>
      </c>
      <c r="G1547" s="192">
        <v>0</v>
      </c>
      <c r="H1547" s="191">
        <v>0</v>
      </c>
      <c r="I1547" s="188">
        <v>0</v>
      </c>
      <c r="J1547" s="192">
        <v>0</v>
      </c>
      <c r="K1547" s="191">
        <v>0</v>
      </c>
      <c r="L1547" s="193">
        <v>0</v>
      </c>
      <c r="N1547" s="185"/>
      <c r="O1547" s="185"/>
    </row>
    <row r="1548" spans="1:15" x14ac:dyDescent="0.25">
      <c r="A1548" s="239" t="s">
        <v>10712</v>
      </c>
      <c r="B1548" s="189" t="s">
        <v>7077</v>
      </c>
      <c r="C1548" s="190" t="s">
        <v>5366</v>
      </c>
      <c r="D1548" s="190" t="s">
        <v>6744</v>
      </c>
      <c r="E1548" s="190" t="s">
        <v>20873</v>
      </c>
      <c r="F1548" s="190" t="s">
        <v>20869</v>
      </c>
      <c r="G1548" s="192">
        <v>8352</v>
      </c>
      <c r="H1548" s="191">
        <v>614</v>
      </c>
      <c r="I1548" s="188">
        <v>13.602605863192183</v>
      </c>
      <c r="J1548" s="192">
        <v>8365</v>
      </c>
      <c r="K1548" s="191">
        <v>614</v>
      </c>
      <c r="L1548" s="193">
        <v>13.623778501628664</v>
      </c>
      <c r="N1548" s="185"/>
      <c r="O1548" s="185"/>
    </row>
    <row r="1549" spans="1:15" x14ac:dyDescent="0.25">
      <c r="A1549" s="239" t="s">
        <v>10713</v>
      </c>
      <c r="B1549" s="189" t="s">
        <v>7077</v>
      </c>
      <c r="C1549" s="190" t="s">
        <v>5366</v>
      </c>
      <c r="D1549" s="190" t="s">
        <v>6745</v>
      </c>
      <c r="E1549" s="190" t="s">
        <v>20873</v>
      </c>
      <c r="F1549" s="190" t="s">
        <v>20869</v>
      </c>
      <c r="G1549" s="192">
        <v>8943</v>
      </c>
      <c r="H1549" s="191">
        <v>275</v>
      </c>
      <c r="I1549" s="188">
        <v>32.520000000000003</v>
      </c>
      <c r="J1549" s="192">
        <v>9012</v>
      </c>
      <c r="K1549" s="191">
        <v>278</v>
      </c>
      <c r="L1549" s="193">
        <v>32.417266187050359</v>
      </c>
      <c r="N1549" s="185"/>
      <c r="O1549" s="185"/>
    </row>
    <row r="1550" spans="1:15" x14ac:dyDescent="0.25">
      <c r="A1550" s="239" t="s">
        <v>10714</v>
      </c>
      <c r="B1550" s="189" t="s">
        <v>7077</v>
      </c>
      <c r="C1550" s="190" t="s">
        <v>5366</v>
      </c>
      <c r="D1550" s="190" t="s">
        <v>10715</v>
      </c>
      <c r="E1550" s="190" t="s">
        <v>20873</v>
      </c>
      <c r="F1550" s="190" t="s">
        <v>20868</v>
      </c>
      <c r="G1550" s="192">
        <v>0</v>
      </c>
      <c r="H1550" s="191">
        <v>0</v>
      </c>
      <c r="I1550" s="188">
        <v>0</v>
      </c>
      <c r="J1550" s="192">
        <v>0</v>
      </c>
      <c r="K1550" s="191">
        <v>40</v>
      </c>
      <c r="L1550" s="193">
        <v>0</v>
      </c>
      <c r="N1550" s="185"/>
      <c r="O1550" s="185"/>
    </row>
    <row r="1551" spans="1:15" x14ac:dyDescent="0.25">
      <c r="A1551" s="239" t="s">
        <v>10716</v>
      </c>
      <c r="B1551" s="189" t="s">
        <v>7077</v>
      </c>
      <c r="C1551" s="190" t="s">
        <v>5366</v>
      </c>
      <c r="D1551" s="190" t="s">
        <v>10717</v>
      </c>
      <c r="E1551" s="190" t="s">
        <v>20873</v>
      </c>
      <c r="F1551" s="190" t="s">
        <v>20870</v>
      </c>
      <c r="G1551" s="192">
        <v>0</v>
      </c>
      <c r="H1551" s="191">
        <v>0</v>
      </c>
      <c r="I1551" s="188">
        <v>0</v>
      </c>
      <c r="J1551" s="192">
        <v>0</v>
      </c>
      <c r="K1551" s="191">
        <v>0</v>
      </c>
      <c r="L1551" s="193">
        <v>0</v>
      </c>
      <c r="N1551" s="185"/>
      <c r="O1551" s="185"/>
    </row>
    <row r="1552" spans="1:15" x14ac:dyDescent="0.25">
      <c r="A1552" s="239" t="s">
        <v>10718</v>
      </c>
      <c r="B1552" s="189" t="s">
        <v>7077</v>
      </c>
      <c r="C1552" s="190" t="s">
        <v>5366</v>
      </c>
      <c r="D1552" s="190" t="s">
        <v>10719</v>
      </c>
      <c r="E1552" s="190" t="s">
        <v>20873</v>
      </c>
      <c r="F1552" s="190" t="s">
        <v>20870</v>
      </c>
      <c r="G1552" s="192">
        <v>0</v>
      </c>
      <c r="H1552" s="191">
        <v>0</v>
      </c>
      <c r="I1552" s="188">
        <v>0</v>
      </c>
      <c r="J1552" s="192">
        <v>0</v>
      </c>
      <c r="K1552" s="191">
        <v>0</v>
      </c>
      <c r="L1552" s="193">
        <v>0</v>
      </c>
      <c r="N1552" s="185"/>
      <c r="O1552" s="185"/>
    </row>
    <row r="1553" spans="1:15" x14ac:dyDescent="0.25">
      <c r="A1553" s="239" t="s">
        <v>10720</v>
      </c>
      <c r="B1553" s="189" t="s">
        <v>7077</v>
      </c>
      <c r="C1553" s="190" t="s">
        <v>5366</v>
      </c>
      <c r="D1553" s="190" t="s">
        <v>10721</v>
      </c>
      <c r="E1553" s="190" t="s">
        <v>20873</v>
      </c>
      <c r="F1553" s="190" t="s">
        <v>20868</v>
      </c>
      <c r="G1553" s="192">
        <v>0</v>
      </c>
      <c r="H1553" s="191">
        <v>0</v>
      </c>
      <c r="I1553" s="188">
        <v>0</v>
      </c>
      <c r="J1553" s="192">
        <v>0</v>
      </c>
      <c r="K1553" s="191">
        <v>62</v>
      </c>
      <c r="L1553" s="193">
        <v>0</v>
      </c>
      <c r="N1553" s="185"/>
      <c r="O1553" s="185"/>
    </row>
    <row r="1554" spans="1:15" x14ac:dyDescent="0.25">
      <c r="A1554" s="239" t="s">
        <v>10722</v>
      </c>
      <c r="B1554" s="189" t="s">
        <v>7077</v>
      </c>
      <c r="C1554" s="190" t="s">
        <v>5366</v>
      </c>
      <c r="D1554" s="190" t="s">
        <v>6746</v>
      </c>
      <c r="E1554" s="190" t="s">
        <v>20873</v>
      </c>
      <c r="F1554" s="190" t="s">
        <v>20869</v>
      </c>
      <c r="G1554" s="192">
        <v>22750</v>
      </c>
      <c r="H1554" s="191">
        <v>748</v>
      </c>
      <c r="I1554" s="188">
        <v>30.414438502673796</v>
      </c>
      <c r="J1554" s="192">
        <v>24157</v>
      </c>
      <c r="K1554" s="191">
        <v>746</v>
      </c>
      <c r="L1554" s="193">
        <v>32.382037533512062</v>
      </c>
      <c r="N1554" s="185"/>
      <c r="O1554" s="185"/>
    </row>
    <row r="1555" spans="1:15" x14ac:dyDescent="0.25">
      <c r="A1555" s="239" t="s">
        <v>10723</v>
      </c>
      <c r="B1555" s="189" t="s">
        <v>7077</v>
      </c>
      <c r="C1555" s="190" t="s">
        <v>5366</v>
      </c>
      <c r="D1555" s="190" t="s">
        <v>6747</v>
      </c>
      <c r="E1555" s="190" t="s">
        <v>20873</v>
      </c>
      <c r="F1555" s="190" t="s">
        <v>20869</v>
      </c>
      <c r="G1555" s="192">
        <v>277991</v>
      </c>
      <c r="H1555" s="191">
        <v>7624</v>
      </c>
      <c r="I1555" s="188">
        <v>36.462618048268624</v>
      </c>
      <c r="J1555" s="192">
        <v>285215</v>
      </c>
      <c r="K1555" s="191">
        <v>7691</v>
      </c>
      <c r="L1555" s="193">
        <v>37.084254323234951</v>
      </c>
      <c r="N1555" s="185"/>
      <c r="O1555" s="185"/>
    </row>
    <row r="1556" spans="1:15" x14ac:dyDescent="0.25">
      <c r="A1556" s="239" t="s">
        <v>10724</v>
      </c>
      <c r="B1556" s="189" t="s">
        <v>7077</v>
      </c>
      <c r="C1556" s="190" t="s">
        <v>5366</v>
      </c>
      <c r="D1556" s="190" t="s">
        <v>10725</v>
      </c>
      <c r="E1556" s="190" t="s">
        <v>20873</v>
      </c>
      <c r="F1556" s="190" t="s">
        <v>20870</v>
      </c>
      <c r="G1556" s="192">
        <v>0</v>
      </c>
      <c r="H1556" s="191">
        <v>0</v>
      </c>
      <c r="I1556" s="188">
        <v>0</v>
      </c>
      <c r="J1556" s="192">
        <v>0</v>
      </c>
      <c r="K1556" s="191">
        <v>0</v>
      </c>
      <c r="L1556" s="193">
        <v>0</v>
      </c>
      <c r="N1556" s="185"/>
      <c r="O1556" s="185"/>
    </row>
    <row r="1557" spans="1:15" x14ac:dyDescent="0.25">
      <c r="A1557" s="239" t="s">
        <v>10726</v>
      </c>
      <c r="B1557" s="189" t="s">
        <v>7077</v>
      </c>
      <c r="C1557" s="190" t="s">
        <v>5366</v>
      </c>
      <c r="D1557" s="190" t="s">
        <v>10727</v>
      </c>
      <c r="E1557" s="190" t="s">
        <v>20873</v>
      </c>
      <c r="F1557" s="190" t="s">
        <v>20868</v>
      </c>
      <c r="G1557" s="192">
        <v>0</v>
      </c>
      <c r="H1557" s="191">
        <v>0</v>
      </c>
      <c r="I1557" s="188">
        <v>0</v>
      </c>
      <c r="J1557" s="192">
        <v>0</v>
      </c>
      <c r="K1557" s="191">
        <v>5</v>
      </c>
      <c r="L1557" s="193">
        <v>0</v>
      </c>
      <c r="N1557" s="185"/>
      <c r="O1557" s="185"/>
    </row>
    <row r="1558" spans="1:15" x14ac:dyDescent="0.25">
      <c r="A1558" s="239" t="s">
        <v>10728</v>
      </c>
      <c r="B1558" s="189" t="s">
        <v>5892</v>
      </c>
      <c r="C1558" s="190" t="s">
        <v>5891</v>
      </c>
      <c r="D1558" s="190" t="s">
        <v>6748</v>
      </c>
      <c r="E1558" s="190" t="s">
        <v>20867</v>
      </c>
      <c r="F1558" s="190" t="s">
        <v>20869</v>
      </c>
      <c r="G1558" s="192">
        <v>45116</v>
      </c>
      <c r="H1558" s="191">
        <v>2176.71</v>
      </c>
      <c r="I1558" s="188">
        <v>20.726693036738933</v>
      </c>
      <c r="J1558" s="192">
        <v>46234</v>
      </c>
      <c r="K1558" s="191">
        <v>2188.1</v>
      </c>
      <c r="L1558" s="193">
        <v>21.129747269320415</v>
      </c>
      <c r="N1558" s="185"/>
      <c r="O1558" s="185"/>
    </row>
    <row r="1559" spans="1:15" x14ac:dyDescent="0.25">
      <c r="A1559" s="239" t="s">
        <v>10729</v>
      </c>
      <c r="B1559" s="189" t="s">
        <v>5892</v>
      </c>
      <c r="C1559" s="190" t="s">
        <v>5891</v>
      </c>
      <c r="D1559" s="190" t="s">
        <v>6749</v>
      </c>
      <c r="E1559" s="190" t="s">
        <v>20867</v>
      </c>
      <c r="F1559" s="190" t="s">
        <v>20869</v>
      </c>
      <c r="G1559" s="192">
        <v>260917</v>
      </c>
      <c r="H1559" s="191">
        <v>3889.06</v>
      </c>
      <c r="I1559" s="188">
        <v>67.089990897543373</v>
      </c>
      <c r="J1559" s="192">
        <v>294226</v>
      </c>
      <c r="K1559" s="191">
        <v>3933</v>
      </c>
      <c r="L1559" s="193">
        <v>74.8095601322146</v>
      </c>
      <c r="N1559" s="185"/>
      <c r="O1559" s="185"/>
    </row>
    <row r="1560" spans="1:15" x14ac:dyDescent="0.25">
      <c r="A1560" s="239" t="s">
        <v>10730</v>
      </c>
      <c r="B1560" s="189" t="s">
        <v>5896</v>
      </c>
      <c r="C1560" s="190" t="s">
        <v>5895</v>
      </c>
      <c r="D1560" s="190" t="s">
        <v>6750</v>
      </c>
      <c r="E1560" s="190" t="s">
        <v>20867</v>
      </c>
      <c r="F1560" s="190" t="s">
        <v>20869</v>
      </c>
      <c r="G1560" s="192">
        <v>1796</v>
      </c>
      <c r="H1560" s="191">
        <v>86.8</v>
      </c>
      <c r="I1560" s="188">
        <v>20.691244239631338</v>
      </c>
      <c r="J1560" s="192">
        <v>1800</v>
      </c>
      <c r="K1560" s="191">
        <v>87</v>
      </c>
      <c r="L1560" s="193">
        <v>20.689655172413794</v>
      </c>
      <c r="N1560" s="185"/>
      <c r="O1560" s="185"/>
    </row>
    <row r="1561" spans="1:15" x14ac:dyDescent="0.25">
      <c r="A1561" s="239" t="s">
        <v>10731</v>
      </c>
      <c r="B1561" s="189" t="s">
        <v>5896</v>
      </c>
      <c r="C1561" s="190" t="s">
        <v>5895</v>
      </c>
      <c r="D1561" s="190" t="s">
        <v>7266</v>
      </c>
      <c r="E1561" s="190" t="s">
        <v>20867</v>
      </c>
      <c r="F1561" s="190" t="s">
        <v>20869</v>
      </c>
      <c r="G1561" s="192">
        <v>2089</v>
      </c>
      <c r="H1561" s="191">
        <v>50.3</v>
      </c>
      <c r="I1561" s="188">
        <v>41.530815109343941</v>
      </c>
      <c r="J1561" s="192">
        <v>2102</v>
      </c>
      <c r="K1561" s="191">
        <v>52.4</v>
      </c>
      <c r="L1561" s="193">
        <v>40.114503816793892</v>
      </c>
      <c r="N1561" s="185"/>
      <c r="O1561" s="185"/>
    </row>
    <row r="1562" spans="1:15" x14ac:dyDescent="0.25">
      <c r="A1562" s="239" t="s">
        <v>10732</v>
      </c>
      <c r="B1562" s="189" t="s">
        <v>5896</v>
      </c>
      <c r="C1562" s="190" t="s">
        <v>5895</v>
      </c>
      <c r="D1562" s="190" t="s">
        <v>7267</v>
      </c>
      <c r="E1562" s="190" t="s">
        <v>20867</v>
      </c>
      <c r="F1562" s="190" t="s">
        <v>20869</v>
      </c>
      <c r="G1562" s="192">
        <v>4209</v>
      </c>
      <c r="H1562" s="191">
        <v>137.9</v>
      </c>
      <c r="I1562" s="188">
        <v>30.522117476432197</v>
      </c>
      <c r="J1562" s="192">
        <v>4260</v>
      </c>
      <c r="K1562" s="191">
        <v>142.19999999999999</v>
      </c>
      <c r="L1562" s="193">
        <v>29.957805907172997</v>
      </c>
      <c r="N1562" s="185"/>
      <c r="O1562" s="185"/>
    </row>
    <row r="1563" spans="1:15" x14ac:dyDescent="0.25">
      <c r="A1563" s="239" t="s">
        <v>10733</v>
      </c>
      <c r="B1563" s="189" t="s">
        <v>5896</v>
      </c>
      <c r="C1563" s="190" t="s">
        <v>5895</v>
      </c>
      <c r="D1563" s="190" t="s">
        <v>10734</v>
      </c>
      <c r="E1563" s="190" t="s">
        <v>20867</v>
      </c>
      <c r="F1563" s="190" t="s">
        <v>20868</v>
      </c>
      <c r="G1563" s="192">
        <v>0</v>
      </c>
      <c r="H1563" s="191">
        <v>67.400000000000006</v>
      </c>
      <c r="I1563" s="188">
        <v>0</v>
      </c>
      <c r="J1563" s="192">
        <v>0</v>
      </c>
      <c r="K1563" s="191">
        <v>68.099999999999994</v>
      </c>
      <c r="L1563" s="193">
        <v>0</v>
      </c>
      <c r="N1563" s="185"/>
      <c r="O1563" s="185"/>
    </row>
    <row r="1564" spans="1:15" x14ac:dyDescent="0.25">
      <c r="A1564" s="239" t="s">
        <v>10735</v>
      </c>
      <c r="B1564" s="189" t="s">
        <v>5896</v>
      </c>
      <c r="C1564" s="190" t="s">
        <v>5895</v>
      </c>
      <c r="D1564" s="190" t="s">
        <v>7268</v>
      </c>
      <c r="E1564" s="190" t="s">
        <v>20867</v>
      </c>
      <c r="F1564" s="190" t="s">
        <v>20869</v>
      </c>
      <c r="G1564" s="192">
        <v>37614</v>
      </c>
      <c r="H1564" s="191">
        <v>751.5</v>
      </c>
      <c r="I1564" s="188">
        <v>50.051896207584832</v>
      </c>
      <c r="J1564" s="192">
        <v>40709</v>
      </c>
      <c r="K1564" s="191">
        <v>770.2</v>
      </c>
      <c r="L1564" s="193">
        <v>52.855102570760842</v>
      </c>
      <c r="N1564" s="185"/>
      <c r="O1564" s="185"/>
    </row>
    <row r="1565" spans="1:15" x14ac:dyDescent="0.25">
      <c r="A1565" s="239" t="s">
        <v>10736</v>
      </c>
      <c r="B1565" s="189" t="s">
        <v>5896</v>
      </c>
      <c r="C1565" s="190" t="s">
        <v>5895</v>
      </c>
      <c r="D1565" s="190" t="s">
        <v>7269</v>
      </c>
      <c r="E1565" s="190" t="s">
        <v>20867</v>
      </c>
      <c r="F1565" s="190" t="s">
        <v>20869</v>
      </c>
      <c r="G1565" s="192">
        <v>57827</v>
      </c>
      <c r="H1565" s="191">
        <v>1602.6</v>
      </c>
      <c r="I1565" s="188">
        <v>36.083239735429927</v>
      </c>
      <c r="J1565" s="192">
        <v>58547</v>
      </c>
      <c r="K1565" s="191">
        <v>1610.8</v>
      </c>
      <c r="L1565" s="193">
        <v>36.346535882791159</v>
      </c>
      <c r="N1565" s="185"/>
      <c r="O1565" s="185"/>
    </row>
    <row r="1566" spans="1:15" x14ac:dyDescent="0.25">
      <c r="A1566" s="239" t="s">
        <v>10737</v>
      </c>
      <c r="B1566" s="189" t="s">
        <v>5896</v>
      </c>
      <c r="C1566" s="190" t="s">
        <v>5895</v>
      </c>
      <c r="D1566" s="190" t="s">
        <v>7270</v>
      </c>
      <c r="E1566" s="190" t="s">
        <v>20867</v>
      </c>
      <c r="F1566" s="190" t="s">
        <v>20869</v>
      </c>
      <c r="G1566" s="192">
        <v>28776</v>
      </c>
      <c r="H1566" s="191">
        <v>418.4</v>
      </c>
      <c r="I1566" s="188">
        <v>68.77629063097514</v>
      </c>
      <c r="J1566" s="192">
        <v>29160</v>
      </c>
      <c r="K1566" s="191">
        <v>424.2</v>
      </c>
      <c r="L1566" s="193">
        <v>68.741159830268742</v>
      </c>
      <c r="N1566" s="185"/>
      <c r="O1566" s="185"/>
    </row>
    <row r="1567" spans="1:15" x14ac:dyDescent="0.25">
      <c r="A1567" s="239" t="s">
        <v>10738</v>
      </c>
      <c r="B1567" s="189" t="s">
        <v>5896</v>
      </c>
      <c r="C1567" s="190" t="s">
        <v>5895</v>
      </c>
      <c r="D1567" s="190" t="s">
        <v>4847</v>
      </c>
      <c r="E1567" s="190" t="s">
        <v>20867</v>
      </c>
      <c r="F1567" s="190" t="s">
        <v>20869</v>
      </c>
      <c r="G1567" s="192">
        <v>19893</v>
      </c>
      <c r="H1567" s="191">
        <v>360.1</v>
      </c>
      <c r="I1567" s="188">
        <v>55.242988058872534</v>
      </c>
      <c r="J1567" s="192">
        <v>20145</v>
      </c>
      <c r="K1567" s="191">
        <v>364</v>
      </c>
      <c r="L1567" s="193">
        <v>55.343406593406591</v>
      </c>
      <c r="N1567" s="185"/>
      <c r="O1567" s="185"/>
    </row>
    <row r="1568" spans="1:15" x14ac:dyDescent="0.25">
      <c r="A1568" s="239" t="s">
        <v>10739</v>
      </c>
      <c r="B1568" s="189" t="s">
        <v>5896</v>
      </c>
      <c r="C1568" s="190" t="s">
        <v>5895</v>
      </c>
      <c r="D1568" s="190" t="s">
        <v>5895</v>
      </c>
      <c r="E1568" s="190" t="s">
        <v>20867</v>
      </c>
      <c r="F1568" s="190" t="s">
        <v>20869</v>
      </c>
      <c r="G1568" s="192">
        <v>476302</v>
      </c>
      <c r="H1568" s="191">
        <v>10048.6</v>
      </c>
      <c r="I1568" s="188">
        <v>47.399836793185116</v>
      </c>
      <c r="J1568" s="192">
        <v>488110</v>
      </c>
      <c r="K1568" s="191">
        <v>10151</v>
      </c>
      <c r="L1568" s="193">
        <v>48.084917742094376</v>
      </c>
      <c r="N1568" s="185"/>
      <c r="O1568" s="185"/>
    </row>
    <row r="1569" spans="1:15" x14ac:dyDescent="0.25">
      <c r="A1569" s="239" t="s">
        <v>10740</v>
      </c>
      <c r="B1569" s="189" t="s">
        <v>5896</v>
      </c>
      <c r="C1569" s="190" t="s">
        <v>5895</v>
      </c>
      <c r="D1569" s="190" t="s">
        <v>7271</v>
      </c>
      <c r="E1569" s="190" t="s">
        <v>20867</v>
      </c>
      <c r="F1569" s="190" t="s">
        <v>20869</v>
      </c>
      <c r="G1569" s="192">
        <v>13986</v>
      </c>
      <c r="H1569" s="191">
        <v>622.1</v>
      </c>
      <c r="I1569" s="188">
        <v>22.481916090660665</v>
      </c>
      <c r="J1569" s="192">
        <v>24166</v>
      </c>
      <c r="K1569" s="191">
        <v>848.6</v>
      </c>
      <c r="L1569" s="193">
        <v>28.477492340325242</v>
      </c>
      <c r="N1569" s="185"/>
      <c r="O1569" s="185"/>
    </row>
    <row r="1570" spans="1:15" x14ac:dyDescent="0.25">
      <c r="A1570" s="239" t="s">
        <v>10741</v>
      </c>
      <c r="B1570" s="189" t="s">
        <v>5896</v>
      </c>
      <c r="C1570" s="190" t="s">
        <v>5895</v>
      </c>
      <c r="D1570" s="190" t="s">
        <v>7272</v>
      </c>
      <c r="E1570" s="190" t="s">
        <v>20867</v>
      </c>
      <c r="F1570" s="190" t="s">
        <v>20869</v>
      </c>
      <c r="G1570" s="192">
        <v>12154</v>
      </c>
      <c r="H1570" s="191">
        <v>202.1</v>
      </c>
      <c r="I1570" s="188">
        <v>60.138545274616526</v>
      </c>
      <c r="J1570" s="192">
        <v>12310</v>
      </c>
      <c r="K1570" s="191">
        <v>203.7</v>
      </c>
      <c r="L1570" s="193">
        <v>60.432007854688273</v>
      </c>
      <c r="N1570" s="185"/>
      <c r="O1570" s="185"/>
    </row>
    <row r="1571" spans="1:15" x14ac:dyDescent="0.25">
      <c r="A1571" s="239" t="s">
        <v>10742</v>
      </c>
      <c r="B1571" s="189" t="s">
        <v>5896</v>
      </c>
      <c r="C1571" s="190" t="s">
        <v>5895</v>
      </c>
      <c r="D1571" s="190" t="s">
        <v>7273</v>
      </c>
      <c r="E1571" s="190" t="s">
        <v>20867</v>
      </c>
      <c r="F1571" s="190" t="s">
        <v>20869</v>
      </c>
      <c r="G1571" s="192">
        <v>11786</v>
      </c>
      <c r="H1571" s="191">
        <v>217.7</v>
      </c>
      <c r="I1571" s="188">
        <v>54.138723013321083</v>
      </c>
      <c r="J1571" s="192">
        <v>11930</v>
      </c>
      <c r="K1571" s="191">
        <v>217.9</v>
      </c>
      <c r="L1571" s="193">
        <v>54.749885268471772</v>
      </c>
      <c r="N1571" s="185"/>
      <c r="O1571" s="185"/>
    </row>
    <row r="1572" spans="1:15" x14ac:dyDescent="0.25">
      <c r="A1572" s="239" t="s">
        <v>10743</v>
      </c>
      <c r="B1572" s="189" t="s">
        <v>5896</v>
      </c>
      <c r="C1572" s="190" t="s">
        <v>5895</v>
      </c>
      <c r="D1572" s="190" t="s">
        <v>7274</v>
      </c>
      <c r="E1572" s="190" t="s">
        <v>20867</v>
      </c>
      <c r="F1572" s="190" t="s">
        <v>20869</v>
      </c>
      <c r="G1572" s="192">
        <v>22036</v>
      </c>
      <c r="H1572" s="191">
        <v>844.5</v>
      </c>
      <c r="I1572" s="188">
        <v>26.093546477205447</v>
      </c>
      <c r="J1572" s="192">
        <v>21441</v>
      </c>
      <c r="K1572" s="191">
        <v>954.2</v>
      </c>
      <c r="L1572" s="193">
        <v>22.470132047788724</v>
      </c>
      <c r="N1572" s="185"/>
      <c r="O1572" s="185"/>
    </row>
    <row r="1573" spans="1:15" x14ac:dyDescent="0.25">
      <c r="A1573" s="239" t="s">
        <v>10744</v>
      </c>
      <c r="B1573" s="189" t="s">
        <v>5896</v>
      </c>
      <c r="C1573" s="190" t="s">
        <v>5895</v>
      </c>
      <c r="D1573" s="190" t="s">
        <v>7275</v>
      </c>
      <c r="E1573" s="190" t="s">
        <v>20867</v>
      </c>
      <c r="F1573" s="190" t="s">
        <v>20869</v>
      </c>
      <c r="G1573" s="192">
        <v>7105</v>
      </c>
      <c r="H1573" s="191">
        <v>229</v>
      </c>
      <c r="I1573" s="188">
        <v>31.026200873362445</v>
      </c>
      <c r="J1573" s="192">
        <v>7192</v>
      </c>
      <c r="K1573" s="191">
        <v>228.8</v>
      </c>
      <c r="L1573" s="193">
        <v>31.433566433566433</v>
      </c>
      <c r="N1573" s="185"/>
      <c r="O1573" s="185"/>
    </row>
    <row r="1574" spans="1:15" x14ac:dyDescent="0.25">
      <c r="A1574" s="239" t="s">
        <v>10745</v>
      </c>
      <c r="B1574" s="189" t="s">
        <v>5896</v>
      </c>
      <c r="C1574" s="190" t="s">
        <v>5895</v>
      </c>
      <c r="D1574" s="190" t="s">
        <v>7276</v>
      </c>
      <c r="E1574" s="190" t="s">
        <v>20867</v>
      </c>
      <c r="F1574" s="190" t="s">
        <v>20869</v>
      </c>
      <c r="G1574" s="192">
        <v>10998</v>
      </c>
      <c r="H1574" s="191">
        <v>335.2</v>
      </c>
      <c r="I1574" s="188">
        <v>32.81026252983294</v>
      </c>
      <c r="J1574" s="192">
        <v>12546</v>
      </c>
      <c r="K1574" s="191">
        <v>349.2</v>
      </c>
      <c r="L1574" s="193">
        <v>35.927835051546396</v>
      </c>
      <c r="N1574" s="185"/>
      <c r="O1574" s="185"/>
    </row>
    <row r="1575" spans="1:15" x14ac:dyDescent="0.25">
      <c r="A1575" s="239" t="s">
        <v>10746</v>
      </c>
      <c r="B1575" s="189" t="s">
        <v>5896</v>
      </c>
      <c r="C1575" s="190" t="s">
        <v>5895</v>
      </c>
      <c r="D1575" s="190" t="s">
        <v>10747</v>
      </c>
      <c r="E1575" s="190" t="s">
        <v>20867</v>
      </c>
      <c r="F1575" s="190" t="s">
        <v>20868</v>
      </c>
      <c r="G1575" s="192">
        <v>0</v>
      </c>
      <c r="H1575" s="191">
        <v>47.2</v>
      </c>
      <c r="I1575" s="188">
        <v>0</v>
      </c>
      <c r="J1575" s="192">
        <v>0</v>
      </c>
      <c r="K1575" s="191">
        <v>47.8</v>
      </c>
      <c r="L1575" s="193">
        <v>0</v>
      </c>
      <c r="N1575" s="185"/>
      <c r="O1575" s="185"/>
    </row>
    <row r="1576" spans="1:15" x14ac:dyDescent="0.25">
      <c r="A1576" s="239" t="s">
        <v>10748</v>
      </c>
      <c r="B1576" s="189" t="s">
        <v>5896</v>
      </c>
      <c r="C1576" s="190" t="s">
        <v>5895</v>
      </c>
      <c r="D1576" s="190" t="s">
        <v>7277</v>
      </c>
      <c r="E1576" s="190" t="s">
        <v>20867</v>
      </c>
      <c r="F1576" s="190" t="s">
        <v>20869</v>
      </c>
      <c r="G1576" s="192">
        <v>11537</v>
      </c>
      <c r="H1576" s="191">
        <v>831.2</v>
      </c>
      <c r="I1576" s="188">
        <v>13.879932627526467</v>
      </c>
      <c r="J1576" s="192">
        <v>21187</v>
      </c>
      <c r="K1576" s="191">
        <v>832.7</v>
      </c>
      <c r="L1576" s="193">
        <v>25.443737240302628</v>
      </c>
      <c r="N1576" s="185"/>
      <c r="O1576" s="185"/>
    </row>
    <row r="1577" spans="1:15" x14ac:dyDescent="0.25">
      <c r="A1577" s="239" t="s">
        <v>10749</v>
      </c>
      <c r="B1577" s="189" t="s">
        <v>5896</v>
      </c>
      <c r="C1577" s="190" t="s">
        <v>5895</v>
      </c>
      <c r="D1577" s="190" t="s">
        <v>7278</v>
      </c>
      <c r="E1577" s="190" t="s">
        <v>20867</v>
      </c>
      <c r="F1577" s="190" t="s">
        <v>20869</v>
      </c>
      <c r="G1577" s="192">
        <v>1135</v>
      </c>
      <c r="H1577" s="191">
        <v>117.1</v>
      </c>
      <c r="I1577" s="188">
        <v>9.6925704526046115</v>
      </c>
      <c r="J1577" s="192">
        <v>1149</v>
      </c>
      <c r="K1577" s="191">
        <v>117.2</v>
      </c>
      <c r="L1577" s="193">
        <v>9.8037542662116035</v>
      </c>
      <c r="N1577" s="185"/>
      <c r="O1577" s="185"/>
    </row>
    <row r="1578" spans="1:15" x14ac:dyDescent="0.25">
      <c r="A1578" s="239" t="s">
        <v>10750</v>
      </c>
      <c r="B1578" s="189" t="s">
        <v>5896</v>
      </c>
      <c r="C1578" s="190" t="s">
        <v>5895</v>
      </c>
      <c r="D1578" s="190" t="s">
        <v>7279</v>
      </c>
      <c r="E1578" s="190" t="s">
        <v>20867</v>
      </c>
      <c r="F1578" s="190" t="s">
        <v>20869</v>
      </c>
      <c r="G1578" s="192">
        <v>2969</v>
      </c>
      <c r="H1578" s="191">
        <v>99.3</v>
      </c>
      <c r="I1578" s="188">
        <v>29.899295065458208</v>
      </c>
      <c r="J1578" s="192">
        <v>3000</v>
      </c>
      <c r="K1578" s="191">
        <v>96.7</v>
      </c>
      <c r="L1578" s="193">
        <v>31.023784901758013</v>
      </c>
      <c r="N1578" s="185"/>
      <c r="O1578" s="185"/>
    </row>
    <row r="1579" spans="1:15" x14ac:dyDescent="0.25">
      <c r="A1579" s="239" t="s">
        <v>10751</v>
      </c>
      <c r="B1579" s="189" t="s">
        <v>5896</v>
      </c>
      <c r="C1579" s="190" t="s">
        <v>5895</v>
      </c>
      <c r="D1579" s="190" t="s">
        <v>7280</v>
      </c>
      <c r="E1579" s="190" t="s">
        <v>20867</v>
      </c>
      <c r="F1579" s="190" t="s">
        <v>20869</v>
      </c>
      <c r="G1579" s="192">
        <v>106000</v>
      </c>
      <c r="H1579" s="191">
        <v>1872.8</v>
      </c>
      <c r="I1579" s="188">
        <v>56.599743699273816</v>
      </c>
      <c r="J1579" s="192">
        <v>110000</v>
      </c>
      <c r="K1579" s="191">
        <v>1907.5</v>
      </c>
      <c r="L1579" s="193">
        <v>57.66710353866317</v>
      </c>
      <c r="N1579" s="185"/>
      <c r="O1579" s="185"/>
    </row>
    <row r="1580" spans="1:15" x14ac:dyDescent="0.25">
      <c r="A1580" s="239" t="s">
        <v>10752</v>
      </c>
      <c r="B1580" s="189" t="s">
        <v>5896</v>
      </c>
      <c r="C1580" s="190" t="s">
        <v>5895</v>
      </c>
      <c r="D1580" s="190" t="s">
        <v>7281</v>
      </c>
      <c r="E1580" s="190" t="s">
        <v>20867</v>
      </c>
      <c r="F1580" s="190" t="s">
        <v>20869</v>
      </c>
      <c r="G1580" s="192">
        <v>1527</v>
      </c>
      <c r="H1580" s="191">
        <v>130.80000000000001</v>
      </c>
      <c r="I1580" s="188">
        <v>11.674311926605503</v>
      </c>
      <c r="J1580" s="192">
        <v>1663</v>
      </c>
      <c r="K1580" s="191">
        <v>132.5</v>
      </c>
      <c r="L1580" s="193">
        <v>12.550943396226415</v>
      </c>
      <c r="N1580" s="185"/>
      <c r="O1580" s="185"/>
    </row>
    <row r="1581" spans="1:15" x14ac:dyDescent="0.25">
      <c r="A1581" s="239" t="s">
        <v>10753</v>
      </c>
      <c r="B1581" s="189" t="s">
        <v>5896</v>
      </c>
      <c r="C1581" s="190" t="s">
        <v>5895</v>
      </c>
      <c r="D1581" s="190" t="s">
        <v>7282</v>
      </c>
      <c r="E1581" s="190" t="s">
        <v>20867</v>
      </c>
      <c r="F1581" s="190" t="s">
        <v>20869</v>
      </c>
      <c r="G1581" s="192">
        <v>2626</v>
      </c>
      <c r="H1581" s="191">
        <v>160.9</v>
      </c>
      <c r="I1581" s="188">
        <v>16.320696084524549</v>
      </c>
      <c r="J1581" s="192">
        <v>2665</v>
      </c>
      <c r="K1581" s="191">
        <v>163.69999999999999</v>
      </c>
      <c r="L1581" s="193">
        <v>16.279780085522297</v>
      </c>
      <c r="N1581" s="185"/>
      <c r="O1581" s="185"/>
    </row>
    <row r="1582" spans="1:15" x14ac:dyDescent="0.25">
      <c r="A1582" s="239" t="s">
        <v>10754</v>
      </c>
      <c r="B1582" s="189" t="s">
        <v>5896</v>
      </c>
      <c r="C1582" s="190" t="s">
        <v>5895</v>
      </c>
      <c r="D1582" s="190" t="s">
        <v>7283</v>
      </c>
      <c r="E1582" s="190" t="s">
        <v>20867</v>
      </c>
      <c r="F1582" s="190" t="s">
        <v>20869</v>
      </c>
      <c r="G1582" s="192">
        <v>62926</v>
      </c>
      <c r="H1582" s="191">
        <v>1296.7</v>
      </c>
      <c r="I1582" s="188">
        <v>48.527801341867814</v>
      </c>
      <c r="J1582" s="192">
        <v>69670</v>
      </c>
      <c r="K1582" s="191">
        <v>1296.4000000000001</v>
      </c>
      <c r="L1582" s="193">
        <v>53.741129281086081</v>
      </c>
      <c r="N1582" s="185"/>
      <c r="O1582" s="185"/>
    </row>
    <row r="1583" spans="1:15" x14ac:dyDescent="0.25">
      <c r="A1583" s="239" t="s">
        <v>10755</v>
      </c>
      <c r="B1583" s="189" t="s">
        <v>5896</v>
      </c>
      <c r="C1583" s="190" t="s">
        <v>5895</v>
      </c>
      <c r="D1583" s="190" t="s">
        <v>7284</v>
      </c>
      <c r="E1583" s="190" t="s">
        <v>20867</v>
      </c>
      <c r="F1583" s="190" t="s">
        <v>20869</v>
      </c>
      <c r="G1583" s="192">
        <v>37799</v>
      </c>
      <c r="H1583" s="191">
        <v>977.8</v>
      </c>
      <c r="I1583" s="188">
        <v>38.657189609327062</v>
      </c>
      <c r="J1583" s="192">
        <v>37102</v>
      </c>
      <c r="K1583" s="191">
        <v>986.5</v>
      </c>
      <c r="L1583" s="193">
        <v>37.609731373542829</v>
      </c>
      <c r="N1583" s="185"/>
      <c r="O1583" s="185"/>
    </row>
    <row r="1584" spans="1:15" x14ac:dyDescent="0.25">
      <c r="A1584" s="239" t="s">
        <v>10756</v>
      </c>
      <c r="B1584" s="189" t="s">
        <v>5896</v>
      </c>
      <c r="C1584" s="190" t="s">
        <v>5895</v>
      </c>
      <c r="D1584" s="190" t="s">
        <v>7285</v>
      </c>
      <c r="E1584" s="190" t="s">
        <v>20867</v>
      </c>
      <c r="F1584" s="190" t="s">
        <v>20869</v>
      </c>
      <c r="G1584" s="192">
        <v>16621</v>
      </c>
      <c r="H1584" s="191">
        <v>508.4</v>
      </c>
      <c r="I1584" s="188">
        <v>32.692761605035408</v>
      </c>
      <c r="J1584" s="192">
        <v>16989</v>
      </c>
      <c r="K1584" s="191">
        <v>519.70000000000005</v>
      </c>
      <c r="L1584" s="193">
        <v>32.690013469309214</v>
      </c>
      <c r="N1584" s="185"/>
      <c r="O1584" s="185"/>
    </row>
    <row r="1585" spans="1:15" x14ac:dyDescent="0.25">
      <c r="A1585" s="239" t="s">
        <v>10757</v>
      </c>
      <c r="B1585" s="189" t="s">
        <v>5896</v>
      </c>
      <c r="C1585" s="190" t="s">
        <v>5895</v>
      </c>
      <c r="D1585" s="190" t="s">
        <v>7286</v>
      </c>
      <c r="E1585" s="190" t="s">
        <v>20867</v>
      </c>
      <c r="F1585" s="190" t="s">
        <v>20869</v>
      </c>
      <c r="G1585" s="192">
        <v>16340</v>
      </c>
      <c r="H1585" s="191">
        <v>785.4</v>
      </c>
      <c r="I1585" s="188">
        <v>20.804685510567865</v>
      </c>
      <c r="J1585" s="192">
        <v>19544</v>
      </c>
      <c r="K1585" s="191">
        <v>782.1</v>
      </c>
      <c r="L1585" s="193">
        <v>24.989131824574862</v>
      </c>
      <c r="N1585" s="185"/>
      <c r="O1585" s="185"/>
    </row>
    <row r="1586" spans="1:15" x14ac:dyDescent="0.25">
      <c r="A1586" s="239" t="s">
        <v>10758</v>
      </c>
      <c r="B1586" s="189" t="s">
        <v>5896</v>
      </c>
      <c r="C1586" s="190" t="s">
        <v>5895</v>
      </c>
      <c r="D1586" s="190" t="s">
        <v>7287</v>
      </c>
      <c r="E1586" s="190" t="s">
        <v>20867</v>
      </c>
      <c r="F1586" s="190" t="s">
        <v>20869</v>
      </c>
      <c r="G1586" s="192">
        <v>7945</v>
      </c>
      <c r="H1586" s="191">
        <v>329.2</v>
      </c>
      <c r="I1586" s="188">
        <v>24.134264884568651</v>
      </c>
      <c r="J1586" s="192">
        <v>8000</v>
      </c>
      <c r="K1586" s="191">
        <v>326.7</v>
      </c>
      <c r="L1586" s="193">
        <v>24.487297214569942</v>
      </c>
      <c r="N1586" s="185"/>
      <c r="O1586" s="185"/>
    </row>
    <row r="1587" spans="1:15" x14ac:dyDescent="0.25">
      <c r="A1587" s="239" t="s">
        <v>10759</v>
      </c>
      <c r="B1587" s="189" t="s">
        <v>5896</v>
      </c>
      <c r="C1587" s="190" t="s">
        <v>5895</v>
      </c>
      <c r="D1587" s="190" t="s">
        <v>7288</v>
      </c>
      <c r="E1587" s="190" t="s">
        <v>20867</v>
      </c>
      <c r="F1587" s="190" t="s">
        <v>20869</v>
      </c>
      <c r="G1587" s="192">
        <v>28305</v>
      </c>
      <c r="H1587" s="191">
        <v>695</v>
      </c>
      <c r="I1587" s="188">
        <v>40.726618705035975</v>
      </c>
      <c r="J1587" s="192">
        <v>29263</v>
      </c>
      <c r="K1587" s="191">
        <v>691.6</v>
      </c>
      <c r="L1587" s="193">
        <v>42.31203007518797</v>
      </c>
      <c r="N1587" s="185"/>
      <c r="O1587" s="185"/>
    </row>
    <row r="1588" spans="1:15" x14ac:dyDescent="0.25">
      <c r="A1588" s="239" t="s">
        <v>10760</v>
      </c>
      <c r="B1588" s="189" t="s">
        <v>5896</v>
      </c>
      <c r="C1588" s="190" t="s">
        <v>5895</v>
      </c>
      <c r="D1588" s="190" t="s">
        <v>7289</v>
      </c>
      <c r="E1588" s="190" t="s">
        <v>20867</v>
      </c>
      <c r="F1588" s="190" t="s">
        <v>20869</v>
      </c>
      <c r="G1588" s="192">
        <v>4000</v>
      </c>
      <c r="H1588" s="191">
        <v>155.4</v>
      </c>
      <c r="I1588" s="188">
        <v>25.74002574002574</v>
      </c>
      <c r="J1588" s="192">
        <v>5000</v>
      </c>
      <c r="K1588" s="191">
        <v>155.19999999999999</v>
      </c>
      <c r="L1588" s="193">
        <v>32.216494845360828</v>
      </c>
      <c r="N1588" s="185"/>
      <c r="O1588" s="185"/>
    </row>
    <row r="1589" spans="1:15" x14ac:dyDescent="0.25">
      <c r="A1589" s="239" t="s">
        <v>10761</v>
      </c>
      <c r="B1589" s="189" t="s">
        <v>5896</v>
      </c>
      <c r="C1589" s="190" t="s">
        <v>5895</v>
      </c>
      <c r="D1589" s="190" t="s">
        <v>7290</v>
      </c>
      <c r="E1589" s="190" t="s">
        <v>20867</v>
      </c>
      <c r="F1589" s="190" t="s">
        <v>20869</v>
      </c>
      <c r="G1589" s="192">
        <v>30636</v>
      </c>
      <c r="H1589" s="191">
        <v>382.1</v>
      </c>
      <c r="I1589" s="188">
        <v>80.177963883800047</v>
      </c>
      <c r="J1589" s="192">
        <v>31450</v>
      </c>
      <c r="K1589" s="191">
        <v>384.6</v>
      </c>
      <c r="L1589" s="193">
        <v>81.773270930837228</v>
      </c>
      <c r="N1589" s="185"/>
      <c r="O1589" s="185"/>
    </row>
    <row r="1590" spans="1:15" x14ac:dyDescent="0.25">
      <c r="A1590" s="239" t="s">
        <v>10762</v>
      </c>
      <c r="B1590" s="189" t="s">
        <v>5896</v>
      </c>
      <c r="C1590" s="190" t="s">
        <v>5895</v>
      </c>
      <c r="D1590" s="190" t="s">
        <v>7291</v>
      </c>
      <c r="E1590" s="190" t="s">
        <v>20867</v>
      </c>
      <c r="F1590" s="190" t="s">
        <v>20869</v>
      </c>
      <c r="G1590" s="192">
        <v>30036</v>
      </c>
      <c r="H1590" s="191">
        <v>495.2</v>
      </c>
      <c r="I1590" s="188">
        <v>60.654281098546043</v>
      </c>
      <c r="J1590" s="192">
        <v>41883</v>
      </c>
      <c r="K1590" s="191">
        <v>493.6</v>
      </c>
      <c r="L1590" s="193">
        <v>84.852106969205835</v>
      </c>
      <c r="N1590" s="185"/>
      <c r="O1590" s="185"/>
    </row>
    <row r="1591" spans="1:15" x14ac:dyDescent="0.25">
      <c r="A1591" s="239" t="s">
        <v>10763</v>
      </c>
      <c r="B1591" s="189" t="s">
        <v>5896</v>
      </c>
      <c r="C1591" s="190" t="s">
        <v>5895</v>
      </c>
      <c r="D1591" s="190" t="s">
        <v>7292</v>
      </c>
      <c r="E1591" s="190" t="s">
        <v>20867</v>
      </c>
      <c r="F1591" s="190" t="s">
        <v>20869</v>
      </c>
      <c r="G1591" s="192">
        <v>19219</v>
      </c>
      <c r="H1591" s="191">
        <v>634</v>
      </c>
      <c r="I1591" s="188">
        <v>30.313880126182966</v>
      </c>
      <c r="J1591" s="192">
        <v>19477</v>
      </c>
      <c r="K1591" s="191">
        <v>640.29999999999995</v>
      </c>
      <c r="L1591" s="193">
        <v>30.418553802904892</v>
      </c>
      <c r="N1591" s="185"/>
      <c r="O1591" s="185"/>
    </row>
    <row r="1592" spans="1:15" x14ac:dyDescent="0.25">
      <c r="A1592" s="239" t="s">
        <v>10764</v>
      </c>
      <c r="B1592" s="189" t="s">
        <v>5896</v>
      </c>
      <c r="C1592" s="190" t="s">
        <v>5895</v>
      </c>
      <c r="D1592" s="190" t="s">
        <v>10765</v>
      </c>
      <c r="E1592" s="190" t="s">
        <v>20867</v>
      </c>
      <c r="F1592" s="190" t="s">
        <v>20868</v>
      </c>
      <c r="G1592" s="192">
        <v>0</v>
      </c>
      <c r="H1592" s="191">
        <v>43.2</v>
      </c>
      <c r="I1592" s="188">
        <v>0</v>
      </c>
      <c r="J1592" s="192">
        <v>0</v>
      </c>
      <c r="K1592" s="191">
        <v>43.1</v>
      </c>
      <c r="L1592" s="193">
        <v>0</v>
      </c>
      <c r="N1592" s="185"/>
      <c r="O1592" s="185"/>
    </row>
    <row r="1593" spans="1:15" x14ac:dyDescent="0.25">
      <c r="A1593" s="239" t="s">
        <v>10766</v>
      </c>
      <c r="B1593" s="189" t="s">
        <v>5896</v>
      </c>
      <c r="C1593" s="190" t="s">
        <v>5895</v>
      </c>
      <c r="D1593" s="190" t="s">
        <v>5229</v>
      </c>
      <c r="E1593" s="190" t="s">
        <v>20867</v>
      </c>
      <c r="F1593" s="190" t="s">
        <v>20869</v>
      </c>
      <c r="G1593" s="192">
        <v>53609</v>
      </c>
      <c r="H1593" s="191">
        <v>1012.1</v>
      </c>
      <c r="I1593" s="188">
        <v>52.968086157494319</v>
      </c>
      <c r="J1593" s="192">
        <v>54279</v>
      </c>
      <c r="K1593" s="191">
        <v>1016.7</v>
      </c>
      <c r="L1593" s="193">
        <v>53.387429920330476</v>
      </c>
      <c r="N1593" s="185"/>
      <c r="O1593" s="185"/>
    </row>
    <row r="1594" spans="1:15" x14ac:dyDescent="0.25">
      <c r="A1594" s="239" t="s">
        <v>10767</v>
      </c>
      <c r="B1594" s="189" t="s">
        <v>5896</v>
      </c>
      <c r="C1594" s="190" t="s">
        <v>5895</v>
      </c>
      <c r="D1594" s="190" t="s">
        <v>5230</v>
      </c>
      <c r="E1594" s="190" t="s">
        <v>20867</v>
      </c>
      <c r="F1594" s="190" t="s">
        <v>20869</v>
      </c>
      <c r="G1594" s="192">
        <v>11777</v>
      </c>
      <c r="H1594" s="191">
        <v>376.3</v>
      </c>
      <c r="I1594" s="188">
        <v>31.29683762955089</v>
      </c>
      <c r="J1594" s="192">
        <v>15766</v>
      </c>
      <c r="K1594" s="191">
        <v>385.6</v>
      </c>
      <c r="L1594" s="193">
        <v>40.886929460580909</v>
      </c>
      <c r="N1594" s="185"/>
      <c r="O1594" s="185"/>
    </row>
    <row r="1595" spans="1:15" x14ac:dyDescent="0.25">
      <c r="A1595" s="239" t="s">
        <v>10768</v>
      </c>
      <c r="B1595" s="189" t="s">
        <v>5896</v>
      </c>
      <c r="C1595" s="190" t="s">
        <v>5895</v>
      </c>
      <c r="D1595" s="190" t="s">
        <v>5231</v>
      </c>
      <c r="E1595" s="190" t="s">
        <v>20867</v>
      </c>
      <c r="F1595" s="190" t="s">
        <v>20869</v>
      </c>
      <c r="G1595" s="192">
        <v>38850</v>
      </c>
      <c r="H1595" s="191">
        <v>731</v>
      </c>
      <c r="I1595" s="188">
        <v>53.146374829001367</v>
      </c>
      <c r="J1595" s="192">
        <v>38850</v>
      </c>
      <c r="K1595" s="191">
        <v>742.5</v>
      </c>
      <c r="L1595" s="193">
        <v>52.323232323232325</v>
      </c>
      <c r="N1595" s="185"/>
      <c r="O1595" s="185"/>
    </row>
    <row r="1596" spans="1:15" x14ac:dyDescent="0.25">
      <c r="A1596" s="239" t="s">
        <v>10769</v>
      </c>
      <c r="B1596" s="189" t="s">
        <v>5896</v>
      </c>
      <c r="C1596" s="190" t="s">
        <v>5895</v>
      </c>
      <c r="D1596" s="190" t="s">
        <v>5232</v>
      </c>
      <c r="E1596" s="190" t="s">
        <v>20867</v>
      </c>
      <c r="F1596" s="190" t="s">
        <v>20869</v>
      </c>
      <c r="G1596" s="192">
        <v>13000</v>
      </c>
      <c r="H1596" s="191">
        <v>334.8</v>
      </c>
      <c r="I1596" s="188">
        <v>38.829151732377539</v>
      </c>
      <c r="J1596" s="192">
        <v>13250</v>
      </c>
      <c r="K1596" s="191">
        <v>335.7</v>
      </c>
      <c r="L1596" s="193">
        <v>39.469764670837058</v>
      </c>
      <c r="N1596" s="185"/>
      <c r="O1596" s="185"/>
    </row>
    <row r="1597" spans="1:15" x14ac:dyDescent="0.25">
      <c r="A1597" s="239" t="s">
        <v>10770</v>
      </c>
      <c r="B1597" s="189" t="s">
        <v>5896</v>
      </c>
      <c r="C1597" s="190" t="s">
        <v>5895</v>
      </c>
      <c r="D1597" s="190" t="s">
        <v>5233</v>
      </c>
      <c r="E1597" s="190" t="s">
        <v>20867</v>
      </c>
      <c r="F1597" s="190" t="s">
        <v>20868</v>
      </c>
      <c r="G1597" s="192">
        <v>0</v>
      </c>
      <c r="H1597" s="191">
        <v>53.4</v>
      </c>
      <c r="I1597" s="188">
        <v>0</v>
      </c>
      <c r="J1597" s="192">
        <v>0</v>
      </c>
      <c r="K1597" s="191">
        <v>53.9</v>
      </c>
      <c r="L1597" s="193">
        <v>0</v>
      </c>
      <c r="N1597" s="185"/>
      <c r="O1597" s="185"/>
    </row>
    <row r="1598" spans="1:15" x14ac:dyDescent="0.25">
      <c r="A1598" s="239" t="s">
        <v>10771</v>
      </c>
      <c r="B1598" s="189" t="s">
        <v>5896</v>
      </c>
      <c r="C1598" s="190" t="s">
        <v>5895</v>
      </c>
      <c r="D1598" s="190" t="s">
        <v>5234</v>
      </c>
      <c r="E1598" s="190" t="s">
        <v>20867</v>
      </c>
      <c r="F1598" s="190" t="s">
        <v>20869</v>
      </c>
      <c r="G1598" s="192">
        <v>93571</v>
      </c>
      <c r="H1598" s="191">
        <v>2072.9</v>
      </c>
      <c r="I1598" s="188">
        <v>45.140141830286069</v>
      </c>
      <c r="J1598" s="192">
        <v>97828</v>
      </c>
      <c r="K1598" s="191">
        <v>2103.4</v>
      </c>
      <c r="L1598" s="193">
        <v>46.509460872872488</v>
      </c>
      <c r="N1598" s="185"/>
      <c r="O1598" s="185"/>
    </row>
    <row r="1599" spans="1:15" x14ac:dyDescent="0.25">
      <c r="A1599" s="239" t="s">
        <v>10772</v>
      </c>
      <c r="B1599" s="189" t="s">
        <v>5896</v>
      </c>
      <c r="C1599" s="190" t="s">
        <v>5895</v>
      </c>
      <c r="D1599" s="190" t="s">
        <v>5235</v>
      </c>
      <c r="E1599" s="190" t="s">
        <v>20867</v>
      </c>
      <c r="F1599" s="190" t="s">
        <v>20869</v>
      </c>
      <c r="G1599" s="192">
        <v>28236</v>
      </c>
      <c r="H1599" s="191">
        <v>483.7</v>
      </c>
      <c r="I1599" s="188">
        <v>58.375025842464339</v>
      </c>
      <c r="J1599" s="192">
        <v>29412</v>
      </c>
      <c r="K1599" s="191">
        <v>485.6</v>
      </c>
      <c r="L1599" s="193">
        <v>60.568369028006586</v>
      </c>
      <c r="N1599" s="185"/>
      <c r="O1599" s="185"/>
    </row>
    <row r="1600" spans="1:15" x14ac:dyDescent="0.25">
      <c r="A1600" s="239" t="s">
        <v>10773</v>
      </c>
      <c r="B1600" s="189" t="s">
        <v>5896</v>
      </c>
      <c r="C1600" s="190" t="s">
        <v>5895</v>
      </c>
      <c r="D1600" s="190" t="s">
        <v>5236</v>
      </c>
      <c r="E1600" s="190" t="s">
        <v>20867</v>
      </c>
      <c r="F1600" s="190" t="s">
        <v>20869</v>
      </c>
      <c r="G1600" s="192">
        <v>29444</v>
      </c>
      <c r="H1600" s="191">
        <v>553.5</v>
      </c>
      <c r="I1600" s="188">
        <v>53.196025293586267</v>
      </c>
      <c r="J1600" s="192">
        <v>27707</v>
      </c>
      <c r="K1600" s="191">
        <v>558.29999999999995</v>
      </c>
      <c r="L1600" s="193">
        <v>49.627440444205625</v>
      </c>
      <c r="N1600" s="185"/>
      <c r="O1600" s="185"/>
    </row>
    <row r="1601" spans="1:15" x14ac:dyDescent="0.25">
      <c r="A1601" s="239" t="s">
        <v>10774</v>
      </c>
      <c r="B1601" s="189" t="s">
        <v>5896</v>
      </c>
      <c r="C1601" s="190" t="s">
        <v>5895</v>
      </c>
      <c r="D1601" s="190" t="s">
        <v>5237</v>
      </c>
      <c r="E1601" s="190" t="s">
        <v>20867</v>
      </c>
      <c r="F1601" s="190" t="s">
        <v>20869</v>
      </c>
      <c r="G1601" s="192">
        <v>26688</v>
      </c>
      <c r="H1601" s="191">
        <v>316.89999999999998</v>
      </c>
      <c r="I1601" s="188">
        <v>84.21584095929316</v>
      </c>
      <c r="J1601" s="192">
        <v>27048</v>
      </c>
      <c r="K1601" s="191">
        <v>321.5</v>
      </c>
      <c r="L1601" s="193">
        <v>84.130637636080877</v>
      </c>
      <c r="N1601" s="185"/>
      <c r="O1601" s="185"/>
    </row>
    <row r="1602" spans="1:15" x14ac:dyDescent="0.25">
      <c r="A1602" s="239" t="s">
        <v>10775</v>
      </c>
      <c r="B1602" s="189" t="s">
        <v>5896</v>
      </c>
      <c r="C1602" s="190" t="s">
        <v>5895</v>
      </c>
      <c r="D1602" s="190" t="s">
        <v>8552</v>
      </c>
      <c r="E1602" s="190" t="s">
        <v>20867</v>
      </c>
      <c r="F1602" s="190" t="s">
        <v>20869</v>
      </c>
      <c r="G1602" s="192">
        <v>24133</v>
      </c>
      <c r="H1602" s="191">
        <v>401.1</v>
      </c>
      <c r="I1602" s="188">
        <v>60.167040638244821</v>
      </c>
      <c r="J1602" s="192">
        <v>26693</v>
      </c>
      <c r="K1602" s="191">
        <v>403.4</v>
      </c>
      <c r="L1602" s="193">
        <v>66.170054536440261</v>
      </c>
      <c r="N1602" s="185"/>
      <c r="O1602" s="185"/>
    </row>
    <row r="1603" spans="1:15" x14ac:dyDescent="0.25">
      <c r="A1603" s="239" t="s">
        <v>10776</v>
      </c>
      <c r="B1603" s="189" t="s">
        <v>5896</v>
      </c>
      <c r="C1603" s="190" t="s">
        <v>5895</v>
      </c>
      <c r="D1603" s="190" t="s">
        <v>5238</v>
      </c>
      <c r="E1603" s="190" t="s">
        <v>20867</v>
      </c>
      <c r="F1603" s="190" t="s">
        <v>20869</v>
      </c>
      <c r="G1603" s="192">
        <v>51513</v>
      </c>
      <c r="H1603" s="191">
        <v>1232.3</v>
      </c>
      <c r="I1603" s="188">
        <v>41.802320863426118</v>
      </c>
      <c r="J1603" s="192">
        <v>52543</v>
      </c>
      <c r="K1603" s="191">
        <v>1233.0999999999999</v>
      </c>
      <c r="L1603" s="193">
        <v>42.610493877220016</v>
      </c>
      <c r="N1603" s="185"/>
      <c r="O1603" s="185"/>
    </row>
    <row r="1604" spans="1:15" x14ac:dyDescent="0.25">
      <c r="A1604" s="239" t="s">
        <v>10777</v>
      </c>
      <c r="B1604" s="189" t="s">
        <v>5896</v>
      </c>
      <c r="C1604" s="190" t="s">
        <v>5895</v>
      </c>
      <c r="D1604" s="190" t="s">
        <v>5239</v>
      </c>
      <c r="E1604" s="190" t="s">
        <v>20867</v>
      </c>
      <c r="F1604" s="190" t="s">
        <v>20869</v>
      </c>
      <c r="G1604" s="192">
        <v>37700</v>
      </c>
      <c r="H1604" s="191">
        <v>1063.8</v>
      </c>
      <c r="I1604" s="188">
        <v>35.438992291784174</v>
      </c>
      <c r="J1604" s="192">
        <v>39500</v>
      </c>
      <c r="K1604" s="191">
        <v>1078.9000000000001</v>
      </c>
      <c r="L1604" s="193">
        <v>36.611363425711367</v>
      </c>
      <c r="N1604" s="185"/>
      <c r="O1604" s="185"/>
    </row>
    <row r="1605" spans="1:15" x14ac:dyDescent="0.25">
      <c r="A1605" s="239" t="s">
        <v>10778</v>
      </c>
      <c r="B1605" s="189" t="s">
        <v>5896</v>
      </c>
      <c r="C1605" s="190" t="s">
        <v>5895</v>
      </c>
      <c r="D1605" s="190" t="s">
        <v>5240</v>
      </c>
      <c r="E1605" s="190" t="s">
        <v>20867</v>
      </c>
      <c r="F1605" s="190" t="s">
        <v>20869</v>
      </c>
      <c r="G1605" s="192">
        <v>14456</v>
      </c>
      <c r="H1605" s="191">
        <v>758.9</v>
      </c>
      <c r="I1605" s="188">
        <v>19.048623006983792</v>
      </c>
      <c r="J1605" s="192">
        <v>22570</v>
      </c>
      <c r="K1605" s="191">
        <v>762.5</v>
      </c>
      <c r="L1605" s="193">
        <v>29.6</v>
      </c>
      <c r="N1605" s="185"/>
      <c r="O1605" s="185"/>
    </row>
    <row r="1606" spans="1:15" x14ac:dyDescent="0.25">
      <c r="A1606" s="239" t="s">
        <v>10779</v>
      </c>
      <c r="B1606" s="189" t="s">
        <v>5896</v>
      </c>
      <c r="C1606" s="190" t="s">
        <v>5895</v>
      </c>
      <c r="D1606" s="190" t="s">
        <v>5241</v>
      </c>
      <c r="E1606" s="190" t="s">
        <v>20867</v>
      </c>
      <c r="F1606" s="190" t="s">
        <v>20869</v>
      </c>
      <c r="G1606" s="192">
        <v>234806</v>
      </c>
      <c r="H1606" s="191">
        <v>4063.8</v>
      </c>
      <c r="I1606" s="188">
        <v>57.779910428662824</v>
      </c>
      <c r="J1606" s="192">
        <v>242112</v>
      </c>
      <c r="K1606" s="191">
        <v>4103.6000000000004</v>
      </c>
      <c r="L1606" s="193">
        <v>58.99990252461253</v>
      </c>
      <c r="N1606" s="185"/>
      <c r="O1606" s="185"/>
    </row>
    <row r="1607" spans="1:15" x14ac:dyDescent="0.25">
      <c r="A1607" s="239" t="s">
        <v>10780</v>
      </c>
      <c r="B1607" s="189" t="s">
        <v>5896</v>
      </c>
      <c r="C1607" s="190" t="s">
        <v>5895</v>
      </c>
      <c r="D1607" s="190" t="s">
        <v>5242</v>
      </c>
      <c r="E1607" s="190" t="s">
        <v>20867</v>
      </c>
      <c r="F1607" s="190" t="s">
        <v>20869</v>
      </c>
      <c r="G1607" s="192">
        <v>19198</v>
      </c>
      <c r="H1607" s="191">
        <v>575.5</v>
      </c>
      <c r="I1607" s="188">
        <v>33.35881841876629</v>
      </c>
      <c r="J1607" s="192">
        <v>20516</v>
      </c>
      <c r="K1607" s="191">
        <v>579.20000000000005</v>
      </c>
      <c r="L1607" s="193">
        <v>35.421270718232044</v>
      </c>
      <c r="N1607" s="185"/>
      <c r="O1607" s="185"/>
    </row>
    <row r="1608" spans="1:15" x14ac:dyDescent="0.25">
      <c r="A1608" s="239" t="s">
        <v>10781</v>
      </c>
      <c r="B1608" s="189" t="s">
        <v>5896</v>
      </c>
      <c r="C1608" s="190" t="s">
        <v>5895</v>
      </c>
      <c r="D1608" s="190" t="s">
        <v>5243</v>
      </c>
      <c r="E1608" s="190" t="s">
        <v>20867</v>
      </c>
      <c r="F1608" s="190" t="s">
        <v>20869</v>
      </c>
      <c r="G1608" s="192">
        <v>10108</v>
      </c>
      <c r="H1608" s="191">
        <v>247.3</v>
      </c>
      <c r="I1608" s="188">
        <v>40.873433077234125</v>
      </c>
      <c r="J1608" s="192">
        <v>10108</v>
      </c>
      <c r="K1608" s="191">
        <v>245.7</v>
      </c>
      <c r="L1608" s="193">
        <v>41.13960113960114</v>
      </c>
      <c r="N1608" s="185"/>
      <c r="O1608" s="185"/>
    </row>
    <row r="1609" spans="1:15" x14ac:dyDescent="0.25">
      <c r="A1609" s="239" t="s">
        <v>10782</v>
      </c>
      <c r="B1609" s="189" t="s">
        <v>5896</v>
      </c>
      <c r="C1609" s="190" t="s">
        <v>5895</v>
      </c>
      <c r="D1609" s="190" t="s">
        <v>5244</v>
      </c>
      <c r="E1609" s="190" t="s">
        <v>20867</v>
      </c>
      <c r="F1609" s="190" t="s">
        <v>20869</v>
      </c>
      <c r="G1609" s="192">
        <v>86000</v>
      </c>
      <c r="H1609" s="191">
        <v>2386.6</v>
      </c>
      <c r="I1609" s="188">
        <v>36.034526104081124</v>
      </c>
      <c r="J1609" s="192">
        <v>86000</v>
      </c>
      <c r="K1609" s="191">
        <v>2213.9</v>
      </c>
      <c r="L1609" s="193">
        <v>38.845476308776362</v>
      </c>
      <c r="N1609" s="185"/>
      <c r="O1609" s="185"/>
    </row>
    <row r="1610" spans="1:15" x14ac:dyDescent="0.25">
      <c r="A1610" s="239" t="s">
        <v>10783</v>
      </c>
      <c r="B1610" s="189" t="s">
        <v>5896</v>
      </c>
      <c r="C1610" s="190" t="s">
        <v>5895</v>
      </c>
      <c r="D1610" s="190" t="s">
        <v>5245</v>
      </c>
      <c r="E1610" s="190" t="s">
        <v>20867</v>
      </c>
      <c r="F1610" s="190" t="s">
        <v>20869</v>
      </c>
      <c r="G1610" s="192">
        <v>15750</v>
      </c>
      <c r="H1610" s="191">
        <v>404</v>
      </c>
      <c r="I1610" s="188">
        <v>38.985148514851488</v>
      </c>
      <c r="J1610" s="192">
        <v>16000</v>
      </c>
      <c r="K1610" s="191">
        <v>404.5</v>
      </c>
      <c r="L1610" s="193">
        <v>39.555006180469718</v>
      </c>
      <c r="N1610" s="185"/>
      <c r="O1610" s="185"/>
    </row>
    <row r="1611" spans="1:15" x14ac:dyDescent="0.25">
      <c r="A1611" s="239" t="s">
        <v>10784</v>
      </c>
      <c r="B1611" s="189" t="s">
        <v>5896</v>
      </c>
      <c r="C1611" s="190" t="s">
        <v>5895</v>
      </c>
      <c r="D1611" s="190" t="s">
        <v>5246</v>
      </c>
      <c r="E1611" s="190" t="s">
        <v>20867</v>
      </c>
      <c r="F1611" s="190" t="s">
        <v>20869</v>
      </c>
      <c r="G1611" s="192">
        <v>922</v>
      </c>
      <c r="H1611" s="191">
        <v>45.5</v>
      </c>
      <c r="I1611" s="188">
        <v>20.263736263736263</v>
      </c>
      <c r="J1611" s="192">
        <v>934</v>
      </c>
      <c r="K1611" s="191">
        <v>46.5</v>
      </c>
      <c r="L1611" s="193">
        <v>20.086021505376344</v>
      </c>
      <c r="N1611" s="185"/>
      <c r="O1611" s="185"/>
    </row>
    <row r="1612" spans="1:15" x14ac:dyDescent="0.25">
      <c r="A1612" s="239" t="s">
        <v>10785</v>
      </c>
      <c r="B1612" s="189" t="s">
        <v>5896</v>
      </c>
      <c r="C1612" s="190" t="s">
        <v>5895</v>
      </c>
      <c r="D1612" s="190" t="s">
        <v>5247</v>
      </c>
      <c r="E1612" s="190" t="s">
        <v>20867</v>
      </c>
      <c r="F1612" s="190" t="s">
        <v>20869</v>
      </c>
      <c r="G1612" s="192">
        <v>6796</v>
      </c>
      <c r="H1612" s="191">
        <v>343.4</v>
      </c>
      <c r="I1612" s="188">
        <v>19.79033197437391</v>
      </c>
      <c r="J1612" s="192">
        <v>7880</v>
      </c>
      <c r="K1612" s="191">
        <v>339.3</v>
      </c>
      <c r="L1612" s="193">
        <v>23.224285293250809</v>
      </c>
      <c r="N1612" s="185"/>
      <c r="O1612" s="185"/>
    </row>
    <row r="1613" spans="1:15" x14ac:dyDescent="0.25">
      <c r="A1613" s="239" t="s">
        <v>10786</v>
      </c>
      <c r="B1613" s="189" t="s">
        <v>5896</v>
      </c>
      <c r="C1613" s="190" t="s">
        <v>5895</v>
      </c>
      <c r="D1613" s="190" t="s">
        <v>7412</v>
      </c>
      <c r="E1613" s="190" t="s">
        <v>20867</v>
      </c>
      <c r="F1613" s="190" t="s">
        <v>20869</v>
      </c>
      <c r="G1613" s="192">
        <v>4999</v>
      </c>
      <c r="H1613" s="191">
        <v>123.1</v>
      </c>
      <c r="I1613" s="188">
        <v>40.609260763606827</v>
      </c>
      <c r="J1613" s="192">
        <v>5047</v>
      </c>
      <c r="K1613" s="191">
        <v>127.1</v>
      </c>
      <c r="L1613" s="193">
        <v>39.708890637293472</v>
      </c>
      <c r="N1613" s="185"/>
      <c r="O1613" s="185"/>
    </row>
    <row r="1614" spans="1:15" x14ac:dyDescent="0.25">
      <c r="A1614" s="239" t="s">
        <v>10787</v>
      </c>
      <c r="B1614" s="189" t="s">
        <v>5896</v>
      </c>
      <c r="C1614" s="190" t="s">
        <v>5895</v>
      </c>
      <c r="D1614" s="190" t="s">
        <v>5248</v>
      </c>
      <c r="E1614" s="190" t="s">
        <v>20867</v>
      </c>
      <c r="F1614" s="190" t="s">
        <v>20869</v>
      </c>
      <c r="G1614" s="192">
        <v>60000</v>
      </c>
      <c r="H1614" s="191">
        <v>900.3</v>
      </c>
      <c r="I1614" s="188">
        <v>66.644451849383543</v>
      </c>
      <c r="J1614" s="192">
        <v>60000</v>
      </c>
      <c r="K1614" s="191">
        <v>909.6</v>
      </c>
      <c r="L1614" s="193">
        <v>65.963060686015822</v>
      </c>
      <c r="N1614" s="185"/>
      <c r="O1614" s="185"/>
    </row>
    <row r="1615" spans="1:15" x14ac:dyDescent="0.25">
      <c r="A1615" s="239" t="s">
        <v>10788</v>
      </c>
      <c r="B1615" s="189" t="s">
        <v>5896</v>
      </c>
      <c r="C1615" s="190" t="s">
        <v>5895</v>
      </c>
      <c r="D1615" s="190" t="s">
        <v>5249</v>
      </c>
      <c r="E1615" s="190" t="s">
        <v>20867</v>
      </c>
      <c r="F1615" s="190" t="s">
        <v>20869</v>
      </c>
      <c r="G1615" s="192">
        <v>9637</v>
      </c>
      <c r="H1615" s="191">
        <v>296.7</v>
      </c>
      <c r="I1615" s="188">
        <v>32.480620155038764</v>
      </c>
      <c r="J1615" s="192">
        <v>9638</v>
      </c>
      <c r="K1615" s="191">
        <v>300.2</v>
      </c>
      <c r="L1615" s="193">
        <v>32.10526315789474</v>
      </c>
      <c r="N1615" s="185"/>
      <c r="O1615" s="185"/>
    </row>
    <row r="1616" spans="1:15" x14ac:dyDescent="0.25">
      <c r="A1616" s="239" t="s">
        <v>10789</v>
      </c>
      <c r="B1616" s="189" t="s">
        <v>5896</v>
      </c>
      <c r="C1616" s="190" t="s">
        <v>5895</v>
      </c>
      <c r="D1616" s="190" t="s">
        <v>5250</v>
      </c>
      <c r="E1616" s="190" t="s">
        <v>20867</v>
      </c>
      <c r="F1616" s="190" t="s">
        <v>20869</v>
      </c>
      <c r="G1616" s="192">
        <v>1800</v>
      </c>
      <c r="H1616" s="191">
        <v>156.80000000000001</v>
      </c>
      <c r="I1616" s="188">
        <v>11.479591836734693</v>
      </c>
      <c r="J1616" s="192">
        <v>2000</v>
      </c>
      <c r="K1616" s="191">
        <v>156.6</v>
      </c>
      <c r="L1616" s="193">
        <v>12.771392081736909</v>
      </c>
      <c r="N1616" s="185"/>
      <c r="O1616" s="185"/>
    </row>
    <row r="1617" spans="1:15" x14ac:dyDescent="0.25">
      <c r="A1617" s="239" t="s">
        <v>10790</v>
      </c>
      <c r="B1617" s="189" t="s">
        <v>5896</v>
      </c>
      <c r="C1617" s="190" t="s">
        <v>5895</v>
      </c>
      <c r="D1617" s="190" t="s">
        <v>10791</v>
      </c>
      <c r="E1617" s="190" t="s">
        <v>20867</v>
      </c>
      <c r="F1617" s="190" t="s">
        <v>20868</v>
      </c>
      <c r="G1617" s="192">
        <v>0</v>
      </c>
      <c r="H1617" s="191">
        <v>15.1</v>
      </c>
      <c r="I1617" s="188">
        <v>0</v>
      </c>
      <c r="J1617" s="192">
        <v>0</v>
      </c>
      <c r="K1617" s="191">
        <v>15.1</v>
      </c>
      <c r="L1617" s="193">
        <v>0</v>
      </c>
      <c r="N1617" s="185"/>
      <c r="O1617" s="185"/>
    </row>
    <row r="1618" spans="1:15" x14ac:dyDescent="0.25">
      <c r="A1618" s="239" t="s">
        <v>10792</v>
      </c>
      <c r="B1618" s="189" t="s">
        <v>5896</v>
      </c>
      <c r="C1618" s="190" t="s">
        <v>5895</v>
      </c>
      <c r="D1618" s="190" t="s">
        <v>5251</v>
      </c>
      <c r="E1618" s="190" t="s">
        <v>20867</v>
      </c>
      <c r="F1618" s="190" t="s">
        <v>20869</v>
      </c>
      <c r="G1618" s="192">
        <v>10016</v>
      </c>
      <c r="H1618" s="191">
        <v>211.4</v>
      </c>
      <c r="I1618" s="188">
        <v>47.379375591296117</v>
      </c>
      <c r="J1618" s="192">
        <v>10342</v>
      </c>
      <c r="K1618" s="191">
        <v>212.1</v>
      </c>
      <c r="L1618" s="193">
        <v>48.760018859028762</v>
      </c>
      <c r="N1618" s="185"/>
      <c r="O1618" s="185"/>
    </row>
    <row r="1619" spans="1:15" x14ac:dyDescent="0.25">
      <c r="A1619" s="239" t="s">
        <v>10793</v>
      </c>
      <c r="B1619" s="189" t="s">
        <v>5896</v>
      </c>
      <c r="C1619" s="190" t="s">
        <v>5895</v>
      </c>
      <c r="D1619" s="190" t="s">
        <v>5252</v>
      </c>
      <c r="E1619" s="190" t="s">
        <v>20867</v>
      </c>
      <c r="F1619" s="190" t="s">
        <v>20869</v>
      </c>
      <c r="G1619" s="192">
        <v>13680</v>
      </c>
      <c r="H1619" s="191">
        <v>411.7</v>
      </c>
      <c r="I1619" s="188">
        <v>33.228078698081127</v>
      </c>
      <c r="J1619" s="192">
        <v>15720</v>
      </c>
      <c r="K1619" s="191">
        <v>407</v>
      </c>
      <c r="L1619" s="193">
        <v>38.624078624078621</v>
      </c>
      <c r="N1619" s="185"/>
      <c r="O1619" s="185"/>
    </row>
    <row r="1620" spans="1:15" x14ac:dyDescent="0.25">
      <c r="A1620" s="239" t="s">
        <v>10794</v>
      </c>
      <c r="B1620" s="189" t="s">
        <v>5896</v>
      </c>
      <c r="C1620" s="190" t="s">
        <v>5895</v>
      </c>
      <c r="D1620" s="190" t="s">
        <v>5253</v>
      </c>
      <c r="E1620" s="190" t="s">
        <v>20867</v>
      </c>
      <c r="F1620" s="190" t="s">
        <v>20869</v>
      </c>
      <c r="G1620" s="192">
        <v>1200</v>
      </c>
      <c r="H1620" s="191">
        <v>167.4</v>
      </c>
      <c r="I1620" s="188">
        <v>7.1684587813620073</v>
      </c>
      <c r="J1620" s="192">
        <v>1200</v>
      </c>
      <c r="K1620" s="191">
        <v>165.7</v>
      </c>
      <c r="L1620" s="193">
        <v>7.2420036210018113</v>
      </c>
      <c r="N1620" s="185"/>
      <c r="O1620" s="185"/>
    </row>
    <row r="1621" spans="1:15" x14ac:dyDescent="0.25">
      <c r="A1621" s="239" t="s">
        <v>10795</v>
      </c>
      <c r="B1621" s="189" t="s">
        <v>5896</v>
      </c>
      <c r="C1621" s="190" t="s">
        <v>5895</v>
      </c>
      <c r="D1621" s="190" t="s">
        <v>10796</v>
      </c>
      <c r="E1621" s="190" t="s">
        <v>20867</v>
      </c>
      <c r="F1621" s="190" t="s">
        <v>20868</v>
      </c>
      <c r="G1621" s="192">
        <v>0</v>
      </c>
      <c r="H1621" s="191">
        <v>225.1</v>
      </c>
      <c r="I1621" s="188">
        <v>0</v>
      </c>
      <c r="J1621" s="192">
        <v>0</v>
      </c>
      <c r="K1621" s="191">
        <v>225.2</v>
      </c>
      <c r="L1621" s="193">
        <v>0</v>
      </c>
      <c r="N1621" s="185"/>
      <c r="O1621" s="185"/>
    </row>
    <row r="1622" spans="1:15" x14ac:dyDescent="0.25">
      <c r="A1622" s="239" t="s">
        <v>10797</v>
      </c>
      <c r="B1622" s="189" t="s">
        <v>5896</v>
      </c>
      <c r="C1622" s="190" t="s">
        <v>5895</v>
      </c>
      <c r="D1622" s="190" t="s">
        <v>7293</v>
      </c>
      <c r="E1622" s="190" t="s">
        <v>20867</v>
      </c>
      <c r="F1622" s="190" t="s">
        <v>20869</v>
      </c>
      <c r="G1622" s="192">
        <v>85115</v>
      </c>
      <c r="H1622" s="191">
        <v>1681.4</v>
      </c>
      <c r="I1622" s="188">
        <v>50.621505887950512</v>
      </c>
      <c r="J1622" s="192">
        <v>87921</v>
      </c>
      <c r="K1622" s="191">
        <v>1698.8</v>
      </c>
      <c r="L1622" s="193">
        <v>51.754768071579939</v>
      </c>
      <c r="N1622" s="185"/>
      <c r="O1622" s="185"/>
    </row>
    <row r="1623" spans="1:15" x14ac:dyDescent="0.25">
      <c r="A1623" s="239" t="s">
        <v>10798</v>
      </c>
      <c r="B1623" s="189" t="s">
        <v>5896</v>
      </c>
      <c r="C1623" s="190" t="s">
        <v>5895</v>
      </c>
      <c r="D1623" s="190" t="s">
        <v>7294</v>
      </c>
      <c r="E1623" s="190" t="s">
        <v>20867</v>
      </c>
      <c r="F1623" s="190" t="s">
        <v>20869</v>
      </c>
      <c r="G1623" s="192">
        <v>52754</v>
      </c>
      <c r="H1623" s="191">
        <v>887.7</v>
      </c>
      <c r="I1623" s="188">
        <v>59.427734595020837</v>
      </c>
      <c r="J1623" s="192">
        <v>55297</v>
      </c>
      <c r="K1623" s="191">
        <v>893.5</v>
      </c>
      <c r="L1623" s="193">
        <v>61.888080581980972</v>
      </c>
      <c r="N1623" s="185"/>
      <c r="O1623" s="185"/>
    </row>
    <row r="1624" spans="1:15" x14ac:dyDescent="0.25">
      <c r="A1624" s="239" t="s">
        <v>10799</v>
      </c>
      <c r="B1624" s="189" t="s">
        <v>5896</v>
      </c>
      <c r="C1624" s="190" t="s">
        <v>5895</v>
      </c>
      <c r="D1624" s="190" t="s">
        <v>7295</v>
      </c>
      <c r="E1624" s="190" t="s">
        <v>20867</v>
      </c>
      <c r="F1624" s="190" t="s">
        <v>20869</v>
      </c>
      <c r="G1624" s="192">
        <v>17000</v>
      </c>
      <c r="H1624" s="191">
        <v>329.2</v>
      </c>
      <c r="I1624" s="188">
        <v>51.640340218712034</v>
      </c>
      <c r="J1624" s="192">
        <v>17000</v>
      </c>
      <c r="K1624" s="191">
        <v>322.60000000000002</v>
      </c>
      <c r="L1624" s="193">
        <v>52.696838189708615</v>
      </c>
      <c r="N1624" s="185"/>
      <c r="O1624" s="185"/>
    </row>
    <row r="1625" spans="1:15" x14ac:dyDescent="0.25">
      <c r="A1625" s="239" t="s">
        <v>10800</v>
      </c>
      <c r="B1625" s="189" t="s">
        <v>5896</v>
      </c>
      <c r="C1625" s="190" t="s">
        <v>5895</v>
      </c>
      <c r="D1625" s="190" t="s">
        <v>7296</v>
      </c>
      <c r="E1625" s="190" t="s">
        <v>20867</v>
      </c>
      <c r="F1625" s="190" t="s">
        <v>20869</v>
      </c>
      <c r="G1625" s="192">
        <v>33843</v>
      </c>
      <c r="H1625" s="191">
        <v>728.4</v>
      </c>
      <c r="I1625" s="188">
        <v>46.46210873146623</v>
      </c>
      <c r="J1625" s="192">
        <v>39263</v>
      </c>
      <c r="K1625" s="191">
        <v>734</v>
      </c>
      <c r="L1625" s="193">
        <v>53.491825613079023</v>
      </c>
      <c r="N1625" s="185"/>
      <c r="O1625" s="185"/>
    </row>
    <row r="1626" spans="1:15" x14ac:dyDescent="0.25">
      <c r="A1626" s="239" t="s">
        <v>10801</v>
      </c>
      <c r="B1626" s="189" t="s">
        <v>5896</v>
      </c>
      <c r="C1626" s="190" t="s">
        <v>5895</v>
      </c>
      <c r="D1626" s="190" t="s">
        <v>7297</v>
      </c>
      <c r="E1626" s="190" t="s">
        <v>20867</v>
      </c>
      <c r="F1626" s="190" t="s">
        <v>20869</v>
      </c>
      <c r="G1626" s="192">
        <v>3181</v>
      </c>
      <c r="H1626" s="191">
        <v>89.5</v>
      </c>
      <c r="I1626" s="188">
        <v>35.541899441340782</v>
      </c>
      <c r="J1626" s="192">
        <v>4421</v>
      </c>
      <c r="K1626" s="191">
        <v>92.1</v>
      </c>
      <c r="L1626" s="193">
        <v>48.002171552660158</v>
      </c>
      <c r="N1626" s="185"/>
      <c r="O1626" s="185"/>
    </row>
    <row r="1627" spans="1:15" x14ac:dyDescent="0.25">
      <c r="A1627" s="239" t="s">
        <v>10802</v>
      </c>
      <c r="B1627" s="189" t="s">
        <v>6071</v>
      </c>
      <c r="C1627" s="190" t="s">
        <v>6070</v>
      </c>
      <c r="D1627" s="190" t="s">
        <v>7298</v>
      </c>
      <c r="E1627" s="190" t="s">
        <v>20867</v>
      </c>
      <c r="F1627" s="190" t="s">
        <v>20869</v>
      </c>
      <c r="G1627" s="192">
        <v>480169</v>
      </c>
      <c r="H1627" s="191">
        <v>6294.8</v>
      </c>
      <c r="I1627" s="188">
        <v>76.280263074283539</v>
      </c>
      <c r="J1627" s="192">
        <v>498301</v>
      </c>
      <c r="K1627" s="191">
        <v>6556.5</v>
      </c>
      <c r="L1627" s="193">
        <v>76.001067642797224</v>
      </c>
      <c r="N1627" s="185"/>
      <c r="O1627" s="185"/>
    </row>
    <row r="1628" spans="1:15" x14ac:dyDescent="0.25">
      <c r="A1628" s="239" t="s">
        <v>10803</v>
      </c>
      <c r="B1628" s="189" t="s">
        <v>6071</v>
      </c>
      <c r="C1628" s="190" t="s">
        <v>6070</v>
      </c>
      <c r="D1628" s="190" t="s">
        <v>7299</v>
      </c>
      <c r="E1628" s="190" t="s">
        <v>20867</v>
      </c>
      <c r="F1628" s="190" t="s">
        <v>20869</v>
      </c>
      <c r="G1628" s="192">
        <v>15115</v>
      </c>
      <c r="H1628" s="191">
        <v>435.1</v>
      </c>
      <c r="I1628" s="188">
        <v>34.739140427487932</v>
      </c>
      <c r="J1628" s="192">
        <v>15400</v>
      </c>
      <c r="K1628" s="191">
        <v>443.7</v>
      </c>
      <c r="L1628" s="193">
        <v>34.708136128014424</v>
      </c>
      <c r="N1628" s="185"/>
      <c r="O1628" s="185"/>
    </row>
    <row r="1629" spans="1:15" x14ac:dyDescent="0.25">
      <c r="A1629" s="239" t="s">
        <v>10804</v>
      </c>
      <c r="B1629" s="189" t="s">
        <v>6071</v>
      </c>
      <c r="C1629" s="190" t="s">
        <v>6070</v>
      </c>
      <c r="D1629" s="190" t="s">
        <v>7300</v>
      </c>
      <c r="E1629" s="190" t="s">
        <v>20867</v>
      </c>
      <c r="F1629" s="190" t="s">
        <v>20869</v>
      </c>
      <c r="G1629" s="192">
        <v>172780</v>
      </c>
      <c r="H1629" s="191">
        <v>3025.4</v>
      </c>
      <c r="I1629" s="188">
        <v>57.109803662325639</v>
      </c>
      <c r="J1629" s="192">
        <v>180659</v>
      </c>
      <c r="K1629" s="191">
        <v>3087.8</v>
      </c>
      <c r="L1629" s="193">
        <v>58.507351512403652</v>
      </c>
      <c r="N1629" s="185"/>
      <c r="O1629" s="185"/>
    </row>
    <row r="1630" spans="1:15" x14ac:dyDescent="0.25">
      <c r="A1630" s="239" t="s">
        <v>10805</v>
      </c>
      <c r="B1630" s="189" t="s">
        <v>6071</v>
      </c>
      <c r="C1630" s="190" t="s">
        <v>6070</v>
      </c>
      <c r="D1630" s="190" t="s">
        <v>7301</v>
      </c>
      <c r="E1630" s="190" t="s">
        <v>20867</v>
      </c>
      <c r="F1630" s="190" t="s">
        <v>20869</v>
      </c>
      <c r="G1630" s="192">
        <v>282825</v>
      </c>
      <c r="H1630" s="191">
        <v>6109.4</v>
      </c>
      <c r="I1630" s="188">
        <v>46.293416702131147</v>
      </c>
      <c r="J1630" s="192">
        <v>289950</v>
      </c>
      <c r="K1630" s="191">
        <v>6222</v>
      </c>
      <c r="L1630" s="193">
        <v>46.600771456123432</v>
      </c>
      <c r="N1630" s="185"/>
      <c r="O1630" s="185"/>
    </row>
    <row r="1631" spans="1:15" x14ac:dyDescent="0.25">
      <c r="A1631" s="239" t="s">
        <v>10806</v>
      </c>
      <c r="B1631" s="189" t="s">
        <v>6071</v>
      </c>
      <c r="C1631" s="190" t="s">
        <v>6070</v>
      </c>
      <c r="D1631" s="190" t="s">
        <v>7302</v>
      </c>
      <c r="E1631" s="190" t="s">
        <v>20867</v>
      </c>
      <c r="F1631" s="190" t="s">
        <v>20869</v>
      </c>
      <c r="G1631" s="192">
        <v>9584</v>
      </c>
      <c r="H1631" s="191">
        <v>798.6</v>
      </c>
      <c r="I1631" s="188">
        <v>12.001001753067868</v>
      </c>
      <c r="J1631" s="192">
        <v>9775</v>
      </c>
      <c r="K1631" s="191">
        <v>820</v>
      </c>
      <c r="L1631" s="193">
        <v>11.920731707317072</v>
      </c>
      <c r="N1631" s="185"/>
      <c r="O1631" s="185"/>
    </row>
    <row r="1632" spans="1:15" x14ac:dyDescent="0.25">
      <c r="A1632" s="239" t="s">
        <v>10807</v>
      </c>
      <c r="B1632" s="189" t="s">
        <v>6071</v>
      </c>
      <c r="C1632" s="190" t="s">
        <v>6070</v>
      </c>
      <c r="D1632" s="190" t="s">
        <v>7303</v>
      </c>
      <c r="E1632" s="190" t="s">
        <v>20867</v>
      </c>
      <c r="F1632" s="190" t="s">
        <v>20869</v>
      </c>
      <c r="G1632" s="192">
        <v>5850</v>
      </c>
      <c r="H1632" s="191">
        <v>126.5</v>
      </c>
      <c r="I1632" s="188">
        <v>46.245059288537547</v>
      </c>
      <c r="J1632" s="192">
        <v>5919</v>
      </c>
      <c r="K1632" s="191">
        <v>128.4</v>
      </c>
      <c r="L1632" s="193">
        <v>46.098130841121495</v>
      </c>
      <c r="N1632" s="185"/>
      <c r="O1632" s="185"/>
    </row>
    <row r="1633" spans="1:15" x14ac:dyDescent="0.25">
      <c r="A1633" s="239" t="s">
        <v>10808</v>
      </c>
      <c r="B1633" s="189" t="s">
        <v>6071</v>
      </c>
      <c r="C1633" s="190" t="s">
        <v>6070</v>
      </c>
      <c r="D1633" s="190" t="s">
        <v>7304</v>
      </c>
      <c r="E1633" s="190" t="s">
        <v>20867</v>
      </c>
      <c r="F1633" s="190" t="s">
        <v>20869</v>
      </c>
      <c r="G1633" s="192">
        <v>733207</v>
      </c>
      <c r="H1633" s="191">
        <v>7311.3</v>
      </c>
      <c r="I1633" s="188">
        <v>100.28408080642293</v>
      </c>
      <c r="J1633" s="192">
        <v>785574</v>
      </c>
      <c r="K1633" s="191">
        <v>7681</v>
      </c>
      <c r="L1633" s="193">
        <v>102.27496419737014</v>
      </c>
      <c r="N1633" s="185"/>
      <c r="O1633" s="185"/>
    </row>
    <row r="1634" spans="1:15" x14ac:dyDescent="0.25">
      <c r="A1634" s="239" t="s">
        <v>10809</v>
      </c>
      <c r="B1634" s="189" t="s">
        <v>6071</v>
      </c>
      <c r="C1634" s="190" t="s">
        <v>6070</v>
      </c>
      <c r="D1634" s="190" t="s">
        <v>7305</v>
      </c>
      <c r="E1634" s="190" t="s">
        <v>20867</v>
      </c>
      <c r="F1634" s="190" t="s">
        <v>20869</v>
      </c>
      <c r="G1634" s="192">
        <v>47537</v>
      </c>
      <c r="H1634" s="191">
        <v>1628.6</v>
      </c>
      <c r="I1634" s="188">
        <v>29.188873879405627</v>
      </c>
      <c r="J1634" s="192">
        <v>48350</v>
      </c>
      <c r="K1634" s="191">
        <v>1635.3</v>
      </c>
      <c r="L1634" s="193">
        <v>29.56644040848774</v>
      </c>
      <c r="N1634" s="185"/>
      <c r="O1634" s="185"/>
    </row>
    <row r="1635" spans="1:15" x14ac:dyDescent="0.25">
      <c r="A1635" s="239" t="s">
        <v>10810</v>
      </c>
      <c r="B1635" s="189" t="s">
        <v>6071</v>
      </c>
      <c r="C1635" s="190" t="s">
        <v>6070</v>
      </c>
      <c r="D1635" s="190" t="s">
        <v>7306</v>
      </c>
      <c r="E1635" s="190" t="s">
        <v>20867</v>
      </c>
      <c r="F1635" s="190" t="s">
        <v>20869</v>
      </c>
      <c r="G1635" s="192">
        <v>9594</v>
      </c>
      <c r="H1635" s="191">
        <v>487.7</v>
      </c>
      <c r="I1635" s="188">
        <v>19.671929464834939</v>
      </c>
      <c r="J1635" s="192">
        <v>9689</v>
      </c>
      <c r="K1635" s="191">
        <v>492.5</v>
      </c>
      <c r="L1635" s="193">
        <v>19.673096446700509</v>
      </c>
      <c r="N1635" s="185"/>
      <c r="O1635" s="185"/>
    </row>
    <row r="1636" spans="1:15" x14ac:dyDescent="0.25">
      <c r="A1636" s="239" t="s">
        <v>10811</v>
      </c>
      <c r="B1636" s="189" t="s">
        <v>6071</v>
      </c>
      <c r="C1636" s="190" t="s">
        <v>6070</v>
      </c>
      <c r="D1636" s="190" t="s">
        <v>7307</v>
      </c>
      <c r="E1636" s="190" t="s">
        <v>20867</v>
      </c>
      <c r="F1636" s="190" t="s">
        <v>20869</v>
      </c>
      <c r="G1636" s="192">
        <v>7823</v>
      </c>
      <c r="H1636" s="191">
        <v>316</v>
      </c>
      <c r="I1636" s="188">
        <v>24.746329113924048</v>
      </c>
      <c r="J1636" s="192">
        <v>7904</v>
      </c>
      <c r="K1636" s="191">
        <v>323.3</v>
      </c>
      <c r="L1636" s="193">
        <v>24.447881224868542</v>
      </c>
      <c r="N1636" s="185"/>
      <c r="O1636" s="185"/>
    </row>
    <row r="1637" spans="1:15" x14ac:dyDescent="0.25">
      <c r="A1637" s="239" t="s">
        <v>10812</v>
      </c>
      <c r="B1637" s="189" t="s">
        <v>6071</v>
      </c>
      <c r="C1637" s="190" t="s">
        <v>6070</v>
      </c>
      <c r="D1637" s="190" t="s">
        <v>7308</v>
      </c>
      <c r="E1637" s="190" t="s">
        <v>20867</v>
      </c>
      <c r="F1637" s="190" t="s">
        <v>20869</v>
      </c>
      <c r="G1637" s="192">
        <v>143691</v>
      </c>
      <c r="H1637" s="191">
        <v>4690.8</v>
      </c>
      <c r="I1637" s="188">
        <v>30.632514709644408</v>
      </c>
      <c r="J1637" s="192">
        <v>179316</v>
      </c>
      <c r="K1637" s="191">
        <v>4827.7</v>
      </c>
      <c r="L1637" s="193">
        <v>37.143153054249439</v>
      </c>
      <c r="N1637" s="185"/>
      <c r="O1637" s="185"/>
    </row>
    <row r="1638" spans="1:15" x14ac:dyDescent="0.25">
      <c r="A1638" s="239" t="s">
        <v>10813</v>
      </c>
      <c r="B1638" s="189" t="s">
        <v>6071</v>
      </c>
      <c r="C1638" s="190" t="s">
        <v>6070</v>
      </c>
      <c r="D1638" s="190" t="s">
        <v>10814</v>
      </c>
      <c r="E1638" s="190" t="s">
        <v>20867</v>
      </c>
      <c r="F1638" s="190" t="s">
        <v>20869</v>
      </c>
      <c r="G1638" s="192">
        <v>9689</v>
      </c>
      <c r="H1638" s="191">
        <v>500</v>
      </c>
      <c r="I1638" s="188">
        <v>19.378</v>
      </c>
      <c r="J1638" s="192">
        <v>10832</v>
      </c>
      <c r="K1638" s="191">
        <v>504.2</v>
      </c>
      <c r="L1638" s="193">
        <v>21.48353827846093</v>
      </c>
      <c r="N1638" s="185"/>
      <c r="O1638" s="185"/>
    </row>
    <row r="1639" spans="1:15" x14ac:dyDescent="0.25">
      <c r="A1639" s="239" t="s">
        <v>10815</v>
      </c>
      <c r="B1639" s="189" t="s">
        <v>6071</v>
      </c>
      <c r="C1639" s="190" t="s">
        <v>6070</v>
      </c>
      <c r="D1639" s="190" t="s">
        <v>7309</v>
      </c>
      <c r="E1639" s="190" t="s">
        <v>20867</v>
      </c>
      <c r="F1639" s="190" t="s">
        <v>20869</v>
      </c>
      <c r="G1639" s="192">
        <v>198704</v>
      </c>
      <c r="H1639" s="191">
        <v>3066.5</v>
      </c>
      <c r="I1639" s="188">
        <v>64.798304255666068</v>
      </c>
      <c r="J1639" s="192">
        <v>205091</v>
      </c>
      <c r="K1639" s="191">
        <v>3087.9</v>
      </c>
      <c r="L1639" s="193">
        <v>66.417630104601827</v>
      </c>
      <c r="N1639" s="185"/>
      <c r="O1639" s="185"/>
    </row>
    <row r="1640" spans="1:15" x14ac:dyDescent="0.25">
      <c r="A1640" s="239" t="s">
        <v>10816</v>
      </c>
      <c r="B1640" s="189" t="s">
        <v>6071</v>
      </c>
      <c r="C1640" s="190" t="s">
        <v>6070</v>
      </c>
      <c r="D1640" s="190" t="s">
        <v>7310</v>
      </c>
      <c r="E1640" s="190" t="s">
        <v>20867</v>
      </c>
      <c r="F1640" s="190" t="s">
        <v>20869</v>
      </c>
      <c r="G1640" s="192">
        <v>66627</v>
      </c>
      <c r="H1640" s="191">
        <v>3048.5</v>
      </c>
      <c r="I1640" s="188">
        <v>21.855666721338363</v>
      </c>
      <c r="J1640" s="192">
        <v>78269</v>
      </c>
      <c r="K1640" s="191">
        <v>3099.4</v>
      </c>
      <c r="L1640" s="193">
        <v>25.252952184293733</v>
      </c>
      <c r="N1640" s="185"/>
      <c r="O1640" s="185"/>
    </row>
    <row r="1641" spans="1:15" x14ac:dyDescent="0.25">
      <c r="A1641" s="239" t="s">
        <v>10817</v>
      </c>
      <c r="B1641" s="189" t="s">
        <v>6071</v>
      </c>
      <c r="C1641" s="190" t="s">
        <v>6070</v>
      </c>
      <c r="D1641" s="190" t="s">
        <v>7311</v>
      </c>
      <c r="E1641" s="190" t="s">
        <v>20867</v>
      </c>
      <c r="F1641" s="190" t="s">
        <v>20869</v>
      </c>
      <c r="G1641" s="192">
        <v>48854</v>
      </c>
      <c r="H1641" s="191">
        <v>2251.4</v>
      </c>
      <c r="I1641" s="188">
        <v>21.699387048058984</v>
      </c>
      <c r="J1641" s="192">
        <v>52381</v>
      </c>
      <c r="K1641" s="191">
        <v>2327.5</v>
      </c>
      <c r="L1641" s="193">
        <v>22.505263157894738</v>
      </c>
      <c r="N1641" s="185"/>
      <c r="O1641" s="185"/>
    </row>
    <row r="1642" spans="1:15" x14ac:dyDescent="0.25">
      <c r="A1642" s="239" t="s">
        <v>10818</v>
      </c>
      <c r="B1642" s="189" t="s">
        <v>6071</v>
      </c>
      <c r="C1642" s="190" t="s">
        <v>6070</v>
      </c>
      <c r="D1642" s="190" t="s">
        <v>7312</v>
      </c>
      <c r="E1642" s="190" t="s">
        <v>20867</v>
      </c>
      <c r="F1642" s="190" t="s">
        <v>20869</v>
      </c>
      <c r="G1642" s="192">
        <v>40198</v>
      </c>
      <c r="H1642" s="191">
        <v>1164.5</v>
      </c>
      <c r="I1642" s="188">
        <v>34.51953628166595</v>
      </c>
      <c r="J1642" s="192">
        <v>41797</v>
      </c>
      <c r="K1642" s="191">
        <v>1179.9000000000001</v>
      </c>
      <c r="L1642" s="193">
        <v>35.424188490550044</v>
      </c>
      <c r="N1642" s="185"/>
      <c r="O1642" s="185"/>
    </row>
    <row r="1643" spans="1:15" x14ac:dyDescent="0.25">
      <c r="A1643" s="239" t="s">
        <v>10819</v>
      </c>
      <c r="B1643" s="189" t="s">
        <v>6071</v>
      </c>
      <c r="C1643" s="190" t="s">
        <v>6070</v>
      </c>
      <c r="D1643" s="190" t="s">
        <v>7313</v>
      </c>
      <c r="E1643" s="190" t="s">
        <v>20867</v>
      </c>
      <c r="F1643" s="190" t="s">
        <v>20869</v>
      </c>
      <c r="G1643" s="192">
        <v>7179</v>
      </c>
      <c r="H1643" s="191">
        <v>391.6</v>
      </c>
      <c r="I1643" s="188">
        <v>18.342482124616957</v>
      </c>
      <c r="J1643" s="192">
        <v>7942</v>
      </c>
      <c r="K1643" s="191">
        <v>392.2</v>
      </c>
      <c r="L1643" s="193">
        <v>20.249872514023458</v>
      </c>
      <c r="N1643" s="185"/>
      <c r="O1643" s="185"/>
    </row>
    <row r="1644" spans="1:15" x14ac:dyDescent="0.25">
      <c r="A1644" s="239" t="s">
        <v>10820</v>
      </c>
      <c r="B1644" s="189" t="s">
        <v>6073</v>
      </c>
      <c r="C1644" s="190" t="s">
        <v>6072</v>
      </c>
      <c r="D1644" s="190" t="s">
        <v>8830</v>
      </c>
      <c r="E1644" s="190" t="s">
        <v>20867</v>
      </c>
      <c r="F1644" s="190" t="s">
        <v>20869</v>
      </c>
      <c r="G1644" s="192">
        <v>15684</v>
      </c>
      <c r="H1644" s="191">
        <v>1752.4</v>
      </c>
      <c r="I1644" s="188">
        <v>8.9500114129194248</v>
      </c>
      <c r="J1644" s="192">
        <v>15684</v>
      </c>
      <c r="K1644" s="191">
        <v>1781.7</v>
      </c>
      <c r="L1644" s="193">
        <v>8.8028287590503442</v>
      </c>
      <c r="N1644" s="185"/>
      <c r="O1644" s="185"/>
    </row>
    <row r="1645" spans="1:15" x14ac:dyDescent="0.25">
      <c r="A1645" s="239" t="s">
        <v>10821</v>
      </c>
      <c r="B1645" s="189" t="s">
        <v>6073</v>
      </c>
      <c r="C1645" s="190" t="s">
        <v>6072</v>
      </c>
      <c r="D1645" s="190" t="s">
        <v>7314</v>
      </c>
      <c r="E1645" s="190" t="s">
        <v>20867</v>
      </c>
      <c r="F1645" s="190" t="s">
        <v>20869</v>
      </c>
      <c r="G1645" s="192">
        <v>4406</v>
      </c>
      <c r="H1645" s="191">
        <v>462.5</v>
      </c>
      <c r="I1645" s="188">
        <v>9.5264864864864869</v>
      </c>
      <c r="J1645" s="192">
        <v>4406</v>
      </c>
      <c r="K1645" s="191">
        <v>468.3</v>
      </c>
      <c r="L1645" s="193">
        <v>9.4084988255391835</v>
      </c>
      <c r="N1645" s="185"/>
      <c r="O1645" s="185"/>
    </row>
    <row r="1646" spans="1:15" x14ac:dyDescent="0.25">
      <c r="A1646" s="239" t="s">
        <v>10822</v>
      </c>
      <c r="B1646" s="189" t="s">
        <v>6073</v>
      </c>
      <c r="C1646" s="190" t="s">
        <v>6072</v>
      </c>
      <c r="D1646" s="190" t="s">
        <v>10823</v>
      </c>
      <c r="E1646" s="190" t="s">
        <v>20867</v>
      </c>
      <c r="F1646" s="190" t="s">
        <v>20868</v>
      </c>
      <c r="G1646" s="192">
        <v>0</v>
      </c>
      <c r="H1646" s="191">
        <v>16.600000000000001</v>
      </c>
      <c r="I1646" s="188">
        <v>0</v>
      </c>
      <c r="J1646" s="192">
        <v>0</v>
      </c>
      <c r="K1646" s="191">
        <v>16.100000000000001</v>
      </c>
      <c r="L1646" s="193">
        <v>0</v>
      </c>
      <c r="N1646" s="185"/>
      <c r="O1646" s="185"/>
    </row>
    <row r="1647" spans="1:15" x14ac:dyDescent="0.25">
      <c r="A1647" s="239" t="s">
        <v>10824</v>
      </c>
      <c r="B1647" s="189" t="s">
        <v>6073</v>
      </c>
      <c r="C1647" s="190" t="s">
        <v>6072</v>
      </c>
      <c r="D1647" s="190" t="s">
        <v>7315</v>
      </c>
      <c r="E1647" s="190" t="s">
        <v>20867</v>
      </c>
      <c r="F1647" s="190" t="s">
        <v>20869</v>
      </c>
      <c r="G1647" s="192">
        <v>19103</v>
      </c>
      <c r="H1647" s="191">
        <v>902.6</v>
      </c>
      <c r="I1647" s="188">
        <v>21.164413915355638</v>
      </c>
      <c r="J1647" s="192">
        <v>18816</v>
      </c>
      <c r="K1647" s="191">
        <v>889.2</v>
      </c>
      <c r="L1647" s="193">
        <v>21.160593792172737</v>
      </c>
      <c r="N1647" s="185"/>
      <c r="O1647" s="185"/>
    </row>
    <row r="1648" spans="1:15" x14ac:dyDescent="0.25">
      <c r="A1648" s="239" t="s">
        <v>10825</v>
      </c>
      <c r="B1648" s="189" t="s">
        <v>6073</v>
      </c>
      <c r="C1648" s="190" t="s">
        <v>6072</v>
      </c>
      <c r="D1648" s="190" t="s">
        <v>7316</v>
      </c>
      <c r="E1648" s="190" t="s">
        <v>20867</v>
      </c>
      <c r="F1648" s="190" t="s">
        <v>20869</v>
      </c>
      <c r="G1648" s="192">
        <v>9716</v>
      </c>
      <c r="H1648" s="191">
        <v>279</v>
      </c>
      <c r="I1648" s="188">
        <v>34.82437275985663</v>
      </c>
      <c r="J1648" s="192">
        <v>8956</v>
      </c>
      <c r="K1648" s="191">
        <v>275.89999999999998</v>
      </c>
      <c r="L1648" s="193">
        <v>32.461036607466475</v>
      </c>
      <c r="N1648" s="185"/>
      <c r="O1648" s="185"/>
    </row>
    <row r="1649" spans="1:15" x14ac:dyDescent="0.25">
      <c r="A1649" s="239" t="s">
        <v>10826</v>
      </c>
      <c r="B1649" s="189" t="s">
        <v>6073</v>
      </c>
      <c r="C1649" s="190" t="s">
        <v>6072</v>
      </c>
      <c r="D1649" s="190" t="s">
        <v>7317</v>
      </c>
      <c r="E1649" s="190" t="s">
        <v>20867</v>
      </c>
      <c r="F1649" s="190" t="s">
        <v>20869</v>
      </c>
      <c r="G1649" s="192">
        <v>6527</v>
      </c>
      <c r="H1649" s="191">
        <v>443.4</v>
      </c>
      <c r="I1649" s="188">
        <v>14.720342805593145</v>
      </c>
      <c r="J1649" s="192">
        <v>6527</v>
      </c>
      <c r="K1649" s="191">
        <v>445.1</v>
      </c>
      <c r="L1649" s="193">
        <v>14.664120422376993</v>
      </c>
      <c r="N1649" s="185"/>
      <c r="O1649" s="185"/>
    </row>
    <row r="1650" spans="1:15" x14ac:dyDescent="0.25">
      <c r="A1650" s="239" t="s">
        <v>10827</v>
      </c>
      <c r="B1650" s="189" t="s">
        <v>6073</v>
      </c>
      <c r="C1650" s="190" t="s">
        <v>6072</v>
      </c>
      <c r="D1650" s="190" t="s">
        <v>7318</v>
      </c>
      <c r="E1650" s="190" t="s">
        <v>20867</v>
      </c>
      <c r="F1650" s="190" t="s">
        <v>20869</v>
      </c>
      <c r="G1650" s="192">
        <v>24655</v>
      </c>
      <c r="H1650" s="191">
        <v>679.8</v>
      </c>
      <c r="I1650" s="188">
        <v>36.268020005884082</v>
      </c>
      <c r="J1650" s="192">
        <v>26655</v>
      </c>
      <c r="K1650" s="191">
        <v>660.1</v>
      </c>
      <c r="L1650" s="193">
        <v>40.380245417361003</v>
      </c>
      <c r="N1650" s="185"/>
      <c r="O1650" s="185"/>
    </row>
    <row r="1651" spans="1:15" x14ac:dyDescent="0.25">
      <c r="A1651" s="239" t="s">
        <v>10828</v>
      </c>
      <c r="B1651" s="189" t="s">
        <v>6073</v>
      </c>
      <c r="C1651" s="190" t="s">
        <v>6072</v>
      </c>
      <c r="D1651" s="190" t="s">
        <v>7319</v>
      </c>
      <c r="E1651" s="190" t="s">
        <v>20867</v>
      </c>
      <c r="F1651" s="190" t="s">
        <v>20869</v>
      </c>
      <c r="G1651" s="192">
        <v>83782</v>
      </c>
      <c r="H1651" s="191">
        <v>4189.1000000000004</v>
      </c>
      <c r="I1651" s="188">
        <v>20</v>
      </c>
      <c r="J1651" s="192">
        <v>63095</v>
      </c>
      <c r="K1651" s="191">
        <v>4206.3</v>
      </c>
      <c r="L1651" s="193">
        <v>15.000118869315074</v>
      </c>
      <c r="N1651" s="185"/>
      <c r="O1651" s="185"/>
    </row>
    <row r="1652" spans="1:15" x14ac:dyDescent="0.25">
      <c r="A1652" s="239" t="s">
        <v>10829</v>
      </c>
      <c r="B1652" s="189" t="s">
        <v>6073</v>
      </c>
      <c r="C1652" s="190" t="s">
        <v>6072</v>
      </c>
      <c r="D1652" s="190" t="s">
        <v>7320</v>
      </c>
      <c r="E1652" s="190" t="s">
        <v>20867</v>
      </c>
      <c r="F1652" s="190" t="s">
        <v>20869</v>
      </c>
      <c r="G1652" s="192">
        <v>68974</v>
      </c>
      <c r="H1652" s="191">
        <v>2043.6</v>
      </c>
      <c r="I1652" s="188">
        <v>33.751223331376004</v>
      </c>
      <c r="J1652" s="192">
        <v>70824</v>
      </c>
      <c r="K1652" s="191">
        <v>2015.9</v>
      </c>
      <c r="L1652" s="193">
        <v>35.132695074160424</v>
      </c>
      <c r="N1652" s="185"/>
      <c r="O1652" s="185"/>
    </row>
    <row r="1653" spans="1:15" x14ac:dyDescent="0.25">
      <c r="A1653" s="239" t="s">
        <v>10830</v>
      </c>
      <c r="B1653" s="189" t="s">
        <v>6073</v>
      </c>
      <c r="C1653" s="190" t="s">
        <v>6072</v>
      </c>
      <c r="D1653" s="190" t="s">
        <v>7321</v>
      </c>
      <c r="E1653" s="190" t="s">
        <v>20867</v>
      </c>
      <c r="F1653" s="190" t="s">
        <v>20869</v>
      </c>
      <c r="G1653" s="192">
        <v>20070</v>
      </c>
      <c r="H1653" s="191">
        <v>965.5</v>
      </c>
      <c r="I1653" s="188">
        <v>20.787156913516313</v>
      </c>
      <c r="J1653" s="192">
        <v>20020</v>
      </c>
      <c r="K1653" s="191">
        <v>963</v>
      </c>
      <c r="L1653" s="193">
        <v>20.78920041536864</v>
      </c>
      <c r="N1653" s="185"/>
      <c r="O1653" s="185"/>
    </row>
    <row r="1654" spans="1:15" x14ac:dyDescent="0.25">
      <c r="A1654" s="239" t="s">
        <v>10831</v>
      </c>
      <c r="B1654" s="189" t="s">
        <v>6073</v>
      </c>
      <c r="C1654" s="190" t="s">
        <v>6072</v>
      </c>
      <c r="D1654" s="190" t="s">
        <v>7322</v>
      </c>
      <c r="E1654" s="190" t="s">
        <v>20867</v>
      </c>
      <c r="F1654" s="190" t="s">
        <v>20869</v>
      </c>
      <c r="G1654" s="192">
        <v>1028</v>
      </c>
      <c r="H1654" s="191">
        <v>40</v>
      </c>
      <c r="I1654" s="188">
        <v>25.7</v>
      </c>
      <c r="J1654" s="192">
        <v>1028</v>
      </c>
      <c r="K1654" s="191">
        <v>38.9</v>
      </c>
      <c r="L1654" s="193">
        <v>26.426735218508998</v>
      </c>
      <c r="N1654" s="185"/>
      <c r="O1654" s="185"/>
    </row>
    <row r="1655" spans="1:15" x14ac:dyDescent="0.25">
      <c r="A1655" s="239" t="s">
        <v>10832</v>
      </c>
      <c r="B1655" s="189" t="s">
        <v>6073</v>
      </c>
      <c r="C1655" s="190" t="s">
        <v>6072</v>
      </c>
      <c r="D1655" s="190" t="s">
        <v>5089</v>
      </c>
      <c r="E1655" s="190" t="s">
        <v>20867</v>
      </c>
      <c r="F1655" s="190" t="s">
        <v>20869</v>
      </c>
      <c r="G1655" s="192">
        <v>39674</v>
      </c>
      <c r="H1655" s="191">
        <v>1506.2</v>
      </c>
      <c r="I1655" s="188">
        <v>26.340459434338069</v>
      </c>
      <c r="J1655" s="192">
        <v>39694</v>
      </c>
      <c r="K1655" s="191">
        <v>1507</v>
      </c>
      <c r="L1655" s="193">
        <v>26.339747843397479</v>
      </c>
      <c r="N1655" s="185"/>
      <c r="O1655" s="185"/>
    </row>
    <row r="1656" spans="1:15" x14ac:dyDescent="0.25">
      <c r="A1656" s="239" t="s">
        <v>10833</v>
      </c>
      <c r="B1656" s="189" t="s">
        <v>6073</v>
      </c>
      <c r="C1656" s="190" t="s">
        <v>6072</v>
      </c>
      <c r="D1656" s="190" t="s">
        <v>7323</v>
      </c>
      <c r="E1656" s="190" t="s">
        <v>20867</v>
      </c>
      <c r="F1656" s="190" t="s">
        <v>20869</v>
      </c>
      <c r="G1656" s="192">
        <v>101171</v>
      </c>
      <c r="H1656" s="191">
        <v>3597.4</v>
      </c>
      <c r="I1656" s="188">
        <v>28.123366876077167</v>
      </c>
      <c r="J1656" s="192">
        <v>104814</v>
      </c>
      <c r="K1656" s="191">
        <v>3759.5</v>
      </c>
      <c r="L1656" s="193">
        <v>27.879771246176354</v>
      </c>
      <c r="N1656" s="185"/>
      <c r="O1656" s="185"/>
    </row>
    <row r="1657" spans="1:15" x14ac:dyDescent="0.25">
      <c r="A1657" s="239" t="s">
        <v>10834</v>
      </c>
      <c r="B1657" s="189" t="s">
        <v>6073</v>
      </c>
      <c r="C1657" s="190" t="s">
        <v>6072</v>
      </c>
      <c r="D1657" s="190" t="s">
        <v>7324</v>
      </c>
      <c r="E1657" s="190" t="s">
        <v>20867</v>
      </c>
      <c r="F1657" s="190" t="s">
        <v>20869</v>
      </c>
      <c r="G1657" s="192">
        <v>8663</v>
      </c>
      <c r="H1657" s="191">
        <v>364.9</v>
      </c>
      <c r="I1657" s="188">
        <v>23.740750890654976</v>
      </c>
      <c r="J1657" s="192">
        <v>8493</v>
      </c>
      <c r="K1657" s="191">
        <v>357.8</v>
      </c>
      <c r="L1657" s="193">
        <v>23.73672442705422</v>
      </c>
      <c r="N1657" s="185"/>
      <c r="O1657" s="185"/>
    </row>
    <row r="1658" spans="1:15" x14ac:dyDescent="0.25">
      <c r="A1658" s="239" t="s">
        <v>10835</v>
      </c>
      <c r="B1658" s="189" t="s">
        <v>6073</v>
      </c>
      <c r="C1658" s="190" t="s">
        <v>6072</v>
      </c>
      <c r="D1658" s="190" t="s">
        <v>7325</v>
      </c>
      <c r="E1658" s="190" t="s">
        <v>20867</v>
      </c>
      <c r="F1658" s="190" t="s">
        <v>20869</v>
      </c>
      <c r="G1658" s="192">
        <v>6765</v>
      </c>
      <c r="H1658" s="191">
        <v>759.6</v>
      </c>
      <c r="I1658" s="188">
        <v>8.9060031595576614</v>
      </c>
      <c r="J1658" s="192">
        <v>6965</v>
      </c>
      <c r="K1658" s="191">
        <v>784.2</v>
      </c>
      <c r="L1658" s="193">
        <v>8.8816628411119609</v>
      </c>
      <c r="N1658" s="185"/>
      <c r="O1658" s="185"/>
    </row>
    <row r="1659" spans="1:15" x14ac:dyDescent="0.25">
      <c r="A1659" s="239" t="s">
        <v>10836</v>
      </c>
      <c r="B1659" s="189" t="s">
        <v>6073</v>
      </c>
      <c r="C1659" s="190" t="s">
        <v>6072</v>
      </c>
      <c r="D1659" s="190" t="s">
        <v>7326</v>
      </c>
      <c r="E1659" s="190" t="s">
        <v>20867</v>
      </c>
      <c r="F1659" s="190" t="s">
        <v>20869</v>
      </c>
      <c r="G1659" s="192">
        <v>10266</v>
      </c>
      <c r="H1659" s="191">
        <v>331.1</v>
      </c>
      <c r="I1659" s="188">
        <v>31.005738447598912</v>
      </c>
      <c r="J1659" s="192">
        <v>11029</v>
      </c>
      <c r="K1659" s="191">
        <v>334.2</v>
      </c>
      <c r="L1659" s="193">
        <v>33.001196888090966</v>
      </c>
      <c r="N1659" s="185"/>
      <c r="O1659" s="185"/>
    </row>
    <row r="1660" spans="1:15" x14ac:dyDescent="0.25">
      <c r="A1660" s="239" t="s">
        <v>10837</v>
      </c>
      <c r="B1660" s="189" t="s">
        <v>6073</v>
      </c>
      <c r="C1660" s="190" t="s">
        <v>6072</v>
      </c>
      <c r="D1660" s="190" t="s">
        <v>7327</v>
      </c>
      <c r="E1660" s="190" t="s">
        <v>20867</v>
      </c>
      <c r="F1660" s="190" t="s">
        <v>20869</v>
      </c>
      <c r="G1660" s="192">
        <v>4833</v>
      </c>
      <c r="H1660" s="191">
        <v>346.4</v>
      </c>
      <c r="I1660" s="188">
        <v>13.952078521939955</v>
      </c>
      <c r="J1660" s="192">
        <v>4833</v>
      </c>
      <c r="K1660" s="191">
        <v>336</v>
      </c>
      <c r="L1660" s="193">
        <v>14.383928571428571</v>
      </c>
      <c r="N1660" s="185"/>
      <c r="O1660" s="185"/>
    </row>
    <row r="1661" spans="1:15" x14ac:dyDescent="0.25">
      <c r="A1661" s="239" t="s">
        <v>10838</v>
      </c>
      <c r="B1661" s="189" t="s">
        <v>6073</v>
      </c>
      <c r="C1661" s="190" t="s">
        <v>6072</v>
      </c>
      <c r="D1661" s="190" t="s">
        <v>7328</v>
      </c>
      <c r="E1661" s="190" t="s">
        <v>20867</v>
      </c>
      <c r="F1661" s="190" t="s">
        <v>20869</v>
      </c>
      <c r="G1661" s="192">
        <v>25206</v>
      </c>
      <c r="H1661" s="191">
        <v>729.8</v>
      </c>
      <c r="I1661" s="188">
        <v>34.538229651959441</v>
      </c>
      <c r="J1661" s="192">
        <v>75206</v>
      </c>
      <c r="K1661" s="191">
        <v>719.1</v>
      </c>
      <c r="L1661" s="193">
        <v>104.58350716172994</v>
      </c>
      <c r="N1661" s="185"/>
      <c r="O1661" s="185"/>
    </row>
    <row r="1662" spans="1:15" x14ac:dyDescent="0.25">
      <c r="A1662" s="239" t="s">
        <v>10839</v>
      </c>
      <c r="B1662" s="189" t="s">
        <v>6073</v>
      </c>
      <c r="C1662" s="190" t="s">
        <v>6072</v>
      </c>
      <c r="D1662" s="190" t="s">
        <v>7329</v>
      </c>
      <c r="E1662" s="190" t="s">
        <v>20867</v>
      </c>
      <c r="F1662" s="190" t="s">
        <v>20869</v>
      </c>
      <c r="G1662" s="192">
        <v>2331</v>
      </c>
      <c r="H1662" s="191">
        <v>47.4</v>
      </c>
      <c r="I1662" s="188">
        <v>49.177215189873422</v>
      </c>
      <c r="J1662" s="192">
        <v>2331</v>
      </c>
      <c r="K1662" s="191">
        <v>49.7</v>
      </c>
      <c r="L1662" s="193">
        <v>46.901408450704224</v>
      </c>
      <c r="N1662" s="185"/>
      <c r="O1662" s="185"/>
    </row>
    <row r="1663" spans="1:15" x14ac:dyDescent="0.25">
      <c r="A1663" s="239" t="s">
        <v>10840</v>
      </c>
      <c r="B1663" s="189" t="s">
        <v>6073</v>
      </c>
      <c r="C1663" s="190" t="s">
        <v>6072</v>
      </c>
      <c r="D1663" s="190" t="s">
        <v>6659</v>
      </c>
      <c r="E1663" s="190" t="s">
        <v>20867</v>
      </c>
      <c r="F1663" s="190" t="s">
        <v>20869</v>
      </c>
      <c r="G1663" s="192">
        <v>5725</v>
      </c>
      <c r="H1663" s="191">
        <v>245</v>
      </c>
      <c r="I1663" s="188">
        <v>23.367346938775512</v>
      </c>
      <c r="J1663" s="192">
        <v>5645</v>
      </c>
      <c r="K1663" s="191">
        <v>241.7</v>
      </c>
      <c r="L1663" s="193">
        <v>23.355399255275135</v>
      </c>
      <c r="N1663" s="185"/>
      <c r="O1663" s="185"/>
    </row>
    <row r="1664" spans="1:15" x14ac:dyDescent="0.25">
      <c r="A1664" s="239" t="s">
        <v>10841</v>
      </c>
      <c r="B1664" s="189" t="s">
        <v>6073</v>
      </c>
      <c r="C1664" s="190" t="s">
        <v>6072</v>
      </c>
      <c r="D1664" s="190" t="s">
        <v>6660</v>
      </c>
      <c r="E1664" s="190" t="s">
        <v>20867</v>
      </c>
      <c r="F1664" s="190" t="s">
        <v>20869</v>
      </c>
      <c r="G1664" s="192">
        <v>11568</v>
      </c>
      <c r="H1664" s="191">
        <v>378.5</v>
      </c>
      <c r="I1664" s="188">
        <v>30.562747688243064</v>
      </c>
      <c r="J1664" s="192">
        <v>11940</v>
      </c>
      <c r="K1664" s="191">
        <v>376.2</v>
      </c>
      <c r="L1664" s="193">
        <v>31.738437001594896</v>
      </c>
      <c r="N1664" s="185"/>
      <c r="O1664" s="185"/>
    </row>
    <row r="1665" spans="1:15" x14ac:dyDescent="0.25">
      <c r="A1665" s="239" t="s">
        <v>10842</v>
      </c>
      <c r="B1665" s="189" t="s">
        <v>6073</v>
      </c>
      <c r="C1665" s="190" t="s">
        <v>6072</v>
      </c>
      <c r="D1665" s="190" t="s">
        <v>6661</v>
      </c>
      <c r="E1665" s="190" t="s">
        <v>20867</v>
      </c>
      <c r="F1665" s="190" t="s">
        <v>20869</v>
      </c>
      <c r="G1665" s="192">
        <v>31965</v>
      </c>
      <c r="H1665" s="191">
        <v>2138.1</v>
      </c>
      <c r="I1665" s="188">
        <v>14.95018942051354</v>
      </c>
      <c r="J1665" s="192">
        <v>31965</v>
      </c>
      <c r="K1665" s="191">
        <v>2250.8000000000002</v>
      </c>
      <c r="L1665" s="193">
        <v>14.201617202772347</v>
      </c>
      <c r="N1665" s="185"/>
      <c r="O1665" s="185"/>
    </row>
    <row r="1666" spans="1:15" x14ac:dyDescent="0.25">
      <c r="A1666" s="239" t="s">
        <v>10843</v>
      </c>
      <c r="B1666" s="189" t="s">
        <v>6073</v>
      </c>
      <c r="C1666" s="190" t="s">
        <v>6072</v>
      </c>
      <c r="D1666" s="190" t="s">
        <v>6662</v>
      </c>
      <c r="E1666" s="190" t="s">
        <v>20867</v>
      </c>
      <c r="F1666" s="190" t="s">
        <v>20869</v>
      </c>
      <c r="G1666" s="192">
        <v>27787</v>
      </c>
      <c r="H1666" s="191">
        <v>1172.4000000000001</v>
      </c>
      <c r="I1666" s="188">
        <v>23.700955305356533</v>
      </c>
      <c r="J1666" s="192">
        <v>25787</v>
      </c>
      <c r="K1666" s="191">
        <v>1162.8</v>
      </c>
      <c r="L1666" s="193">
        <v>22.176642586859305</v>
      </c>
      <c r="N1666" s="185"/>
      <c r="O1666" s="185"/>
    </row>
    <row r="1667" spans="1:15" x14ac:dyDescent="0.25">
      <c r="A1667" s="239" t="s">
        <v>10844</v>
      </c>
      <c r="B1667" s="189" t="s">
        <v>6075</v>
      </c>
      <c r="C1667" s="190" t="s">
        <v>6074</v>
      </c>
      <c r="D1667" s="190" t="s">
        <v>2714</v>
      </c>
      <c r="E1667" s="190" t="s">
        <v>20867</v>
      </c>
      <c r="F1667" s="190" t="s">
        <v>20869</v>
      </c>
      <c r="G1667" s="192">
        <v>16982</v>
      </c>
      <c r="H1667" s="191">
        <v>1469</v>
      </c>
      <c r="I1667" s="188">
        <v>11.560245064669843</v>
      </c>
      <c r="J1667" s="192">
        <v>17368</v>
      </c>
      <c r="K1667" s="191">
        <v>1474</v>
      </c>
      <c r="L1667" s="193">
        <v>11.782903663500678</v>
      </c>
      <c r="N1667" s="185"/>
      <c r="O1667" s="185"/>
    </row>
    <row r="1668" spans="1:15" x14ac:dyDescent="0.25">
      <c r="A1668" s="239" t="s">
        <v>10845</v>
      </c>
      <c r="B1668" s="189" t="s">
        <v>6075</v>
      </c>
      <c r="C1668" s="190" t="s">
        <v>6074</v>
      </c>
      <c r="D1668" s="190" t="s">
        <v>6663</v>
      </c>
      <c r="E1668" s="190" t="s">
        <v>20867</v>
      </c>
      <c r="F1668" s="190" t="s">
        <v>20869</v>
      </c>
      <c r="G1668" s="192">
        <v>5912</v>
      </c>
      <c r="H1668" s="191">
        <v>220</v>
      </c>
      <c r="I1668" s="188">
        <v>26.872727272727271</v>
      </c>
      <c r="J1668" s="192">
        <v>5992</v>
      </c>
      <c r="K1668" s="191">
        <v>223</v>
      </c>
      <c r="L1668" s="193">
        <v>26.869955156950674</v>
      </c>
      <c r="N1668" s="185"/>
      <c r="O1668" s="185"/>
    </row>
    <row r="1669" spans="1:15" x14ac:dyDescent="0.25">
      <c r="A1669" s="239" t="s">
        <v>10846</v>
      </c>
      <c r="B1669" s="189" t="s">
        <v>6077</v>
      </c>
      <c r="C1669" s="190" t="s">
        <v>6076</v>
      </c>
      <c r="D1669" s="190" t="s">
        <v>4354</v>
      </c>
      <c r="E1669" s="190" t="s">
        <v>20874</v>
      </c>
      <c r="F1669" s="190" t="s">
        <v>20875</v>
      </c>
      <c r="G1669" s="192">
        <v>175297.42</v>
      </c>
      <c r="H1669" s="191">
        <v>80.94</v>
      </c>
      <c r="I1669" s="188">
        <v>2165.7699530516434</v>
      </c>
      <c r="J1669" s="192">
        <v>180931.3</v>
      </c>
      <c r="K1669" s="191">
        <v>83.02</v>
      </c>
      <c r="L1669" s="193">
        <v>2179.3700313177546</v>
      </c>
      <c r="N1669" s="185"/>
      <c r="O1669" s="185"/>
    </row>
    <row r="1670" spans="1:15" x14ac:dyDescent="0.25">
      <c r="A1670" s="239" t="s">
        <v>10847</v>
      </c>
      <c r="B1670" s="189" t="s">
        <v>6077</v>
      </c>
      <c r="C1670" s="190" t="s">
        <v>6076</v>
      </c>
      <c r="D1670" s="190" t="s">
        <v>4355</v>
      </c>
      <c r="E1670" s="190" t="s">
        <v>20874</v>
      </c>
      <c r="F1670" s="190" t="s">
        <v>20875</v>
      </c>
      <c r="G1670" s="192">
        <v>146341.07</v>
      </c>
      <c r="H1670" s="191">
        <v>67.569999999999993</v>
      </c>
      <c r="I1670" s="188">
        <v>2165.7698682847422</v>
      </c>
      <c r="J1670" s="192">
        <v>152272.57999999999</v>
      </c>
      <c r="K1670" s="191">
        <v>69.87</v>
      </c>
      <c r="L1670" s="193">
        <v>2179.3699728066404</v>
      </c>
      <c r="N1670" s="185"/>
      <c r="O1670" s="185"/>
    </row>
    <row r="1671" spans="1:15" x14ac:dyDescent="0.25">
      <c r="A1671" s="239" t="s">
        <v>10848</v>
      </c>
      <c r="B1671" s="189" t="s">
        <v>6079</v>
      </c>
      <c r="C1671" s="190" t="s">
        <v>6078</v>
      </c>
      <c r="D1671" s="190" t="s">
        <v>10849</v>
      </c>
      <c r="E1671" s="190" t="s">
        <v>20867</v>
      </c>
      <c r="F1671" s="190" t="s">
        <v>20870</v>
      </c>
      <c r="G1671" s="192">
        <v>9638</v>
      </c>
      <c r="H1671" s="191">
        <v>409.6</v>
      </c>
      <c r="I1671" s="188">
        <v>23.5302734375</v>
      </c>
      <c r="J1671" s="192">
        <v>10049</v>
      </c>
      <c r="K1671" s="191">
        <v>417.6</v>
      </c>
      <c r="L1671" s="193">
        <v>24.063697318007662</v>
      </c>
      <c r="N1671" s="185"/>
      <c r="O1671" s="185"/>
    </row>
    <row r="1672" spans="1:15" x14ac:dyDescent="0.25">
      <c r="A1672" s="239" t="s">
        <v>10850</v>
      </c>
      <c r="B1672" s="189" t="s">
        <v>6079</v>
      </c>
      <c r="C1672" s="190" t="s">
        <v>6078</v>
      </c>
      <c r="D1672" s="190" t="s">
        <v>5123</v>
      </c>
      <c r="E1672" s="190" t="s">
        <v>20867</v>
      </c>
      <c r="F1672" s="190" t="s">
        <v>20869</v>
      </c>
      <c r="G1672" s="192">
        <v>8460</v>
      </c>
      <c r="H1672" s="191">
        <v>198.8</v>
      </c>
      <c r="I1672" s="188">
        <v>42.555331991951711</v>
      </c>
      <c r="J1672" s="192">
        <v>9106</v>
      </c>
      <c r="K1672" s="191">
        <v>201.9</v>
      </c>
      <c r="L1672" s="193">
        <v>45.101535413571071</v>
      </c>
      <c r="N1672" s="185"/>
      <c r="O1672" s="185"/>
    </row>
    <row r="1673" spans="1:15" x14ac:dyDescent="0.25">
      <c r="A1673" s="239" t="s">
        <v>10851</v>
      </c>
      <c r="B1673" s="189" t="s">
        <v>6079</v>
      </c>
      <c r="C1673" s="190" t="s">
        <v>6078</v>
      </c>
      <c r="D1673" s="190" t="s">
        <v>6664</v>
      </c>
      <c r="E1673" s="190" t="s">
        <v>20867</v>
      </c>
      <c r="F1673" s="190" t="s">
        <v>20869</v>
      </c>
      <c r="G1673" s="192">
        <v>7985</v>
      </c>
      <c r="H1673" s="191">
        <v>288</v>
      </c>
      <c r="I1673" s="188">
        <v>27.725694444444443</v>
      </c>
      <c r="J1673" s="192">
        <v>8206</v>
      </c>
      <c r="K1673" s="191">
        <v>293</v>
      </c>
      <c r="L1673" s="193">
        <v>28.006825938566553</v>
      </c>
      <c r="N1673" s="185"/>
      <c r="O1673" s="185"/>
    </row>
    <row r="1674" spans="1:15" x14ac:dyDescent="0.25">
      <c r="A1674" s="239" t="s">
        <v>10852</v>
      </c>
      <c r="B1674" s="189" t="s">
        <v>6079</v>
      </c>
      <c r="C1674" s="190" t="s">
        <v>6078</v>
      </c>
      <c r="D1674" s="190" t="s">
        <v>8879</v>
      </c>
      <c r="E1674" s="190" t="s">
        <v>20867</v>
      </c>
      <c r="F1674" s="190" t="s">
        <v>20869</v>
      </c>
      <c r="G1674" s="192">
        <v>20714</v>
      </c>
      <c r="H1674" s="191">
        <v>563.79999999999995</v>
      </c>
      <c r="I1674" s="188">
        <v>36.739978715856687</v>
      </c>
      <c r="J1674" s="192">
        <v>20743</v>
      </c>
      <c r="K1674" s="191">
        <v>564.6</v>
      </c>
      <c r="L1674" s="193">
        <v>36.739284449167549</v>
      </c>
      <c r="N1674" s="185"/>
      <c r="O1674" s="185"/>
    </row>
    <row r="1675" spans="1:15" x14ac:dyDescent="0.25">
      <c r="A1675" s="239" t="s">
        <v>10853</v>
      </c>
      <c r="B1675" s="189" t="s">
        <v>6079</v>
      </c>
      <c r="C1675" s="190" t="s">
        <v>6078</v>
      </c>
      <c r="D1675" s="190" t="s">
        <v>6665</v>
      </c>
      <c r="E1675" s="190" t="s">
        <v>20867</v>
      </c>
      <c r="F1675" s="190" t="s">
        <v>20869</v>
      </c>
      <c r="G1675" s="192">
        <v>11916</v>
      </c>
      <c r="H1675" s="191">
        <v>213.4</v>
      </c>
      <c r="I1675" s="188">
        <v>55.838800374882851</v>
      </c>
      <c r="J1675" s="192">
        <v>13032</v>
      </c>
      <c r="K1675" s="191">
        <v>210.5</v>
      </c>
      <c r="L1675" s="193">
        <v>61.909738717339664</v>
      </c>
      <c r="N1675" s="185"/>
      <c r="O1675" s="185"/>
    </row>
    <row r="1676" spans="1:15" x14ac:dyDescent="0.25">
      <c r="A1676" s="239" t="s">
        <v>10854</v>
      </c>
      <c r="B1676" s="189" t="s">
        <v>6079</v>
      </c>
      <c r="C1676" s="190" t="s">
        <v>6078</v>
      </c>
      <c r="D1676" s="190" t="s">
        <v>6666</v>
      </c>
      <c r="E1676" s="190" t="s">
        <v>20867</v>
      </c>
      <c r="F1676" s="190" t="s">
        <v>20869</v>
      </c>
      <c r="G1676" s="192">
        <v>25303</v>
      </c>
      <c r="H1676" s="191">
        <v>639.79999999999995</v>
      </c>
      <c r="I1676" s="188">
        <v>39.548296342607067</v>
      </c>
      <c r="J1676" s="192">
        <v>25740</v>
      </c>
      <c r="K1676" s="191">
        <v>651</v>
      </c>
      <c r="L1676" s="193">
        <v>39.539170506912441</v>
      </c>
      <c r="N1676" s="185"/>
      <c r="O1676" s="185"/>
    </row>
    <row r="1677" spans="1:15" x14ac:dyDescent="0.25">
      <c r="A1677" s="239" t="s">
        <v>10855</v>
      </c>
      <c r="B1677" s="189" t="s">
        <v>6079</v>
      </c>
      <c r="C1677" s="190" t="s">
        <v>6078</v>
      </c>
      <c r="D1677" s="190" t="s">
        <v>6667</v>
      </c>
      <c r="E1677" s="190" t="s">
        <v>20867</v>
      </c>
      <c r="F1677" s="190" t="s">
        <v>20869</v>
      </c>
      <c r="G1677" s="192">
        <v>26445</v>
      </c>
      <c r="H1677" s="191">
        <v>859.5</v>
      </c>
      <c r="I1677" s="188">
        <v>30.767888307155324</v>
      </c>
      <c r="J1677" s="192">
        <v>23619</v>
      </c>
      <c r="K1677" s="191">
        <v>874</v>
      </c>
      <c r="L1677" s="193">
        <v>27.024027459954233</v>
      </c>
      <c r="N1677" s="185"/>
      <c r="O1677" s="185"/>
    </row>
    <row r="1678" spans="1:15" x14ac:dyDescent="0.25">
      <c r="A1678" s="239" t="s">
        <v>10856</v>
      </c>
      <c r="B1678" s="189" t="s">
        <v>6079</v>
      </c>
      <c r="C1678" s="190" t="s">
        <v>6078</v>
      </c>
      <c r="D1678" s="190" t="s">
        <v>6668</v>
      </c>
      <c r="E1678" s="190" t="s">
        <v>20867</v>
      </c>
      <c r="F1678" s="190" t="s">
        <v>20869</v>
      </c>
      <c r="G1678" s="192">
        <v>48601</v>
      </c>
      <c r="H1678" s="191">
        <v>601.5</v>
      </c>
      <c r="I1678" s="188">
        <v>80.79966749792186</v>
      </c>
      <c r="J1678" s="192">
        <v>49740</v>
      </c>
      <c r="K1678" s="191">
        <v>615.6</v>
      </c>
      <c r="L1678" s="193">
        <v>80.799220272904478</v>
      </c>
      <c r="N1678" s="185"/>
      <c r="O1678" s="185"/>
    </row>
    <row r="1679" spans="1:15" x14ac:dyDescent="0.25">
      <c r="A1679" s="239" t="s">
        <v>10857</v>
      </c>
      <c r="B1679" s="189" t="s">
        <v>6079</v>
      </c>
      <c r="C1679" s="190" t="s">
        <v>6078</v>
      </c>
      <c r="D1679" s="190" t="s">
        <v>6669</v>
      </c>
      <c r="E1679" s="190" t="s">
        <v>20867</v>
      </c>
      <c r="F1679" s="190" t="s">
        <v>20869</v>
      </c>
      <c r="G1679" s="192">
        <v>7190</v>
      </c>
      <c r="H1679" s="191">
        <v>110.4</v>
      </c>
      <c r="I1679" s="188">
        <v>65.126811594202891</v>
      </c>
      <c r="J1679" s="192">
        <v>7336</v>
      </c>
      <c r="K1679" s="191">
        <v>111.9</v>
      </c>
      <c r="L1679" s="193">
        <v>65.558534405719385</v>
      </c>
      <c r="N1679" s="185"/>
      <c r="O1679" s="185"/>
    </row>
    <row r="1680" spans="1:15" x14ac:dyDescent="0.25">
      <c r="A1680" s="239" t="s">
        <v>10858</v>
      </c>
      <c r="B1680" s="189" t="s">
        <v>6079</v>
      </c>
      <c r="C1680" s="190" t="s">
        <v>6078</v>
      </c>
      <c r="D1680" s="190" t="s">
        <v>6670</v>
      </c>
      <c r="E1680" s="190" t="s">
        <v>20867</v>
      </c>
      <c r="F1680" s="190" t="s">
        <v>20869</v>
      </c>
      <c r="G1680" s="192">
        <v>24798</v>
      </c>
      <c r="H1680" s="191">
        <v>616.1</v>
      </c>
      <c r="I1680" s="188">
        <v>40.249959422171727</v>
      </c>
      <c r="J1680" s="192">
        <v>24979</v>
      </c>
      <c r="K1680" s="191">
        <v>619</v>
      </c>
      <c r="L1680" s="193">
        <v>40.353796445880455</v>
      </c>
      <c r="N1680" s="185"/>
      <c r="O1680" s="185"/>
    </row>
    <row r="1681" spans="1:15" x14ac:dyDescent="0.25">
      <c r="A1681" s="239" t="s">
        <v>10859</v>
      </c>
      <c r="B1681" s="189" t="s">
        <v>6079</v>
      </c>
      <c r="C1681" s="190" t="s">
        <v>6078</v>
      </c>
      <c r="D1681" s="190" t="s">
        <v>6671</v>
      </c>
      <c r="E1681" s="190" t="s">
        <v>20867</v>
      </c>
      <c r="F1681" s="190" t="s">
        <v>20869</v>
      </c>
      <c r="G1681" s="192">
        <v>8715</v>
      </c>
      <c r="H1681" s="191">
        <v>325.2</v>
      </c>
      <c r="I1681" s="188">
        <v>26.798892988929889</v>
      </c>
      <c r="J1681" s="192">
        <v>8757</v>
      </c>
      <c r="K1681" s="191">
        <v>326.89999999999998</v>
      </c>
      <c r="L1681" s="193">
        <v>26.788008565310495</v>
      </c>
      <c r="N1681" s="185"/>
      <c r="O1681" s="185"/>
    </row>
    <row r="1682" spans="1:15" x14ac:dyDescent="0.25">
      <c r="A1682" s="239" t="s">
        <v>10860</v>
      </c>
      <c r="B1682" s="189" t="s">
        <v>6079</v>
      </c>
      <c r="C1682" s="190" t="s">
        <v>6078</v>
      </c>
      <c r="D1682" s="190" t="s">
        <v>6672</v>
      </c>
      <c r="E1682" s="190" t="s">
        <v>20867</v>
      </c>
      <c r="F1682" s="190" t="s">
        <v>20869</v>
      </c>
      <c r="G1682" s="192">
        <v>24490</v>
      </c>
      <c r="H1682" s="191">
        <v>298.7</v>
      </c>
      <c r="I1682" s="188">
        <v>81.988617341814532</v>
      </c>
      <c r="J1682" s="192">
        <v>25475</v>
      </c>
      <c r="K1682" s="191">
        <v>310.7</v>
      </c>
      <c r="L1682" s="193">
        <v>81.992275506919867</v>
      </c>
      <c r="N1682" s="185"/>
      <c r="O1682" s="185"/>
    </row>
    <row r="1683" spans="1:15" x14ac:dyDescent="0.25">
      <c r="A1683" s="239" t="s">
        <v>10861</v>
      </c>
      <c r="B1683" s="189" t="s">
        <v>6079</v>
      </c>
      <c r="C1683" s="190" t="s">
        <v>6078</v>
      </c>
      <c r="D1683" s="190" t="s">
        <v>10862</v>
      </c>
      <c r="E1683" s="190" t="s">
        <v>20867</v>
      </c>
      <c r="F1683" s="190" t="s">
        <v>20870</v>
      </c>
      <c r="G1683" s="192">
        <v>11275</v>
      </c>
      <c r="H1683" s="191">
        <v>465.3</v>
      </c>
      <c r="I1683" s="188">
        <v>24.231678486997634</v>
      </c>
      <c r="J1683" s="192">
        <v>11275</v>
      </c>
      <c r="K1683" s="191">
        <v>468.4</v>
      </c>
      <c r="L1683" s="193">
        <v>24.071306575576433</v>
      </c>
      <c r="N1683" s="185"/>
      <c r="O1683" s="185"/>
    </row>
    <row r="1684" spans="1:15" x14ac:dyDescent="0.25">
      <c r="A1684" s="239" t="s">
        <v>10863</v>
      </c>
      <c r="B1684" s="189" t="s">
        <v>6079</v>
      </c>
      <c r="C1684" s="190" t="s">
        <v>6078</v>
      </c>
      <c r="D1684" s="190" t="s">
        <v>6673</v>
      </c>
      <c r="E1684" s="190" t="s">
        <v>20867</v>
      </c>
      <c r="F1684" s="190" t="s">
        <v>20869</v>
      </c>
      <c r="G1684" s="192">
        <v>21828</v>
      </c>
      <c r="H1684" s="191">
        <v>966.4</v>
      </c>
      <c r="I1684" s="188">
        <v>22.586920529801326</v>
      </c>
      <c r="J1684" s="192">
        <v>21930</v>
      </c>
      <c r="K1684" s="191">
        <v>1004.6</v>
      </c>
      <c r="L1684" s="193">
        <v>21.82958391399562</v>
      </c>
      <c r="N1684" s="185"/>
      <c r="O1684" s="185"/>
    </row>
    <row r="1685" spans="1:15" x14ac:dyDescent="0.25">
      <c r="A1685" s="239" t="s">
        <v>10864</v>
      </c>
      <c r="B1685" s="189" t="s">
        <v>6079</v>
      </c>
      <c r="C1685" s="190" t="s">
        <v>6078</v>
      </c>
      <c r="D1685" s="190" t="s">
        <v>6674</v>
      </c>
      <c r="E1685" s="190" t="s">
        <v>20867</v>
      </c>
      <c r="F1685" s="190" t="s">
        <v>20869</v>
      </c>
      <c r="G1685" s="192">
        <v>14439</v>
      </c>
      <c r="H1685" s="191">
        <v>362.4</v>
      </c>
      <c r="I1685" s="188">
        <v>39.842715231788084</v>
      </c>
      <c r="J1685" s="192">
        <v>15104</v>
      </c>
      <c r="K1685" s="191">
        <v>364.1</v>
      </c>
      <c r="L1685" s="193">
        <v>41.483109035979126</v>
      </c>
      <c r="N1685" s="185"/>
      <c r="O1685" s="185"/>
    </row>
    <row r="1686" spans="1:15" x14ac:dyDescent="0.25">
      <c r="A1686" s="239" t="s">
        <v>10865</v>
      </c>
      <c r="B1686" s="189" t="s">
        <v>6079</v>
      </c>
      <c r="C1686" s="190" t="s">
        <v>6078</v>
      </c>
      <c r="D1686" s="190" t="s">
        <v>10866</v>
      </c>
      <c r="E1686" s="190" t="s">
        <v>20867</v>
      </c>
      <c r="F1686" s="190" t="s">
        <v>20870</v>
      </c>
      <c r="G1686" s="192">
        <v>0</v>
      </c>
      <c r="H1686" s="191">
        <v>0</v>
      </c>
      <c r="I1686" s="188">
        <v>0</v>
      </c>
      <c r="J1686" s="192">
        <v>0</v>
      </c>
      <c r="K1686" s="191">
        <v>0</v>
      </c>
      <c r="L1686" s="193">
        <v>0</v>
      </c>
      <c r="N1686" s="185"/>
      <c r="O1686" s="185"/>
    </row>
    <row r="1687" spans="1:15" x14ac:dyDescent="0.25">
      <c r="A1687" s="239" t="s">
        <v>10867</v>
      </c>
      <c r="B1687" s="189" t="s">
        <v>6079</v>
      </c>
      <c r="C1687" s="190" t="s">
        <v>6078</v>
      </c>
      <c r="D1687" s="190" t="s">
        <v>6675</v>
      </c>
      <c r="E1687" s="190" t="s">
        <v>20867</v>
      </c>
      <c r="F1687" s="190" t="s">
        <v>20869</v>
      </c>
      <c r="G1687" s="192">
        <v>17119</v>
      </c>
      <c r="H1687" s="191">
        <v>472.4</v>
      </c>
      <c r="I1687" s="188">
        <v>36.23835732430144</v>
      </c>
      <c r="J1687" s="192">
        <v>17799</v>
      </c>
      <c r="K1687" s="191">
        <v>475</v>
      </c>
      <c r="L1687" s="193">
        <v>37.471578947368421</v>
      </c>
      <c r="N1687" s="185"/>
      <c r="O1687" s="185"/>
    </row>
    <row r="1688" spans="1:15" x14ac:dyDescent="0.25">
      <c r="A1688" s="239" t="s">
        <v>10868</v>
      </c>
      <c r="B1688" s="189" t="s">
        <v>6079</v>
      </c>
      <c r="C1688" s="190" t="s">
        <v>6078</v>
      </c>
      <c r="D1688" s="190" t="s">
        <v>10869</v>
      </c>
      <c r="E1688" s="190" t="s">
        <v>20867</v>
      </c>
      <c r="F1688" s="190" t="s">
        <v>20868</v>
      </c>
      <c r="G1688" s="192">
        <v>0</v>
      </c>
      <c r="H1688" s="191">
        <v>127.6</v>
      </c>
      <c r="I1688" s="188">
        <v>0</v>
      </c>
      <c r="J1688" s="192">
        <v>0</v>
      </c>
      <c r="K1688" s="191">
        <v>127.9</v>
      </c>
      <c r="L1688" s="193">
        <v>0</v>
      </c>
      <c r="N1688" s="185"/>
      <c r="O1688" s="185"/>
    </row>
    <row r="1689" spans="1:15" x14ac:dyDescent="0.25">
      <c r="A1689" s="239" t="s">
        <v>10870</v>
      </c>
      <c r="B1689" s="189" t="s">
        <v>6079</v>
      </c>
      <c r="C1689" s="190" t="s">
        <v>6078</v>
      </c>
      <c r="D1689" s="190" t="s">
        <v>10871</v>
      </c>
      <c r="E1689" s="190" t="s">
        <v>20867</v>
      </c>
      <c r="F1689" s="190" t="s">
        <v>20868</v>
      </c>
      <c r="G1689" s="192">
        <v>0</v>
      </c>
      <c r="H1689" s="191">
        <v>83.5</v>
      </c>
      <c r="I1689" s="188">
        <v>0</v>
      </c>
      <c r="J1689" s="192">
        <v>0</v>
      </c>
      <c r="K1689" s="191">
        <v>84.5</v>
      </c>
      <c r="L1689" s="193">
        <v>0</v>
      </c>
      <c r="N1689" s="185"/>
      <c r="O1689" s="185"/>
    </row>
    <row r="1690" spans="1:15" x14ac:dyDescent="0.25">
      <c r="A1690" s="239" t="s">
        <v>10872</v>
      </c>
      <c r="B1690" s="189" t="s">
        <v>6079</v>
      </c>
      <c r="C1690" s="190" t="s">
        <v>6078</v>
      </c>
      <c r="D1690" s="190" t="s">
        <v>6676</v>
      </c>
      <c r="E1690" s="190" t="s">
        <v>20867</v>
      </c>
      <c r="F1690" s="190" t="s">
        <v>20869</v>
      </c>
      <c r="G1690" s="192">
        <v>11977</v>
      </c>
      <c r="H1690" s="191">
        <v>678.8</v>
      </c>
      <c r="I1690" s="188">
        <v>17.644372421921037</v>
      </c>
      <c r="J1690" s="192">
        <v>13714</v>
      </c>
      <c r="K1690" s="191">
        <v>685.7</v>
      </c>
      <c r="L1690" s="193">
        <v>20</v>
      </c>
      <c r="N1690" s="185"/>
      <c r="O1690" s="185"/>
    </row>
    <row r="1691" spans="1:15" x14ac:dyDescent="0.25">
      <c r="A1691" s="239" t="s">
        <v>10873</v>
      </c>
      <c r="B1691" s="189" t="s">
        <v>6079</v>
      </c>
      <c r="C1691" s="190" t="s">
        <v>6078</v>
      </c>
      <c r="D1691" s="190" t="s">
        <v>6677</v>
      </c>
      <c r="E1691" s="190" t="s">
        <v>20867</v>
      </c>
      <c r="F1691" s="190" t="s">
        <v>20869</v>
      </c>
      <c r="G1691" s="192">
        <v>2606</v>
      </c>
      <c r="H1691" s="191">
        <v>89.6</v>
      </c>
      <c r="I1691" s="188">
        <v>29.084821428571431</v>
      </c>
      <c r="J1691" s="192">
        <v>3182</v>
      </c>
      <c r="K1691" s="191">
        <v>90.1</v>
      </c>
      <c r="L1691" s="193">
        <v>35.316315205327413</v>
      </c>
      <c r="N1691" s="185"/>
      <c r="O1691" s="185"/>
    </row>
    <row r="1692" spans="1:15" x14ac:dyDescent="0.25">
      <c r="A1692" s="239" t="s">
        <v>10874</v>
      </c>
      <c r="B1692" s="189" t="s">
        <v>6079</v>
      </c>
      <c r="C1692" s="190" t="s">
        <v>6078</v>
      </c>
      <c r="D1692" s="190" t="s">
        <v>6678</v>
      </c>
      <c r="E1692" s="190" t="s">
        <v>20867</v>
      </c>
      <c r="F1692" s="190" t="s">
        <v>20869</v>
      </c>
      <c r="G1692" s="192">
        <v>36816</v>
      </c>
      <c r="H1692" s="191">
        <v>885.1</v>
      </c>
      <c r="I1692" s="188">
        <v>41.595299966105522</v>
      </c>
      <c r="J1692" s="192">
        <v>37921</v>
      </c>
      <c r="K1692" s="191">
        <v>891</v>
      </c>
      <c r="L1692" s="193">
        <v>42.560044893378226</v>
      </c>
      <c r="N1692" s="185"/>
      <c r="O1692" s="185"/>
    </row>
    <row r="1693" spans="1:15" x14ac:dyDescent="0.25">
      <c r="A1693" s="239" t="s">
        <v>10875</v>
      </c>
      <c r="B1693" s="189" t="s">
        <v>6079</v>
      </c>
      <c r="C1693" s="190" t="s">
        <v>6078</v>
      </c>
      <c r="D1693" s="190" t="s">
        <v>6679</v>
      </c>
      <c r="E1693" s="190" t="s">
        <v>20867</v>
      </c>
      <c r="F1693" s="190" t="s">
        <v>20869</v>
      </c>
      <c r="G1693" s="192">
        <v>6980</v>
      </c>
      <c r="H1693" s="191">
        <v>167.6</v>
      </c>
      <c r="I1693" s="188">
        <v>41.646778042959426</v>
      </c>
      <c r="J1693" s="192">
        <v>7419</v>
      </c>
      <c r="K1693" s="191">
        <v>170</v>
      </c>
      <c r="L1693" s="193">
        <v>43.641176470588235</v>
      </c>
      <c r="N1693" s="185"/>
      <c r="O1693" s="185"/>
    </row>
    <row r="1694" spans="1:15" x14ac:dyDescent="0.25">
      <c r="A1694" s="239" t="s">
        <v>10876</v>
      </c>
      <c r="B1694" s="189" t="s">
        <v>6079</v>
      </c>
      <c r="C1694" s="190" t="s">
        <v>6078</v>
      </c>
      <c r="D1694" s="190" t="s">
        <v>6680</v>
      </c>
      <c r="E1694" s="190" t="s">
        <v>20867</v>
      </c>
      <c r="F1694" s="190" t="s">
        <v>20869</v>
      </c>
      <c r="G1694" s="192">
        <v>2275</v>
      </c>
      <c r="H1694" s="191">
        <v>102.7</v>
      </c>
      <c r="I1694" s="188">
        <v>22.151898734177216</v>
      </c>
      <c r="J1694" s="192">
        <v>2275</v>
      </c>
      <c r="K1694" s="191">
        <v>102.7</v>
      </c>
      <c r="L1694" s="193">
        <v>22.151898734177216</v>
      </c>
      <c r="N1694" s="185"/>
      <c r="O1694" s="185"/>
    </row>
    <row r="1695" spans="1:15" x14ac:dyDescent="0.25">
      <c r="A1695" s="239" t="s">
        <v>10877</v>
      </c>
      <c r="B1695" s="189" t="s">
        <v>6079</v>
      </c>
      <c r="C1695" s="190" t="s">
        <v>6078</v>
      </c>
      <c r="D1695" s="190" t="s">
        <v>6681</v>
      </c>
      <c r="E1695" s="190" t="s">
        <v>20867</v>
      </c>
      <c r="F1695" s="190" t="s">
        <v>20869</v>
      </c>
      <c r="G1695" s="192">
        <v>68633</v>
      </c>
      <c r="H1695" s="191">
        <v>4320</v>
      </c>
      <c r="I1695" s="188">
        <v>15.887268518518519</v>
      </c>
      <c r="J1695" s="192">
        <v>71265</v>
      </c>
      <c r="K1695" s="191">
        <v>4485</v>
      </c>
      <c r="L1695" s="193">
        <v>15.889632107023411</v>
      </c>
      <c r="N1695" s="185"/>
      <c r="O1695" s="185"/>
    </row>
    <row r="1696" spans="1:15" x14ac:dyDescent="0.25">
      <c r="A1696" s="239" t="s">
        <v>10878</v>
      </c>
      <c r="B1696" s="189" t="s">
        <v>6079</v>
      </c>
      <c r="C1696" s="190" t="s">
        <v>6078</v>
      </c>
      <c r="D1696" s="190" t="s">
        <v>10879</v>
      </c>
      <c r="E1696" s="190" t="s">
        <v>20867</v>
      </c>
      <c r="F1696" s="190" t="s">
        <v>20870</v>
      </c>
      <c r="G1696" s="192">
        <v>0</v>
      </c>
      <c r="H1696" s="191">
        <v>0</v>
      </c>
      <c r="I1696" s="188">
        <v>0</v>
      </c>
      <c r="J1696" s="192">
        <v>0</v>
      </c>
      <c r="K1696" s="191">
        <v>0</v>
      </c>
      <c r="L1696" s="193">
        <v>0</v>
      </c>
      <c r="N1696" s="185"/>
      <c r="O1696" s="185"/>
    </row>
    <row r="1697" spans="1:15" x14ac:dyDescent="0.25">
      <c r="A1697" s="239" t="s">
        <v>10880</v>
      </c>
      <c r="B1697" s="189" t="s">
        <v>6079</v>
      </c>
      <c r="C1697" s="190" t="s">
        <v>6078</v>
      </c>
      <c r="D1697" s="190" t="s">
        <v>10881</v>
      </c>
      <c r="E1697" s="190" t="s">
        <v>20867</v>
      </c>
      <c r="F1697" s="190" t="s">
        <v>20870</v>
      </c>
      <c r="G1697" s="192">
        <v>0</v>
      </c>
      <c r="H1697" s="191">
        <v>0</v>
      </c>
      <c r="I1697" s="188">
        <v>0</v>
      </c>
      <c r="J1697" s="192">
        <v>0</v>
      </c>
      <c r="K1697" s="191">
        <v>0</v>
      </c>
      <c r="L1697" s="193">
        <v>0</v>
      </c>
      <c r="N1697" s="185"/>
      <c r="O1697" s="185"/>
    </row>
    <row r="1698" spans="1:15" x14ac:dyDescent="0.25">
      <c r="A1698" s="239" t="s">
        <v>10882</v>
      </c>
      <c r="B1698" s="189" t="s">
        <v>6079</v>
      </c>
      <c r="C1698" s="190" t="s">
        <v>6078</v>
      </c>
      <c r="D1698" s="190" t="s">
        <v>6682</v>
      </c>
      <c r="E1698" s="190" t="s">
        <v>20867</v>
      </c>
      <c r="F1698" s="190" t="s">
        <v>20869</v>
      </c>
      <c r="G1698" s="192">
        <v>92867</v>
      </c>
      <c r="H1698" s="191">
        <v>2864.9</v>
      </c>
      <c r="I1698" s="188">
        <v>32.415442074767007</v>
      </c>
      <c r="J1698" s="192">
        <v>117214</v>
      </c>
      <c r="K1698" s="191">
        <v>2952.2</v>
      </c>
      <c r="L1698" s="193">
        <v>39.703949596910782</v>
      </c>
      <c r="N1698" s="185"/>
      <c r="O1698" s="185"/>
    </row>
    <row r="1699" spans="1:15" x14ac:dyDescent="0.25">
      <c r="A1699" s="239" t="s">
        <v>10883</v>
      </c>
      <c r="B1699" s="189" t="s">
        <v>6079</v>
      </c>
      <c r="C1699" s="190" t="s">
        <v>6078</v>
      </c>
      <c r="D1699" s="190" t="s">
        <v>6683</v>
      </c>
      <c r="E1699" s="190" t="s">
        <v>20867</v>
      </c>
      <c r="F1699" s="190" t="s">
        <v>20869</v>
      </c>
      <c r="G1699" s="192">
        <v>154256</v>
      </c>
      <c r="H1699" s="191">
        <v>3164.1</v>
      </c>
      <c r="I1699" s="188">
        <v>48.751935779526562</v>
      </c>
      <c r="J1699" s="192">
        <v>169785</v>
      </c>
      <c r="K1699" s="191">
        <v>3230.3</v>
      </c>
      <c r="L1699" s="193">
        <v>52.560133733708938</v>
      </c>
      <c r="N1699" s="185"/>
      <c r="O1699" s="185"/>
    </row>
    <row r="1700" spans="1:15" x14ac:dyDescent="0.25">
      <c r="A1700" s="239" t="s">
        <v>10884</v>
      </c>
      <c r="B1700" s="189" t="s">
        <v>6079</v>
      </c>
      <c r="C1700" s="190" t="s">
        <v>6078</v>
      </c>
      <c r="D1700" s="190" t="s">
        <v>10885</v>
      </c>
      <c r="E1700" s="190" t="s">
        <v>20867</v>
      </c>
      <c r="F1700" s="190" t="s">
        <v>20870</v>
      </c>
      <c r="G1700" s="192">
        <v>0</v>
      </c>
      <c r="H1700" s="191">
        <v>0</v>
      </c>
      <c r="I1700" s="188">
        <v>0</v>
      </c>
      <c r="J1700" s="192">
        <v>0</v>
      </c>
      <c r="K1700" s="191">
        <v>0</v>
      </c>
      <c r="L1700" s="193">
        <v>0</v>
      </c>
      <c r="N1700" s="185"/>
      <c r="O1700" s="185"/>
    </row>
    <row r="1701" spans="1:15" x14ac:dyDescent="0.25">
      <c r="A1701" s="239" t="s">
        <v>10886</v>
      </c>
      <c r="B1701" s="189" t="s">
        <v>6079</v>
      </c>
      <c r="C1701" s="190" t="s">
        <v>6078</v>
      </c>
      <c r="D1701" s="190" t="s">
        <v>8936</v>
      </c>
      <c r="E1701" s="190" t="s">
        <v>20867</v>
      </c>
      <c r="F1701" s="190" t="s">
        <v>20869</v>
      </c>
      <c r="G1701" s="192">
        <v>12050</v>
      </c>
      <c r="H1701" s="191">
        <v>232.5</v>
      </c>
      <c r="I1701" s="188">
        <v>51.827956989247312</v>
      </c>
      <c r="J1701" s="192">
        <v>12050</v>
      </c>
      <c r="K1701" s="191">
        <v>231.8</v>
      </c>
      <c r="L1701" s="193">
        <v>51.984469370146677</v>
      </c>
      <c r="N1701" s="185"/>
      <c r="O1701" s="185"/>
    </row>
    <row r="1702" spans="1:15" x14ac:dyDescent="0.25">
      <c r="A1702" s="239" t="s">
        <v>10887</v>
      </c>
      <c r="B1702" s="189" t="s">
        <v>6079</v>
      </c>
      <c r="C1702" s="190" t="s">
        <v>6078</v>
      </c>
      <c r="D1702" s="190" t="s">
        <v>8937</v>
      </c>
      <c r="E1702" s="190" t="s">
        <v>20867</v>
      </c>
      <c r="F1702" s="190" t="s">
        <v>20869</v>
      </c>
      <c r="G1702" s="192">
        <v>43100</v>
      </c>
      <c r="H1702" s="191">
        <v>1272.5999999999999</v>
      </c>
      <c r="I1702" s="188">
        <v>33.867672481533873</v>
      </c>
      <c r="J1702" s="192">
        <v>44738</v>
      </c>
      <c r="K1702" s="191">
        <v>1289.0999999999999</v>
      </c>
      <c r="L1702" s="193">
        <v>34.704832829105577</v>
      </c>
      <c r="N1702" s="185"/>
      <c r="O1702" s="185"/>
    </row>
    <row r="1703" spans="1:15" x14ac:dyDescent="0.25">
      <c r="A1703" s="239" t="s">
        <v>10888</v>
      </c>
      <c r="B1703" s="189" t="s">
        <v>6079</v>
      </c>
      <c r="C1703" s="190" t="s">
        <v>6078</v>
      </c>
      <c r="D1703" s="190" t="s">
        <v>6685</v>
      </c>
      <c r="E1703" s="190" t="s">
        <v>20867</v>
      </c>
      <c r="F1703" s="190" t="s">
        <v>20869</v>
      </c>
      <c r="G1703" s="192">
        <v>170520</v>
      </c>
      <c r="H1703" s="191">
        <v>3002.9</v>
      </c>
      <c r="I1703" s="188">
        <v>56.785107729195111</v>
      </c>
      <c r="J1703" s="192">
        <v>170675</v>
      </c>
      <c r="K1703" s="191">
        <v>3007.1</v>
      </c>
      <c r="L1703" s="193">
        <v>56.757340959728644</v>
      </c>
      <c r="N1703" s="185"/>
      <c r="O1703" s="185"/>
    </row>
    <row r="1704" spans="1:15" x14ac:dyDescent="0.25">
      <c r="A1704" s="239" t="s">
        <v>10889</v>
      </c>
      <c r="B1704" s="189" t="s">
        <v>6079</v>
      </c>
      <c r="C1704" s="190" t="s">
        <v>6078</v>
      </c>
      <c r="D1704" s="190" t="s">
        <v>6686</v>
      </c>
      <c r="E1704" s="190" t="s">
        <v>20867</v>
      </c>
      <c r="F1704" s="190" t="s">
        <v>20869</v>
      </c>
      <c r="G1704" s="192">
        <v>217458</v>
      </c>
      <c r="H1704" s="191">
        <v>2703.8</v>
      </c>
      <c r="I1704" s="188">
        <v>80.426806716473109</v>
      </c>
      <c r="J1704" s="192">
        <v>223366</v>
      </c>
      <c r="K1704" s="191">
        <v>2777.5</v>
      </c>
      <c r="L1704" s="193">
        <v>80.419801980198017</v>
      </c>
      <c r="N1704" s="185"/>
      <c r="O1704" s="185"/>
    </row>
    <row r="1705" spans="1:15" x14ac:dyDescent="0.25">
      <c r="A1705" s="239" t="s">
        <v>10890</v>
      </c>
      <c r="B1705" s="189" t="s">
        <v>6079</v>
      </c>
      <c r="C1705" s="190" t="s">
        <v>6078</v>
      </c>
      <c r="D1705" s="190" t="s">
        <v>6687</v>
      </c>
      <c r="E1705" s="190" t="s">
        <v>20867</v>
      </c>
      <c r="F1705" s="190" t="s">
        <v>20869</v>
      </c>
      <c r="G1705" s="192">
        <v>3623</v>
      </c>
      <c r="H1705" s="191">
        <v>175.3</v>
      </c>
      <c r="I1705" s="188">
        <v>20.667427267541356</v>
      </c>
      <c r="J1705" s="192">
        <v>3533</v>
      </c>
      <c r="K1705" s="191">
        <v>177.1</v>
      </c>
      <c r="L1705" s="193">
        <v>19.94918125352908</v>
      </c>
      <c r="N1705" s="185"/>
      <c r="O1705" s="185"/>
    </row>
    <row r="1706" spans="1:15" x14ac:dyDescent="0.25">
      <c r="A1706" s="239" t="s">
        <v>10891</v>
      </c>
      <c r="B1706" s="189" t="s">
        <v>6083</v>
      </c>
      <c r="C1706" s="190" t="s">
        <v>6082</v>
      </c>
      <c r="D1706" s="190" t="s">
        <v>6688</v>
      </c>
      <c r="E1706" s="190" t="s">
        <v>20867</v>
      </c>
      <c r="F1706" s="190" t="s">
        <v>20869</v>
      </c>
      <c r="G1706" s="192">
        <v>27450</v>
      </c>
      <c r="H1706" s="191">
        <v>1015.4</v>
      </c>
      <c r="I1706" s="188">
        <v>27.033681307858973</v>
      </c>
      <c r="J1706" s="192">
        <v>25000</v>
      </c>
      <c r="K1706" s="191">
        <v>1036.6400000000001</v>
      </c>
      <c r="L1706" s="193">
        <v>24.12</v>
      </c>
      <c r="N1706" s="185"/>
      <c r="O1706" s="185"/>
    </row>
    <row r="1707" spans="1:15" x14ac:dyDescent="0.25">
      <c r="A1707" s="239" t="s">
        <v>10892</v>
      </c>
      <c r="B1707" s="189" t="s">
        <v>6083</v>
      </c>
      <c r="C1707" s="190" t="s">
        <v>6082</v>
      </c>
      <c r="D1707" s="190" t="s">
        <v>6689</v>
      </c>
      <c r="E1707" s="190" t="s">
        <v>20867</v>
      </c>
      <c r="F1707" s="190" t="s">
        <v>20869</v>
      </c>
      <c r="G1707" s="192">
        <v>12750</v>
      </c>
      <c r="H1707" s="191">
        <v>525.1</v>
      </c>
      <c r="I1707" s="188">
        <v>24.281089316320699</v>
      </c>
      <c r="J1707" s="192">
        <v>12750</v>
      </c>
      <c r="K1707" s="191">
        <v>533.48</v>
      </c>
      <c r="L1707" s="193">
        <v>23.9</v>
      </c>
      <c r="N1707" s="185"/>
      <c r="O1707" s="185"/>
    </row>
    <row r="1708" spans="1:15" x14ac:dyDescent="0.25">
      <c r="A1708" s="239" t="s">
        <v>10893</v>
      </c>
      <c r="B1708" s="189" t="s">
        <v>6083</v>
      </c>
      <c r="C1708" s="190" t="s">
        <v>6082</v>
      </c>
      <c r="D1708" s="190" t="s">
        <v>6690</v>
      </c>
      <c r="E1708" s="190" t="s">
        <v>20867</v>
      </c>
      <c r="F1708" s="190" t="s">
        <v>20869</v>
      </c>
      <c r="G1708" s="192">
        <v>9000</v>
      </c>
      <c r="H1708" s="191">
        <v>258</v>
      </c>
      <c r="I1708" s="188">
        <v>34.883720930232556</v>
      </c>
      <c r="J1708" s="192">
        <v>10000</v>
      </c>
      <c r="K1708" s="191">
        <v>257.12</v>
      </c>
      <c r="L1708" s="193">
        <v>38.89</v>
      </c>
      <c r="N1708" s="185"/>
      <c r="O1708" s="185"/>
    </row>
    <row r="1709" spans="1:15" x14ac:dyDescent="0.25">
      <c r="A1709" s="239" t="s">
        <v>10894</v>
      </c>
      <c r="B1709" s="189" t="s">
        <v>6083</v>
      </c>
      <c r="C1709" s="190" t="s">
        <v>6082</v>
      </c>
      <c r="D1709" s="190" t="s">
        <v>6691</v>
      </c>
      <c r="E1709" s="190" t="s">
        <v>20867</v>
      </c>
      <c r="F1709" s="190" t="s">
        <v>20869</v>
      </c>
      <c r="G1709" s="192">
        <v>75000</v>
      </c>
      <c r="H1709" s="191">
        <v>1675.6</v>
      </c>
      <c r="I1709" s="188">
        <v>44.760085939365005</v>
      </c>
      <c r="J1709" s="192">
        <v>76000</v>
      </c>
      <c r="K1709" s="191">
        <v>1672.46</v>
      </c>
      <c r="L1709" s="193">
        <v>45.44</v>
      </c>
      <c r="N1709" s="185"/>
      <c r="O1709" s="185"/>
    </row>
    <row r="1710" spans="1:15" x14ac:dyDescent="0.25">
      <c r="A1710" s="239" t="s">
        <v>10895</v>
      </c>
      <c r="B1710" s="189" t="s">
        <v>6083</v>
      </c>
      <c r="C1710" s="190" t="s">
        <v>6082</v>
      </c>
      <c r="D1710" s="190" t="s">
        <v>6692</v>
      </c>
      <c r="E1710" s="190" t="s">
        <v>20867</v>
      </c>
      <c r="F1710" s="190" t="s">
        <v>20869</v>
      </c>
      <c r="G1710" s="192">
        <v>14000</v>
      </c>
      <c r="H1710" s="191">
        <v>555.29999999999995</v>
      </c>
      <c r="I1710" s="188">
        <v>25.211597334773998</v>
      </c>
      <c r="J1710" s="192">
        <v>14000</v>
      </c>
      <c r="K1710" s="191">
        <v>546.47</v>
      </c>
      <c r="L1710" s="193">
        <v>25.62</v>
      </c>
      <c r="N1710" s="185"/>
      <c r="O1710" s="185"/>
    </row>
    <row r="1711" spans="1:15" x14ac:dyDescent="0.25">
      <c r="A1711" s="239" t="s">
        <v>10896</v>
      </c>
      <c r="B1711" s="189" t="s">
        <v>6083</v>
      </c>
      <c r="C1711" s="190" t="s">
        <v>6082</v>
      </c>
      <c r="D1711" s="190" t="s">
        <v>6693</v>
      </c>
      <c r="E1711" s="190" t="s">
        <v>20867</v>
      </c>
      <c r="F1711" s="190" t="s">
        <v>20869</v>
      </c>
      <c r="G1711" s="192">
        <v>3250</v>
      </c>
      <c r="H1711" s="191">
        <v>196.6</v>
      </c>
      <c r="I1711" s="188">
        <v>16.531027466937946</v>
      </c>
      <c r="J1711" s="192">
        <v>3250</v>
      </c>
      <c r="K1711" s="191">
        <v>198.77</v>
      </c>
      <c r="L1711" s="193">
        <v>16.350000000000001</v>
      </c>
      <c r="N1711" s="185"/>
      <c r="O1711" s="185"/>
    </row>
    <row r="1712" spans="1:15" x14ac:dyDescent="0.25">
      <c r="A1712" s="239" t="s">
        <v>10897</v>
      </c>
      <c r="B1712" s="189" t="s">
        <v>6083</v>
      </c>
      <c r="C1712" s="190" t="s">
        <v>6082</v>
      </c>
      <c r="D1712" s="190" t="s">
        <v>8944</v>
      </c>
      <c r="E1712" s="190" t="s">
        <v>20867</v>
      </c>
      <c r="F1712" s="190" t="s">
        <v>20869</v>
      </c>
      <c r="G1712" s="192">
        <v>96851</v>
      </c>
      <c r="H1712" s="191">
        <v>2164.6999999999998</v>
      </c>
      <c r="I1712" s="188">
        <v>44.741072665958335</v>
      </c>
      <c r="J1712" s="192">
        <v>106536</v>
      </c>
      <c r="K1712" s="191">
        <v>2152.5700000000002</v>
      </c>
      <c r="L1712" s="193">
        <v>49.49</v>
      </c>
      <c r="N1712" s="185"/>
      <c r="O1712" s="185"/>
    </row>
    <row r="1713" spans="1:15" x14ac:dyDescent="0.25">
      <c r="A1713" s="239" t="s">
        <v>10898</v>
      </c>
      <c r="B1713" s="189" t="s">
        <v>6083</v>
      </c>
      <c r="C1713" s="190" t="s">
        <v>6082</v>
      </c>
      <c r="D1713" s="190" t="s">
        <v>8945</v>
      </c>
      <c r="E1713" s="190" t="s">
        <v>20867</v>
      </c>
      <c r="F1713" s="190" t="s">
        <v>20869</v>
      </c>
      <c r="G1713" s="192">
        <v>3390</v>
      </c>
      <c r="H1713" s="191">
        <v>162.69999999999999</v>
      </c>
      <c r="I1713" s="188">
        <v>20.835894283958208</v>
      </c>
      <c r="J1713" s="192">
        <v>3390</v>
      </c>
      <c r="K1713" s="191">
        <v>164.27</v>
      </c>
      <c r="L1713" s="193">
        <v>20.64</v>
      </c>
      <c r="N1713" s="185"/>
      <c r="O1713" s="185"/>
    </row>
    <row r="1714" spans="1:15" x14ac:dyDescent="0.25">
      <c r="A1714" s="239" t="s">
        <v>10899</v>
      </c>
      <c r="B1714" s="189" t="s">
        <v>6083</v>
      </c>
      <c r="C1714" s="190" t="s">
        <v>6082</v>
      </c>
      <c r="D1714" s="190" t="s">
        <v>8946</v>
      </c>
      <c r="E1714" s="190" t="s">
        <v>20867</v>
      </c>
      <c r="F1714" s="190" t="s">
        <v>20869</v>
      </c>
      <c r="G1714" s="192">
        <v>3800</v>
      </c>
      <c r="H1714" s="191">
        <v>143.19999999999999</v>
      </c>
      <c r="I1714" s="188">
        <v>26.536312849162012</v>
      </c>
      <c r="J1714" s="192">
        <v>3800</v>
      </c>
      <c r="K1714" s="191">
        <v>145.78</v>
      </c>
      <c r="L1714" s="193">
        <v>26.07</v>
      </c>
      <c r="N1714" s="185"/>
      <c r="O1714" s="185"/>
    </row>
    <row r="1715" spans="1:15" x14ac:dyDescent="0.25">
      <c r="A1715" s="239" t="s">
        <v>10900</v>
      </c>
      <c r="B1715" s="189" t="s">
        <v>6083</v>
      </c>
      <c r="C1715" s="190" t="s">
        <v>6082</v>
      </c>
      <c r="D1715" s="190" t="s">
        <v>8947</v>
      </c>
      <c r="E1715" s="190" t="s">
        <v>20867</v>
      </c>
      <c r="F1715" s="190" t="s">
        <v>20869</v>
      </c>
      <c r="G1715" s="192">
        <v>19182</v>
      </c>
      <c r="H1715" s="191">
        <v>512.4</v>
      </c>
      <c r="I1715" s="188">
        <v>37.43559718969555</v>
      </c>
      <c r="J1715" s="192">
        <v>21454</v>
      </c>
      <c r="K1715" s="191">
        <v>508.6</v>
      </c>
      <c r="L1715" s="193">
        <v>42.18</v>
      </c>
      <c r="N1715" s="185"/>
      <c r="O1715" s="185"/>
    </row>
    <row r="1716" spans="1:15" x14ac:dyDescent="0.25">
      <c r="A1716" s="239" t="s">
        <v>10901</v>
      </c>
      <c r="B1716" s="189" t="s">
        <v>6083</v>
      </c>
      <c r="C1716" s="190" t="s">
        <v>6082</v>
      </c>
      <c r="D1716" s="190" t="s">
        <v>8948</v>
      </c>
      <c r="E1716" s="190" t="s">
        <v>20867</v>
      </c>
      <c r="F1716" s="190" t="s">
        <v>20869</v>
      </c>
      <c r="G1716" s="192">
        <v>3500</v>
      </c>
      <c r="H1716" s="191">
        <v>168.3</v>
      </c>
      <c r="I1716" s="188">
        <v>20.796197266785502</v>
      </c>
      <c r="J1716" s="192">
        <v>3500</v>
      </c>
      <c r="K1716" s="191">
        <v>167.63</v>
      </c>
      <c r="L1716" s="193">
        <v>20.88</v>
      </c>
      <c r="N1716" s="185"/>
      <c r="O1716" s="185"/>
    </row>
    <row r="1717" spans="1:15" x14ac:dyDescent="0.25">
      <c r="A1717" s="239" t="s">
        <v>10902</v>
      </c>
      <c r="B1717" s="189" t="s">
        <v>6083</v>
      </c>
      <c r="C1717" s="190" t="s">
        <v>6082</v>
      </c>
      <c r="D1717" s="190" t="s">
        <v>8949</v>
      </c>
      <c r="E1717" s="190" t="s">
        <v>20867</v>
      </c>
      <c r="F1717" s="190" t="s">
        <v>20869</v>
      </c>
      <c r="G1717" s="192">
        <v>1200</v>
      </c>
      <c r="H1717" s="191">
        <v>132.69999999999999</v>
      </c>
      <c r="I1717" s="188">
        <v>9.0429540316503392</v>
      </c>
      <c r="J1717" s="192">
        <v>1200</v>
      </c>
      <c r="K1717" s="191">
        <v>132.9</v>
      </c>
      <c r="L1717" s="193">
        <v>9.0299999999999994</v>
      </c>
      <c r="N1717" s="185"/>
      <c r="O1717" s="185"/>
    </row>
    <row r="1718" spans="1:15" x14ac:dyDescent="0.25">
      <c r="A1718" s="239" t="s">
        <v>10903</v>
      </c>
      <c r="B1718" s="189" t="s">
        <v>6083</v>
      </c>
      <c r="C1718" s="190" t="s">
        <v>6082</v>
      </c>
      <c r="D1718" s="190" t="s">
        <v>8950</v>
      </c>
      <c r="E1718" s="190" t="s">
        <v>20867</v>
      </c>
      <c r="F1718" s="190" t="s">
        <v>20869</v>
      </c>
      <c r="G1718" s="192">
        <v>9925</v>
      </c>
      <c r="H1718" s="191">
        <v>281.2</v>
      </c>
      <c r="I1718" s="188">
        <v>35.295163584637272</v>
      </c>
      <c r="J1718" s="192">
        <v>10138</v>
      </c>
      <c r="K1718" s="191">
        <v>287.26</v>
      </c>
      <c r="L1718" s="193">
        <v>35.29</v>
      </c>
      <c r="N1718" s="185"/>
      <c r="O1718" s="185"/>
    </row>
    <row r="1719" spans="1:15" x14ac:dyDescent="0.25">
      <c r="A1719" s="239" t="s">
        <v>10904</v>
      </c>
      <c r="B1719" s="189" t="s">
        <v>6083</v>
      </c>
      <c r="C1719" s="190" t="s">
        <v>6082</v>
      </c>
      <c r="D1719" s="190" t="s">
        <v>8951</v>
      </c>
      <c r="E1719" s="190" t="s">
        <v>20867</v>
      </c>
      <c r="F1719" s="190" t="s">
        <v>20869</v>
      </c>
      <c r="G1719" s="192">
        <v>4000</v>
      </c>
      <c r="H1719" s="191">
        <v>209.2</v>
      </c>
      <c r="I1719" s="188">
        <v>19.120458891013385</v>
      </c>
      <c r="J1719" s="192">
        <v>4000</v>
      </c>
      <c r="K1719" s="191">
        <v>206.87</v>
      </c>
      <c r="L1719" s="193">
        <v>19.34</v>
      </c>
      <c r="N1719" s="185"/>
      <c r="O1719" s="185"/>
    </row>
    <row r="1720" spans="1:15" x14ac:dyDescent="0.25">
      <c r="A1720" s="239" t="s">
        <v>10905</v>
      </c>
      <c r="B1720" s="189" t="s">
        <v>6083</v>
      </c>
      <c r="C1720" s="190" t="s">
        <v>6082</v>
      </c>
      <c r="D1720" s="190" t="s">
        <v>8952</v>
      </c>
      <c r="E1720" s="190" t="s">
        <v>20867</v>
      </c>
      <c r="F1720" s="190" t="s">
        <v>20869</v>
      </c>
      <c r="G1720" s="192">
        <v>5000</v>
      </c>
      <c r="H1720" s="191">
        <v>230.8</v>
      </c>
      <c r="I1720" s="188">
        <v>21.663778162911612</v>
      </c>
      <c r="J1720" s="192">
        <v>5000</v>
      </c>
      <c r="K1720" s="191">
        <v>238.88</v>
      </c>
      <c r="L1720" s="193">
        <v>20.93</v>
      </c>
      <c r="N1720" s="185"/>
      <c r="O1720" s="185"/>
    </row>
    <row r="1721" spans="1:15" x14ac:dyDescent="0.25">
      <c r="A1721" s="239" t="s">
        <v>10906</v>
      </c>
      <c r="B1721" s="189" t="s">
        <v>6083</v>
      </c>
      <c r="C1721" s="190" t="s">
        <v>6082</v>
      </c>
      <c r="D1721" s="190" t="s">
        <v>8953</v>
      </c>
      <c r="E1721" s="190" t="s">
        <v>20867</v>
      </c>
      <c r="F1721" s="190" t="s">
        <v>20869</v>
      </c>
      <c r="G1721" s="192">
        <v>65018</v>
      </c>
      <c r="H1721" s="191">
        <v>1878.7</v>
      </c>
      <c r="I1721" s="188">
        <v>34.607973598765099</v>
      </c>
      <c r="J1721" s="192">
        <v>73024</v>
      </c>
      <c r="K1721" s="191">
        <v>1864.7</v>
      </c>
      <c r="L1721" s="193">
        <v>39.159999999999997</v>
      </c>
      <c r="N1721" s="185"/>
      <c r="O1721" s="185"/>
    </row>
    <row r="1722" spans="1:15" x14ac:dyDescent="0.25">
      <c r="A1722" s="239" t="s">
        <v>10907</v>
      </c>
      <c r="B1722" s="189" t="s">
        <v>6083</v>
      </c>
      <c r="C1722" s="190" t="s">
        <v>6082</v>
      </c>
      <c r="D1722" s="190" t="s">
        <v>8954</v>
      </c>
      <c r="E1722" s="190" t="s">
        <v>20867</v>
      </c>
      <c r="F1722" s="190" t="s">
        <v>20869</v>
      </c>
      <c r="G1722" s="192">
        <v>5076</v>
      </c>
      <c r="H1722" s="191">
        <v>332.3</v>
      </c>
      <c r="I1722" s="188">
        <v>15.275353596148058</v>
      </c>
      <c r="J1722" s="192">
        <v>5406</v>
      </c>
      <c r="K1722" s="191">
        <v>340.29</v>
      </c>
      <c r="L1722" s="193">
        <v>15.89</v>
      </c>
      <c r="N1722" s="185"/>
      <c r="O1722" s="185"/>
    </row>
    <row r="1723" spans="1:15" x14ac:dyDescent="0.25">
      <c r="A1723" s="239" t="s">
        <v>10908</v>
      </c>
      <c r="B1723" s="189" t="s">
        <v>6083</v>
      </c>
      <c r="C1723" s="190" t="s">
        <v>6082</v>
      </c>
      <c r="D1723" s="190" t="s">
        <v>8955</v>
      </c>
      <c r="E1723" s="190" t="s">
        <v>20867</v>
      </c>
      <c r="F1723" s="190" t="s">
        <v>20869</v>
      </c>
      <c r="G1723" s="192">
        <v>13905</v>
      </c>
      <c r="H1723" s="191">
        <v>579.9</v>
      </c>
      <c r="I1723" s="188">
        <v>23.978272115882049</v>
      </c>
      <c r="J1723" s="192">
        <v>13300</v>
      </c>
      <c r="K1723" s="191">
        <v>575.91999999999996</v>
      </c>
      <c r="L1723" s="193">
        <v>23.09</v>
      </c>
      <c r="N1723" s="185"/>
      <c r="O1723" s="185"/>
    </row>
    <row r="1724" spans="1:15" x14ac:dyDescent="0.25">
      <c r="A1724" s="239" t="s">
        <v>10909</v>
      </c>
      <c r="B1724" s="189" t="s">
        <v>6083</v>
      </c>
      <c r="C1724" s="190" t="s">
        <v>6082</v>
      </c>
      <c r="D1724" s="190" t="s">
        <v>8956</v>
      </c>
      <c r="E1724" s="190" t="s">
        <v>20867</v>
      </c>
      <c r="F1724" s="190" t="s">
        <v>20869</v>
      </c>
      <c r="G1724" s="192">
        <v>4444</v>
      </c>
      <c r="H1724" s="191">
        <v>136.30000000000001</v>
      </c>
      <c r="I1724" s="188">
        <v>32.604548789435064</v>
      </c>
      <c r="J1724" s="192">
        <v>4444</v>
      </c>
      <c r="K1724" s="191">
        <v>133.55000000000001</v>
      </c>
      <c r="L1724" s="193">
        <v>33.28</v>
      </c>
      <c r="N1724" s="185"/>
      <c r="O1724" s="185"/>
    </row>
    <row r="1725" spans="1:15" x14ac:dyDescent="0.25">
      <c r="A1725" s="239" t="s">
        <v>10910</v>
      </c>
      <c r="B1725" s="189" t="s">
        <v>6083</v>
      </c>
      <c r="C1725" s="190" t="s">
        <v>6082</v>
      </c>
      <c r="D1725" s="190" t="s">
        <v>8957</v>
      </c>
      <c r="E1725" s="190" t="s">
        <v>20867</v>
      </c>
      <c r="F1725" s="190" t="s">
        <v>20869</v>
      </c>
      <c r="G1725" s="192">
        <v>10000</v>
      </c>
      <c r="H1725" s="191">
        <v>192</v>
      </c>
      <c r="I1725" s="188">
        <v>52.083333333333336</v>
      </c>
      <c r="J1725" s="192">
        <v>7000</v>
      </c>
      <c r="K1725" s="191">
        <v>191.89</v>
      </c>
      <c r="L1725" s="193">
        <v>36.479999999999997</v>
      </c>
      <c r="N1725" s="185"/>
      <c r="O1725" s="185"/>
    </row>
    <row r="1726" spans="1:15" x14ac:dyDescent="0.25">
      <c r="A1726" s="239" t="s">
        <v>10911</v>
      </c>
      <c r="B1726" s="189" t="s">
        <v>6083</v>
      </c>
      <c r="C1726" s="190" t="s">
        <v>6082</v>
      </c>
      <c r="D1726" s="190" t="s">
        <v>8958</v>
      </c>
      <c r="E1726" s="190" t="s">
        <v>20867</v>
      </c>
      <c r="F1726" s="190" t="s">
        <v>20869</v>
      </c>
      <c r="G1726" s="192">
        <v>4200</v>
      </c>
      <c r="H1726" s="191">
        <v>109.9</v>
      </c>
      <c r="I1726" s="188">
        <v>38.216560509554135</v>
      </c>
      <c r="J1726" s="192">
        <v>3882</v>
      </c>
      <c r="K1726" s="191">
        <v>108.23</v>
      </c>
      <c r="L1726" s="193">
        <v>35.869999999999997</v>
      </c>
      <c r="N1726" s="185"/>
      <c r="O1726" s="185"/>
    </row>
    <row r="1727" spans="1:15" x14ac:dyDescent="0.25">
      <c r="A1727" s="239" t="s">
        <v>10912</v>
      </c>
      <c r="B1727" s="189" t="s">
        <v>6083</v>
      </c>
      <c r="C1727" s="190" t="s">
        <v>6082</v>
      </c>
      <c r="D1727" s="190" t="s">
        <v>8959</v>
      </c>
      <c r="E1727" s="190" t="s">
        <v>20867</v>
      </c>
      <c r="F1727" s="190" t="s">
        <v>20869</v>
      </c>
      <c r="G1727" s="192">
        <v>17442</v>
      </c>
      <c r="H1727" s="191">
        <v>593.6</v>
      </c>
      <c r="I1727" s="188">
        <v>29.383423180592992</v>
      </c>
      <c r="J1727" s="192">
        <v>18206</v>
      </c>
      <c r="K1727" s="191">
        <v>590.13</v>
      </c>
      <c r="L1727" s="193">
        <v>30.85</v>
      </c>
      <c r="N1727" s="185"/>
      <c r="O1727" s="185"/>
    </row>
    <row r="1728" spans="1:15" x14ac:dyDescent="0.25">
      <c r="A1728" s="239" t="s">
        <v>10913</v>
      </c>
      <c r="B1728" s="189" t="s">
        <v>6083</v>
      </c>
      <c r="C1728" s="190" t="s">
        <v>6082</v>
      </c>
      <c r="D1728" s="190" t="s">
        <v>8960</v>
      </c>
      <c r="E1728" s="190" t="s">
        <v>20867</v>
      </c>
      <c r="F1728" s="190" t="s">
        <v>20869</v>
      </c>
      <c r="G1728" s="192">
        <v>33065</v>
      </c>
      <c r="H1728" s="191">
        <v>695.3</v>
      </c>
      <c r="I1728" s="188">
        <v>47.555012224938878</v>
      </c>
      <c r="J1728" s="192">
        <v>35086</v>
      </c>
      <c r="K1728" s="191">
        <v>694.91</v>
      </c>
      <c r="L1728" s="193">
        <v>50.49</v>
      </c>
      <c r="N1728" s="185"/>
      <c r="O1728" s="185"/>
    </row>
    <row r="1729" spans="1:15" x14ac:dyDescent="0.25">
      <c r="A1729" s="239" t="s">
        <v>10914</v>
      </c>
      <c r="B1729" s="189" t="s">
        <v>6083</v>
      </c>
      <c r="C1729" s="190" t="s">
        <v>6082</v>
      </c>
      <c r="D1729" s="190" t="s">
        <v>8961</v>
      </c>
      <c r="E1729" s="190" t="s">
        <v>20867</v>
      </c>
      <c r="F1729" s="190" t="s">
        <v>20869</v>
      </c>
      <c r="G1729" s="192">
        <v>50</v>
      </c>
      <c r="H1729" s="191">
        <v>77.400000000000006</v>
      </c>
      <c r="I1729" s="188">
        <v>0.64599483204134367</v>
      </c>
      <c r="J1729" s="192">
        <v>350</v>
      </c>
      <c r="K1729" s="191">
        <v>75.95</v>
      </c>
      <c r="L1729" s="193">
        <v>4.6100000000000003</v>
      </c>
      <c r="N1729" s="185"/>
      <c r="O1729" s="185"/>
    </row>
    <row r="1730" spans="1:15" x14ac:dyDescent="0.25">
      <c r="A1730" s="239" t="s">
        <v>10915</v>
      </c>
      <c r="B1730" s="189" t="s">
        <v>6083</v>
      </c>
      <c r="C1730" s="190" t="s">
        <v>6082</v>
      </c>
      <c r="D1730" s="190" t="s">
        <v>8962</v>
      </c>
      <c r="E1730" s="190" t="s">
        <v>20867</v>
      </c>
      <c r="F1730" s="190" t="s">
        <v>20869</v>
      </c>
      <c r="G1730" s="192">
        <v>1100</v>
      </c>
      <c r="H1730" s="191">
        <v>97.1</v>
      </c>
      <c r="I1730" s="188">
        <v>11.328527291452112</v>
      </c>
      <c r="J1730" s="192">
        <v>1300</v>
      </c>
      <c r="K1730" s="191">
        <v>99.42</v>
      </c>
      <c r="L1730" s="193">
        <v>13.08</v>
      </c>
      <c r="N1730" s="185"/>
      <c r="O1730" s="185"/>
    </row>
    <row r="1731" spans="1:15" x14ac:dyDescent="0.25">
      <c r="A1731" s="239" t="s">
        <v>10916</v>
      </c>
      <c r="B1731" s="189" t="s">
        <v>6083</v>
      </c>
      <c r="C1731" s="190" t="s">
        <v>6082</v>
      </c>
      <c r="D1731" s="190" t="s">
        <v>8963</v>
      </c>
      <c r="E1731" s="190" t="s">
        <v>20867</v>
      </c>
      <c r="F1731" s="190" t="s">
        <v>20869</v>
      </c>
      <c r="G1731" s="192">
        <v>1200</v>
      </c>
      <c r="H1731" s="191">
        <v>77.099999999999994</v>
      </c>
      <c r="I1731" s="188">
        <v>15.564202334630352</v>
      </c>
      <c r="J1731" s="192">
        <v>1200</v>
      </c>
      <c r="K1731" s="191">
        <v>74.89</v>
      </c>
      <c r="L1731" s="193">
        <v>16.02</v>
      </c>
      <c r="N1731" s="185"/>
      <c r="O1731" s="185"/>
    </row>
    <row r="1732" spans="1:15" x14ac:dyDescent="0.25">
      <c r="A1732" s="239" t="s">
        <v>10917</v>
      </c>
      <c r="B1732" s="189" t="s">
        <v>6083</v>
      </c>
      <c r="C1732" s="190" t="s">
        <v>6082</v>
      </c>
      <c r="D1732" s="190" t="s">
        <v>8964</v>
      </c>
      <c r="E1732" s="190" t="s">
        <v>20867</v>
      </c>
      <c r="F1732" s="190" t="s">
        <v>20869</v>
      </c>
      <c r="G1732" s="192">
        <v>3750</v>
      </c>
      <c r="H1732" s="191">
        <v>161.80000000000001</v>
      </c>
      <c r="I1732" s="188">
        <v>23.176761433868972</v>
      </c>
      <c r="J1732" s="192">
        <v>3750</v>
      </c>
      <c r="K1732" s="191">
        <v>162.13999999999999</v>
      </c>
      <c r="L1732" s="193">
        <v>23.13</v>
      </c>
      <c r="N1732" s="185"/>
      <c r="O1732" s="185"/>
    </row>
    <row r="1733" spans="1:15" x14ac:dyDescent="0.25">
      <c r="A1733" s="239" t="s">
        <v>10918</v>
      </c>
      <c r="B1733" s="189" t="s">
        <v>6083</v>
      </c>
      <c r="C1733" s="190" t="s">
        <v>6082</v>
      </c>
      <c r="D1733" s="190" t="s">
        <v>8965</v>
      </c>
      <c r="E1733" s="190" t="s">
        <v>20867</v>
      </c>
      <c r="F1733" s="190" t="s">
        <v>20869</v>
      </c>
      <c r="G1733" s="192">
        <v>6240</v>
      </c>
      <c r="H1733" s="191">
        <v>187.2</v>
      </c>
      <c r="I1733" s="188">
        <v>33.333333333333336</v>
      </c>
      <c r="J1733" s="192">
        <v>6750</v>
      </c>
      <c r="K1733" s="191">
        <v>186.26</v>
      </c>
      <c r="L1733" s="193">
        <v>36.24</v>
      </c>
      <c r="N1733" s="185"/>
      <c r="O1733" s="185"/>
    </row>
    <row r="1734" spans="1:15" x14ac:dyDescent="0.25">
      <c r="A1734" s="239" t="s">
        <v>10919</v>
      </c>
      <c r="B1734" s="189" t="s">
        <v>6083</v>
      </c>
      <c r="C1734" s="190" t="s">
        <v>6082</v>
      </c>
      <c r="D1734" s="190" t="s">
        <v>10920</v>
      </c>
      <c r="E1734" s="190" t="s">
        <v>20867</v>
      </c>
      <c r="F1734" s="190" t="s">
        <v>20868</v>
      </c>
      <c r="G1734" s="192">
        <v>0</v>
      </c>
      <c r="H1734" s="191">
        <v>6190.52</v>
      </c>
      <c r="I1734" s="188">
        <v>0</v>
      </c>
      <c r="J1734" s="192">
        <v>0</v>
      </c>
      <c r="K1734" s="191">
        <v>6233.33</v>
      </c>
      <c r="L1734" s="193">
        <v>0</v>
      </c>
      <c r="N1734" s="185"/>
      <c r="O1734" s="185"/>
    </row>
    <row r="1735" spans="1:15" x14ac:dyDescent="0.25">
      <c r="A1735" s="239" t="s">
        <v>10921</v>
      </c>
      <c r="B1735" s="189" t="s">
        <v>6085</v>
      </c>
      <c r="C1735" s="190" t="s">
        <v>6084</v>
      </c>
      <c r="D1735" s="190" t="s">
        <v>8966</v>
      </c>
      <c r="E1735" s="190" t="s">
        <v>20867</v>
      </c>
      <c r="F1735" s="190" t="s">
        <v>20869</v>
      </c>
      <c r="G1735" s="192">
        <v>16110</v>
      </c>
      <c r="H1735" s="191">
        <v>344</v>
      </c>
      <c r="I1735" s="188">
        <v>46.831395348837212</v>
      </c>
      <c r="J1735" s="192">
        <v>16110</v>
      </c>
      <c r="K1735" s="191">
        <v>355</v>
      </c>
      <c r="L1735" s="193">
        <v>45.380281690140848</v>
      </c>
      <c r="N1735" s="185"/>
      <c r="O1735" s="185"/>
    </row>
    <row r="1736" spans="1:15" x14ac:dyDescent="0.25">
      <c r="A1736" s="239" t="s">
        <v>10922</v>
      </c>
      <c r="B1736" s="189" t="s">
        <v>6085</v>
      </c>
      <c r="C1736" s="190" t="s">
        <v>6084</v>
      </c>
      <c r="D1736" s="190" t="s">
        <v>8967</v>
      </c>
      <c r="E1736" s="190" t="s">
        <v>20867</v>
      </c>
      <c r="F1736" s="190" t="s">
        <v>20869</v>
      </c>
      <c r="G1736" s="192">
        <v>4782</v>
      </c>
      <c r="H1736" s="191">
        <v>118</v>
      </c>
      <c r="I1736" s="188">
        <v>40.525423728813557</v>
      </c>
      <c r="J1736" s="192">
        <v>4877</v>
      </c>
      <c r="K1736" s="191">
        <v>117</v>
      </c>
      <c r="L1736" s="193">
        <v>41.683760683760681</v>
      </c>
      <c r="N1736" s="185"/>
      <c r="O1736" s="185"/>
    </row>
    <row r="1737" spans="1:15" x14ac:dyDescent="0.25">
      <c r="A1737" s="239" t="s">
        <v>10923</v>
      </c>
      <c r="B1737" s="189" t="s">
        <v>6085</v>
      </c>
      <c r="C1737" s="190" t="s">
        <v>6084</v>
      </c>
      <c r="D1737" s="190" t="s">
        <v>8968</v>
      </c>
      <c r="E1737" s="190" t="s">
        <v>20867</v>
      </c>
      <c r="F1737" s="190" t="s">
        <v>20869</v>
      </c>
      <c r="G1737" s="192">
        <v>10000</v>
      </c>
      <c r="H1737" s="191">
        <v>537</v>
      </c>
      <c r="I1737" s="188">
        <v>18.6219739292365</v>
      </c>
      <c r="J1737" s="192">
        <v>10000</v>
      </c>
      <c r="K1737" s="191">
        <v>555</v>
      </c>
      <c r="L1737" s="193">
        <v>18.018018018018019</v>
      </c>
      <c r="N1737" s="185"/>
      <c r="O1737" s="185"/>
    </row>
    <row r="1738" spans="1:15" x14ac:dyDescent="0.25">
      <c r="A1738" s="239" t="s">
        <v>10924</v>
      </c>
      <c r="B1738" s="189" t="s">
        <v>6085</v>
      </c>
      <c r="C1738" s="190" t="s">
        <v>6084</v>
      </c>
      <c r="D1738" s="190" t="s">
        <v>5659</v>
      </c>
      <c r="E1738" s="190" t="s">
        <v>20867</v>
      </c>
      <c r="F1738" s="190" t="s">
        <v>20869</v>
      </c>
      <c r="G1738" s="192">
        <v>4008</v>
      </c>
      <c r="H1738" s="191">
        <v>186</v>
      </c>
      <c r="I1738" s="188">
        <v>21.548387096774192</v>
      </c>
      <c r="J1738" s="192">
        <v>4008</v>
      </c>
      <c r="K1738" s="191">
        <v>188</v>
      </c>
      <c r="L1738" s="193">
        <v>21.319148936170212</v>
      </c>
      <c r="N1738" s="185"/>
      <c r="O1738" s="185"/>
    </row>
    <row r="1739" spans="1:15" x14ac:dyDescent="0.25">
      <c r="A1739" s="239" t="s">
        <v>10925</v>
      </c>
      <c r="B1739" s="189" t="s">
        <v>6085</v>
      </c>
      <c r="C1739" s="190" t="s">
        <v>6084</v>
      </c>
      <c r="D1739" s="190" t="s">
        <v>8044</v>
      </c>
      <c r="E1739" s="190" t="s">
        <v>20867</v>
      </c>
      <c r="F1739" s="190" t="s">
        <v>20869</v>
      </c>
      <c r="G1739" s="192">
        <v>1564</v>
      </c>
      <c r="H1739" s="191">
        <v>53</v>
      </c>
      <c r="I1739" s="188">
        <v>29.509433962264151</v>
      </c>
      <c r="J1739" s="192">
        <v>1623</v>
      </c>
      <c r="K1739" s="191">
        <v>55</v>
      </c>
      <c r="L1739" s="193">
        <v>29.509090909090908</v>
      </c>
      <c r="N1739" s="185"/>
      <c r="O1739" s="185"/>
    </row>
    <row r="1740" spans="1:15" x14ac:dyDescent="0.25">
      <c r="A1740" s="239" t="s">
        <v>10926</v>
      </c>
      <c r="B1740" s="189" t="s">
        <v>6085</v>
      </c>
      <c r="C1740" s="190" t="s">
        <v>6084</v>
      </c>
      <c r="D1740" s="190" t="s">
        <v>8045</v>
      </c>
      <c r="E1740" s="190" t="s">
        <v>20867</v>
      </c>
      <c r="F1740" s="190" t="s">
        <v>20869</v>
      </c>
      <c r="G1740" s="192">
        <v>26977</v>
      </c>
      <c r="H1740" s="191">
        <v>725</v>
      </c>
      <c r="I1740" s="188">
        <v>37.20965517241379</v>
      </c>
      <c r="J1740" s="192">
        <v>29135</v>
      </c>
      <c r="K1740" s="191">
        <v>783</v>
      </c>
      <c r="L1740" s="193">
        <v>37.209450830140483</v>
      </c>
      <c r="N1740" s="185"/>
      <c r="O1740" s="185"/>
    </row>
    <row r="1741" spans="1:15" x14ac:dyDescent="0.25">
      <c r="A1741" s="239" t="s">
        <v>10927</v>
      </c>
      <c r="B1741" s="189" t="s">
        <v>6085</v>
      </c>
      <c r="C1741" s="190" t="s">
        <v>6084</v>
      </c>
      <c r="D1741" s="190" t="s">
        <v>8046</v>
      </c>
      <c r="E1741" s="190" t="s">
        <v>20867</v>
      </c>
      <c r="F1741" s="190" t="s">
        <v>20869</v>
      </c>
      <c r="G1741" s="192">
        <v>20711</v>
      </c>
      <c r="H1741" s="191">
        <v>860</v>
      </c>
      <c r="I1741" s="188">
        <v>24.082558139534882</v>
      </c>
      <c r="J1741" s="192">
        <v>29847</v>
      </c>
      <c r="K1741" s="191">
        <v>933</v>
      </c>
      <c r="L1741" s="193">
        <v>31.990353697749196</v>
      </c>
      <c r="N1741" s="185"/>
      <c r="O1741" s="185"/>
    </row>
    <row r="1742" spans="1:15" x14ac:dyDescent="0.25">
      <c r="A1742" s="239" t="s">
        <v>10928</v>
      </c>
      <c r="B1742" s="189" t="s">
        <v>7079</v>
      </c>
      <c r="C1742" s="190" t="s">
        <v>7548</v>
      </c>
      <c r="D1742" s="190" t="s">
        <v>8047</v>
      </c>
      <c r="E1742" s="190" t="s">
        <v>20873</v>
      </c>
      <c r="F1742" s="190" t="s">
        <v>20869</v>
      </c>
      <c r="G1742" s="192">
        <v>500</v>
      </c>
      <c r="H1742" s="191">
        <v>72.73</v>
      </c>
      <c r="I1742" s="188">
        <v>6.8747421971676062</v>
      </c>
      <c r="J1742" s="192">
        <v>600</v>
      </c>
      <c r="K1742" s="191">
        <v>70.249055118000001</v>
      </c>
      <c r="L1742" s="193">
        <v>8.5410401462647041</v>
      </c>
      <c r="N1742" s="185"/>
      <c r="O1742" s="185"/>
    </row>
    <row r="1743" spans="1:15" x14ac:dyDescent="0.25">
      <c r="A1743" s="239" t="s">
        <v>10929</v>
      </c>
      <c r="B1743" s="189" t="s">
        <v>7079</v>
      </c>
      <c r="C1743" s="190" t="s">
        <v>7548</v>
      </c>
      <c r="D1743" s="190" t="s">
        <v>8048</v>
      </c>
      <c r="E1743" s="190" t="s">
        <v>20873</v>
      </c>
      <c r="F1743" s="190" t="s">
        <v>20869</v>
      </c>
      <c r="G1743" s="192">
        <v>8100</v>
      </c>
      <c r="H1743" s="191">
        <v>388.08</v>
      </c>
      <c r="I1743" s="188">
        <v>20.871985157699445</v>
      </c>
      <c r="J1743" s="192">
        <v>8262</v>
      </c>
      <c r="K1743" s="191">
        <v>388.45378047599996</v>
      </c>
      <c r="L1743" s="193">
        <v>21.268939614581651</v>
      </c>
      <c r="N1743" s="185"/>
      <c r="O1743" s="185"/>
    </row>
    <row r="1744" spans="1:15" x14ac:dyDescent="0.25">
      <c r="A1744" s="239" t="s">
        <v>10930</v>
      </c>
      <c r="B1744" s="189" t="s">
        <v>7079</v>
      </c>
      <c r="C1744" s="190" t="s">
        <v>7548</v>
      </c>
      <c r="D1744" s="190" t="s">
        <v>8049</v>
      </c>
      <c r="E1744" s="190" t="s">
        <v>20873</v>
      </c>
      <c r="F1744" s="190" t="s">
        <v>20869</v>
      </c>
      <c r="G1744" s="192">
        <v>6000</v>
      </c>
      <c r="H1744" s="191">
        <v>181.23</v>
      </c>
      <c r="I1744" s="188">
        <v>33.10710147326602</v>
      </c>
      <c r="J1744" s="192">
        <v>6000</v>
      </c>
      <c r="K1744" s="191">
        <v>182.29719037800001</v>
      </c>
      <c r="L1744" s="193">
        <v>32.913288392206027</v>
      </c>
      <c r="N1744" s="185"/>
      <c r="O1744" s="185"/>
    </row>
    <row r="1745" spans="1:15" x14ac:dyDescent="0.25">
      <c r="A1745" s="239" t="s">
        <v>10931</v>
      </c>
      <c r="B1745" s="189" t="s">
        <v>7079</v>
      </c>
      <c r="C1745" s="190" t="s">
        <v>7548</v>
      </c>
      <c r="D1745" s="190" t="s">
        <v>8050</v>
      </c>
      <c r="E1745" s="190" t="s">
        <v>20873</v>
      </c>
      <c r="F1745" s="190" t="s">
        <v>20869</v>
      </c>
      <c r="G1745" s="192">
        <v>14500</v>
      </c>
      <c r="H1745" s="191">
        <v>245.61</v>
      </c>
      <c r="I1745" s="188">
        <v>59.03668417409714</v>
      </c>
      <c r="J1745" s="192">
        <v>14790</v>
      </c>
      <c r="K1745" s="191">
        <v>244.1</v>
      </c>
      <c r="L1745" s="193">
        <v>60.58992216304793</v>
      </c>
      <c r="N1745" s="185"/>
      <c r="O1745" s="185"/>
    </row>
    <row r="1746" spans="1:15" x14ac:dyDescent="0.25">
      <c r="A1746" s="239" t="s">
        <v>10932</v>
      </c>
      <c r="B1746" s="189" t="s">
        <v>7079</v>
      </c>
      <c r="C1746" s="190" t="s">
        <v>7548</v>
      </c>
      <c r="D1746" s="190" t="s">
        <v>10933</v>
      </c>
      <c r="E1746" s="190" t="s">
        <v>20873</v>
      </c>
      <c r="F1746" s="190" t="s">
        <v>20868</v>
      </c>
      <c r="G1746" s="192">
        <v>0</v>
      </c>
      <c r="H1746" s="191">
        <v>38.53</v>
      </c>
      <c r="I1746" s="188">
        <v>0</v>
      </c>
      <c r="J1746" s="192">
        <v>0</v>
      </c>
      <c r="K1746" s="191">
        <v>40.299999999999997</v>
      </c>
      <c r="L1746" s="193">
        <v>0</v>
      </c>
      <c r="N1746" s="185"/>
      <c r="O1746" s="185"/>
    </row>
    <row r="1747" spans="1:15" x14ac:dyDescent="0.25">
      <c r="A1747" s="239" t="s">
        <v>10934</v>
      </c>
      <c r="B1747" s="189" t="s">
        <v>7079</v>
      </c>
      <c r="C1747" s="190" t="s">
        <v>7548</v>
      </c>
      <c r="D1747" s="190" t="s">
        <v>8051</v>
      </c>
      <c r="E1747" s="190" t="s">
        <v>20873</v>
      </c>
      <c r="F1747" s="190" t="s">
        <v>20869</v>
      </c>
      <c r="G1747" s="192">
        <v>889900</v>
      </c>
      <c r="H1747" s="191">
        <v>3937.73</v>
      </c>
      <c r="I1747" s="188">
        <v>225.99314833673208</v>
      </c>
      <c r="J1747" s="192">
        <v>907620</v>
      </c>
      <c r="K1747" s="191">
        <v>3877.9658617919999</v>
      </c>
      <c r="L1747" s="193">
        <v>234.04538161163458</v>
      </c>
      <c r="N1747" s="185"/>
      <c r="O1747" s="185"/>
    </row>
    <row r="1748" spans="1:15" x14ac:dyDescent="0.25">
      <c r="A1748" s="239" t="s">
        <v>10935</v>
      </c>
      <c r="B1748" s="189" t="s">
        <v>7079</v>
      </c>
      <c r="C1748" s="190" t="s">
        <v>7548</v>
      </c>
      <c r="D1748" s="190" t="s">
        <v>8052</v>
      </c>
      <c r="E1748" s="190" t="s">
        <v>20873</v>
      </c>
      <c r="F1748" s="190" t="s">
        <v>20869</v>
      </c>
      <c r="G1748" s="192">
        <v>11331</v>
      </c>
      <c r="H1748" s="191">
        <v>290.44</v>
      </c>
      <c r="I1748" s="188">
        <v>39.013221319377493</v>
      </c>
      <c r="J1748" s="192">
        <v>12269.41</v>
      </c>
      <c r="K1748" s="191">
        <v>299.43198587400002</v>
      </c>
      <c r="L1748" s="193">
        <v>40.975615761914383</v>
      </c>
      <c r="N1748" s="185"/>
      <c r="O1748" s="185"/>
    </row>
    <row r="1749" spans="1:15" x14ac:dyDescent="0.25">
      <c r="A1749" s="239" t="s">
        <v>10936</v>
      </c>
      <c r="B1749" s="189" t="s">
        <v>7079</v>
      </c>
      <c r="C1749" s="190" t="s">
        <v>7548</v>
      </c>
      <c r="D1749" s="190" t="s">
        <v>8053</v>
      </c>
      <c r="E1749" s="190" t="s">
        <v>20873</v>
      </c>
      <c r="F1749" s="190" t="s">
        <v>20869</v>
      </c>
      <c r="G1749" s="192">
        <v>6365</v>
      </c>
      <c r="H1749" s="191">
        <v>160.01</v>
      </c>
      <c r="I1749" s="188">
        <v>39.778763827260796</v>
      </c>
      <c r="J1749" s="192">
        <v>6042.11</v>
      </c>
      <c r="K1749" s="191">
        <v>157.01328175800001</v>
      </c>
      <c r="L1749" s="193">
        <v>38.481521641669318</v>
      </c>
      <c r="N1749" s="185"/>
      <c r="O1749" s="185"/>
    </row>
    <row r="1750" spans="1:15" x14ac:dyDescent="0.25">
      <c r="A1750" s="239" t="s">
        <v>10937</v>
      </c>
      <c r="B1750" s="189" t="s">
        <v>7079</v>
      </c>
      <c r="C1750" s="190" t="s">
        <v>7548</v>
      </c>
      <c r="D1750" s="190" t="s">
        <v>8054</v>
      </c>
      <c r="E1750" s="190" t="s">
        <v>20873</v>
      </c>
      <c r="F1750" s="190" t="s">
        <v>20869</v>
      </c>
      <c r="G1750" s="192">
        <v>49000</v>
      </c>
      <c r="H1750" s="191">
        <v>1149.52</v>
      </c>
      <c r="I1750" s="188">
        <v>42.626487577423624</v>
      </c>
      <c r="J1750" s="192">
        <v>49000</v>
      </c>
      <c r="K1750" s="191">
        <v>1159.867938438</v>
      </c>
      <c r="L1750" s="193">
        <v>42.246188877320421</v>
      </c>
      <c r="N1750" s="185"/>
      <c r="O1750" s="185"/>
    </row>
    <row r="1751" spans="1:15" x14ac:dyDescent="0.25">
      <c r="A1751" s="239" t="s">
        <v>10938</v>
      </c>
      <c r="B1751" s="189" t="s">
        <v>7079</v>
      </c>
      <c r="C1751" s="190" t="s">
        <v>7548</v>
      </c>
      <c r="D1751" s="190" t="s">
        <v>10939</v>
      </c>
      <c r="E1751" s="190" t="s">
        <v>20873</v>
      </c>
      <c r="F1751" s="190" t="s">
        <v>20868</v>
      </c>
      <c r="G1751" s="192">
        <v>0</v>
      </c>
      <c r="H1751" s="191">
        <v>60.68</v>
      </c>
      <c r="I1751" s="188">
        <v>0</v>
      </c>
      <c r="J1751" s="192">
        <v>0</v>
      </c>
      <c r="K1751" s="191">
        <v>61.2</v>
      </c>
      <c r="L1751" s="193">
        <v>0</v>
      </c>
      <c r="N1751" s="185"/>
      <c r="O1751" s="185"/>
    </row>
    <row r="1752" spans="1:15" x14ac:dyDescent="0.25">
      <c r="A1752" s="239" t="s">
        <v>10940</v>
      </c>
      <c r="B1752" s="189" t="s">
        <v>7079</v>
      </c>
      <c r="C1752" s="190" t="s">
        <v>7548</v>
      </c>
      <c r="D1752" s="190" t="s">
        <v>3710</v>
      </c>
      <c r="E1752" s="190" t="s">
        <v>20873</v>
      </c>
      <c r="F1752" s="190" t="s">
        <v>20869</v>
      </c>
      <c r="G1752" s="192">
        <v>665845</v>
      </c>
      <c r="H1752" s="191">
        <v>3255.47</v>
      </c>
      <c r="I1752" s="188">
        <v>204.53114296860363</v>
      </c>
      <c r="J1752" s="192">
        <v>659527</v>
      </c>
      <c r="K1752" s="191">
        <v>3224.6016656340003</v>
      </c>
      <c r="L1752" s="193">
        <v>204.52975852145386</v>
      </c>
      <c r="N1752" s="185"/>
      <c r="O1752" s="185"/>
    </row>
    <row r="1753" spans="1:15" x14ac:dyDescent="0.25">
      <c r="A1753" s="239" t="s">
        <v>10941</v>
      </c>
      <c r="B1753" s="189" t="s">
        <v>7079</v>
      </c>
      <c r="C1753" s="190" t="s">
        <v>7548</v>
      </c>
      <c r="D1753" s="190" t="s">
        <v>3711</v>
      </c>
      <c r="E1753" s="190" t="s">
        <v>20873</v>
      </c>
      <c r="F1753" s="190" t="s">
        <v>20869</v>
      </c>
      <c r="G1753" s="192">
        <v>18562</v>
      </c>
      <c r="H1753" s="191">
        <v>615.41999999999996</v>
      </c>
      <c r="I1753" s="188">
        <v>30.161515712846512</v>
      </c>
      <c r="J1753" s="192">
        <v>19596</v>
      </c>
      <c r="K1753" s="191">
        <v>621.84768468600009</v>
      </c>
      <c r="L1753" s="193">
        <v>31.512539939575291</v>
      </c>
      <c r="N1753" s="185"/>
      <c r="O1753" s="185"/>
    </row>
    <row r="1754" spans="1:15" x14ac:dyDescent="0.25">
      <c r="A1754" s="239" t="s">
        <v>10942</v>
      </c>
      <c r="B1754" s="189" t="s">
        <v>7079</v>
      </c>
      <c r="C1754" s="190" t="s">
        <v>7548</v>
      </c>
      <c r="D1754" s="190" t="s">
        <v>3712</v>
      </c>
      <c r="E1754" s="190" t="s">
        <v>20873</v>
      </c>
      <c r="F1754" s="190" t="s">
        <v>20869</v>
      </c>
      <c r="G1754" s="192">
        <v>233475</v>
      </c>
      <c r="H1754" s="191">
        <v>1778.37</v>
      </c>
      <c r="I1754" s="188">
        <v>131.28595286695119</v>
      </c>
      <c r="J1754" s="192">
        <v>305975</v>
      </c>
      <c r="K1754" s="191">
        <v>1780.2071884559998</v>
      </c>
      <c r="L1754" s="193">
        <v>171.87606138439239</v>
      </c>
      <c r="N1754" s="185"/>
      <c r="O1754" s="185"/>
    </row>
    <row r="1755" spans="1:15" x14ac:dyDescent="0.25">
      <c r="A1755" s="239" t="s">
        <v>10943</v>
      </c>
      <c r="B1755" s="189" t="s">
        <v>7079</v>
      </c>
      <c r="C1755" s="190" t="s">
        <v>7548</v>
      </c>
      <c r="D1755" s="190" t="s">
        <v>3713</v>
      </c>
      <c r="E1755" s="190" t="s">
        <v>20873</v>
      </c>
      <c r="F1755" s="190" t="s">
        <v>20869</v>
      </c>
      <c r="G1755" s="192">
        <v>103000</v>
      </c>
      <c r="H1755" s="191">
        <v>2160.66</v>
      </c>
      <c r="I1755" s="188">
        <v>47.670619162663264</v>
      </c>
      <c r="J1755" s="192">
        <v>108150</v>
      </c>
      <c r="K1755" s="191">
        <v>2204.4330760860003</v>
      </c>
      <c r="L1755" s="193">
        <v>49.060232843186029</v>
      </c>
      <c r="N1755" s="185"/>
      <c r="O1755" s="185"/>
    </row>
    <row r="1756" spans="1:15" x14ac:dyDescent="0.25">
      <c r="A1756" s="239" t="s">
        <v>10944</v>
      </c>
      <c r="B1756" s="189" t="s">
        <v>7079</v>
      </c>
      <c r="C1756" s="190" t="s">
        <v>7548</v>
      </c>
      <c r="D1756" s="190" t="s">
        <v>3714</v>
      </c>
      <c r="E1756" s="190" t="s">
        <v>20873</v>
      </c>
      <c r="F1756" s="190" t="s">
        <v>20869</v>
      </c>
      <c r="G1756" s="192">
        <v>316104</v>
      </c>
      <c r="H1756" s="191">
        <v>5086.09</v>
      </c>
      <c r="I1756" s="188">
        <v>62.150689429404508</v>
      </c>
      <c r="J1756" s="192">
        <v>316104.14</v>
      </c>
      <c r="K1756" s="191">
        <v>5146.1815951920007</v>
      </c>
      <c r="L1756" s="193">
        <v>61.424987469414468</v>
      </c>
      <c r="N1756" s="185"/>
      <c r="O1756" s="185"/>
    </row>
    <row r="1757" spans="1:15" x14ac:dyDescent="0.25">
      <c r="A1757" s="239" t="s">
        <v>10945</v>
      </c>
      <c r="B1757" s="189" t="s">
        <v>7079</v>
      </c>
      <c r="C1757" s="190" t="s">
        <v>7548</v>
      </c>
      <c r="D1757" s="190" t="s">
        <v>3715</v>
      </c>
      <c r="E1757" s="190" t="s">
        <v>20873</v>
      </c>
      <c r="F1757" s="190" t="s">
        <v>20869</v>
      </c>
      <c r="G1757" s="192">
        <v>120022</v>
      </c>
      <c r="H1757" s="191">
        <v>948.18</v>
      </c>
      <c r="I1757" s="188">
        <v>126.58145077938789</v>
      </c>
      <c r="J1757" s="192">
        <v>122422</v>
      </c>
      <c r="K1757" s="191">
        <v>943.05128969999998</v>
      </c>
      <c r="L1757" s="193">
        <v>129.81478455847767</v>
      </c>
      <c r="N1757" s="185"/>
      <c r="O1757" s="185"/>
    </row>
    <row r="1758" spans="1:15" x14ac:dyDescent="0.25">
      <c r="A1758" s="239" t="s">
        <v>10946</v>
      </c>
      <c r="B1758" s="189" t="s">
        <v>7079</v>
      </c>
      <c r="C1758" s="190" t="s">
        <v>7548</v>
      </c>
      <c r="D1758" s="190" t="s">
        <v>3716</v>
      </c>
      <c r="E1758" s="190" t="s">
        <v>20873</v>
      </c>
      <c r="F1758" s="190" t="s">
        <v>20869</v>
      </c>
      <c r="G1758" s="192">
        <v>9450</v>
      </c>
      <c r="H1758" s="191">
        <v>230.9</v>
      </c>
      <c r="I1758" s="188">
        <v>40.926808142052835</v>
      </c>
      <c r="J1758" s="192">
        <v>9450</v>
      </c>
      <c r="K1758" s="191">
        <v>235.77792789</v>
      </c>
      <c r="L1758" s="193">
        <v>40.080087583129533</v>
      </c>
      <c r="N1758" s="185"/>
      <c r="O1758" s="185"/>
    </row>
    <row r="1759" spans="1:15" x14ac:dyDescent="0.25">
      <c r="A1759" s="239" t="s">
        <v>10947</v>
      </c>
      <c r="B1759" s="189" t="s">
        <v>7079</v>
      </c>
      <c r="C1759" s="190" t="s">
        <v>7548</v>
      </c>
      <c r="D1759" s="190" t="s">
        <v>3717</v>
      </c>
      <c r="E1759" s="190" t="s">
        <v>20873</v>
      </c>
      <c r="F1759" s="190" t="s">
        <v>20869</v>
      </c>
      <c r="G1759" s="192">
        <v>8500</v>
      </c>
      <c r="H1759" s="191">
        <v>389</v>
      </c>
      <c r="I1759" s="188">
        <v>21.85089974293059</v>
      </c>
      <c r="J1759" s="192">
        <v>8500</v>
      </c>
      <c r="K1759" s="191">
        <v>398.35402933799998</v>
      </c>
      <c r="L1759" s="193">
        <v>21.337803496366352</v>
      </c>
      <c r="N1759" s="185"/>
      <c r="O1759" s="185"/>
    </row>
    <row r="1760" spans="1:15" x14ac:dyDescent="0.25">
      <c r="A1760" s="239" t="s">
        <v>10948</v>
      </c>
      <c r="B1760" s="189" t="s">
        <v>7079</v>
      </c>
      <c r="C1760" s="190" t="s">
        <v>7548</v>
      </c>
      <c r="D1760" s="190" t="s">
        <v>3718</v>
      </c>
      <c r="E1760" s="190" t="s">
        <v>20873</v>
      </c>
      <c r="F1760" s="190" t="s">
        <v>20869</v>
      </c>
      <c r="G1760" s="192">
        <v>19814</v>
      </c>
      <c r="H1760" s="191">
        <v>709.97</v>
      </c>
      <c r="I1760" s="188">
        <v>27.908221474146792</v>
      </c>
      <c r="J1760" s="192">
        <v>19285.93</v>
      </c>
      <c r="K1760" s="191">
        <v>714.45038375400009</v>
      </c>
      <c r="L1760" s="193">
        <v>26.994078859142359</v>
      </c>
      <c r="N1760" s="185"/>
      <c r="O1760" s="185"/>
    </row>
    <row r="1761" spans="1:15" x14ac:dyDescent="0.25">
      <c r="A1761" s="239" t="s">
        <v>10949</v>
      </c>
      <c r="B1761" s="189" t="s">
        <v>7079</v>
      </c>
      <c r="C1761" s="190" t="s">
        <v>7548</v>
      </c>
      <c r="D1761" s="190" t="s">
        <v>3719</v>
      </c>
      <c r="E1761" s="190" t="s">
        <v>20873</v>
      </c>
      <c r="F1761" s="190" t="s">
        <v>20869</v>
      </c>
      <c r="G1761" s="192">
        <v>70092</v>
      </c>
      <c r="H1761" s="191">
        <v>1965.46</v>
      </c>
      <c r="I1761" s="188">
        <v>35.661880679332064</v>
      </c>
      <c r="J1761" s="192">
        <v>71487</v>
      </c>
      <c r="K1761" s="191">
        <v>2000.7740206380001</v>
      </c>
      <c r="L1761" s="193">
        <v>35.729672248145476</v>
      </c>
      <c r="N1761" s="185"/>
      <c r="O1761" s="185"/>
    </row>
    <row r="1762" spans="1:15" x14ac:dyDescent="0.25">
      <c r="A1762" s="239" t="s">
        <v>10950</v>
      </c>
      <c r="B1762" s="189" t="s">
        <v>7079</v>
      </c>
      <c r="C1762" s="190" t="s">
        <v>7548</v>
      </c>
      <c r="D1762" s="190" t="s">
        <v>3720</v>
      </c>
      <c r="E1762" s="190" t="s">
        <v>20873</v>
      </c>
      <c r="F1762" s="190" t="s">
        <v>20869</v>
      </c>
      <c r="G1762" s="192">
        <v>15968</v>
      </c>
      <c r="H1762" s="191">
        <v>505.17</v>
      </c>
      <c r="I1762" s="188">
        <v>31.60916127244294</v>
      </c>
      <c r="J1762" s="192">
        <v>16035</v>
      </c>
      <c r="K1762" s="191">
        <v>513.22419787800004</v>
      </c>
      <c r="L1762" s="193">
        <v>31.243655436160328</v>
      </c>
      <c r="N1762" s="185"/>
      <c r="O1762" s="185"/>
    </row>
    <row r="1763" spans="1:15" x14ac:dyDescent="0.25">
      <c r="A1763" s="239" t="s">
        <v>10951</v>
      </c>
      <c r="B1763" s="189" t="s">
        <v>7079</v>
      </c>
      <c r="C1763" s="190" t="s">
        <v>7548</v>
      </c>
      <c r="D1763" s="190" t="s">
        <v>3721</v>
      </c>
      <c r="E1763" s="190" t="s">
        <v>20873</v>
      </c>
      <c r="F1763" s="190" t="s">
        <v>20869</v>
      </c>
      <c r="G1763" s="192">
        <v>8000</v>
      </c>
      <c r="H1763" s="191">
        <v>519.79</v>
      </c>
      <c r="I1763" s="188">
        <v>15.390830912483889</v>
      </c>
      <c r="J1763" s="192">
        <v>7500</v>
      </c>
      <c r="K1763" s="191">
        <v>515.58127614599994</v>
      </c>
      <c r="L1763" s="193">
        <v>14.546688072272401</v>
      </c>
      <c r="N1763" s="185"/>
      <c r="O1763" s="185"/>
    </row>
    <row r="1764" spans="1:15" x14ac:dyDescent="0.25">
      <c r="A1764" s="239" t="s">
        <v>10952</v>
      </c>
      <c r="B1764" s="189" t="s">
        <v>7079</v>
      </c>
      <c r="C1764" s="190" t="s">
        <v>7548</v>
      </c>
      <c r="D1764" s="190" t="s">
        <v>3722</v>
      </c>
      <c r="E1764" s="190" t="s">
        <v>20873</v>
      </c>
      <c r="F1764" s="190" t="s">
        <v>20869</v>
      </c>
      <c r="G1764" s="192">
        <v>34000</v>
      </c>
      <c r="H1764" s="191">
        <v>668.69</v>
      </c>
      <c r="I1764" s="188">
        <v>50.845683351029621</v>
      </c>
      <c r="J1764" s="192">
        <v>34000</v>
      </c>
      <c r="K1764" s="191">
        <v>673.24206906000006</v>
      </c>
      <c r="L1764" s="193">
        <v>50.501894582244063</v>
      </c>
      <c r="N1764" s="185"/>
      <c r="O1764" s="185"/>
    </row>
    <row r="1765" spans="1:15" x14ac:dyDescent="0.25">
      <c r="A1765" s="239" t="s">
        <v>10953</v>
      </c>
      <c r="B1765" s="189" t="s">
        <v>7079</v>
      </c>
      <c r="C1765" s="190" t="s">
        <v>7548</v>
      </c>
      <c r="D1765" s="190" t="s">
        <v>3723</v>
      </c>
      <c r="E1765" s="190" t="s">
        <v>20873</v>
      </c>
      <c r="F1765" s="190" t="s">
        <v>20869</v>
      </c>
      <c r="G1765" s="192">
        <v>20000</v>
      </c>
      <c r="H1765" s="191">
        <v>318.77</v>
      </c>
      <c r="I1765" s="188">
        <v>62.74116133889639</v>
      </c>
      <c r="J1765" s="192">
        <v>22000</v>
      </c>
      <c r="K1765" s="191">
        <v>338.553302148</v>
      </c>
      <c r="L1765" s="193">
        <v>64.982381977720621</v>
      </c>
      <c r="N1765" s="185"/>
      <c r="O1765" s="185"/>
    </row>
    <row r="1766" spans="1:15" x14ac:dyDescent="0.25">
      <c r="A1766" s="239" t="s">
        <v>10954</v>
      </c>
      <c r="B1766" s="189" t="s">
        <v>7079</v>
      </c>
      <c r="C1766" s="190" t="s">
        <v>7548</v>
      </c>
      <c r="D1766" s="190" t="s">
        <v>3724</v>
      </c>
      <c r="E1766" s="190" t="s">
        <v>20873</v>
      </c>
      <c r="F1766" s="190" t="s">
        <v>20869</v>
      </c>
      <c r="G1766" s="192">
        <v>36000</v>
      </c>
      <c r="H1766" s="191">
        <v>740.27</v>
      </c>
      <c r="I1766" s="188">
        <v>48.63090494008943</v>
      </c>
      <c r="J1766" s="192">
        <v>36000</v>
      </c>
      <c r="K1766" s="191">
        <v>760.14700628399999</v>
      </c>
      <c r="L1766" s="193">
        <v>47.359260383050135</v>
      </c>
      <c r="N1766" s="185"/>
      <c r="O1766" s="185"/>
    </row>
    <row r="1767" spans="1:15" x14ac:dyDescent="0.25">
      <c r="A1767" s="239" t="s">
        <v>10955</v>
      </c>
      <c r="B1767" s="189" t="s">
        <v>7079</v>
      </c>
      <c r="C1767" s="190" t="s">
        <v>7548</v>
      </c>
      <c r="D1767" s="190" t="s">
        <v>3725</v>
      </c>
      <c r="E1767" s="190" t="s">
        <v>20873</v>
      </c>
      <c r="F1767" s="190" t="s">
        <v>20869</v>
      </c>
      <c r="G1767" s="192">
        <v>19500</v>
      </c>
      <c r="H1767" s="191">
        <v>470.41</v>
      </c>
      <c r="I1767" s="188">
        <v>41.453200399651365</v>
      </c>
      <c r="J1767" s="192">
        <v>19500</v>
      </c>
      <c r="K1767" s="191">
        <v>475.357818216</v>
      </c>
      <c r="L1767" s="193">
        <v>41.021729848017998</v>
      </c>
      <c r="N1767" s="185"/>
      <c r="O1767" s="185"/>
    </row>
    <row r="1768" spans="1:15" x14ac:dyDescent="0.25">
      <c r="A1768" s="239" t="s">
        <v>10956</v>
      </c>
      <c r="B1768" s="189" t="s">
        <v>7079</v>
      </c>
      <c r="C1768" s="190" t="s">
        <v>7548</v>
      </c>
      <c r="D1768" s="190" t="s">
        <v>3726</v>
      </c>
      <c r="E1768" s="190" t="s">
        <v>20873</v>
      </c>
      <c r="F1768" s="190" t="s">
        <v>20869</v>
      </c>
      <c r="G1768" s="192">
        <v>1310</v>
      </c>
      <c r="H1768" s="191">
        <v>64.75</v>
      </c>
      <c r="I1768" s="188">
        <v>20.231660231660232</v>
      </c>
      <c r="J1768" s="192">
        <v>1532</v>
      </c>
      <c r="K1768" s="191">
        <v>64.172669172000013</v>
      </c>
      <c r="L1768" s="193">
        <v>23.873091454148931</v>
      </c>
      <c r="N1768" s="185"/>
      <c r="O1768" s="185"/>
    </row>
    <row r="1769" spans="1:15" x14ac:dyDescent="0.25">
      <c r="A1769" s="239" t="s">
        <v>10957</v>
      </c>
      <c r="B1769" s="189" t="s">
        <v>7079</v>
      </c>
      <c r="C1769" s="190" t="s">
        <v>7548</v>
      </c>
      <c r="D1769" s="190" t="s">
        <v>3727</v>
      </c>
      <c r="E1769" s="190" t="s">
        <v>20873</v>
      </c>
      <c r="F1769" s="190" t="s">
        <v>20869</v>
      </c>
      <c r="G1769" s="192">
        <v>7950</v>
      </c>
      <c r="H1769" s="191">
        <v>149.22</v>
      </c>
      <c r="I1769" s="188">
        <v>53.27704061117813</v>
      </c>
      <c r="J1769" s="192">
        <v>7950</v>
      </c>
      <c r="K1769" s="191">
        <v>156.84945834600001</v>
      </c>
      <c r="L1769" s="193">
        <v>50.685543219810178</v>
      </c>
      <c r="N1769" s="185"/>
      <c r="O1769" s="185"/>
    </row>
    <row r="1770" spans="1:15" x14ac:dyDescent="0.25">
      <c r="A1770" s="239" t="s">
        <v>10958</v>
      </c>
      <c r="B1770" s="189" t="s">
        <v>7079</v>
      </c>
      <c r="C1770" s="190" t="s">
        <v>7548</v>
      </c>
      <c r="D1770" s="190" t="s">
        <v>3728</v>
      </c>
      <c r="E1770" s="190" t="s">
        <v>20873</v>
      </c>
      <c r="F1770" s="190" t="s">
        <v>20869</v>
      </c>
      <c r="G1770" s="192">
        <v>2500</v>
      </c>
      <c r="H1770" s="191">
        <v>165.74</v>
      </c>
      <c r="I1770" s="188">
        <v>15.083866296609147</v>
      </c>
      <c r="J1770" s="192">
        <v>2750</v>
      </c>
      <c r="K1770" s="191">
        <v>167.73106380600001</v>
      </c>
      <c r="L1770" s="193">
        <v>16.395293379768262</v>
      </c>
      <c r="N1770" s="185"/>
      <c r="O1770" s="185"/>
    </row>
    <row r="1771" spans="1:15" x14ac:dyDescent="0.25">
      <c r="A1771" s="239" t="s">
        <v>10959</v>
      </c>
      <c r="B1771" s="189" t="s">
        <v>7079</v>
      </c>
      <c r="C1771" s="190" t="s">
        <v>7548</v>
      </c>
      <c r="D1771" s="190" t="s">
        <v>3729</v>
      </c>
      <c r="E1771" s="190" t="s">
        <v>20873</v>
      </c>
      <c r="F1771" s="190" t="s">
        <v>20869</v>
      </c>
      <c r="G1771" s="192">
        <v>24627</v>
      </c>
      <c r="H1771" s="191">
        <v>630.26</v>
      </c>
      <c r="I1771" s="188">
        <v>39.074350268143306</v>
      </c>
      <c r="J1771" s="192">
        <v>22221.81</v>
      </c>
      <c r="K1771" s="191">
        <v>649.94996998799991</v>
      </c>
      <c r="L1771" s="193">
        <v>34.19003158106198</v>
      </c>
      <c r="N1771" s="185"/>
      <c r="O1771" s="185"/>
    </row>
    <row r="1772" spans="1:15" x14ac:dyDescent="0.25">
      <c r="A1772" s="239" t="s">
        <v>10960</v>
      </c>
      <c r="B1772" s="189" t="s">
        <v>7079</v>
      </c>
      <c r="C1772" s="190" t="s">
        <v>7548</v>
      </c>
      <c r="D1772" s="190" t="s">
        <v>3730</v>
      </c>
      <c r="E1772" s="190" t="s">
        <v>20873</v>
      </c>
      <c r="F1772" s="190" t="s">
        <v>20869</v>
      </c>
      <c r="G1772" s="192">
        <v>13075</v>
      </c>
      <c r="H1772" s="191">
        <v>579</v>
      </c>
      <c r="I1772" s="188">
        <v>22.582037996545768</v>
      </c>
      <c r="J1772" s="192">
        <v>10748</v>
      </c>
      <c r="K1772" s="191">
        <v>592.7644143120001</v>
      </c>
      <c r="L1772" s="193">
        <v>18.13199264411783</v>
      </c>
      <c r="N1772" s="185"/>
      <c r="O1772" s="185"/>
    </row>
    <row r="1773" spans="1:15" x14ac:dyDescent="0.25">
      <c r="A1773" s="239" t="s">
        <v>10961</v>
      </c>
      <c r="B1773" s="189" t="s">
        <v>7079</v>
      </c>
      <c r="C1773" s="190" t="s">
        <v>7548</v>
      </c>
      <c r="D1773" s="190" t="s">
        <v>3731</v>
      </c>
      <c r="E1773" s="190" t="s">
        <v>20873</v>
      </c>
      <c r="F1773" s="190" t="s">
        <v>20869</v>
      </c>
      <c r="G1773" s="192">
        <v>11000</v>
      </c>
      <c r="H1773" s="191">
        <v>237.92</v>
      </c>
      <c r="I1773" s="188">
        <v>46.234028244788163</v>
      </c>
      <c r="J1773" s="192">
        <v>8500</v>
      </c>
      <c r="K1773" s="191">
        <v>240.060996942</v>
      </c>
      <c r="L1773" s="193">
        <v>35.407667668953508</v>
      </c>
      <c r="N1773" s="185"/>
      <c r="O1773" s="185"/>
    </row>
    <row r="1774" spans="1:15" x14ac:dyDescent="0.25">
      <c r="A1774" s="239" t="s">
        <v>10962</v>
      </c>
      <c r="B1774" s="189" t="s">
        <v>7079</v>
      </c>
      <c r="C1774" s="190" t="s">
        <v>7548</v>
      </c>
      <c r="D1774" s="190" t="s">
        <v>3732</v>
      </c>
      <c r="E1774" s="190" t="s">
        <v>20873</v>
      </c>
      <c r="F1774" s="190" t="s">
        <v>20869</v>
      </c>
      <c r="G1774" s="192">
        <v>4500</v>
      </c>
      <c r="H1774" s="191">
        <v>135.12</v>
      </c>
      <c r="I1774" s="188">
        <v>33.303730017761985</v>
      </c>
      <c r="J1774" s="192">
        <v>4500</v>
      </c>
      <c r="K1774" s="191">
        <v>141.04663904400002</v>
      </c>
      <c r="L1774" s="193">
        <v>31.904340511057541</v>
      </c>
      <c r="N1774" s="185"/>
      <c r="O1774" s="185"/>
    </row>
    <row r="1775" spans="1:15" x14ac:dyDescent="0.25">
      <c r="A1775" s="239" t="s">
        <v>10963</v>
      </c>
      <c r="B1775" s="189" t="s">
        <v>7079</v>
      </c>
      <c r="C1775" s="190" t="s">
        <v>7548</v>
      </c>
      <c r="D1775" s="190" t="s">
        <v>3733</v>
      </c>
      <c r="E1775" s="190" t="s">
        <v>20873</v>
      </c>
      <c r="F1775" s="190" t="s">
        <v>20869</v>
      </c>
      <c r="G1775" s="192">
        <v>2800</v>
      </c>
      <c r="H1775" s="191">
        <v>149.01</v>
      </c>
      <c r="I1775" s="188">
        <v>18.790685188913496</v>
      </c>
      <c r="J1775" s="192">
        <v>2800</v>
      </c>
      <c r="K1775" s="191">
        <v>148.84768779000001</v>
      </c>
      <c r="L1775" s="193">
        <v>18.811175649233778</v>
      </c>
      <c r="N1775" s="185"/>
      <c r="O1775" s="185"/>
    </row>
    <row r="1776" spans="1:15" x14ac:dyDescent="0.25">
      <c r="A1776" s="239" t="s">
        <v>10964</v>
      </c>
      <c r="B1776" s="189" t="s">
        <v>7079</v>
      </c>
      <c r="C1776" s="190" t="s">
        <v>7548</v>
      </c>
      <c r="D1776" s="190" t="s">
        <v>3734</v>
      </c>
      <c r="E1776" s="190" t="s">
        <v>20873</v>
      </c>
      <c r="F1776" s="190" t="s">
        <v>20869</v>
      </c>
      <c r="G1776" s="192">
        <v>847607</v>
      </c>
      <c r="H1776" s="191">
        <v>6388.58</v>
      </c>
      <c r="I1776" s="188">
        <v>132.67533630321606</v>
      </c>
      <c r="J1776" s="192">
        <v>1044827</v>
      </c>
      <c r="K1776" s="191">
        <v>6502.4408068068888</v>
      </c>
      <c r="L1776" s="193">
        <v>160.68227778502091</v>
      </c>
      <c r="N1776" s="185"/>
      <c r="O1776" s="185"/>
    </row>
    <row r="1777" spans="1:15" x14ac:dyDescent="0.25">
      <c r="A1777" s="239" t="s">
        <v>10965</v>
      </c>
      <c r="B1777" s="189" t="s">
        <v>7079</v>
      </c>
      <c r="C1777" s="190" t="s">
        <v>7548</v>
      </c>
      <c r="D1777" s="190" t="s">
        <v>3735</v>
      </c>
      <c r="E1777" s="190" t="s">
        <v>20873</v>
      </c>
      <c r="F1777" s="190" t="s">
        <v>20869</v>
      </c>
      <c r="G1777" s="192">
        <v>100000</v>
      </c>
      <c r="H1777" s="191">
        <v>1812.88</v>
      </c>
      <c r="I1777" s="188">
        <v>55.160849035788353</v>
      </c>
      <c r="J1777" s="192">
        <v>97000</v>
      </c>
      <c r="K1777" s="191">
        <v>1834.909014606</v>
      </c>
      <c r="L1777" s="193">
        <v>52.863656577995656</v>
      </c>
      <c r="N1777" s="185"/>
      <c r="O1777" s="185"/>
    </row>
    <row r="1778" spans="1:15" x14ac:dyDescent="0.25">
      <c r="A1778" s="239" t="s">
        <v>10966</v>
      </c>
      <c r="B1778" s="189" t="s">
        <v>7079</v>
      </c>
      <c r="C1778" s="190" t="s">
        <v>7548</v>
      </c>
      <c r="D1778" s="190" t="s">
        <v>3736</v>
      </c>
      <c r="E1778" s="190" t="s">
        <v>20873</v>
      </c>
      <c r="F1778" s="190" t="s">
        <v>20869</v>
      </c>
      <c r="G1778" s="192">
        <v>24541</v>
      </c>
      <c r="H1778" s="191">
        <v>410.08</v>
      </c>
      <c r="I1778" s="188">
        <v>59.844420600858371</v>
      </c>
      <c r="J1778" s="192">
        <v>27250</v>
      </c>
      <c r="K1778" s="191">
        <v>405.88687541999997</v>
      </c>
      <c r="L1778" s="193">
        <v>67.136933096943551</v>
      </c>
      <c r="N1778" s="185"/>
      <c r="O1778" s="185"/>
    </row>
    <row r="1779" spans="1:15" x14ac:dyDescent="0.25">
      <c r="A1779" s="239" t="s">
        <v>10967</v>
      </c>
      <c r="B1779" s="189" t="s">
        <v>7079</v>
      </c>
      <c r="C1779" s="190" t="s">
        <v>7548</v>
      </c>
      <c r="D1779" s="190" t="s">
        <v>3737</v>
      </c>
      <c r="E1779" s="190" t="s">
        <v>20873</v>
      </c>
      <c r="F1779" s="190" t="s">
        <v>20869</v>
      </c>
      <c r="G1779" s="192">
        <v>43905</v>
      </c>
      <c r="H1779" s="191">
        <v>1173.3499999999999</v>
      </c>
      <c r="I1779" s="188">
        <v>37.418502578088379</v>
      </c>
      <c r="J1779" s="192">
        <v>58089</v>
      </c>
      <c r="K1779" s="191">
        <v>1171.8376848900002</v>
      </c>
      <c r="L1779" s="193">
        <v>49.570858446537144</v>
      </c>
      <c r="N1779" s="185"/>
      <c r="O1779" s="185"/>
    </row>
    <row r="1780" spans="1:15" x14ac:dyDescent="0.25">
      <c r="A1780" s="239" t="s">
        <v>10968</v>
      </c>
      <c r="B1780" s="189" t="s">
        <v>7079</v>
      </c>
      <c r="C1780" s="190" t="s">
        <v>7548</v>
      </c>
      <c r="D1780" s="190" t="s">
        <v>8079</v>
      </c>
      <c r="E1780" s="190" t="s">
        <v>20873</v>
      </c>
      <c r="F1780" s="190" t="s">
        <v>20869</v>
      </c>
      <c r="G1780" s="192">
        <v>8000</v>
      </c>
      <c r="H1780" s="191">
        <v>209.81</v>
      </c>
      <c r="I1780" s="188">
        <v>38.129736428196942</v>
      </c>
      <c r="J1780" s="192">
        <v>8000</v>
      </c>
      <c r="K1780" s="191">
        <v>210.14689666200002</v>
      </c>
      <c r="L1780" s="193">
        <v>38.068608802095177</v>
      </c>
      <c r="N1780" s="185"/>
      <c r="O1780" s="185"/>
    </row>
    <row r="1781" spans="1:15" x14ac:dyDescent="0.25">
      <c r="A1781" s="239" t="s">
        <v>10969</v>
      </c>
      <c r="B1781" s="189" t="s">
        <v>7079</v>
      </c>
      <c r="C1781" s="190" t="s">
        <v>7548</v>
      </c>
      <c r="D1781" s="190" t="s">
        <v>8080</v>
      </c>
      <c r="E1781" s="190" t="s">
        <v>20873</v>
      </c>
      <c r="F1781" s="190" t="s">
        <v>20869</v>
      </c>
      <c r="G1781" s="192">
        <v>19356</v>
      </c>
      <c r="H1781" s="191">
        <v>563.84</v>
      </c>
      <c r="I1781" s="188">
        <v>34.328887627695799</v>
      </c>
      <c r="J1781" s="192">
        <v>19356</v>
      </c>
      <c r="K1781" s="191">
        <v>565.88374560600005</v>
      </c>
      <c r="L1781" s="193">
        <v>34.204905425003552</v>
      </c>
      <c r="N1781" s="185"/>
      <c r="O1781" s="185"/>
    </row>
    <row r="1782" spans="1:15" x14ac:dyDescent="0.25">
      <c r="A1782" s="239" t="s">
        <v>10970</v>
      </c>
      <c r="B1782" s="189" t="s">
        <v>7079</v>
      </c>
      <c r="C1782" s="190" t="s">
        <v>7548</v>
      </c>
      <c r="D1782" s="190" t="s">
        <v>8081</v>
      </c>
      <c r="E1782" s="190" t="s">
        <v>20873</v>
      </c>
      <c r="F1782" s="190" t="s">
        <v>20869</v>
      </c>
      <c r="G1782" s="192">
        <v>12095</v>
      </c>
      <c r="H1782" s="191">
        <v>382.92</v>
      </c>
      <c r="I1782" s="188">
        <v>31.586232111145929</v>
      </c>
      <c r="J1782" s="192">
        <v>13500</v>
      </c>
      <c r="K1782" s="191">
        <v>385.65728472000001</v>
      </c>
      <c r="L1782" s="193">
        <v>35.00517307692359</v>
      </c>
      <c r="N1782" s="185"/>
      <c r="O1782" s="185"/>
    </row>
    <row r="1783" spans="1:15" x14ac:dyDescent="0.25">
      <c r="A1783" s="239" t="s">
        <v>10971</v>
      </c>
      <c r="B1783" s="189" t="s">
        <v>7079</v>
      </c>
      <c r="C1783" s="190" t="s">
        <v>7548</v>
      </c>
      <c r="D1783" s="190" t="s">
        <v>8082</v>
      </c>
      <c r="E1783" s="190" t="s">
        <v>20873</v>
      </c>
      <c r="F1783" s="190" t="s">
        <v>20869</v>
      </c>
      <c r="G1783" s="192">
        <v>12000</v>
      </c>
      <c r="H1783" s="191">
        <v>239.28</v>
      </c>
      <c r="I1783" s="188">
        <v>50.150451354062184</v>
      </c>
      <c r="J1783" s="192">
        <v>15000</v>
      </c>
      <c r="K1783" s="191">
        <v>268.80013647000004</v>
      </c>
      <c r="L1783" s="193">
        <v>55.803543097062764</v>
      </c>
      <c r="N1783" s="185"/>
      <c r="O1783" s="185"/>
    </row>
    <row r="1784" spans="1:15" x14ac:dyDescent="0.25">
      <c r="A1784" s="239" t="s">
        <v>10972</v>
      </c>
      <c r="B1784" s="189" t="s">
        <v>7079</v>
      </c>
      <c r="C1784" s="190" t="s">
        <v>7548</v>
      </c>
      <c r="D1784" s="190" t="s">
        <v>8083</v>
      </c>
      <c r="E1784" s="190" t="s">
        <v>20873</v>
      </c>
      <c r="F1784" s="190" t="s">
        <v>20869</v>
      </c>
      <c r="G1784" s="192">
        <v>3691</v>
      </c>
      <c r="H1784" s="191">
        <v>82.02</v>
      </c>
      <c r="I1784" s="188">
        <v>45.001219214825653</v>
      </c>
      <c r="J1784" s="192">
        <v>3801.44</v>
      </c>
      <c r="K1784" s="191">
        <v>82.295746559999998</v>
      </c>
      <c r="L1784" s="193">
        <v>46.192423775248876</v>
      </c>
      <c r="N1784" s="185"/>
      <c r="O1784" s="185"/>
    </row>
    <row r="1785" spans="1:15" x14ac:dyDescent="0.25">
      <c r="A1785" s="239" t="s">
        <v>10973</v>
      </c>
      <c r="B1785" s="189" t="s">
        <v>7079</v>
      </c>
      <c r="C1785" s="190" t="s">
        <v>7548</v>
      </c>
      <c r="D1785" s="190" t="s">
        <v>8084</v>
      </c>
      <c r="E1785" s="190" t="s">
        <v>20873</v>
      </c>
      <c r="F1785" s="190" t="s">
        <v>20869</v>
      </c>
      <c r="G1785" s="192">
        <v>8900</v>
      </c>
      <c r="H1785" s="191">
        <v>228.36</v>
      </c>
      <c r="I1785" s="188">
        <v>38.973550534244175</v>
      </c>
      <c r="J1785" s="192">
        <v>8900</v>
      </c>
      <c r="K1785" s="191">
        <v>231.19327749600001</v>
      </c>
      <c r="L1785" s="193">
        <v>38.495929018325299</v>
      </c>
      <c r="N1785" s="185"/>
      <c r="O1785" s="185"/>
    </row>
    <row r="1786" spans="1:15" x14ac:dyDescent="0.25">
      <c r="A1786" s="239" t="s">
        <v>10974</v>
      </c>
      <c r="B1786" s="189" t="s">
        <v>7079</v>
      </c>
      <c r="C1786" s="190" t="s">
        <v>7548</v>
      </c>
      <c r="D1786" s="190" t="s">
        <v>5449</v>
      </c>
      <c r="E1786" s="190" t="s">
        <v>20873</v>
      </c>
      <c r="F1786" s="190" t="s">
        <v>20869</v>
      </c>
      <c r="G1786" s="192">
        <v>23181</v>
      </c>
      <c r="H1786" s="191">
        <v>517.91</v>
      </c>
      <c r="I1786" s="188">
        <v>44.758741866347435</v>
      </c>
      <c r="J1786" s="192">
        <v>23408</v>
      </c>
      <c r="K1786" s="191">
        <v>523.5847087919999</v>
      </c>
      <c r="L1786" s="193">
        <v>44.707187981112526</v>
      </c>
      <c r="N1786" s="185"/>
      <c r="O1786" s="185"/>
    </row>
    <row r="1787" spans="1:15" x14ac:dyDescent="0.25">
      <c r="A1787" s="239" t="s">
        <v>10975</v>
      </c>
      <c r="B1787" s="189" t="s">
        <v>7079</v>
      </c>
      <c r="C1787" s="190" t="s">
        <v>7548</v>
      </c>
      <c r="D1787" s="190" t="s">
        <v>5450</v>
      </c>
      <c r="E1787" s="190" t="s">
        <v>20873</v>
      </c>
      <c r="F1787" s="190" t="s">
        <v>20869</v>
      </c>
      <c r="G1787" s="192">
        <v>58989</v>
      </c>
      <c r="H1787" s="191">
        <v>1015.95</v>
      </c>
      <c r="I1787" s="188">
        <v>58.062896796102166</v>
      </c>
      <c r="J1787" s="192">
        <v>65964.72</v>
      </c>
      <c r="K1787" s="191">
        <v>1062.5561277660004</v>
      </c>
      <c r="L1787" s="193">
        <v>62.081162845194157</v>
      </c>
      <c r="N1787" s="185"/>
      <c r="O1787" s="185"/>
    </row>
    <row r="1788" spans="1:15" x14ac:dyDescent="0.25">
      <c r="A1788" s="239" t="s">
        <v>10976</v>
      </c>
      <c r="B1788" s="189" t="s">
        <v>7079</v>
      </c>
      <c r="C1788" s="190" t="s">
        <v>7548</v>
      </c>
      <c r="D1788" s="190" t="s">
        <v>5451</v>
      </c>
      <c r="E1788" s="190" t="s">
        <v>20873</v>
      </c>
      <c r="F1788" s="190" t="s">
        <v>20869</v>
      </c>
      <c r="G1788" s="192">
        <v>230947</v>
      </c>
      <c r="H1788" s="191">
        <v>2526.69</v>
      </c>
      <c r="I1788" s="188">
        <v>91.402981766659138</v>
      </c>
      <c r="J1788" s="192">
        <v>274556</v>
      </c>
      <c r="K1788" s="191">
        <v>2507.5716204300002</v>
      </c>
      <c r="L1788" s="193">
        <v>109.49079091624068</v>
      </c>
      <c r="N1788" s="185"/>
      <c r="O1788" s="185"/>
    </row>
    <row r="1789" spans="1:15" x14ac:dyDescent="0.25">
      <c r="A1789" s="239" t="s">
        <v>10977</v>
      </c>
      <c r="B1789" s="189" t="s">
        <v>7079</v>
      </c>
      <c r="C1789" s="190" t="s">
        <v>7548</v>
      </c>
      <c r="D1789" s="190" t="s">
        <v>5452</v>
      </c>
      <c r="E1789" s="190" t="s">
        <v>20873</v>
      </c>
      <c r="F1789" s="190" t="s">
        <v>20869</v>
      </c>
      <c r="G1789" s="192">
        <v>720</v>
      </c>
      <c r="H1789" s="191">
        <v>87.09</v>
      </c>
      <c r="I1789" s="188">
        <v>8.26730967964175</v>
      </c>
      <c r="J1789" s="192">
        <v>720</v>
      </c>
      <c r="K1789" s="191">
        <v>88.752477360000015</v>
      </c>
      <c r="L1789" s="193">
        <v>8.1124496061052813</v>
      </c>
      <c r="N1789" s="185"/>
      <c r="O1789" s="185"/>
    </row>
    <row r="1790" spans="1:15" x14ac:dyDescent="0.25">
      <c r="A1790" s="239" t="s">
        <v>10978</v>
      </c>
      <c r="B1790" s="189" t="s">
        <v>7079</v>
      </c>
      <c r="C1790" s="190" t="s">
        <v>7548</v>
      </c>
      <c r="D1790" s="190" t="s">
        <v>5453</v>
      </c>
      <c r="E1790" s="190" t="s">
        <v>20873</v>
      </c>
      <c r="F1790" s="190" t="s">
        <v>20869</v>
      </c>
      <c r="G1790" s="192">
        <v>212240</v>
      </c>
      <c r="H1790" s="191">
        <v>3430</v>
      </c>
      <c r="I1790" s="188">
        <v>61.877551020408163</v>
      </c>
      <c r="J1790" s="192">
        <v>269650</v>
      </c>
      <c r="K1790" s="191">
        <v>3243.6415664673336</v>
      </c>
      <c r="L1790" s="193">
        <v>83.13187338195236</v>
      </c>
      <c r="N1790" s="185"/>
      <c r="O1790" s="185"/>
    </row>
    <row r="1791" spans="1:15" x14ac:dyDescent="0.25">
      <c r="A1791" s="239" t="s">
        <v>10979</v>
      </c>
      <c r="B1791" s="189" t="s">
        <v>7079</v>
      </c>
      <c r="C1791" s="190" t="s">
        <v>7548</v>
      </c>
      <c r="D1791" s="190" t="s">
        <v>5454</v>
      </c>
      <c r="E1791" s="190" t="s">
        <v>20873</v>
      </c>
      <c r="F1791" s="190" t="s">
        <v>20869</v>
      </c>
      <c r="G1791" s="192">
        <v>136950</v>
      </c>
      <c r="H1791" s="191">
        <v>1574.45</v>
      </c>
      <c r="I1791" s="188">
        <v>86.98275588300676</v>
      </c>
      <c r="J1791" s="192">
        <v>192740</v>
      </c>
      <c r="K1791" s="191">
        <v>1585.4591645640003</v>
      </c>
      <c r="L1791" s="193">
        <v>121.56730637272724</v>
      </c>
      <c r="N1791" s="185"/>
      <c r="O1791" s="185"/>
    </row>
    <row r="1792" spans="1:15" x14ac:dyDescent="0.25">
      <c r="A1792" s="239" t="s">
        <v>10980</v>
      </c>
      <c r="B1792" s="189" t="s">
        <v>7079</v>
      </c>
      <c r="C1792" s="190" t="s">
        <v>7548</v>
      </c>
      <c r="D1792" s="190" t="s">
        <v>5455</v>
      </c>
      <c r="E1792" s="190" t="s">
        <v>20873</v>
      </c>
      <c r="F1792" s="190" t="s">
        <v>20869</v>
      </c>
      <c r="G1792" s="192">
        <v>5000</v>
      </c>
      <c r="H1792" s="191">
        <v>185.79</v>
      </c>
      <c r="I1792" s="188">
        <v>26.912105064858174</v>
      </c>
      <c r="J1792" s="192">
        <v>5000</v>
      </c>
      <c r="K1792" s="191">
        <v>183.28842174599998</v>
      </c>
      <c r="L1792" s="193">
        <v>27.279409972382055</v>
      </c>
      <c r="N1792" s="185"/>
      <c r="O1792" s="185"/>
    </row>
    <row r="1793" spans="1:15" x14ac:dyDescent="0.25">
      <c r="A1793" s="239" t="s">
        <v>10981</v>
      </c>
      <c r="B1793" s="189" t="s">
        <v>7079</v>
      </c>
      <c r="C1793" s="190" t="s">
        <v>7548</v>
      </c>
      <c r="D1793" s="190" t="s">
        <v>5456</v>
      </c>
      <c r="E1793" s="190" t="s">
        <v>20873</v>
      </c>
      <c r="F1793" s="190" t="s">
        <v>20869</v>
      </c>
      <c r="G1793" s="192">
        <v>26000</v>
      </c>
      <c r="H1793" s="191">
        <v>561.15</v>
      </c>
      <c r="I1793" s="188">
        <v>46.333422436068787</v>
      </c>
      <c r="J1793" s="192">
        <v>26000</v>
      </c>
      <c r="K1793" s="191">
        <v>564.17202755400001</v>
      </c>
      <c r="L1793" s="193">
        <v>46.085234166473093</v>
      </c>
      <c r="N1793" s="185"/>
      <c r="O1793" s="185"/>
    </row>
    <row r="1794" spans="1:15" x14ac:dyDescent="0.25">
      <c r="A1794" s="239" t="s">
        <v>10982</v>
      </c>
      <c r="B1794" s="189" t="s">
        <v>7079</v>
      </c>
      <c r="C1794" s="190" t="s">
        <v>7548</v>
      </c>
      <c r="D1794" s="190" t="s">
        <v>5457</v>
      </c>
      <c r="E1794" s="190" t="s">
        <v>20873</v>
      </c>
      <c r="F1794" s="190" t="s">
        <v>20869</v>
      </c>
      <c r="G1794" s="192">
        <v>87000</v>
      </c>
      <c r="H1794" s="191">
        <v>1803.13</v>
      </c>
      <c r="I1794" s="188">
        <v>48.249432930515269</v>
      </c>
      <c r="J1794" s="192">
        <v>88268</v>
      </c>
      <c r="K1794" s="191">
        <v>1859.7231579299998</v>
      </c>
      <c r="L1794" s="193">
        <v>47.462978359772848</v>
      </c>
      <c r="N1794" s="185"/>
      <c r="O1794" s="185"/>
    </row>
    <row r="1795" spans="1:15" x14ac:dyDescent="0.25">
      <c r="A1795" s="239" t="s">
        <v>10983</v>
      </c>
      <c r="B1795" s="189" t="s">
        <v>7079</v>
      </c>
      <c r="C1795" s="190" t="s">
        <v>7548</v>
      </c>
      <c r="D1795" s="190" t="s">
        <v>5458</v>
      </c>
      <c r="E1795" s="190" t="s">
        <v>20873</v>
      </c>
      <c r="F1795" s="190" t="s">
        <v>20869</v>
      </c>
      <c r="G1795" s="192">
        <v>24000</v>
      </c>
      <c r="H1795" s="191">
        <v>503.89</v>
      </c>
      <c r="I1795" s="188">
        <v>47.629442933973685</v>
      </c>
      <c r="J1795" s="192">
        <v>23000</v>
      </c>
      <c r="K1795" s="191">
        <v>523.54784950200008</v>
      </c>
      <c r="L1795" s="193">
        <v>43.931037099813615</v>
      </c>
      <c r="N1795" s="185"/>
      <c r="O1795" s="185"/>
    </row>
    <row r="1796" spans="1:15" x14ac:dyDescent="0.25">
      <c r="A1796" s="239" t="s">
        <v>10984</v>
      </c>
      <c r="B1796" s="189" t="s">
        <v>7079</v>
      </c>
      <c r="C1796" s="190" t="s">
        <v>7548</v>
      </c>
      <c r="D1796" s="190" t="s">
        <v>5459</v>
      </c>
      <c r="E1796" s="190" t="s">
        <v>20873</v>
      </c>
      <c r="F1796" s="190" t="s">
        <v>20869</v>
      </c>
      <c r="G1796" s="192">
        <v>10399.36</v>
      </c>
      <c r="H1796" s="191">
        <v>481.65</v>
      </c>
      <c r="I1796" s="188">
        <v>21.59111387937299</v>
      </c>
      <c r="J1796" s="192">
        <v>11500</v>
      </c>
      <c r="K1796" s="191">
        <v>481.76275047000001</v>
      </c>
      <c r="L1796" s="193">
        <v>23.870670758128941</v>
      </c>
      <c r="N1796" s="185"/>
      <c r="O1796" s="185"/>
    </row>
    <row r="1797" spans="1:15" x14ac:dyDescent="0.25">
      <c r="A1797" s="239" t="s">
        <v>10985</v>
      </c>
      <c r="B1797" s="189" t="s">
        <v>7079</v>
      </c>
      <c r="C1797" s="190" t="s">
        <v>7548</v>
      </c>
      <c r="D1797" s="190" t="s">
        <v>5460</v>
      </c>
      <c r="E1797" s="190" t="s">
        <v>20873</v>
      </c>
      <c r="F1797" s="190" t="s">
        <v>20869</v>
      </c>
      <c r="G1797" s="192">
        <v>11500</v>
      </c>
      <c r="H1797" s="191">
        <v>360.12</v>
      </c>
      <c r="I1797" s="188">
        <v>31.933799844496278</v>
      </c>
      <c r="J1797" s="192">
        <v>11500</v>
      </c>
      <c r="K1797" s="191">
        <v>367.20474198599999</v>
      </c>
      <c r="L1797" s="193">
        <v>31.31767835514076</v>
      </c>
      <c r="N1797" s="185"/>
      <c r="O1797" s="185"/>
    </row>
    <row r="1798" spans="1:15" x14ac:dyDescent="0.25">
      <c r="A1798" s="239" t="s">
        <v>10986</v>
      </c>
      <c r="B1798" s="189" t="s">
        <v>7079</v>
      </c>
      <c r="C1798" s="190" t="s">
        <v>7548</v>
      </c>
      <c r="D1798" s="190" t="s">
        <v>5461</v>
      </c>
      <c r="E1798" s="190" t="s">
        <v>20873</v>
      </c>
      <c r="F1798" s="190" t="s">
        <v>20869</v>
      </c>
      <c r="G1798" s="192">
        <v>11500</v>
      </c>
      <c r="H1798" s="191">
        <v>326.85000000000002</v>
      </c>
      <c r="I1798" s="188">
        <v>35.184335322013155</v>
      </c>
      <c r="J1798" s="192">
        <v>11500</v>
      </c>
      <c r="K1798" s="191">
        <v>336.24418984199997</v>
      </c>
      <c r="L1798" s="193">
        <v>34.20133446886863</v>
      </c>
      <c r="N1798" s="185"/>
      <c r="O1798" s="185"/>
    </row>
    <row r="1799" spans="1:15" x14ac:dyDescent="0.25">
      <c r="A1799" s="239" t="s">
        <v>10987</v>
      </c>
      <c r="B1799" s="189" t="s">
        <v>7079</v>
      </c>
      <c r="C1799" s="190" t="s">
        <v>7548</v>
      </c>
      <c r="D1799" s="190" t="s">
        <v>5462</v>
      </c>
      <c r="E1799" s="190" t="s">
        <v>20873</v>
      </c>
      <c r="F1799" s="190" t="s">
        <v>20869</v>
      </c>
      <c r="G1799" s="192">
        <v>8761</v>
      </c>
      <c r="H1799" s="191">
        <v>239.02</v>
      </c>
      <c r="I1799" s="188">
        <v>36.653836499037737</v>
      </c>
      <c r="J1799" s="192">
        <v>9278.39</v>
      </c>
      <c r="K1799" s="191">
        <v>236.84637800400003</v>
      </c>
      <c r="L1799" s="193">
        <v>39.174717714464265</v>
      </c>
      <c r="N1799" s="185"/>
      <c r="O1799" s="185"/>
    </row>
    <row r="1800" spans="1:15" x14ac:dyDescent="0.25">
      <c r="A1800" s="239" t="s">
        <v>10988</v>
      </c>
      <c r="B1800" s="189" t="s">
        <v>7079</v>
      </c>
      <c r="C1800" s="190" t="s">
        <v>7548</v>
      </c>
      <c r="D1800" s="190" t="s">
        <v>5463</v>
      </c>
      <c r="E1800" s="190" t="s">
        <v>20873</v>
      </c>
      <c r="F1800" s="190" t="s">
        <v>20869</v>
      </c>
      <c r="G1800" s="192">
        <v>1308</v>
      </c>
      <c r="H1800" s="191">
        <v>85.49</v>
      </c>
      <c r="I1800" s="188">
        <v>15.300035091823606</v>
      </c>
      <c r="J1800" s="192">
        <v>1308</v>
      </c>
      <c r="K1800" s="191">
        <v>88.965185771999998</v>
      </c>
      <c r="L1800" s="193">
        <v>14.702380359797626</v>
      </c>
      <c r="N1800" s="185"/>
      <c r="O1800" s="185"/>
    </row>
    <row r="1801" spans="1:15" x14ac:dyDescent="0.25">
      <c r="A1801" s="239" t="s">
        <v>10989</v>
      </c>
      <c r="B1801" s="189" t="s">
        <v>7079</v>
      </c>
      <c r="C1801" s="190" t="s">
        <v>7548</v>
      </c>
      <c r="D1801" s="190" t="s">
        <v>5464</v>
      </c>
      <c r="E1801" s="190" t="s">
        <v>20873</v>
      </c>
      <c r="F1801" s="190" t="s">
        <v>20869</v>
      </c>
      <c r="G1801" s="192">
        <v>2750</v>
      </c>
      <c r="H1801" s="191">
        <v>85.49</v>
      </c>
      <c r="I1801" s="188">
        <v>32.167504971341678</v>
      </c>
      <c r="J1801" s="192">
        <v>2800</v>
      </c>
      <c r="K1801" s="191">
        <v>88.197906365999998</v>
      </c>
      <c r="L1801" s="193">
        <v>31.746785330489327</v>
      </c>
      <c r="N1801" s="185"/>
      <c r="O1801" s="185"/>
    </row>
    <row r="1802" spans="1:15" x14ac:dyDescent="0.25">
      <c r="A1802" s="239" t="s">
        <v>10990</v>
      </c>
      <c r="B1802" s="189" t="s">
        <v>7079</v>
      </c>
      <c r="C1802" s="190" t="s">
        <v>7548</v>
      </c>
      <c r="D1802" s="190" t="s">
        <v>5465</v>
      </c>
      <c r="E1802" s="190" t="s">
        <v>20873</v>
      </c>
      <c r="F1802" s="190" t="s">
        <v>20869</v>
      </c>
      <c r="G1802" s="192">
        <v>26115</v>
      </c>
      <c r="H1802" s="191">
        <v>626.67999999999995</v>
      </c>
      <c r="I1802" s="188">
        <v>41.671985702431869</v>
      </c>
      <c r="J1802" s="192">
        <v>26750</v>
      </c>
      <c r="K1802" s="191">
        <v>630.77604108599996</v>
      </c>
      <c r="L1802" s="193">
        <v>42.408078711970141</v>
      </c>
      <c r="N1802" s="185"/>
      <c r="O1802" s="185"/>
    </row>
    <row r="1803" spans="1:15" x14ac:dyDescent="0.25">
      <c r="A1803" s="239" t="s">
        <v>10991</v>
      </c>
      <c r="B1803" s="189" t="s">
        <v>7079</v>
      </c>
      <c r="C1803" s="190" t="s">
        <v>7548</v>
      </c>
      <c r="D1803" s="190" t="s">
        <v>5466</v>
      </c>
      <c r="E1803" s="190" t="s">
        <v>20873</v>
      </c>
      <c r="F1803" s="190" t="s">
        <v>20869</v>
      </c>
      <c r="G1803" s="192">
        <v>6155</v>
      </c>
      <c r="H1803" s="191">
        <v>184.19</v>
      </c>
      <c r="I1803" s="188">
        <v>33.416580704707094</v>
      </c>
      <c r="J1803" s="192">
        <v>6930</v>
      </c>
      <c r="K1803" s="191">
        <v>189.069913818</v>
      </c>
      <c r="L1803" s="193">
        <v>36.653108154853584</v>
      </c>
      <c r="N1803" s="185"/>
      <c r="O1803" s="185"/>
    </row>
    <row r="1804" spans="1:15" x14ac:dyDescent="0.25">
      <c r="A1804" s="239" t="s">
        <v>10992</v>
      </c>
      <c r="B1804" s="189" t="s">
        <v>7079</v>
      </c>
      <c r="C1804" s="190" t="s">
        <v>7548</v>
      </c>
      <c r="D1804" s="190" t="s">
        <v>5467</v>
      </c>
      <c r="E1804" s="190" t="s">
        <v>20873</v>
      </c>
      <c r="F1804" s="190" t="s">
        <v>20869</v>
      </c>
      <c r="G1804" s="192">
        <v>49689</v>
      </c>
      <c r="H1804" s="191">
        <v>753.95</v>
      </c>
      <c r="I1804" s="188">
        <v>65.90490085549439</v>
      </c>
      <c r="J1804" s="192">
        <v>50371</v>
      </c>
      <c r="K1804" s="191">
        <v>763.68129401399995</v>
      </c>
      <c r="L1804" s="193">
        <v>65.958143003927745</v>
      </c>
      <c r="N1804" s="185"/>
      <c r="O1804" s="185"/>
    </row>
    <row r="1805" spans="1:15" x14ac:dyDescent="0.25">
      <c r="A1805" s="239" t="s">
        <v>10993</v>
      </c>
      <c r="B1805" s="189" t="s">
        <v>7079</v>
      </c>
      <c r="C1805" s="190" t="s">
        <v>7548</v>
      </c>
      <c r="D1805" s="190" t="s">
        <v>5468</v>
      </c>
      <c r="E1805" s="190" t="s">
        <v>20873</v>
      </c>
      <c r="F1805" s="190" t="s">
        <v>20869</v>
      </c>
      <c r="G1805" s="192">
        <v>8500</v>
      </c>
      <c r="H1805" s="191">
        <v>191.64</v>
      </c>
      <c r="I1805" s="188">
        <v>44.353997077854316</v>
      </c>
      <c r="J1805" s="192">
        <v>8500</v>
      </c>
      <c r="K1805" s="191">
        <v>198.43762904400003</v>
      </c>
      <c r="L1805" s="193">
        <v>42.834617813919131</v>
      </c>
      <c r="N1805" s="185"/>
      <c r="O1805" s="185"/>
    </row>
    <row r="1806" spans="1:15" x14ac:dyDescent="0.25">
      <c r="A1806" s="239" t="s">
        <v>10994</v>
      </c>
      <c r="B1806" s="189" t="s">
        <v>7079</v>
      </c>
      <c r="C1806" s="190" t="s">
        <v>7548</v>
      </c>
      <c r="D1806" s="190" t="s">
        <v>5469</v>
      </c>
      <c r="E1806" s="190" t="s">
        <v>20873</v>
      </c>
      <c r="F1806" s="190" t="s">
        <v>20869</v>
      </c>
      <c r="G1806" s="192">
        <v>33000</v>
      </c>
      <c r="H1806" s="191">
        <v>554.61</v>
      </c>
      <c r="I1806" s="188">
        <v>59.501271163520308</v>
      </c>
      <c r="J1806" s="192">
        <v>38000</v>
      </c>
      <c r="K1806" s="191">
        <v>558.06558711000002</v>
      </c>
      <c r="L1806" s="193">
        <v>68.092354873173434</v>
      </c>
      <c r="N1806" s="185"/>
      <c r="O1806" s="185"/>
    </row>
    <row r="1807" spans="1:15" x14ac:dyDescent="0.25">
      <c r="A1807" s="239" t="s">
        <v>10995</v>
      </c>
      <c r="B1807" s="189" t="s">
        <v>7079</v>
      </c>
      <c r="C1807" s="190" t="s">
        <v>7548</v>
      </c>
      <c r="D1807" s="190" t="s">
        <v>5470</v>
      </c>
      <c r="E1807" s="190" t="s">
        <v>20873</v>
      </c>
      <c r="F1807" s="190" t="s">
        <v>20869</v>
      </c>
      <c r="G1807" s="192">
        <v>4900</v>
      </c>
      <c r="H1807" s="191">
        <v>192.96</v>
      </c>
      <c r="I1807" s="188">
        <v>25.393864013266999</v>
      </c>
      <c r="J1807" s="192">
        <v>4900</v>
      </c>
      <c r="K1807" s="191">
        <v>196.94894391599999</v>
      </c>
      <c r="L1807" s="193">
        <v>24.87954442695505</v>
      </c>
      <c r="N1807" s="185"/>
      <c r="O1807" s="185"/>
    </row>
    <row r="1808" spans="1:15" x14ac:dyDescent="0.25">
      <c r="A1808" s="239" t="s">
        <v>10996</v>
      </c>
      <c r="B1808" s="189" t="s">
        <v>7079</v>
      </c>
      <c r="C1808" s="190" t="s">
        <v>7548</v>
      </c>
      <c r="D1808" s="190" t="s">
        <v>5471</v>
      </c>
      <c r="E1808" s="190" t="s">
        <v>20873</v>
      </c>
      <c r="F1808" s="190" t="s">
        <v>20869</v>
      </c>
      <c r="G1808" s="192">
        <v>321442</v>
      </c>
      <c r="H1808" s="191">
        <v>2607.38</v>
      </c>
      <c r="I1808" s="188">
        <v>123.28160835781512</v>
      </c>
      <c r="J1808" s="192">
        <v>361330</v>
      </c>
      <c r="K1808" s="191">
        <v>2647.0286365979996</v>
      </c>
      <c r="L1808" s="193">
        <v>136.50400112950297</v>
      </c>
      <c r="N1808" s="185"/>
      <c r="O1808" s="185"/>
    </row>
    <row r="1809" spans="1:15" x14ac:dyDescent="0.25">
      <c r="A1809" s="239" t="s">
        <v>10997</v>
      </c>
      <c r="B1809" s="189" t="s">
        <v>7079</v>
      </c>
      <c r="C1809" s="190" t="s">
        <v>7548</v>
      </c>
      <c r="D1809" s="190" t="s">
        <v>5472</v>
      </c>
      <c r="E1809" s="190" t="s">
        <v>20873</v>
      </c>
      <c r="F1809" s="190" t="s">
        <v>20869</v>
      </c>
      <c r="G1809" s="192">
        <v>1920</v>
      </c>
      <c r="H1809" s="191">
        <v>102.51</v>
      </c>
      <c r="I1809" s="188">
        <v>18.729880011706175</v>
      </c>
      <c r="J1809" s="192">
        <v>2300</v>
      </c>
      <c r="K1809" s="191">
        <v>103.90772684400001</v>
      </c>
      <c r="L1809" s="193">
        <v>22.135023735559759</v>
      </c>
      <c r="N1809" s="185"/>
      <c r="O1809" s="185"/>
    </row>
    <row r="1810" spans="1:15" x14ac:dyDescent="0.25">
      <c r="A1810" s="239" t="s">
        <v>10998</v>
      </c>
      <c r="B1810" s="189" t="s">
        <v>7079</v>
      </c>
      <c r="C1810" s="190" t="s">
        <v>7548</v>
      </c>
      <c r="D1810" s="190" t="s">
        <v>5473</v>
      </c>
      <c r="E1810" s="190" t="s">
        <v>20873</v>
      </c>
      <c r="F1810" s="190" t="s">
        <v>20869</v>
      </c>
      <c r="G1810" s="192">
        <v>700</v>
      </c>
      <c r="H1810" s="191">
        <v>31.22</v>
      </c>
      <c r="I1810" s="188">
        <v>22.421524663677133</v>
      </c>
      <c r="J1810" s="192">
        <v>720</v>
      </c>
      <c r="K1810" s="191">
        <v>31.483054577999997</v>
      </c>
      <c r="L1810" s="193">
        <v>22.8694454731571</v>
      </c>
      <c r="N1810" s="185"/>
      <c r="O1810" s="185"/>
    </row>
    <row r="1811" spans="1:15" x14ac:dyDescent="0.25">
      <c r="A1811" s="239" t="s">
        <v>10999</v>
      </c>
      <c r="B1811" s="189" t="s">
        <v>7079</v>
      </c>
      <c r="C1811" s="190" t="s">
        <v>7548</v>
      </c>
      <c r="D1811" s="190" t="s">
        <v>5474</v>
      </c>
      <c r="E1811" s="190" t="s">
        <v>20873</v>
      </c>
      <c r="F1811" s="190" t="s">
        <v>20869</v>
      </c>
      <c r="G1811" s="192">
        <v>12000</v>
      </c>
      <c r="H1811" s="191">
        <v>321.81</v>
      </c>
      <c r="I1811" s="188">
        <v>37.289083620770022</v>
      </c>
      <c r="J1811" s="192">
        <v>13200</v>
      </c>
      <c r="K1811" s="191">
        <v>326.34560306999998</v>
      </c>
      <c r="L1811" s="193">
        <v>40.447917409718087</v>
      </c>
      <c r="N1811" s="185"/>
      <c r="O1811" s="185"/>
    </row>
    <row r="1812" spans="1:15" x14ac:dyDescent="0.25">
      <c r="A1812" s="239" t="s">
        <v>11000</v>
      </c>
      <c r="B1812" s="189" t="s">
        <v>7079</v>
      </c>
      <c r="C1812" s="190" t="s">
        <v>7548</v>
      </c>
      <c r="D1812" s="190" t="s">
        <v>5475</v>
      </c>
      <c r="E1812" s="190" t="s">
        <v>20873</v>
      </c>
      <c r="F1812" s="190" t="s">
        <v>20869</v>
      </c>
      <c r="G1812" s="192">
        <v>7610</v>
      </c>
      <c r="H1812" s="191">
        <v>292.87</v>
      </c>
      <c r="I1812" s="188">
        <v>25.984225082801242</v>
      </c>
      <c r="J1812" s="192">
        <v>7800</v>
      </c>
      <c r="K1812" s="191">
        <v>298.29138150000006</v>
      </c>
      <c r="L1812" s="193">
        <v>26.148928476500412</v>
      </c>
      <c r="N1812" s="185"/>
      <c r="O1812" s="185"/>
    </row>
    <row r="1813" spans="1:15" x14ac:dyDescent="0.25">
      <c r="A1813" s="239" t="s">
        <v>11001</v>
      </c>
      <c r="B1813" s="189" t="s">
        <v>7079</v>
      </c>
      <c r="C1813" s="190" t="s">
        <v>7548</v>
      </c>
      <c r="D1813" s="190" t="s">
        <v>5476</v>
      </c>
      <c r="E1813" s="190" t="s">
        <v>20873</v>
      </c>
      <c r="F1813" s="190" t="s">
        <v>20869</v>
      </c>
      <c r="G1813" s="192">
        <v>13600</v>
      </c>
      <c r="H1813" s="191">
        <v>548.75</v>
      </c>
      <c r="I1813" s="188">
        <v>24.783599088838269</v>
      </c>
      <c r="J1813" s="192">
        <v>13600</v>
      </c>
      <c r="K1813" s="191">
        <v>557.22705292800003</v>
      </c>
      <c r="L1813" s="193">
        <v>24.406568074068851</v>
      </c>
      <c r="N1813" s="185"/>
      <c r="O1813" s="185"/>
    </row>
    <row r="1814" spans="1:15" x14ac:dyDescent="0.25">
      <c r="A1814" s="239" t="s">
        <v>11002</v>
      </c>
      <c r="B1814" s="189" t="s">
        <v>7079</v>
      </c>
      <c r="C1814" s="190" t="s">
        <v>7548</v>
      </c>
      <c r="D1814" s="190" t="s">
        <v>5477</v>
      </c>
      <c r="E1814" s="190" t="s">
        <v>20873</v>
      </c>
      <c r="F1814" s="190" t="s">
        <v>20869</v>
      </c>
      <c r="G1814" s="192">
        <v>284570</v>
      </c>
      <c r="H1814" s="191">
        <v>2698.12</v>
      </c>
      <c r="I1814" s="188">
        <v>105.46973448178733</v>
      </c>
      <c r="J1814" s="192">
        <v>292485</v>
      </c>
      <c r="K1814" s="191">
        <v>2717.6707857780002</v>
      </c>
      <c r="L1814" s="193">
        <v>107.6234110219016</v>
      </c>
      <c r="N1814" s="185"/>
      <c r="O1814" s="185"/>
    </row>
    <row r="1815" spans="1:15" x14ac:dyDescent="0.25">
      <c r="A1815" s="239" t="s">
        <v>11003</v>
      </c>
      <c r="B1815" s="189" t="s">
        <v>7079</v>
      </c>
      <c r="C1815" s="190" t="s">
        <v>7548</v>
      </c>
      <c r="D1815" s="190" t="s">
        <v>5478</v>
      </c>
      <c r="E1815" s="190" t="s">
        <v>20873</v>
      </c>
      <c r="F1815" s="190" t="s">
        <v>20869</v>
      </c>
      <c r="G1815" s="192">
        <v>261418</v>
      </c>
      <c r="H1815" s="191">
        <v>1989.65</v>
      </c>
      <c r="I1815" s="188">
        <v>131.3889377528711</v>
      </c>
      <c r="J1815" s="192">
        <v>298016</v>
      </c>
      <c r="K1815" s="191">
        <v>2009.9326644959999</v>
      </c>
      <c r="L1815" s="193">
        <v>148.27163380357766</v>
      </c>
      <c r="N1815" s="185"/>
      <c r="O1815" s="185"/>
    </row>
    <row r="1816" spans="1:15" x14ac:dyDescent="0.25">
      <c r="A1816" s="239" t="s">
        <v>11004</v>
      </c>
      <c r="B1816" s="189" t="s">
        <v>7079</v>
      </c>
      <c r="C1816" s="190" t="s">
        <v>7548</v>
      </c>
      <c r="D1816" s="190" t="s">
        <v>5479</v>
      </c>
      <c r="E1816" s="190" t="s">
        <v>20873</v>
      </c>
      <c r="F1816" s="190" t="s">
        <v>20869</v>
      </c>
      <c r="G1816" s="192">
        <v>119925</v>
      </c>
      <c r="H1816" s="191">
        <v>936.66</v>
      </c>
      <c r="I1816" s="188">
        <v>128.03471910832107</v>
      </c>
      <c r="J1816" s="192">
        <v>119415</v>
      </c>
      <c r="K1816" s="191">
        <v>953.96433799200008</v>
      </c>
      <c r="L1816" s="193">
        <v>125.17763531009626</v>
      </c>
      <c r="N1816" s="185"/>
      <c r="O1816" s="185"/>
    </row>
    <row r="1817" spans="1:15" x14ac:dyDescent="0.25">
      <c r="A1817" s="239" t="s">
        <v>11005</v>
      </c>
      <c r="B1817" s="189" t="s">
        <v>7079</v>
      </c>
      <c r="C1817" s="190" t="s">
        <v>7548</v>
      </c>
      <c r="D1817" s="190" t="s">
        <v>5480</v>
      </c>
      <c r="E1817" s="190" t="s">
        <v>20873</v>
      </c>
      <c r="F1817" s="190" t="s">
        <v>20869</v>
      </c>
      <c r="G1817" s="192">
        <v>24000</v>
      </c>
      <c r="H1817" s="191">
        <v>1097.3800000000001</v>
      </c>
      <c r="I1817" s="188">
        <v>21.870272831653573</v>
      </c>
      <c r="J1817" s="192">
        <v>26746</v>
      </c>
      <c r="K1817" s="191">
        <v>1116.9955196819999</v>
      </c>
      <c r="L1817" s="193">
        <v>23.94459022325746</v>
      </c>
      <c r="N1817" s="185"/>
      <c r="O1817" s="185"/>
    </row>
    <row r="1818" spans="1:15" x14ac:dyDescent="0.25">
      <c r="A1818" s="239" t="s">
        <v>11006</v>
      </c>
      <c r="B1818" s="189" t="s">
        <v>7079</v>
      </c>
      <c r="C1818" s="190" t="s">
        <v>7548</v>
      </c>
      <c r="D1818" s="190" t="s">
        <v>4531</v>
      </c>
      <c r="E1818" s="190" t="s">
        <v>20873</v>
      </c>
      <c r="F1818" s="190" t="s">
        <v>20869</v>
      </c>
      <c r="G1818" s="192">
        <v>18405</v>
      </c>
      <c r="H1818" s="191">
        <v>432.57</v>
      </c>
      <c r="I1818" s="188">
        <v>42.548026908939597</v>
      </c>
      <c r="J1818" s="192">
        <v>18405</v>
      </c>
      <c r="K1818" s="191">
        <v>440.931534666</v>
      </c>
      <c r="L1818" s="193">
        <v>41.741174202796707</v>
      </c>
      <c r="N1818" s="185"/>
      <c r="O1818" s="185"/>
    </row>
    <row r="1819" spans="1:15" x14ac:dyDescent="0.25">
      <c r="A1819" s="239" t="s">
        <v>11007</v>
      </c>
      <c r="B1819" s="189" t="s">
        <v>7079</v>
      </c>
      <c r="C1819" s="190" t="s">
        <v>7548</v>
      </c>
      <c r="D1819" s="190" t="s">
        <v>4532</v>
      </c>
      <c r="E1819" s="190" t="s">
        <v>20873</v>
      </c>
      <c r="F1819" s="190" t="s">
        <v>20869</v>
      </c>
      <c r="G1819" s="192">
        <v>10500</v>
      </c>
      <c r="H1819" s="191">
        <v>444.48</v>
      </c>
      <c r="I1819" s="188">
        <v>23.623110151187905</v>
      </c>
      <c r="J1819" s="192">
        <v>11000</v>
      </c>
      <c r="K1819" s="191">
        <v>441.42116682600005</v>
      </c>
      <c r="L1819" s="193">
        <v>24.919511855524576</v>
      </c>
      <c r="N1819" s="185"/>
      <c r="O1819" s="185"/>
    </row>
    <row r="1820" spans="1:15" x14ac:dyDescent="0.25">
      <c r="A1820" s="239" t="s">
        <v>11008</v>
      </c>
      <c r="B1820" s="189" t="s">
        <v>7079</v>
      </c>
      <c r="C1820" s="190" t="s">
        <v>7548</v>
      </c>
      <c r="D1820" s="190" t="s">
        <v>4533</v>
      </c>
      <c r="E1820" s="190" t="s">
        <v>20873</v>
      </c>
      <c r="F1820" s="190" t="s">
        <v>20869</v>
      </c>
      <c r="G1820" s="192">
        <v>20000</v>
      </c>
      <c r="H1820" s="191">
        <v>497.91</v>
      </c>
      <c r="I1820" s="188">
        <v>40.167901829647924</v>
      </c>
      <c r="J1820" s="192">
        <v>20000</v>
      </c>
      <c r="K1820" s="191">
        <v>498.9120777660001</v>
      </c>
      <c r="L1820" s="193">
        <v>40.087223563628392</v>
      </c>
      <c r="N1820" s="185"/>
      <c r="O1820" s="185"/>
    </row>
    <row r="1821" spans="1:15" x14ac:dyDescent="0.25">
      <c r="A1821" s="239" t="s">
        <v>11009</v>
      </c>
      <c r="B1821" s="189" t="s">
        <v>7079</v>
      </c>
      <c r="C1821" s="190" t="s">
        <v>7548</v>
      </c>
      <c r="D1821" s="190" t="s">
        <v>4534</v>
      </c>
      <c r="E1821" s="190" t="s">
        <v>20873</v>
      </c>
      <c r="F1821" s="190" t="s">
        <v>20869</v>
      </c>
      <c r="G1821" s="192">
        <v>39440</v>
      </c>
      <c r="H1821" s="191">
        <v>625.59</v>
      </c>
      <c r="I1821" s="188">
        <v>63.044486005211077</v>
      </c>
      <c r="J1821" s="192">
        <v>39400</v>
      </c>
      <c r="K1821" s="191">
        <v>627.84847486800004</v>
      </c>
      <c r="L1821" s="193">
        <v>62.753994916183437</v>
      </c>
      <c r="N1821" s="185"/>
      <c r="O1821" s="185"/>
    </row>
    <row r="1822" spans="1:15" x14ac:dyDescent="0.25">
      <c r="A1822" s="239" t="s">
        <v>11010</v>
      </c>
      <c r="B1822" s="189" t="s">
        <v>7079</v>
      </c>
      <c r="C1822" s="190" t="s">
        <v>7548</v>
      </c>
      <c r="D1822" s="190" t="s">
        <v>4535</v>
      </c>
      <c r="E1822" s="190" t="s">
        <v>20873</v>
      </c>
      <c r="F1822" s="190" t="s">
        <v>20869</v>
      </c>
      <c r="G1822" s="192">
        <v>10500</v>
      </c>
      <c r="H1822" s="191">
        <v>231.34</v>
      </c>
      <c r="I1822" s="188">
        <v>45.38774098729143</v>
      </c>
      <c r="J1822" s="192">
        <v>10500</v>
      </c>
      <c r="K1822" s="191">
        <v>230.74398523800002</v>
      </c>
      <c r="L1822" s="193">
        <v>45.504978121834093</v>
      </c>
      <c r="N1822" s="185"/>
      <c r="O1822" s="185"/>
    </row>
    <row r="1823" spans="1:15" x14ac:dyDescent="0.25">
      <c r="A1823" s="239" t="s">
        <v>11011</v>
      </c>
      <c r="B1823" s="189" t="s">
        <v>7079</v>
      </c>
      <c r="C1823" s="190" t="s">
        <v>7548</v>
      </c>
      <c r="D1823" s="190" t="s">
        <v>4536</v>
      </c>
      <c r="E1823" s="190" t="s">
        <v>20873</v>
      </c>
      <c r="F1823" s="190" t="s">
        <v>20869</v>
      </c>
      <c r="G1823" s="192">
        <v>6219</v>
      </c>
      <c r="H1823" s="191">
        <v>534.91</v>
      </c>
      <c r="I1823" s="188">
        <v>11.626254883999177</v>
      </c>
      <c r="J1823" s="192">
        <v>15000</v>
      </c>
      <c r="K1823" s="191">
        <v>553.45598581199999</v>
      </c>
      <c r="L1823" s="193">
        <v>27.102426181176504</v>
      </c>
      <c r="N1823" s="185"/>
      <c r="O1823" s="185"/>
    </row>
    <row r="1824" spans="1:15" x14ac:dyDescent="0.25">
      <c r="A1824" s="239" t="s">
        <v>11012</v>
      </c>
      <c r="B1824" s="189" t="s">
        <v>7079</v>
      </c>
      <c r="C1824" s="190" t="s">
        <v>7548</v>
      </c>
      <c r="D1824" s="190" t="s">
        <v>4537</v>
      </c>
      <c r="E1824" s="190" t="s">
        <v>20873</v>
      </c>
      <c r="F1824" s="190" t="s">
        <v>20869</v>
      </c>
      <c r="G1824" s="192">
        <v>11000</v>
      </c>
      <c r="H1824" s="191">
        <v>302.02999999999997</v>
      </c>
      <c r="I1824" s="188">
        <v>36.42022315664007</v>
      </c>
      <c r="J1824" s="192">
        <v>11000</v>
      </c>
      <c r="K1824" s="191">
        <v>308.11466581799999</v>
      </c>
      <c r="L1824" s="193">
        <v>35.700994533306577</v>
      </c>
      <c r="N1824" s="185"/>
      <c r="O1824" s="185"/>
    </row>
    <row r="1825" spans="1:15" x14ac:dyDescent="0.25">
      <c r="A1825" s="239" t="s">
        <v>11013</v>
      </c>
      <c r="B1825" s="189" t="s">
        <v>7079</v>
      </c>
      <c r="C1825" s="190" t="s">
        <v>7548</v>
      </c>
      <c r="D1825" s="190" t="s">
        <v>4538</v>
      </c>
      <c r="E1825" s="190" t="s">
        <v>20873</v>
      </c>
      <c r="F1825" s="190" t="s">
        <v>20869</v>
      </c>
      <c r="G1825" s="192">
        <v>16000</v>
      </c>
      <c r="H1825" s="191">
        <v>265.42</v>
      </c>
      <c r="I1825" s="188">
        <v>60.281817496797522</v>
      </c>
      <c r="J1825" s="192">
        <v>22000</v>
      </c>
      <c r="K1825" s="191">
        <v>268.89112322844448</v>
      </c>
      <c r="L1825" s="193">
        <v>81.817501953417931</v>
      </c>
      <c r="N1825" s="185"/>
      <c r="O1825" s="185"/>
    </row>
    <row r="1826" spans="1:15" x14ac:dyDescent="0.25">
      <c r="A1826" s="239" t="s">
        <v>11014</v>
      </c>
      <c r="B1826" s="189" t="s">
        <v>7079</v>
      </c>
      <c r="C1826" s="190" t="s">
        <v>7548</v>
      </c>
      <c r="D1826" s="190" t="s">
        <v>1313</v>
      </c>
      <c r="E1826" s="190" t="s">
        <v>20873</v>
      </c>
      <c r="F1826" s="190" t="s">
        <v>20869</v>
      </c>
      <c r="G1826" s="192">
        <v>28000</v>
      </c>
      <c r="H1826" s="191">
        <v>563.55999999999995</v>
      </c>
      <c r="I1826" s="188">
        <v>49.684150755908867</v>
      </c>
      <c r="J1826" s="192">
        <v>28000</v>
      </c>
      <c r="K1826" s="191">
        <v>558</v>
      </c>
      <c r="L1826" s="193">
        <v>50.179211469534053</v>
      </c>
      <c r="N1826" s="185"/>
      <c r="O1826" s="185"/>
    </row>
    <row r="1827" spans="1:15" x14ac:dyDescent="0.25">
      <c r="A1827" s="239" t="s">
        <v>11015</v>
      </c>
      <c r="B1827" s="189" t="s">
        <v>7079</v>
      </c>
      <c r="C1827" s="190" t="s">
        <v>7548</v>
      </c>
      <c r="D1827" s="190" t="s">
        <v>1314</v>
      </c>
      <c r="E1827" s="190" t="s">
        <v>20873</v>
      </c>
      <c r="F1827" s="190" t="s">
        <v>20869</v>
      </c>
      <c r="G1827" s="192">
        <v>43200</v>
      </c>
      <c r="H1827" s="191">
        <v>822.26</v>
      </c>
      <c r="I1827" s="188">
        <v>52.538126626614456</v>
      </c>
      <c r="J1827" s="192">
        <v>44064</v>
      </c>
      <c r="K1827" s="191">
        <v>816.77325889799999</v>
      </c>
      <c r="L1827" s="193">
        <v>53.948876900612127</v>
      </c>
      <c r="N1827" s="185"/>
      <c r="O1827" s="185"/>
    </row>
    <row r="1828" spans="1:15" x14ac:dyDescent="0.25">
      <c r="A1828" s="239" t="s">
        <v>11016</v>
      </c>
      <c r="B1828" s="189" t="s">
        <v>7079</v>
      </c>
      <c r="C1828" s="190" t="s">
        <v>7548</v>
      </c>
      <c r="D1828" s="190" t="s">
        <v>3783</v>
      </c>
      <c r="E1828" s="190" t="s">
        <v>20873</v>
      </c>
      <c r="F1828" s="190" t="s">
        <v>20869</v>
      </c>
      <c r="G1828" s="192">
        <v>29265</v>
      </c>
      <c r="H1828" s="191">
        <v>566.28</v>
      </c>
      <c r="I1828" s="188">
        <v>51.679381224835772</v>
      </c>
      <c r="J1828" s="192">
        <v>29265</v>
      </c>
      <c r="K1828" s="191">
        <v>578.86910726400004</v>
      </c>
      <c r="L1828" s="193">
        <v>50.555470369320219</v>
      </c>
      <c r="N1828" s="185"/>
      <c r="O1828" s="185"/>
    </row>
    <row r="1829" spans="1:15" x14ac:dyDescent="0.25">
      <c r="A1829" s="239" t="s">
        <v>11017</v>
      </c>
      <c r="B1829" s="189" t="s">
        <v>7079</v>
      </c>
      <c r="C1829" s="190" t="s">
        <v>7548</v>
      </c>
      <c r="D1829" s="190" t="s">
        <v>3784</v>
      </c>
      <c r="E1829" s="190" t="s">
        <v>20873</v>
      </c>
      <c r="F1829" s="190" t="s">
        <v>20869</v>
      </c>
      <c r="G1829" s="192">
        <v>20600</v>
      </c>
      <c r="H1829" s="191">
        <v>942.15</v>
      </c>
      <c r="I1829" s="188">
        <v>21.864883511118187</v>
      </c>
      <c r="J1829" s="192">
        <v>21012</v>
      </c>
      <c r="K1829" s="191">
        <v>950.91995617800001</v>
      </c>
      <c r="L1829" s="193">
        <v>22.096497043192585</v>
      </c>
      <c r="N1829" s="185"/>
      <c r="O1829" s="185"/>
    </row>
    <row r="1830" spans="1:15" x14ac:dyDescent="0.25">
      <c r="A1830" s="239" t="s">
        <v>11018</v>
      </c>
      <c r="B1830" s="189" t="s">
        <v>7079</v>
      </c>
      <c r="C1830" s="190" t="s">
        <v>7548</v>
      </c>
      <c r="D1830" s="190" t="s">
        <v>3785</v>
      </c>
      <c r="E1830" s="190" t="s">
        <v>20873</v>
      </c>
      <c r="F1830" s="190" t="s">
        <v>20869</v>
      </c>
      <c r="G1830" s="192">
        <v>4000</v>
      </c>
      <c r="H1830" s="191">
        <v>93.41</v>
      </c>
      <c r="I1830" s="188">
        <v>42.821967669414413</v>
      </c>
      <c r="J1830" s="192">
        <v>4500</v>
      </c>
      <c r="K1830" s="191">
        <v>92.498417585999988</v>
      </c>
      <c r="L1830" s="193">
        <v>48.649480903996498</v>
      </c>
      <c r="N1830" s="185"/>
      <c r="O1830" s="185"/>
    </row>
    <row r="1831" spans="1:15" x14ac:dyDescent="0.25">
      <c r="A1831" s="239" t="s">
        <v>11019</v>
      </c>
      <c r="B1831" s="189" t="s">
        <v>7079</v>
      </c>
      <c r="C1831" s="190" t="s">
        <v>7548</v>
      </c>
      <c r="D1831" s="190" t="s">
        <v>6374</v>
      </c>
      <c r="E1831" s="190" t="s">
        <v>20873</v>
      </c>
      <c r="F1831" s="190" t="s">
        <v>20869</v>
      </c>
      <c r="G1831" s="192">
        <v>51980</v>
      </c>
      <c r="H1831" s="191">
        <v>692.02</v>
      </c>
      <c r="I1831" s="188">
        <v>75.113436027860473</v>
      </c>
      <c r="J1831" s="192">
        <v>52329.42</v>
      </c>
      <c r="K1831" s="191">
        <v>689.75205877200005</v>
      </c>
      <c r="L1831" s="193">
        <v>75.867000807746294</v>
      </c>
      <c r="N1831" s="185"/>
      <c r="O1831" s="185"/>
    </row>
    <row r="1832" spans="1:15" x14ac:dyDescent="0.25">
      <c r="A1832" s="239" t="s">
        <v>11020</v>
      </c>
      <c r="B1832" s="189" t="s">
        <v>7079</v>
      </c>
      <c r="C1832" s="190" t="s">
        <v>7548</v>
      </c>
      <c r="D1832" s="190" t="s">
        <v>11021</v>
      </c>
      <c r="E1832" s="190" t="s">
        <v>20873</v>
      </c>
      <c r="F1832" s="190" t="s">
        <v>20868</v>
      </c>
      <c r="G1832" s="192">
        <v>0</v>
      </c>
      <c r="H1832" s="191">
        <v>40.25</v>
      </c>
      <c r="I1832" s="188">
        <v>0</v>
      </c>
      <c r="J1832" s="192">
        <v>0</v>
      </c>
      <c r="K1832" s="191">
        <v>42.4</v>
      </c>
      <c r="L1832" s="193">
        <v>0</v>
      </c>
      <c r="N1832" s="185"/>
      <c r="O1832" s="185"/>
    </row>
    <row r="1833" spans="1:15" x14ac:dyDescent="0.25">
      <c r="A1833" s="239" t="s">
        <v>11022</v>
      </c>
      <c r="B1833" s="189" t="s">
        <v>7079</v>
      </c>
      <c r="C1833" s="190" t="s">
        <v>7548</v>
      </c>
      <c r="D1833" s="190" t="s">
        <v>3786</v>
      </c>
      <c r="E1833" s="190" t="s">
        <v>20873</v>
      </c>
      <c r="F1833" s="190" t="s">
        <v>20869</v>
      </c>
      <c r="G1833" s="192">
        <v>9742</v>
      </c>
      <c r="H1833" s="191">
        <v>234.59</v>
      </c>
      <c r="I1833" s="188">
        <v>41.527771857282922</v>
      </c>
      <c r="J1833" s="192">
        <v>9888</v>
      </c>
      <c r="K1833" s="191">
        <v>250.09290288600002</v>
      </c>
      <c r="L1833" s="193">
        <v>39.537307480121704</v>
      </c>
      <c r="N1833" s="185"/>
      <c r="O1833" s="185"/>
    </row>
    <row r="1834" spans="1:15" x14ac:dyDescent="0.25">
      <c r="A1834" s="239" t="s">
        <v>11023</v>
      </c>
      <c r="B1834" s="189" t="s">
        <v>7079</v>
      </c>
      <c r="C1834" s="190" t="s">
        <v>7548</v>
      </c>
      <c r="D1834" s="190" t="s">
        <v>3787</v>
      </c>
      <c r="E1834" s="190" t="s">
        <v>20873</v>
      </c>
      <c r="F1834" s="190" t="s">
        <v>20869</v>
      </c>
      <c r="G1834" s="192">
        <v>13500</v>
      </c>
      <c r="H1834" s="191">
        <v>311.69</v>
      </c>
      <c r="I1834" s="188">
        <v>43.312265391895792</v>
      </c>
      <c r="J1834" s="192">
        <v>13500</v>
      </c>
      <c r="K1834" s="191">
        <v>311.46025744799999</v>
      </c>
      <c r="L1834" s="193">
        <v>43.344213835223904</v>
      </c>
      <c r="N1834" s="185"/>
      <c r="O1834" s="185"/>
    </row>
    <row r="1835" spans="1:15" x14ac:dyDescent="0.25">
      <c r="A1835" s="239" t="s">
        <v>11024</v>
      </c>
      <c r="B1835" s="189" t="s">
        <v>7079</v>
      </c>
      <c r="C1835" s="190" t="s">
        <v>7548</v>
      </c>
      <c r="D1835" s="190" t="s">
        <v>3788</v>
      </c>
      <c r="E1835" s="190" t="s">
        <v>20873</v>
      </c>
      <c r="F1835" s="190" t="s">
        <v>20869</v>
      </c>
      <c r="G1835" s="192">
        <v>32329</v>
      </c>
      <c r="H1835" s="191">
        <v>781.21</v>
      </c>
      <c r="I1835" s="188">
        <v>41.383238821827675</v>
      </c>
      <c r="J1835" s="192">
        <v>32975.919999999998</v>
      </c>
      <c r="K1835" s="191">
        <v>787.74006631799989</v>
      </c>
      <c r="L1835" s="193">
        <v>41.861422834735016</v>
      </c>
      <c r="N1835" s="185"/>
      <c r="O1835" s="185"/>
    </row>
    <row r="1836" spans="1:15" x14ac:dyDescent="0.25">
      <c r="A1836" s="239" t="s">
        <v>11025</v>
      </c>
      <c r="B1836" s="189" t="s">
        <v>7079</v>
      </c>
      <c r="C1836" s="190" t="s">
        <v>7548</v>
      </c>
      <c r="D1836" s="190" t="s">
        <v>3789</v>
      </c>
      <c r="E1836" s="190" t="s">
        <v>20873</v>
      </c>
      <c r="F1836" s="190" t="s">
        <v>20869</v>
      </c>
      <c r="G1836" s="192">
        <v>21367</v>
      </c>
      <c r="H1836" s="191">
        <v>1228.27</v>
      </c>
      <c r="I1836" s="188">
        <v>17.396012277430859</v>
      </c>
      <c r="J1836" s="192">
        <v>24547</v>
      </c>
      <c r="K1836" s="191">
        <v>1253.8228748219999</v>
      </c>
      <c r="L1836" s="193">
        <v>19.577725445059244</v>
      </c>
      <c r="N1836" s="185"/>
      <c r="O1836" s="185"/>
    </row>
    <row r="1837" spans="1:15" x14ac:dyDescent="0.25">
      <c r="A1837" s="239" t="s">
        <v>11026</v>
      </c>
      <c r="B1837" s="189" t="s">
        <v>7079</v>
      </c>
      <c r="C1837" s="190" t="s">
        <v>7548</v>
      </c>
      <c r="D1837" s="190" t="s">
        <v>3790</v>
      </c>
      <c r="E1837" s="190" t="s">
        <v>20873</v>
      </c>
      <c r="F1837" s="190" t="s">
        <v>20869</v>
      </c>
      <c r="G1837" s="192">
        <v>423750</v>
      </c>
      <c r="H1837" s="191">
        <v>6836.06</v>
      </c>
      <c r="I1837" s="188">
        <v>61.987460613277236</v>
      </c>
      <c r="J1837" s="192">
        <v>760000</v>
      </c>
      <c r="K1837" s="191">
        <v>6825.5296143371106</v>
      </c>
      <c r="L1837" s="193">
        <v>111.34667094603333</v>
      </c>
      <c r="N1837" s="185"/>
      <c r="O1837" s="185"/>
    </row>
    <row r="1838" spans="1:15" x14ac:dyDescent="0.25">
      <c r="A1838" s="239" t="s">
        <v>11027</v>
      </c>
      <c r="B1838" s="189" t="s">
        <v>7079</v>
      </c>
      <c r="C1838" s="190" t="s">
        <v>7548</v>
      </c>
      <c r="D1838" s="190" t="s">
        <v>3791</v>
      </c>
      <c r="E1838" s="190" t="s">
        <v>20873</v>
      </c>
      <c r="F1838" s="190" t="s">
        <v>20869</v>
      </c>
      <c r="G1838" s="192">
        <v>13000</v>
      </c>
      <c r="H1838" s="191">
        <v>365.33</v>
      </c>
      <c r="I1838" s="188">
        <v>35.584266279801824</v>
      </c>
      <c r="J1838" s="192">
        <v>12500</v>
      </c>
      <c r="K1838" s="191">
        <v>376.18321528799999</v>
      </c>
      <c r="L1838" s="193">
        <v>33.228489448765529</v>
      </c>
      <c r="N1838" s="185"/>
      <c r="O1838" s="185"/>
    </row>
    <row r="1839" spans="1:15" x14ac:dyDescent="0.25">
      <c r="A1839" s="239" t="s">
        <v>11028</v>
      </c>
      <c r="B1839" s="189" t="s">
        <v>7079</v>
      </c>
      <c r="C1839" s="190" t="s">
        <v>7548</v>
      </c>
      <c r="D1839" s="190" t="s">
        <v>3792</v>
      </c>
      <c r="E1839" s="190" t="s">
        <v>20873</v>
      </c>
      <c r="F1839" s="190" t="s">
        <v>20869</v>
      </c>
      <c r="G1839" s="192">
        <v>8200</v>
      </c>
      <c r="H1839" s="191">
        <v>273.16000000000003</v>
      </c>
      <c r="I1839" s="188">
        <v>30.019036462146726</v>
      </c>
      <c r="J1839" s="192">
        <v>3600</v>
      </c>
      <c r="K1839" s="191">
        <v>272.55004615799999</v>
      </c>
      <c r="L1839" s="193">
        <v>13.208583343673492</v>
      </c>
      <c r="N1839" s="185"/>
      <c r="O1839" s="185"/>
    </row>
    <row r="1840" spans="1:15" x14ac:dyDescent="0.25">
      <c r="A1840" s="239" t="s">
        <v>11029</v>
      </c>
      <c r="B1840" s="189" t="s">
        <v>7079</v>
      </c>
      <c r="C1840" s="190" t="s">
        <v>7548</v>
      </c>
      <c r="D1840" s="190" t="s">
        <v>3793</v>
      </c>
      <c r="E1840" s="190" t="s">
        <v>20873</v>
      </c>
      <c r="F1840" s="190" t="s">
        <v>20869</v>
      </c>
      <c r="G1840" s="192">
        <v>1600</v>
      </c>
      <c r="H1840" s="191">
        <v>97.04</v>
      </c>
      <c r="I1840" s="188">
        <v>16.488046166529266</v>
      </c>
      <c r="J1840" s="192">
        <v>1760</v>
      </c>
      <c r="K1840" s="191">
        <v>100.31862925199999</v>
      </c>
      <c r="L1840" s="193">
        <v>17.54409936741547</v>
      </c>
      <c r="N1840" s="185"/>
      <c r="O1840" s="185"/>
    </row>
    <row r="1841" spans="1:15" x14ac:dyDescent="0.25">
      <c r="A1841" s="239" t="s">
        <v>11030</v>
      </c>
      <c r="B1841" s="189" t="s">
        <v>7079</v>
      </c>
      <c r="C1841" s="190" t="s">
        <v>7548</v>
      </c>
      <c r="D1841" s="190" t="s">
        <v>3794</v>
      </c>
      <c r="E1841" s="190" t="s">
        <v>20873</v>
      </c>
      <c r="F1841" s="190" t="s">
        <v>20869</v>
      </c>
      <c r="G1841" s="192">
        <v>1500</v>
      </c>
      <c r="H1841" s="191">
        <v>79.78</v>
      </c>
      <c r="I1841" s="188">
        <v>18.801704687891704</v>
      </c>
      <c r="J1841" s="192">
        <v>1850</v>
      </c>
      <c r="K1841" s="191">
        <v>81.44506934399999</v>
      </c>
      <c r="L1841" s="193">
        <v>22.714696112371698</v>
      </c>
      <c r="N1841" s="185"/>
      <c r="O1841" s="185"/>
    </row>
    <row r="1842" spans="1:15" x14ac:dyDescent="0.25">
      <c r="A1842" s="239" t="s">
        <v>11031</v>
      </c>
      <c r="B1842" s="189" t="s">
        <v>7079</v>
      </c>
      <c r="C1842" s="190" t="s">
        <v>7548</v>
      </c>
      <c r="D1842" s="190" t="s">
        <v>11032</v>
      </c>
      <c r="E1842" s="190" t="s">
        <v>20873</v>
      </c>
      <c r="F1842" s="190" t="s">
        <v>20868</v>
      </c>
      <c r="G1842" s="192">
        <v>0</v>
      </c>
      <c r="H1842" s="191">
        <v>1410.07</v>
      </c>
      <c r="I1842" s="188">
        <v>0</v>
      </c>
      <c r="J1842" s="192">
        <v>0</v>
      </c>
      <c r="K1842" s="191">
        <v>1428.5</v>
      </c>
      <c r="L1842" s="193">
        <v>0</v>
      </c>
      <c r="N1842" s="185"/>
      <c r="O1842" s="185"/>
    </row>
    <row r="1843" spans="1:15" x14ac:dyDescent="0.25">
      <c r="A1843" s="239" t="s">
        <v>11033</v>
      </c>
      <c r="B1843" s="189" t="s">
        <v>7079</v>
      </c>
      <c r="C1843" s="190" t="s">
        <v>7548</v>
      </c>
      <c r="D1843" s="190" t="s">
        <v>3795</v>
      </c>
      <c r="E1843" s="190" t="s">
        <v>20873</v>
      </c>
      <c r="F1843" s="190" t="s">
        <v>20869</v>
      </c>
      <c r="G1843" s="192">
        <v>1326</v>
      </c>
      <c r="H1843" s="191">
        <v>104.04</v>
      </c>
      <c r="I1843" s="188">
        <v>12.745098039215685</v>
      </c>
      <c r="J1843" s="192">
        <v>2000</v>
      </c>
      <c r="K1843" s="191">
        <v>104.09043942</v>
      </c>
      <c r="L1843" s="193">
        <v>19.214060495316911</v>
      </c>
      <c r="N1843" s="185"/>
      <c r="O1843" s="185"/>
    </row>
    <row r="1844" spans="1:15" x14ac:dyDescent="0.25">
      <c r="A1844" s="239" t="s">
        <v>11034</v>
      </c>
      <c r="B1844" s="189" t="s">
        <v>7079</v>
      </c>
      <c r="C1844" s="190" t="s">
        <v>7548</v>
      </c>
      <c r="D1844" s="190" t="s">
        <v>3796</v>
      </c>
      <c r="E1844" s="190" t="s">
        <v>20873</v>
      </c>
      <c r="F1844" s="190" t="s">
        <v>20869</v>
      </c>
      <c r="G1844" s="192">
        <v>22288</v>
      </c>
      <c r="H1844" s="191">
        <v>438.38</v>
      </c>
      <c r="I1844" s="188">
        <v>50.84173548063324</v>
      </c>
      <c r="J1844" s="192">
        <v>29000</v>
      </c>
      <c r="K1844" s="191">
        <v>439.54775674799998</v>
      </c>
      <c r="L1844" s="193">
        <v>65.976903657879845</v>
      </c>
      <c r="N1844" s="185"/>
      <c r="O1844" s="185"/>
    </row>
    <row r="1845" spans="1:15" x14ac:dyDescent="0.25">
      <c r="A1845" s="239" t="s">
        <v>11035</v>
      </c>
      <c r="B1845" s="189" t="s">
        <v>7079</v>
      </c>
      <c r="C1845" s="190" t="s">
        <v>7548</v>
      </c>
      <c r="D1845" s="190" t="s">
        <v>3797</v>
      </c>
      <c r="E1845" s="190" t="s">
        <v>20873</v>
      </c>
      <c r="F1845" s="190" t="s">
        <v>20869</v>
      </c>
      <c r="G1845" s="192">
        <v>162000</v>
      </c>
      <c r="H1845" s="191">
        <v>1880.48</v>
      </c>
      <c r="I1845" s="188">
        <v>86.148217476389007</v>
      </c>
      <c r="J1845" s="192">
        <v>203000</v>
      </c>
      <c r="K1845" s="191">
        <v>1935.7782649440001</v>
      </c>
      <c r="L1845" s="193">
        <v>104.86738263169443</v>
      </c>
      <c r="N1845" s="185"/>
      <c r="O1845" s="185"/>
    </row>
    <row r="1846" spans="1:15" x14ac:dyDescent="0.25">
      <c r="A1846" s="239" t="s">
        <v>11036</v>
      </c>
      <c r="B1846" s="189" t="s">
        <v>7079</v>
      </c>
      <c r="C1846" s="190" t="s">
        <v>7548</v>
      </c>
      <c r="D1846" s="190" t="s">
        <v>3798</v>
      </c>
      <c r="E1846" s="190" t="s">
        <v>20873</v>
      </c>
      <c r="F1846" s="190" t="s">
        <v>20869</v>
      </c>
      <c r="G1846" s="192">
        <v>8388</v>
      </c>
      <c r="H1846" s="191">
        <v>260.06</v>
      </c>
      <c r="I1846" s="188">
        <v>32.25409520879797</v>
      </c>
      <c r="J1846" s="192">
        <v>8952.83</v>
      </c>
      <c r="K1846" s="191">
        <v>256.62972686999996</v>
      </c>
      <c r="L1846" s="193">
        <v>34.886176707561255</v>
      </c>
      <c r="N1846" s="185"/>
      <c r="O1846" s="185"/>
    </row>
    <row r="1847" spans="1:15" x14ac:dyDescent="0.25">
      <c r="A1847" s="239" t="s">
        <v>11037</v>
      </c>
      <c r="B1847" s="189" t="s">
        <v>7079</v>
      </c>
      <c r="C1847" s="190" t="s">
        <v>7548</v>
      </c>
      <c r="D1847" s="190" t="s">
        <v>3799</v>
      </c>
      <c r="E1847" s="190" t="s">
        <v>20873</v>
      </c>
      <c r="F1847" s="190" t="s">
        <v>20869</v>
      </c>
      <c r="G1847" s="192">
        <v>517211</v>
      </c>
      <c r="H1847" s="191">
        <v>6365.01</v>
      </c>
      <c r="I1847" s="188">
        <v>81.258474063669965</v>
      </c>
      <c r="J1847" s="192">
        <v>547500</v>
      </c>
      <c r="K1847" s="191">
        <v>6417.1185805559999</v>
      </c>
      <c r="L1847" s="193">
        <v>85.31866648980683</v>
      </c>
      <c r="N1847" s="185"/>
      <c r="O1847" s="185"/>
    </row>
    <row r="1848" spans="1:15" x14ac:dyDescent="0.25">
      <c r="A1848" s="239" t="s">
        <v>11038</v>
      </c>
      <c r="B1848" s="189" t="s">
        <v>7079</v>
      </c>
      <c r="C1848" s="190" t="s">
        <v>7548</v>
      </c>
      <c r="D1848" s="190" t="s">
        <v>3800</v>
      </c>
      <c r="E1848" s="190" t="s">
        <v>20873</v>
      </c>
      <c r="F1848" s="190" t="s">
        <v>20869</v>
      </c>
      <c r="G1848" s="192">
        <v>15000</v>
      </c>
      <c r="H1848" s="191">
        <v>692.33</v>
      </c>
      <c r="I1848" s="188">
        <v>21.665968541013676</v>
      </c>
      <c r="J1848" s="192">
        <v>15405</v>
      </c>
      <c r="K1848" s="191">
        <v>703.48526316000004</v>
      </c>
      <c r="L1848" s="193">
        <v>21.898113303471291</v>
      </c>
      <c r="N1848" s="185"/>
      <c r="O1848" s="185"/>
    </row>
    <row r="1849" spans="1:15" x14ac:dyDescent="0.25">
      <c r="A1849" s="239" t="s">
        <v>11039</v>
      </c>
      <c r="B1849" s="189" t="s">
        <v>7079</v>
      </c>
      <c r="C1849" s="190" t="s">
        <v>7548</v>
      </c>
      <c r="D1849" s="190" t="s">
        <v>3801</v>
      </c>
      <c r="E1849" s="190" t="s">
        <v>20873</v>
      </c>
      <c r="F1849" s="190" t="s">
        <v>20869</v>
      </c>
      <c r="G1849" s="192">
        <v>23456</v>
      </c>
      <c r="H1849" s="191">
        <v>799.69</v>
      </c>
      <c r="I1849" s="188">
        <v>29.33136590428791</v>
      </c>
      <c r="J1849" s="192">
        <v>23780.34</v>
      </c>
      <c r="K1849" s="191">
        <v>819.57215979600005</v>
      </c>
      <c r="L1849" s="193">
        <v>29.015553683423278</v>
      </c>
      <c r="N1849" s="185"/>
      <c r="O1849" s="185"/>
    </row>
    <row r="1850" spans="1:15" x14ac:dyDescent="0.25">
      <c r="A1850" s="239" t="s">
        <v>11040</v>
      </c>
      <c r="B1850" s="189" t="s">
        <v>7079</v>
      </c>
      <c r="C1850" s="190" t="s">
        <v>7548</v>
      </c>
      <c r="D1850" s="190" t="s">
        <v>3802</v>
      </c>
      <c r="E1850" s="190" t="s">
        <v>20873</v>
      </c>
      <c r="F1850" s="190" t="s">
        <v>20869</v>
      </c>
      <c r="G1850" s="192">
        <v>72631</v>
      </c>
      <c r="H1850" s="191">
        <v>1943.02</v>
      </c>
      <c r="I1850" s="188">
        <v>37.38046957828535</v>
      </c>
      <c r="J1850" s="192">
        <v>215750</v>
      </c>
      <c r="K1850" s="191">
        <v>1968.17423712</v>
      </c>
      <c r="L1850" s="193">
        <v>109.61935987725546</v>
      </c>
      <c r="N1850" s="185"/>
      <c r="O1850" s="185"/>
    </row>
    <row r="1851" spans="1:15" x14ac:dyDescent="0.25">
      <c r="A1851" s="239" t="s">
        <v>11041</v>
      </c>
      <c r="B1851" s="189" t="s">
        <v>7079</v>
      </c>
      <c r="C1851" s="190" t="s">
        <v>7548</v>
      </c>
      <c r="D1851" s="190" t="s">
        <v>3803</v>
      </c>
      <c r="E1851" s="190" t="s">
        <v>20873</v>
      </c>
      <c r="F1851" s="190" t="s">
        <v>20869</v>
      </c>
      <c r="G1851" s="192">
        <v>900</v>
      </c>
      <c r="H1851" s="191">
        <v>96.9</v>
      </c>
      <c r="I1851" s="188">
        <v>9.2879256965944261</v>
      </c>
      <c r="J1851" s="192">
        <v>900</v>
      </c>
      <c r="K1851" s="191">
        <v>97.874379252000011</v>
      </c>
      <c r="L1851" s="193">
        <v>9.1954606187871075</v>
      </c>
      <c r="N1851" s="185"/>
      <c r="O1851" s="185"/>
    </row>
    <row r="1852" spans="1:15" x14ac:dyDescent="0.25">
      <c r="A1852" s="239" t="s">
        <v>11042</v>
      </c>
      <c r="B1852" s="189" t="s">
        <v>7079</v>
      </c>
      <c r="C1852" s="190" t="s">
        <v>7548</v>
      </c>
      <c r="D1852" s="190" t="s">
        <v>3804</v>
      </c>
      <c r="E1852" s="190" t="s">
        <v>20873</v>
      </c>
      <c r="F1852" s="190" t="s">
        <v>20869</v>
      </c>
      <c r="G1852" s="192">
        <v>1930</v>
      </c>
      <c r="H1852" s="191">
        <v>197.6</v>
      </c>
      <c r="I1852" s="188">
        <v>9.7672064777327936</v>
      </c>
      <c r="J1852" s="192">
        <v>1930</v>
      </c>
      <c r="K1852" s="191">
        <v>197.71729879200001</v>
      </c>
      <c r="L1852" s="193">
        <v>9.761411934068418</v>
      </c>
      <c r="N1852" s="185"/>
      <c r="O1852" s="185"/>
    </row>
    <row r="1853" spans="1:15" x14ac:dyDescent="0.25">
      <c r="A1853" s="239" t="s">
        <v>11043</v>
      </c>
      <c r="B1853" s="189" t="s">
        <v>7079</v>
      </c>
      <c r="C1853" s="190" t="s">
        <v>7548</v>
      </c>
      <c r="D1853" s="190" t="s">
        <v>7968</v>
      </c>
      <c r="E1853" s="190" t="s">
        <v>20873</v>
      </c>
      <c r="F1853" s="190" t="s">
        <v>20869</v>
      </c>
      <c r="G1853" s="192">
        <v>46916</v>
      </c>
      <c r="H1853" s="191">
        <v>666.8</v>
      </c>
      <c r="I1853" s="188">
        <v>70.359928014397127</v>
      </c>
      <c r="J1853" s="192">
        <v>46916</v>
      </c>
      <c r="K1853" s="191">
        <v>675.7</v>
      </c>
      <c r="L1853" s="193">
        <v>69.433180405505396</v>
      </c>
      <c r="N1853" s="185"/>
      <c r="O1853" s="185"/>
    </row>
    <row r="1854" spans="1:15" x14ac:dyDescent="0.25">
      <c r="A1854" s="239" t="s">
        <v>11044</v>
      </c>
      <c r="B1854" s="189" t="s">
        <v>7079</v>
      </c>
      <c r="C1854" s="190" t="s">
        <v>7548</v>
      </c>
      <c r="D1854" s="190" t="s">
        <v>3805</v>
      </c>
      <c r="E1854" s="190" t="s">
        <v>20873</v>
      </c>
      <c r="F1854" s="190" t="s">
        <v>20869</v>
      </c>
      <c r="G1854" s="192">
        <v>54851</v>
      </c>
      <c r="H1854" s="191">
        <v>1068.92</v>
      </c>
      <c r="I1854" s="188">
        <v>51.31441080716985</v>
      </c>
      <c r="J1854" s="192">
        <v>56140.18</v>
      </c>
      <c r="K1854" s="191">
        <v>1074.1316655779999</v>
      </c>
      <c r="L1854" s="193">
        <v>52.265640981536897</v>
      </c>
      <c r="N1854" s="185"/>
      <c r="O1854" s="185"/>
    </row>
    <row r="1855" spans="1:15" x14ac:dyDescent="0.25">
      <c r="A1855" s="239" t="s">
        <v>11045</v>
      </c>
      <c r="B1855" s="189" t="s">
        <v>7079</v>
      </c>
      <c r="C1855" s="190" t="s">
        <v>7548</v>
      </c>
      <c r="D1855" s="190" t="s">
        <v>3806</v>
      </c>
      <c r="E1855" s="190" t="s">
        <v>20873</v>
      </c>
      <c r="F1855" s="190" t="s">
        <v>20869</v>
      </c>
      <c r="G1855" s="192">
        <v>15340</v>
      </c>
      <c r="H1855" s="191">
        <v>484.88</v>
      </c>
      <c r="I1855" s="188">
        <v>31.636693614915032</v>
      </c>
      <c r="J1855" s="192">
        <v>16765</v>
      </c>
      <c r="K1855" s="191">
        <v>517.33245416999989</v>
      </c>
      <c r="L1855" s="193">
        <v>32.406627237213456</v>
      </c>
      <c r="N1855" s="185"/>
      <c r="O1855" s="185"/>
    </row>
    <row r="1856" spans="1:15" x14ac:dyDescent="0.25">
      <c r="A1856" s="239" t="s">
        <v>11046</v>
      </c>
      <c r="B1856" s="189" t="s">
        <v>7079</v>
      </c>
      <c r="C1856" s="190" t="s">
        <v>7548</v>
      </c>
      <c r="D1856" s="190" t="s">
        <v>2486</v>
      </c>
      <c r="E1856" s="190" t="s">
        <v>20873</v>
      </c>
      <c r="F1856" s="190" t="s">
        <v>20869</v>
      </c>
      <c r="G1856" s="192">
        <v>26370</v>
      </c>
      <c r="H1856" s="191">
        <v>406.57</v>
      </c>
      <c r="I1856" s="188">
        <v>64.859679759942935</v>
      </c>
      <c r="J1856" s="192">
        <v>26370</v>
      </c>
      <c r="K1856" s="191">
        <v>418.84673866200001</v>
      </c>
      <c r="L1856" s="193">
        <v>62.958589779733259</v>
      </c>
      <c r="N1856" s="185"/>
      <c r="O1856" s="185"/>
    </row>
    <row r="1857" spans="1:15" x14ac:dyDescent="0.25">
      <c r="A1857" s="239" t="s">
        <v>11047</v>
      </c>
      <c r="B1857" s="189" t="s">
        <v>7079</v>
      </c>
      <c r="C1857" s="190" t="s">
        <v>7548</v>
      </c>
      <c r="D1857" s="190" t="s">
        <v>3807</v>
      </c>
      <c r="E1857" s="190" t="s">
        <v>20873</v>
      </c>
      <c r="F1857" s="190" t="s">
        <v>20869</v>
      </c>
      <c r="G1857" s="192">
        <v>43814</v>
      </c>
      <c r="H1857" s="191">
        <v>769.99</v>
      </c>
      <c r="I1857" s="188">
        <v>56.902037688801151</v>
      </c>
      <c r="J1857" s="192">
        <v>45000</v>
      </c>
      <c r="K1857" s="191">
        <v>781.48607139000001</v>
      </c>
      <c r="L1857" s="193">
        <v>57.582600186283791</v>
      </c>
      <c r="N1857" s="185"/>
      <c r="O1857" s="185"/>
    </row>
    <row r="1858" spans="1:15" x14ac:dyDescent="0.25">
      <c r="A1858" s="239" t="s">
        <v>11048</v>
      </c>
      <c r="B1858" s="189" t="s">
        <v>7079</v>
      </c>
      <c r="C1858" s="190" t="s">
        <v>7548</v>
      </c>
      <c r="D1858" s="190" t="s">
        <v>3808</v>
      </c>
      <c r="E1858" s="190" t="s">
        <v>20873</v>
      </c>
      <c r="F1858" s="190" t="s">
        <v>20869</v>
      </c>
      <c r="G1858" s="192">
        <v>7530</v>
      </c>
      <c r="H1858" s="191">
        <v>170.25</v>
      </c>
      <c r="I1858" s="188">
        <v>44.229074889867839</v>
      </c>
      <c r="J1858" s="192">
        <v>7530</v>
      </c>
      <c r="K1858" s="191">
        <v>169.93908193200002</v>
      </c>
      <c r="L1858" s="193">
        <v>44.309995760793143</v>
      </c>
      <c r="N1858" s="185"/>
      <c r="O1858" s="185"/>
    </row>
    <row r="1859" spans="1:15" x14ac:dyDescent="0.25">
      <c r="A1859" s="239" t="s">
        <v>11049</v>
      </c>
      <c r="B1859" s="189" t="s">
        <v>7079</v>
      </c>
      <c r="C1859" s="190" t="s">
        <v>7548</v>
      </c>
      <c r="D1859" s="190" t="s">
        <v>3809</v>
      </c>
      <c r="E1859" s="190" t="s">
        <v>20873</v>
      </c>
      <c r="F1859" s="190" t="s">
        <v>20869</v>
      </c>
      <c r="G1859" s="192">
        <v>237813</v>
      </c>
      <c r="H1859" s="191">
        <v>3509.59</v>
      </c>
      <c r="I1859" s="188">
        <v>67.760906544639113</v>
      </c>
      <c r="J1859" s="192">
        <v>289465.2</v>
      </c>
      <c r="K1859" s="191">
        <v>3569.1274818639999</v>
      </c>
      <c r="L1859" s="193">
        <v>81.102510759527405</v>
      </c>
      <c r="N1859" s="185"/>
      <c r="O1859" s="185"/>
    </row>
    <row r="1860" spans="1:15" x14ac:dyDescent="0.25">
      <c r="A1860" s="239" t="s">
        <v>11050</v>
      </c>
      <c r="B1860" s="189" t="s">
        <v>7079</v>
      </c>
      <c r="C1860" s="190" t="s">
        <v>7548</v>
      </c>
      <c r="D1860" s="190" t="s">
        <v>3810</v>
      </c>
      <c r="E1860" s="190" t="s">
        <v>20873</v>
      </c>
      <c r="F1860" s="190" t="s">
        <v>20869</v>
      </c>
      <c r="G1860" s="192">
        <v>55000</v>
      </c>
      <c r="H1860" s="191">
        <v>945.54</v>
      </c>
      <c r="I1860" s="188">
        <v>58.167819447088441</v>
      </c>
      <c r="J1860" s="192">
        <v>55000</v>
      </c>
      <c r="K1860" s="191">
        <v>962.88678908400004</v>
      </c>
      <c r="L1860" s="193">
        <v>57.119903007831098</v>
      </c>
      <c r="N1860" s="185"/>
      <c r="O1860" s="185"/>
    </row>
    <row r="1861" spans="1:15" x14ac:dyDescent="0.25">
      <c r="A1861" s="239" t="s">
        <v>11051</v>
      </c>
      <c r="B1861" s="189" t="s">
        <v>7079</v>
      </c>
      <c r="C1861" s="190" t="s">
        <v>7548</v>
      </c>
      <c r="D1861" s="190" t="s">
        <v>3811</v>
      </c>
      <c r="E1861" s="190" t="s">
        <v>20873</v>
      </c>
      <c r="F1861" s="190" t="s">
        <v>20869</v>
      </c>
      <c r="G1861" s="192">
        <v>3825</v>
      </c>
      <c r="H1861" s="191">
        <v>122.27</v>
      </c>
      <c r="I1861" s="188">
        <v>31.283225648155721</v>
      </c>
      <c r="J1861" s="192">
        <v>4985</v>
      </c>
      <c r="K1861" s="191">
        <v>129.83525537399998</v>
      </c>
      <c r="L1861" s="193">
        <v>38.39481029740606</v>
      </c>
      <c r="N1861" s="185"/>
      <c r="O1861" s="185"/>
    </row>
    <row r="1862" spans="1:15" x14ac:dyDescent="0.25">
      <c r="A1862" s="239" t="s">
        <v>11052</v>
      </c>
      <c r="B1862" s="189" t="s">
        <v>7079</v>
      </c>
      <c r="C1862" s="190" t="s">
        <v>7548</v>
      </c>
      <c r="D1862" s="190" t="s">
        <v>3812</v>
      </c>
      <c r="E1862" s="190" t="s">
        <v>20873</v>
      </c>
      <c r="F1862" s="190" t="s">
        <v>20869</v>
      </c>
      <c r="G1862" s="192">
        <v>281355</v>
      </c>
      <c r="H1862" s="191">
        <v>5095.75</v>
      </c>
      <c r="I1862" s="188">
        <v>55.213658440857579</v>
      </c>
      <c r="J1862" s="192">
        <v>295328</v>
      </c>
      <c r="K1862" s="191">
        <v>5139.3145901913331</v>
      </c>
      <c r="L1862" s="193">
        <v>57.464472123121219</v>
      </c>
      <c r="N1862" s="185"/>
      <c r="O1862" s="185"/>
    </row>
    <row r="1863" spans="1:15" x14ac:dyDescent="0.25">
      <c r="A1863" s="239" t="s">
        <v>11053</v>
      </c>
      <c r="B1863" s="189" t="s">
        <v>7079</v>
      </c>
      <c r="C1863" s="190" t="s">
        <v>7548</v>
      </c>
      <c r="D1863" s="190" t="s">
        <v>3813</v>
      </c>
      <c r="E1863" s="190" t="s">
        <v>20873</v>
      </c>
      <c r="F1863" s="190" t="s">
        <v>20869</v>
      </c>
      <c r="G1863" s="192">
        <v>5508</v>
      </c>
      <c r="H1863" s="191">
        <v>237.19</v>
      </c>
      <c r="I1863" s="188">
        <v>23.221889624351785</v>
      </c>
      <c r="J1863" s="192">
        <v>5674</v>
      </c>
      <c r="K1863" s="191">
        <v>238.065569904</v>
      </c>
      <c r="L1863" s="193">
        <v>23.833769840334501</v>
      </c>
      <c r="N1863" s="185"/>
      <c r="O1863" s="185"/>
    </row>
    <row r="1864" spans="1:15" x14ac:dyDescent="0.25">
      <c r="A1864" s="239" t="s">
        <v>11054</v>
      </c>
      <c r="B1864" s="189" t="s">
        <v>7079</v>
      </c>
      <c r="C1864" s="190" t="s">
        <v>7548</v>
      </c>
      <c r="D1864" s="190" t="s">
        <v>3814</v>
      </c>
      <c r="E1864" s="190" t="s">
        <v>20873</v>
      </c>
      <c r="F1864" s="190" t="s">
        <v>20869</v>
      </c>
      <c r="G1864" s="192">
        <v>10200</v>
      </c>
      <c r="H1864" s="191">
        <v>387.32</v>
      </c>
      <c r="I1864" s="188">
        <v>26.334813590829288</v>
      </c>
      <c r="J1864" s="192">
        <v>10404</v>
      </c>
      <c r="K1864" s="191">
        <v>385.54758678000002</v>
      </c>
      <c r="L1864" s="193">
        <v>26.98499577417067</v>
      </c>
      <c r="N1864" s="185"/>
      <c r="O1864" s="185"/>
    </row>
    <row r="1865" spans="1:15" x14ac:dyDescent="0.25">
      <c r="A1865" s="239" t="s">
        <v>11055</v>
      </c>
      <c r="B1865" s="189" t="s">
        <v>7079</v>
      </c>
      <c r="C1865" s="190" t="s">
        <v>7548</v>
      </c>
      <c r="D1865" s="190" t="s">
        <v>3815</v>
      </c>
      <c r="E1865" s="190" t="s">
        <v>20873</v>
      </c>
      <c r="F1865" s="190" t="s">
        <v>20869</v>
      </c>
      <c r="G1865" s="192">
        <v>14989</v>
      </c>
      <c r="H1865" s="191">
        <v>311.94</v>
      </c>
      <c r="I1865" s="188">
        <v>48.050907225748539</v>
      </c>
      <c r="J1865" s="192">
        <v>16231</v>
      </c>
      <c r="K1865" s="191">
        <v>317.83648442999998</v>
      </c>
      <c r="L1865" s="193">
        <v>51.067139221314605</v>
      </c>
      <c r="N1865" s="185"/>
      <c r="O1865" s="185"/>
    </row>
    <row r="1866" spans="1:15" x14ac:dyDescent="0.25">
      <c r="A1866" s="239" t="s">
        <v>11056</v>
      </c>
      <c r="B1866" s="189" t="s">
        <v>7079</v>
      </c>
      <c r="C1866" s="190" t="s">
        <v>7548</v>
      </c>
      <c r="D1866" s="190" t="s">
        <v>3816</v>
      </c>
      <c r="E1866" s="190" t="s">
        <v>20873</v>
      </c>
      <c r="F1866" s="190" t="s">
        <v>20869</v>
      </c>
      <c r="G1866" s="192">
        <v>14679</v>
      </c>
      <c r="H1866" s="191">
        <v>294.61</v>
      </c>
      <c r="I1866" s="188">
        <v>49.82519262754149</v>
      </c>
      <c r="J1866" s="192">
        <v>15927</v>
      </c>
      <c r="K1866" s="191">
        <v>305.61838262399999</v>
      </c>
      <c r="L1866" s="193">
        <v>52.114011805352916</v>
      </c>
      <c r="N1866" s="185"/>
      <c r="O1866" s="185"/>
    </row>
    <row r="1867" spans="1:15" x14ac:dyDescent="0.25">
      <c r="A1867" s="239" t="s">
        <v>11057</v>
      </c>
      <c r="B1867" s="189" t="s">
        <v>7079</v>
      </c>
      <c r="C1867" s="190" t="s">
        <v>7548</v>
      </c>
      <c r="D1867" s="190" t="s">
        <v>1351</v>
      </c>
      <c r="E1867" s="190" t="s">
        <v>20873</v>
      </c>
      <c r="F1867" s="190" t="s">
        <v>20869</v>
      </c>
      <c r="G1867" s="192">
        <v>2000</v>
      </c>
      <c r="H1867" s="191">
        <v>186.3</v>
      </c>
      <c r="I1867" s="188">
        <v>10.735373054213634</v>
      </c>
      <c r="J1867" s="192">
        <v>1500</v>
      </c>
      <c r="K1867" s="191">
        <v>192.76833782400001</v>
      </c>
      <c r="L1867" s="193">
        <v>7.7813608652346185</v>
      </c>
      <c r="N1867" s="185"/>
      <c r="O1867" s="185"/>
    </row>
    <row r="1868" spans="1:15" x14ac:dyDescent="0.25">
      <c r="A1868" s="239" t="s">
        <v>11058</v>
      </c>
      <c r="B1868" s="189" t="s">
        <v>7079</v>
      </c>
      <c r="C1868" s="190" t="s">
        <v>7548</v>
      </c>
      <c r="D1868" s="190" t="s">
        <v>1352</v>
      </c>
      <c r="E1868" s="190" t="s">
        <v>20873</v>
      </c>
      <c r="F1868" s="190" t="s">
        <v>20869</v>
      </c>
      <c r="G1868" s="192">
        <v>4400</v>
      </c>
      <c r="H1868" s="191">
        <v>335.99</v>
      </c>
      <c r="I1868" s="188">
        <v>13.095627846066847</v>
      </c>
      <c r="J1868" s="192">
        <v>5000</v>
      </c>
      <c r="K1868" s="191">
        <v>342.86290597799996</v>
      </c>
      <c r="L1868" s="193">
        <v>14.583088204708936</v>
      </c>
      <c r="N1868" s="185"/>
      <c r="O1868" s="185"/>
    </row>
    <row r="1869" spans="1:15" x14ac:dyDescent="0.25">
      <c r="A1869" s="239" t="s">
        <v>11059</v>
      </c>
      <c r="B1869" s="189" t="s">
        <v>7079</v>
      </c>
      <c r="C1869" s="190" t="s">
        <v>7548</v>
      </c>
      <c r="D1869" s="190" t="s">
        <v>1353</v>
      </c>
      <c r="E1869" s="190" t="s">
        <v>20873</v>
      </c>
      <c r="F1869" s="190" t="s">
        <v>20869</v>
      </c>
      <c r="G1869" s="192">
        <v>186910</v>
      </c>
      <c r="H1869" s="191">
        <v>5367.86</v>
      </c>
      <c r="I1869" s="188">
        <v>34.820207680528185</v>
      </c>
      <c r="J1869" s="192">
        <v>208250</v>
      </c>
      <c r="K1869" s="191">
        <v>5470.85</v>
      </c>
      <c r="L1869" s="193">
        <v>38.065382892969097</v>
      </c>
      <c r="N1869" s="185"/>
      <c r="O1869" s="185"/>
    </row>
    <row r="1870" spans="1:15" x14ac:dyDescent="0.25">
      <c r="A1870" s="239" t="s">
        <v>11060</v>
      </c>
      <c r="B1870" s="189" t="s">
        <v>7079</v>
      </c>
      <c r="C1870" s="190" t="s">
        <v>7548</v>
      </c>
      <c r="D1870" s="190" t="s">
        <v>1354</v>
      </c>
      <c r="E1870" s="190" t="s">
        <v>20873</v>
      </c>
      <c r="F1870" s="190" t="s">
        <v>20869</v>
      </c>
      <c r="G1870" s="192">
        <v>22738</v>
      </c>
      <c r="H1870" s="191">
        <v>587.02</v>
      </c>
      <c r="I1870" s="188">
        <v>38.734625736772173</v>
      </c>
      <c r="J1870" s="192">
        <v>27852</v>
      </c>
      <c r="K1870" s="191">
        <v>639.36</v>
      </c>
      <c r="L1870" s="193">
        <v>43.562312312312308</v>
      </c>
      <c r="N1870" s="185"/>
      <c r="O1870" s="185"/>
    </row>
    <row r="1871" spans="1:15" x14ac:dyDescent="0.25">
      <c r="A1871" s="239" t="s">
        <v>11061</v>
      </c>
      <c r="B1871" s="189" t="s">
        <v>7079</v>
      </c>
      <c r="C1871" s="190" t="s">
        <v>7548</v>
      </c>
      <c r="D1871" s="190" t="s">
        <v>1355</v>
      </c>
      <c r="E1871" s="190" t="s">
        <v>20873</v>
      </c>
      <c r="F1871" s="190" t="s">
        <v>20869</v>
      </c>
      <c r="G1871" s="192">
        <v>103750</v>
      </c>
      <c r="H1871" s="191">
        <v>2659.12</v>
      </c>
      <c r="I1871" s="188">
        <v>39.016667168085682</v>
      </c>
      <c r="J1871" s="192">
        <v>104715</v>
      </c>
      <c r="K1871" s="191">
        <v>2689.88</v>
      </c>
      <c r="L1871" s="193">
        <v>38.929245914315878</v>
      </c>
      <c r="N1871" s="185"/>
      <c r="O1871" s="185"/>
    </row>
    <row r="1872" spans="1:15" x14ac:dyDescent="0.25">
      <c r="A1872" s="239" t="s">
        <v>11062</v>
      </c>
      <c r="B1872" s="189" t="s">
        <v>7079</v>
      </c>
      <c r="C1872" s="190" t="s">
        <v>7548</v>
      </c>
      <c r="D1872" s="190" t="s">
        <v>1356</v>
      </c>
      <c r="E1872" s="190" t="s">
        <v>20873</v>
      </c>
      <c r="F1872" s="190" t="s">
        <v>20869</v>
      </c>
      <c r="G1872" s="192">
        <v>11000</v>
      </c>
      <c r="H1872" s="191">
        <v>143.16999999999999</v>
      </c>
      <c r="I1872" s="188">
        <v>76.831738492700993</v>
      </c>
      <c r="J1872" s="192">
        <v>11220</v>
      </c>
      <c r="K1872" s="191">
        <v>143.88</v>
      </c>
      <c r="L1872" s="193">
        <v>77.981651376146786</v>
      </c>
      <c r="N1872" s="185"/>
      <c r="O1872" s="185"/>
    </row>
    <row r="1873" spans="1:15" x14ac:dyDescent="0.25">
      <c r="A1873" s="239" t="s">
        <v>11063</v>
      </c>
      <c r="B1873" s="189" t="s">
        <v>7079</v>
      </c>
      <c r="C1873" s="190" t="s">
        <v>7548</v>
      </c>
      <c r="D1873" s="190" t="s">
        <v>1357</v>
      </c>
      <c r="E1873" s="190" t="s">
        <v>20873</v>
      </c>
      <c r="F1873" s="190" t="s">
        <v>20869</v>
      </c>
      <c r="G1873" s="192">
        <v>2500</v>
      </c>
      <c r="H1873" s="191">
        <v>125.09</v>
      </c>
      <c r="I1873" s="188">
        <v>19.985610360540409</v>
      </c>
      <c r="J1873" s="192">
        <v>2500</v>
      </c>
      <c r="K1873" s="191">
        <v>124.11</v>
      </c>
      <c r="L1873" s="193">
        <v>20.143421158649584</v>
      </c>
      <c r="N1873" s="185"/>
      <c r="O1873" s="185"/>
    </row>
    <row r="1874" spans="1:15" x14ac:dyDescent="0.25">
      <c r="A1874" s="239" t="s">
        <v>11064</v>
      </c>
      <c r="B1874" s="189" t="s">
        <v>7079</v>
      </c>
      <c r="C1874" s="190" t="s">
        <v>7548</v>
      </c>
      <c r="D1874" s="190" t="s">
        <v>1358</v>
      </c>
      <c r="E1874" s="190" t="s">
        <v>20873</v>
      </c>
      <c r="F1874" s="190" t="s">
        <v>20869</v>
      </c>
      <c r="G1874" s="192">
        <v>65000</v>
      </c>
      <c r="H1874" s="191">
        <v>1681.26</v>
      </c>
      <c r="I1874" s="188">
        <v>38.661480080415878</v>
      </c>
      <c r="J1874" s="192">
        <v>70200</v>
      </c>
      <c r="K1874" s="191">
        <v>1727.227385316</v>
      </c>
      <c r="L1874" s="193">
        <v>40.64317217107854</v>
      </c>
      <c r="N1874" s="185"/>
      <c r="O1874" s="185"/>
    </row>
    <row r="1875" spans="1:15" x14ac:dyDescent="0.25">
      <c r="A1875" s="239" t="s">
        <v>11065</v>
      </c>
      <c r="B1875" s="189" t="s">
        <v>7079</v>
      </c>
      <c r="C1875" s="190" t="s">
        <v>7548</v>
      </c>
      <c r="D1875" s="190" t="s">
        <v>1359</v>
      </c>
      <c r="E1875" s="190" t="s">
        <v>20873</v>
      </c>
      <c r="F1875" s="190" t="s">
        <v>20869</v>
      </c>
      <c r="G1875" s="192">
        <v>13000</v>
      </c>
      <c r="H1875" s="191">
        <v>309.62</v>
      </c>
      <c r="I1875" s="188">
        <v>41.986951747303145</v>
      </c>
      <c r="J1875" s="192">
        <v>14500</v>
      </c>
      <c r="K1875" s="191">
        <v>308.84852743800002</v>
      </c>
      <c r="L1875" s="193">
        <v>46.948580653054307</v>
      </c>
      <c r="N1875" s="185"/>
      <c r="O1875" s="185"/>
    </row>
    <row r="1876" spans="1:15" x14ac:dyDescent="0.25">
      <c r="A1876" s="239" t="s">
        <v>11066</v>
      </c>
      <c r="B1876" s="189" t="s">
        <v>7079</v>
      </c>
      <c r="C1876" s="190" t="s">
        <v>7548</v>
      </c>
      <c r="D1876" s="190" t="s">
        <v>1360</v>
      </c>
      <c r="E1876" s="190" t="s">
        <v>20873</v>
      </c>
      <c r="F1876" s="190" t="s">
        <v>20869</v>
      </c>
      <c r="G1876" s="192">
        <v>13706</v>
      </c>
      <c r="H1876" s="191">
        <v>325.76</v>
      </c>
      <c r="I1876" s="188">
        <v>42.073919449901773</v>
      </c>
      <c r="J1876" s="192">
        <v>14733</v>
      </c>
      <c r="K1876" s="191">
        <v>335.26007612999996</v>
      </c>
      <c r="L1876" s="193">
        <v>43.9449879331506</v>
      </c>
      <c r="N1876" s="185"/>
      <c r="O1876" s="185"/>
    </row>
    <row r="1877" spans="1:15" x14ac:dyDescent="0.25">
      <c r="A1877" s="239" t="s">
        <v>11067</v>
      </c>
      <c r="B1877" s="189" t="s">
        <v>7079</v>
      </c>
      <c r="C1877" s="190" t="s">
        <v>7548</v>
      </c>
      <c r="D1877" s="190" t="s">
        <v>1361</v>
      </c>
      <c r="E1877" s="190" t="s">
        <v>20873</v>
      </c>
      <c r="F1877" s="190" t="s">
        <v>20869</v>
      </c>
      <c r="G1877" s="192">
        <v>9104</v>
      </c>
      <c r="H1877" s="191">
        <v>508.1</v>
      </c>
      <c r="I1877" s="188">
        <v>17.917732729777601</v>
      </c>
      <c r="J1877" s="192">
        <v>10014</v>
      </c>
      <c r="K1877" s="191">
        <v>517.02762686400001</v>
      </c>
      <c r="L1877" s="193">
        <v>19.368404084592761</v>
      </c>
      <c r="N1877" s="185"/>
      <c r="O1877" s="185"/>
    </row>
    <row r="1878" spans="1:15" x14ac:dyDescent="0.25">
      <c r="A1878" s="239" t="s">
        <v>11068</v>
      </c>
      <c r="B1878" s="189" t="s">
        <v>7079</v>
      </c>
      <c r="C1878" s="190" t="s">
        <v>7548</v>
      </c>
      <c r="D1878" s="190" t="s">
        <v>1362</v>
      </c>
      <c r="E1878" s="190" t="s">
        <v>20873</v>
      </c>
      <c r="F1878" s="190" t="s">
        <v>20869</v>
      </c>
      <c r="G1878" s="192">
        <v>36073</v>
      </c>
      <c r="H1878" s="191">
        <v>1087.6099999999999</v>
      </c>
      <c r="I1878" s="188">
        <v>33.16721986741571</v>
      </c>
      <c r="J1878" s="192">
        <v>40415</v>
      </c>
      <c r="K1878" s="191">
        <v>1090.9305460859998</v>
      </c>
      <c r="L1878" s="193">
        <v>37.046354733579911</v>
      </c>
      <c r="N1878" s="185"/>
      <c r="O1878" s="185"/>
    </row>
    <row r="1879" spans="1:15" x14ac:dyDescent="0.25">
      <c r="A1879" s="239" t="s">
        <v>11069</v>
      </c>
      <c r="B1879" s="189" t="s">
        <v>7079</v>
      </c>
      <c r="C1879" s="190" t="s">
        <v>7548</v>
      </c>
      <c r="D1879" s="190" t="s">
        <v>1363</v>
      </c>
      <c r="E1879" s="190" t="s">
        <v>20873</v>
      </c>
      <c r="F1879" s="190" t="s">
        <v>20869</v>
      </c>
      <c r="G1879" s="192">
        <v>21000</v>
      </c>
      <c r="H1879" s="191">
        <v>480.33</v>
      </c>
      <c r="I1879" s="188">
        <v>43.719942539504089</v>
      </c>
      <c r="J1879" s="192">
        <v>14000</v>
      </c>
      <c r="K1879" s="191">
        <v>501.79371163799999</v>
      </c>
      <c r="L1879" s="193">
        <v>27.899911209130035</v>
      </c>
      <c r="N1879" s="185"/>
      <c r="O1879" s="185"/>
    </row>
    <row r="1880" spans="1:15" x14ac:dyDescent="0.25">
      <c r="A1880" s="239" t="s">
        <v>11070</v>
      </c>
      <c r="B1880" s="189" t="s">
        <v>7079</v>
      </c>
      <c r="C1880" s="190" t="s">
        <v>7548</v>
      </c>
      <c r="D1880" s="190" t="s">
        <v>1364</v>
      </c>
      <c r="E1880" s="190" t="s">
        <v>20873</v>
      </c>
      <c r="F1880" s="190" t="s">
        <v>20869</v>
      </c>
      <c r="G1880" s="192">
        <v>504</v>
      </c>
      <c r="H1880" s="191">
        <v>60.43</v>
      </c>
      <c r="I1880" s="188">
        <v>8.3402283633956653</v>
      </c>
      <c r="J1880" s="192">
        <v>504</v>
      </c>
      <c r="K1880" s="191">
        <v>60.967357937999999</v>
      </c>
      <c r="L1880" s="193">
        <v>8.2667187335317465</v>
      </c>
      <c r="N1880" s="185"/>
      <c r="O1880" s="185"/>
    </row>
    <row r="1881" spans="1:15" x14ac:dyDescent="0.25">
      <c r="A1881" s="239" t="s">
        <v>11071</v>
      </c>
      <c r="B1881" s="189" t="s">
        <v>7079</v>
      </c>
      <c r="C1881" s="190" t="s">
        <v>7548</v>
      </c>
      <c r="D1881" s="190" t="s">
        <v>1365</v>
      </c>
      <c r="E1881" s="190" t="s">
        <v>20873</v>
      </c>
      <c r="F1881" s="190" t="s">
        <v>20869</v>
      </c>
      <c r="G1881" s="192">
        <v>205549</v>
      </c>
      <c r="H1881" s="191">
        <v>1242.73</v>
      </c>
      <c r="I1881" s="188">
        <v>165.40117322346768</v>
      </c>
      <c r="J1881" s="192">
        <v>191265</v>
      </c>
      <c r="K1881" s="191">
        <v>1240.4569923239999</v>
      </c>
      <c r="L1881" s="193">
        <v>154.18914253662632</v>
      </c>
      <c r="N1881" s="185"/>
      <c r="O1881" s="185"/>
    </row>
    <row r="1882" spans="1:15" x14ac:dyDescent="0.25">
      <c r="A1882" s="239" t="s">
        <v>11072</v>
      </c>
      <c r="B1882" s="189" t="s">
        <v>7079</v>
      </c>
      <c r="C1882" s="190" t="s">
        <v>7548</v>
      </c>
      <c r="D1882" s="190" t="s">
        <v>1366</v>
      </c>
      <c r="E1882" s="190" t="s">
        <v>20873</v>
      </c>
      <c r="F1882" s="190" t="s">
        <v>20869</v>
      </c>
      <c r="G1882" s="192">
        <v>17910</v>
      </c>
      <c r="H1882" s="191">
        <v>465.97</v>
      </c>
      <c r="I1882" s="188">
        <v>38.435950812284048</v>
      </c>
      <c r="J1882" s="192">
        <v>16960.080000000002</v>
      </c>
      <c r="K1882" s="191">
        <v>469.11796083000002</v>
      </c>
      <c r="L1882" s="193">
        <v>36.153124408182769</v>
      </c>
      <c r="N1882" s="185"/>
      <c r="O1882" s="185"/>
    </row>
    <row r="1883" spans="1:15" x14ac:dyDescent="0.25">
      <c r="A1883" s="239" t="s">
        <v>11073</v>
      </c>
      <c r="B1883" s="189" t="s">
        <v>7079</v>
      </c>
      <c r="C1883" s="190" t="s">
        <v>7548</v>
      </c>
      <c r="D1883" s="190" t="s">
        <v>1367</v>
      </c>
      <c r="E1883" s="190" t="s">
        <v>20873</v>
      </c>
      <c r="F1883" s="190" t="s">
        <v>20869</v>
      </c>
      <c r="G1883" s="192">
        <v>46480</v>
      </c>
      <c r="H1883" s="191">
        <v>613.92999999999995</v>
      </c>
      <c r="I1883" s="188">
        <v>75.70895704722038</v>
      </c>
      <c r="J1883" s="192">
        <v>50580</v>
      </c>
      <c r="K1883" s="191">
        <v>638.41483073999996</v>
      </c>
      <c r="L1883" s="193">
        <v>79.227482765980966</v>
      </c>
      <c r="N1883" s="185"/>
      <c r="O1883" s="185"/>
    </row>
    <row r="1884" spans="1:15" x14ac:dyDescent="0.25">
      <c r="A1884" s="239" t="s">
        <v>11074</v>
      </c>
      <c r="B1884" s="189" t="s">
        <v>7079</v>
      </c>
      <c r="C1884" s="190" t="s">
        <v>7548</v>
      </c>
      <c r="D1884" s="190" t="s">
        <v>1368</v>
      </c>
      <c r="E1884" s="190" t="s">
        <v>20873</v>
      </c>
      <c r="F1884" s="190" t="s">
        <v>20869</v>
      </c>
      <c r="G1884" s="192">
        <v>10309</v>
      </c>
      <c r="H1884" s="191">
        <v>312.41000000000003</v>
      </c>
      <c r="I1884" s="188">
        <v>32.998303511411287</v>
      </c>
      <c r="J1884" s="192">
        <v>10085</v>
      </c>
      <c r="K1884" s="191">
        <v>321.43113535800001</v>
      </c>
      <c r="L1884" s="193">
        <v>31.375305285120064</v>
      </c>
      <c r="N1884" s="185"/>
      <c r="O1884" s="185"/>
    </row>
    <row r="1885" spans="1:15" x14ac:dyDescent="0.25">
      <c r="A1885" s="239" t="s">
        <v>11075</v>
      </c>
      <c r="B1885" s="189" t="s">
        <v>7079</v>
      </c>
      <c r="C1885" s="190" t="s">
        <v>7548</v>
      </c>
      <c r="D1885" s="190" t="s">
        <v>1369</v>
      </c>
      <c r="E1885" s="190" t="s">
        <v>20873</v>
      </c>
      <c r="F1885" s="190" t="s">
        <v>20869</v>
      </c>
      <c r="G1885" s="192">
        <v>20500</v>
      </c>
      <c r="H1885" s="191">
        <v>614.49</v>
      </c>
      <c r="I1885" s="188">
        <v>33.36099855164445</v>
      </c>
      <c r="J1885" s="192">
        <v>22500</v>
      </c>
      <c r="K1885" s="191">
        <v>617.91089741999997</v>
      </c>
      <c r="L1885" s="193">
        <v>36.413016980191777</v>
      </c>
      <c r="N1885" s="185"/>
      <c r="O1885" s="185"/>
    </row>
    <row r="1886" spans="1:15" x14ac:dyDescent="0.25">
      <c r="A1886" s="239" t="s">
        <v>11076</v>
      </c>
      <c r="B1886" s="189" t="s">
        <v>7079</v>
      </c>
      <c r="C1886" s="190" t="s">
        <v>7548</v>
      </c>
      <c r="D1886" s="190" t="s">
        <v>1370</v>
      </c>
      <c r="E1886" s="190" t="s">
        <v>20873</v>
      </c>
      <c r="F1886" s="190" t="s">
        <v>20869</v>
      </c>
      <c r="G1886" s="192">
        <v>62933</v>
      </c>
      <c r="H1886" s="191">
        <v>1226.82</v>
      </c>
      <c r="I1886" s="188">
        <v>51.297663878971655</v>
      </c>
      <c r="J1886" s="192">
        <v>69685.31</v>
      </c>
      <c r="K1886" s="191">
        <v>1253.2659769019999</v>
      </c>
      <c r="L1886" s="193">
        <v>55.602969588513048</v>
      </c>
      <c r="N1886" s="185"/>
      <c r="O1886" s="185"/>
    </row>
    <row r="1887" spans="1:15" x14ac:dyDescent="0.25">
      <c r="A1887" s="239" t="s">
        <v>11077</v>
      </c>
      <c r="B1887" s="189" t="s">
        <v>7079</v>
      </c>
      <c r="C1887" s="190" t="s">
        <v>7548</v>
      </c>
      <c r="D1887" s="190" t="s">
        <v>1371</v>
      </c>
      <c r="E1887" s="190" t="s">
        <v>20873</v>
      </c>
      <c r="F1887" s="190" t="s">
        <v>20869</v>
      </c>
      <c r="G1887" s="192">
        <v>29393</v>
      </c>
      <c r="H1887" s="191">
        <v>393.43</v>
      </c>
      <c r="I1887" s="188">
        <v>74.709605266502294</v>
      </c>
      <c r="J1887" s="192">
        <v>30077</v>
      </c>
      <c r="K1887" s="191">
        <v>407.25761082000002</v>
      </c>
      <c r="L1887" s="193">
        <v>73.852517917199719</v>
      </c>
      <c r="N1887" s="185"/>
      <c r="O1887" s="185"/>
    </row>
    <row r="1888" spans="1:15" x14ac:dyDescent="0.25">
      <c r="A1888" s="239" t="s">
        <v>11078</v>
      </c>
      <c r="B1888" s="189" t="s">
        <v>7079</v>
      </c>
      <c r="C1888" s="190" t="s">
        <v>7548</v>
      </c>
      <c r="D1888" s="190" t="s">
        <v>1372</v>
      </c>
      <c r="E1888" s="190" t="s">
        <v>20873</v>
      </c>
      <c r="F1888" s="190" t="s">
        <v>20869</v>
      </c>
      <c r="G1888" s="192">
        <v>36815</v>
      </c>
      <c r="H1888" s="191">
        <v>429.43</v>
      </c>
      <c r="I1888" s="188">
        <v>85.729921058146843</v>
      </c>
      <c r="J1888" s="192">
        <v>42163</v>
      </c>
      <c r="K1888" s="191">
        <v>439.73293312799996</v>
      </c>
      <c r="L1888" s="193">
        <v>95.883198240526042</v>
      </c>
      <c r="N1888" s="185"/>
      <c r="O1888" s="185"/>
    </row>
    <row r="1889" spans="1:15" x14ac:dyDescent="0.25">
      <c r="A1889" s="239" t="s">
        <v>11079</v>
      </c>
      <c r="B1889" s="189" t="s">
        <v>7079</v>
      </c>
      <c r="C1889" s="190" t="s">
        <v>7548</v>
      </c>
      <c r="D1889" s="190" t="s">
        <v>1373</v>
      </c>
      <c r="E1889" s="190" t="s">
        <v>20873</v>
      </c>
      <c r="F1889" s="190" t="s">
        <v>20869</v>
      </c>
      <c r="G1889" s="192">
        <v>4500</v>
      </c>
      <c r="H1889" s="191">
        <v>196.04</v>
      </c>
      <c r="I1889" s="188">
        <v>22.954499081820039</v>
      </c>
      <c r="J1889" s="192">
        <v>4000</v>
      </c>
      <c r="K1889" s="191">
        <v>176.3744672668889</v>
      </c>
      <c r="L1889" s="193">
        <v>22.679019599516188</v>
      </c>
      <c r="N1889" s="185"/>
      <c r="O1889" s="185"/>
    </row>
    <row r="1890" spans="1:15" x14ac:dyDescent="0.25">
      <c r="A1890" s="239" t="s">
        <v>11080</v>
      </c>
      <c r="B1890" s="189" t="s">
        <v>7079</v>
      </c>
      <c r="C1890" s="190" t="s">
        <v>7548</v>
      </c>
      <c r="D1890" s="190" t="s">
        <v>1374</v>
      </c>
      <c r="E1890" s="190" t="s">
        <v>20873</v>
      </c>
      <c r="F1890" s="190" t="s">
        <v>20869</v>
      </c>
      <c r="G1890" s="192">
        <v>11000</v>
      </c>
      <c r="H1890" s="191">
        <v>323.01</v>
      </c>
      <c r="I1890" s="188">
        <v>34.054673229930962</v>
      </c>
      <c r="J1890" s="192">
        <v>10000</v>
      </c>
      <c r="K1890" s="191">
        <v>278.41008573999994</v>
      </c>
      <c r="L1890" s="193">
        <v>35.918239001365578</v>
      </c>
      <c r="N1890" s="185"/>
      <c r="O1890" s="185"/>
    </row>
    <row r="1891" spans="1:15" x14ac:dyDescent="0.25">
      <c r="A1891" s="239" t="s">
        <v>11081</v>
      </c>
      <c r="B1891" s="189" t="s">
        <v>7079</v>
      </c>
      <c r="C1891" s="190" t="s">
        <v>7548</v>
      </c>
      <c r="D1891" s="190" t="s">
        <v>1375</v>
      </c>
      <c r="E1891" s="190" t="s">
        <v>20873</v>
      </c>
      <c r="F1891" s="190" t="s">
        <v>20869</v>
      </c>
      <c r="G1891" s="192">
        <v>5269</v>
      </c>
      <c r="H1891" s="191">
        <v>221.6</v>
      </c>
      <c r="I1891" s="188">
        <v>23.777075812274369</v>
      </c>
      <c r="J1891" s="192">
        <v>4650</v>
      </c>
      <c r="K1891" s="191">
        <v>221.28800325600002</v>
      </c>
      <c r="L1891" s="193">
        <v>21.013339772516201</v>
      </c>
      <c r="N1891" s="185"/>
      <c r="O1891" s="185"/>
    </row>
    <row r="1892" spans="1:15" x14ac:dyDescent="0.25">
      <c r="A1892" s="239" t="s">
        <v>11082</v>
      </c>
      <c r="B1892" s="189" t="s">
        <v>7079</v>
      </c>
      <c r="C1892" s="190" t="s">
        <v>7548</v>
      </c>
      <c r="D1892" s="190" t="s">
        <v>1376</v>
      </c>
      <c r="E1892" s="190" t="s">
        <v>20873</v>
      </c>
      <c r="F1892" s="190" t="s">
        <v>20869</v>
      </c>
      <c r="G1892" s="192">
        <v>12500</v>
      </c>
      <c r="H1892" s="191">
        <v>384.12</v>
      </c>
      <c r="I1892" s="188">
        <v>32.54191398521295</v>
      </c>
      <c r="J1892" s="192">
        <v>19000</v>
      </c>
      <c r="K1892" s="191">
        <v>385.24332654</v>
      </c>
      <c r="L1892" s="193">
        <v>49.31947860238202</v>
      </c>
      <c r="N1892" s="185"/>
      <c r="O1892" s="185"/>
    </row>
    <row r="1893" spans="1:15" x14ac:dyDescent="0.25">
      <c r="A1893" s="239" t="s">
        <v>11083</v>
      </c>
      <c r="B1893" s="189" t="s">
        <v>7079</v>
      </c>
      <c r="C1893" s="190" t="s">
        <v>7548</v>
      </c>
      <c r="D1893" s="190" t="s">
        <v>1377</v>
      </c>
      <c r="E1893" s="190" t="s">
        <v>20873</v>
      </c>
      <c r="F1893" s="190" t="s">
        <v>20869</v>
      </c>
      <c r="G1893" s="192">
        <v>53329</v>
      </c>
      <c r="H1893" s="191">
        <v>496.68</v>
      </c>
      <c r="I1893" s="188">
        <v>107.37094306193123</v>
      </c>
      <c r="J1893" s="192">
        <v>50467.22</v>
      </c>
      <c r="K1893" s="191">
        <v>497.97469811399998</v>
      </c>
      <c r="L1893" s="193">
        <v>101.34494822957186</v>
      </c>
      <c r="N1893" s="185"/>
      <c r="O1893" s="185"/>
    </row>
    <row r="1894" spans="1:15" x14ac:dyDescent="0.25">
      <c r="A1894" s="239" t="s">
        <v>11084</v>
      </c>
      <c r="B1894" s="189" t="s">
        <v>7079</v>
      </c>
      <c r="C1894" s="190" t="s">
        <v>7548</v>
      </c>
      <c r="D1894" s="190" t="s">
        <v>3841</v>
      </c>
      <c r="E1894" s="190" t="s">
        <v>20873</v>
      </c>
      <c r="F1894" s="190" t="s">
        <v>20869</v>
      </c>
      <c r="G1894" s="192">
        <v>21050</v>
      </c>
      <c r="H1894" s="191">
        <v>497.7</v>
      </c>
      <c r="I1894" s="188">
        <v>42.294554952782804</v>
      </c>
      <c r="J1894" s="192">
        <v>23100</v>
      </c>
      <c r="K1894" s="191">
        <v>496.912270632</v>
      </c>
      <c r="L1894" s="193">
        <v>46.487079038358551</v>
      </c>
      <c r="N1894" s="185"/>
      <c r="O1894" s="185"/>
    </row>
    <row r="1895" spans="1:15" x14ac:dyDescent="0.25">
      <c r="A1895" s="239" t="s">
        <v>11085</v>
      </c>
      <c r="B1895" s="189" t="s">
        <v>7079</v>
      </c>
      <c r="C1895" s="190" t="s">
        <v>7548</v>
      </c>
      <c r="D1895" s="190" t="s">
        <v>3842</v>
      </c>
      <c r="E1895" s="190" t="s">
        <v>20873</v>
      </c>
      <c r="F1895" s="190" t="s">
        <v>20869</v>
      </c>
      <c r="G1895" s="192">
        <v>13900</v>
      </c>
      <c r="H1895" s="191">
        <v>558.25</v>
      </c>
      <c r="I1895" s="188">
        <v>24.899238692342141</v>
      </c>
      <c r="J1895" s="192">
        <v>13900</v>
      </c>
      <c r="K1895" s="191">
        <v>564.16444060200001</v>
      </c>
      <c r="L1895" s="193">
        <v>24.638206522140599</v>
      </c>
      <c r="N1895" s="185"/>
      <c r="O1895" s="185"/>
    </row>
    <row r="1896" spans="1:15" x14ac:dyDescent="0.25">
      <c r="A1896" s="239" t="s">
        <v>11086</v>
      </c>
      <c r="B1896" s="189" t="s">
        <v>7079</v>
      </c>
      <c r="C1896" s="190" t="s">
        <v>7548</v>
      </c>
      <c r="D1896" s="190" t="s">
        <v>3843</v>
      </c>
      <c r="E1896" s="190" t="s">
        <v>20873</v>
      </c>
      <c r="F1896" s="190" t="s">
        <v>20869</v>
      </c>
      <c r="G1896" s="192">
        <v>6500</v>
      </c>
      <c r="H1896" s="191">
        <v>293.52</v>
      </c>
      <c r="I1896" s="188">
        <v>22.144998637230856</v>
      </c>
      <c r="J1896" s="192">
        <v>6500</v>
      </c>
      <c r="K1896" s="191">
        <v>300.36754700400002</v>
      </c>
      <c r="L1896" s="193">
        <v>21.640154087330345</v>
      </c>
      <c r="N1896" s="185"/>
      <c r="O1896" s="185"/>
    </row>
    <row r="1897" spans="1:15" x14ac:dyDescent="0.25">
      <c r="A1897" s="239" t="s">
        <v>11087</v>
      </c>
      <c r="B1897" s="189" t="s">
        <v>7079</v>
      </c>
      <c r="C1897" s="190" t="s">
        <v>7548</v>
      </c>
      <c r="D1897" s="190" t="s">
        <v>3844</v>
      </c>
      <c r="E1897" s="190" t="s">
        <v>20873</v>
      </c>
      <c r="F1897" s="190" t="s">
        <v>20869</v>
      </c>
      <c r="G1897" s="192">
        <v>10500</v>
      </c>
      <c r="H1897" s="191">
        <v>405.96</v>
      </c>
      <c r="I1897" s="188">
        <v>25.864617203665386</v>
      </c>
      <c r="J1897" s="192">
        <v>10500</v>
      </c>
      <c r="K1897" s="191">
        <v>411.52124319599994</v>
      </c>
      <c r="L1897" s="193">
        <v>25.515086216336698</v>
      </c>
      <c r="N1897" s="185"/>
      <c r="O1897" s="185"/>
    </row>
    <row r="1898" spans="1:15" x14ac:dyDescent="0.25">
      <c r="A1898" s="239" t="s">
        <v>11088</v>
      </c>
      <c r="B1898" s="189" t="s">
        <v>7079</v>
      </c>
      <c r="C1898" s="190" t="s">
        <v>7548</v>
      </c>
      <c r="D1898" s="190" t="s">
        <v>3845</v>
      </c>
      <c r="E1898" s="190" t="s">
        <v>20873</v>
      </c>
      <c r="F1898" s="190" t="s">
        <v>20869</v>
      </c>
      <c r="G1898" s="192">
        <v>44924</v>
      </c>
      <c r="H1898" s="191">
        <v>712.11</v>
      </c>
      <c r="I1898" s="188">
        <v>63.085759222592017</v>
      </c>
      <c r="J1898" s="192">
        <v>52000</v>
      </c>
      <c r="K1898" s="191">
        <v>719.02142456399997</v>
      </c>
      <c r="L1898" s="193">
        <v>72.320515388719812</v>
      </c>
      <c r="N1898" s="185"/>
      <c r="O1898" s="185"/>
    </row>
    <row r="1899" spans="1:15" x14ac:dyDescent="0.25">
      <c r="A1899" s="239" t="s">
        <v>11089</v>
      </c>
      <c r="B1899" s="189" t="s">
        <v>7079</v>
      </c>
      <c r="C1899" s="190" t="s">
        <v>7548</v>
      </c>
      <c r="D1899" s="190" t="s">
        <v>3846</v>
      </c>
      <c r="E1899" s="190" t="s">
        <v>20873</v>
      </c>
      <c r="F1899" s="190" t="s">
        <v>20869</v>
      </c>
      <c r="G1899" s="192">
        <v>162140</v>
      </c>
      <c r="H1899" s="191">
        <v>4880.12</v>
      </c>
      <c r="I1899" s="188">
        <v>33.224592837881033</v>
      </c>
      <c r="J1899" s="192">
        <v>258478</v>
      </c>
      <c r="K1899" s="191">
        <v>4970.6732211960007</v>
      </c>
      <c r="L1899" s="193">
        <v>52.000602030685741</v>
      </c>
      <c r="N1899" s="185"/>
      <c r="O1899" s="185"/>
    </row>
    <row r="1900" spans="1:15" x14ac:dyDescent="0.25">
      <c r="A1900" s="239" t="s">
        <v>11090</v>
      </c>
      <c r="B1900" s="189" t="s">
        <v>7079</v>
      </c>
      <c r="C1900" s="190" t="s">
        <v>7548</v>
      </c>
      <c r="D1900" s="190" t="s">
        <v>3847</v>
      </c>
      <c r="E1900" s="190" t="s">
        <v>20873</v>
      </c>
      <c r="F1900" s="190" t="s">
        <v>20869</v>
      </c>
      <c r="G1900" s="192">
        <v>3414</v>
      </c>
      <c r="H1900" s="191">
        <v>237.34</v>
      </c>
      <c r="I1900" s="188">
        <v>14.384427403724615</v>
      </c>
      <c r="J1900" s="192">
        <v>3550</v>
      </c>
      <c r="K1900" s="191">
        <v>239.311941864</v>
      </c>
      <c r="L1900" s="193">
        <v>14.834194952199462</v>
      </c>
      <c r="N1900" s="185"/>
      <c r="O1900" s="185"/>
    </row>
    <row r="1901" spans="1:15" x14ac:dyDescent="0.25">
      <c r="A1901" s="239" t="s">
        <v>11091</v>
      </c>
      <c r="B1901" s="189" t="s">
        <v>7079</v>
      </c>
      <c r="C1901" s="190" t="s">
        <v>7548</v>
      </c>
      <c r="D1901" s="190" t="s">
        <v>3848</v>
      </c>
      <c r="E1901" s="190" t="s">
        <v>20873</v>
      </c>
      <c r="F1901" s="190" t="s">
        <v>20869</v>
      </c>
      <c r="G1901" s="192">
        <v>2230</v>
      </c>
      <c r="H1901" s="191">
        <v>138.4</v>
      </c>
      <c r="I1901" s="188">
        <v>16.112716763005778</v>
      </c>
      <c r="J1901" s="192">
        <v>1400</v>
      </c>
      <c r="K1901" s="191">
        <v>141.57500767799999</v>
      </c>
      <c r="L1901" s="193">
        <v>9.8887510088233785</v>
      </c>
      <c r="N1901" s="185"/>
      <c r="O1901" s="185"/>
    </row>
    <row r="1902" spans="1:15" x14ac:dyDescent="0.25">
      <c r="A1902" s="239" t="s">
        <v>11092</v>
      </c>
      <c r="B1902" s="189" t="s">
        <v>7079</v>
      </c>
      <c r="C1902" s="190" t="s">
        <v>7548</v>
      </c>
      <c r="D1902" s="190" t="s">
        <v>3849</v>
      </c>
      <c r="E1902" s="190" t="s">
        <v>20873</v>
      </c>
      <c r="F1902" s="190" t="s">
        <v>20869</v>
      </c>
      <c r="G1902" s="192">
        <v>126354</v>
      </c>
      <c r="H1902" s="191">
        <v>1512.15</v>
      </c>
      <c r="I1902" s="188">
        <v>83.559170717190753</v>
      </c>
      <c r="J1902" s="192">
        <v>128462</v>
      </c>
      <c r="K1902" s="191">
        <v>1507.781838156</v>
      </c>
      <c r="L1902" s="193">
        <v>85.199328410207912</v>
      </c>
      <c r="N1902" s="185"/>
      <c r="O1902" s="185"/>
    </row>
    <row r="1903" spans="1:15" x14ac:dyDescent="0.25">
      <c r="A1903" s="239" t="s">
        <v>11093</v>
      </c>
      <c r="B1903" s="189" t="s">
        <v>7079</v>
      </c>
      <c r="C1903" s="190" t="s">
        <v>7548</v>
      </c>
      <c r="D1903" s="190" t="s">
        <v>3850</v>
      </c>
      <c r="E1903" s="190" t="s">
        <v>20873</v>
      </c>
      <c r="F1903" s="190" t="s">
        <v>20869</v>
      </c>
      <c r="G1903" s="192">
        <v>20000</v>
      </c>
      <c r="H1903" s="191">
        <v>926.86</v>
      </c>
      <c r="I1903" s="188">
        <v>21.57823187967978</v>
      </c>
      <c r="J1903" s="192">
        <v>20000</v>
      </c>
      <c r="K1903" s="191">
        <v>942.20945089200006</v>
      </c>
      <c r="L1903" s="193">
        <v>21.226702811212284</v>
      </c>
      <c r="N1903" s="185"/>
      <c r="O1903" s="185"/>
    </row>
    <row r="1904" spans="1:15" x14ac:dyDescent="0.25">
      <c r="A1904" s="239" t="s">
        <v>11094</v>
      </c>
      <c r="B1904" s="189" t="s">
        <v>7079</v>
      </c>
      <c r="C1904" s="190" t="s">
        <v>7548</v>
      </c>
      <c r="D1904" s="190" t="s">
        <v>3851</v>
      </c>
      <c r="E1904" s="190" t="s">
        <v>20873</v>
      </c>
      <c r="F1904" s="190" t="s">
        <v>20869</v>
      </c>
      <c r="G1904" s="192">
        <v>34386</v>
      </c>
      <c r="H1904" s="191">
        <v>872</v>
      </c>
      <c r="I1904" s="188">
        <v>39.433486238532112</v>
      </c>
      <c r="J1904" s="192">
        <v>34386</v>
      </c>
      <c r="K1904" s="191">
        <v>881.04492997199998</v>
      </c>
      <c r="L1904" s="193">
        <v>39.028656576109917</v>
      </c>
      <c r="N1904" s="185"/>
      <c r="O1904" s="185"/>
    </row>
    <row r="1905" spans="1:15" x14ac:dyDescent="0.25">
      <c r="A1905" s="239" t="s">
        <v>11095</v>
      </c>
      <c r="B1905" s="189" t="s">
        <v>7079</v>
      </c>
      <c r="C1905" s="190" t="s">
        <v>7548</v>
      </c>
      <c r="D1905" s="190" t="s">
        <v>3852</v>
      </c>
      <c r="E1905" s="190" t="s">
        <v>20873</v>
      </c>
      <c r="F1905" s="190" t="s">
        <v>20869</v>
      </c>
      <c r="G1905" s="192">
        <v>6245</v>
      </c>
      <c r="H1905" s="191">
        <v>450.29</v>
      </c>
      <c r="I1905" s="188">
        <v>13.868840080836794</v>
      </c>
      <c r="J1905" s="192">
        <v>7500</v>
      </c>
      <c r="K1905" s="191">
        <v>459.83870790000003</v>
      </c>
      <c r="L1905" s="193">
        <v>16.310066706326527</v>
      </c>
      <c r="N1905" s="185"/>
      <c r="O1905" s="185"/>
    </row>
    <row r="1906" spans="1:15" x14ac:dyDescent="0.25">
      <c r="A1906" s="239" t="s">
        <v>11096</v>
      </c>
      <c r="B1906" s="189" t="s">
        <v>7079</v>
      </c>
      <c r="C1906" s="190" t="s">
        <v>7548</v>
      </c>
      <c r="D1906" s="190" t="s">
        <v>3853</v>
      </c>
      <c r="E1906" s="190" t="s">
        <v>20873</v>
      </c>
      <c r="F1906" s="190" t="s">
        <v>20869</v>
      </c>
      <c r="G1906" s="192">
        <v>16000</v>
      </c>
      <c r="H1906" s="191">
        <v>135.37</v>
      </c>
      <c r="I1906" s="188">
        <v>118.19457782374234</v>
      </c>
      <c r="J1906" s="192">
        <v>16000</v>
      </c>
      <c r="K1906" s="191">
        <v>132.65056207800001</v>
      </c>
      <c r="L1906" s="193">
        <v>120.61765701823278</v>
      </c>
      <c r="N1906" s="185"/>
      <c r="O1906" s="185"/>
    </row>
    <row r="1907" spans="1:15" x14ac:dyDescent="0.25">
      <c r="A1907" s="239" t="s">
        <v>11097</v>
      </c>
      <c r="B1907" s="189" t="s">
        <v>7079</v>
      </c>
      <c r="C1907" s="190" t="s">
        <v>7548</v>
      </c>
      <c r="D1907" s="190" t="s">
        <v>3854</v>
      </c>
      <c r="E1907" s="190" t="s">
        <v>20873</v>
      </c>
      <c r="F1907" s="190" t="s">
        <v>20869</v>
      </c>
      <c r="G1907" s="192">
        <v>4335</v>
      </c>
      <c r="H1907" s="191">
        <v>252.11</v>
      </c>
      <c r="I1907" s="188">
        <v>17.194875252865813</v>
      </c>
      <c r="J1907" s="192">
        <v>4465</v>
      </c>
      <c r="K1907" s="191">
        <v>257.02745522999999</v>
      </c>
      <c r="L1907" s="193">
        <v>17.371685044325371</v>
      </c>
      <c r="N1907" s="185"/>
      <c r="O1907" s="185"/>
    </row>
    <row r="1908" spans="1:15" x14ac:dyDescent="0.25">
      <c r="A1908" s="239" t="s">
        <v>11098</v>
      </c>
      <c r="B1908" s="189" t="s">
        <v>7079</v>
      </c>
      <c r="C1908" s="190" t="s">
        <v>7548</v>
      </c>
      <c r="D1908" s="190" t="s">
        <v>3855</v>
      </c>
      <c r="E1908" s="190" t="s">
        <v>20873</v>
      </c>
      <c r="F1908" s="190" t="s">
        <v>20869</v>
      </c>
      <c r="G1908" s="192">
        <v>16000</v>
      </c>
      <c r="H1908" s="191">
        <v>264.82</v>
      </c>
      <c r="I1908" s="188">
        <v>60.418397402008914</v>
      </c>
      <c r="J1908" s="192">
        <v>18000</v>
      </c>
      <c r="K1908" s="191">
        <v>270.121752222</v>
      </c>
      <c r="L1908" s="193">
        <v>66.636617939626987</v>
      </c>
      <c r="N1908" s="185"/>
      <c r="O1908" s="185"/>
    </row>
    <row r="1909" spans="1:15" x14ac:dyDescent="0.25">
      <c r="A1909" s="239" t="s">
        <v>11099</v>
      </c>
      <c r="B1909" s="189" t="s">
        <v>7079</v>
      </c>
      <c r="C1909" s="190" t="s">
        <v>7548</v>
      </c>
      <c r="D1909" s="190" t="s">
        <v>3856</v>
      </c>
      <c r="E1909" s="190" t="s">
        <v>20873</v>
      </c>
      <c r="F1909" s="190" t="s">
        <v>20869</v>
      </c>
      <c r="G1909" s="192">
        <v>8553</v>
      </c>
      <c r="H1909" s="191">
        <v>174.45</v>
      </c>
      <c r="I1909" s="188">
        <v>49.028374892519352</v>
      </c>
      <c r="J1909" s="192">
        <v>9882</v>
      </c>
      <c r="K1909" s="191">
        <v>173.80928782800001</v>
      </c>
      <c r="L1909" s="193">
        <v>56.855419658465728</v>
      </c>
      <c r="N1909" s="185"/>
      <c r="O1909" s="185"/>
    </row>
    <row r="1910" spans="1:15" x14ac:dyDescent="0.25">
      <c r="A1910" s="239" t="s">
        <v>11100</v>
      </c>
      <c r="B1910" s="189" t="s">
        <v>7079</v>
      </c>
      <c r="C1910" s="190" t="s">
        <v>7548</v>
      </c>
      <c r="D1910" s="190" t="s">
        <v>3857</v>
      </c>
      <c r="E1910" s="190" t="s">
        <v>20873</v>
      </c>
      <c r="F1910" s="190" t="s">
        <v>20869</v>
      </c>
      <c r="G1910" s="192">
        <v>4500</v>
      </c>
      <c r="H1910" s="191">
        <v>146.24</v>
      </c>
      <c r="I1910" s="188">
        <v>30.771334792122538</v>
      </c>
      <c r="J1910" s="192">
        <v>4500</v>
      </c>
      <c r="K1910" s="191">
        <v>144.229443624</v>
      </c>
      <c r="L1910" s="193">
        <v>31.200286757891877</v>
      </c>
      <c r="N1910" s="185"/>
      <c r="O1910" s="185"/>
    </row>
    <row r="1911" spans="1:15" x14ac:dyDescent="0.25">
      <c r="A1911" s="239" t="s">
        <v>11101</v>
      </c>
      <c r="B1911" s="189" t="s">
        <v>7079</v>
      </c>
      <c r="C1911" s="190" t="s">
        <v>7548</v>
      </c>
      <c r="D1911" s="190" t="s">
        <v>3858</v>
      </c>
      <c r="E1911" s="190" t="s">
        <v>20873</v>
      </c>
      <c r="F1911" s="190" t="s">
        <v>20869</v>
      </c>
      <c r="G1911" s="192">
        <v>3000</v>
      </c>
      <c r="H1911" s="191">
        <v>206.89</v>
      </c>
      <c r="I1911" s="188">
        <v>14.500459181207406</v>
      </c>
      <c r="J1911" s="192">
        <v>9615</v>
      </c>
      <c r="K1911" s="191">
        <v>205.05372494399998</v>
      </c>
      <c r="L1911" s="193">
        <v>46.890150386811307</v>
      </c>
      <c r="N1911" s="185"/>
      <c r="O1911" s="185"/>
    </row>
    <row r="1912" spans="1:15" x14ac:dyDescent="0.25">
      <c r="A1912" s="239" t="s">
        <v>11102</v>
      </c>
      <c r="B1912" s="189" t="s">
        <v>7079</v>
      </c>
      <c r="C1912" s="190" t="s">
        <v>7548</v>
      </c>
      <c r="D1912" s="190" t="s">
        <v>2941</v>
      </c>
      <c r="E1912" s="190" t="s">
        <v>20873</v>
      </c>
      <c r="F1912" s="190" t="s">
        <v>20869</v>
      </c>
      <c r="G1912" s="192">
        <v>17000</v>
      </c>
      <c r="H1912" s="191">
        <v>980.3</v>
      </c>
      <c r="I1912" s="188">
        <v>17.341630113230643</v>
      </c>
      <c r="J1912" s="192">
        <v>21000</v>
      </c>
      <c r="K1912" s="191">
        <v>979.39515581400008</v>
      </c>
      <c r="L1912" s="193">
        <v>21.441805052166476</v>
      </c>
      <c r="N1912" s="185"/>
      <c r="O1912" s="185"/>
    </row>
    <row r="1913" spans="1:15" x14ac:dyDescent="0.25">
      <c r="A1913" s="239" t="s">
        <v>11103</v>
      </c>
      <c r="B1913" s="189" t="s">
        <v>7079</v>
      </c>
      <c r="C1913" s="190" t="s">
        <v>7548</v>
      </c>
      <c r="D1913" s="190" t="s">
        <v>2942</v>
      </c>
      <c r="E1913" s="190" t="s">
        <v>20873</v>
      </c>
      <c r="F1913" s="190" t="s">
        <v>20869</v>
      </c>
      <c r="G1913" s="192">
        <v>28040</v>
      </c>
      <c r="H1913" s="191">
        <v>1033.8699999999999</v>
      </c>
      <c r="I1913" s="188">
        <v>27.12139824155842</v>
      </c>
      <c r="J1913" s="192">
        <v>28522</v>
      </c>
      <c r="K1913" s="191">
        <v>1048.5176463299999</v>
      </c>
      <c r="L1913" s="193">
        <v>27.20221266645547</v>
      </c>
      <c r="N1913" s="185"/>
      <c r="O1913" s="185"/>
    </row>
    <row r="1914" spans="1:15" x14ac:dyDescent="0.25">
      <c r="A1914" s="239" t="s">
        <v>11104</v>
      </c>
      <c r="B1914" s="189" t="s">
        <v>7079</v>
      </c>
      <c r="C1914" s="190" t="s">
        <v>7548</v>
      </c>
      <c r="D1914" s="190" t="s">
        <v>11105</v>
      </c>
      <c r="E1914" s="190" t="s">
        <v>20873</v>
      </c>
      <c r="F1914" s="190" t="s">
        <v>20868</v>
      </c>
      <c r="G1914" s="192">
        <v>0</v>
      </c>
      <c r="H1914" s="191">
        <v>26.05</v>
      </c>
      <c r="I1914" s="188">
        <v>0</v>
      </c>
      <c r="J1914" s="192">
        <v>0</v>
      </c>
      <c r="K1914" s="191">
        <v>26</v>
      </c>
      <c r="L1914" s="193">
        <v>0</v>
      </c>
      <c r="N1914" s="185"/>
      <c r="O1914" s="185"/>
    </row>
    <row r="1915" spans="1:15" x14ac:dyDescent="0.25">
      <c r="A1915" s="239" t="s">
        <v>11106</v>
      </c>
      <c r="B1915" s="189" t="s">
        <v>7079</v>
      </c>
      <c r="C1915" s="190" t="s">
        <v>7548</v>
      </c>
      <c r="D1915" s="190" t="s">
        <v>2943</v>
      </c>
      <c r="E1915" s="190" t="s">
        <v>20873</v>
      </c>
      <c r="F1915" s="190" t="s">
        <v>20869</v>
      </c>
      <c r="G1915" s="192">
        <v>1200</v>
      </c>
      <c r="H1915" s="191">
        <v>61.48</v>
      </c>
      <c r="I1915" s="188">
        <v>19.518542615484712</v>
      </c>
      <c r="J1915" s="192">
        <v>1200</v>
      </c>
      <c r="K1915" s="191">
        <v>63.329442029999996</v>
      </c>
      <c r="L1915" s="193">
        <v>18.948532649814666</v>
      </c>
      <c r="N1915" s="185"/>
      <c r="O1915" s="185"/>
    </row>
    <row r="1916" spans="1:15" x14ac:dyDescent="0.25">
      <c r="A1916" s="239" t="s">
        <v>11107</v>
      </c>
      <c r="B1916" s="189" t="s">
        <v>7079</v>
      </c>
      <c r="C1916" s="190" t="s">
        <v>7548</v>
      </c>
      <c r="D1916" s="190" t="s">
        <v>11108</v>
      </c>
      <c r="E1916" s="190" t="s">
        <v>20873</v>
      </c>
      <c r="F1916" s="190" t="s">
        <v>20868</v>
      </c>
      <c r="G1916" s="192">
        <v>0</v>
      </c>
      <c r="H1916" s="191">
        <v>14.43</v>
      </c>
      <c r="I1916" s="188">
        <v>0</v>
      </c>
      <c r="J1916" s="192">
        <v>0</v>
      </c>
      <c r="K1916" s="191">
        <v>15</v>
      </c>
      <c r="L1916" s="193">
        <v>0</v>
      </c>
      <c r="N1916" s="185"/>
      <c r="O1916" s="185"/>
    </row>
    <row r="1917" spans="1:15" x14ac:dyDescent="0.25">
      <c r="A1917" s="239" t="s">
        <v>11109</v>
      </c>
      <c r="B1917" s="189" t="s">
        <v>7079</v>
      </c>
      <c r="C1917" s="190" t="s">
        <v>7548</v>
      </c>
      <c r="D1917" s="190" t="s">
        <v>2944</v>
      </c>
      <c r="E1917" s="190" t="s">
        <v>20873</v>
      </c>
      <c r="F1917" s="190" t="s">
        <v>20869</v>
      </c>
      <c r="G1917" s="192">
        <v>18000</v>
      </c>
      <c r="H1917" s="191">
        <v>622.02</v>
      </c>
      <c r="I1917" s="188">
        <v>28.937976270859458</v>
      </c>
      <c r="J1917" s="192">
        <v>18000</v>
      </c>
      <c r="K1917" s="191">
        <v>630.80826607799997</v>
      </c>
      <c r="L1917" s="193">
        <v>28.534819481541614</v>
      </c>
      <c r="N1917" s="185"/>
      <c r="O1917" s="185"/>
    </row>
    <row r="1918" spans="1:15" x14ac:dyDescent="0.25">
      <c r="A1918" s="239" t="s">
        <v>11110</v>
      </c>
      <c r="B1918" s="189" t="s">
        <v>7079</v>
      </c>
      <c r="C1918" s="190" t="s">
        <v>7548</v>
      </c>
      <c r="D1918" s="190" t="s">
        <v>2945</v>
      </c>
      <c r="E1918" s="190" t="s">
        <v>20873</v>
      </c>
      <c r="F1918" s="190" t="s">
        <v>20869</v>
      </c>
      <c r="G1918" s="192">
        <v>35000</v>
      </c>
      <c r="H1918" s="191">
        <v>1213.9000000000001</v>
      </c>
      <c r="I1918" s="188">
        <v>28.832688030315509</v>
      </c>
      <c r="J1918" s="192">
        <v>43000</v>
      </c>
      <c r="K1918" s="191">
        <v>1221.4348415699999</v>
      </c>
      <c r="L1918" s="193">
        <v>35.204497642075566</v>
      </c>
      <c r="N1918" s="185"/>
      <c r="O1918" s="185"/>
    </row>
    <row r="1919" spans="1:15" x14ac:dyDescent="0.25">
      <c r="A1919" s="239" t="s">
        <v>11111</v>
      </c>
      <c r="B1919" s="189" t="s">
        <v>7079</v>
      </c>
      <c r="C1919" s="190" t="s">
        <v>7548</v>
      </c>
      <c r="D1919" s="190" t="s">
        <v>2946</v>
      </c>
      <c r="E1919" s="190" t="s">
        <v>20873</v>
      </c>
      <c r="F1919" s="190" t="s">
        <v>20869</v>
      </c>
      <c r="G1919" s="192">
        <v>28770</v>
      </c>
      <c r="H1919" s="191">
        <v>362.73</v>
      </c>
      <c r="I1919" s="188">
        <v>79.315193118848725</v>
      </c>
      <c r="J1919" s="192">
        <v>28770</v>
      </c>
      <c r="K1919" s="191">
        <v>367.31580870599998</v>
      </c>
      <c r="L1919" s="193">
        <v>78.32497082375113</v>
      </c>
      <c r="N1919" s="185"/>
      <c r="O1919" s="185"/>
    </row>
    <row r="1920" spans="1:15" x14ac:dyDescent="0.25">
      <c r="A1920" s="239" t="s">
        <v>11112</v>
      </c>
      <c r="B1920" s="189" t="s">
        <v>7079</v>
      </c>
      <c r="C1920" s="190" t="s">
        <v>7548</v>
      </c>
      <c r="D1920" s="190" t="s">
        <v>2947</v>
      </c>
      <c r="E1920" s="190" t="s">
        <v>20873</v>
      </c>
      <c r="F1920" s="190" t="s">
        <v>20869</v>
      </c>
      <c r="G1920" s="192">
        <v>36000</v>
      </c>
      <c r="H1920" s="191">
        <v>551.61</v>
      </c>
      <c r="I1920" s="188">
        <v>65.263501386849399</v>
      </c>
      <c r="J1920" s="192">
        <v>36000</v>
      </c>
      <c r="K1920" s="191">
        <v>561.53358678000006</v>
      </c>
      <c r="L1920" s="193">
        <v>64.110145586187755</v>
      </c>
      <c r="N1920" s="185"/>
      <c r="O1920" s="185"/>
    </row>
    <row r="1921" spans="1:15" x14ac:dyDescent="0.25">
      <c r="A1921" s="239" t="s">
        <v>11113</v>
      </c>
      <c r="B1921" s="189" t="s">
        <v>7079</v>
      </c>
      <c r="C1921" s="190" t="s">
        <v>7548</v>
      </c>
      <c r="D1921" s="190" t="s">
        <v>2948</v>
      </c>
      <c r="E1921" s="190" t="s">
        <v>20873</v>
      </c>
      <c r="F1921" s="190" t="s">
        <v>20869</v>
      </c>
      <c r="G1921" s="192">
        <v>6300</v>
      </c>
      <c r="H1921" s="191">
        <v>214.59</v>
      </c>
      <c r="I1921" s="188">
        <v>29.358311198098701</v>
      </c>
      <c r="J1921" s="192">
        <v>7000</v>
      </c>
      <c r="K1921" s="191">
        <v>221.95262416199998</v>
      </c>
      <c r="L1921" s="193">
        <v>31.538261944093087</v>
      </c>
      <c r="N1921" s="185"/>
      <c r="O1921" s="185"/>
    </row>
    <row r="1922" spans="1:15" x14ac:dyDescent="0.25">
      <c r="A1922" s="239" t="s">
        <v>11114</v>
      </c>
      <c r="B1922" s="189" t="s">
        <v>7079</v>
      </c>
      <c r="C1922" s="190" t="s">
        <v>7548</v>
      </c>
      <c r="D1922" s="190" t="s">
        <v>3871</v>
      </c>
      <c r="E1922" s="190" t="s">
        <v>20873</v>
      </c>
      <c r="F1922" s="190" t="s">
        <v>20869</v>
      </c>
      <c r="G1922" s="192">
        <v>3243</v>
      </c>
      <c r="H1922" s="191">
        <v>138.97999999999999</v>
      </c>
      <c r="I1922" s="188">
        <v>23.334292703986186</v>
      </c>
      <c r="J1922" s="192">
        <v>3438</v>
      </c>
      <c r="K1922" s="191">
        <v>139.81129554</v>
      </c>
      <c r="L1922" s="193">
        <v>24.590287835623329</v>
      </c>
      <c r="N1922" s="185"/>
      <c r="O1922" s="185"/>
    </row>
    <row r="1923" spans="1:15" x14ac:dyDescent="0.25">
      <c r="A1923" s="239" t="s">
        <v>11115</v>
      </c>
      <c r="B1923" s="189" t="s">
        <v>7079</v>
      </c>
      <c r="C1923" s="190" t="s">
        <v>7548</v>
      </c>
      <c r="D1923" s="190" t="s">
        <v>3872</v>
      </c>
      <c r="E1923" s="190" t="s">
        <v>20873</v>
      </c>
      <c r="F1923" s="190" t="s">
        <v>20869</v>
      </c>
      <c r="G1923" s="192">
        <v>161337</v>
      </c>
      <c r="H1923" s="191">
        <v>1820.84</v>
      </c>
      <c r="I1923" s="188">
        <v>88.605808308253344</v>
      </c>
      <c r="J1923" s="192">
        <v>161608</v>
      </c>
      <c r="K1923" s="191">
        <v>1837.857660036</v>
      </c>
      <c r="L1923" s="193">
        <v>87.932816297010959</v>
      </c>
      <c r="N1923" s="185"/>
      <c r="O1923" s="185"/>
    </row>
    <row r="1924" spans="1:15" x14ac:dyDescent="0.25">
      <c r="A1924" s="239" t="s">
        <v>11116</v>
      </c>
      <c r="B1924" s="189" t="s">
        <v>7079</v>
      </c>
      <c r="C1924" s="190" t="s">
        <v>7548</v>
      </c>
      <c r="D1924" s="190" t="s">
        <v>3873</v>
      </c>
      <c r="E1924" s="190" t="s">
        <v>20873</v>
      </c>
      <c r="F1924" s="190" t="s">
        <v>20869</v>
      </c>
      <c r="G1924" s="192">
        <v>5300</v>
      </c>
      <c r="H1924" s="191">
        <v>128.27000000000001</v>
      </c>
      <c r="I1924" s="188">
        <v>41.319092539175173</v>
      </c>
      <c r="J1924" s="192">
        <v>4800</v>
      </c>
      <c r="K1924" s="191">
        <v>133.26731479200001</v>
      </c>
      <c r="L1924" s="193">
        <v>36.017833836388981</v>
      </c>
      <c r="N1924" s="185"/>
      <c r="O1924" s="185"/>
    </row>
    <row r="1925" spans="1:15" x14ac:dyDescent="0.25">
      <c r="A1925" s="239" t="s">
        <v>11117</v>
      </c>
      <c r="B1925" s="189" t="s">
        <v>7079</v>
      </c>
      <c r="C1925" s="190" t="s">
        <v>7548</v>
      </c>
      <c r="D1925" s="190" t="s">
        <v>3874</v>
      </c>
      <c r="E1925" s="190" t="s">
        <v>20873</v>
      </c>
      <c r="F1925" s="190" t="s">
        <v>20869</v>
      </c>
      <c r="G1925" s="192">
        <v>53600</v>
      </c>
      <c r="H1925" s="191">
        <v>844.99</v>
      </c>
      <c r="I1925" s="188">
        <v>63.432703345601723</v>
      </c>
      <c r="J1925" s="192">
        <v>57400</v>
      </c>
      <c r="K1925" s="191">
        <v>858.73121529000002</v>
      </c>
      <c r="L1925" s="193">
        <v>66.842801307293328</v>
      </c>
      <c r="N1925" s="185"/>
      <c r="O1925" s="185"/>
    </row>
    <row r="1926" spans="1:15" x14ac:dyDescent="0.25">
      <c r="A1926" s="239" t="s">
        <v>11118</v>
      </c>
      <c r="B1926" s="189" t="s">
        <v>7079</v>
      </c>
      <c r="C1926" s="190" t="s">
        <v>7548</v>
      </c>
      <c r="D1926" s="190" t="s">
        <v>3875</v>
      </c>
      <c r="E1926" s="190" t="s">
        <v>20873</v>
      </c>
      <c r="F1926" s="190" t="s">
        <v>20869</v>
      </c>
      <c r="G1926" s="192">
        <v>8500</v>
      </c>
      <c r="H1926" s="191">
        <v>246.07</v>
      </c>
      <c r="I1926" s="188">
        <v>34.543016214898202</v>
      </c>
      <c r="J1926" s="192">
        <v>8500</v>
      </c>
      <c r="K1926" s="191">
        <v>252.856411044</v>
      </c>
      <c r="L1926" s="193">
        <v>33.615916499427414</v>
      </c>
      <c r="N1926" s="185"/>
      <c r="O1926" s="185"/>
    </row>
    <row r="1927" spans="1:15" x14ac:dyDescent="0.25">
      <c r="A1927" s="239" t="s">
        <v>11119</v>
      </c>
      <c r="B1927" s="189" t="s">
        <v>7079</v>
      </c>
      <c r="C1927" s="190" t="s">
        <v>7548</v>
      </c>
      <c r="D1927" s="190" t="s">
        <v>3876</v>
      </c>
      <c r="E1927" s="190" t="s">
        <v>20873</v>
      </c>
      <c r="F1927" s="190" t="s">
        <v>20869</v>
      </c>
      <c r="G1927" s="192">
        <v>3950</v>
      </c>
      <c r="H1927" s="191">
        <v>252.2</v>
      </c>
      <c r="I1927" s="188">
        <v>15.662172878667725</v>
      </c>
      <c r="J1927" s="192">
        <v>4800</v>
      </c>
      <c r="K1927" s="191">
        <v>259.33420150199998</v>
      </c>
      <c r="L1927" s="193">
        <v>18.508935467052087</v>
      </c>
      <c r="N1927" s="185"/>
      <c r="O1927" s="185"/>
    </row>
    <row r="1928" spans="1:15" x14ac:dyDescent="0.25">
      <c r="A1928" s="239" t="s">
        <v>11120</v>
      </c>
      <c r="B1928" s="189" t="s">
        <v>7079</v>
      </c>
      <c r="C1928" s="190" t="s">
        <v>7548</v>
      </c>
      <c r="D1928" s="190" t="s">
        <v>3877</v>
      </c>
      <c r="E1928" s="190" t="s">
        <v>20873</v>
      </c>
      <c r="F1928" s="190" t="s">
        <v>20869</v>
      </c>
      <c r="G1928" s="192">
        <v>7500</v>
      </c>
      <c r="H1928" s="191">
        <v>177.52</v>
      </c>
      <c r="I1928" s="188">
        <v>42.248760703019379</v>
      </c>
      <c r="J1928" s="192">
        <v>7500</v>
      </c>
      <c r="K1928" s="191">
        <v>178.39247167200003</v>
      </c>
      <c r="L1928" s="193">
        <v>42.042132886581776</v>
      </c>
      <c r="N1928" s="185"/>
      <c r="O1928" s="185"/>
    </row>
    <row r="1929" spans="1:15" x14ac:dyDescent="0.25">
      <c r="A1929" s="239" t="s">
        <v>11121</v>
      </c>
      <c r="B1929" s="189" t="s">
        <v>7079</v>
      </c>
      <c r="C1929" s="190" t="s">
        <v>7548</v>
      </c>
      <c r="D1929" s="190" t="s">
        <v>1403</v>
      </c>
      <c r="E1929" s="190" t="s">
        <v>20873</v>
      </c>
      <c r="F1929" s="190" t="s">
        <v>20869</v>
      </c>
      <c r="G1929" s="192">
        <v>3150</v>
      </c>
      <c r="H1929" s="191">
        <v>131.97999999999999</v>
      </c>
      <c r="I1929" s="188">
        <v>23.867252614032431</v>
      </c>
      <c r="J1929" s="192">
        <v>3650</v>
      </c>
      <c r="K1929" s="191">
        <v>136.63983228000001</v>
      </c>
      <c r="L1929" s="193">
        <v>26.712562062579838</v>
      </c>
      <c r="N1929" s="185"/>
      <c r="O1929" s="185"/>
    </row>
    <row r="1930" spans="1:15" x14ac:dyDescent="0.25">
      <c r="A1930" s="239" t="s">
        <v>11122</v>
      </c>
      <c r="B1930" s="189" t="s">
        <v>7079</v>
      </c>
      <c r="C1930" s="190" t="s">
        <v>7548</v>
      </c>
      <c r="D1930" s="190" t="s">
        <v>1404</v>
      </c>
      <c r="E1930" s="190" t="s">
        <v>20873</v>
      </c>
      <c r="F1930" s="190" t="s">
        <v>20869</v>
      </c>
      <c r="G1930" s="192">
        <v>2500</v>
      </c>
      <c r="H1930" s="191">
        <v>113.05</v>
      </c>
      <c r="I1930" s="188">
        <v>22.114108801415302</v>
      </c>
      <c r="J1930" s="192">
        <v>2500</v>
      </c>
      <c r="K1930" s="191">
        <v>117.63000054599999</v>
      </c>
      <c r="L1930" s="193">
        <v>21.253081598196189</v>
      </c>
      <c r="N1930" s="185"/>
      <c r="O1930" s="185"/>
    </row>
    <row r="1931" spans="1:15" x14ac:dyDescent="0.25">
      <c r="A1931" s="239" t="s">
        <v>11123</v>
      </c>
      <c r="B1931" s="189" t="s">
        <v>7079</v>
      </c>
      <c r="C1931" s="190" t="s">
        <v>7548</v>
      </c>
      <c r="D1931" s="190" t="s">
        <v>1405</v>
      </c>
      <c r="E1931" s="190" t="s">
        <v>20873</v>
      </c>
      <c r="F1931" s="190" t="s">
        <v>20869</v>
      </c>
      <c r="G1931" s="192">
        <v>51750</v>
      </c>
      <c r="H1931" s="191">
        <v>644.32000000000005</v>
      </c>
      <c r="I1931" s="188">
        <v>80.317233672709207</v>
      </c>
      <c r="J1931" s="192">
        <v>59750</v>
      </c>
      <c r="K1931" s="191">
        <v>648.78480579000006</v>
      </c>
      <c r="L1931" s="193">
        <v>92.095251717932484</v>
      </c>
      <c r="N1931" s="185"/>
      <c r="O1931" s="185"/>
    </row>
    <row r="1932" spans="1:15" x14ac:dyDescent="0.25">
      <c r="A1932" s="239" t="s">
        <v>11124</v>
      </c>
      <c r="B1932" s="189" t="s">
        <v>7079</v>
      </c>
      <c r="C1932" s="190" t="s">
        <v>7548</v>
      </c>
      <c r="D1932" s="190" t="s">
        <v>1406</v>
      </c>
      <c r="E1932" s="190" t="s">
        <v>20873</v>
      </c>
      <c r="F1932" s="190" t="s">
        <v>20869</v>
      </c>
      <c r="G1932" s="192">
        <v>11250</v>
      </c>
      <c r="H1932" s="191">
        <v>588.83000000000004</v>
      </c>
      <c r="I1932" s="188">
        <v>19.10568415332099</v>
      </c>
      <c r="J1932" s="192">
        <v>15120</v>
      </c>
      <c r="K1932" s="191">
        <v>595.88748142200006</v>
      </c>
      <c r="L1932" s="193">
        <v>25.37391784757466</v>
      </c>
      <c r="N1932" s="185"/>
      <c r="O1932" s="185"/>
    </row>
    <row r="1933" spans="1:15" x14ac:dyDescent="0.25">
      <c r="A1933" s="239" t="s">
        <v>11125</v>
      </c>
      <c r="B1933" s="189" t="s">
        <v>7079</v>
      </c>
      <c r="C1933" s="190" t="s">
        <v>7548</v>
      </c>
      <c r="D1933" s="190" t="s">
        <v>1407</v>
      </c>
      <c r="E1933" s="190" t="s">
        <v>20873</v>
      </c>
      <c r="F1933" s="190" t="s">
        <v>20869</v>
      </c>
      <c r="G1933" s="192">
        <v>62380</v>
      </c>
      <c r="H1933" s="191">
        <v>713.76</v>
      </c>
      <c r="I1933" s="188">
        <v>87.396323694238959</v>
      </c>
      <c r="J1933" s="192">
        <v>55000</v>
      </c>
      <c r="K1933" s="191">
        <v>718.96868742600009</v>
      </c>
      <c r="L1933" s="193">
        <v>76.498463649240463</v>
      </c>
      <c r="N1933" s="185"/>
      <c r="O1933" s="185"/>
    </row>
    <row r="1934" spans="1:15" x14ac:dyDescent="0.25">
      <c r="A1934" s="239" t="s">
        <v>11126</v>
      </c>
      <c r="B1934" s="189" t="s">
        <v>7079</v>
      </c>
      <c r="C1934" s="190" t="s">
        <v>7548</v>
      </c>
      <c r="D1934" s="190" t="s">
        <v>1408</v>
      </c>
      <c r="E1934" s="190" t="s">
        <v>20873</v>
      </c>
      <c r="F1934" s="190" t="s">
        <v>20869</v>
      </c>
      <c r="G1934" s="192">
        <v>164098</v>
      </c>
      <c r="H1934" s="191">
        <v>2288.02</v>
      </c>
      <c r="I1934" s="188">
        <v>71.720526918470995</v>
      </c>
      <c r="J1934" s="192">
        <v>173668</v>
      </c>
      <c r="K1934" s="191">
        <v>2213.8371514664445</v>
      </c>
      <c r="L1934" s="193">
        <v>78.446601135482084</v>
      </c>
      <c r="N1934" s="185"/>
      <c r="O1934" s="185"/>
    </row>
    <row r="1935" spans="1:15" x14ac:dyDescent="0.25">
      <c r="A1935" s="239" t="s">
        <v>11127</v>
      </c>
      <c r="B1935" s="189" t="s">
        <v>7079</v>
      </c>
      <c r="C1935" s="190" t="s">
        <v>7548</v>
      </c>
      <c r="D1935" s="190" t="s">
        <v>1409</v>
      </c>
      <c r="E1935" s="190" t="s">
        <v>20873</v>
      </c>
      <c r="F1935" s="190" t="s">
        <v>20869</v>
      </c>
      <c r="G1935" s="192">
        <v>3600</v>
      </c>
      <c r="H1935" s="191">
        <v>131.34</v>
      </c>
      <c r="I1935" s="188">
        <v>27.409776153494747</v>
      </c>
      <c r="J1935" s="192">
        <v>3672</v>
      </c>
      <c r="K1935" s="191">
        <v>130.60288675200002</v>
      </c>
      <c r="L1935" s="193">
        <v>28.115764446866393</v>
      </c>
      <c r="N1935" s="185"/>
      <c r="O1935" s="185"/>
    </row>
    <row r="1936" spans="1:15" x14ac:dyDescent="0.25">
      <c r="A1936" s="239" t="s">
        <v>11128</v>
      </c>
      <c r="B1936" s="189" t="s">
        <v>7079</v>
      </c>
      <c r="C1936" s="190" t="s">
        <v>7548</v>
      </c>
      <c r="D1936" s="190" t="s">
        <v>1410</v>
      </c>
      <c r="E1936" s="190" t="s">
        <v>20873</v>
      </c>
      <c r="F1936" s="190" t="s">
        <v>20869</v>
      </c>
      <c r="G1936" s="192">
        <v>32000</v>
      </c>
      <c r="H1936" s="191">
        <v>325.93</v>
      </c>
      <c r="I1936" s="188">
        <v>98.180590924431627</v>
      </c>
      <c r="J1936" s="192">
        <v>30000</v>
      </c>
      <c r="K1936" s="191">
        <v>329.39768916000003</v>
      </c>
      <c r="L1936" s="193">
        <v>91.075320159358938</v>
      </c>
      <c r="N1936" s="185"/>
      <c r="O1936" s="185"/>
    </row>
    <row r="1937" spans="1:15" x14ac:dyDescent="0.25">
      <c r="A1937" s="239" t="s">
        <v>11129</v>
      </c>
      <c r="B1937" s="189" t="s">
        <v>7079</v>
      </c>
      <c r="C1937" s="190" t="s">
        <v>7548</v>
      </c>
      <c r="D1937" s="190" t="s">
        <v>1411</v>
      </c>
      <c r="E1937" s="190" t="s">
        <v>20873</v>
      </c>
      <c r="F1937" s="190" t="s">
        <v>20869</v>
      </c>
      <c r="G1937" s="192">
        <v>600</v>
      </c>
      <c r="H1937" s="191">
        <v>34.86</v>
      </c>
      <c r="I1937" s="188">
        <v>17.21170395869191</v>
      </c>
      <c r="J1937" s="192">
        <v>560</v>
      </c>
      <c r="K1937" s="191">
        <v>33.656110152000004</v>
      </c>
      <c r="L1937" s="193">
        <v>16.638880651117734</v>
      </c>
      <c r="N1937" s="185"/>
      <c r="O1937" s="185"/>
    </row>
    <row r="1938" spans="1:15" x14ac:dyDescent="0.25">
      <c r="A1938" s="239" t="s">
        <v>11130</v>
      </c>
      <c r="B1938" s="189" t="s">
        <v>7079</v>
      </c>
      <c r="C1938" s="190" t="s">
        <v>7548</v>
      </c>
      <c r="D1938" s="190" t="s">
        <v>11131</v>
      </c>
      <c r="E1938" s="190" t="s">
        <v>20873</v>
      </c>
      <c r="F1938" s="190" t="s">
        <v>20868</v>
      </c>
      <c r="G1938" s="192">
        <v>0</v>
      </c>
      <c r="H1938" s="191">
        <v>39.53</v>
      </c>
      <c r="I1938" s="188">
        <v>0</v>
      </c>
      <c r="J1938" s="192">
        <v>0</v>
      </c>
      <c r="K1938" s="191">
        <v>43</v>
      </c>
      <c r="L1938" s="193">
        <v>0</v>
      </c>
      <c r="N1938" s="185"/>
      <c r="O1938" s="185"/>
    </row>
    <row r="1939" spans="1:15" x14ac:dyDescent="0.25">
      <c r="A1939" s="239" t="s">
        <v>11132</v>
      </c>
      <c r="B1939" s="189" t="s">
        <v>7079</v>
      </c>
      <c r="C1939" s="190" t="s">
        <v>7548</v>
      </c>
      <c r="D1939" s="190" t="s">
        <v>1412</v>
      </c>
      <c r="E1939" s="190" t="s">
        <v>20873</v>
      </c>
      <c r="F1939" s="190" t="s">
        <v>20869</v>
      </c>
      <c r="G1939" s="192">
        <v>3500</v>
      </c>
      <c r="H1939" s="191">
        <v>68.22</v>
      </c>
      <c r="I1939" s="188">
        <v>51.304602755790093</v>
      </c>
      <c r="J1939" s="192">
        <v>3500</v>
      </c>
      <c r="K1939" s="191">
        <v>68.412602100000001</v>
      </c>
      <c r="L1939" s="193">
        <v>51.160164831677989</v>
      </c>
      <c r="N1939" s="185"/>
      <c r="O1939" s="185"/>
    </row>
    <row r="1940" spans="1:15" x14ac:dyDescent="0.25">
      <c r="A1940" s="239" t="s">
        <v>11133</v>
      </c>
      <c r="B1940" s="189" t="s">
        <v>7079</v>
      </c>
      <c r="C1940" s="190" t="s">
        <v>7548</v>
      </c>
      <c r="D1940" s="190" t="s">
        <v>1413</v>
      </c>
      <c r="E1940" s="190" t="s">
        <v>20873</v>
      </c>
      <c r="F1940" s="190" t="s">
        <v>20869</v>
      </c>
      <c r="G1940" s="192">
        <v>470</v>
      </c>
      <c r="H1940" s="191">
        <v>27.69</v>
      </c>
      <c r="I1940" s="188">
        <v>16.973636691946549</v>
      </c>
      <c r="J1940" s="192">
        <v>470</v>
      </c>
      <c r="K1940" s="191">
        <v>27.735960666</v>
      </c>
      <c r="L1940" s="193">
        <v>16.945510042352609</v>
      </c>
      <c r="N1940" s="185"/>
      <c r="O1940" s="185"/>
    </row>
    <row r="1941" spans="1:15" x14ac:dyDescent="0.25">
      <c r="A1941" s="239" t="s">
        <v>11134</v>
      </c>
      <c r="B1941" s="189" t="s">
        <v>7079</v>
      </c>
      <c r="C1941" s="190" t="s">
        <v>7548</v>
      </c>
      <c r="D1941" s="190" t="s">
        <v>1414</v>
      </c>
      <c r="E1941" s="190" t="s">
        <v>20873</v>
      </c>
      <c r="F1941" s="190" t="s">
        <v>20869</v>
      </c>
      <c r="G1941" s="192">
        <v>43000</v>
      </c>
      <c r="H1941" s="191">
        <v>2070.54</v>
      </c>
      <c r="I1941" s="188">
        <v>20.76752924357897</v>
      </c>
      <c r="J1941" s="192">
        <v>45900</v>
      </c>
      <c r="K1941" s="191">
        <v>2120.1050236440001</v>
      </c>
      <c r="L1941" s="193">
        <v>21.64987087342865</v>
      </c>
      <c r="N1941" s="185"/>
      <c r="O1941" s="185"/>
    </row>
    <row r="1942" spans="1:15" x14ac:dyDescent="0.25">
      <c r="A1942" s="239" t="s">
        <v>11135</v>
      </c>
      <c r="B1942" s="189" t="s">
        <v>7079</v>
      </c>
      <c r="C1942" s="190" t="s">
        <v>7548</v>
      </c>
      <c r="D1942" s="190" t="s">
        <v>1415</v>
      </c>
      <c r="E1942" s="190" t="s">
        <v>20873</v>
      </c>
      <c r="F1942" s="190" t="s">
        <v>20869</v>
      </c>
      <c r="G1942" s="192">
        <v>300</v>
      </c>
      <c r="H1942" s="191">
        <v>54.95</v>
      </c>
      <c r="I1942" s="188">
        <v>5.4595086442220193</v>
      </c>
      <c r="J1942" s="192">
        <v>300</v>
      </c>
      <c r="K1942" s="191">
        <v>57.132271026000005</v>
      </c>
      <c r="L1942" s="193">
        <v>5.2509727797005423</v>
      </c>
      <c r="N1942" s="185"/>
      <c r="O1942" s="185"/>
    </row>
    <row r="1943" spans="1:15" x14ac:dyDescent="0.25">
      <c r="A1943" s="239" t="s">
        <v>11136</v>
      </c>
      <c r="B1943" s="189" t="s">
        <v>7079</v>
      </c>
      <c r="C1943" s="190" t="s">
        <v>7548</v>
      </c>
      <c r="D1943" s="190" t="s">
        <v>1416</v>
      </c>
      <c r="E1943" s="190" t="s">
        <v>20873</v>
      </c>
      <c r="F1943" s="190" t="s">
        <v>20869</v>
      </c>
      <c r="G1943" s="192">
        <v>1064907</v>
      </c>
      <c r="H1943" s="191">
        <v>6103.29</v>
      </c>
      <c r="I1943" s="188">
        <v>174.48081280751856</v>
      </c>
      <c r="J1943" s="192">
        <v>1093164</v>
      </c>
      <c r="K1943" s="191">
        <v>6139.6535778360003</v>
      </c>
      <c r="L1943" s="193">
        <v>178.04978508010541</v>
      </c>
      <c r="N1943" s="185"/>
      <c r="O1943" s="185"/>
    </row>
    <row r="1944" spans="1:15" x14ac:dyDescent="0.25">
      <c r="A1944" s="239" t="s">
        <v>11137</v>
      </c>
      <c r="B1944" s="189" t="s">
        <v>7079</v>
      </c>
      <c r="C1944" s="190" t="s">
        <v>7548</v>
      </c>
      <c r="D1944" s="190" t="s">
        <v>1417</v>
      </c>
      <c r="E1944" s="190" t="s">
        <v>20873</v>
      </c>
      <c r="F1944" s="190" t="s">
        <v>20869</v>
      </c>
      <c r="G1944" s="192">
        <v>17628</v>
      </c>
      <c r="H1944" s="191">
        <v>1002.01</v>
      </c>
      <c r="I1944" s="188">
        <v>17.592638796020001</v>
      </c>
      <c r="J1944" s="192">
        <v>26550</v>
      </c>
      <c r="K1944" s="191">
        <v>1009.9167597660002</v>
      </c>
      <c r="L1944" s="193">
        <v>26.289295373364922</v>
      </c>
      <c r="N1944" s="185"/>
      <c r="O1944" s="185"/>
    </row>
    <row r="1945" spans="1:15" x14ac:dyDescent="0.25">
      <c r="A1945" s="239" t="s">
        <v>11138</v>
      </c>
      <c r="B1945" s="189" t="s">
        <v>7079</v>
      </c>
      <c r="C1945" s="190" t="s">
        <v>7548</v>
      </c>
      <c r="D1945" s="190" t="s">
        <v>1418</v>
      </c>
      <c r="E1945" s="190" t="s">
        <v>20873</v>
      </c>
      <c r="F1945" s="190" t="s">
        <v>20869</v>
      </c>
      <c r="G1945" s="192">
        <v>28000</v>
      </c>
      <c r="H1945" s="191">
        <v>467.68</v>
      </c>
      <c r="I1945" s="188">
        <v>59.869996578857339</v>
      </c>
      <c r="J1945" s="192">
        <v>29250</v>
      </c>
      <c r="K1945" s="191">
        <v>475.16000995200005</v>
      </c>
      <c r="L1945" s="193">
        <v>61.558210681397178</v>
      </c>
      <c r="N1945" s="185"/>
      <c r="O1945" s="185"/>
    </row>
    <row r="1946" spans="1:15" x14ac:dyDescent="0.25">
      <c r="A1946" s="239" t="s">
        <v>11139</v>
      </c>
      <c r="B1946" s="189" t="s">
        <v>7079</v>
      </c>
      <c r="C1946" s="190" t="s">
        <v>7548</v>
      </c>
      <c r="D1946" s="190" t="s">
        <v>1419</v>
      </c>
      <c r="E1946" s="190" t="s">
        <v>20873</v>
      </c>
      <c r="F1946" s="190" t="s">
        <v>20869</v>
      </c>
      <c r="G1946" s="192">
        <v>344443</v>
      </c>
      <c r="H1946" s="191">
        <v>2083.4</v>
      </c>
      <c r="I1946" s="188">
        <v>165.32734952481519</v>
      </c>
      <c r="J1946" s="192">
        <v>347887</v>
      </c>
      <c r="K1946" s="191">
        <v>2093.3328209760002</v>
      </c>
      <c r="L1946" s="193">
        <v>166.18809800048919</v>
      </c>
      <c r="N1946" s="185"/>
      <c r="O1946" s="185"/>
    </row>
    <row r="1947" spans="1:15" x14ac:dyDescent="0.25">
      <c r="A1947" s="239" t="s">
        <v>11140</v>
      </c>
      <c r="B1947" s="189" t="s">
        <v>7079</v>
      </c>
      <c r="C1947" s="190" t="s">
        <v>7548</v>
      </c>
      <c r="D1947" s="190" t="s">
        <v>1420</v>
      </c>
      <c r="E1947" s="190" t="s">
        <v>20873</v>
      </c>
      <c r="F1947" s="190" t="s">
        <v>20869</v>
      </c>
      <c r="G1947" s="192">
        <v>950</v>
      </c>
      <c r="H1947" s="191">
        <v>199.9</v>
      </c>
      <c r="I1947" s="188">
        <v>4.7523761880940469</v>
      </c>
      <c r="J1947" s="192">
        <v>800</v>
      </c>
      <c r="K1947" s="191">
        <v>201.84706448399999</v>
      </c>
      <c r="L1947" s="193">
        <v>3.9633967531066792</v>
      </c>
      <c r="N1947" s="185"/>
      <c r="O1947" s="185"/>
    </row>
    <row r="1948" spans="1:15" x14ac:dyDescent="0.25">
      <c r="A1948" s="239" t="s">
        <v>11141</v>
      </c>
      <c r="B1948" s="189" t="s">
        <v>7079</v>
      </c>
      <c r="C1948" s="190" t="s">
        <v>7548</v>
      </c>
      <c r="D1948" s="190" t="s">
        <v>1421</v>
      </c>
      <c r="E1948" s="190" t="s">
        <v>20873</v>
      </c>
      <c r="F1948" s="190" t="s">
        <v>20869</v>
      </c>
      <c r="G1948" s="192">
        <v>900</v>
      </c>
      <c r="H1948" s="191">
        <v>90.12</v>
      </c>
      <c r="I1948" s="188">
        <v>9.9866844207723027</v>
      </c>
      <c r="J1948" s="192">
        <v>900</v>
      </c>
      <c r="K1948" s="191">
        <v>94.839050940000007</v>
      </c>
      <c r="L1948" s="193">
        <v>9.4897617709121285</v>
      </c>
      <c r="N1948" s="185"/>
      <c r="O1948" s="185"/>
    </row>
    <row r="1949" spans="1:15" x14ac:dyDescent="0.25">
      <c r="A1949" s="239" t="s">
        <v>11142</v>
      </c>
      <c r="B1949" s="189" t="s">
        <v>7079</v>
      </c>
      <c r="C1949" s="190" t="s">
        <v>7548</v>
      </c>
      <c r="D1949" s="190" t="s">
        <v>1422</v>
      </c>
      <c r="E1949" s="190" t="s">
        <v>20873</v>
      </c>
      <c r="F1949" s="190" t="s">
        <v>20869</v>
      </c>
      <c r="G1949" s="192">
        <v>13104</v>
      </c>
      <c r="H1949" s="191">
        <v>225.88</v>
      </c>
      <c r="I1949" s="188">
        <v>58.013104303169825</v>
      </c>
      <c r="J1949" s="192">
        <v>13362</v>
      </c>
      <c r="K1949" s="191">
        <v>230.30155643399999</v>
      </c>
      <c r="L1949" s="193">
        <v>58.019581833913023</v>
      </c>
      <c r="N1949" s="185"/>
      <c r="O1949" s="185"/>
    </row>
    <row r="1950" spans="1:15" x14ac:dyDescent="0.25">
      <c r="A1950" s="239" t="s">
        <v>11143</v>
      </c>
      <c r="B1950" s="189" t="s">
        <v>7079</v>
      </c>
      <c r="C1950" s="190" t="s">
        <v>7548</v>
      </c>
      <c r="D1950" s="190" t="s">
        <v>1423</v>
      </c>
      <c r="E1950" s="190" t="s">
        <v>20873</v>
      </c>
      <c r="F1950" s="190" t="s">
        <v>20869</v>
      </c>
      <c r="G1950" s="192">
        <v>26000</v>
      </c>
      <c r="H1950" s="191">
        <v>832.91</v>
      </c>
      <c r="I1950" s="188">
        <v>31.215857655689092</v>
      </c>
      <c r="J1950" s="192">
        <v>26000</v>
      </c>
      <c r="K1950" s="191">
        <v>845.82911456399995</v>
      </c>
      <c r="L1950" s="193">
        <v>30.739069573648141</v>
      </c>
      <c r="N1950" s="185"/>
      <c r="O1950" s="185"/>
    </row>
    <row r="1951" spans="1:15" x14ac:dyDescent="0.25">
      <c r="A1951" s="239" t="s">
        <v>11144</v>
      </c>
      <c r="B1951" s="189" t="s">
        <v>7079</v>
      </c>
      <c r="C1951" s="190" t="s">
        <v>7548</v>
      </c>
      <c r="D1951" s="190" t="s">
        <v>1424</v>
      </c>
      <c r="E1951" s="190" t="s">
        <v>20873</v>
      </c>
      <c r="F1951" s="190" t="s">
        <v>20869</v>
      </c>
      <c r="G1951" s="192">
        <v>2300</v>
      </c>
      <c r="H1951" s="191">
        <v>160.49</v>
      </c>
      <c r="I1951" s="188">
        <v>14.33111097264627</v>
      </c>
      <c r="J1951" s="192">
        <v>2300</v>
      </c>
      <c r="K1951" s="191">
        <v>165.25961419200002</v>
      </c>
      <c r="L1951" s="193">
        <v>13.917495882132707</v>
      </c>
      <c r="N1951" s="185"/>
      <c r="O1951" s="185"/>
    </row>
    <row r="1952" spans="1:15" x14ac:dyDescent="0.25">
      <c r="A1952" s="239" t="s">
        <v>11145</v>
      </c>
      <c r="B1952" s="189" t="s">
        <v>7079</v>
      </c>
      <c r="C1952" s="190" t="s">
        <v>7548</v>
      </c>
      <c r="D1952" s="190" t="s">
        <v>1425</v>
      </c>
      <c r="E1952" s="190" t="s">
        <v>20873</v>
      </c>
      <c r="F1952" s="190" t="s">
        <v>20869</v>
      </c>
      <c r="G1952" s="192">
        <v>4287</v>
      </c>
      <c r="H1952" s="191">
        <v>173.52</v>
      </c>
      <c r="I1952" s="188">
        <v>24.706085753803595</v>
      </c>
      <c r="J1952" s="192">
        <v>4287</v>
      </c>
      <c r="K1952" s="191">
        <v>176.261183442</v>
      </c>
      <c r="L1952" s="193">
        <v>24.321860980870287</v>
      </c>
      <c r="N1952" s="185"/>
      <c r="O1952" s="185"/>
    </row>
    <row r="1953" spans="1:15" x14ac:dyDescent="0.25">
      <c r="A1953" s="239" t="s">
        <v>11146</v>
      </c>
      <c r="B1953" s="189" t="s">
        <v>7079</v>
      </c>
      <c r="C1953" s="190" t="s">
        <v>7548</v>
      </c>
      <c r="D1953" s="190" t="s">
        <v>4652</v>
      </c>
      <c r="E1953" s="190" t="s">
        <v>20873</v>
      </c>
      <c r="F1953" s="190" t="s">
        <v>20869</v>
      </c>
      <c r="G1953" s="192">
        <v>4750</v>
      </c>
      <c r="H1953" s="191">
        <v>131.65</v>
      </c>
      <c r="I1953" s="188">
        <v>36.080516521078614</v>
      </c>
      <c r="J1953" s="192">
        <v>4750</v>
      </c>
      <c r="K1953" s="191">
        <v>131.42614925999999</v>
      </c>
      <c r="L1953" s="193">
        <v>36.141970427841478</v>
      </c>
      <c r="N1953" s="185"/>
      <c r="O1953" s="185"/>
    </row>
    <row r="1954" spans="1:15" x14ac:dyDescent="0.25">
      <c r="A1954" s="239" t="s">
        <v>11147</v>
      </c>
      <c r="B1954" s="189" t="s">
        <v>7079</v>
      </c>
      <c r="C1954" s="190" t="s">
        <v>7548</v>
      </c>
      <c r="D1954" s="190" t="s">
        <v>4653</v>
      </c>
      <c r="E1954" s="190" t="s">
        <v>20873</v>
      </c>
      <c r="F1954" s="190" t="s">
        <v>20869</v>
      </c>
      <c r="G1954" s="192">
        <v>2000</v>
      </c>
      <c r="H1954" s="191">
        <v>94.08</v>
      </c>
      <c r="I1954" s="188">
        <v>21.258503401360546</v>
      </c>
      <c r="J1954" s="192">
        <v>2000</v>
      </c>
      <c r="K1954" s="191">
        <v>96.215613431999998</v>
      </c>
      <c r="L1954" s="193">
        <v>20.786647080034385</v>
      </c>
      <c r="N1954" s="185"/>
      <c r="O1954" s="185"/>
    </row>
    <row r="1955" spans="1:15" x14ac:dyDescent="0.25">
      <c r="A1955" s="239" t="s">
        <v>11148</v>
      </c>
      <c r="B1955" s="189" t="s">
        <v>6087</v>
      </c>
      <c r="C1955" s="190" t="s">
        <v>6086</v>
      </c>
      <c r="D1955" s="190" t="s">
        <v>5676</v>
      </c>
      <c r="E1955" s="190" t="s">
        <v>20867</v>
      </c>
      <c r="F1955" s="190" t="s">
        <v>20869</v>
      </c>
      <c r="G1955" s="192">
        <v>342</v>
      </c>
      <c r="H1955" s="191">
        <v>81.7</v>
      </c>
      <c r="I1955" s="188">
        <v>4.1860465116279064</v>
      </c>
      <c r="J1955" s="192">
        <v>350</v>
      </c>
      <c r="K1955" s="191">
        <v>83.53</v>
      </c>
      <c r="L1955" s="193">
        <v>4.1901113372441037</v>
      </c>
      <c r="N1955" s="185"/>
      <c r="O1955" s="185"/>
    </row>
    <row r="1956" spans="1:15" x14ac:dyDescent="0.25">
      <c r="A1956" s="239" t="s">
        <v>11149</v>
      </c>
      <c r="B1956" s="189" t="s">
        <v>6087</v>
      </c>
      <c r="C1956" s="190" t="s">
        <v>6086</v>
      </c>
      <c r="D1956" s="190" t="s">
        <v>5677</v>
      </c>
      <c r="E1956" s="190" t="s">
        <v>20867</v>
      </c>
      <c r="F1956" s="190" t="s">
        <v>20869</v>
      </c>
      <c r="G1956" s="192">
        <v>773</v>
      </c>
      <c r="H1956" s="191">
        <v>115.5</v>
      </c>
      <c r="I1956" s="188">
        <v>6.6926406926406923</v>
      </c>
      <c r="J1956" s="192">
        <v>797</v>
      </c>
      <c r="K1956" s="191">
        <v>119.1</v>
      </c>
      <c r="L1956" s="193">
        <v>6.6918555835432416</v>
      </c>
      <c r="N1956" s="185"/>
      <c r="O1956" s="185"/>
    </row>
    <row r="1957" spans="1:15" x14ac:dyDescent="0.25">
      <c r="A1957" s="239" t="s">
        <v>11150</v>
      </c>
      <c r="B1957" s="189" t="s">
        <v>6087</v>
      </c>
      <c r="C1957" s="190" t="s">
        <v>6086</v>
      </c>
      <c r="D1957" s="190" t="s">
        <v>5678</v>
      </c>
      <c r="E1957" s="190" t="s">
        <v>20867</v>
      </c>
      <c r="F1957" s="190" t="s">
        <v>20869</v>
      </c>
      <c r="G1957" s="192">
        <v>6505</v>
      </c>
      <c r="H1957" s="191">
        <v>307.60000000000002</v>
      </c>
      <c r="I1957" s="188">
        <v>21.147594278283485</v>
      </c>
      <c r="J1957" s="192">
        <v>6719</v>
      </c>
      <c r="K1957" s="191">
        <v>311.3</v>
      </c>
      <c r="L1957" s="193">
        <v>21.583681336331512</v>
      </c>
      <c r="N1957" s="185"/>
      <c r="O1957" s="185"/>
    </row>
    <row r="1958" spans="1:15" x14ac:dyDescent="0.25">
      <c r="A1958" s="239" t="s">
        <v>11151</v>
      </c>
      <c r="B1958" s="189" t="s">
        <v>6087</v>
      </c>
      <c r="C1958" s="190" t="s">
        <v>6086</v>
      </c>
      <c r="D1958" s="190" t="s">
        <v>11152</v>
      </c>
      <c r="E1958" s="190" t="s">
        <v>20867</v>
      </c>
      <c r="F1958" s="190" t="s">
        <v>20868</v>
      </c>
      <c r="G1958" s="192">
        <v>0</v>
      </c>
      <c r="H1958" s="191">
        <v>67.2</v>
      </c>
      <c r="I1958" s="188">
        <v>0</v>
      </c>
      <c r="J1958" s="192">
        <v>0</v>
      </c>
      <c r="K1958" s="191">
        <v>70.099999999999994</v>
      </c>
      <c r="L1958" s="193">
        <v>0</v>
      </c>
      <c r="N1958" s="185"/>
      <c r="O1958" s="185"/>
    </row>
    <row r="1959" spans="1:15" x14ac:dyDescent="0.25">
      <c r="A1959" s="239" t="s">
        <v>11153</v>
      </c>
      <c r="B1959" s="189" t="s">
        <v>6087</v>
      </c>
      <c r="C1959" s="190" t="s">
        <v>6086</v>
      </c>
      <c r="D1959" s="190" t="s">
        <v>5679</v>
      </c>
      <c r="E1959" s="190" t="s">
        <v>20867</v>
      </c>
      <c r="F1959" s="190" t="s">
        <v>20869</v>
      </c>
      <c r="G1959" s="192">
        <v>1800</v>
      </c>
      <c r="H1959" s="191">
        <v>57.6</v>
      </c>
      <c r="I1959" s="188">
        <v>31.25</v>
      </c>
      <c r="J1959" s="192">
        <v>1800</v>
      </c>
      <c r="K1959" s="191">
        <v>57.8</v>
      </c>
      <c r="L1959" s="193">
        <v>31.141868512110729</v>
      </c>
      <c r="N1959" s="185"/>
      <c r="O1959" s="185"/>
    </row>
    <row r="1960" spans="1:15" x14ac:dyDescent="0.25">
      <c r="A1960" s="239" t="s">
        <v>11154</v>
      </c>
      <c r="B1960" s="189" t="s">
        <v>6087</v>
      </c>
      <c r="C1960" s="190" t="s">
        <v>6086</v>
      </c>
      <c r="D1960" s="190" t="s">
        <v>5680</v>
      </c>
      <c r="E1960" s="190" t="s">
        <v>20867</v>
      </c>
      <c r="F1960" s="190" t="s">
        <v>20869</v>
      </c>
      <c r="G1960" s="192">
        <v>5676</v>
      </c>
      <c r="H1960" s="191">
        <v>275.2</v>
      </c>
      <c r="I1960" s="188">
        <v>20.625</v>
      </c>
      <c r="J1960" s="192">
        <v>6089</v>
      </c>
      <c r="K1960" s="191">
        <v>299.60000000000002</v>
      </c>
      <c r="L1960" s="193">
        <v>20.323765020026702</v>
      </c>
      <c r="N1960" s="185"/>
      <c r="O1960" s="185"/>
    </row>
    <row r="1961" spans="1:15" x14ac:dyDescent="0.25">
      <c r="A1961" s="239" t="s">
        <v>11155</v>
      </c>
      <c r="B1961" s="189" t="s">
        <v>6087</v>
      </c>
      <c r="C1961" s="190" t="s">
        <v>6086</v>
      </c>
      <c r="D1961" s="190" t="s">
        <v>8836</v>
      </c>
      <c r="E1961" s="190" t="s">
        <v>20867</v>
      </c>
      <c r="F1961" s="190" t="s">
        <v>20868</v>
      </c>
      <c r="G1961" s="192">
        <v>0</v>
      </c>
      <c r="H1961" s="191">
        <v>63.7</v>
      </c>
      <c r="I1961" s="188">
        <v>0</v>
      </c>
      <c r="J1961" s="192">
        <v>0</v>
      </c>
      <c r="K1961" s="191">
        <v>63.9</v>
      </c>
      <c r="L1961" s="193">
        <v>0</v>
      </c>
      <c r="N1961" s="185"/>
      <c r="O1961" s="185"/>
    </row>
    <row r="1962" spans="1:15" x14ac:dyDescent="0.25">
      <c r="A1962" s="239" t="s">
        <v>11156</v>
      </c>
      <c r="B1962" s="189" t="s">
        <v>6087</v>
      </c>
      <c r="C1962" s="190" t="s">
        <v>6086</v>
      </c>
      <c r="D1962" s="190" t="s">
        <v>5681</v>
      </c>
      <c r="E1962" s="190" t="s">
        <v>20867</v>
      </c>
      <c r="F1962" s="190" t="s">
        <v>20869</v>
      </c>
      <c r="G1962" s="192">
        <v>250</v>
      </c>
      <c r="H1962" s="191">
        <v>36.200000000000003</v>
      </c>
      <c r="I1962" s="188">
        <v>6.9060773480662974</v>
      </c>
      <c r="J1962" s="192">
        <v>250</v>
      </c>
      <c r="K1962" s="191">
        <v>36.700000000000003</v>
      </c>
      <c r="L1962" s="193">
        <v>6.8119891008174385</v>
      </c>
      <c r="N1962" s="185"/>
      <c r="O1962" s="185"/>
    </row>
    <row r="1963" spans="1:15" x14ac:dyDescent="0.25">
      <c r="A1963" s="239" t="s">
        <v>11157</v>
      </c>
      <c r="B1963" s="189" t="s">
        <v>6087</v>
      </c>
      <c r="C1963" s="190" t="s">
        <v>6086</v>
      </c>
      <c r="D1963" s="190" t="s">
        <v>5682</v>
      </c>
      <c r="E1963" s="190" t="s">
        <v>20867</v>
      </c>
      <c r="F1963" s="190" t="s">
        <v>20869</v>
      </c>
      <c r="G1963" s="192">
        <v>23545</v>
      </c>
      <c r="H1963" s="191">
        <v>443.15</v>
      </c>
      <c r="I1963" s="188">
        <v>53.130994020083499</v>
      </c>
      <c r="J1963" s="192">
        <v>24133</v>
      </c>
      <c r="K1963" s="191">
        <v>449.5</v>
      </c>
      <c r="L1963" s="193">
        <v>53.688542825361516</v>
      </c>
      <c r="N1963" s="185"/>
      <c r="O1963" s="185"/>
    </row>
    <row r="1964" spans="1:15" x14ac:dyDescent="0.25">
      <c r="A1964" s="239" t="s">
        <v>11158</v>
      </c>
      <c r="B1964" s="189" t="s">
        <v>6087</v>
      </c>
      <c r="C1964" s="190" t="s">
        <v>6086</v>
      </c>
      <c r="D1964" s="190" t="s">
        <v>5683</v>
      </c>
      <c r="E1964" s="190" t="s">
        <v>20867</v>
      </c>
      <c r="F1964" s="190" t="s">
        <v>20869</v>
      </c>
      <c r="G1964" s="192">
        <v>830</v>
      </c>
      <c r="H1964" s="191">
        <v>137.80000000000001</v>
      </c>
      <c r="I1964" s="188">
        <v>6.0232220609579095</v>
      </c>
      <c r="J1964" s="192">
        <v>840</v>
      </c>
      <c r="K1964" s="191">
        <v>139.5</v>
      </c>
      <c r="L1964" s="193">
        <v>6.021505376344086</v>
      </c>
      <c r="N1964" s="185"/>
      <c r="O1964" s="185"/>
    </row>
    <row r="1965" spans="1:15" x14ac:dyDescent="0.25">
      <c r="A1965" s="239" t="s">
        <v>11159</v>
      </c>
      <c r="B1965" s="189" t="s">
        <v>6087</v>
      </c>
      <c r="C1965" s="190" t="s">
        <v>6086</v>
      </c>
      <c r="D1965" s="190" t="s">
        <v>6617</v>
      </c>
      <c r="E1965" s="190" t="s">
        <v>20867</v>
      </c>
      <c r="F1965" s="190" t="s">
        <v>20868</v>
      </c>
      <c r="G1965" s="192">
        <v>0</v>
      </c>
      <c r="H1965" s="191">
        <v>78</v>
      </c>
      <c r="I1965" s="188">
        <v>0</v>
      </c>
      <c r="J1965" s="192">
        <v>0</v>
      </c>
      <c r="K1965" s="191">
        <v>78.599999999999994</v>
      </c>
      <c r="L1965" s="193">
        <v>0</v>
      </c>
      <c r="N1965" s="185"/>
      <c r="O1965" s="185"/>
    </row>
    <row r="1966" spans="1:15" x14ac:dyDescent="0.25">
      <c r="A1966" s="239" t="s">
        <v>11160</v>
      </c>
      <c r="B1966" s="189" t="s">
        <v>6087</v>
      </c>
      <c r="C1966" s="190" t="s">
        <v>6086</v>
      </c>
      <c r="D1966" s="190" t="s">
        <v>5684</v>
      </c>
      <c r="E1966" s="190" t="s">
        <v>20867</v>
      </c>
      <c r="F1966" s="190" t="s">
        <v>20869</v>
      </c>
      <c r="G1966" s="192">
        <v>1390</v>
      </c>
      <c r="H1966" s="191">
        <v>117.4</v>
      </c>
      <c r="I1966" s="188">
        <v>11.839863713798977</v>
      </c>
      <c r="J1966" s="192">
        <v>1489</v>
      </c>
      <c r="K1966" s="191">
        <v>124.9</v>
      </c>
      <c r="L1966" s="193">
        <v>11.921537229783826</v>
      </c>
      <c r="N1966" s="185"/>
      <c r="O1966" s="185"/>
    </row>
    <row r="1967" spans="1:15" x14ac:dyDescent="0.25">
      <c r="A1967" s="239" t="s">
        <v>11161</v>
      </c>
      <c r="B1967" s="189" t="s">
        <v>6087</v>
      </c>
      <c r="C1967" s="190" t="s">
        <v>6086</v>
      </c>
      <c r="D1967" s="190" t="s">
        <v>11162</v>
      </c>
      <c r="E1967" s="190" t="s">
        <v>20867</v>
      </c>
      <c r="F1967" s="190" t="s">
        <v>20868</v>
      </c>
      <c r="G1967" s="192">
        <v>0</v>
      </c>
      <c r="H1967" s="191">
        <v>51.4</v>
      </c>
      <c r="I1967" s="188">
        <v>0</v>
      </c>
      <c r="J1967" s="192">
        <v>0</v>
      </c>
      <c r="K1967" s="191">
        <v>52.3</v>
      </c>
      <c r="L1967" s="193">
        <v>0</v>
      </c>
      <c r="N1967" s="185"/>
      <c r="O1967" s="185"/>
    </row>
    <row r="1968" spans="1:15" x14ac:dyDescent="0.25">
      <c r="A1968" s="239" t="s">
        <v>11163</v>
      </c>
      <c r="B1968" s="189" t="s">
        <v>6087</v>
      </c>
      <c r="C1968" s="190" t="s">
        <v>6086</v>
      </c>
      <c r="D1968" s="190" t="s">
        <v>4664</v>
      </c>
      <c r="E1968" s="190" t="s">
        <v>20867</v>
      </c>
      <c r="F1968" s="190" t="s">
        <v>20869</v>
      </c>
      <c r="G1968" s="192">
        <v>1105</v>
      </c>
      <c r="H1968" s="191">
        <v>158.1</v>
      </c>
      <c r="I1968" s="188">
        <v>6.989247311827957</v>
      </c>
      <c r="J1968" s="192">
        <v>1088</v>
      </c>
      <c r="K1968" s="191">
        <v>155.69999999999999</v>
      </c>
      <c r="L1968" s="193">
        <v>6.9877970456005141</v>
      </c>
      <c r="N1968" s="185"/>
      <c r="O1968" s="185"/>
    </row>
    <row r="1969" spans="1:15" x14ac:dyDescent="0.25">
      <c r="A1969" s="239" t="s">
        <v>11164</v>
      </c>
      <c r="B1969" s="189" t="s">
        <v>6087</v>
      </c>
      <c r="C1969" s="190" t="s">
        <v>6086</v>
      </c>
      <c r="D1969" s="190" t="s">
        <v>4665</v>
      </c>
      <c r="E1969" s="190" t="s">
        <v>20867</v>
      </c>
      <c r="F1969" s="190" t="s">
        <v>20869</v>
      </c>
      <c r="G1969" s="192">
        <v>1404</v>
      </c>
      <c r="H1969" s="191">
        <v>64.5</v>
      </c>
      <c r="I1969" s="188">
        <v>21.767441860465116</v>
      </c>
      <c r="J1969" s="192">
        <v>1850</v>
      </c>
      <c r="K1969" s="191">
        <v>68.5</v>
      </c>
      <c r="L1969" s="193">
        <v>27.007299270072991</v>
      </c>
      <c r="N1969" s="185"/>
      <c r="O1969" s="185"/>
    </row>
    <row r="1970" spans="1:15" x14ac:dyDescent="0.25">
      <c r="A1970" s="239" t="s">
        <v>11165</v>
      </c>
      <c r="B1970" s="189" t="s">
        <v>6087</v>
      </c>
      <c r="C1970" s="190" t="s">
        <v>6086</v>
      </c>
      <c r="D1970" s="190" t="s">
        <v>4666</v>
      </c>
      <c r="E1970" s="190" t="s">
        <v>20867</v>
      </c>
      <c r="F1970" s="190" t="s">
        <v>20869</v>
      </c>
      <c r="G1970" s="192">
        <v>6257</v>
      </c>
      <c r="H1970" s="191">
        <v>332.45</v>
      </c>
      <c r="I1970" s="188">
        <v>18.820875319596933</v>
      </c>
      <c r="J1970" s="192">
        <v>6405</v>
      </c>
      <c r="K1970" s="191">
        <v>334</v>
      </c>
      <c r="L1970" s="193">
        <v>19.176646706586826</v>
      </c>
      <c r="N1970" s="185"/>
      <c r="O1970" s="185"/>
    </row>
    <row r="1971" spans="1:15" x14ac:dyDescent="0.25">
      <c r="A1971" s="239" t="s">
        <v>11166</v>
      </c>
      <c r="B1971" s="189" t="s">
        <v>6087</v>
      </c>
      <c r="C1971" s="190" t="s">
        <v>6086</v>
      </c>
      <c r="D1971" s="190" t="s">
        <v>4667</v>
      </c>
      <c r="E1971" s="190" t="s">
        <v>20867</v>
      </c>
      <c r="F1971" s="190" t="s">
        <v>20869</v>
      </c>
      <c r="G1971" s="192">
        <v>15528</v>
      </c>
      <c r="H1971" s="191">
        <v>238.6</v>
      </c>
      <c r="I1971" s="188">
        <v>65.079631181894385</v>
      </c>
      <c r="J1971" s="192">
        <v>13693</v>
      </c>
      <c r="K1971" s="191">
        <v>241.2</v>
      </c>
      <c r="L1971" s="193">
        <v>56.77031509121062</v>
      </c>
      <c r="N1971" s="185"/>
      <c r="O1971" s="185"/>
    </row>
    <row r="1972" spans="1:15" x14ac:dyDescent="0.25">
      <c r="A1972" s="239" t="s">
        <v>11167</v>
      </c>
      <c r="B1972" s="189" t="s">
        <v>6087</v>
      </c>
      <c r="C1972" s="190" t="s">
        <v>6086</v>
      </c>
      <c r="D1972" s="190" t="s">
        <v>4668</v>
      </c>
      <c r="E1972" s="190" t="s">
        <v>20867</v>
      </c>
      <c r="F1972" s="190" t="s">
        <v>20869</v>
      </c>
      <c r="G1972" s="192">
        <v>46704</v>
      </c>
      <c r="H1972" s="191">
        <v>1060.3</v>
      </c>
      <c r="I1972" s="188">
        <v>44.047910968593797</v>
      </c>
      <c r="J1972" s="192">
        <v>47040</v>
      </c>
      <c r="K1972" s="191">
        <v>1067.9000000000001</v>
      </c>
      <c r="L1972" s="193">
        <v>44.0490682648188</v>
      </c>
      <c r="N1972" s="185"/>
      <c r="O1972" s="185"/>
    </row>
    <row r="1973" spans="1:15" x14ac:dyDescent="0.25">
      <c r="A1973" s="239" t="s">
        <v>11168</v>
      </c>
      <c r="B1973" s="189" t="s">
        <v>6087</v>
      </c>
      <c r="C1973" s="190" t="s">
        <v>6086</v>
      </c>
      <c r="D1973" s="190" t="s">
        <v>4669</v>
      </c>
      <c r="E1973" s="190" t="s">
        <v>20867</v>
      </c>
      <c r="F1973" s="190" t="s">
        <v>20869</v>
      </c>
      <c r="G1973" s="192">
        <v>3750</v>
      </c>
      <c r="H1973" s="191">
        <v>156.1</v>
      </c>
      <c r="I1973" s="188">
        <v>24.023062139654069</v>
      </c>
      <c r="J1973" s="192">
        <v>3598</v>
      </c>
      <c r="K1973" s="191">
        <v>157.1</v>
      </c>
      <c r="L1973" s="193">
        <v>22.902609802673457</v>
      </c>
      <c r="N1973" s="185"/>
      <c r="O1973" s="185"/>
    </row>
    <row r="1974" spans="1:15" x14ac:dyDescent="0.25">
      <c r="A1974" s="239" t="s">
        <v>11169</v>
      </c>
      <c r="B1974" s="189" t="s">
        <v>6087</v>
      </c>
      <c r="C1974" s="190" t="s">
        <v>6086</v>
      </c>
      <c r="D1974" s="190" t="s">
        <v>4670</v>
      </c>
      <c r="E1974" s="190" t="s">
        <v>20867</v>
      </c>
      <c r="F1974" s="190" t="s">
        <v>20869</v>
      </c>
      <c r="G1974" s="192">
        <v>96429</v>
      </c>
      <c r="H1974" s="191">
        <v>1439.5</v>
      </c>
      <c r="I1974" s="188">
        <v>66.987843001042023</v>
      </c>
      <c r="J1974" s="192">
        <v>98792</v>
      </c>
      <c r="K1974" s="191">
        <v>1443.8</v>
      </c>
      <c r="L1974" s="193">
        <v>68.424989610749407</v>
      </c>
      <c r="N1974" s="185"/>
      <c r="O1974" s="185"/>
    </row>
    <row r="1975" spans="1:15" x14ac:dyDescent="0.25">
      <c r="A1975" s="239" t="s">
        <v>11170</v>
      </c>
      <c r="B1975" s="189" t="s">
        <v>6087</v>
      </c>
      <c r="C1975" s="190" t="s">
        <v>6086</v>
      </c>
      <c r="D1975" s="190" t="s">
        <v>4671</v>
      </c>
      <c r="E1975" s="190" t="s">
        <v>20867</v>
      </c>
      <c r="F1975" s="190" t="s">
        <v>20869</v>
      </c>
      <c r="G1975" s="192">
        <v>915</v>
      </c>
      <c r="H1975" s="191">
        <v>113.4</v>
      </c>
      <c r="I1975" s="188">
        <v>8.0687830687830679</v>
      </c>
      <c r="J1975" s="192">
        <v>933</v>
      </c>
      <c r="K1975" s="191">
        <v>113.2</v>
      </c>
      <c r="L1975" s="193">
        <v>8.2420494699646643</v>
      </c>
      <c r="N1975" s="185"/>
      <c r="O1975" s="185"/>
    </row>
    <row r="1976" spans="1:15" x14ac:dyDescent="0.25">
      <c r="A1976" s="239" t="s">
        <v>11171</v>
      </c>
      <c r="B1976" s="189" t="s">
        <v>6087</v>
      </c>
      <c r="C1976" s="190" t="s">
        <v>6086</v>
      </c>
      <c r="D1976" s="190" t="s">
        <v>4672</v>
      </c>
      <c r="E1976" s="190" t="s">
        <v>20867</v>
      </c>
      <c r="F1976" s="190" t="s">
        <v>20869</v>
      </c>
      <c r="G1976" s="192">
        <v>3140</v>
      </c>
      <c r="H1976" s="191">
        <v>157.80000000000001</v>
      </c>
      <c r="I1976" s="188">
        <v>19.898605830164765</v>
      </c>
      <c r="J1976" s="192">
        <v>4322</v>
      </c>
      <c r="K1976" s="191">
        <v>163</v>
      </c>
      <c r="L1976" s="193">
        <v>26.515337423312882</v>
      </c>
      <c r="N1976" s="185"/>
      <c r="O1976" s="185"/>
    </row>
    <row r="1977" spans="1:15" x14ac:dyDescent="0.25">
      <c r="A1977" s="239" t="s">
        <v>11172</v>
      </c>
      <c r="B1977" s="189" t="s">
        <v>6087</v>
      </c>
      <c r="C1977" s="190" t="s">
        <v>6086</v>
      </c>
      <c r="D1977" s="190" t="s">
        <v>4673</v>
      </c>
      <c r="E1977" s="190" t="s">
        <v>20867</v>
      </c>
      <c r="F1977" s="190" t="s">
        <v>20869</v>
      </c>
      <c r="G1977" s="192">
        <v>6221</v>
      </c>
      <c r="H1977" s="191">
        <v>191.4</v>
      </c>
      <c r="I1977" s="188">
        <v>32.502612330198538</v>
      </c>
      <c r="J1977" s="192">
        <v>6308</v>
      </c>
      <c r="K1977" s="191">
        <v>194.1</v>
      </c>
      <c r="L1977" s="193">
        <v>32.498712004121586</v>
      </c>
      <c r="N1977" s="185"/>
      <c r="O1977" s="185"/>
    </row>
    <row r="1978" spans="1:15" x14ac:dyDescent="0.25">
      <c r="A1978" s="239" t="s">
        <v>11173</v>
      </c>
      <c r="B1978" s="189" t="s">
        <v>6087</v>
      </c>
      <c r="C1978" s="190" t="s">
        <v>6086</v>
      </c>
      <c r="D1978" s="190" t="s">
        <v>4674</v>
      </c>
      <c r="E1978" s="190" t="s">
        <v>20867</v>
      </c>
      <c r="F1978" s="190" t="s">
        <v>20869</v>
      </c>
      <c r="G1978" s="192">
        <v>6058</v>
      </c>
      <c r="H1978" s="191">
        <v>413.2</v>
      </c>
      <c r="I1978" s="188">
        <v>14.661181026137465</v>
      </c>
      <c r="J1978" s="192">
        <v>7057</v>
      </c>
      <c r="K1978" s="191">
        <v>418.8</v>
      </c>
      <c r="L1978" s="193">
        <v>16.850525310410696</v>
      </c>
      <c r="N1978" s="185"/>
      <c r="O1978" s="185"/>
    </row>
    <row r="1979" spans="1:15" x14ac:dyDescent="0.25">
      <c r="A1979" s="239" t="s">
        <v>11174</v>
      </c>
      <c r="B1979" s="189" t="s">
        <v>6087</v>
      </c>
      <c r="C1979" s="190" t="s">
        <v>6086</v>
      </c>
      <c r="D1979" s="190" t="s">
        <v>4675</v>
      </c>
      <c r="E1979" s="190" t="s">
        <v>20867</v>
      </c>
      <c r="F1979" s="190" t="s">
        <v>20869</v>
      </c>
      <c r="G1979" s="192">
        <v>1413</v>
      </c>
      <c r="H1979" s="191">
        <v>85.2</v>
      </c>
      <c r="I1979" s="188">
        <v>16.58450704225352</v>
      </c>
      <c r="J1979" s="192">
        <v>2400</v>
      </c>
      <c r="K1979" s="191">
        <v>82.3</v>
      </c>
      <c r="L1979" s="193">
        <v>29.161603888213854</v>
      </c>
      <c r="N1979" s="185"/>
      <c r="O1979" s="185"/>
    </row>
    <row r="1980" spans="1:15" x14ac:dyDescent="0.25">
      <c r="A1980" s="239" t="s">
        <v>11175</v>
      </c>
      <c r="B1980" s="189" t="s">
        <v>6087</v>
      </c>
      <c r="C1980" s="190" t="s">
        <v>6086</v>
      </c>
      <c r="D1980" s="190" t="s">
        <v>4676</v>
      </c>
      <c r="E1980" s="190" t="s">
        <v>20867</v>
      </c>
      <c r="F1980" s="190" t="s">
        <v>20869</v>
      </c>
      <c r="G1980" s="192">
        <v>97335</v>
      </c>
      <c r="H1980" s="191">
        <v>1247.5</v>
      </c>
      <c r="I1980" s="188">
        <v>78.024048096192388</v>
      </c>
      <c r="J1980" s="192">
        <v>101425</v>
      </c>
      <c r="K1980" s="191">
        <v>1274.4000000000001</v>
      </c>
      <c r="L1980" s="193">
        <v>79.586472065285619</v>
      </c>
      <c r="N1980" s="185"/>
      <c r="O1980" s="185"/>
    </row>
    <row r="1981" spans="1:15" x14ac:dyDescent="0.25">
      <c r="A1981" s="239" t="s">
        <v>11176</v>
      </c>
      <c r="B1981" s="189" t="s">
        <v>6087</v>
      </c>
      <c r="C1981" s="190" t="s">
        <v>6086</v>
      </c>
      <c r="D1981" s="190" t="s">
        <v>4677</v>
      </c>
      <c r="E1981" s="190" t="s">
        <v>20867</v>
      </c>
      <c r="F1981" s="190" t="s">
        <v>20869</v>
      </c>
      <c r="G1981" s="192">
        <v>683536</v>
      </c>
      <c r="H1981" s="191">
        <v>6439.4</v>
      </c>
      <c r="I1981" s="188">
        <v>106.14902009503992</v>
      </c>
      <c r="J1981" s="192">
        <v>710533</v>
      </c>
      <c r="K1981" s="191">
        <v>6600.92</v>
      </c>
      <c r="L1981" s="193">
        <v>107.64151057731347</v>
      </c>
      <c r="N1981" s="185"/>
      <c r="O1981" s="185"/>
    </row>
    <row r="1982" spans="1:15" x14ac:dyDescent="0.25">
      <c r="A1982" s="239" t="s">
        <v>11177</v>
      </c>
      <c r="B1982" s="189" t="s">
        <v>6087</v>
      </c>
      <c r="C1982" s="190" t="s">
        <v>6086</v>
      </c>
      <c r="D1982" s="190" t="s">
        <v>4678</v>
      </c>
      <c r="E1982" s="190" t="s">
        <v>20867</v>
      </c>
      <c r="F1982" s="190" t="s">
        <v>20869</v>
      </c>
      <c r="G1982" s="192">
        <v>415</v>
      </c>
      <c r="H1982" s="191">
        <v>65.7</v>
      </c>
      <c r="I1982" s="188">
        <v>6.3165905631659056</v>
      </c>
      <c r="J1982" s="192">
        <v>421</v>
      </c>
      <c r="K1982" s="191">
        <v>65.2</v>
      </c>
      <c r="L1982" s="193">
        <v>6.4570552147239262</v>
      </c>
      <c r="N1982" s="185"/>
      <c r="O1982" s="185"/>
    </row>
    <row r="1983" spans="1:15" x14ac:dyDescent="0.25">
      <c r="A1983" s="239" t="s">
        <v>11178</v>
      </c>
      <c r="B1983" s="189" t="s">
        <v>6087</v>
      </c>
      <c r="C1983" s="190" t="s">
        <v>6086</v>
      </c>
      <c r="D1983" s="190" t="s">
        <v>4679</v>
      </c>
      <c r="E1983" s="190" t="s">
        <v>20867</v>
      </c>
      <c r="F1983" s="190" t="s">
        <v>20869</v>
      </c>
      <c r="G1983" s="192">
        <v>6469</v>
      </c>
      <c r="H1983" s="191">
        <v>235.5</v>
      </c>
      <c r="I1983" s="188">
        <v>27.469214437367302</v>
      </c>
      <c r="J1983" s="192">
        <v>6500</v>
      </c>
      <c r="K1983" s="191">
        <v>236.6</v>
      </c>
      <c r="L1983" s="193">
        <v>27.472527472527474</v>
      </c>
      <c r="N1983" s="185"/>
      <c r="O1983" s="185"/>
    </row>
    <row r="1984" spans="1:15" x14ac:dyDescent="0.25">
      <c r="A1984" s="239" t="s">
        <v>11179</v>
      </c>
      <c r="B1984" s="189" t="s">
        <v>6087</v>
      </c>
      <c r="C1984" s="190" t="s">
        <v>6086</v>
      </c>
      <c r="D1984" s="190" t="s">
        <v>4680</v>
      </c>
      <c r="E1984" s="190" t="s">
        <v>20867</v>
      </c>
      <c r="F1984" s="190" t="s">
        <v>20869</v>
      </c>
      <c r="G1984" s="192">
        <v>4277</v>
      </c>
      <c r="H1984" s="191">
        <v>136.4</v>
      </c>
      <c r="I1984" s="188">
        <v>31.356304985337243</v>
      </c>
      <c r="J1984" s="192">
        <v>4308</v>
      </c>
      <c r="K1984" s="191">
        <v>137.4</v>
      </c>
      <c r="L1984" s="193">
        <v>31.35371179039301</v>
      </c>
      <c r="N1984" s="185"/>
      <c r="O1984" s="185"/>
    </row>
    <row r="1985" spans="1:15" x14ac:dyDescent="0.25">
      <c r="A1985" s="239" t="s">
        <v>11180</v>
      </c>
      <c r="B1985" s="189" t="s">
        <v>6087</v>
      </c>
      <c r="C1985" s="190" t="s">
        <v>6086</v>
      </c>
      <c r="D1985" s="190" t="s">
        <v>4681</v>
      </c>
      <c r="E1985" s="190" t="s">
        <v>20867</v>
      </c>
      <c r="F1985" s="190" t="s">
        <v>20869</v>
      </c>
      <c r="G1985" s="192">
        <v>7725</v>
      </c>
      <c r="H1985" s="191">
        <v>139.6</v>
      </c>
      <c r="I1985" s="188">
        <v>55.336676217765046</v>
      </c>
      <c r="J1985" s="192">
        <v>6620</v>
      </c>
      <c r="K1985" s="191">
        <v>137.69999999999999</v>
      </c>
      <c r="L1985" s="193">
        <v>48.07552650689906</v>
      </c>
      <c r="N1985" s="185"/>
      <c r="O1985" s="185"/>
    </row>
    <row r="1986" spans="1:15" x14ac:dyDescent="0.25">
      <c r="A1986" s="239" t="s">
        <v>11181</v>
      </c>
      <c r="B1986" s="189" t="s">
        <v>6087</v>
      </c>
      <c r="C1986" s="190" t="s">
        <v>6086</v>
      </c>
      <c r="D1986" s="190" t="s">
        <v>11182</v>
      </c>
      <c r="E1986" s="190" t="s">
        <v>20867</v>
      </c>
      <c r="F1986" s="190" t="s">
        <v>20868</v>
      </c>
      <c r="G1986" s="192">
        <v>0</v>
      </c>
      <c r="H1986" s="191">
        <v>66.900000000000006</v>
      </c>
      <c r="I1986" s="188">
        <v>0</v>
      </c>
      <c r="J1986" s="192">
        <v>0</v>
      </c>
      <c r="K1986" s="191">
        <v>66.7</v>
      </c>
      <c r="L1986" s="193">
        <v>0</v>
      </c>
      <c r="N1986" s="185"/>
      <c r="O1986" s="185"/>
    </row>
    <row r="1987" spans="1:15" x14ac:dyDescent="0.25">
      <c r="A1987" s="239" t="s">
        <v>11183</v>
      </c>
      <c r="B1987" s="189" t="s">
        <v>6087</v>
      </c>
      <c r="C1987" s="190" t="s">
        <v>6086</v>
      </c>
      <c r="D1987" s="190" t="s">
        <v>3925</v>
      </c>
      <c r="E1987" s="190" t="s">
        <v>20867</v>
      </c>
      <c r="F1987" s="190" t="s">
        <v>20869</v>
      </c>
      <c r="G1987" s="192">
        <v>4864</v>
      </c>
      <c r="H1987" s="191">
        <v>162.30000000000001</v>
      </c>
      <c r="I1987" s="188">
        <v>29.969192852741834</v>
      </c>
      <c r="J1987" s="192">
        <v>5080</v>
      </c>
      <c r="K1987" s="191">
        <v>169.5</v>
      </c>
      <c r="L1987" s="193">
        <v>29.970501474926255</v>
      </c>
      <c r="N1987" s="185"/>
      <c r="O1987" s="185"/>
    </row>
    <row r="1988" spans="1:15" x14ac:dyDescent="0.25">
      <c r="A1988" s="239" t="s">
        <v>11184</v>
      </c>
      <c r="B1988" s="189" t="s">
        <v>6087</v>
      </c>
      <c r="C1988" s="190" t="s">
        <v>6086</v>
      </c>
      <c r="D1988" s="190" t="s">
        <v>3926</v>
      </c>
      <c r="E1988" s="190" t="s">
        <v>20867</v>
      </c>
      <c r="F1988" s="190" t="s">
        <v>20869</v>
      </c>
      <c r="G1988" s="192">
        <v>1997</v>
      </c>
      <c r="H1988" s="191">
        <v>143.5</v>
      </c>
      <c r="I1988" s="188">
        <v>13.91637630662021</v>
      </c>
      <c r="J1988" s="192">
        <v>2000</v>
      </c>
      <c r="K1988" s="191">
        <v>144.80000000000001</v>
      </c>
      <c r="L1988" s="193">
        <v>13.812154696132595</v>
      </c>
      <c r="N1988" s="185"/>
      <c r="O1988" s="185"/>
    </row>
    <row r="1989" spans="1:15" x14ac:dyDescent="0.25">
      <c r="A1989" s="239" t="s">
        <v>11185</v>
      </c>
      <c r="B1989" s="189" t="s">
        <v>6087</v>
      </c>
      <c r="C1989" s="190" t="s">
        <v>6086</v>
      </c>
      <c r="D1989" s="190" t="s">
        <v>11186</v>
      </c>
      <c r="E1989" s="190" t="s">
        <v>20867</v>
      </c>
      <c r="F1989" s="190" t="s">
        <v>20868</v>
      </c>
      <c r="G1989" s="192">
        <v>0</v>
      </c>
      <c r="H1989" s="191">
        <v>69</v>
      </c>
      <c r="I1989" s="188">
        <v>0</v>
      </c>
      <c r="J1989" s="192">
        <v>0</v>
      </c>
      <c r="K1989" s="191">
        <v>75.400000000000006</v>
      </c>
      <c r="L1989" s="193">
        <v>0</v>
      </c>
      <c r="N1989" s="185"/>
      <c r="O1989" s="185"/>
    </row>
    <row r="1990" spans="1:15" x14ac:dyDescent="0.25">
      <c r="A1990" s="239" t="s">
        <v>11187</v>
      </c>
      <c r="B1990" s="189" t="s">
        <v>6087</v>
      </c>
      <c r="C1990" s="190" t="s">
        <v>6086</v>
      </c>
      <c r="D1990" s="190" t="s">
        <v>3927</v>
      </c>
      <c r="E1990" s="190" t="s">
        <v>20867</v>
      </c>
      <c r="F1990" s="190" t="s">
        <v>20869</v>
      </c>
      <c r="G1990" s="192">
        <v>706</v>
      </c>
      <c r="H1990" s="191">
        <v>68.2</v>
      </c>
      <c r="I1990" s="188">
        <v>10.351906158357771</v>
      </c>
      <c r="J1990" s="192">
        <v>720</v>
      </c>
      <c r="K1990" s="191">
        <v>69.5</v>
      </c>
      <c r="L1990" s="193">
        <v>10.359712230215827</v>
      </c>
      <c r="N1990" s="185"/>
      <c r="O1990" s="185"/>
    </row>
    <row r="1991" spans="1:15" x14ac:dyDescent="0.25">
      <c r="A1991" s="239" t="s">
        <v>11188</v>
      </c>
      <c r="B1991" s="189" t="s">
        <v>6087</v>
      </c>
      <c r="C1991" s="190" t="s">
        <v>6086</v>
      </c>
      <c r="D1991" s="190" t="s">
        <v>3928</v>
      </c>
      <c r="E1991" s="190" t="s">
        <v>20867</v>
      </c>
      <c r="F1991" s="190" t="s">
        <v>20869</v>
      </c>
      <c r="G1991" s="192">
        <v>4358</v>
      </c>
      <c r="H1991" s="191">
        <v>178.4</v>
      </c>
      <c r="I1991" s="188">
        <v>24.428251121076233</v>
      </c>
      <c r="J1991" s="192">
        <v>4465</v>
      </c>
      <c r="K1991" s="191">
        <v>182.8</v>
      </c>
      <c r="L1991" s="193">
        <v>24.425601750547045</v>
      </c>
      <c r="N1991" s="185"/>
      <c r="O1991" s="185"/>
    </row>
    <row r="1992" spans="1:15" x14ac:dyDescent="0.25">
      <c r="A1992" s="239" t="s">
        <v>11189</v>
      </c>
      <c r="B1992" s="189" t="s">
        <v>6087</v>
      </c>
      <c r="C1992" s="190" t="s">
        <v>6086</v>
      </c>
      <c r="D1992" s="190" t="s">
        <v>3929</v>
      </c>
      <c r="E1992" s="190" t="s">
        <v>20867</v>
      </c>
      <c r="F1992" s="190" t="s">
        <v>20869</v>
      </c>
      <c r="G1992" s="192">
        <v>754</v>
      </c>
      <c r="H1992" s="191">
        <v>36.1</v>
      </c>
      <c r="I1992" s="188">
        <v>20.886426592797783</v>
      </c>
      <c r="J1992" s="192">
        <v>771</v>
      </c>
      <c r="K1992" s="191">
        <v>36.9</v>
      </c>
      <c r="L1992" s="193">
        <v>20.894308943089431</v>
      </c>
      <c r="N1992" s="185"/>
      <c r="O1992" s="185"/>
    </row>
    <row r="1993" spans="1:15" x14ac:dyDescent="0.25">
      <c r="A1993" s="239" t="s">
        <v>11190</v>
      </c>
      <c r="B1993" s="189" t="s">
        <v>6087</v>
      </c>
      <c r="C1993" s="190" t="s">
        <v>6086</v>
      </c>
      <c r="D1993" s="190" t="s">
        <v>3930</v>
      </c>
      <c r="E1993" s="190" t="s">
        <v>20867</v>
      </c>
      <c r="F1993" s="190" t="s">
        <v>20869</v>
      </c>
      <c r="G1993" s="192">
        <v>5188</v>
      </c>
      <c r="H1993" s="191">
        <v>148.4</v>
      </c>
      <c r="I1993" s="188">
        <v>34.959568733153638</v>
      </c>
      <c r="J1993" s="192">
        <v>5270</v>
      </c>
      <c r="K1993" s="191">
        <v>151.30000000000001</v>
      </c>
      <c r="L1993" s="193">
        <v>34.831460674157299</v>
      </c>
      <c r="N1993" s="185"/>
      <c r="O1993" s="185"/>
    </row>
    <row r="1994" spans="1:15" x14ac:dyDescent="0.25">
      <c r="A1994" s="239" t="s">
        <v>11191</v>
      </c>
      <c r="B1994" s="189" t="s">
        <v>6087</v>
      </c>
      <c r="C1994" s="190" t="s">
        <v>6086</v>
      </c>
      <c r="D1994" s="190" t="s">
        <v>3931</v>
      </c>
      <c r="E1994" s="190" t="s">
        <v>20867</v>
      </c>
      <c r="F1994" s="190" t="s">
        <v>20869</v>
      </c>
      <c r="G1994" s="192">
        <v>7471</v>
      </c>
      <c r="H1994" s="191">
        <v>184.3</v>
      </c>
      <c r="I1994" s="188">
        <v>40.537167661421591</v>
      </c>
      <c r="J1994" s="192">
        <v>7684</v>
      </c>
      <c r="K1994" s="191">
        <v>185.7</v>
      </c>
      <c r="L1994" s="193">
        <v>41.378567582121704</v>
      </c>
      <c r="N1994" s="185"/>
      <c r="O1994" s="185"/>
    </row>
    <row r="1995" spans="1:15" x14ac:dyDescent="0.25">
      <c r="A1995" s="239" t="s">
        <v>11192</v>
      </c>
      <c r="B1995" s="189" t="s">
        <v>6087</v>
      </c>
      <c r="C1995" s="190" t="s">
        <v>6086</v>
      </c>
      <c r="D1995" s="190" t="s">
        <v>7274</v>
      </c>
      <c r="E1995" s="190" t="s">
        <v>20867</v>
      </c>
      <c r="F1995" s="190" t="s">
        <v>20869</v>
      </c>
      <c r="G1995" s="192">
        <v>342</v>
      </c>
      <c r="H1995" s="191">
        <v>54.9</v>
      </c>
      <c r="I1995" s="188">
        <v>6.2295081967213113</v>
      </c>
      <c r="J1995" s="192">
        <v>750</v>
      </c>
      <c r="K1995" s="191">
        <v>60.9</v>
      </c>
      <c r="L1995" s="193">
        <v>12.315270935960591</v>
      </c>
      <c r="N1995" s="185"/>
      <c r="O1995" s="185"/>
    </row>
    <row r="1996" spans="1:15" x14ac:dyDescent="0.25">
      <c r="A1996" s="239" t="s">
        <v>11193</v>
      </c>
      <c r="B1996" s="189" t="s">
        <v>6087</v>
      </c>
      <c r="C1996" s="190" t="s">
        <v>6086</v>
      </c>
      <c r="D1996" s="190" t="s">
        <v>3932</v>
      </c>
      <c r="E1996" s="190" t="s">
        <v>20867</v>
      </c>
      <c r="F1996" s="190" t="s">
        <v>20869</v>
      </c>
      <c r="G1996" s="192">
        <v>918</v>
      </c>
      <c r="H1996" s="191">
        <v>82.2</v>
      </c>
      <c r="I1996" s="188">
        <v>11.167883211678832</v>
      </c>
      <c r="J1996" s="192">
        <v>948</v>
      </c>
      <c r="K1996" s="191">
        <v>84.9</v>
      </c>
      <c r="L1996" s="193">
        <v>11.1660777385159</v>
      </c>
      <c r="N1996" s="185"/>
      <c r="O1996" s="185"/>
    </row>
    <row r="1997" spans="1:15" x14ac:dyDescent="0.25">
      <c r="A1997" s="239" t="s">
        <v>11194</v>
      </c>
      <c r="B1997" s="189" t="s">
        <v>6087</v>
      </c>
      <c r="C1997" s="190" t="s">
        <v>6086</v>
      </c>
      <c r="D1997" s="190" t="s">
        <v>3933</v>
      </c>
      <c r="E1997" s="190" t="s">
        <v>20867</v>
      </c>
      <c r="F1997" s="190" t="s">
        <v>20869</v>
      </c>
      <c r="G1997" s="192">
        <v>14411</v>
      </c>
      <c r="H1997" s="191">
        <v>253.4</v>
      </c>
      <c r="I1997" s="188">
        <v>56.870560378847671</v>
      </c>
      <c r="J1997" s="192">
        <v>15243</v>
      </c>
      <c r="K1997" s="191">
        <v>257.5</v>
      </c>
      <c r="L1997" s="193">
        <v>59.196116504854366</v>
      </c>
      <c r="N1997" s="185"/>
      <c r="O1997" s="185"/>
    </row>
    <row r="1998" spans="1:15" x14ac:dyDescent="0.25">
      <c r="A1998" s="239" t="s">
        <v>11195</v>
      </c>
      <c r="B1998" s="189" t="s">
        <v>6087</v>
      </c>
      <c r="C1998" s="190" t="s">
        <v>6086</v>
      </c>
      <c r="D1998" s="190" t="s">
        <v>3934</v>
      </c>
      <c r="E1998" s="190" t="s">
        <v>20867</v>
      </c>
      <c r="F1998" s="190" t="s">
        <v>20869</v>
      </c>
      <c r="G1998" s="192">
        <v>2294</v>
      </c>
      <c r="H1998" s="191">
        <v>78.900000000000006</v>
      </c>
      <c r="I1998" s="188">
        <v>29.074778200253483</v>
      </c>
      <c r="J1998" s="192">
        <v>2300</v>
      </c>
      <c r="K1998" s="191">
        <v>79.5</v>
      </c>
      <c r="L1998" s="193">
        <v>28.930817610062892</v>
      </c>
      <c r="N1998" s="185"/>
      <c r="O1998" s="185"/>
    </row>
    <row r="1999" spans="1:15" x14ac:dyDescent="0.25">
      <c r="A1999" s="239" t="s">
        <v>11196</v>
      </c>
      <c r="B1999" s="189" t="s">
        <v>6087</v>
      </c>
      <c r="C1999" s="190" t="s">
        <v>6086</v>
      </c>
      <c r="D1999" s="190" t="s">
        <v>3935</v>
      </c>
      <c r="E1999" s="190" t="s">
        <v>20867</v>
      </c>
      <c r="F1999" s="190" t="s">
        <v>20869</v>
      </c>
      <c r="G1999" s="192">
        <v>980</v>
      </c>
      <c r="H1999" s="191">
        <v>182.9</v>
      </c>
      <c r="I1999" s="188">
        <v>5.3581191908146524</v>
      </c>
      <c r="J1999" s="192">
        <v>1250</v>
      </c>
      <c r="K1999" s="191">
        <v>184.3</v>
      </c>
      <c r="L1999" s="193">
        <v>6.7824199674443841</v>
      </c>
      <c r="N1999" s="185"/>
      <c r="O1999" s="185"/>
    </row>
    <row r="2000" spans="1:15" x14ac:dyDescent="0.25">
      <c r="A2000" s="239" t="s">
        <v>11197</v>
      </c>
      <c r="B2000" s="189" t="s">
        <v>6087</v>
      </c>
      <c r="C2000" s="190" t="s">
        <v>6086</v>
      </c>
      <c r="D2000" s="190" t="s">
        <v>3936</v>
      </c>
      <c r="E2000" s="190" t="s">
        <v>20867</v>
      </c>
      <c r="F2000" s="190" t="s">
        <v>20869</v>
      </c>
      <c r="G2000" s="192">
        <v>4747</v>
      </c>
      <c r="H2000" s="191">
        <v>184.9</v>
      </c>
      <c r="I2000" s="188">
        <v>25.673336938885882</v>
      </c>
      <c r="J2000" s="192">
        <v>4897</v>
      </c>
      <c r="K2000" s="191">
        <v>186.8</v>
      </c>
      <c r="L2000" s="193">
        <v>26.215203426124194</v>
      </c>
      <c r="N2000" s="185"/>
      <c r="O2000" s="185"/>
    </row>
    <row r="2001" spans="1:15" x14ac:dyDescent="0.25">
      <c r="A2001" s="239" t="s">
        <v>11198</v>
      </c>
      <c r="B2001" s="189" t="s">
        <v>6087</v>
      </c>
      <c r="C2001" s="190" t="s">
        <v>6086</v>
      </c>
      <c r="D2001" s="190" t="s">
        <v>3937</v>
      </c>
      <c r="E2001" s="190" t="s">
        <v>20867</v>
      </c>
      <c r="F2001" s="190" t="s">
        <v>20869</v>
      </c>
      <c r="G2001" s="192">
        <v>3757</v>
      </c>
      <c r="H2001" s="191">
        <v>304.14999999999998</v>
      </c>
      <c r="I2001" s="188">
        <v>12.352457668913367</v>
      </c>
      <c r="J2001" s="192">
        <v>6855</v>
      </c>
      <c r="K2001" s="191">
        <v>312.10000000000002</v>
      </c>
      <c r="L2001" s="193">
        <v>21.964114066004484</v>
      </c>
      <c r="N2001" s="185"/>
      <c r="O2001" s="185"/>
    </row>
    <row r="2002" spans="1:15" x14ac:dyDescent="0.25">
      <c r="A2002" s="239" t="s">
        <v>11199</v>
      </c>
      <c r="B2002" s="189" t="s">
        <v>6087</v>
      </c>
      <c r="C2002" s="190" t="s">
        <v>6086</v>
      </c>
      <c r="D2002" s="190" t="s">
        <v>11200</v>
      </c>
      <c r="E2002" s="190" t="s">
        <v>20867</v>
      </c>
      <c r="F2002" s="190" t="s">
        <v>20868</v>
      </c>
      <c r="G2002" s="192">
        <v>0</v>
      </c>
      <c r="H2002" s="191">
        <v>61.5</v>
      </c>
      <c r="I2002" s="188">
        <v>0</v>
      </c>
      <c r="J2002" s="192">
        <v>0</v>
      </c>
      <c r="K2002" s="191">
        <v>62.7</v>
      </c>
      <c r="L2002" s="193">
        <v>0</v>
      </c>
      <c r="N2002" s="185"/>
      <c r="O2002" s="185"/>
    </row>
    <row r="2003" spans="1:15" x14ac:dyDescent="0.25">
      <c r="A2003" s="239" t="s">
        <v>11201</v>
      </c>
      <c r="B2003" s="189" t="s">
        <v>6087</v>
      </c>
      <c r="C2003" s="190" t="s">
        <v>6086</v>
      </c>
      <c r="D2003" s="190" t="s">
        <v>3938</v>
      </c>
      <c r="E2003" s="190" t="s">
        <v>20867</v>
      </c>
      <c r="F2003" s="190" t="s">
        <v>20869</v>
      </c>
      <c r="G2003" s="192">
        <v>2858</v>
      </c>
      <c r="H2003" s="191">
        <v>119.9</v>
      </c>
      <c r="I2003" s="188">
        <v>23.836530442035027</v>
      </c>
      <c r="J2003" s="192">
        <v>2799</v>
      </c>
      <c r="K2003" s="191">
        <v>123.7</v>
      </c>
      <c r="L2003" s="193">
        <v>22.627324171382377</v>
      </c>
      <c r="N2003" s="185"/>
      <c r="O2003" s="185"/>
    </row>
    <row r="2004" spans="1:15" x14ac:dyDescent="0.25">
      <c r="A2004" s="239" t="s">
        <v>11202</v>
      </c>
      <c r="B2004" s="189" t="s">
        <v>6087</v>
      </c>
      <c r="C2004" s="190" t="s">
        <v>6086</v>
      </c>
      <c r="D2004" s="190" t="s">
        <v>3939</v>
      </c>
      <c r="E2004" s="190" t="s">
        <v>20867</v>
      </c>
      <c r="F2004" s="190" t="s">
        <v>20869</v>
      </c>
      <c r="G2004" s="192">
        <v>3404</v>
      </c>
      <c r="H2004" s="191">
        <v>107.4</v>
      </c>
      <c r="I2004" s="188">
        <v>31.694599627560521</v>
      </c>
      <c r="J2004" s="192">
        <v>3497</v>
      </c>
      <c r="K2004" s="191">
        <v>108.1</v>
      </c>
      <c r="L2004" s="193">
        <v>32.349676225716934</v>
      </c>
      <c r="N2004" s="185"/>
      <c r="O2004" s="185"/>
    </row>
    <row r="2005" spans="1:15" x14ac:dyDescent="0.25">
      <c r="A2005" s="239" t="s">
        <v>11203</v>
      </c>
      <c r="B2005" s="189" t="s">
        <v>6087</v>
      </c>
      <c r="C2005" s="190" t="s">
        <v>6086</v>
      </c>
      <c r="D2005" s="190" t="s">
        <v>4699</v>
      </c>
      <c r="E2005" s="190" t="s">
        <v>20867</v>
      </c>
      <c r="F2005" s="190" t="s">
        <v>20869</v>
      </c>
      <c r="G2005" s="192">
        <v>95773</v>
      </c>
      <c r="H2005" s="191">
        <v>1262.45</v>
      </c>
      <c r="I2005" s="188">
        <v>75.862806447780102</v>
      </c>
      <c r="J2005" s="192">
        <v>96475</v>
      </c>
      <c r="K2005" s="191">
        <v>1271.7</v>
      </c>
      <c r="L2005" s="193">
        <v>75.863018007391673</v>
      </c>
      <c r="N2005" s="185"/>
      <c r="O2005" s="185"/>
    </row>
    <row r="2006" spans="1:15" x14ac:dyDescent="0.25">
      <c r="A2006" s="239" t="s">
        <v>11204</v>
      </c>
      <c r="B2006" s="189" t="s">
        <v>6087</v>
      </c>
      <c r="C2006" s="190" t="s">
        <v>6086</v>
      </c>
      <c r="D2006" s="190" t="s">
        <v>11205</v>
      </c>
      <c r="E2006" s="190" t="s">
        <v>20867</v>
      </c>
      <c r="F2006" s="190" t="s">
        <v>20868</v>
      </c>
      <c r="G2006" s="192">
        <v>0</v>
      </c>
      <c r="H2006" s="191">
        <v>74.8</v>
      </c>
      <c r="I2006" s="188">
        <v>0</v>
      </c>
      <c r="J2006" s="192">
        <v>0</v>
      </c>
      <c r="K2006" s="191">
        <v>77.8</v>
      </c>
      <c r="L2006" s="193">
        <v>0</v>
      </c>
      <c r="N2006" s="185"/>
      <c r="O2006" s="185"/>
    </row>
    <row r="2007" spans="1:15" x14ac:dyDescent="0.25">
      <c r="A2007" s="239" t="s">
        <v>11206</v>
      </c>
      <c r="B2007" s="189" t="s">
        <v>6087</v>
      </c>
      <c r="C2007" s="190" t="s">
        <v>6086</v>
      </c>
      <c r="D2007" s="190" t="s">
        <v>4700</v>
      </c>
      <c r="E2007" s="190" t="s">
        <v>20867</v>
      </c>
      <c r="F2007" s="190" t="s">
        <v>20869</v>
      </c>
      <c r="G2007" s="192">
        <v>3000</v>
      </c>
      <c r="H2007" s="191">
        <v>196.2</v>
      </c>
      <c r="I2007" s="188">
        <v>15.290519877675841</v>
      </c>
      <c r="J2007" s="192">
        <v>3024</v>
      </c>
      <c r="K2007" s="191">
        <v>197.8</v>
      </c>
      <c r="L2007" s="193">
        <v>15.288169868554094</v>
      </c>
      <c r="N2007" s="185"/>
      <c r="O2007" s="185"/>
    </row>
    <row r="2008" spans="1:15" x14ac:dyDescent="0.25">
      <c r="A2008" s="239" t="s">
        <v>11207</v>
      </c>
      <c r="B2008" s="189" t="s">
        <v>6087</v>
      </c>
      <c r="C2008" s="190" t="s">
        <v>6086</v>
      </c>
      <c r="D2008" s="190" t="s">
        <v>4701</v>
      </c>
      <c r="E2008" s="190" t="s">
        <v>20867</v>
      </c>
      <c r="F2008" s="190" t="s">
        <v>20869</v>
      </c>
      <c r="G2008" s="192">
        <v>3224</v>
      </c>
      <c r="H2008" s="191">
        <v>149.69999999999999</v>
      </c>
      <c r="I2008" s="188">
        <v>21.536406145624586</v>
      </c>
      <c r="J2008" s="192">
        <v>3254</v>
      </c>
      <c r="K2008" s="191">
        <v>151.1</v>
      </c>
      <c r="L2008" s="193">
        <v>21.535407015221708</v>
      </c>
      <c r="N2008" s="185"/>
      <c r="O2008" s="185"/>
    </row>
    <row r="2009" spans="1:15" x14ac:dyDescent="0.25">
      <c r="A2009" s="239" t="s">
        <v>11208</v>
      </c>
      <c r="B2009" s="189" t="s">
        <v>6087</v>
      </c>
      <c r="C2009" s="190" t="s">
        <v>6086</v>
      </c>
      <c r="D2009" s="190" t="s">
        <v>11209</v>
      </c>
      <c r="E2009" s="190" t="s">
        <v>20867</v>
      </c>
      <c r="F2009" s="190" t="s">
        <v>20868</v>
      </c>
      <c r="G2009" s="192">
        <v>0</v>
      </c>
      <c r="H2009" s="191">
        <v>40.1</v>
      </c>
      <c r="I2009" s="188">
        <v>0</v>
      </c>
      <c r="J2009" s="192">
        <v>0</v>
      </c>
      <c r="K2009" s="191">
        <v>40.200000000000003</v>
      </c>
      <c r="L2009" s="193">
        <v>0</v>
      </c>
      <c r="N2009" s="185"/>
      <c r="O2009" s="185"/>
    </row>
    <row r="2010" spans="1:15" x14ac:dyDescent="0.25">
      <c r="A2010" s="239" t="s">
        <v>11210</v>
      </c>
      <c r="B2010" s="189" t="s">
        <v>6087</v>
      </c>
      <c r="C2010" s="190" t="s">
        <v>6086</v>
      </c>
      <c r="D2010" s="190" t="s">
        <v>4702</v>
      </c>
      <c r="E2010" s="190" t="s">
        <v>20867</v>
      </c>
      <c r="F2010" s="190" t="s">
        <v>20869</v>
      </c>
      <c r="G2010" s="192">
        <v>2392</v>
      </c>
      <c r="H2010" s="191">
        <v>85.9</v>
      </c>
      <c r="I2010" s="188">
        <v>27.846332945285212</v>
      </c>
      <c r="J2010" s="192">
        <v>2437</v>
      </c>
      <c r="K2010" s="191">
        <v>85.7</v>
      </c>
      <c r="L2010" s="193">
        <v>28.436406067677947</v>
      </c>
      <c r="N2010" s="185"/>
      <c r="O2010" s="185"/>
    </row>
    <row r="2011" spans="1:15" x14ac:dyDescent="0.25">
      <c r="A2011" s="239" t="s">
        <v>11211</v>
      </c>
      <c r="B2011" s="189" t="s">
        <v>6087</v>
      </c>
      <c r="C2011" s="190" t="s">
        <v>6086</v>
      </c>
      <c r="D2011" s="190" t="s">
        <v>11212</v>
      </c>
      <c r="E2011" s="190" t="s">
        <v>20867</v>
      </c>
      <c r="F2011" s="190" t="s">
        <v>20868</v>
      </c>
      <c r="G2011" s="192">
        <v>0</v>
      </c>
      <c r="H2011" s="191">
        <v>101.8</v>
      </c>
      <c r="I2011" s="188">
        <v>0</v>
      </c>
      <c r="J2011" s="192">
        <v>0</v>
      </c>
      <c r="K2011" s="191">
        <v>104.4</v>
      </c>
      <c r="L2011" s="193">
        <v>0</v>
      </c>
      <c r="N2011" s="185"/>
      <c r="O2011" s="185"/>
    </row>
    <row r="2012" spans="1:15" x14ac:dyDescent="0.25">
      <c r="A2012" s="239" t="s">
        <v>11213</v>
      </c>
      <c r="B2012" s="189" t="s">
        <v>6087</v>
      </c>
      <c r="C2012" s="190" t="s">
        <v>6086</v>
      </c>
      <c r="D2012" s="190" t="s">
        <v>4703</v>
      </c>
      <c r="E2012" s="190" t="s">
        <v>20867</v>
      </c>
      <c r="F2012" s="190" t="s">
        <v>20869</v>
      </c>
      <c r="G2012" s="192">
        <v>1478</v>
      </c>
      <c r="H2012" s="191">
        <v>78.8</v>
      </c>
      <c r="I2012" s="188">
        <v>18.756345177664976</v>
      </c>
      <c r="J2012" s="192">
        <v>2500</v>
      </c>
      <c r="K2012" s="191">
        <v>83.7</v>
      </c>
      <c r="L2012" s="193">
        <v>29.868578255675029</v>
      </c>
      <c r="N2012" s="185"/>
      <c r="O2012" s="185"/>
    </row>
    <row r="2013" spans="1:15" x14ac:dyDescent="0.25">
      <c r="A2013" s="239" t="s">
        <v>11214</v>
      </c>
      <c r="B2013" s="189" t="s">
        <v>6087</v>
      </c>
      <c r="C2013" s="190" t="s">
        <v>6086</v>
      </c>
      <c r="D2013" s="190" t="s">
        <v>4704</v>
      </c>
      <c r="E2013" s="190" t="s">
        <v>20867</v>
      </c>
      <c r="F2013" s="190" t="s">
        <v>20869</v>
      </c>
      <c r="G2013" s="192">
        <v>19106</v>
      </c>
      <c r="H2013" s="191">
        <v>445.8</v>
      </c>
      <c r="I2013" s="188">
        <v>42.857783759533419</v>
      </c>
      <c r="J2013" s="192">
        <v>19098</v>
      </c>
      <c r="K2013" s="191">
        <v>445.7</v>
      </c>
      <c r="L2013" s="193">
        <v>42.849450302894326</v>
      </c>
      <c r="N2013" s="185"/>
      <c r="O2013" s="185"/>
    </row>
    <row r="2014" spans="1:15" x14ac:dyDescent="0.25">
      <c r="A2014" s="239" t="s">
        <v>11215</v>
      </c>
      <c r="B2014" s="189" t="s">
        <v>6087</v>
      </c>
      <c r="C2014" s="190" t="s">
        <v>6086</v>
      </c>
      <c r="D2014" s="190" t="s">
        <v>5713</v>
      </c>
      <c r="E2014" s="190" t="s">
        <v>20867</v>
      </c>
      <c r="F2014" s="190" t="s">
        <v>20869</v>
      </c>
      <c r="G2014" s="192">
        <v>17495</v>
      </c>
      <c r="H2014" s="191">
        <v>434.4</v>
      </c>
      <c r="I2014" s="188">
        <v>40.273941068139962</v>
      </c>
      <c r="J2014" s="192">
        <v>17738</v>
      </c>
      <c r="K2014" s="191">
        <v>440.5</v>
      </c>
      <c r="L2014" s="193">
        <v>40.26787741203178</v>
      </c>
      <c r="N2014" s="185"/>
      <c r="O2014" s="185"/>
    </row>
    <row r="2015" spans="1:15" x14ac:dyDescent="0.25">
      <c r="A2015" s="239" t="s">
        <v>11216</v>
      </c>
      <c r="B2015" s="189" t="s">
        <v>6087</v>
      </c>
      <c r="C2015" s="190" t="s">
        <v>6086</v>
      </c>
      <c r="D2015" s="190" t="s">
        <v>5714</v>
      </c>
      <c r="E2015" s="190" t="s">
        <v>20867</v>
      </c>
      <c r="F2015" s="190" t="s">
        <v>20869</v>
      </c>
      <c r="G2015" s="192">
        <v>2942</v>
      </c>
      <c r="H2015" s="191">
        <v>158.19999999999999</v>
      </c>
      <c r="I2015" s="188">
        <v>18.596713021491784</v>
      </c>
      <c r="J2015" s="192">
        <v>2967</v>
      </c>
      <c r="K2015" s="191">
        <v>159.6</v>
      </c>
      <c r="L2015" s="193">
        <v>18.590225563909776</v>
      </c>
      <c r="N2015" s="185"/>
      <c r="O2015" s="185"/>
    </row>
    <row r="2016" spans="1:15" x14ac:dyDescent="0.25">
      <c r="A2016" s="239" t="s">
        <v>11217</v>
      </c>
      <c r="B2016" s="189" t="s">
        <v>6087</v>
      </c>
      <c r="C2016" s="190" t="s">
        <v>6086</v>
      </c>
      <c r="D2016" s="190" t="s">
        <v>5711</v>
      </c>
      <c r="E2016" s="190" t="s">
        <v>20867</v>
      </c>
      <c r="F2016" s="190" t="s">
        <v>20869</v>
      </c>
      <c r="G2016" s="192">
        <v>107946</v>
      </c>
      <c r="H2016" s="191">
        <v>1282.3</v>
      </c>
      <c r="I2016" s="188">
        <v>84.181548779536769</v>
      </c>
      <c r="J2016" s="192">
        <v>112908</v>
      </c>
      <c r="K2016" s="191">
        <v>1313.9</v>
      </c>
      <c r="L2016" s="193">
        <v>85.933480477966356</v>
      </c>
      <c r="N2016" s="185"/>
      <c r="O2016" s="185"/>
    </row>
    <row r="2017" spans="1:15" x14ac:dyDescent="0.25">
      <c r="A2017" s="239" t="s">
        <v>11218</v>
      </c>
      <c r="B2017" s="189" t="s">
        <v>6087</v>
      </c>
      <c r="C2017" s="190" t="s">
        <v>6086</v>
      </c>
      <c r="D2017" s="190" t="s">
        <v>5712</v>
      </c>
      <c r="E2017" s="190" t="s">
        <v>20867</v>
      </c>
      <c r="F2017" s="190" t="s">
        <v>20869</v>
      </c>
      <c r="G2017" s="192">
        <v>3775</v>
      </c>
      <c r="H2017" s="191">
        <v>130.85</v>
      </c>
      <c r="I2017" s="188">
        <v>28.849828047382502</v>
      </c>
      <c r="J2017" s="192">
        <v>4395</v>
      </c>
      <c r="K2017" s="191">
        <v>139.80000000000001</v>
      </c>
      <c r="L2017" s="193">
        <v>31.437768240343345</v>
      </c>
      <c r="N2017" s="185"/>
      <c r="O2017" s="185"/>
    </row>
    <row r="2018" spans="1:15" x14ac:dyDescent="0.25">
      <c r="A2018" s="239" t="s">
        <v>11219</v>
      </c>
      <c r="B2018" s="189" t="s">
        <v>6087</v>
      </c>
      <c r="C2018" s="190" t="s">
        <v>6086</v>
      </c>
      <c r="D2018" s="190" t="s">
        <v>7139</v>
      </c>
      <c r="E2018" s="190" t="s">
        <v>20867</v>
      </c>
      <c r="F2018" s="190" t="s">
        <v>20869</v>
      </c>
      <c r="G2018" s="192">
        <v>10482</v>
      </c>
      <c r="H2018" s="191">
        <v>260.25</v>
      </c>
      <c r="I2018" s="188">
        <v>40.27665706051873</v>
      </c>
      <c r="J2018" s="192">
        <v>10500</v>
      </c>
      <c r="K2018" s="191">
        <v>266.39999999999998</v>
      </c>
      <c r="L2018" s="193">
        <v>39.414414414414416</v>
      </c>
      <c r="N2018" s="185"/>
      <c r="O2018" s="185"/>
    </row>
    <row r="2019" spans="1:15" x14ac:dyDescent="0.25">
      <c r="A2019" s="239" t="s">
        <v>11220</v>
      </c>
      <c r="B2019" s="189" t="s">
        <v>6087</v>
      </c>
      <c r="C2019" s="190" t="s">
        <v>6086</v>
      </c>
      <c r="D2019" s="190" t="s">
        <v>7140</v>
      </c>
      <c r="E2019" s="190" t="s">
        <v>20867</v>
      </c>
      <c r="F2019" s="190" t="s">
        <v>20869</v>
      </c>
      <c r="G2019" s="192">
        <v>1056</v>
      </c>
      <c r="H2019" s="191">
        <v>114.7</v>
      </c>
      <c r="I2019" s="188">
        <v>9.2066259808195294</v>
      </c>
      <c r="J2019" s="192">
        <v>1110</v>
      </c>
      <c r="K2019" s="191">
        <v>117.4</v>
      </c>
      <c r="L2019" s="193">
        <v>9.4548551959114135</v>
      </c>
      <c r="N2019" s="185"/>
      <c r="O2019" s="185"/>
    </row>
    <row r="2020" spans="1:15" x14ac:dyDescent="0.25">
      <c r="A2020" s="239" t="s">
        <v>11221</v>
      </c>
      <c r="B2020" s="189" t="s">
        <v>6087</v>
      </c>
      <c r="C2020" s="190" t="s">
        <v>6086</v>
      </c>
      <c r="D2020" s="190" t="s">
        <v>7141</v>
      </c>
      <c r="E2020" s="190" t="s">
        <v>20867</v>
      </c>
      <c r="F2020" s="190" t="s">
        <v>20869</v>
      </c>
      <c r="G2020" s="192">
        <v>5372</v>
      </c>
      <c r="H2020" s="191">
        <v>155.69999999999999</v>
      </c>
      <c r="I2020" s="188">
        <v>34.502247912652543</v>
      </c>
      <c r="J2020" s="192">
        <v>5500</v>
      </c>
      <c r="K2020" s="191">
        <v>161</v>
      </c>
      <c r="L2020" s="193">
        <v>34.161490683229815</v>
      </c>
      <c r="N2020" s="185"/>
      <c r="O2020" s="185"/>
    </row>
    <row r="2021" spans="1:15" x14ac:dyDescent="0.25">
      <c r="A2021" s="239" t="s">
        <v>11222</v>
      </c>
      <c r="B2021" s="189" t="s">
        <v>6087</v>
      </c>
      <c r="C2021" s="190" t="s">
        <v>6086</v>
      </c>
      <c r="D2021" s="190" t="s">
        <v>7142</v>
      </c>
      <c r="E2021" s="190" t="s">
        <v>20867</v>
      </c>
      <c r="F2021" s="190" t="s">
        <v>20869</v>
      </c>
      <c r="G2021" s="192">
        <v>2888</v>
      </c>
      <c r="H2021" s="191">
        <v>96.5</v>
      </c>
      <c r="I2021" s="188">
        <v>29.927461139896373</v>
      </c>
      <c r="J2021" s="192">
        <v>2970</v>
      </c>
      <c r="K2021" s="191">
        <v>99.9</v>
      </c>
      <c r="L2021" s="193">
        <v>29.729729729729726</v>
      </c>
      <c r="N2021" s="185"/>
      <c r="O2021" s="185"/>
    </row>
    <row r="2022" spans="1:15" x14ac:dyDescent="0.25">
      <c r="A2022" s="239" t="s">
        <v>11223</v>
      </c>
      <c r="B2022" s="189" t="s">
        <v>6087</v>
      </c>
      <c r="C2022" s="190" t="s">
        <v>6086</v>
      </c>
      <c r="D2022" s="190" t="s">
        <v>7143</v>
      </c>
      <c r="E2022" s="190" t="s">
        <v>20867</v>
      </c>
      <c r="F2022" s="190" t="s">
        <v>20869</v>
      </c>
      <c r="G2022" s="192">
        <v>8997</v>
      </c>
      <c r="H2022" s="191">
        <v>254.85</v>
      </c>
      <c r="I2022" s="188">
        <v>35.303119482048267</v>
      </c>
      <c r="J2022" s="192">
        <v>8977</v>
      </c>
      <c r="K2022" s="191">
        <v>254.3</v>
      </c>
      <c r="L2022" s="193">
        <v>35.300825796303577</v>
      </c>
      <c r="N2022" s="185"/>
      <c r="O2022" s="185"/>
    </row>
    <row r="2023" spans="1:15" x14ac:dyDescent="0.25">
      <c r="A2023" s="239" t="s">
        <v>11224</v>
      </c>
      <c r="B2023" s="189" t="s">
        <v>6087</v>
      </c>
      <c r="C2023" s="190" t="s">
        <v>6086</v>
      </c>
      <c r="D2023" s="190" t="s">
        <v>7144</v>
      </c>
      <c r="E2023" s="190" t="s">
        <v>20867</v>
      </c>
      <c r="F2023" s="190" t="s">
        <v>20869</v>
      </c>
      <c r="G2023" s="192">
        <v>16729</v>
      </c>
      <c r="H2023" s="191">
        <v>697.6</v>
      </c>
      <c r="I2023" s="188">
        <v>23.980791284403669</v>
      </c>
      <c r="J2023" s="192">
        <v>16886</v>
      </c>
      <c r="K2023" s="191">
        <v>704.2</v>
      </c>
      <c r="L2023" s="193">
        <v>23.978983243396762</v>
      </c>
      <c r="N2023" s="185"/>
      <c r="O2023" s="185"/>
    </row>
    <row r="2024" spans="1:15" x14ac:dyDescent="0.25">
      <c r="A2024" s="239" t="s">
        <v>11225</v>
      </c>
      <c r="B2024" s="189" t="s">
        <v>6087</v>
      </c>
      <c r="C2024" s="190" t="s">
        <v>6086</v>
      </c>
      <c r="D2024" s="190" t="s">
        <v>7145</v>
      </c>
      <c r="E2024" s="190" t="s">
        <v>20867</v>
      </c>
      <c r="F2024" s="190" t="s">
        <v>20869</v>
      </c>
      <c r="G2024" s="192">
        <v>70130</v>
      </c>
      <c r="H2024" s="191">
        <v>1418.4</v>
      </c>
      <c r="I2024" s="188">
        <v>49.443034404963335</v>
      </c>
      <c r="J2024" s="192">
        <v>79556</v>
      </c>
      <c r="K2024" s="191">
        <v>1517.8</v>
      </c>
      <c r="L2024" s="193">
        <v>52.415337989194889</v>
      </c>
      <c r="N2024" s="185"/>
      <c r="O2024" s="185"/>
    </row>
    <row r="2025" spans="1:15" x14ac:dyDescent="0.25">
      <c r="A2025" s="239" t="s">
        <v>11226</v>
      </c>
      <c r="B2025" s="189" t="s">
        <v>6087</v>
      </c>
      <c r="C2025" s="190" t="s">
        <v>6086</v>
      </c>
      <c r="D2025" s="190" t="s">
        <v>7146</v>
      </c>
      <c r="E2025" s="190" t="s">
        <v>20867</v>
      </c>
      <c r="F2025" s="190" t="s">
        <v>20869</v>
      </c>
      <c r="G2025" s="192">
        <v>4683</v>
      </c>
      <c r="H2025" s="191">
        <v>211.7</v>
      </c>
      <c r="I2025" s="188">
        <v>22.120925838450638</v>
      </c>
      <c r="J2025" s="192">
        <v>5000</v>
      </c>
      <c r="K2025" s="191">
        <v>212.3</v>
      </c>
      <c r="L2025" s="193">
        <v>23.551577955723033</v>
      </c>
      <c r="N2025" s="185"/>
      <c r="O2025" s="185"/>
    </row>
    <row r="2026" spans="1:15" x14ac:dyDescent="0.25">
      <c r="A2026" s="239" t="s">
        <v>11227</v>
      </c>
      <c r="B2026" s="189" t="s">
        <v>6087</v>
      </c>
      <c r="C2026" s="190" t="s">
        <v>6086</v>
      </c>
      <c r="D2026" s="190" t="s">
        <v>7147</v>
      </c>
      <c r="E2026" s="190" t="s">
        <v>20867</v>
      </c>
      <c r="F2026" s="190" t="s">
        <v>20869</v>
      </c>
      <c r="G2026" s="192">
        <v>4598</v>
      </c>
      <c r="H2026" s="191">
        <v>221.2</v>
      </c>
      <c r="I2026" s="188">
        <v>20.786618444846294</v>
      </c>
      <c r="J2026" s="192">
        <v>4652</v>
      </c>
      <c r="K2026" s="191">
        <v>223.9</v>
      </c>
      <c r="L2026" s="193">
        <v>20.777132648503795</v>
      </c>
      <c r="N2026" s="185"/>
      <c r="O2026" s="185"/>
    </row>
    <row r="2027" spans="1:15" x14ac:dyDescent="0.25">
      <c r="A2027" s="239" t="s">
        <v>11228</v>
      </c>
      <c r="B2027" s="189" t="s">
        <v>6087</v>
      </c>
      <c r="C2027" s="190" t="s">
        <v>6086</v>
      </c>
      <c r="D2027" s="190" t="s">
        <v>7148</v>
      </c>
      <c r="E2027" s="190" t="s">
        <v>20867</v>
      </c>
      <c r="F2027" s="190" t="s">
        <v>20869</v>
      </c>
      <c r="G2027" s="192">
        <v>56939</v>
      </c>
      <c r="H2027" s="191">
        <v>721.1</v>
      </c>
      <c r="I2027" s="188">
        <v>78.961309111080297</v>
      </c>
      <c r="J2027" s="192">
        <v>58579</v>
      </c>
      <c r="K2027" s="191">
        <v>726.6</v>
      </c>
      <c r="L2027" s="193">
        <v>80.620699146710706</v>
      </c>
      <c r="N2027" s="185"/>
      <c r="O2027" s="185"/>
    </row>
    <row r="2028" spans="1:15" x14ac:dyDescent="0.25">
      <c r="A2028" s="239" t="s">
        <v>11229</v>
      </c>
      <c r="B2028" s="189" t="s">
        <v>6087</v>
      </c>
      <c r="C2028" s="190" t="s">
        <v>6086</v>
      </c>
      <c r="D2028" s="190" t="s">
        <v>11230</v>
      </c>
      <c r="E2028" s="190" t="s">
        <v>20867</v>
      </c>
      <c r="F2028" s="190" t="s">
        <v>20868</v>
      </c>
      <c r="G2028" s="192">
        <v>0</v>
      </c>
      <c r="H2028" s="191">
        <v>47.2</v>
      </c>
      <c r="I2028" s="188">
        <v>0</v>
      </c>
      <c r="J2028" s="192">
        <v>0</v>
      </c>
      <c r="K2028" s="191">
        <v>45.6</v>
      </c>
      <c r="L2028" s="193">
        <v>0</v>
      </c>
      <c r="N2028" s="185"/>
      <c r="O2028" s="185"/>
    </row>
    <row r="2029" spans="1:15" x14ac:dyDescent="0.25">
      <c r="A2029" s="239" t="s">
        <v>11231</v>
      </c>
      <c r="B2029" s="189" t="s">
        <v>6087</v>
      </c>
      <c r="C2029" s="190" t="s">
        <v>6086</v>
      </c>
      <c r="D2029" s="190" t="s">
        <v>8402</v>
      </c>
      <c r="E2029" s="190" t="s">
        <v>20867</v>
      </c>
      <c r="F2029" s="190" t="s">
        <v>20869</v>
      </c>
      <c r="G2029" s="192">
        <v>5870</v>
      </c>
      <c r="H2029" s="191">
        <v>231.85</v>
      </c>
      <c r="I2029" s="188">
        <v>25.318093594996764</v>
      </c>
      <c r="J2029" s="192">
        <v>6144</v>
      </c>
      <c r="K2029" s="191">
        <v>237.8</v>
      </c>
      <c r="L2029" s="193">
        <v>25.836837678721615</v>
      </c>
      <c r="N2029" s="185"/>
      <c r="O2029" s="185"/>
    </row>
    <row r="2030" spans="1:15" x14ac:dyDescent="0.25">
      <c r="A2030" s="239" t="s">
        <v>11232</v>
      </c>
      <c r="B2030" s="189" t="s">
        <v>6087</v>
      </c>
      <c r="C2030" s="190" t="s">
        <v>6086</v>
      </c>
      <c r="D2030" s="190" t="s">
        <v>11233</v>
      </c>
      <c r="E2030" s="190" t="s">
        <v>20867</v>
      </c>
      <c r="F2030" s="190" t="s">
        <v>20868</v>
      </c>
      <c r="G2030" s="192">
        <v>0</v>
      </c>
      <c r="H2030" s="191">
        <v>24.2</v>
      </c>
      <c r="I2030" s="188">
        <v>0</v>
      </c>
      <c r="J2030" s="192">
        <v>0</v>
      </c>
      <c r="K2030" s="191">
        <v>24.2</v>
      </c>
      <c r="L2030" s="193">
        <v>0</v>
      </c>
      <c r="N2030" s="185"/>
      <c r="O2030" s="185"/>
    </row>
    <row r="2031" spans="1:15" x14ac:dyDescent="0.25">
      <c r="A2031" s="239" t="s">
        <v>11234</v>
      </c>
      <c r="B2031" s="189" t="s">
        <v>6087</v>
      </c>
      <c r="C2031" s="190" t="s">
        <v>6086</v>
      </c>
      <c r="D2031" s="190" t="s">
        <v>11235</v>
      </c>
      <c r="E2031" s="190" t="s">
        <v>20867</v>
      </c>
      <c r="F2031" s="190" t="s">
        <v>20868</v>
      </c>
      <c r="G2031" s="192">
        <v>0</v>
      </c>
      <c r="H2031" s="191">
        <v>90.6</v>
      </c>
      <c r="I2031" s="188">
        <v>0</v>
      </c>
      <c r="J2031" s="192">
        <v>0</v>
      </c>
      <c r="K2031" s="191">
        <v>93</v>
      </c>
      <c r="L2031" s="193">
        <v>0</v>
      </c>
      <c r="N2031" s="185"/>
      <c r="O2031" s="185"/>
    </row>
    <row r="2032" spans="1:15" x14ac:dyDescent="0.25">
      <c r="A2032" s="239" t="s">
        <v>11236</v>
      </c>
      <c r="B2032" s="189" t="s">
        <v>6087</v>
      </c>
      <c r="C2032" s="190" t="s">
        <v>6086</v>
      </c>
      <c r="D2032" s="190" t="s">
        <v>7265</v>
      </c>
      <c r="E2032" s="190" t="s">
        <v>20867</v>
      </c>
      <c r="F2032" s="190" t="s">
        <v>20869</v>
      </c>
      <c r="G2032" s="192">
        <v>5796</v>
      </c>
      <c r="H2032" s="191">
        <v>225.3</v>
      </c>
      <c r="I2032" s="188">
        <v>25.725699067909453</v>
      </c>
      <c r="J2032" s="192">
        <v>7000</v>
      </c>
      <c r="K2032" s="191">
        <v>226.2</v>
      </c>
      <c r="L2032" s="193">
        <v>30.946065428824053</v>
      </c>
      <c r="N2032" s="185"/>
      <c r="O2032" s="185"/>
    </row>
    <row r="2033" spans="1:15" x14ac:dyDescent="0.25">
      <c r="A2033" s="239" t="s">
        <v>11237</v>
      </c>
      <c r="B2033" s="189" t="s">
        <v>6087</v>
      </c>
      <c r="C2033" s="190" t="s">
        <v>6086</v>
      </c>
      <c r="D2033" s="190" t="s">
        <v>5361</v>
      </c>
      <c r="E2033" s="190" t="s">
        <v>20867</v>
      </c>
      <c r="F2033" s="190" t="s">
        <v>20869</v>
      </c>
      <c r="G2033" s="192">
        <v>19560</v>
      </c>
      <c r="H2033" s="191">
        <v>233.25</v>
      </c>
      <c r="I2033" s="188">
        <v>83.858520900321537</v>
      </c>
      <c r="J2033" s="192">
        <v>22242</v>
      </c>
      <c r="K2033" s="191">
        <v>265.2</v>
      </c>
      <c r="L2033" s="193">
        <v>83.868778280542983</v>
      </c>
      <c r="N2033" s="185"/>
      <c r="O2033" s="185"/>
    </row>
    <row r="2034" spans="1:15" x14ac:dyDescent="0.25">
      <c r="A2034" s="239" t="s">
        <v>11238</v>
      </c>
      <c r="B2034" s="189" t="s">
        <v>6087</v>
      </c>
      <c r="C2034" s="190" t="s">
        <v>6086</v>
      </c>
      <c r="D2034" s="190" t="s">
        <v>7149</v>
      </c>
      <c r="E2034" s="190" t="s">
        <v>20867</v>
      </c>
      <c r="F2034" s="190" t="s">
        <v>20869</v>
      </c>
      <c r="G2034" s="192">
        <v>17840</v>
      </c>
      <c r="H2034" s="191">
        <v>275.3</v>
      </c>
      <c r="I2034" s="188">
        <v>64.802034144569561</v>
      </c>
      <c r="J2034" s="192">
        <v>17736</v>
      </c>
      <c r="K2034" s="191">
        <v>273.7</v>
      </c>
      <c r="L2034" s="193">
        <v>64.800876872488132</v>
      </c>
      <c r="N2034" s="185"/>
      <c r="O2034" s="185"/>
    </row>
    <row r="2035" spans="1:15" x14ac:dyDescent="0.25">
      <c r="A2035" s="239" t="s">
        <v>11239</v>
      </c>
      <c r="B2035" s="189" t="s">
        <v>6087</v>
      </c>
      <c r="C2035" s="190" t="s">
        <v>6086</v>
      </c>
      <c r="D2035" s="190" t="s">
        <v>7150</v>
      </c>
      <c r="E2035" s="190" t="s">
        <v>20867</v>
      </c>
      <c r="F2035" s="190" t="s">
        <v>20869</v>
      </c>
      <c r="G2035" s="192">
        <v>4755</v>
      </c>
      <c r="H2035" s="191">
        <v>118.1</v>
      </c>
      <c r="I2035" s="188">
        <v>40.262489415749364</v>
      </c>
      <c r="J2035" s="192">
        <v>4765</v>
      </c>
      <c r="K2035" s="191">
        <v>118.4</v>
      </c>
      <c r="L2035" s="193">
        <v>40.244932432432428</v>
      </c>
      <c r="N2035" s="185"/>
      <c r="O2035" s="185"/>
    </row>
    <row r="2036" spans="1:15" x14ac:dyDescent="0.25">
      <c r="A2036" s="239" t="s">
        <v>11240</v>
      </c>
      <c r="B2036" s="189" t="s">
        <v>6087</v>
      </c>
      <c r="C2036" s="190" t="s">
        <v>6086</v>
      </c>
      <c r="D2036" s="190" t="s">
        <v>7151</v>
      </c>
      <c r="E2036" s="190" t="s">
        <v>20867</v>
      </c>
      <c r="F2036" s="190" t="s">
        <v>20869</v>
      </c>
      <c r="G2036" s="192">
        <v>3750</v>
      </c>
      <c r="H2036" s="191">
        <v>161.69999999999999</v>
      </c>
      <c r="I2036" s="188">
        <v>23.19109461966605</v>
      </c>
      <c r="J2036" s="192">
        <v>3750</v>
      </c>
      <c r="K2036" s="191">
        <v>163.1</v>
      </c>
      <c r="L2036" s="193">
        <v>22.992029429797672</v>
      </c>
      <c r="N2036" s="185"/>
      <c r="O2036" s="185"/>
    </row>
    <row r="2037" spans="1:15" x14ac:dyDescent="0.25">
      <c r="A2037" s="239" t="s">
        <v>11241</v>
      </c>
      <c r="B2037" s="189" t="s">
        <v>6087</v>
      </c>
      <c r="C2037" s="190" t="s">
        <v>6086</v>
      </c>
      <c r="D2037" s="190" t="s">
        <v>11242</v>
      </c>
      <c r="E2037" s="190" t="s">
        <v>20867</v>
      </c>
      <c r="F2037" s="190" t="s">
        <v>20868</v>
      </c>
      <c r="G2037" s="192">
        <v>0</v>
      </c>
      <c r="H2037" s="191">
        <v>47.4</v>
      </c>
      <c r="I2037" s="188">
        <v>0</v>
      </c>
      <c r="J2037" s="192">
        <v>0</v>
      </c>
      <c r="K2037" s="191">
        <v>51.8</v>
      </c>
      <c r="L2037" s="193">
        <v>0</v>
      </c>
      <c r="N2037" s="185"/>
      <c r="O2037" s="185"/>
    </row>
    <row r="2038" spans="1:15" x14ac:dyDescent="0.25">
      <c r="A2038" s="239" t="s">
        <v>11243</v>
      </c>
      <c r="B2038" s="189" t="s">
        <v>6087</v>
      </c>
      <c r="C2038" s="190" t="s">
        <v>6086</v>
      </c>
      <c r="D2038" s="190" t="s">
        <v>7152</v>
      </c>
      <c r="E2038" s="190" t="s">
        <v>20867</v>
      </c>
      <c r="F2038" s="190" t="s">
        <v>20869</v>
      </c>
      <c r="G2038" s="192">
        <v>9250</v>
      </c>
      <c r="H2038" s="191">
        <v>186.3</v>
      </c>
      <c r="I2038" s="188">
        <v>49.651100375738054</v>
      </c>
      <c r="J2038" s="192">
        <v>8503</v>
      </c>
      <c r="K2038" s="191">
        <v>187.5</v>
      </c>
      <c r="L2038" s="193">
        <v>45.349333333333334</v>
      </c>
      <c r="N2038" s="185"/>
      <c r="O2038" s="185"/>
    </row>
    <row r="2039" spans="1:15" x14ac:dyDescent="0.25">
      <c r="A2039" s="239" t="s">
        <v>11244</v>
      </c>
      <c r="B2039" s="189" t="s">
        <v>6087</v>
      </c>
      <c r="C2039" s="190" t="s">
        <v>6086</v>
      </c>
      <c r="D2039" s="190" t="s">
        <v>7153</v>
      </c>
      <c r="E2039" s="190" t="s">
        <v>20867</v>
      </c>
      <c r="F2039" s="190" t="s">
        <v>20869</v>
      </c>
      <c r="G2039" s="192">
        <v>4922</v>
      </c>
      <c r="H2039" s="191">
        <v>213.85</v>
      </c>
      <c r="I2039" s="188">
        <v>23.016132803366848</v>
      </c>
      <c r="J2039" s="192">
        <v>4991</v>
      </c>
      <c r="K2039" s="191">
        <v>216.8</v>
      </c>
      <c r="L2039" s="193">
        <v>23.021217712177119</v>
      </c>
      <c r="N2039" s="185"/>
      <c r="O2039" s="185"/>
    </row>
    <row r="2040" spans="1:15" x14ac:dyDescent="0.25">
      <c r="A2040" s="239" t="s">
        <v>11245</v>
      </c>
      <c r="B2040" s="189" t="s">
        <v>6087</v>
      </c>
      <c r="C2040" s="190" t="s">
        <v>6086</v>
      </c>
      <c r="D2040" s="190" t="s">
        <v>11246</v>
      </c>
      <c r="E2040" s="190" t="s">
        <v>20867</v>
      </c>
      <c r="F2040" s="190" t="s">
        <v>20868</v>
      </c>
      <c r="G2040" s="192">
        <v>0</v>
      </c>
      <c r="H2040" s="191">
        <v>41.2</v>
      </c>
      <c r="I2040" s="188">
        <v>0</v>
      </c>
      <c r="J2040" s="192">
        <v>0</v>
      </c>
      <c r="K2040" s="191">
        <v>42.3</v>
      </c>
      <c r="L2040" s="193">
        <v>0</v>
      </c>
      <c r="N2040" s="185"/>
      <c r="O2040" s="185"/>
    </row>
    <row r="2041" spans="1:15" x14ac:dyDescent="0.25">
      <c r="A2041" s="239" t="s">
        <v>11247</v>
      </c>
      <c r="B2041" s="189" t="s">
        <v>6087</v>
      </c>
      <c r="C2041" s="190" t="s">
        <v>6086</v>
      </c>
      <c r="D2041" s="190" t="s">
        <v>5763</v>
      </c>
      <c r="E2041" s="190" t="s">
        <v>20867</v>
      </c>
      <c r="F2041" s="190" t="s">
        <v>20869</v>
      </c>
      <c r="G2041" s="192">
        <v>1628</v>
      </c>
      <c r="H2041" s="191">
        <v>176.6</v>
      </c>
      <c r="I2041" s="188">
        <v>9.218573046432617</v>
      </c>
      <c r="J2041" s="192">
        <v>2000</v>
      </c>
      <c r="K2041" s="191">
        <v>179.9</v>
      </c>
      <c r="L2041" s="193">
        <v>11.117287381878821</v>
      </c>
      <c r="N2041" s="185"/>
      <c r="O2041" s="185"/>
    </row>
    <row r="2042" spans="1:15" x14ac:dyDescent="0.25">
      <c r="A2042" s="239" t="s">
        <v>11248</v>
      </c>
      <c r="B2042" s="189" t="s">
        <v>6087</v>
      </c>
      <c r="C2042" s="190" t="s">
        <v>6086</v>
      </c>
      <c r="D2042" s="190" t="s">
        <v>5764</v>
      </c>
      <c r="E2042" s="190" t="s">
        <v>20867</v>
      </c>
      <c r="F2042" s="190" t="s">
        <v>20869</v>
      </c>
      <c r="G2042" s="192">
        <v>6390</v>
      </c>
      <c r="H2042" s="191">
        <v>201.8</v>
      </c>
      <c r="I2042" s="188">
        <v>31.66501486620416</v>
      </c>
      <c r="J2042" s="192">
        <v>6478</v>
      </c>
      <c r="K2042" s="191">
        <v>200.5</v>
      </c>
      <c r="L2042" s="193">
        <v>32.309226932668331</v>
      </c>
      <c r="N2042" s="185"/>
      <c r="O2042" s="185"/>
    </row>
    <row r="2043" spans="1:15" x14ac:dyDescent="0.25">
      <c r="A2043" s="239" t="s">
        <v>11249</v>
      </c>
      <c r="B2043" s="189" t="s">
        <v>6087</v>
      </c>
      <c r="C2043" s="190" t="s">
        <v>6086</v>
      </c>
      <c r="D2043" s="190" t="s">
        <v>5765</v>
      </c>
      <c r="E2043" s="190" t="s">
        <v>20867</v>
      </c>
      <c r="F2043" s="190" t="s">
        <v>20869</v>
      </c>
      <c r="G2043" s="192">
        <v>3661</v>
      </c>
      <c r="H2043" s="191">
        <v>146.6</v>
      </c>
      <c r="I2043" s="188">
        <v>24.972714870395635</v>
      </c>
      <c r="J2043" s="192">
        <v>4105</v>
      </c>
      <c r="K2043" s="191">
        <v>150.80000000000001</v>
      </c>
      <c r="L2043" s="193">
        <v>27.221485411140581</v>
      </c>
      <c r="N2043" s="185"/>
      <c r="O2043" s="185"/>
    </row>
    <row r="2044" spans="1:15" x14ac:dyDescent="0.25">
      <c r="A2044" s="239" t="s">
        <v>11250</v>
      </c>
      <c r="B2044" s="189" t="s">
        <v>6087</v>
      </c>
      <c r="C2044" s="190" t="s">
        <v>6086</v>
      </c>
      <c r="D2044" s="190" t="s">
        <v>8505</v>
      </c>
      <c r="E2044" s="190" t="s">
        <v>20867</v>
      </c>
      <c r="F2044" s="190" t="s">
        <v>20869</v>
      </c>
      <c r="G2044" s="192">
        <v>18200</v>
      </c>
      <c r="H2044" s="191">
        <v>418.5</v>
      </c>
      <c r="I2044" s="188">
        <v>43.488649940262846</v>
      </c>
      <c r="J2044" s="192">
        <v>18878</v>
      </c>
      <c r="K2044" s="191">
        <v>424.9</v>
      </c>
      <c r="L2044" s="193">
        <v>44.429277477053425</v>
      </c>
      <c r="N2044" s="185"/>
      <c r="O2044" s="185"/>
    </row>
    <row r="2045" spans="1:15" x14ac:dyDescent="0.25">
      <c r="A2045" s="239" t="s">
        <v>11251</v>
      </c>
      <c r="B2045" s="189" t="s">
        <v>6087</v>
      </c>
      <c r="C2045" s="190" t="s">
        <v>6086</v>
      </c>
      <c r="D2045" s="190" t="s">
        <v>5766</v>
      </c>
      <c r="E2045" s="190" t="s">
        <v>20867</v>
      </c>
      <c r="F2045" s="190" t="s">
        <v>20869</v>
      </c>
      <c r="G2045" s="192">
        <v>2380</v>
      </c>
      <c r="H2045" s="191">
        <v>446.2</v>
      </c>
      <c r="I2045" s="188">
        <v>5.3339309726580009</v>
      </c>
      <c r="J2045" s="192">
        <v>2500</v>
      </c>
      <c r="K2045" s="191">
        <v>459</v>
      </c>
      <c r="L2045" s="193">
        <v>5.4466230936819171</v>
      </c>
      <c r="N2045" s="185"/>
      <c r="O2045" s="185"/>
    </row>
    <row r="2046" spans="1:15" x14ac:dyDescent="0.25">
      <c r="A2046" s="239" t="s">
        <v>11252</v>
      </c>
      <c r="B2046" s="189" t="s">
        <v>6087</v>
      </c>
      <c r="C2046" s="190" t="s">
        <v>6086</v>
      </c>
      <c r="D2046" s="190" t="s">
        <v>5731</v>
      </c>
      <c r="E2046" s="190" t="s">
        <v>20867</v>
      </c>
      <c r="F2046" s="190" t="s">
        <v>20869</v>
      </c>
      <c r="G2046" s="192">
        <v>65891</v>
      </c>
      <c r="H2046" s="191">
        <v>1458.5</v>
      </c>
      <c r="I2046" s="188">
        <v>45.177236887212892</v>
      </c>
      <c r="J2046" s="192">
        <v>67719</v>
      </c>
      <c r="K2046" s="191">
        <v>1471</v>
      </c>
      <c r="L2046" s="193">
        <v>46.036029911624745</v>
      </c>
      <c r="N2046" s="185"/>
      <c r="O2046" s="185"/>
    </row>
    <row r="2047" spans="1:15" x14ac:dyDescent="0.25">
      <c r="A2047" s="239" t="s">
        <v>11253</v>
      </c>
      <c r="B2047" s="189" t="s">
        <v>6087</v>
      </c>
      <c r="C2047" s="190" t="s">
        <v>6086</v>
      </c>
      <c r="D2047" s="190" t="s">
        <v>5732</v>
      </c>
      <c r="E2047" s="190" t="s">
        <v>20867</v>
      </c>
      <c r="F2047" s="190" t="s">
        <v>20869</v>
      </c>
      <c r="G2047" s="192">
        <v>7153</v>
      </c>
      <c r="H2047" s="191">
        <v>157.5</v>
      </c>
      <c r="I2047" s="188">
        <v>45.415873015873018</v>
      </c>
      <c r="J2047" s="192">
        <v>6360</v>
      </c>
      <c r="K2047" s="191">
        <v>168.4</v>
      </c>
      <c r="L2047" s="193">
        <v>37.767220902612827</v>
      </c>
      <c r="N2047" s="185"/>
      <c r="O2047" s="185"/>
    </row>
    <row r="2048" spans="1:15" x14ac:dyDescent="0.25">
      <c r="A2048" s="239" t="s">
        <v>11254</v>
      </c>
      <c r="B2048" s="189" t="s">
        <v>6087</v>
      </c>
      <c r="C2048" s="190" t="s">
        <v>6086</v>
      </c>
      <c r="D2048" s="190" t="s">
        <v>5733</v>
      </c>
      <c r="E2048" s="190" t="s">
        <v>20867</v>
      </c>
      <c r="F2048" s="190" t="s">
        <v>20869</v>
      </c>
      <c r="G2048" s="192">
        <v>94714</v>
      </c>
      <c r="H2048" s="191">
        <v>853.1</v>
      </c>
      <c r="I2048" s="188">
        <v>111.02332669089203</v>
      </c>
      <c r="J2048" s="192">
        <v>98454</v>
      </c>
      <c r="K2048" s="191">
        <v>867.8</v>
      </c>
      <c r="L2048" s="193">
        <v>113.45240838902974</v>
      </c>
      <c r="N2048" s="185"/>
      <c r="O2048" s="185"/>
    </row>
    <row r="2049" spans="1:15" x14ac:dyDescent="0.25">
      <c r="A2049" s="239" t="s">
        <v>11255</v>
      </c>
      <c r="B2049" s="189" t="s">
        <v>6087</v>
      </c>
      <c r="C2049" s="190" t="s">
        <v>6086</v>
      </c>
      <c r="D2049" s="190" t="s">
        <v>5734</v>
      </c>
      <c r="E2049" s="190" t="s">
        <v>20867</v>
      </c>
      <c r="F2049" s="190" t="s">
        <v>20869</v>
      </c>
      <c r="G2049" s="192">
        <v>5865</v>
      </c>
      <c r="H2049" s="191">
        <v>268.7</v>
      </c>
      <c r="I2049" s="188">
        <v>21.827316710085597</v>
      </c>
      <c r="J2049" s="192">
        <v>5659</v>
      </c>
      <c r="K2049" s="191">
        <v>269.8</v>
      </c>
      <c r="L2049" s="193">
        <v>20.97479614529281</v>
      </c>
      <c r="N2049" s="185"/>
      <c r="O2049" s="185"/>
    </row>
    <row r="2050" spans="1:15" x14ac:dyDescent="0.25">
      <c r="A2050" s="239" t="s">
        <v>11256</v>
      </c>
      <c r="B2050" s="189" t="s">
        <v>6087</v>
      </c>
      <c r="C2050" s="190" t="s">
        <v>6086</v>
      </c>
      <c r="D2050" s="190" t="s">
        <v>11257</v>
      </c>
      <c r="E2050" s="190" t="s">
        <v>20867</v>
      </c>
      <c r="F2050" s="190" t="s">
        <v>20868</v>
      </c>
      <c r="G2050" s="192">
        <v>0</v>
      </c>
      <c r="H2050" s="191">
        <v>18.5</v>
      </c>
      <c r="I2050" s="188">
        <v>0</v>
      </c>
      <c r="J2050" s="192">
        <v>0</v>
      </c>
      <c r="K2050" s="191">
        <v>18.5</v>
      </c>
      <c r="L2050" s="193">
        <v>0</v>
      </c>
      <c r="N2050" s="185"/>
      <c r="O2050" s="185"/>
    </row>
    <row r="2051" spans="1:15" x14ac:dyDescent="0.25">
      <c r="A2051" s="239" t="s">
        <v>11258</v>
      </c>
      <c r="B2051" s="189" t="s">
        <v>6087</v>
      </c>
      <c r="C2051" s="190" t="s">
        <v>6086</v>
      </c>
      <c r="D2051" s="190" t="s">
        <v>5735</v>
      </c>
      <c r="E2051" s="190" t="s">
        <v>20867</v>
      </c>
      <c r="F2051" s="190" t="s">
        <v>20869</v>
      </c>
      <c r="G2051" s="192">
        <v>3931</v>
      </c>
      <c r="H2051" s="191">
        <v>225.4</v>
      </c>
      <c r="I2051" s="188">
        <v>17.440106477373558</v>
      </c>
      <c r="J2051" s="192">
        <v>4032</v>
      </c>
      <c r="K2051" s="191">
        <v>226.6</v>
      </c>
      <c r="L2051" s="193">
        <v>17.793468667255077</v>
      </c>
      <c r="N2051" s="185"/>
      <c r="O2051" s="185"/>
    </row>
    <row r="2052" spans="1:15" x14ac:dyDescent="0.25">
      <c r="A2052" s="239" t="s">
        <v>11259</v>
      </c>
      <c r="B2052" s="189" t="s">
        <v>6087</v>
      </c>
      <c r="C2052" s="190" t="s">
        <v>6086</v>
      </c>
      <c r="D2052" s="190" t="s">
        <v>5736</v>
      </c>
      <c r="E2052" s="190" t="s">
        <v>20867</v>
      </c>
      <c r="F2052" s="190" t="s">
        <v>20869</v>
      </c>
      <c r="G2052" s="192">
        <v>227812</v>
      </c>
      <c r="H2052" s="191">
        <v>2028.9</v>
      </c>
      <c r="I2052" s="188">
        <v>112.2835033762137</v>
      </c>
      <c r="J2052" s="192">
        <v>230408</v>
      </c>
      <c r="K2052" s="191">
        <v>2051.9</v>
      </c>
      <c r="L2052" s="193">
        <v>112.29007261562454</v>
      </c>
      <c r="N2052" s="185"/>
      <c r="O2052" s="185"/>
    </row>
    <row r="2053" spans="1:15" x14ac:dyDescent="0.25">
      <c r="A2053" s="239" t="s">
        <v>11260</v>
      </c>
      <c r="B2053" s="189" t="s">
        <v>6087</v>
      </c>
      <c r="C2053" s="190" t="s">
        <v>6086</v>
      </c>
      <c r="D2053" s="190" t="s">
        <v>5737</v>
      </c>
      <c r="E2053" s="190" t="s">
        <v>20867</v>
      </c>
      <c r="F2053" s="190" t="s">
        <v>20869</v>
      </c>
      <c r="G2053" s="192">
        <v>2250</v>
      </c>
      <c r="H2053" s="191">
        <v>160.9</v>
      </c>
      <c r="I2053" s="188">
        <v>13.983840894965816</v>
      </c>
      <c r="J2053" s="192">
        <v>2318</v>
      </c>
      <c r="K2053" s="191">
        <v>165.8</v>
      </c>
      <c r="L2053" s="193">
        <v>13.980699638118214</v>
      </c>
      <c r="N2053" s="185"/>
      <c r="O2053" s="185"/>
    </row>
    <row r="2054" spans="1:15" x14ac:dyDescent="0.25">
      <c r="A2054" s="239" t="s">
        <v>11261</v>
      </c>
      <c r="B2054" s="189" t="s">
        <v>6087</v>
      </c>
      <c r="C2054" s="190" t="s">
        <v>6086</v>
      </c>
      <c r="D2054" s="190" t="s">
        <v>5738</v>
      </c>
      <c r="E2054" s="190" t="s">
        <v>20867</v>
      </c>
      <c r="F2054" s="190" t="s">
        <v>20869</v>
      </c>
      <c r="G2054" s="192">
        <v>3808</v>
      </c>
      <c r="H2054" s="191">
        <v>141.69999999999999</v>
      </c>
      <c r="I2054" s="188">
        <v>26.873676781933664</v>
      </c>
      <c r="J2054" s="192">
        <v>3906</v>
      </c>
      <c r="K2054" s="191">
        <v>142.30000000000001</v>
      </c>
      <c r="L2054" s="193">
        <v>27.449051300070273</v>
      </c>
      <c r="N2054" s="185"/>
      <c r="O2054" s="185"/>
    </row>
    <row r="2055" spans="1:15" x14ac:dyDescent="0.25">
      <c r="A2055" s="239" t="s">
        <v>11262</v>
      </c>
      <c r="B2055" s="189" t="s">
        <v>6087</v>
      </c>
      <c r="C2055" s="190" t="s">
        <v>6086</v>
      </c>
      <c r="D2055" s="190" t="s">
        <v>11263</v>
      </c>
      <c r="E2055" s="190" t="s">
        <v>20867</v>
      </c>
      <c r="F2055" s="190" t="s">
        <v>20868</v>
      </c>
      <c r="G2055" s="192">
        <v>0</v>
      </c>
      <c r="H2055" s="191">
        <v>46.8</v>
      </c>
      <c r="I2055" s="188">
        <v>0</v>
      </c>
      <c r="J2055" s="192">
        <v>0</v>
      </c>
      <c r="K2055" s="191">
        <v>51.2</v>
      </c>
      <c r="L2055" s="193">
        <v>0</v>
      </c>
      <c r="N2055" s="185"/>
      <c r="O2055" s="185"/>
    </row>
    <row r="2056" spans="1:15" x14ac:dyDescent="0.25">
      <c r="A2056" s="239" t="s">
        <v>11264</v>
      </c>
      <c r="B2056" s="189" t="s">
        <v>6087</v>
      </c>
      <c r="C2056" s="190" t="s">
        <v>6086</v>
      </c>
      <c r="D2056" s="190" t="s">
        <v>5739</v>
      </c>
      <c r="E2056" s="190" t="s">
        <v>20867</v>
      </c>
      <c r="F2056" s="190" t="s">
        <v>20869</v>
      </c>
      <c r="G2056" s="192">
        <v>35703</v>
      </c>
      <c r="H2056" s="191">
        <v>343.7</v>
      </c>
      <c r="I2056" s="188">
        <v>103.87838231015421</v>
      </c>
      <c r="J2056" s="192">
        <v>42500</v>
      </c>
      <c r="K2056" s="191">
        <v>342.8</v>
      </c>
      <c r="L2056" s="193">
        <v>123.97899649941657</v>
      </c>
      <c r="N2056" s="185"/>
      <c r="O2056" s="185"/>
    </row>
    <row r="2057" spans="1:15" x14ac:dyDescent="0.25">
      <c r="A2057" s="239" t="s">
        <v>11265</v>
      </c>
      <c r="B2057" s="189" t="s">
        <v>6087</v>
      </c>
      <c r="C2057" s="190" t="s">
        <v>6086</v>
      </c>
      <c r="D2057" s="190" t="s">
        <v>5740</v>
      </c>
      <c r="E2057" s="190" t="s">
        <v>20867</v>
      </c>
      <c r="F2057" s="190" t="s">
        <v>20869</v>
      </c>
      <c r="G2057" s="192">
        <v>1779</v>
      </c>
      <c r="H2057" s="191">
        <v>118.5</v>
      </c>
      <c r="I2057" s="188">
        <v>15.012658227848101</v>
      </c>
      <c r="J2057" s="192">
        <v>1865</v>
      </c>
      <c r="K2057" s="191">
        <v>127.2</v>
      </c>
      <c r="L2057" s="193">
        <v>14.661949685534591</v>
      </c>
      <c r="N2057" s="185"/>
      <c r="O2057" s="185"/>
    </row>
    <row r="2058" spans="1:15" x14ac:dyDescent="0.25">
      <c r="A2058" s="239" t="s">
        <v>11266</v>
      </c>
      <c r="B2058" s="189" t="s">
        <v>6087</v>
      </c>
      <c r="C2058" s="190" t="s">
        <v>6086</v>
      </c>
      <c r="D2058" s="190" t="s">
        <v>11267</v>
      </c>
      <c r="E2058" s="190" t="s">
        <v>20867</v>
      </c>
      <c r="F2058" s="190" t="s">
        <v>20868</v>
      </c>
      <c r="G2058" s="192">
        <v>0</v>
      </c>
      <c r="H2058" s="191">
        <v>120.5</v>
      </c>
      <c r="I2058" s="188">
        <v>0</v>
      </c>
      <c r="J2058" s="192">
        <v>0</v>
      </c>
      <c r="K2058" s="191">
        <v>123.8</v>
      </c>
      <c r="L2058" s="193">
        <v>0</v>
      </c>
      <c r="N2058" s="185"/>
      <c r="O2058" s="185"/>
    </row>
    <row r="2059" spans="1:15" x14ac:dyDescent="0.25">
      <c r="A2059" s="239" t="s">
        <v>11268</v>
      </c>
      <c r="B2059" s="189" t="s">
        <v>6087</v>
      </c>
      <c r="C2059" s="190" t="s">
        <v>6086</v>
      </c>
      <c r="D2059" s="190" t="s">
        <v>5741</v>
      </c>
      <c r="E2059" s="190" t="s">
        <v>20867</v>
      </c>
      <c r="F2059" s="190" t="s">
        <v>20869</v>
      </c>
      <c r="G2059" s="192">
        <v>9828</v>
      </c>
      <c r="H2059" s="191">
        <v>201.5</v>
      </c>
      <c r="I2059" s="188">
        <v>48.774193548387096</v>
      </c>
      <c r="J2059" s="192">
        <v>10360</v>
      </c>
      <c r="K2059" s="191">
        <v>206.9</v>
      </c>
      <c r="L2059" s="193">
        <v>50.072498791686805</v>
      </c>
      <c r="N2059" s="185"/>
      <c r="O2059" s="185"/>
    </row>
    <row r="2060" spans="1:15" x14ac:dyDescent="0.25">
      <c r="A2060" s="239" t="s">
        <v>11269</v>
      </c>
      <c r="B2060" s="189" t="s">
        <v>6087</v>
      </c>
      <c r="C2060" s="190" t="s">
        <v>6086</v>
      </c>
      <c r="D2060" s="190" t="s">
        <v>5742</v>
      </c>
      <c r="E2060" s="190" t="s">
        <v>20867</v>
      </c>
      <c r="F2060" s="190" t="s">
        <v>20869</v>
      </c>
      <c r="G2060" s="192">
        <v>1090</v>
      </c>
      <c r="H2060" s="191">
        <v>109.4</v>
      </c>
      <c r="I2060" s="188">
        <v>9.963436928702011</v>
      </c>
      <c r="J2060" s="192">
        <v>1089</v>
      </c>
      <c r="K2060" s="191">
        <v>107.3</v>
      </c>
      <c r="L2060" s="193">
        <v>10.149114631873253</v>
      </c>
      <c r="N2060" s="185"/>
      <c r="O2060" s="185"/>
    </row>
    <row r="2061" spans="1:15" x14ac:dyDescent="0.25">
      <c r="A2061" s="239" t="s">
        <v>11270</v>
      </c>
      <c r="B2061" s="189" t="s">
        <v>6087</v>
      </c>
      <c r="C2061" s="190" t="s">
        <v>6086</v>
      </c>
      <c r="D2061" s="190" t="s">
        <v>5743</v>
      </c>
      <c r="E2061" s="190" t="s">
        <v>20867</v>
      </c>
      <c r="F2061" s="190" t="s">
        <v>20868</v>
      </c>
      <c r="G2061" s="192">
        <v>0</v>
      </c>
      <c r="H2061" s="191">
        <v>57.9</v>
      </c>
      <c r="I2061" s="188">
        <v>0</v>
      </c>
      <c r="J2061" s="192">
        <v>0</v>
      </c>
      <c r="K2061" s="191">
        <v>62.5</v>
      </c>
      <c r="L2061" s="193">
        <v>0</v>
      </c>
      <c r="N2061" s="185"/>
      <c r="O2061" s="185"/>
    </row>
    <row r="2062" spans="1:15" x14ac:dyDescent="0.25">
      <c r="A2062" s="239" t="s">
        <v>11271</v>
      </c>
      <c r="B2062" s="189" t="s">
        <v>6087</v>
      </c>
      <c r="C2062" s="190" t="s">
        <v>6086</v>
      </c>
      <c r="D2062" s="190" t="s">
        <v>4560</v>
      </c>
      <c r="E2062" s="190" t="s">
        <v>20867</v>
      </c>
      <c r="F2062" s="190" t="s">
        <v>20869</v>
      </c>
      <c r="G2062" s="192">
        <v>9270</v>
      </c>
      <c r="H2062" s="191">
        <v>374.4</v>
      </c>
      <c r="I2062" s="188">
        <v>24.759615384615387</v>
      </c>
      <c r="J2062" s="192">
        <v>9258</v>
      </c>
      <c r="K2062" s="191">
        <v>373.9</v>
      </c>
      <c r="L2062" s="193">
        <v>24.760631184808773</v>
      </c>
      <c r="N2062" s="185"/>
      <c r="O2062" s="185"/>
    </row>
    <row r="2063" spans="1:15" x14ac:dyDescent="0.25">
      <c r="A2063" s="239" t="s">
        <v>11272</v>
      </c>
      <c r="B2063" s="189" t="s">
        <v>6087</v>
      </c>
      <c r="C2063" s="190" t="s">
        <v>6086</v>
      </c>
      <c r="D2063" s="190" t="s">
        <v>4561</v>
      </c>
      <c r="E2063" s="190" t="s">
        <v>20867</v>
      </c>
      <c r="F2063" s="190" t="s">
        <v>20869</v>
      </c>
      <c r="G2063" s="192">
        <v>798</v>
      </c>
      <c r="H2063" s="191">
        <v>79.8</v>
      </c>
      <c r="I2063" s="188">
        <v>10</v>
      </c>
      <c r="J2063" s="192">
        <v>800</v>
      </c>
      <c r="K2063" s="191">
        <v>80.099999999999994</v>
      </c>
      <c r="L2063" s="193">
        <v>9.9875156054931349</v>
      </c>
      <c r="N2063" s="185"/>
      <c r="O2063" s="185"/>
    </row>
    <row r="2064" spans="1:15" x14ac:dyDescent="0.25">
      <c r="A2064" s="239" t="s">
        <v>11273</v>
      </c>
      <c r="B2064" s="189" t="s">
        <v>6087</v>
      </c>
      <c r="C2064" s="190" t="s">
        <v>6086</v>
      </c>
      <c r="D2064" s="190" t="s">
        <v>11274</v>
      </c>
      <c r="E2064" s="190" t="s">
        <v>20867</v>
      </c>
      <c r="F2064" s="190" t="s">
        <v>20868</v>
      </c>
      <c r="G2064" s="192">
        <v>0</v>
      </c>
      <c r="H2064" s="191">
        <v>57.6</v>
      </c>
      <c r="I2064" s="188">
        <v>0</v>
      </c>
      <c r="J2064" s="192">
        <v>0</v>
      </c>
      <c r="K2064" s="191">
        <v>59.2</v>
      </c>
      <c r="L2064" s="193">
        <v>0</v>
      </c>
      <c r="N2064" s="185"/>
      <c r="O2064" s="185"/>
    </row>
    <row r="2065" spans="1:15" x14ac:dyDescent="0.25">
      <c r="A2065" s="239" t="s">
        <v>11275</v>
      </c>
      <c r="B2065" s="189" t="s">
        <v>6087</v>
      </c>
      <c r="C2065" s="190" t="s">
        <v>6086</v>
      </c>
      <c r="D2065" s="190" t="s">
        <v>4562</v>
      </c>
      <c r="E2065" s="190" t="s">
        <v>20867</v>
      </c>
      <c r="F2065" s="190" t="s">
        <v>20869</v>
      </c>
      <c r="G2065" s="192">
        <v>802</v>
      </c>
      <c r="H2065" s="191">
        <v>103.9</v>
      </c>
      <c r="I2065" s="188">
        <v>7.718960538979788</v>
      </c>
      <c r="J2065" s="192">
        <v>665</v>
      </c>
      <c r="K2065" s="191">
        <v>105.5</v>
      </c>
      <c r="L2065" s="193">
        <v>6.3033175355450233</v>
      </c>
      <c r="N2065" s="185"/>
      <c r="O2065" s="185"/>
    </row>
    <row r="2066" spans="1:15" x14ac:dyDescent="0.25">
      <c r="A2066" s="239" t="s">
        <v>11276</v>
      </c>
      <c r="B2066" s="189" t="s">
        <v>6087</v>
      </c>
      <c r="C2066" s="190" t="s">
        <v>6086</v>
      </c>
      <c r="D2066" s="190" t="s">
        <v>4563</v>
      </c>
      <c r="E2066" s="190" t="s">
        <v>20867</v>
      </c>
      <c r="F2066" s="190" t="s">
        <v>20869</v>
      </c>
      <c r="G2066" s="192">
        <v>3850</v>
      </c>
      <c r="H2066" s="191">
        <v>267.10000000000002</v>
      </c>
      <c r="I2066" s="188">
        <v>14.414077124672406</v>
      </c>
      <c r="J2066" s="192">
        <v>3952</v>
      </c>
      <c r="K2066" s="191">
        <v>274.3</v>
      </c>
      <c r="L2066" s="193">
        <v>14.407582938388625</v>
      </c>
      <c r="N2066" s="185"/>
      <c r="O2066" s="185"/>
    </row>
    <row r="2067" spans="1:15" x14ac:dyDescent="0.25">
      <c r="A2067" s="239" t="s">
        <v>11277</v>
      </c>
      <c r="B2067" s="189" t="s">
        <v>6087</v>
      </c>
      <c r="C2067" s="190" t="s">
        <v>6086</v>
      </c>
      <c r="D2067" s="190" t="s">
        <v>11278</v>
      </c>
      <c r="E2067" s="190" t="s">
        <v>20867</v>
      </c>
      <c r="F2067" s="190" t="s">
        <v>20869</v>
      </c>
      <c r="G2067" s="192">
        <v>3147</v>
      </c>
      <c r="H2067" s="191">
        <v>80.900000000000006</v>
      </c>
      <c r="I2067" s="188">
        <v>38.899876390605684</v>
      </c>
      <c r="J2067" s="192">
        <v>3077</v>
      </c>
      <c r="K2067" s="191">
        <v>79.099999999999994</v>
      </c>
      <c r="L2067" s="193">
        <v>38.900126422250317</v>
      </c>
      <c r="N2067" s="185"/>
      <c r="O2067" s="185"/>
    </row>
    <row r="2068" spans="1:15" x14ac:dyDescent="0.25">
      <c r="A2068" s="239" t="s">
        <v>11279</v>
      </c>
      <c r="B2068" s="189" t="s">
        <v>6087</v>
      </c>
      <c r="C2068" s="190" t="s">
        <v>6086</v>
      </c>
      <c r="D2068" s="190" t="s">
        <v>11280</v>
      </c>
      <c r="E2068" s="190" t="s">
        <v>20867</v>
      </c>
      <c r="F2068" s="190" t="s">
        <v>20868</v>
      </c>
      <c r="G2068" s="192">
        <v>0</v>
      </c>
      <c r="H2068" s="191">
        <v>51.5</v>
      </c>
      <c r="I2068" s="188">
        <v>0</v>
      </c>
      <c r="J2068" s="192">
        <v>0</v>
      </c>
      <c r="K2068" s="191">
        <v>52.5</v>
      </c>
      <c r="L2068" s="193">
        <v>0</v>
      </c>
      <c r="N2068" s="185"/>
      <c r="O2068" s="185"/>
    </row>
    <row r="2069" spans="1:15" x14ac:dyDescent="0.25">
      <c r="A2069" s="239" t="s">
        <v>11281</v>
      </c>
      <c r="B2069" s="189" t="s">
        <v>6089</v>
      </c>
      <c r="C2069" s="190" t="s">
        <v>6088</v>
      </c>
      <c r="D2069" s="190" t="s">
        <v>4564</v>
      </c>
      <c r="E2069" s="190" t="s">
        <v>20871</v>
      </c>
      <c r="F2069" s="190" t="s">
        <v>20869</v>
      </c>
      <c r="G2069" s="192">
        <v>2963</v>
      </c>
      <c r="H2069" s="191">
        <v>287.5</v>
      </c>
      <c r="I2069" s="188">
        <v>10.306086956521739</v>
      </c>
      <c r="J2069" s="192">
        <v>3075</v>
      </c>
      <c r="K2069" s="191">
        <v>298.3</v>
      </c>
      <c r="L2069" s="193">
        <v>10.308414347971841</v>
      </c>
      <c r="N2069" s="185"/>
      <c r="O2069" s="185"/>
    </row>
    <row r="2070" spans="1:15" x14ac:dyDescent="0.25">
      <c r="A2070" s="239" t="s">
        <v>11282</v>
      </c>
      <c r="B2070" s="189" t="s">
        <v>6089</v>
      </c>
      <c r="C2070" s="190" t="s">
        <v>6088</v>
      </c>
      <c r="D2070" s="190" t="s">
        <v>4565</v>
      </c>
      <c r="E2070" s="190" t="s">
        <v>20871</v>
      </c>
      <c r="F2070" s="190" t="s">
        <v>20869</v>
      </c>
      <c r="G2070" s="192">
        <v>1544</v>
      </c>
      <c r="H2070" s="191">
        <v>187.2</v>
      </c>
      <c r="I2070" s="188">
        <v>8.2478632478632488</v>
      </c>
      <c r="J2070" s="192">
        <v>1723</v>
      </c>
      <c r="K2070" s="191">
        <v>208.9</v>
      </c>
      <c r="L2070" s="193">
        <v>8.2479655337482054</v>
      </c>
      <c r="N2070" s="185"/>
      <c r="O2070" s="185"/>
    </row>
    <row r="2071" spans="1:15" x14ac:dyDescent="0.25">
      <c r="A2071" s="239" t="s">
        <v>11283</v>
      </c>
      <c r="B2071" s="189" t="s">
        <v>6091</v>
      </c>
      <c r="C2071" s="190" t="s">
        <v>6090</v>
      </c>
      <c r="D2071" s="190" t="s">
        <v>11284</v>
      </c>
      <c r="E2071" s="190" t="s">
        <v>20867</v>
      </c>
      <c r="F2071" s="190" t="s">
        <v>20868</v>
      </c>
      <c r="G2071" s="192">
        <v>0</v>
      </c>
      <c r="H2071" s="191">
        <v>98.1</v>
      </c>
      <c r="I2071" s="188">
        <v>0</v>
      </c>
      <c r="J2071" s="192">
        <v>0</v>
      </c>
      <c r="K2071" s="191">
        <v>94.7</v>
      </c>
      <c r="L2071" s="193">
        <v>0</v>
      </c>
      <c r="N2071" s="185"/>
      <c r="O2071" s="185"/>
    </row>
    <row r="2072" spans="1:15" x14ac:dyDescent="0.25">
      <c r="A2072" s="239" t="s">
        <v>11285</v>
      </c>
      <c r="B2072" s="189" t="s">
        <v>6091</v>
      </c>
      <c r="C2072" s="190" t="s">
        <v>6090</v>
      </c>
      <c r="D2072" s="190" t="s">
        <v>11286</v>
      </c>
      <c r="E2072" s="190" t="s">
        <v>20867</v>
      </c>
      <c r="F2072" s="190" t="s">
        <v>20868</v>
      </c>
      <c r="G2072" s="192">
        <v>0</v>
      </c>
      <c r="H2072" s="191">
        <v>108.5</v>
      </c>
      <c r="I2072" s="188">
        <v>0</v>
      </c>
      <c r="J2072" s="192">
        <v>0</v>
      </c>
      <c r="K2072" s="191">
        <v>115.3</v>
      </c>
      <c r="L2072" s="193">
        <v>0</v>
      </c>
      <c r="N2072" s="185"/>
      <c r="O2072" s="185"/>
    </row>
    <row r="2073" spans="1:15" x14ac:dyDescent="0.25">
      <c r="A2073" s="239" t="s">
        <v>11287</v>
      </c>
      <c r="B2073" s="189" t="s">
        <v>6091</v>
      </c>
      <c r="C2073" s="190" t="s">
        <v>6090</v>
      </c>
      <c r="D2073" s="190" t="s">
        <v>11288</v>
      </c>
      <c r="E2073" s="190" t="s">
        <v>20867</v>
      </c>
      <c r="F2073" s="190" t="s">
        <v>20868</v>
      </c>
      <c r="G2073" s="192">
        <v>0</v>
      </c>
      <c r="H2073" s="191">
        <v>38.799999999999997</v>
      </c>
      <c r="I2073" s="188">
        <v>0</v>
      </c>
      <c r="J2073" s="192">
        <v>0</v>
      </c>
      <c r="K2073" s="191">
        <v>42.8</v>
      </c>
      <c r="L2073" s="193">
        <v>0</v>
      </c>
      <c r="N2073" s="185"/>
      <c r="O2073" s="185"/>
    </row>
    <row r="2074" spans="1:15" x14ac:dyDescent="0.25">
      <c r="A2074" s="239" t="s">
        <v>11289</v>
      </c>
      <c r="B2074" s="189" t="s">
        <v>6091</v>
      </c>
      <c r="C2074" s="190" t="s">
        <v>6090</v>
      </c>
      <c r="D2074" s="190" t="s">
        <v>4566</v>
      </c>
      <c r="E2074" s="190" t="s">
        <v>20867</v>
      </c>
      <c r="F2074" s="190" t="s">
        <v>20869</v>
      </c>
      <c r="G2074" s="192">
        <v>3454.7</v>
      </c>
      <c r="H2074" s="191">
        <v>251.8</v>
      </c>
      <c r="I2074" s="188">
        <v>13.720015885623509</v>
      </c>
      <c r="J2074" s="192">
        <v>3382</v>
      </c>
      <c r="K2074" s="191">
        <v>246.5</v>
      </c>
      <c r="L2074" s="193">
        <v>13.720081135902637</v>
      </c>
      <c r="N2074" s="185"/>
      <c r="O2074" s="185"/>
    </row>
    <row r="2075" spans="1:15" x14ac:dyDescent="0.25">
      <c r="A2075" s="239" t="s">
        <v>11290</v>
      </c>
      <c r="B2075" s="189" t="s">
        <v>6091</v>
      </c>
      <c r="C2075" s="190" t="s">
        <v>6090</v>
      </c>
      <c r="D2075" s="190" t="s">
        <v>11291</v>
      </c>
      <c r="E2075" s="190" t="s">
        <v>20867</v>
      </c>
      <c r="F2075" s="190" t="s">
        <v>20868</v>
      </c>
      <c r="G2075" s="192">
        <v>0</v>
      </c>
      <c r="H2075" s="191">
        <v>29.2</v>
      </c>
      <c r="I2075" s="188">
        <v>0</v>
      </c>
      <c r="J2075" s="192">
        <v>0</v>
      </c>
      <c r="K2075" s="191">
        <v>29.6</v>
      </c>
      <c r="L2075" s="193">
        <v>0</v>
      </c>
      <c r="N2075" s="185"/>
      <c r="O2075" s="185"/>
    </row>
    <row r="2076" spans="1:15" x14ac:dyDescent="0.25">
      <c r="A2076" s="239" t="s">
        <v>11292</v>
      </c>
      <c r="B2076" s="189" t="s">
        <v>6091</v>
      </c>
      <c r="C2076" s="190" t="s">
        <v>6090</v>
      </c>
      <c r="D2076" s="190" t="s">
        <v>4567</v>
      </c>
      <c r="E2076" s="190" t="s">
        <v>20867</v>
      </c>
      <c r="F2076" s="190" t="s">
        <v>20868</v>
      </c>
      <c r="G2076" s="192">
        <v>0</v>
      </c>
      <c r="H2076" s="191">
        <v>32.4</v>
      </c>
      <c r="I2076" s="188">
        <v>0</v>
      </c>
      <c r="J2076" s="192">
        <v>0</v>
      </c>
      <c r="K2076" s="191">
        <v>32.200000000000003</v>
      </c>
      <c r="L2076" s="193">
        <v>0</v>
      </c>
      <c r="N2076" s="185"/>
      <c r="O2076" s="185"/>
    </row>
    <row r="2077" spans="1:15" x14ac:dyDescent="0.25">
      <c r="A2077" s="239" t="s">
        <v>11293</v>
      </c>
      <c r="B2077" s="189" t="s">
        <v>6091</v>
      </c>
      <c r="C2077" s="190" t="s">
        <v>6090</v>
      </c>
      <c r="D2077" s="190" t="s">
        <v>11294</v>
      </c>
      <c r="E2077" s="190" t="s">
        <v>20867</v>
      </c>
      <c r="F2077" s="190" t="s">
        <v>20868</v>
      </c>
      <c r="G2077" s="192">
        <v>0</v>
      </c>
      <c r="H2077" s="191">
        <v>75.8</v>
      </c>
      <c r="I2077" s="188">
        <v>0</v>
      </c>
      <c r="J2077" s="192">
        <v>0</v>
      </c>
      <c r="K2077" s="191">
        <v>76.5</v>
      </c>
      <c r="L2077" s="193">
        <v>0</v>
      </c>
      <c r="N2077" s="185"/>
      <c r="O2077" s="185"/>
    </row>
    <row r="2078" spans="1:15" x14ac:dyDescent="0.25">
      <c r="A2078" s="239" t="s">
        <v>11295</v>
      </c>
      <c r="B2078" s="189" t="s">
        <v>6091</v>
      </c>
      <c r="C2078" s="190" t="s">
        <v>6090</v>
      </c>
      <c r="D2078" s="190" t="s">
        <v>4568</v>
      </c>
      <c r="E2078" s="190" t="s">
        <v>20867</v>
      </c>
      <c r="F2078" s="190" t="s">
        <v>20869</v>
      </c>
      <c r="G2078" s="192">
        <v>100000</v>
      </c>
      <c r="H2078" s="191">
        <v>1168.5999999999999</v>
      </c>
      <c r="I2078" s="188">
        <v>85.572479890467235</v>
      </c>
      <c r="J2078" s="192">
        <v>101366.7</v>
      </c>
      <c r="K2078" s="191">
        <v>1184.5</v>
      </c>
      <c r="L2078" s="193">
        <v>85.577627691008857</v>
      </c>
      <c r="N2078" s="185"/>
      <c r="O2078" s="185"/>
    </row>
    <row r="2079" spans="1:15" x14ac:dyDescent="0.25">
      <c r="A2079" s="239" t="s">
        <v>11296</v>
      </c>
      <c r="B2079" s="189" t="s">
        <v>6091</v>
      </c>
      <c r="C2079" s="190" t="s">
        <v>6090</v>
      </c>
      <c r="D2079" s="190" t="s">
        <v>11297</v>
      </c>
      <c r="E2079" s="190" t="s">
        <v>20867</v>
      </c>
      <c r="F2079" s="190" t="s">
        <v>20868</v>
      </c>
      <c r="G2079" s="192">
        <v>0</v>
      </c>
      <c r="H2079" s="191">
        <v>42.8</v>
      </c>
      <c r="I2079" s="188">
        <v>0</v>
      </c>
      <c r="J2079" s="192">
        <v>0</v>
      </c>
      <c r="K2079" s="191">
        <v>43.6</v>
      </c>
      <c r="L2079" s="193">
        <v>0</v>
      </c>
      <c r="N2079" s="185"/>
      <c r="O2079" s="185"/>
    </row>
    <row r="2080" spans="1:15" x14ac:dyDescent="0.25">
      <c r="A2080" s="239" t="s">
        <v>11298</v>
      </c>
      <c r="B2080" s="189" t="s">
        <v>6091</v>
      </c>
      <c r="C2080" s="190" t="s">
        <v>6090</v>
      </c>
      <c r="D2080" s="190" t="s">
        <v>11299</v>
      </c>
      <c r="E2080" s="190" t="s">
        <v>20867</v>
      </c>
      <c r="F2080" s="190" t="s">
        <v>20868</v>
      </c>
      <c r="G2080" s="192">
        <v>0</v>
      </c>
      <c r="H2080" s="191">
        <v>0</v>
      </c>
      <c r="I2080" s="188">
        <v>0</v>
      </c>
      <c r="J2080" s="192">
        <v>0</v>
      </c>
      <c r="K2080" s="191">
        <v>0</v>
      </c>
      <c r="L2080" s="193">
        <v>0</v>
      </c>
      <c r="N2080" s="185"/>
      <c r="O2080" s="185"/>
    </row>
    <row r="2081" spans="1:15" x14ac:dyDescent="0.25">
      <c r="A2081" s="239" t="s">
        <v>11300</v>
      </c>
      <c r="B2081" s="189" t="s">
        <v>6091</v>
      </c>
      <c r="C2081" s="190" t="s">
        <v>6090</v>
      </c>
      <c r="D2081" s="190" t="s">
        <v>4569</v>
      </c>
      <c r="E2081" s="190" t="s">
        <v>20867</v>
      </c>
      <c r="F2081" s="190" t="s">
        <v>20869</v>
      </c>
      <c r="G2081" s="192">
        <v>14000</v>
      </c>
      <c r="H2081" s="191">
        <v>471.8</v>
      </c>
      <c r="I2081" s="188">
        <v>29.673590504451038</v>
      </c>
      <c r="J2081" s="192">
        <v>14097.6</v>
      </c>
      <c r="K2081" s="191">
        <v>475.1</v>
      </c>
      <c r="L2081" s="193">
        <v>29.672910966112397</v>
      </c>
      <c r="N2081" s="185"/>
      <c r="O2081" s="185"/>
    </row>
    <row r="2082" spans="1:15" x14ac:dyDescent="0.25">
      <c r="A2082" s="239" t="s">
        <v>11301</v>
      </c>
      <c r="B2082" s="189" t="s">
        <v>6091</v>
      </c>
      <c r="C2082" s="190" t="s">
        <v>6090</v>
      </c>
      <c r="D2082" s="190" t="s">
        <v>8569</v>
      </c>
      <c r="E2082" s="190" t="s">
        <v>20867</v>
      </c>
      <c r="F2082" s="190" t="s">
        <v>20868</v>
      </c>
      <c r="G2082" s="192">
        <v>0</v>
      </c>
      <c r="H2082" s="191">
        <v>33.9</v>
      </c>
      <c r="I2082" s="188">
        <v>0</v>
      </c>
      <c r="J2082" s="192">
        <v>0</v>
      </c>
      <c r="K2082" s="191">
        <v>39.700000000000003</v>
      </c>
      <c r="L2082" s="193">
        <v>0</v>
      </c>
      <c r="N2082" s="185"/>
      <c r="O2082" s="185"/>
    </row>
    <row r="2083" spans="1:15" x14ac:dyDescent="0.25">
      <c r="A2083" s="239" t="s">
        <v>11302</v>
      </c>
      <c r="B2083" s="189" t="s">
        <v>6091</v>
      </c>
      <c r="C2083" s="190" t="s">
        <v>6090</v>
      </c>
      <c r="D2083" s="190" t="s">
        <v>4570</v>
      </c>
      <c r="E2083" s="190" t="s">
        <v>20867</v>
      </c>
      <c r="F2083" s="190" t="s">
        <v>20869</v>
      </c>
      <c r="G2083" s="192">
        <v>2250</v>
      </c>
      <c r="H2083" s="191">
        <v>113.1</v>
      </c>
      <c r="I2083" s="188">
        <v>19.893899204244033</v>
      </c>
      <c r="J2083" s="192">
        <v>4487</v>
      </c>
      <c r="K2083" s="191">
        <v>112.5</v>
      </c>
      <c r="L2083" s="193">
        <v>39.884444444444448</v>
      </c>
      <c r="N2083" s="185"/>
      <c r="O2083" s="185"/>
    </row>
    <row r="2084" spans="1:15" x14ac:dyDescent="0.25">
      <c r="A2084" s="239" t="s">
        <v>11303</v>
      </c>
      <c r="B2084" s="189" t="s">
        <v>6091</v>
      </c>
      <c r="C2084" s="190" t="s">
        <v>6090</v>
      </c>
      <c r="D2084" s="190" t="s">
        <v>4571</v>
      </c>
      <c r="E2084" s="190" t="s">
        <v>20867</v>
      </c>
      <c r="F2084" s="190" t="s">
        <v>20869</v>
      </c>
      <c r="G2084" s="192">
        <v>2000</v>
      </c>
      <c r="H2084" s="191">
        <v>61.5</v>
      </c>
      <c r="I2084" s="188">
        <v>32.520325203252035</v>
      </c>
      <c r="J2084" s="192">
        <v>3000</v>
      </c>
      <c r="K2084" s="191">
        <v>62.6</v>
      </c>
      <c r="L2084" s="193">
        <v>47.923322683706068</v>
      </c>
      <c r="N2084" s="185"/>
      <c r="O2084" s="185"/>
    </row>
    <row r="2085" spans="1:15" x14ac:dyDescent="0.25">
      <c r="A2085" s="239" t="s">
        <v>11304</v>
      </c>
      <c r="B2085" s="189" t="s">
        <v>6091</v>
      </c>
      <c r="C2085" s="190" t="s">
        <v>6090</v>
      </c>
      <c r="D2085" s="190" t="s">
        <v>4572</v>
      </c>
      <c r="E2085" s="190" t="s">
        <v>20867</v>
      </c>
      <c r="F2085" s="190" t="s">
        <v>20869</v>
      </c>
      <c r="G2085" s="192">
        <v>13000</v>
      </c>
      <c r="H2085" s="191">
        <v>256.8</v>
      </c>
      <c r="I2085" s="188">
        <v>50.623052959501557</v>
      </c>
      <c r="J2085" s="192">
        <v>13000</v>
      </c>
      <c r="K2085" s="191">
        <v>261.2</v>
      </c>
      <c r="L2085" s="193">
        <v>49.770290964777949</v>
      </c>
      <c r="N2085" s="185"/>
      <c r="O2085" s="185"/>
    </row>
    <row r="2086" spans="1:15" x14ac:dyDescent="0.25">
      <c r="A2086" s="239" t="s">
        <v>11305</v>
      </c>
      <c r="B2086" s="189" t="s">
        <v>6091</v>
      </c>
      <c r="C2086" s="190" t="s">
        <v>6090</v>
      </c>
      <c r="D2086" s="190" t="s">
        <v>11306</v>
      </c>
      <c r="E2086" s="190" t="s">
        <v>20867</v>
      </c>
      <c r="F2086" s="190" t="s">
        <v>20868</v>
      </c>
      <c r="G2086" s="192">
        <v>0</v>
      </c>
      <c r="H2086" s="191">
        <v>29.2</v>
      </c>
      <c r="I2086" s="188">
        <v>0</v>
      </c>
      <c r="J2086" s="192">
        <v>0</v>
      </c>
      <c r="K2086" s="191">
        <v>30.2</v>
      </c>
      <c r="L2086" s="193">
        <v>0</v>
      </c>
      <c r="N2086" s="185"/>
      <c r="O2086" s="185"/>
    </row>
    <row r="2087" spans="1:15" x14ac:dyDescent="0.25">
      <c r="A2087" s="239" t="s">
        <v>11307</v>
      </c>
      <c r="B2087" s="189" t="s">
        <v>6091</v>
      </c>
      <c r="C2087" s="190" t="s">
        <v>6090</v>
      </c>
      <c r="D2087" s="190" t="s">
        <v>4573</v>
      </c>
      <c r="E2087" s="190" t="s">
        <v>20867</v>
      </c>
      <c r="F2087" s="190" t="s">
        <v>20869</v>
      </c>
      <c r="G2087" s="192">
        <v>13103.98</v>
      </c>
      <c r="H2087" s="191">
        <v>422.6</v>
      </c>
      <c r="I2087" s="188">
        <v>31.007998106956929</v>
      </c>
      <c r="J2087" s="192">
        <v>13168.2</v>
      </c>
      <c r="K2087" s="191">
        <v>424.6</v>
      </c>
      <c r="L2087" s="193">
        <v>31.013188883655204</v>
      </c>
      <c r="N2087" s="185"/>
      <c r="O2087" s="185"/>
    </row>
    <row r="2088" spans="1:15" x14ac:dyDescent="0.25">
      <c r="A2088" s="239" t="s">
        <v>11308</v>
      </c>
      <c r="B2088" s="189" t="s">
        <v>6091</v>
      </c>
      <c r="C2088" s="190" t="s">
        <v>6090</v>
      </c>
      <c r="D2088" s="190" t="s">
        <v>4574</v>
      </c>
      <c r="E2088" s="190" t="s">
        <v>20867</v>
      </c>
      <c r="F2088" s="190" t="s">
        <v>20869</v>
      </c>
      <c r="G2088" s="192">
        <v>7320</v>
      </c>
      <c r="H2088" s="191">
        <v>295.10000000000002</v>
      </c>
      <c r="I2088" s="188">
        <v>24.805150796340222</v>
      </c>
      <c r="J2088" s="192">
        <v>7374.3</v>
      </c>
      <c r="K2088" s="191">
        <v>295.8</v>
      </c>
      <c r="L2088" s="193">
        <v>24.930020283975658</v>
      </c>
      <c r="N2088" s="185"/>
      <c r="O2088" s="185"/>
    </row>
    <row r="2089" spans="1:15" x14ac:dyDescent="0.25">
      <c r="A2089" s="239" t="s">
        <v>11309</v>
      </c>
      <c r="B2089" s="189" t="s">
        <v>6091</v>
      </c>
      <c r="C2089" s="190" t="s">
        <v>6090</v>
      </c>
      <c r="D2089" s="190" t="s">
        <v>4575</v>
      </c>
      <c r="E2089" s="190" t="s">
        <v>20867</v>
      </c>
      <c r="F2089" s="190" t="s">
        <v>20869</v>
      </c>
      <c r="G2089" s="192">
        <v>289.02999999999997</v>
      </c>
      <c r="H2089" s="191">
        <v>90.3</v>
      </c>
      <c r="I2089" s="188">
        <v>3.2007751937984494</v>
      </c>
      <c r="J2089" s="192">
        <v>296</v>
      </c>
      <c r="K2089" s="191">
        <v>92.5</v>
      </c>
      <c r="L2089" s="193">
        <v>3.2</v>
      </c>
      <c r="N2089" s="185"/>
      <c r="O2089" s="185"/>
    </row>
    <row r="2090" spans="1:15" x14ac:dyDescent="0.25">
      <c r="A2090" s="239" t="s">
        <v>11310</v>
      </c>
      <c r="B2090" s="189" t="s">
        <v>6091</v>
      </c>
      <c r="C2090" s="190" t="s">
        <v>6090</v>
      </c>
      <c r="D2090" s="190" t="s">
        <v>4576</v>
      </c>
      <c r="E2090" s="190" t="s">
        <v>20867</v>
      </c>
      <c r="F2090" s="190" t="s">
        <v>20869</v>
      </c>
      <c r="G2090" s="192">
        <v>871.24</v>
      </c>
      <c r="H2090" s="191">
        <v>63.3</v>
      </c>
      <c r="I2090" s="188">
        <v>13.763665086887837</v>
      </c>
      <c r="J2090" s="192">
        <v>851.4</v>
      </c>
      <c r="K2090" s="191">
        <v>61.8</v>
      </c>
      <c r="L2090" s="193">
        <v>13.776699029126213</v>
      </c>
      <c r="N2090" s="185"/>
      <c r="O2090" s="185"/>
    </row>
    <row r="2091" spans="1:15" x14ac:dyDescent="0.25">
      <c r="A2091" s="239" t="s">
        <v>11311</v>
      </c>
      <c r="B2091" s="189" t="s">
        <v>6091</v>
      </c>
      <c r="C2091" s="190" t="s">
        <v>6090</v>
      </c>
      <c r="D2091" s="190" t="s">
        <v>4577</v>
      </c>
      <c r="E2091" s="190" t="s">
        <v>20867</v>
      </c>
      <c r="F2091" s="190" t="s">
        <v>20869</v>
      </c>
      <c r="G2091" s="192">
        <v>19122.939999999999</v>
      </c>
      <c r="H2091" s="191">
        <v>435.8</v>
      </c>
      <c r="I2091" s="188">
        <v>43.88008260670032</v>
      </c>
      <c r="J2091" s="192">
        <v>19515.3</v>
      </c>
      <c r="K2091" s="191">
        <v>444.7</v>
      </c>
      <c r="L2091" s="193">
        <v>43.884191589835844</v>
      </c>
      <c r="N2091" s="185"/>
      <c r="O2091" s="185"/>
    </row>
    <row r="2092" spans="1:15" x14ac:dyDescent="0.25">
      <c r="A2092" s="239" t="s">
        <v>11312</v>
      </c>
      <c r="B2092" s="189" t="s">
        <v>6091</v>
      </c>
      <c r="C2092" s="190" t="s">
        <v>6090</v>
      </c>
      <c r="D2092" s="190" t="s">
        <v>4578</v>
      </c>
      <c r="E2092" s="190" t="s">
        <v>20867</v>
      </c>
      <c r="F2092" s="190" t="s">
        <v>20869</v>
      </c>
      <c r="G2092" s="192">
        <v>34052.620000000003</v>
      </c>
      <c r="H2092" s="191">
        <v>818</v>
      </c>
      <c r="I2092" s="188">
        <v>41.629119804400979</v>
      </c>
      <c r="J2092" s="192">
        <v>34167.9</v>
      </c>
      <c r="K2092" s="191">
        <v>820.8</v>
      </c>
      <c r="L2092" s="193">
        <v>41.627558479532169</v>
      </c>
      <c r="N2092" s="185"/>
      <c r="O2092" s="185"/>
    </row>
    <row r="2093" spans="1:15" x14ac:dyDescent="0.25">
      <c r="A2093" s="239" t="s">
        <v>11313</v>
      </c>
      <c r="B2093" s="189" t="s">
        <v>6091</v>
      </c>
      <c r="C2093" s="190" t="s">
        <v>6090</v>
      </c>
      <c r="D2093" s="190" t="s">
        <v>11314</v>
      </c>
      <c r="E2093" s="190" t="s">
        <v>20867</v>
      </c>
      <c r="F2093" s="190" t="s">
        <v>20868</v>
      </c>
      <c r="G2093" s="192">
        <v>0</v>
      </c>
      <c r="H2093" s="191">
        <v>89.5</v>
      </c>
      <c r="I2093" s="188">
        <v>0</v>
      </c>
      <c r="J2093" s="192">
        <v>0</v>
      </c>
      <c r="K2093" s="191">
        <v>90.6</v>
      </c>
      <c r="L2093" s="193">
        <v>0</v>
      </c>
      <c r="N2093" s="185"/>
      <c r="O2093" s="185"/>
    </row>
    <row r="2094" spans="1:15" x14ac:dyDescent="0.25">
      <c r="A2094" s="239" t="s">
        <v>11315</v>
      </c>
      <c r="B2094" s="189" t="s">
        <v>6091</v>
      </c>
      <c r="C2094" s="190" t="s">
        <v>6090</v>
      </c>
      <c r="D2094" s="190" t="s">
        <v>4579</v>
      </c>
      <c r="E2094" s="190" t="s">
        <v>20867</v>
      </c>
      <c r="F2094" s="190" t="s">
        <v>20869</v>
      </c>
      <c r="G2094" s="192">
        <v>4612</v>
      </c>
      <c r="H2094" s="191">
        <v>121.8</v>
      </c>
      <c r="I2094" s="188">
        <v>37.86535303776683</v>
      </c>
      <c r="J2094" s="192">
        <v>4558.6000000000004</v>
      </c>
      <c r="K2094" s="191">
        <v>120.4</v>
      </c>
      <c r="L2094" s="193">
        <v>37.862126245847179</v>
      </c>
      <c r="N2094" s="185"/>
      <c r="O2094" s="185"/>
    </row>
    <row r="2095" spans="1:15" x14ac:dyDescent="0.25">
      <c r="A2095" s="239" t="s">
        <v>11316</v>
      </c>
      <c r="B2095" s="189" t="s">
        <v>6091</v>
      </c>
      <c r="C2095" s="190" t="s">
        <v>6090</v>
      </c>
      <c r="D2095" s="190" t="s">
        <v>11317</v>
      </c>
      <c r="E2095" s="190" t="s">
        <v>20867</v>
      </c>
      <c r="F2095" s="190" t="s">
        <v>20868</v>
      </c>
      <c r="G2095" s="192">
        <v>0</v>
      </c>
      <c r="H2095" s="191">
        <v>26.2</v>
      </c>
      <c r="I2095" s="188">
        <v>0</v>
      </c>
      <c r="J2095" s="192">
        <v>0</v>
      </c>
      <c r="K2095" s="191">
        <v>25.7</v>
      </c>
      <c r="L2095" s="193">
        <v>0</v>
      </c>
      <c r="N2095" s="185"/>
      <c r="O2095" s="185"/>
    </row>
    <row r="2096" spans="1:15" x14ac:dyDescent="0.25">
      <c r="A2096" s="239" t="s">
        <v>11318</v>
      </c>
      <c r="B2096" s="189" t="s">
        <v>6091</v>
      </c>
      <c r="C2096" s="190" t="s">
        <v>6090</v>
      </c>
      <c r="D2096" s="190" t="s">
        <v>4580</v>
      </c>
      <c r="E2096" s="190" t="s">
        <v>20867</v>
      </c>
      <c r="F2096" s="190" t="s">
        <v>20869</v>
      </c>
      <c r="G2096" s="192">
        <v>15065.85</v>
      </c>
      <c r="H2096" s="191">
        <v>769.8</v>
      </c>
      <c r="I2096" s="188">
        <v>19.571122369446613</v>
      </c>
      <c r="J2096" s="192">
        <v>15365.3</v>
      </c>
      <c r="K2096" s="191">
        <v>785.1</v>
      </c>
      <c r="L2096" s="193">
        <v>19.571137434721692</v>
      </c>
      <c r="N2096" s="185"/>
      <c r="O2096" s="185"/>
    </row>
    <row r="2097" spans="1:15" x14ac:dyDescent="0.25">
      <c r="A2097" s="239" t="s">
        <v>11319</v>
      </c>
      <c r="B2097" s="189" t="s">
        <v>6091</v>
      </c>
      <c r="C2097" s="190" t="s">
        <v>6090</v>
      </c>
      <c r="D2097" s="190" t="s">
        <v>11320</v>
      </c>
      <c r="E2097" s="190" t="s">
        <v>20867</v>
      </c>
      <c r="F2097" s="190" t="s">
        <v>20868</v>
      </c>
      <c r="G2097" s="192">
        <v>0</v>
      </c>
      <c r="H2097" s="191">
        <v>44.9</v>
      </c>
      <c r="I2097" s="188">
        <v>0</v>
      </c>
      <c r="J2097" s="192">
        <v>0</v>
      </c>
      <c r="K2097" s="191">
        <v>43.8</v>
      </c>
      <c r="L2097" s="193">
        <v>0</v>
      </c>
      <c r="N2097" s="185"/>
      <c r="O2097" s="185"/>
    </row>
    <row r="2098" spans="1:15" x14ac:dyDescent="0.25">
      <c r="A2098" s="239" t="s">
        <v>11321</v>
      </c>
      <c r="B2098" s="189" t="s">
        <v>6091</v>
      </c>
      <c r="C2098" s="190" t="s">
        <v>6090</v>
      </c>
      <c r="D2098" s="190" t="s">
        <v>5805</v>
      </c>
      <c r="E2098" s="190" t="s">
        <v>20867</v>
      </c>
      <c r="F2098" s="190" t="s">
        <v>20869</v>
      </c>
      <c r="G2098" s="192">
        <v>13250</v>
      </c>
      <c r="H2098" s="191">
        <v>208.8</v>
      </c>
      <c r="I2098" s="188">
        <v>63.457854406130267</v>
      </c>
      <c r="J2098" s="192">
        <v>13137.7</v>
      </c>
      <c r="K2098" s="191">
        <v>207</v>
      </c>
      <c r="L2098" s="193">
        <v>63.467149758454113</v>
      </c>
      <c r="N2098" s="185"/>
      <c r="O2098" s="185"/>
    </row>
    <row r="2099" spans="1:15" x14ac:dyDescent="0.25">
      <c r="A2099" s="239" t="s">
        <v>11322</v>
      </c>
      <c r="B2099" s="189" t="s">
        <v>6091</v>
      </c>
      <c r="C2099" s="190" t="s">
        <v>6090</v>
      </c>
      <c r="D2099" s="190" t="s">
        <v>11323</v>
      </c>
      <c r="E2099" s="190" t="s">
        <v>20867</v>
      </c>
      <c r="F2099" s="190" t="s">
        <v>20868</v>
      </c>
      <c r="G2099" s="192">
        <v>0</v>
      </c>
      <c r="H2099" s="191">
        <v>50.9</v>
      </c>
      <c r="I2099" s="188">
        <v>0</v>
      </c>
      <c r="J2099" s="192">
        <v>0</v>
      </c>
      <c r="K2099" s="191">
        <v>52.6</v>
      </c>
      <c r="L2099" s="193">
        <v>0</v>
      </c>
      <c r="N2099" s="185"/>
      <c r="O2099" s="185"/>
    </row>
    <row r="2100" spans="1:15" x14ac:dyDescent="0.25">
      <c r="A2100" s="239" t="s">
        <v>11324</v>
      </c>
      <c r="B2100" s="189" t="s">
        <v>6091</v>
      </c>
      <c r="C2100" s="190" t="s">
        <v>6090</v>
      </c>
      <c r="D2100" s="190" t="s">
        <v>5806</v>
      </c>
      <c r="E2100" s="190" t="s">
        <v>20867</v>
      </c>
      <c r="F2100" s="190" t="s">
        <v>20869</v>
      </c>
      <c r="G2100" s="192">
        <v>41424.67</v>
      </c>
      <c r="H2100" s="191">
        <v>716.6</v>
      </c>
      <c r="I2100" s="188">
        <v>57.807242534189221</v>
      </c>
      <c r="J2100" s="192">
        <v>41946.6</v>
      </c>
      <c r="K2100" s="191">
        <v>725.7</v>
      </c>
      <c r="L2100" s="193">
        <v>57.801570897064899</v>
      </c>
      <c r="N2100" s="185"/>
      <c r="O2100" s="185"/>
    </row>
    <row r="2101" spans="1:15" x14ac:dyDescent="0.25">
      <c r="A2101" s="239" t="s">
        <v>11325</v>
      </c>
      <c r="B2101" s="189" t="s">
        <v>6091</v>
      </c>
      <c r="C2101" s="190" t="s">
        <v>6090</v>
      </c>
      <c r="D2101" s="190" t="s">
        <v>5807</v>
      </c>
      <c r="E2101" s="190" t="s">
        <v>20867</v>
      </c>
      <c r="F2101" s="190" t="s">
        <v>20869</v>
      </c>
      <c r="G2101" s="192">
        <v>21748.47</v>
      </c>
      <c r="H2101" s="191">
        <v>527</v>
      </c>
      <c r="I2101" s="188">
        <v>41.268444022770403</v>
      </c>
      <c r="J2101" s="192">
        <v>21852.9</v>
      </c>
      <c r="K2101" s="191">
        <v>529.5</v>
      </c>
      <c r="L2101" s="193">
        <v>41.270821529745042</v>
      </c>
      <c r="N2101" s="185"/>
      <c r="O2101" s="185"/>
    </row>
    <row r="2102" spans="1:15" x14ac:dyDescent="0.25">
      <c r="A2102" s="239" t="s">
        <v>11326</v>
      </c>
      <c r="B2102" s="189" t="s">
        <v>6091</v>
      </c>
      <c r="C2102" s="190" t="s">
        <v>6090</v>
      </c>
      <c r="D2102" s="190" t="s">
        <v>5808</v>
      </c>
      <c r="E2102" s="190" t="s">
        <v>20867</v>
      </c>
      <c r="F2102" s="190" t="s">
        <v>20869</v>
      </c>
      <c r="G2102" s="192">
        <v>65597.429999999993</v>
      </c>
      <c r="H2102" s="191">
        <v>1276.8</v>
      </c>
      <c r="I2102" s="188">
        <v>51.376433270676685</v>
      </c>
      <c r="J2102" s="192">
        <v>67646.399999999994</v>
      </c>
      <c r="K2102" s="191">
        <v>1271</v>
      </c>
      <c r="L2102" s="193">
        <v>53.222974036191971</v>
      </c>
      <c r="N2102" s="185"/>
      <c r="O2102" s="185"/>
    </row>
    <row r="2103" spans="1:15" x14ac:dyDescent="0.25">
      <c r="A2103" s="239" t="s">
        <v>11327</v>
      </c>
      <c r="B2103" s="189" t="s">
        <v>6091</v>
      </c>
      <c r="C2103" s="190" t="s">
        <v>6090</v>
      </c>
      <c r="D2103" s="190" t="s">
        <v>7694</v>
      </c>
      <c r="E2103" s="190" t="s">
        <v>20867</v>
      </c>
      <c r="F2103" s="190" t="s">
        <v>20869</v>
      </c>
      <c r="G2103" s="192">
        <v>23400</v>
      </c>
      <c r="H2103" s="191">
        <v>546.1</v>
      </c>
      <c r="I2103" s="188">
        <v>42.849295000915582</v>
      </c>
      <c r="J2103" s="192">
        <v>23147.599999999999</v>
      </c>
      <c r="K2103" s="191">
        <v>540.20000000000005</v>
      </c>
      <c r="L2103" s="193">
        <v>42.850055534987035</v>
      </c>
      <c r="N2103" s="185"/>
      <c r="O2103" s="185"/>
    </row>
    <row r="2104" spans="1:15" x14ac:dyDescent="0.25">
      <c r="A2104" s="239" t="s">
        <v>11328</v>
      </c>
      <c r="B2104" s="189" t="s">
        <v>6091</v>
      </c>
      <c r="C2104" s="190" t="s">
        <v>6090</v>
      </c>
      <c r="D2104" s="190" t="s">
        <v>7695</v>
      </c>
      <c r="E2104" s="190" t="s">
        <v>20867</v>
      </c>
      <c r="F2104" s="190" t="s">
        <v>20869</v>
      </c>
      <c r="G2104" s="192">
        <v>975</v>
      </c>
      <c r="H2104" s="191">
        <v>49.2</v>
      </c>
      <c r="I2104" s="188">
        <v>19.817073170731707</v>
      </c>
      <c r="J2104" s="192">
        <v>954</v>
      </c>
      <c r="K2104" s="191">
        <v>48.1</v>
      </c>
      <c r="L2104" s="193">
        <v>19.833679833679835</v>
      </c>
      <c r="N2104" s="185"/>
      <c r="O2104" s="185"/>
    </row>
    <row r="2105" spans="1:15" x14ac:dyDescent="0.25">
      <c r="A2105" s="239" t="s">
        <v>11329</v>
      </c>
      <c r="B2105" s="189" t="s">
        <v>6091</v>
      </c>
      <c r="C2105" s="190" t="s">
        <v>6090</v>
      </c>
      <c r="D2105" s="190" t="s">
        <v>11330</v>
      </c>
      <c r="E2105" s="190" t="s">
        <v>20867</v>
      </c>
      <c r="F2105" s="190" t="s">
        <v>20868</v>
      </c>
      <c r="G2105" s="192">
        <v>0</v>
      </c>
      <c r="H2105" s="191">
        <v>25.2</v>
      </c>
      <c r="I2105" s="188">
        <v>0</v>
      </c>
      <c r="J2105" s="192">
        <v>0</v>
      </c>
      <c r="K2105" s="191">
        <v>28.2</v>
      </c>
      <c r="L2105" s="193">
        <v>0</v>
      </c>
      <c r="N2105" s="185"/>
      <c r="O2105" s="185"/>
    </row>
    <row r="2106" spans="1:15" x14ac:dyDescent="0.25">
      <c r="A2106" s="239" t="s">
        <v>11331</v>
      </c>
      <c r="B2106" s="189" t="s">
        <v>6091</v>
      </c>
      <c r="C2106" s="190" t="s">
        <v>6090</v>
      </c>
      <c r="D2106" s="190" t="s">
        <v>8521</v>
      </c>
      <c r="E2106" s="190" t="s">
        <v>20867</v>
      </c>
      <c r="F2106" s="190" t="s">
        <v>20870</v>
      </c>
      <c r="G2106" s="192">
        <v>6994.39</v>
      </c>
      <c r="H2106" s="191">
        <v>301.3</v>
      </c>
      <c r="I2106" s="188">
        <v>23.214039163624296</v>
      </c>
      <c r="J2106" s="192">
        <v>6938.9</v>
      </c>
      <c r="K2106" s="191">
        <v>298.89999999999998</v>
      </c>
      <c r="L2106" s="193">
        <v>23.214787554366008</v>
      </c>
      <c r="N2106" s="185"/>
      <c r="O2106" s="185"/>
    </row>
    <row r="2107" spans="1:15" x14ac:dyDescent="0.25">
      <c r="A2107" s="239" t="s">
        <v>11332</v>
      </c>
      <c r="B2107" s="189" t="s">
        <v>6091</v>
      </c>
      <c r="C2107" s="190" t="s">
        <v>6090</v>
      </c>
      <c r="D2107" s="190" t="s">
        <v>8522</v>
      </c>
      <c r="E2107" s="190" t="s">
        <v>20867</v>
      </c>
      <c r="F2107" s="190" t="s">
        <v>20870</v>
      </c>
      <c r="G2107" s="192">
        <v>3897.55</v>
      </c>
      <c r="H2107" s="191">
        <v>151.4</v>
      </c>
      <c r="I2107" s="188">
        <v>25.743394980184942</v>
      </c>
      <c r="J2107" s="192">
        <v>4000</v>
      </c>
      <c r="K2107" s="191">
        <v>163.1</v>
      </c>
      <c r="L2107" s="193">
        <v>24.524831391784183</v>
      </c>
      <c r="N2107" s="185"/>
      <c r="O2107" s="185"/>
    </row>
    <row r="2108" spans="1:15" x14ac:dyDescent="0.25">
      <c r="A2108" s="239" t="s">
        <v>11333</v>
      </c>
      <c r="B2108" s="189" t="s">
        <v>6091</v>
      </c>
      <c r="C2108" s="190" t="s">
        <v>6090</v>
      </c>
      <c r="D2108" s="190" t="s">
        <v>11334</v>
      </c>
      <c r="E2108" s="190" t="s">
        <v>20867</v>
      </c>
      <c r="F2108" s="190" t="s">
        <v>20868</v>
      </c>
      <c r="G2108" s="192">
        <v>0</v>
      </c>
      <c r="H2108" s="191">
        <v>35</v>
      </c>
      <c r="I2108" s="188">
        <v>0</v>
      </c>
      <c r="J2108" s="192">
        <v>0</v>
      </c>
      <c r="K2108" s="191">
        <v>36.4</v>
      </c>
      <c r="L2108" s="193">
        <v>0</v>
      </c>
      <c r="N2108" s="185"/>
      <c r="O2108" s="185"/>
    </row>
    <row r="2109" spans="1:15" x14ac:dyDescent="0.25">
      <c r="A2109" s="239" t="s">
        <v>11335</v>
      </c>
      <c r="B2109" s="189" t="s">
        <v>6091</v>
      </c>
      <c r="C2109" s="190" t="s">
        <v>6090</v>
      </c>
      <c r="D2109" s="190" t="s">
        <v>11336</v>
      </c>
      <c r="E2109" s="190" t="s">
        <v>20867</v>
      </c>
      <c r="F2109" s="190" t="s">
        <v>20868</v>
      </c>
      <c r="G2109" s="192">
        <v>0</v>
      </c>
      <c r="H2109" s="191">
        <v>34.9</v>
      </c>
      <c r="I2109" s="188">
        <v>0</v>
      </c>
      <c r="J2109" s="192">
        <v>0</v>
      </c>
      <c r="K2109" s="191">
        <v>40.9</v>
      </c>
      <c r="L2109" s="193">
        <v>0</v>
      </c>
      <c r="N2109" s="185"/>
      <c r="O2109" s="185"/>
    </row>
    <row r="2110" spans="1:15" x14ac:dyDescent="0.25">
      <c r="A2110" s="239" t="s">
        <v>11337</v>
      </c>
      <c r="B2110" s="189" t="s">
        <v>6091</v>
      </c>
      <c r="C2110" s="190" t="s">
        <v>6090</v>
      </c>
      <c r="D2110" s="190" t="s">
        <v>11338</v>
      </c>
      <c r="E2110" s="190" t="s">
        <v>20867</v>
      </c>
      <c r="F2110" s="190" t="s">
        <v>20868</v>
      </c>
      <c r="G2110" s="192">
        <v>0</v>
      </c>
      <c r="H2110" s="191">
        <v>39.9</v>
      </c>
      <c r="I2110" s="188">
        <v>0</v>
      </c>
      <c r="J2110" s="192">
        <v>0</v>
      </c>
      <c r="K2110" s="191">
        <v>38</v>
      </c>
      <c r="L2110" s="193">
        <v>0</v>
      </c>
      <c r="N2110" s="185"/>
      <c r="O2110" s="185"/>
    </row>
    <row r="2111" spans="1:15" x14ac:dyDescent="0.25">
      <c r="A2111" s="239" t="s">
        <v>11339</v>
      </c>
      <c r="B2111" s="189" t="s">
        <v>6091</v>
      </c>
      <c r="C2111" s="190" t="s">
        <v>6090</v>
      </c>
      <c r="D2111" s="190" t="s">
        <v>11340</v>
      </c>
      <c r="E2111" s="190" t="s">
        <v>20867</v>
      </c>
      <c r="F2111" s="190" t="s">
        <v>20868</v>
      </c>
      <c r="G2111" s="192">
        <v>0</v>
      </c>
      <c r="H2111" s="191">
        <v>121.9</v>
      </c>
      <c r="I2111" s="188">
        <v>0</v>
      </c>
      <c r="J2111" s="192">
        <v>0</v>
      </c>
      <c r="K2111" s="191">
        <v>120.8</v>
      </c>
      <c r="L2111" s="193">
        <v>0</v>
      </c>
      <c r="N2111" s="185"/>
      <c r="O2111" s="185"/>
    </row>
    <row r="2112" spans="1:15" x14ac:dyDescent="0.25">
      <c r="A2112" s="239" t="s">
        <v>11341</v>
      </c>
      <c r="B2112" s="189" t="s">
        <v>6091</v>
      </c>
      <c r="C2112" s="190" t="s">
        <v>6090</v>
      </c>
      <c r="D2112" s="190" t="s">
        <v>7696</v>
      </c>
      <c r="E2112" s="190" t="s">
        <v>20867</v>
      </c>
      <c r="F2112" s="190" t="s">
        <v>20869</v>
      </c>
      <c r="G2112" s="192">
        <v>25874.23</v>
      </c>
      <c r="H2112" s="191">
        <v>511.3</v>
      </c>
      <c r="I2112" s="188">
        <v>50.604791707412474</v>
      </c>
      <c r="J2112" s="192">
        <v>23400</v>
      </c>
      <c r="K2112" s="191">
        <v>519</v>
      </c>
      <c r="L2112" s="193">
        <v>45.086705202312139</v>
      </c>
      <c r="N2112" s="185"/>
      <c r="O2112" s="185"/>
    </row>
    <row r="2113" spans="1:15" x14ac:dyDescent="0.25">
      <c r="A2113" s="239" t="s">
        <v>11342</v>
      </c>
      <c r="B2113" s="189" t="s">
        <v>6091</v>
      </c>
      <c r="C2113" s="190" t="s">
        <v>6090</v>
      </c>
      <c r="D2113" s="190" t="s">
        <v>11343</v>
      </c>
      <c r="E2113" s="190" t="s">
        <v>20867</v>
      </c>
      <c r="F2113" s="190" t="s">
        <v>20868</v>
      </c>
      <c r="G2113" s="192">
        <v>0</v>
      </c>
      <c r="H2113" s="191">
        <v>82</v>
      </c>
      <c r="I2113" s="188">
        <v>0</v>
      </c>
      <c r="J2113" s="192">
        <v>0</v>
      </c>
      <c r="K2113" s="191">
        <v>82.2</v>
      </c>
      <c r="L2113" s="193">
        <v>0</v>
      </c>
      <c r="N2113" s="185"/>
      <c r="O2113" s="185"/>
    </row>
    <row r="2114" spans="1:15" x14ac:dyDescent="0.25">
      <c r="A2114" s="239" t="s">
        <v>11344</v>
      </c>
      <c r="B2114" s="189" t="s">
        <v>6091</v>
      </c>
      <c r="C2114" s="190" t="s">
        <v>6090</v>
      </c>
      <c r="D2114" s="190" t="s">
        <v>7698</v>
      </c>
      <c r="E2114" s="190" t="s">
        <v>20867</v>
      </c>
      <c r="F2114" s="190" t="s">
        <v>20869</v>
      </c>
      <c r="G2114" s="192">
        <v>8573.9599999999991</v>
      </c>
      <c r="H2114" s="191">
        <v>195</v>
      </c>
      <c r="I2114" s="188">
        <v>43.969025641025638</v>
      </c>
      <c r="J2114" s="192">
        <v>8800</v>
      </c>
      <c r="K2114" s="191">
        <v>201.9</v>
      </c>
      <c r="L2114" s="193">
        <v>43.585933630510155</v>
      </c>
      <c r="N2114" s="185"/>
      <c r="O2114" s="185"/>
    </row>
    <row r="2115" spans="1:15" x14ac:dyDescent="0.25">
      <c r="A2115" s="239" t="s">
        <v>11345</v>
      </c>
      <c r="B2115" s="189" t="s">
        <v>6091</v>
      </c>
      <c r="C2115" s="190" t="s">
        <v>6090</v>
      </c>
      <c r="D2115" s="190" t="s">
        <v>7699</v>
      </c>
      <c r="E2115" s="190" t="s">
        <v>20867</v>
      </c>
      <c r="F2115" s="190" t="s">
        <v>20869</v>
      </c>
      <c r="G2115" s="192">
        <v>75519.06</v>
      </c>
      <c r="H2115" s="191">
        <v>826.8</v>
      </c>
      <c r="I2115" s="188">
        <v>91.338969521045001</v>
      </c>
      <c r="J2115" s="192">
        <v>78759.899999999994</v>
      </c>
      <c r="K2115" s="191">
        <v>807.6</v>
      </c>
      <c r="L2115" s="193">
        <v>97.523402674591367</v>
      </c>
      <c r="N2115" s="185"/>
      <c r="O2115" s="185"/>
    </row>
    <row r="2116" spans="1:15" x14ac:dyDescent="0.25">
      <c r="A2116" s="239" t="s">
        <v>11346</v>
      </c>
      <c r="B2116" s="189" t="s">
        <v>6091</v>
      </c>
      <c r="C2116" s="190" t="s">
        <v>6090</v>
      </c>
      <c r="D2116" s="190" t="s">
        <v>7700</v>
      </c>
      <c r="E2116" s="190" t="s">
        <v>20867</v>
      </c>
      <c r="F2116" s="190" t="s">
        <v>20869</v>
      </c>
      <c r="G2116" s="192">
        <v>5040.41</v>
      </c>
      <c r="H2116" s="191">
        <v>209.5</v>
      </c>
      <c r="I2116" s="188">
        <v>24.059236276849642</v>
      </c>
      <c r="J2116" s="192">
        <v>5100</v>
      </c>
      <c r="K2116" s="191">
        <v>215.1</v>
      </c>
      <c r="L2116" s="193">
        <v>23.709902370990239</v>
      </c>
      <c r="N2116" s="185"/>
      <c r="O2116" s="185"/>
    </row>
    <row r="2117" spans="1:15" x14ac:dyDescent="0.25">
      <c r="A2117" s="239" t="s">
        <v>11347</v>
      </c>
      <c r="B2117" s="189" t="s">
        <v>6091</v>
      </c>
      <c r="C2117" s="190" t="s">
        <v>6090</v>
      </c>
      <c r="D2117" s="190" t="s">
        <v>7701</v>
      </c>
      <c r="E2117" s="190" t="s">
        <v>20867</v>
      </c>
      <c r="F2117" s="190" t="s">
        <v>20869</v>
      </c>
      <c r="G2117" s="192">
        <v>1076.08</v>
      </c>
      <c r="H2117" s="191">
        <v>94.3</v>
      </c>
      <c r="I2117" s="188">
        <v>11.411240721102862</v>
      </c>
      <c r="J2117" s="192">
        <v>1129.5999999999999</v>
      </c>
      <c r="K2117" s="191">
        <v>99</v>
      </c>
      <c r="L2117" s="193">
        <v>11.410101010101009</v>
      </c>
      <c r="N2117" s="185"/>
      <c r="O2117" s="185"/>
    </row>
    <row r="2118" spans="1:15" x14ac:dyDescent="0.25">
      <c r="A2118" s="239" t="s">
        <v>11348</v>
      </c>
      <c r="B2118" s="189" t="s">
        <v>6091</v>
      </c>
      <c r="C2118" s="190" t="s">
        <v>6090</v>
      </c>
      <c r="D2118" s="190" t="s">
        <v>11349</v>
      </c>
      <c r="E2118" s="190" t="s">
        <v>20867</v>
      </c>
      <c r="F2118" s="190" t="s">
        <v>20870</v>
      </c>
      <c r="G2118" s="192">
        <v>0</v>
      </c>
      <c r="H2118" s="191">
        <v>0</v>
      </c>
      <c r="I2118" s="188">
        <v>0</v>
      </c>
      <c r="J2118" s="192">
        <v>0</v>
      </c>
      <c r="K2118" s="191">
        <v>0</v>
      </c>
      <c r="L2118" s="193">
        <v>0</v>
      </c>
      <c r="N2118" s="185"/>
      <c r="O2118" s="185"/>
    </row>
    <row r="2119" spans="1:15" x14ac:dyDescent="0.25">
      <c r="A2119" s="239" t="s">
        <v>11350</v>
      </c>
      <c r="B2119" s="189" t="s">
        <v>6091</v>
      </c>
      <c r="C2119" s="190" t="s">
        <v>6090</v>
      </c>
      <c r="D2119" s="190" t="s">
        <v>7702</v>
      </c>
      <c r="E2119" s="190" t="s">
        <v>20867</v>
      </c>
      <c r="F2119" s="190" t="s">
        <v>20869</v>
      </c>
      <c r="G2119" s="192">
        <v>6180</v>
      </c>
      <c r="H2119" s="191">
        <v>160.5</v>
      </c>
      <c r="I2119" s="188">
        <v>38.504672897196265</v>
      </c>
      <c r="J2119" s="192">
        <v>6445.3</v>
      </c>
      <c r="K2119" s="191">
        <v>167.4</v>
      </c>
      <c r="L2119" s="193">
        <v>38.502389486260455</v>
      </c>
      <c r="N2119" s="185"/>
      <c r="O2119" s="185"/>
    </row>
    <row r="2120" spans="1:15" x14ac:dyDescent="0.25">
      <c r="A2120" s="239" t="s">
        <v>11351</v>
      </c>
      <c r="B2120" s="189" t="s">
        <v>6091</v>
      </c>
      <c r="C2120" s="190" t="s">
        <v>6090</v>
      </c>
      <c r="D2120" s="190" t="s">
        <v>11352</v>
      </c>
      <c r="E2120" s="190" t="s">
        <v>20867</v>
      </c>
      <c r="F2120" s="190" t="s">
        <v>20868</v>
      </c>
      <c r="G2120" s="192">
        <v>0</v>
      </c>
      <c r="H2120" s="191">
        <v>113.5</v>
      </c>
      <c r="I2120" s="188">
        <v>0</v>
      </c>
      <c r="J2120" s="192">
        <v>0</v>
      </c>
      <c r="K2120" s="191">
        <v>129.9</v>
      </c>
      <c r="L2120" s="193">
        <v>0</v>
      </c>
      <c r="N2120" s="185"/>
      <c r="O2120" s="185"/>
    </row>
    <row r="2121" spans="1:15" x14ac:dyDescent="0.25">
      <c r="A2121" s="239" t="s">
        <v>11353</v>
      </c>
      <c r="B2121" s="189" t="s">
        <v>6091</v>
      </c>
      <c r="C2121" s="190" t="s">
        <v>6090</v>
      </c>
      <c r="D2121" s="190" t="s">
        <v>7703</v>
      </c>
      <c r="E2121" s="190" t="s">
        <v>20867</v>
      </c>
      <c r="F2121" s="190" t="s">
        <v>20869</v>
      </c>
      <c r="G2121" s="192">
        <v>4500</v>
      </c>
      <c r="H2121" s="191">
        <v>90.2</v>
      </c>
      <c r="I2121" s="188">
        <v>49.889135254988915</v>
      </c>
      <c r="J2121" s="192">
        <v>4480.2</v>
      </c>
      <c r="K2121" s="191">
        <v>84.8</v>
      </c>
      <c r="L2121" s="193">
        <v>52.83254716981132</v>
      </c>
      <c r="N2121" s="185"/>
      <c r="O2121" s="185"/>
    </row>
    <row r="2122" spans="1:15" x14ac:dyDescent="0.25">
      <c r="A2122" s="239" t="s">
        <v>11354</v>
      </c>
      <c r="B2122" s="189" t="s">
        <v>6091</v>
      </c>
      <c r="C2122" s="190" t="s">
        <v>6090</v>
      </c>
      <c r="D2122" s="190" t="s">
        <v>7704</v>
      </c>
      <c r="E2122" s="190" t="s">
        <v>20867</v>
      </c>
      <c r="F2122" s="190" t="s">
        <v>20868</v>
      </c>
      <c r="G2122" s="192">
        <v>0</v>
      </c>
      <c r="H2122" s="191">
        <v>38.700000000000003</v>
      </c>
      <c r="I2122" s="188">
        <v>0</v>
      </c>
      <c r="J2122" s="192">
        <v>0</v>
      </c>
      <c r="K2122" s="191">
        <v>41.4</v>
      </c>
      <c r="L2122" s="193">
        <v>0</v>
      </c>
      <c r="N2122" s="185"/>
      <c r="O2122" s="185"/>
    </row>
    <row r="2123" spans="1:15" x14ac:dyDescent="0.25">
      <c r="A2123" s="239" t="s">
        <v>11355</v>
      </c>
      <c r="B2123" s="189" t="s">
        <v>6091</v>
      </c>
      <c r="C2123" s="190" t="s">
        <v>6090</v>
      </c>
      <c r="D2123" s="190" t="s">
        <v>7705</v>
      </c>
      <c r="E2123" s="190" t="s">
        <v>20867</v>
      </c>
      <c r="F2123" s="190" t="s">
        <v>20869</v>
      </c>
      <c r="G2123" s="192">
        <v>18162.63</v>
      </c>
      <c r="H2123" s="191">
        <v>312.10000000000002</v>
      </c>
      <c r="I2123" s="188">
        <v>58.194905479013137</v>
      </c>
      <c r="J2123" s="192">
        <v>26942.9</v>
      </c>
      <c r="K2123" s="191">
        <v>308</v>
      </c>
      <c r="L2123" s="193">
        <v>87.476948051948057</v>
      </c>
      <c r="N2123" s="185"/>
      <c r="O2123" s="185"/>
    </row>
    <row r="2124" spans="1:15" x14ac:dyDescent="0.25">
      <c r="A2124" s="239" t="s">
        <v>11356</v>
      </c>
      <c r="B2124" s="189" t="s">
        <v>6091</v>
      </c>
      <c r="C2124" s="190" t="s">
        <v>6090</v>
      </c>
      <c r="D2124" s="190" t="s">
        <v>7706</v>
      </c>
      <c r="E2124" s="190" t="s">
        <v>20867</v>
      </c>
      <c r="F2124" s="190" t="s">
        <v>20869</v>
      </c>
      <c r="G2124" s="192">
        <v>13662.63</v>
      </c>
      <c r="H2124" s="191">
        <v>222.1</v>
      </c>
      <c r="I2124" s="188">
        <v>61.515668617739756</v>
      </c>
      <c r="J2124" s="192">
        <v>14700</v>
      </c>
      <c r="K2124" s="191">
        <v>251.1</v>
      </c>
      <c r="L2124" s="193">
        <v>58.542413381123062</v>
      </c>
      <c r="N2124" s="185"/>
      <c r="O2124" s="185"/>
    </row>
    <row r="2125" spans="1:15" x14ac:dyDescent="0.25">
      <c r="A2125" s="239" t="s">
        <v>11357</v>
      </c>
      <c r="B2125" s="189" t="s">
        <v>6091</v>
      </c>
      <c r="C2125" s="190" t="s">
        <v>6090</v>
      </c>
      <c r="D2125" s="190" t="s">
        <v>11358</v>
      </c>
      <c r="E2125" s="190" t="s">
        <v>20867</v>
      </c>
      <c r="F2125" s="190" t="s">
        <v>20870</v>
      </c>
      <c r="G2125" s="192">
        <v>0</v>
      </c>
      <c r="H2125" s="191">
        <v>0</v>
      </c>
      <c r="I2125" s="188">
        <v>0</v>
      </c>
      <c r="J2125" s="192">
        <v>0</v>
      </c>
      <c r="K2125" s="191">
        <v>0</v>
      </c>
      <c r="L2125" s="193">
        <v>0</v>
      </c>
      <c r="N2125" s="185"/>
      <c r="O2125" s="185"/>
    </row>
    <row r="2126" spans="1:15" x14ac:dyDescent="0.25">
      <c r="A2126" s="239" t="s">
        <v>11359</v>
      </c>
      <c r="B2126" s="189" t="s">
        <v>6091</v>
      </c>
      <c r="C2126" s="190" t="s">
        <v>6090</v>
      </c>
      <c r="D2126" s="190" t="s">
        <v>11360</v>
      </c>
      <c r="E2126" s="190" t="s">
        <v>20867</v>
      </c>
      <c r="F2126" s="190" t="s">
        <v>20870</v>
      </c>
      <c r="G2126" s="192">
        <v>0</v>
      </c>
      <c r="H2126" s="191">
        <v>0</v>
      </c>
      <c r="I2126" s="188">
        <v>0</v>
      </c>
      <c r="J2126" s="192">
        <v>0</v>
      </c>
      <c r="K2126" s="191">
        <v>0</v>
      </c>
      <c r="L2126" s="193">
        <v>0</v>
      </c>
      <c r="N2126" s="185"/>
      <c r="O2126" s="185"/>
    </row>
    <row r="2127" spans="1:15" x14ac:dyDescent="0.25">
      <c r="A2127" s="239" t="s">
        <v>11361</v>
      </c>
      <c r="B2127" s="189" t="s">
        <v>6091</v>
      </c>
      <c r="C2127" s="190" t="s">
        <v>6090</v>
      </c>
      <c r="D2127" s="190" t="s">
        <v>7707</v>
      </c>
      <c r="E2127" s="190" t="s">
        <v>20867</v>
      </c>
      <c r="F2127" s="190" t="s">
        <v>20869</v>
      </c>
      <c r="G2127" s="192">
        <v>2370</v>
      </c>
      <c r="H2127" s="191">
        <v>124.5</v>
      </c>
      <c r="I2127" s="188">
        <v>19.036144578313252</v>
      </c>
      <c r="J2127" s="192">
        <v>2449.6999999999998</v>
      </c>
      <c r="K2127" s="191">
        <v>128.69999999999999</v>
      </c>
      <c r="L2127" s="193">
        <v>19.034188034188034</v>
      </c>
      <c r="N2127" s="185"/>
      <c r="O2127" s="185"/>
    </row>
    <row r="2128" spans="1:15" x14ac:dyDescent="0.25">
      <c r="A2128" s="239" t="s">
        <v>11362</v>
      </c>
      <c r="B2128" s="189" t="s">
        <v>6091</v>
      </c>
      <c r="C2128" s="190" t="s">
        <v>6090</v>
      </c>
      <c r="D2128" s="190" t="s">
        <v>11363</v>
      </c>
      <c r="E2128" s="190" t="s">
        <v>20867</v>
      </c>
      <c r="F2128" s="190" t="s">
        <v>20868</v>
      </c>
      <c r="G2128" s="192">
        <v>0</v>
      </c>
      <c r="H2128" s="191">
        <v>5.3</v>
      </c>
      <c r="I2128" s="188">
        <v>0</v>
      </c>
      <c r="J2128" s="192">
        <v>0</v>
      </c>
      <c r="K2128" s="191">
        <v>4.8</v>
      </c>
      <c r="L2128" s="193">
        <v>0</v>
      </c>
      <c r="N2128" s="185"/>
      <c r="O2128" s="185"/>
    </row>
    <row r="2129" spans="1:15" x14ac:dyDescent="0.25">
      <c r="A2129" s="239" t="s">
        <v>11364</v>
      </c>
      <c r="B2129" s="189" t="s">
        <v>6091</v>
      </c>
      <c r="C2129" s="190" t="s">
        <v>6090</v>
      </c>
      <c r="D2129" s="190" t="s">
        <v>7708</v>
      </c>
      <c r="E2129" s="190" t="s">
        <v>20867</v>
      </c>
      <c r="F2129" s="190" t="s">
        <v>20868</v>
      </c>
      <c r="G2129" s="192">
        <v>0</v>
      </c>
      <c r="H2129" s="191">
        <v>20.3</v>
      </c>
      <c r="I2129" s="188">
        <v>0</v>
      </c>
      <c r="J2129" s="192">
        <v>0</v>
      </c>
      <c r="K2129" s="191">
        <v>22.5</v>
      </c>
      <c r="L2129" s="193">
        <v>0</v>
      </c>
      <c r="N2129" s="185"/>
      <c r="O2129" s="185"/>
    </row>
    <row r="2130" spans="1:15" x14ac:dyDescent="0.25">
      <c r="A2130" s="239" t="s">
        <v>11365</v>
      </c>
      <c r="B2130" s="189" t="s">
        <v>6091</v>
      </c>
      <c r="C2130" s="190" t="s">
        <v>6090</v>
      </c>
      <c r="D2130" s="190" t="s">
        <v>11366</v>
      </c>
      <c r="E2130" s="190" t="s">
        <v>20867</v>
      </c>
      <c r="F2130" s="190" t="s">
        <v>20870</v>
      </c>
      <c r="G2130" s="192">
        <v>0</v>
      </c>
      <c r="H2130" s="191">
        <v>0</v>
      </c>
      <c r="I2130" s="188">
        <v>0</v>
      </c>
      <c r="J2130" s="192">
        <v>0</v>
      </c>
      <c r="K2130" s="191">
        <v>0</v>
      </c>
      <c r="L2130" s="193">
        <v>0</v>
      </c>
      <c r="N2130" s="185"/>
      <c r="O2130" s="185"/>
    </row>
    <row r="2131" spans="1:15" x14ac:dyDescent="0.25">
      <c r="A2131" s="239" t="s">
        <v>11367</v>
      </c>
      <c r="B2131" s="189" t="s">
        <v>6091</v>
      </c>
      <c r="C2131" s="190" t="s">
        <v>6090</v>
      </c>
      <c r="D2131" s="190" t="s">
        <v>11368</v>
      </c>
      <c r="E2131" s="190" t="s">
        <v>20867</v>
      </c>
      <c r="F2131" s="190" t="s">
        <v>20868</v>
      </c>
      <c r="G2131" s="192">
        <v>0</v>
      </c>
      <c r="H2131" s="191">
        <v>70.2</v>
      </c>
      <c r="I2131" s="188">
        <v>0</v>
      </c>
      <c r="J2131" s="192">
        <v>0</v>
      </c>
      <c r="K2131" s="191">
        <v>69.3</v>
      </c>
      <c r="L2131" s="193">
        <v>0</v>
      </c>
      <c r="N2131" s="185"/>
      <c r="O2131" s="185"/>
    </row>
    <row r="2132" spans="1:15" x14ac:dyDescent="0.25">
      <c r="A2132" s="239" t="s">
        <v>11369</v>
      </c>
      <c r="B2132" s="189" t="s">
        <v>6091</v>
      </c>
      <c r="C2132" s="190" t="s">
        <v>6090</v>
      </c>
      <c r="D2132" s="190" t="s">
        <v>7709</v>
      </c>
      <c r="E2132" s="190" t="s">
        <v>20867</v>
      </c>
      <c r="F2132" s="190" t="s">
        <v>20869</v>
      </c>
      <c r="G2132" s="192">
        <v>620</v>
      </c>
      <c r="H2132" s="191">
        <v>38</v>
      </c>
      <c r="I2132" s="188">
        <v>16.315789473684209</v>
      </c>
      <c r="J2132" s="192">
        <v>609.6</v>
      </c>
      <c r="K2132" s="191">
        <v>37.4</v>
      </c>
      <c r="L2132" s="193">
        <v>16.299465240641712</v>
      </c>
      <c r="N2132" s="185"/>
      <c r="O2132" s="185"/>
    </row>
    <row r="2133" spans="1:15" x14ac:dyDescent="0.25">
      <c r="A2133" s="239" t="s">
        <v>11370</v>
      </c>
      <c r="B2133" s="189" t="s">
        <v>6091</v>
      </c>
      <c r="C2133" s="190" t="s">
        <v>6090</v>
      </c>
      <c r="D2133" s="190" t="s">
        <v>7710</v>
      </c>
      <c r="E2133" s="190" t="s">
        <v>20867</v>
      </c>
      <c r="F2133" s="190" t="s">
        <v>20869</v>
      </c>
      <c r="G2133" s="192">
        <v>58750</v>
      </c>
      <c r="H2133" s="191">
        <v>965.1</v>
      </c>
      <c r="I2133" s="188">
        <v>60.874520775049213</v>
      </c>
      <c r="J2133" s="192">
        <v>58750</v>
      </c>
      <c r="K2133" s="191">
        <v>983.5</v>
      </c>
      <c r="L2133" s="193">
        <v>59.735638027452971</v>
      </c>
      <c r="N2133" s="185"/>
      <c r="O2133" s="185"/>
    </row>
    <row r="2134" spans="1:15" x14ac:dyDescent="0.25">
      <c r="A2134" s="239" t="s">
        <v>11371</v>
      </c>
      <c r="B2134" s="189" t="s">
        <v>6091</v>
      </c>
      <c r="C2134" s="190" t="s">
        <v>6090</v>
      </c>
      <c r="D2134" s="190" t="s">
        <v>7711</v>
      </c>
      <c r="E2134" s="190" t="s">
        <v>20867</v>
      </c>
      <c r="F2134" s="190" t="s">
        <v>20869</v>
      </c>
      <c r="G2134" s="192">
        <v>364100</v>
      </c>
      <c r="H2134" s="191">
        <v>4502.8999999999996</v>
      </c>
      <c r="I2134" s="188">
        <v>80.859001976504032</v>
      </c>
      <c r="J2134" s="192">
        <v>386179.3</v>
      </c>
      <c r="K2134" s="191">
        <v>4559.1000000000004</v>
      </c>
      <c r="L2134" s="193">
        <v>84.705161106358702</v>
      </c>
      <c r="N2134" s="185"/>
      <c r="O2134" s="185"/>
    </row>
    <row r="2135" spans="1:15" x14ac:dyDescent="0.25">
      <c r="A2135" s="239" t="s">
        <v>11372</v>
      </c>
      <c r="B2135" s="189" t="s">
        <v>6091</v>
      </c>
      <c r="C2135" s="190" t="s">
        <v>6090</v>
      </c>
      <c r="D2135" s="190" t="s">
        <v>7712</v>
      </c>
      <c r="E2135" s="190" t="s">
        <v>20867</v>
      </c>
      <c r="F2135" s="190" t="s">
        <v>20869</v>
      </c>
      <c r="G2135" s="192">
        <v>5240</v>
      </c>
      <c r="H2135" s="191">
        <v>106</v>
      </c>
      <c r="I2135" s="188">
        <v>49.433962264150942</v>
      </c>
      <c r="J2135" s="192">
        <v>5240</v>
      </c>
      <c r="K2135" s="191">
        <v>106.7</v>
      </c>
      <c r="L2135" s="193">
        <v>49.109653233364575</v>
      </c>
      <c r="N2135" s="185"/>
      <c r="O2135" s="185"/>
    </row>
    <row r="2136" spans="1:15" x14ac:dyDescent="0.25">
      <c r="A2136" s="239" t="s">
        <v>11373</v>
      </c>
      <c r="B2136" s="189" t="s">
        <v>6091</v>
      </c>
      <c r="C2136" s="190" t="s">
        <v>6090</v>
      </c>
      <c r="D2136" s="190" t="s">
        <v>11374</v>
      </c>
      <c r="E2136" s="190" t="s">
        <v>20867</v>
      </c>
      <c r="F2136" s="190" t="s">
        <v>20868</v>
      </c>
      <c r="G2136" s="192">
        <v>0</v>
      </c>
      <c r="H2136" s="191">
        <v>100.3</v>
      </c>
      <c r="I2136" s="188">
        <v>0</v>
      </c>
      <c r="J2136" s="192">
        <v>0</v>
      </c>
      <c r="K2136" s="191">
        <v>101.2</v>
      </c>
      <c r="L2136" s="193">
        <v>0</v>
      </c>
      <c r="N2136" s="185"/>
      <c r="O2136" s="185"/>
    </row>
    <row r="2137" spans="1:15" x14ac:dyDescent="0.25">
      <c r="A2137" s="239" t="s">
        <v>11375</v>
      </c>
      <c r="B2137" s="189" t="s">
        <v>6091</v>
      </c>
      <c r="C2137" s="190" t="s">
        <v>6090</v>
      </c>
      <c r="D2137" s="190" t="s">
        <v>7412</v>
      </c>
      <c r="E2137" s="190" t="s">
        <v>20867</v>
      </c>
      <c r="F2137" s="190" t="s">
        <v>20869</v>
      </c>
      <c r="G2137" s="192">
        <v>75317.53</v>
      </c>
      <c r="H2137" s="191">
        <v>1139.0999999999999</v>
      </c>
      <c r="I2137" s="188">
        <v>66.12020893687999</v>
      </c>
      <c r="J2137" s="192">
        <v>75318</v>
      </c>
      <c r="K2137" s="191">
        <v>1323.5</v>
      </c>
      <c r="L2137" s="193">
        <v>56.908197959954663</v>
      </c>
      <c r="N2137" s="185"/>
      <c r="O2137" s="185"/>
    </row>
    <row r="2138" spans="1:15" x14ac:dyDescent="0.25">
      <c r="A2138" s="239" t="s">
        <v>11376</v>
      </c>
      <c r="B2138" s="189" t="s">
        <v>6091</v>
      </c>
      <c r="C2138" s="190" t="s">
        <v>6090</v>
      </c>
      <c r="D2138" s="190" t="s">
        <v>11377</v>
      </c>
      <c r="E2138" s="190" t="s">
        <v>20867</v>
      </c>
      <c r="F2138" s="190" t="s">
        <v>20868</v>
      </c>
      <c r="G2138" s="192">
        <v>0</v>
      </c>
      <c r="H2138" s="191">
        <v>9.6999999999999993</v>
      </c>
      <c r="I2138" s="188">
        <v>0</v>
      </c>
      <c r="J2138" s="192">
        <v>0</v>
      </c>
      <c r="K2138" s="191">
        <v>9.3000000000000007</v>
      </c>
      <c r="L2138" s="193">
        <v>0</v>
      </c>
      <c r="N2138" s="185"/>
      <c r="O2138" s="185"/>
    </row>
    <row r="2139" spans="1:15" x14ac:dyDescent="0.25">
      <c r="A2139" s="239" t="s">
        <v>11378</v>
      </c>
      <c r="B2139" s="189" t="s">
        <v>6091</v>
      </c>
      <c r="C2139" s="190" t="s">
        <v>6090</v>
      </c>
      <c r="D2139" s="190" t="s">
        <v>5842</v>
      </c>
      <c r="E2139" s="190" t="s">
        <v>20867</v>
      </c>
      <c r="F2139" s="190" t="s">
        <v>20869</v>
      </c>
      <c r="G2139" s="192">
        <v>11151.03</v>
      </c>
      <c r="H2139" s="191">
        <v>198.9</v>
      </c>
      <c r="I2139" s="188">
        <v>56.063499245852192</v>
      </c>
      <c r="J2139" s="192">
        <v>11993.9</v>
      </c>
      <c r="K2139" s="191">
        <v>203.8</v>
      </c>
      <c r="L2139" s="193">
        <v>58.851324828262996</v>
      </c>
      <c r="N2139" s="185"/>
      <c r="O2139" s="185"/>
    </row>
    <row r="2140" spans="1:15" x14ac:dyDescent="0.25">
      <c r="A2140" s="239" t="s">
        <v>11379</v>
      </c>
      <c r="B2140" s="189" t="s">
        <v>6091</v>
      </c>
      <c r="C2140" s="190" t="s">
        <v>6090</v>
      </c>
      <c r="D2140" s="190" t="s">
        <v>11380</v>
      </c>
      <c r="E2140" s="190" t="s">
        <v>20867</v>
      </c>
      <c r="F2140" s="190" t="s">
        <v>20868</v>
      </c>
      <c r="G2140" s="192">
        <v>0</v>
      </c>
      <c r="H2140" s="191">
        <v>143.19999999999999</v>
      </c>
      <c r="I2140" s="188">
        <v>0</v>
      </c>
      <c r="J2140" s="192">
        <v>0</v>
      </c>
      <c r="K2140" s="191">
        <v>147.19999999999999</v>
      </c>
      <c r="L2140" s="193">
        <v>0</v>
      </c>
      <c r="N2140" s="185"/>
      <c r="O2140" s="185"/>
    </row>
    <row r="2141" spans="1:15" x14ac:dyDescent="0.25">
      <c r="A2141" s="239" t="s">
        <v>11381</v>
      </c>
      <c r="B2141" s="189" t="s">
        <v>6091</v>
      </c>
      <c r="C2141" s="190" t="s">
        <v>6090</v>
      </c>
      <c r="D2141" s="190" t="s">
        <v>5843</v>
      </c>
      <c r="E2141" s="190" t="s">
        <v>20867</v>
      </c>
      <c r="F2141" s="190" t="s">
        <v>20868</v>
      </c>
      <c r="G2141" s="192">
        <v>0</v>
      </c>
      <c r="H2141" s="191">
        <v>20.7</v>
      </c>
      <c r="I2141" s="188">
        <v>0</v>
      </c>
      <c r="J2141" s="192">
        <v>0</v>
      </c>
      <c r="K2141" s="191">
        <v>20.8</v>
      </c>
      <c r="L2141" s="193">
        <v>0</v>
      </c>
      <c r="N2141" s="185"/>
      <c r="O2141" s="185"/>
    </row>
    <row r="2142" spans="1:15" x14ac:dyDescent="0.25">
      <c r="A2142" s="239" t="s">
        <v>11382</v>
      </c>
      <c r="B2142" s="189" t="s">
        <v>6091</v>
      </c>
      <c r="C2142" s="190" t="s">
        <v>6090</v>
      </c>
      <c r="D2142" s="190" t="s">
        <v>5844</v>
      </c>
      <c r="E2142" s="190" t="s">
        <v>20867</v>
      </c>
      <c r="F2142" s="190" t="s">
        <v>20869</v>
      </c>
      <c r="G2142" s="192">
        <v>6500</v>
      </c>
      <c r="H2142" s="191">
        <v>393</v>
      </c>
      <c r="I2142" s="188">
        <v>16.539440203562339</v>
      </c>
      <c r="J2142" s="192">
        <v>6642.2</v>
      </c>
      <c r="K2142" s="191">
        <v>401.6</v>
      </c>
      <c r="L2142" s="193">
        <v>16.539342629482071</v>
      </c>
      <c r="N2142" s="185"/>
      <c r="O2142" s="185"/>
    </row>
    <row r="2143" spans="1:15" x14ac:dyDescent="0.25">
      <c r="A2143" s="239" t="s">
        <v>11383</v>
      </c>
      <c r="B2143" s="189" t="s">
        <v>6091</v>
      </c>
      <c r="C2143" s="190" t="s">
        <v>6090</v>
      </c>
      <c r="D2143" s="190" t="s">
        <v>11384</v>
      </c>
      <c r="E2143" s="190" t="s">
        <v>20867</v>
      </c>
      <c r="F2143" s="190" t="s">
        <v>20870</v>
      </c>
      <c r="G2143" s="192">
        <v>0</v>
      </c>
      <c r="H2143" s="191">
        <v>0</v>
      </c>
      <c r="I2143" s="188">
        <v>0</v>
      </c>
      <c r="J2143" s="192">
        <v>0</v>
      </c>
      <c r="K2143" s="191">
        <v>0</v>
      </c>
      <c r="L2143" s="193">
        <v>0</v>
      </c>
      <c r="N2143" s="185"/>
      <c r="O2143" s="185"/>
    </row>
    <row r="2144" spans="1:15" x14ac:dyDescent="0.25">
      <c r="A2144" s="239" t="s">
        <v>11385</v>
      </c>
      <c r="B2144" s="189" t="s">
        <v>6098</v>
      </c>
      <c r="C2144" s="190" t="s">
        <v>6097</v>
      </c>
      <c r="D2144" s="190" t="s">
        <v>5845</v>
      </c>
      <c r="E2144" s="190" t="s">
        <v>20867</v>
      </c>
      <c r="F2144" s="190" t="s">
        <v>20869</v>
      </c>
      <c r="G2144" s="192">
        <v>5021.66</v>
      </c>
      <c r="H2144" s="191">
        <v>451.3</v>
      </c>
      <c r="I2144" s="188">
        <v>11.127099490361179</v>
      </c>
      <c r="J2144" s="192">
        <v>4988</v>
      </c>
      <c r="K2144" s="191">
        <v>448.2</v>
      </c>
      <c r="L2144" s="193">
        <v>11.128960285586793</v>
      </c>
      <c r="N2144" s="185"/>
      <c r="O2144" s="185"/>
    </row>
    <row r="2145" spans="1:15" x14ac:dyDescent="0.25">
      <c r="A2145" s="239" t="s">
        <v>11386</v>
      </c>
      <c r="B2145" s="189" t="s">
        <v>6098</v>
      </c>
      <c r="C2145" s="190" t="s">
        <v>6097</v>
      </c>
      <c r="D2145" s="190" t="s">
        <v>5846</v>
      </c>
      <c r="E2145" s="190" t="s">
        <v>20867</v>
      </c>
      <c r="F2145" s="190" t="s">
        <v>20869</v>
      </c>
      <c r="G2145" s="192">
        <v>153282.72</v>
      </c>
      <c r="H2145" s="191">
        <v>7991.8</v>
      </c>
      <c r="I2145" s="188">
        <v>19.179999499486975</v>
      </c>
      <c r="J2145" s="192">
        <v>154817.12</v>
      </c>
      <c r="K2145" s="191">
        <v>8071.8</v>
      </c>
      <c r="L2145" s="193">
        <v>19.179999504447583</v>
      </c>
      <c r="N2145" s="185"/>
      <c r="O2145" s="185"/>
    </row>
    <row r="2146" spans="1:15" x14ac:dyDescent="0.25">
      <c r="A2146" s="239" t="s">
        <v>11387</v>
      </c>
      <c r="B2146" s="189" t="s">
        <v>6098</v>
      </c>
      <c r="C2146" s="190" t="s">
        <v>6097</v>
      </c>
      <c r="D2146" s="190" t="s">
        <v>5847</v>
      </c>
      <c r="E2146" s="190" t="s">
        <v>20867</v>
      </c>
      <c r="F2146" s="190" t="s">
        <v>20869</v>
      </c>
      <c r="G2146" s="192">
        <v>50195.29</v>
      </c>
      <c r="H2146" s="191">
        <v>2014.9</v>
      </c>
      <c r="I2146" s="188">
        <v>24.912050225817659</v>
      </c>
      <c r="J2146" s="192">
        <v>52041.15</v>
      </c>
      <c r="K2146" s="191">
        <v>2008.4</v>
      </c>
      <c r="L2146" s="193">
        <v>25.911745668193586</v>
      </c>
      <c r="N2146" s="185"/>
      <c r="O2146" s="185"/>
    </row>
    <row r="2147" spans="1:15" x14ac:dyDescent="0.25">
      <c r="A2147" s="239" t="s">
        <v>11388</v>
      </c>
      <c r="B2147" s="189" t="s">
        <v>6098</v>
      </c>
      <c r="C2147" s="190" t="s">
        <v>6097</v>
      </c>
      <c r="D2147" s="190" t="s">
        <v>5848</v>
      </c>
      <c r="E2147" s="190" t="s">
        <v>20867</v>
      </c>
      <c r="F2147" s="190" t="s">
        <v>20869</v>
      </c>
      <c r="G2147" s="192">
        <v>27939.17</v>
      </c>
      <c r="H2147" s="191">
        <v>817.4</v>
      </c>
      <c r="I2147" s="188">
        <v>34.180535845363345</v>
      </c>
      <c r="J2147" s="192">
        <v>29350.76</v>
      </c>
      <c r="K2147" s="191">
        <v>816</v>
      </c>
      <c r="L2147" s="193">
        <v>35.96906862745098</v>
      </c>
      <c r="N2147" s="185"/>
      <c r="O2147" s="185"/>
    </row>
    <row r="2148" spans="1:15" x14ac:dyDescent="0.25">
      <c r="A2148" s="239" t="s">
        <v>11389</v>
      </c>
      <c r="B2148" s="189" t="s">
        <v>6098</v>
      </c>
      <c r="C2148" s="190" t="s">
        <v>6097</v>
      </c>
      <c r="D2148" s="190" t="s">
        <v>5849</v>
      </c>
      <c r="E2148" s="190" t="s">
        <v>20867</v>
      </c>
      <c r="F2148" s="190" t="s">
        <v>20869</v>
      </c>
      <c r="G2148" s="192">
        <v>28126.16</v>
      </c>
      <c r="H2148" s="191">
        <v>606.1</v>
      </c>
      <c r="I2148" s="188">
        <v>46.405147665401749</v>
      </c>
      <c r="J2148" s="192">
        <v>31999.97</v>
      </c>
      <c r="K2148" s="191">
        <v>597.5</v>
      </c>
      <c r="L2148" s="193">
        <v>53.556435146443519</v>
      </c>
      <c r="N2148" s="185"/>
      <c r="O2148" s="185"/>
    </row>
    <row r="2149" spans="1:15" x14ac:dyDescent="0.25">
      <c r="A2149" s="239" t="s">
        <v>11390</v>
      </c>
      <c r="B2149" s="189" t="s">
        <v>6098</v>
      </c>
      <c r="C2149" s="190" t="s">
        <v>6097</v>
      </c>
      <c r="D2149" s="190" t="s">
        <v>5850</v>
      </c>
      <c r="E2149" s="190" t="s">
        <v>20867</v>
      </c>
      <c r="F2149" s="190" t="s">
        <v>20869</v>
      </c>
      <c r="G2149" s="192">
        <v>5266.49</v>
      </c>
      <c r="H2149" s="191">
        <v>175.9</v>
      </c>
      <c r="I2149" s="188">
        <v>29.940250142126207</v>
      </c>
      <c r="J2149" s="192">
        <v>5219.3100000000004</v>
      </c>
      <c r="K2149" s="191">
        <v>174.3</v>
      </c>
      <c r="L2149" s="193">
        <v>29.944406196213425</v>
      </c>
      <c r="N2149" s="185"/>
      <c r="O2149" s="185"/>
    </row>
    <row r="2150" spans="1:15" x14ac:dyDescent="0.25">
      <c r="A2150" s="239" t="s">
        <v>11391</v>
      </c>
      <c r="B2150" s="189" t="s">
        <v>6098</v>
      </c>
      <c r="C2150" s="190" t="s">
        <v>6097</v>
      </c>
      <c r="D2150" s="190" t="s">
        <v>5851</v>
      </c>
      <c r="E2150" s="190" t="s">
        <v>20867</v>
      </c>
      <c r="F2150" s="190" t="s">
        <v>20869</v>
      </c>
      <c r="G2150" s="192">
        <v>7648.02</v>
      </c>
      <c r="H2150" s="191">
        <v>421.4</v>
      </c>
      <c r="I2150" s="188">
        <v>18.149074513526344</v>
      </c>
      <c r="J2150" s="192">
        <v>8027.19</v>
      </c>
      <c r="K2150" s="191">
        <v>427.6</v>
      </c>
      <c r="L2150" s="193">
        <v>18.772661365762392</v>
      </c>
      <c r="N2150" s="185"/>
      <c r="O2150" s="185"/>
    </row>
    <row r="2151" spans="1:15" x14ac:dyDescent="0.25">
      <c r="A2151" s="239" t="s">
        <v>11392</v>
      </c>
      <c r="B2151" s="189" t="s">
        <v>6098</v>
      </c>
      <c r="C2151" s="190" t="s">
        <v>6097</v>
      </c>
      <c r="D2151" s="190" t="s">
        <v>5852</v>
      </c>
      <c r="E2151" s="190" t="s">
        <v>20867</v>
      </c>
      <c r="F2151" s="190" t="s">
        <v>20869</v>
      </c>
      <c r="G2151" s="192">
        <v>87550</v>
      </c>
      <c r="H2151" s="191">
        <v>2210.4</v>
      </c>
      <c r="I2151" s="188">
        <v>39.608215707564241</v>
      </c>
      <c r="J2151" s="192">
        <v>90222.66</v>
      </c>
      <c r="K2151" s="191">
        <v>2216.4</v>
      </c>
      <c r="L2151" s="193">
        <v>40.70684894423389</v>
      </c>
      <c r="N2151" s="185"/>
      <c r="O2151" s="185"/>
    </row>
    <row r="2152" spans="1:15" x14ac:dyDescent="0.25">
      <c r="A2152" s="239" t="s">
        <v>11393</v>
      </c>
      <c r="B2152" s="189" t="s">
        <v>6098</v>
      </c>
      <c r="C2152" s="190" t="s">
        <v>6097</v>
      </c>
      <c r="D2152" s="190" t="s">
        <v>5853</v>
      </c>
      <c r="E2152" s="190" t="s">
        <v>20867</v>
      </c>
      <c r="F2152" s="190" t="s">
        <v>20869</v>
      </c>
      <c r="G2152" s="192">
        <v>15688.93</v>
      </c>
      <c r="H2152" s="191">
        <v>625.29999999999995</v>
      </c>
      <c r="I2152" s="188">
        <v>25.090244682552377</v>
      </c>
      <c r="J2152" s="192">
        <v>16051.2</v>
      </c>
      <c r="K2152" s="191">
        <v>626.70000000000005</v>
      </c>
      <c r="L2152" s="193">
        <v>25.612254667304931</v>
      </c>
      <c r="N2152" s="185"/>
      <c r="O2152" s="185"/>
    </row>
    <row r="2153" spans="1:15" x14ac:dyDescent="0.25">
      <c r="A2153" s="239" t="s">
        <v>11394</v>
      </c>
      <c r="B2153" s="189" t="s">
        <v>6098</v>
      </c>
      <c r="C2153" s="190" t="s">
        <v>6097</v>
      </c>
      <c r="D2153" s="190" t="s">
        <v>5854</v>
      </c>
      <c r="E2153" s="190" t="s">
        <v>20867</v>
      </c>
      <c r="F2153" s="190" t="s">
        <v>20869</v>
      </c>
      <c r="G2153" s="192">
        <v>36553.129999999997</v>
      </c>
      <c r="H2153" s="191">
        <v>1169.7</v>
      </c>
      <c r="I2153" s="188">
        <v>31.250004274600322</v>
      </c>
      <c r="J2153" s="192">
        <v>39790.26</v>
      </c>
      <c r="K2153" s="191">
        <v>1269.7</v>
      </c>
      <c r="L2153" s="193">
        <v>31.338316137670315</v>
      </c>
      <c r="N2153" s="185"/>
      <c r="O2153" s="185"/>
    </row>
    <row r="2154" spans="1:15" x14ac:dyDescent="0.25">
      <c r="A2154" s="239" t="s">
        <v>11395</v>
      </c>
      <c r="B2154" s="189" t="s">
        <v>6098</v>
      </c>
      <c r="C2154" s="190" t="s">
        <v>6097</v>
      </c>
      <c r="D2154" s="190" t="s">
        <v>5855</v>
      </c>
      <c r="E2154" s="190" t="s">
        <v>20867</v>
      </c>
      <c r="F2154" s="190" t="s">
        <v>20869</v>
      </c>
      <c r="G2154" s="192">
        <v>22610</v>
      </c>
      <c r="H2154" s="191">
        <v>950</v>
      </c>
      <c r="I2154" s="188">
        <v>23.8</v>
      </c>
      <c r="J2154" s="192">
        <v>22988.18</v>
      </c>
      <c r="K2154" s="191">
        <v>992.4</v>
      </c>
      <c r="L2154" s="193">
        <v>23.164228133817009</v>
      </c>
      <c r="N2154" s="185"/>
      <c r="O2154" s="185"/>
    </row>
    <row r="2155" spans="1:15" x14ac:dyDescent="0.25">
      <c r="A2155" s="239" t="s">
        <v>11396</v>
      </c>
      <c r="B2155" s="189" t="s">
        <v>6098</v>
      </c>
      <c r="C2155" s="190" t="s">
        <v>6097</v>
      </c>
      <c r="D2155" s="190" t="s">
        <v>5856</v>
      </c>
      <c r="E2155" s="190" t="s">
        <v>20867</v>
      </c>
      <c r="F2155" s="190" t="s">
        <v>20869</v>
      </c>
      <c r="G2155" s="192">
        <v>17522.16</v>
      </c>
      <c r="H2155" s="191">
        <v>796.1</v>
      </c>
      <c r="I2155" s="188">
        <v>22.009998743876398</v>
      </c>
      <c r="J2155" s="192">
        <v>17483.919999999998</v>
      </c>
      <c r="K2155" s="191">
        <v>790.2</v>
      </c>
      <c r="L2155" s="193">
        <v>22.125942799291316</v>
      </c>
      <c r="N2155" s="185"/>
      <c r="O2155" s="185"/>
    </row>
    <row r="2156" spans="1:15" x14ac:dyDescent="0.25">
      <c r="A2156" s="239" t="s">
        <v>11397</v>
      </c>
      <c r="B2156" s="189" t="s">
        <v>6098</v>
      </c>
      <c r="C2156" s="190" t="s">
        <v>6097</v>
      </c>
      <c r="D2156" s="190" t="s">
        <v>5857</v>
      </c>
      <c r="E2156" s="190" t="s">
        <v>20867</v>
      </c>
      <c r="F2156" s="190" t="s">
        <v>20869</v>
      </c>
      <c r="G2156" s="192">
        <v>13610.51</v>
      </c>
      <c r="H2156" s="191">
        <v>1261.4000000000001</v>
      </c>
      <c r="I2156" s="188">
        <v>10.790003171079752</v>
      </c>
      <c r="J2156" s="192">
        <v>13582.76</v>
      </c>
      <c r="K2156" s="191">
        <v>1240.3</v>
      </c>
      <c r="L2156" s="193">
        <v>10.951189228412481</v>
      </c>
      <c r="N2156" s="185"/>
      <c r="O2156" s="185"/>
    </row>
    <row r="2157" spans="1:15" x14ac:dyDescent="0.25">
      <c r="A2157" s="239" t="s">
        <v>11398</v>
      </c>
      <c r="B2157" s="189" t="s">
        <v>6098</v>
      </c>
      <c r="C2157" s="190" t="s">
        <v>6097</v>
      </c>
      <c r="D2157" s="190" t="s">
        <v>5858</v>
      </c>
      <c r="E2157" s="190" t="s">
        <v>20867</v>
      </c>
      <c r="F2157" s="190" t="s">
        <v>20869</v>
      </c>
      <c r="G2157" s="192">
        <v>109626.09</v>
      </c>
      <c r="H2157" s="191">
        <v>4727.3</v>
      </c>
      <c r="I2157" s="188">
        <v>23.190000634611721</v>
      </c>
      <c r="J2157" s="192">
        <v>115253.05</v>
      </c>
      <c r="K2157" s="191">
        <v>4764.5</v>
      </c>
      <c r="L2157" s="193">
        <v>24.189956973449469</v>
      </c>
      <c r="N2157" s="185"/>
      <c r="O2157" s="185"/>
    </row>
    <row r="2158" spans="1:15" x14ac:dyDescent="0.25">
      <c r="A2158" s="239" t="s">
        <v>11399</v>
      </c>
      <c r="B2158" s="189" t="s">
        <v>6098</v>
      </c>
      <c r="C2158" s="190" t="s">
        <v>6097</v>
      </c>
      <c r="D2158" s="190" t="s">
        <v>5859</v>
      </c>
      <c r="E2158" s="190" t="s">
        <v>20867</v>
      </c>
      <c r="F2158" s="190" t="s">
        <v>20869</v>
      </c>
      <c r="G2158" s="192">
        <v>11110.54</v>
      </c>
      <c r="H2158" s="191">
        <v>604.6</v>
      </c>
      <c r="I2158" s="188">
        <v>18.376678795898115</v>
      </c>
      <c r="J2158" s="192">
        <v>17455.79</v>
      </c>
      <c r="K2158" s="191">
        <v>613.20000000000005</v>
      </c>
      <c r="L2158" s="193">
        <v>28.466715590345725</v>
      </c>
      <c r="N2158" s="185"/>
      <c r="O2158" s="185"/>
    </row>
    <row r="2159" spans="1:15" x14ac:dyDescent="0.25">
      <c r="A2159" s="239" t="s">
        <v>11400</v>
      </c>
      <c r="B2159" s="189" t="s">
        <v>6098</v>
      </c>
      <c r="C2159" s="190" t="s">
        <v>6097</v>
      </c>
      <c r="D2159" s="190" t="s">
        <v>8827</v>
      </c>
      <c r="E2159" s="190" t="s">
        <v>20867</v>
      </c>
      <c r="F2159" s="190" t="s">
        <v>20869</v>
      </c>
      <c r="G2159" s="192">
        <v>8520.8700000000008</v>
      </c>
      <c r="H2159" s="191">
        <v>659</v>
      </c>
      <c r="I2159" s="188">
        <v>12.93</v>
      </c>
      <c r="J2159" s="192">
        <v>8734.15</v>
      </c>
      <c r="K2159" s="191">
        <v>664.2</v>
      </c>
      <c r="L2159" s="193">
        <v>13.149879554351097</v>
      </c>
      <c r="N2159" s="185"/>
      <c r="O2159" s="185"/>
    </row>
    <row r="2160" spans="1:15" x14ac:dyDescent="0.25">
      <c r="A2160" s="239" t="s">
        <v>11401</v>
      </c>
      <c r="B2160" s="189" t="s">
        <v>6099</v>
      </c>
      <c r="C2160" s="190" t="s">
        <v>8587</v>
      </c>
      <c r="D2160" s="190" t="s">
        <v>5860</v>
      </c>
      <c r="E2160" s="190" t="s">
        <v>20873</v>
      </c>
      <c r="F2160" s="190" t="s">
        <v>20869</v>
      </c>
      <c r="G2160" s="192">
        <v>1049</v>
      </c>
      <c r="H2160" s="191">
        <v>362.2</v>
      </c>
      <c r="I2160" s="188">
        <v>2.8961899503036999</v>
      </c>
      <c r="J2160" s="192">
        <v>904</v>
      </c>
      <c r="K2160" s="191">
        <v>361.8</v>
      </c>
      <c r="L2160" s="193">
        <v>2.4986180210060804</v>
      </c>
      <c r="N2160" s="185"/>
      <c r="O2160" s="185"/>
    </row>
    <row r="2161" spans="1:15" x14ac:dyDescent="0.25">
      <c r="A2161" s="239" t="s">
        <v>11402</v>
      </c>
      <c r="B2161" s="189" t="s">
        <v>6099</v>
      </c>
      <c r="C2161" s="190" t="s">
        <v>8587</v>
      </c>
      <c r="D2161" s="190" t="s">
        <v>11403</v>
      </c>
      <c r="E2161" s="190" t="s">
        <v>20873</v>
      </c>
      <c r="F2161" s="190" t="s">
        <v>20868</v>
      </c>
      <c r="G2161" s="192">
        <v>0</v>
      </c>
      <c r="H2161" s="191">
        <v>33.299999999999997</v>
      </c>
      <c r="I2161" s="188">
        <v>0</v>
      </c>
      <c r="J2161" s="192">
        <v>0</v>
      </c>
      <c r="K2161" s="191">
        <v>34</v>
      </c>
      <c r="L2161" s="193">
        <v>0</v>
      </c>
      <c r="N2161" s="185"/>
      <c r="O2161" s="185"/>
    </row>
    <row r="2162" spans="1:15" x14ac:dyDescent="0.25">
      <c r="A2162" s="239" t="s">
        <v>11404</v>
      </c>
      <c r="B2162" s="189" t="s">
        <v>6099</v>
      </c>
      <c r="C2162" s="190" t="s">
        <v>8587</v>
      </c>
      <c r="D2162" s="190" t="s">
        <v>5861</v>
      </c>
      <c r="E2162" s="190" t="s">
        <v>20873</v>
      </c>
      <c r="F2162" s="190" t="s">
        <v>20869</v>
      </c>
      <c r="G2162" s="192">
        <v>5953</v>
      </c>
      <c r="H2162" s="191">
        <v>156.5</v>
      </c>
      <c r="I2162" s="188">
        <v>38.038338658146962</v>
      </c>
      <c r="J2162" s="192">
        <v>5941</v>
      </c>
      <c r="K2162" s="191">
        <v>162.19999999999999</v>
      </c>
      <c r="L2162" s="193">
        <v>36.627620221948213</v>
      </c>
      <c r="N2162" s="185"/>
      <c r="O2162" s="185"/>
    </row>
    <row r="2163" spans="1:15" x14ac:dyDescent="0.25">
      <c r="A2163" s="239" t="s">
        <v>11405</v>
      </c>
      <c r="B2163" s="189" t="s">
        <v>6099</v>
      </c>
      <c r="C2163" s="190" t="s">
        <v>8587</v>
      </c>
      <c r="D2163" s="190" t="s">
        <v>5862</v>
      </c>
      <c r="E2163" s="190" t="s">
        <v>20873</v>
      </c>
      <c r="F2163" s="190" t="s">
        <v>20868</v>
      </c>
      <c r="G2163" s="192">
        <v>0</v>
      </c>
      <c r="H2163" s="191">
        <v>58.7</v>
      </c>
      <c r="I2163" s="188">
        <v>0</v>
      </c>
      <c r="J2163" s="192">
        <v>0</v>
      </c>
      <c r="K2163" s="191">
        <v>62.7</v>
      </c>
      <c r="L2163" s="193">
        <v>0</v>
      </c>
      <c r="N2163" s="185"/>
      <c r="O2163" s="185"/>
    </row>
    <row r="2164" spans="1:15" x14ac:dyDescent="0.25">
      <c r="A2164" s="239" t="s">
        <v>11406</v>
      </c>
      <c r="B2164" s="189" t="s">
        <v>6099</v>
      </c>
      <c r="C2164" s="190" t="s">
        <v>8587</v>
      </c>
      <c r="D2164" s="190" t="s">
        <v>11407</v>
      </c>
      <c r="E2164" s="190" t="s">
        <v>20873</v>
      </c>
      <c r="F2164" s="190" t="s">
        <v>20868</v>
      </c>
      <c r="G2164" s="192">
        <v>0</v>
      </c>
      <c r="H2164" s="191">
        <v>50.2</v>
      </c>
      <c r="I2164" s="188">
        <v>0</v>
      </c>
      <c r="J2164" s="192">
        <v>0</v>
      </c>
      <c r="K2164" s="191">
        <v>49</v>
      </c>
      <c r="L2164" s="193">
        <v>0</v>
      </c>
      <c r="N2164" s="185"/>
      <c r="O2164" s="185"/>
    </row>
    <row r="2165" spans="1:15" x14ac:dyDescent="0.25">
      <c r="A2165" s="239" t="s">
        <v>11408</v>
      </c>
      <c r="B2165" s="189" t="s">
        <v>6099</v>
      </c>
      <c r="C2165" s="190" t="s">
        <v>8587</v>
      </c>
      <c r="D2165" s="190" t="s">
        <v>5863</v>
      </c>
      <c r="E2165" s="190" t="s">
        <v>20873</v>
      </c>
      <c r="F2165" s="190" t="s">
        <v>20868</v>
      </c>
      <c r="G2165" s="192">
        <v>0</v>
      </c>
      <c r="H2165" s="191">
        <v>19.3</v>
      </c>
      <c r="I2165" s="188">
        <v>0</v>
      </c>
      <c r="J2165" s="192">
        <v>0</v>
      </c>
      <c r="K2165" s="191">
        <v>18.5</v>
      </c>
      <c r="L2165" s="193">
        <v>0</v>
      </c>
      <c r="N2165" s="185"/>
      <c r="O2165" s="185"/>
    </row>
    <row r="2166" spans="1:15" x14ac:dyDescent="0.25">
      <c r="A2166" s="239" t="s">
        <v>11409</v>
      </c>
      <c r="B2166" s="189" t="s">
        <v>6099</v>
      </c>
      <c r="C2166" s="190" t="s">
        <v>8587</v>
      </c>
      <c r="D2166" s="190" t="s">
        <v>11410</v>
      </c>
      <c r="E2166" s="190" t="s">
        <v>20873</v>
      </c>
      <c r="F2166" s="190" t="s">
        <v>20868</v>
      </c>
      <c r="G2166" s="192">
        <v>0</v>
      </c>
      <c r="H2166" s="191">
        <v>6.4</v>
      </c>
      <c r="I2166" s="188">
        <v>0</v>
      </c>
      <c r="J2166" s="192">
        <v>0</v>
      </c>
      <c r="K2166" s="191">
        <v>7</v>
      </c>
      <c r="L2166" s="193">
        <v>0</v>
      </c>
      <c r="N2166" s="185"/>
      <c r="O2166" s="185"/>
    </row>
    <row r="2167" spans="1:15" x14ac:dyDescent="0.25">
      <c r="A2167" s="239" t="s">
        <v>11411</v>
      </c>
      <c r="B2167" s="189" t="s">
        <v>6099</v>
      </c>
      <c r="C2167" s="190" t="s">
        <v>8587</v>
      </c>
      <c r="D2167" s="190" t="s">
        <v>11412</v>
      </c>
      <c r="E2167" s="190" t="s">
        <v>20873</v>
      </c>
      <c r="F2167" s="190" t="s">
        <v>20868</v>
      </c>
      <c r="G2167" s="192">
        <v>0</v>
      </c>
      <c r="H2167" s="191">
        <v>40.6</v>
      </c>
      <c r="I2167" s="188">
        <v>0</v>
      </c>
      <c r="J2167" s="192">
        <v>0</v>
      </c>
      <c r="K2167" s="191">
        <v>42.5</v>
      </c>
      <c r="L2167" s="193">
        <v>0</v>
      </c>
      <c r="N2167" s="185"/>
      <c r="O2167" s="185"/>
    </row>
    <row r="2168" spans="1:15" x14ac:dyDescent="0.25">
      <c r="A2168" s="239" t="s">
        <v>11413</v>
      </c>
      <c r="B2168" s="189" t="s">
        <v>6099</v>
      </c>
      <c r="C2168" s="190" t="s">
        <v>8587</v>
      </c>
      <c r="D2168" s="190" t="s">
        <v>11414</v>
      </c>
      <c r="E2168" s="190" t="s">
        <v>20873</v>
      </c>
      <c r="F2168" s="190" t="s">
        <v>20868</v>
      </c>
      <c r="G2168" s="192">
        <v>0</v>
      </c>
      <c r="H2168" s="191">
        <v>38.6</v>
      </c>
      <c r="I2168" s="188">
        <v>0</v>
      </c>
      <c r="J2168" s="192">
        <v>0</v>
      </c>
      <c r="K2168" s="191">
        <v>37.5</v>
      </c>
      <c r="L2168" s="193">
        <v>0</v>
      </c>
      <c r="N2168" s="185"/>
      <c r="O2168" s="185"/>
    </row>
    <row r="2169" spans="1:15" x14ac:dyDescent="0.25">
      <c r="A2169" s="239" t="s">
        <v>11415</v>
      </c>
      <c r="B2169" s="189" t="s">
        <v>6099</v>
      </c>
      <c r="C2169" s="190" t="s">
        <v>8587</v>
      </c>
      <c r="D2169" s="190" t="s">
        <v>5864</v>
      </c>
      <c r="E2169" s="190" t="s">
        <v>20873</v>
      </c>
      <c r="F2169" s="190" t="s">
        <v>20869</v>
      </c>
      <c r="G2169" s="192">
        <v>12997</v>
      </c>
      <c r="H2169" s="191">
        <v>861.8</v>
      </c>
      <c r="I2169" s="188">
        <v>15.0812253423068</v>
      </c>
      <c r="J2169" s="192">
        <v>13959</v>
      </c>
      <c r="K2169" s="191">
        <v>875.9</v>
      </c>
      <c r="L2169" s="193">
        <v>15.936750770635918</v>
      </c>
      <c r="N2169" s="185"/>
      <c r="O2169" s="185"/>
    </row>
    <row r="2170" spans="1:15" x14ac:dyDescent="0.25">
      <c r="A2170" s="239" t="s">
        <v>11416</v>
      </c>
      <c r="B2170" s="189" t="s">
        <v>6099</v>
      </c>
      <c r="C2170" s="190" t="s">
        <v>8587</v>
      </c>
      <c r="D2170" s="190" t="s">
        <v>5865</v>
      </c>
      <c r="E2170" s="190" t="s">
        <v>20873</v>
      </c>
      <c r="F2170" s="190" t="s">
        <v>20869</v>
      </c>
      <c r="G2170" s="192">
        <v>239</v>
      </c>
      <c r="H2170" s="191">
        <v>103.4</v>
      </c>
      <c r="I2170" s="188">
        <v>2.3114119922630558</v>
      </c>
      <c r="J2170" s="192">
        <v>1195</v>
      </c>
      <c r="K2170" s="191">
        <v>106.2</v>
      </c>
      <c r="L2170" s="193">
        <v>11.252354048964218</v>
      </c>
      <c r="N2170" s="185"/>
      <c r="O2170" s="185"/>
    </row>
    <row r="2171" spans="1:15" x14ac:dyDescent="0.25">
      <c r="A2171" s="239" t="s">
        <v>11417</v>
      </c>
      <c r="B2171" s="189" t="s">
        <v>6099</v>
      </c>
      <c r="C2171" s="190" t="s">
        <v>8587</v>
      </c>
      <c r="D2171" s="190" t="s">
        <v>11418</v>
      </c>
      <c r="E2171" s="190" t="s">
        <v>20873</v>
      </c>
      <c r="F2171" s="190" t="s">
        <v>20868</v>
      </c>
      <c r="G2171" s="192">
        <v>0</v>
      </c>
      <c r="H2171" s="191">
        <v>26.3</v>
      </c>
      <c r="I2171" s="188">
        <v>0</v>
      </c>
      <c r="J2171" s="192">
        <v>0</v>
      </c>
      <c r="K2171" s="191">
        <v>26.4</v>
      </c>
      <c r="L2171" s="193">
        <v>0</v>
      </c>
      <c r="N2171" s="185"/>
      <c r="O2171" s="185"/>
    </row>
    <row r="2172" spans="1:15" x14ac:dyDescent="0.25">
      <c r="A2172" s="239" t="s">
        <v>11419</v>
      </c>
      <c r="B2172" s="189" t="s">
        <v>6099</v>
      </c>
      <c r="C2172" s="190" t="s">
        <v>8587</v>
      </c>
      <c r="D2172" s="190" t="s">
        <v>5866</v>
      </c>
      <c r="E2172" s="190" t="s">
        <v>20873</v>
      </c>
      <c r="F2172" s="190" t="s">
        <v>20869</v>
      </c>
      <c r="G2172" s="192">
        <v>34607</v>
      </c>
      <c r="H2172" s="191">
        <v>1217.4000000000001</v>
      </c>
      <c r="I2172" s="188">
        <v>28.426975521603413</v>
      </c>
      <c r="J2172" s="192">
        <v>37038</v>
      </c>
      <c r="K2172" s="191">
        <v>1269.3</v>
      </c>
      <c r="L2172" s="193">
        <v>29.179862916568187</v>
      </c>
      <c r="N2172" s="185"/>
      <c r="O2172" s="185"/>
    </row>
    <row r="2173" spans="1:15" x14ac:dyDescent="0.25">
      <c r="A2173" s="239" t="s">
        <v>11420</v>
      </c>
      <c r="B2173" s="189" t="s">
        <v>6099</v>
      </c>
      <c r="C2173" s="190" t="s">
        <v>8587</v>
      </c>
      <c r="D2173" s="190" t="s">
        <v>11421</v>
      </c>
      <c r="E2173" s="190" t="s">
        <v>20873</v>
      </c>
      <c r="F2173" s="190" t="s">
        <v>20868</v>
      </c>
      <c r="G2173" s="192">
        <v>0</v>
      </c>
      <c r="H2173" s="191">
        <v>21.1</v>
      </c>
      <c r="I2173" s="188">
        <v>0</v>
      </c>
      <c r="J2173" s="192">
        <v>0</v>
      </c>
      <c r="K2173" s="191">
        <v>24.6</v>
      </c>
      <c r="L2173" s="193">
        <v>0</v>
      </c>
      <c r="N2173" s="185"/>
      <c r="O2173" s="185"/>
    </row>
    <row r="2174" spans="1:15" x14ac:dyDescent="0.25">
      <c r="A2174" s="239" t="s">
        <v>11422</v>
      </c>
      <c r="B2174" s="189" t="s">
        <v>6099</v>
      </c>
      <c r="C2174" s="190" t="s">
        <v>8587</v>
      </c>
      <c r="D2174" s="190" t="s">
        <v>11423</v>
      </c>
      <c r="E2174" s="190" t="s">
        <v>20873</v>
      </c>
      <c r="F2174" s="190" t="s">
        <v>20868</v>
      </c>
      <c r="G2174" s="192">
        <v>0</v>
      </c>
      <c r="H2174" s="191">
        <v>42.7</v>
      </c>
      <c r="I2174" s="188">
        <v>0</v>
      </c>
      <c r="J2174" s="192">
        <v>0</v>
      </c>
      <c r="K2174" s="191">
        <v>43</v>
      </c>
      <c r="L2174" s="193">
        <v>0</v>
      </c>
      <c r="N2174" s="185"/>
      <c r="O2174" s="185"/>
    </row>
    <row r="2175" spans="1:15" x14ac:dyDescent="0.25">
      <c r="A2175" s="239" t="s">
        <v>11424</v>
      </c>
      <c r="B2175" s="189" t="s">
        <v>6099</v>
      </c>
      <c r="C2175" s="190" t="s">
        <v>8587</v>
      </c>
      <c r="D2175" s="190" t="s">
        <v>8652</v>
      </c>
      <c r="E2175" s="190" t="s">
        <v>20873</v>
      </c>
      <c r="F2175" s="190" t="s">
        <v>20869</v>
      </c>
      <c r="G2175" s="192">
        <v>4850</v>
      </c>
      <c r="H2175" s="191">
        <v>280.2</v>
      </c>
      <c r="I2175" s="188">
        <v>17.309064953604569</v>
      </c>
      <c r="J2175" s="192">
        <v>4800</v>
      </c>
      <c r="K2175" s="191">
        <v>282.2</v>
      </c>
      <c r="L2175" s="193">
        <v>17.00921332388377</v>
      </c>
      <c r="N2175" s="185"/>
      <c r="O2175" s="185"/>
    </row>
    <row r="2176" spans="1:15" x14ac:dyDescent="0.25">
      <c r="A2176" s="239" t="s">
        <v>11425</v>
      </c>
      <c r="B2176" s="189" t="s">
        <v>6099</v>
      </c>
      <c r="C2176" s="190" t="s">
        <v>8587</v>
      </c>
      <c r="D2176" s="190" t="s">
        <v>7741</v>
      </c>
      <c r="E2176" s="190" t="s">
        <v>20873</v>
      </c>
      <c r="F2176" s="190" t="s">
        <v>20869</v>
      </c>
      <c r="G2176" s="192">
        <v>3969</v>
      </c>
      <c r="H2176" s="191">
        <v>267.60000000000002</v>
      </c>
      <c r="I2176" s="188">
        <v>14.831838565022421</v>
      </c>
      <c r="J2176" s="192">
        <v>5673</v>
      </c>
      <c r="K2176" s="191">
        <v>276.8</v>
      </c>
      <c r="L2176" s="193">
        <v>20.494942196531792</v>
      </c>
      <c r="N2176" s="185"/>
      <c r="O2176" s="185"/>
    </row>
    <row r="2177" spans="1:15" x14ac:dyDescent="0.25">
      <c r="A2177" s="239" t="s">
        <v>11426</v>
      </c>
      <c r="B2177" s="189" t="s">
        <v>6099</v>
      </c>
      <c r="C2177" s="190" t="s">
        <v>8587</v>
      </c>
      <c r="D2177" s="190" t="s">
        <v>7742</v>
      </c>
      <c r="E2177" s="190" t="s">
        <v>20873</v>
      </c>
      <c r="F2177" s="190" t="s">
        <v>20869</v>
      </c>
      <c r="G2177" s="192">
        <v>30166</v>
      </c>
      <c r="H2177" s="191">
        <v>1344.3</v>
      </c>
      <c r="I2177" s="188">
        <v>22.439931562895186</v>
      </c>
      <c r="J2177" s="192">
        <v>42683</v>
      </c>
      <c r="K2177" s="191">
        <v>1366.6</v>
      </c>
      <c r="L2177" s="193">
        <v>31.232986974974391</v>
      </c>
      <c r="N2177" s="185"/>
      <c r="O2177" s="185"/>
    </row>
    <row r="2178" spans="1:15" x14ac:dyDescent="0.25">
      <c r="A2178" s="239" t="s">
        <v>11427</v>
      </c>
      <c r="B2178" s="189" t="s">
        <v>6099</v>
      </c>
      <c r="C2178" s="190" t="s">
        <v>8587</v>
      </c>
      <c r="D2178" s="190" t="s">
        <v>11428</v>
      </c>
      <c r="E2178" s="190" t="s">
        <v>20873</v>
      </c>
      <c r="F2178" s="190" t="s">
        <v>20868</v>
      </c>
      <c r="G2178" s="192">
        <v>0</v>
      </c>
      <c r="H2178" s="191">
        <v>13.2</v>
      </c>
      <c r="I2178" s="188">
        <v>0</v>
      </c>
      <c r="J2178" s="192">
        <v>0</v>
      </c>
      <c r="K2178" s="191">
        <v>11.8</v>
      </c>
      <c r="L2178" s="193">
        <v>0</v>
      </c>
      <c r="N2178" s="185"/>
      <c r="O2178" s="185"/>
    </row>
    <row r="2179" spans="1:15" x14ac:dyDescent="0.25">
      <c r="A2179" s="239" t="s">
        <v>11429</v>
      </c>
      <c r="B2179" s="189" t="s">
        <v>6099</v>
      </c>
      <c r="C2179" s="190" t="s">
        <v>8587</v>
      </c>
      <c r="D2179" s="190" t="s">
        <v>5867</v>
      </c>
      <c r="E2179" s="190" t="s">
        <v>20873</v>
      </c>
      <c r="F2179" s="190" t="s">
        <v>20869</v>
      </c>
      <c r="G2179" s="192">
        <v>1001</v>
      </c>
      <c r="H2179" s="191">
        <v>151.4</v>
      </c>
      <c r="I2179" s="188">
        <v>6.6116248348745046</v>
      </c>
      <c r="J2179" s="192">
        <v>1106</v>
      </c>
      <c r="K2179" s="191">
        <v>154.9</v>
      </c>
      <c r="L2179" s="193">
        <v>7.1400903808908973</v>
      </c>
      <c r="N2179" s="185"/>
      <c r="O2179" s="185"/>
    </row>
    <row r="2180" spans="1:15" x14ac:dyDescent="0.25">
      <c r="A2180" s="239" t="s">
        <v>11430</v>
      </c>
      <c r="B2180" s="189" t="s">
        <v>6099</v>
      </c>
      <c r="C2180" s="190" t="s">
        <v>8587</v>
      </c>
      <c r="D2180" s="190" t="s">
        <v>5868</v>
      </c>
      <c r="E2180" s="190" t="s">
        <v>20873</v>
      </c>
      <c r="F2180" s="190" t="s">
        <v>20869</v>
      </c>
      <c r="G2180" s="192">
        <v>1352</v>
      </c>
      <c r="H2180" s="191">
        <v>58.4</v>
      </c>
      <c r="I2180" s="188">
        <v>23.150684931506849</v>
      </c>
      <c r="J2180" s="192">
        <v>1349</v>
      </c>
      <c r="K2180" s="191">
        <v>59.2</v>
      </c>
      <c r="L2180" s="193">
        <v>22.787162162162161</v>
      </c>
      <c r="N2180" s="185"/>
      <c r="O2180" s="185"/>
    </row>
    <row r="2181" spans="1:15" x14ac:dyDescent="0.25">
      <c r="A2181" s="239" t="s">
        <v>11431</v>
      </c>
      <c r="B2181" s="189" t="s">
        <v>6099</v>
      </c>
      <c r="C2181" s="190" t="s">
        <v>8587</v>
      </c>
      <c r="D2181" s="190" t="s">
        <v>5869</v>
      </c>
      <c r="E2181" s="190" t="s">
        <v>20873</v>
      </c>
      <c r="F2181" s="190" t="s">
        <v>20869</v>
      </c>
      <c r="G2181" s="192">
        <v>3333</v>
      </c>
      <c r="H2181" s="191">
        <v>278.60000000000002</v>
      </c>
      <c r="I2181" s="188">
        <v>11.963388370423546</v>
      </c>
      <c r="J2181" s="192">
        <v>4888</v>
      </c>
      <c r="K2181" s="191">
        <v>301.2</v>
      </c>
      <c r="L2181" s="193">
        <v>16.228419654714475</v>
      </c>
      <c r="N2181" s="185"/>
      <c r="O2181" s="185"/>
    </row>
    <row r="2182" spans="1:15" x14ac:dyDescent="0.25">
      <c r="A2182" s="239" t="s">
        <v>11432</v>
      </c>
      <c r="B2182" s="189" t="s">
        <v>6099</v>
      </c>
      <c r="C2182" s="190" t="s">
        <v>8587</v>
      </c>
      <c r="D2182" s="190" t="s">
        <v>11433</v>
      </c>
      <c r="E2182" s="190" t="s">
        <v>20873</v>
      </c>
      <c r="F2182" s="190" t="s">
        <v>20868</v>
      </c>
      <c r="G2182" s="192">
        <v>0</v>
      </c>
      <c r="H2182" s="191">
        <v>4.4000000000000004</v>
      </c>
      <c r="I2182" s="188">
        <v>0</v>
      </c>
      <c r="J2182" s="192">
        <v>0</v>
      </c>
      <c r="K2182" s="191">
        <v>4.9000000000000004</v>
      </c>
      <c r="L2182" s="193">
        <v>0</v>
      </c>
      <c r="N2182" s="185"/>
      <c r="O2182" s="185"/>
    </row>
    <row r="2183" spans="1:15" x14ac:dyDescent="0.25">
      <c r="A2183" s="239" t="s">
        <v>11434</v>
      </c>
      <c r="B2183" s="189" t="s">
        <v>6099</v>
      </c>
      <c r="C2183" s="190" t="s">
        <v>8587</v>
      </c>
      <c r="D2183" s="190" t="s">
        <v>11435</v>
      </c>
      <c r="E2183" s="190" t="s">
        <v>20873</v>
      </c>
      <c r="F2183" s="190" t="s">
        <v>20868</v>
      </c>
      <c r="G2183" s="192">
        <v>0</v>
      </c>
      <c r="H2183" s="191">
        <v>24.8</v>
      </c>
      <c r="I2183" s="188">
        <v>0</v>
      </c>
      <c r="J2183" s="192">
        <v>0</v>
      </c>
      <c r="K2183" s="191">
        <v>24.4</v>
      </c>
      <c r="L2183" s="193">
        <v>0</v>
      </c>
      <c r="N2183" s="185"/>
      <c r="O2183" s="185"/>
    </row>
    <row r="2184" spans="1:15" x14ac:dyDescent="0.25">
      <c r="A2184" s="239" t="s">
        <v>11436</v>
      </c>
      <c r="B2184" s="189" t="s">
        <v>6099</v>
      </c>
      <c r="C2184" s="190" t="s">
        <v>8587</v>
      </c>
      <c r="D2184" s="190" t="s">
        <v>11437</v>
      </c>
      <c r="E2184" s="190" t="s">
        <v>20873</v>
      </c>
      <c r="F2184" s="190" t="s">
        <v>20868</v>
      </c>
      <c r="G2184" s="192">
        <v>0</v>
      </c>
      <c r="H2184" s="191">
        <v>47.4</v>
      </c>
      <c r="I2184" s="188">
        <v>0</v>
      </c>
      <c r="J2184" s="192">
        <v>0</v>
      </c>
      <c r="K2184" s="191">
        <v>46.4</v>
      </c>
      <c r="L2184" s="193">
        <v>0</v>
      </c>
      <c r="N2184" s="185"/>
      <c r="O2184" s="185"/>
    </row>
    <row r="2185" spans="1:15" x14ac:dyDescent="0.25">
      <c r="A2185" s="239" t="s">
        <v>11438</v>
      </c>
      <c r="B2185" s="189" t="s">
        <v>6099</v>
      </c>
      <c r="C2185" s="190" t="s">
        <v>8587</v>
      </c>
      <c r="D2185" s="190" t="s">
        <v>5870</v>
      </c>
      <c r="E2185" s="190" t="s">
        <v>20873</v>
      </c>
      <c r="F2185" s="190" t="s">
        <v>20869</v>
      </c>
      <c r="G2185" s="192">
        <v>3360</v>
      </c>
      <c r="H2185" s="191">
        <v>522.9</v>
      </c>
      <c r="I2185" s="188">
        <v>6.4257028112449799</v>
      </c>
      <c r="J2185" s="192">
        <v>3353</v>
      </c>
      <c r="K2185" s="191">
        <v>537.1</v>
      </c>
      <c r="L2185" s="193">
        <v>6.2427853286166446</v>
      </c>
      <c r="N2185" s="185"/>
      <c r="O2185" s="185"/>
    </row>
    <row r="2186" spans="1:15" x14ac:dyDescent="0.25">
      <c r="A2186" s="239" t="s">
        <v>11439</v>
      </c>
      <c r="B2186" s="189" t="s">
        <v>6101</v>
      </c>
      <c r="C2186" s="190" t="s">
        <v>6100</v>
      </c>
      <c r="D2186" s="190" t="s">
        <v>5871</v>
      </c>
      <c r="E2186" s="190" t="s">
        <v>20867</v>
      </c>
      <c r="F2186" s="190" t="s">
        <v>20869</v>
      </c>
      <c r="G2186" s="192">
        <v>13430</v>
      </c>
      <c r="H2186" s="191">
        <v>536.79999999999995</v>
      </c>
      <c r="I2186" s="188">
        <v>25.018628912071538</v>
      </c>
      <c r="J2186" s="192">
        <v>17300</v>
      </c>
      <c r="K2186" s="191">
        <v>549.12</v>
      </c>
      <c r="L2186" s="193">
        <v>31.504953379953381</v>
      </c>
      <c r="N2186" s="185"/>
      <c r="O2186" s="185"/>
    </row>
    <row r="2187" spans="1:15" x14ac:dyDescent="0.25">
      <c r="A2187" s="239" t="s">
        <v>11440</v>
      </c>
      <c r="B2187" s="189" t="s">
        <v>6101</v>
      </c>
      <c r="C2187" s="190" t="s">
        <v>6100</v>
      </c>
      <c r="D2187" s="190" t="s">
        <v>5872</v>
      </c>
      <c r="E2187" s="190" t="s">
        <v>20867</v>
      </c>
      <c r="F2187" s="190" t="s">
        <v>20869</v>
      </c>
      <c r="G2187" s="192">
        <v>62257</v>
      </c>
      <c r="H2187" s="191">
        <v>1436.1</v>
      </c>
      <c r="I2187" s="188">
        <v>43.351437922150268</v>
      </c>
      <c r="J2187" s="192">
        <v>66428</v>
      </c>
      <c r="K2187" s="191">
        <v>1455.77</v>
      </c>
      <c r="L2187" s="193">
        <v>45.63083454117065</v>
      </c>
      <c r="N2187" s="185"/>
      <c r="O2187" s="185"/>
    </row>
    <row r="2188" spans="1:15" x14ac:dyDescent="0.25">
      <c r="A2188" s="239" t="s">
        <v>11441</v>
      </c>
      <c r="B2188" s="189" t="s">
        <v>6101</v>
      </c>
      <c r="C2188" s="190" t="s">
        <v>6100</v>
      </c>
      <c r="D2188" s="190" t="s">
        <v>5873</v>
      </c>
      <c r="E2188" s="190" t="s">
        <v>20867</v>
      </c>
      <c r="F2188" s="190" t="s">
        <v>20869</v>
      </c>
      <c r="G2188" s="192">
        <v>61214</v>
      </c>
      <c r="H2188" s="191">
        <v>2302.6999999999998</v>
      </c>
      <c r="I2188" s="188">
        <v>26.583575802319018</v>
      </c>
      <c r="J2188" s="192">
        <v>64929</v>
      </c>
      <c r="K2188" s="191">
        <v>2375.88</v>
      </c>
      <c r="L2188" s="193">
        <v>27.328400424263851</v>
      </c>
      <c r="N2188" s="185"/>
      <c r="O2188" s="185"/>
    </row>
    <row r="2189" spans="1:15" x14ac:dyDescent="0.25">
      <c r="A2189" s="239" t="s">
        <v>11442</v>
      </c>
      <c r="B2189" s="189" t="s">
        <v>6101</v>
      </c>
      <c r="C2189" s="190" t="s">
        <v>6100</v>
      </c>
      <c r="D2189" s="190" t="s">
        <v>5874</v>
      </c>
      <c r="E2189" s="190" t="s">
        <v>20867</v>
      </c>
      <c r="F2189" s="190" t="s">
        <v>20869</v>
      </c>
      <c r="G2189" s="192">
        <v>8199</v>
      </c>
      <c r="H2189" s="191">
        <v>542.29999999999995</v>
      </c>
      <c r="I2189" s="188">
        <v>15.118937857274572</v>
      </c>
      <c r="J2189" s="192">
        <v>8281</v>
      </c>
      <c r="K2189" s="191">
        <v>550.29</v>
      </c>
      <c r="L2189" s="193">
        <v>15.048429010158282</v>
      </c>
      <c r="N2189" s="185"/>
      <c r="O2189" s="185"/>
    </row>
    <row r="2190" spans="1:15" x14ac:dyDescent="0.25">
      <c r="A2190" s="239" t="s">
        <v>11443</v>
      </c>
      <c r="B2190" s="189" t="s">
        <v>6101</v>
      </c>
      <c r="C2190" s="190" t="s">
        <v>6100</v>
      </c>
      <c r="D2190" s="190" t="s">
        <v>5875</v>
      </c>
      <c r="E2190" s="190" t="s">
        <v>20867</v>
      </c>
      <c r="F2190" s="190" t="s">
        <v>20869</v>
      </c>
      <c r="G2190" s="192">
        <v>223040</v>
      </c>
      <c r="H2190" s="191">
        <v>3324.6</v>
      </c>
      <c r="I2190" s="188">
        <v>67.087769957288103</v>
      </c>
      <c r="J2190" s="192">
        <v>251072</v>
      </c>
      <c r="K2190" s="191">
        <v>3535.55</v>
      </c>
      <c r="L2190" s="193">
        <v>71.0135622463266</v>
      </c>
      <c r="N2190" s="185"/>
      <c r="O2190" s="185"/>
    </row>
    <row r="2191" spans="1:15" x14ac:dyDescent="0.25">
      <c r="A2191" s="239" t="s">
        <v>11444</v>
      </c>
      <c r="B2191" s="189" t="s">
        <v>6101</v>
      </c>
      <c r="C2191" s="190" t="s">
        <v>6100</v>
      </c>
      <c r="D2191" s="190" t="s">
        <v>5876</v>
      </c>
      <c r="E2191" s="190" t="s">
        <v>20867</v>
      </c>
      <c r="F2191" s="190" t="s">
        <v>20869</v>
      </c>
      <c r="G2191" s="192">
        <v>75378</v>
      </c>
      <c r="H2191" s="191">
        <v>1407.6</v>
      </c>
      <c r="I2191" s="188">
        <v>53.550724637681164</v>
      </c>
      <c r="J2191" s="192">
        <v>92574</v>
      </c>
      <c r="K2191" s="191">
        <v>1420.58</v>
      </c>
      <c r="L2191" s="193">
        <v>65.166340508806272</v>
      </c>
      <c r="N2191" s="185"/>
      <c r="O2191" s="185"/>
    </row>
    <row r="2192" spans="1:15" x14ac:dyDescent="0.25">
      <c r="A2192" s="239" t="s">
        <v>11445</v>
      </c>
      <c r="B2192" s="189" t="s">
        <v>6101</v>
      </c>
      <c r="C2192" s="190" t="s">
        <v>6100</v>
      </c>
      <c r="D2192" s="190" t="s">
        <v>5877</v>
      </c>
      <c r="E2192" s="190" t="s">
        <v>20867</v>
      </c>
      <c r="F2192" s="190" t="s">
        <v>20869</v>
      </c>
      <c r="G2192" s="192">
        <v>482458</v>
      </c>
      <c r="H2192" s="191">
        <v>4361.2</v>
      </c>
      <c r="I2192" s="188">
        <v>110.62505732367239</v>
      </c>
      <c r="J2192" s="192">
        <v>488991</v>
      </c>
      <c r="K2192" s="191">
        <v>4420.07</v>
      </c>
      <c r="L2192" s="193">
        <v>110.62969590979328</v>
      </c>
      <c r="N2192" s="185"/>
      <c r="O2192" s="185"/>
    </row>
    <row r="2193" spans="1:15" x14ac:dyDescent="0.25">
      <c r="A2193" s="239" t="s">
        <v>11446</v>
      </c>
      <c r="B2193" s="189" t="s">
        <v>6101</v>
      </c>
      <c r="C2193" s="190" t="s">
        <v>6100</v>
      </c>
      <c r="D2193" s="190" t="s">
        <v>5878</v>
      </c>
      <c r="E2193" s="190" t="s">
        <v>20867</v>
      </c>
      <c r="F2193" s="190" t="s">
        <v>20869</v>
      </c>
      <c r="G2193" s="192">
        <v>76024</v>
      </c>
      <c r="H2193" s="191">
        <v>2835.7</v>
      </c>
      <c r="I2193" s="188">
        <v>26.809606093733471</v>
      </c>
      <c r="J2193" s="192">
        <v>79243</v>
      </c>
      <c r="K2193" s="191">
        <v>2867.09</v>
      </c>
      <c r="L2193" s="193">
        <v>27.638825429268003</v>
      </c>
      <c r="N2193" s="185"/>
      <c r="O2193" s="185"/>
    </row>
    <row r="2194" spans="1:15" x14ac:dyDescent="0.25">
      <c r="A2194" s="239" t="s">
        <v>11447</v>
      </c>
      <c r="B2194" s="189" t="s">
        <v>6103</v>
      </c>
      <c r="C2194" s="190" t="s">
        <v>6102</v>
      </c>
      <c r="D2194" s="190" t="s">
        <v>11448</v>
      </c>
      <c r="E2194" s="190" t="s">
        <v>20867</v>
      </c>
      <c r="F2194" s="190" t="s">
        <v>20868</v>
      </c>
      <c r="G2194" s="192">
        <v>0</v>
      </c>
      <c r="H2194" s="191">
        <v>13.15</v>
      </c>
      <c r="I2194" s="188">
        <v>0</v>
      </c>
      <c r="J2194" s="192">
        <v>0</v>
      </c>
      <c r="K2194" s="191">
        <v>13.61</v>
      </c>
      <c r="L2194" s="193">
        <v>0</v>
      </c>
      <c r="N2194" s="185"/>
      <c r="O2194" s="185"/>
    </row>
    <row r="2195" spans="1:15" x14ac:dyDescent="0.25">
      <c r="A2195" s="239" t="s">
        <v>11449</v>
      </c>
      <c r="B2195" s="189" t="s">
        <v>6103</v>
      </c>
      <c r="C2195" s="190" t="s">
        <v>6102</v>
      </c>
      <c r="D2195" s="190" t="s">
        <v>5879</v>
      </c>
      <c r="E2195" s="190" t="s">
        <v>20867</v>
      </c>
      <c r="F2195" s="190" t="s">
        <v>20869</v>
      </c>
      <c r="G2195" s="192">
        <v>2200</v>
      </c>
      <c r="H2195" s="191">
        <v>103.86</v>
      </c>
      <c r="I2195" s="188">
        <v>21.182360870402466</v>
      </c>
      <c r="J2195" s="192">
        <v>2500</v>
      </c>
      <c r="K2195" s="191">
        <v>104.37</v>
      </c>
      <c r="L2195" s="193">
        <v>23.953243269138639</v>
      </c>
      <c r="N2195" s="185"/>
      <c r="O2195" s="185"/>
    </row>
    <row r="2196" spans="1:15" x14ac:dyDescent="0.25">
      <c r="A2196" s="239" t="s">
        <v>11450</v>
      </c>
      <c r="B2196" s="189" t="s">
        <v>6103</v>
      </c>
      <c r="C2196" s="190" t="s">
        <v>6102</v>
      </c>
      <c r="D2196" s="190" t="s">
        <v>5880</v>
      </c>
      <c r="E2196" s="190" t="s">
        <v>20867</v>
      </c>
      <c r="F2196" s="190" t="s">
        <v>20869</v>
      </c>
      <c r="G2196" s="192">
        <v>6158.25</v>
      </c>
      <c r="H2196" s="191">
        <v>74.31</v>
      </c>
      <c r="I2196" s="188">
        <v>82.872426322163903</v>
      </c>
      <c r="J2196" s="192">
        <v>6158</v>
      </c>
      <c r="K2196" s="191">
        <v>72.150000000000006</v>
      </c>
      <c r="L2196" s="193">
        <v>85.349965349965345</v>
      </c>
      <c r="N2196" s="185"/>
      <c r="O2196" s="185"/>
    </row>
    <row r="2197" spans="1:15" x14ac:dyDescent="0.25">
      <c r="A2197" s="239" t="s">
        <v>11451</v>
      </c>
      <c r="B2197" s="189" t="s">
        <v>6103</v>
      </c>
      <c r="C2197" s="190" t="s">
        <v>6102</v>
      </c>
      <c r="D2197" s="190" t="s">
        <v>5881</v>
      </c>
      <c r="E2197" s="190" t="s">
        <v>20867</v>
      </c>
      <c r="F2197" s="190" t="s">
        <v>20869</v>
      </c>
      <c r="G2197" s="192">
        <v>14000</v>
      </c>
      <c r="H2197" s="191">
        <v>258.56</v>
      </c>
      <c r="I2197" s="188">
        <v>54.146039603960396</v>
      </c>
      <c r="J2197" s="192">
        <v>15500</v>
      </c>
      <c r="K2197" s="191">
        <v>264.35000000000002</v>
      </c>
      <c r="L2197" s="193">
        <v>58.634386230376393</v>
      </c>
      <c r="N2197" s="185"/>
      <c r="O2197" s="185"/>
    </row>
    <row r="2198" spans="1:15" x14ac:dyDescent="0.25">
      <c r="A2198" s="239" t="s">
        <v>11452</v>
      </c>
      <c r="B2198" s="189" t="s">
        <v>6103</v>
      </c>
      <c r="C2198" s="190" t="s">
        <v>6102</v>
      </c>
      <c r="D2198" s="190" t="s">
        <v>5882</v>
      </c>
      <c r="E2198" s="190" t="s">
        <v>20867</v>
      </c>
      <c r="F2198" s="190" t="s">
        <v>20869</v>
      </c>
      <c r="G2198" s="192">
        <v>40673</v>
      </c>
      <c r="H2198" s="191">
        <v>487.31</v>
      </c>
      <c r="I2198" s="188">
        <v>83.464324557263339</v>
      </c>
      <c r="J2198" s="192">
        <v>41353</v>
      </c>
      <c r="K2198" s="191">
        <v>494.71</v>
      </c>
      <c r="L2198" s="193">
        <v>83.590386286915574</v>
      </c>
      <c r="N2198" s="185"/>
      <c r="O2198" s="185"/>
    </row>
    <row r="2199" spans="1:15" x14ac:dyDescent="0.25">
      <c r="A2199" s="239" t="s">
        <v>11453</v>
      </c>
      <c r="B2199" s="189" t="s">
        <v>6103</v>
      </c>
      <c r="C2199" s="190" t="s">
        <v>6102</v>
      </c>
      <c r="D2199" s="190" t="s">
        <v>5883</v>
      </c>
      <c r="E2199" s="190" t="s">
        <v>20867</v>
      </c>
      <c r="F2199" s="190" t="s">
        <v>20869</v>
      </c>
      <c r="G2199" s="192">
        <v>26112</v>
      </c>
      <c r="H2199" s="191">
        <v>473.52</v>
      </c>
      <c r="I2199" s="188">
        <v>55.144450076026359</v>
      </c>
      <c r="J2199" s="192">
        <v>27100</v>
      </c>
      <c r="K2199" s="191">
        <v>474.5</v>
      </c>
      <c r="L2199" s="193">
        <v>57.112750263435196</v>
      </c>
      <c r="N2199" s="185"/>
      <c r="O2199" s="185"/>
    </row>
    <row r="2200" spans="1:15" x14ac:dyDescent="0.25">
      <c r="A2200" s="239" t="s">
        <v>11454</v>
      </c>
      <c r="B2200" s="189" t="s">
        <v>6103</v>
      </c>
      <c r="C2200" s="190" t="s">
        <v>6102</v>
      </c>
      <c r="D2200" s="190" t="s">
        <v>5884</v>
      </c>
      <c r="E2200" s="190" t="s">
        <v>20867</v>
      </c>
      <c r="F2200" s="190" t="s">
        <v>20869</v>
      </c>
      <c r="G2200" s="192">
        <v>38369</v>
      </c>
      <c r="H2200" s="191">
        <v>632.08000000000004</v>
      </c>
      <c r="I2200" s="188">
        <v>60.702759144412099</v>
      </c>
      <c r="J2200" s="192">
        <v>41550</v>
      </c>
      <c r="K2200" s="191">
        <v>636.20000000000005</v>
      </c>
      <c r="L2200" s="193">
        <v>65.309651053127936</v>
      </c>
      <c r="N2200" s="185"/>
      <c r="O2200" s="185"/>
    </row>
    <row r="2201" spans="1:15" x14ac:dyDescent="0.25">
      <c r="A2201" s="239" t="s">
        <v>11455</v>
      </c>
      <c r="B2201" s="189" t="s">
        <v>6103</v>
      </c>
      <c r="C2201" s="190" t="s">
        <v>6102</v>
      </c>
      <c r="D2201" s="190" t="s">
        <v>5885</v>
      </c>
      <c r="E2201" s="190" t="s">
        <v>20867</v>
      </c>
      <c r="F2201" s="190" t="s">
        <v>20869</v>
      </c>
      <c r="G2201" s="192">
        <v>12344</v>
      </c>
      <c r="H2201" s="191">
        <v>234.53</v>
      </c>
      <c r="I2201" s="188">
        <v>52.632925425318724</v>
      </c>
      <c r="J2201" s="192">
        <v>12440</v>
      </c>
      <c r="K2201" s="191">
        <v>238.33</v>
      </c>
      <c r="L2201" s="193">
        <v>52.196534217261778</v>
      </c>
      <c r="N2201" s="185"/>
      <c r="O2201" s="185"/>
    </row>
    <row r="2202" spans="1:15" x14ac:dyDescent="0.25">
      <c r="A2202" s="239" t="s">
        <v>11456</v>
      </c>
      <c r="B2202" s="189" t="s">
        <v>6103</v>
      </c>
      <c r="C2202" s="190" t="s">
        <v>6102</v>
      </c>
      <c r="D2202" s="190" t="s">
        <v>5886</v>
      </c>
      <c r="E2202" s="190" t="s">
        <v>20867</v>
      </c>
      <c r="F2202" s="190" t="s">
        <v>20869</v>
      </c>
      <c r="G2202" s="192">
        <v>95027</v>
      </c>
      <c r="H2202" s="191">
        <v>1781.98</v>
      </c>
      <c r="I2202" s="188">
        <v>53.326636662588804</v>
      </c>
      <c r="J2202" s="192">
        <v>99430</v>
      </c>
      <c r="K2202" s="191">
        <v>1823.28</v>
      </c>
      <c r="L2202" s="193">
        <v>54.533587819753414</v>
      </c>
      <c r="N2202" s="185"/>
      <c r="O2202" s="185"/>
    </row>
    <row r="2203" spans="1:15" x14ac:dyDescent="0.25">
      <c r="A2203" s="239" t="s">
        <v>11457</v>
      </c>
      <c r="B2203" s="189" t="s">
        <v>6103</v>
      </c>
      <c r="C2203" s="190" t="s">
        <v>6102</v>
      </c>
      <c r="D2203" s="190" t="s">
        <v>11458</v>
      </c>
      <c r="E2203" s="190" t="s">
        <v>20867</v>
      </c>
      <c r="F2203" s="190" t="s">
        <v>20868</v>
      </c>
      <c r="G2203" s="192">
        <v>0</v>
      </c>
      <c r="H2203" s="191">
        <v>28.09</v>
      </c>
      <c r="I2203" s="188">
        <v>0</v>
      </c>
      <c r="J2203" s="192">
        <v>0</v>
      </c>
      <c r="K2203" s="191">
        <v>29.35</v>
      </c>
      <c r="L2203" s="193">
        <v>0</v>
      </c>
      <c r="N2203" s="185"/>
      <c r="O2203" s="185"/>
    </row>
    <row r="2204" spans="1:15" x14ac:dyDescent="0.25">
      <c r="A2204" s="239" t="s">
        <v>11459</v>
      </c>
      <c r="B2204" s="189" t="s">
        <v>6103</v>
      </c>
      <c r="C2204" s="190" t="s">
        <v>6102</v>
      </c>
      <c r="D2204" s="190" t="s">
        <v>5887</v>
      </c>
      <c r="E2204" s="190" t="s">
        <v>20867</v>
      </c>
      <c r="F2204" s="190" t="s">
        <v>20869</v>
      </c>
      <c r="G2204" s="192">
        <v>43020</v>
      </c>
      <c r="H2204" s="191">
        <v>479.01</v>
      </c>
      <c r="I2204" s="188">
        <v>89.810233606814052</v>
      </c>
      <c r="J2204" s="192">
        <v>44902</v>
      </c>
      <c r="K2204" s="191">
        <v>482.41</v>
      </c>
      <c r="L2204" s="193">
        <v>93.07850168943429</v>
      </c>
      <c r="N2204" s="185"/>
      <c r="O2204" s="185"/>
    </row>
    <row r="2205" spans="1:15" x14ac:dyDescent="0.25">
      <c r="A2205" s="239" t="s">
        <v>11460</v>
      </c>
      <c r="B2205" s="189" t="s">
        <v>6103</v>
      </c>
      <c r="C2205" s="190" t="s">
        <v>6102</v>
      </c>
      <c r="D2205" s="190" t="s">
        <v>11461</v>
      </c>
      <c r="E2205" s="190" t="s">
        <v>20867</v>
      </c>
      <c r="F2205" s="190" t="s">
        <v>20868</v>
      </c>
      <c r="G2205" s="192">
        <v>0</v>
      </c>
      <c r="H2205" s="191">
        <v>28.58</v>
      </c>
      <c r="I2205" s="188">
        <v>0</v>
      </c>
      <c r="J2205" s="192">
        <v>0</v>
      </c>
      <c r="K2205" s="191">
        <v>28.39</v>
      </c>
      <c r="L2205" s="193">
        <v>0</v>
      </c>
      <c r="N2205" s="185"/>
      <c r="O2205" s="185"/>
    </row>
    <row r="2206" spans="1:15" x14ac:dyDescent="0.25">
      <c r="A2206" s="239" t="s">
        <v>11462</v>
      </c>
      <c r="B2206" s="189" t="s">
        <v>6103</v>
      </c>
      <c r="C2206" s="190" t="s">
        <v>6102</v>
      </c>
      <c r="D2206" s="190" t="s">
        <v>8679</v>
      </c>
      <c r="E2206" s="190" t="s">
        <v>20867</v>
      </c>
      <c r="F2206" s="190" t="s">
        <v>20869</v>
      </c>
      <c r="G2206" s="192">
        <v>90</v>
      </c>
      <c r="H2206" s="191">
        <v>35.840000000000003</v>
      </c>
      <c r="I2206" s="188">
        <v>2.511160714285714</v>
      </c>
      <c r="J2206" s="192">
        <v>90</v>
      </c>
      <c r="K2206" s="191">
        <v>36.909999999999997</v>
      </c>
      <c r="L2206" s="193">
        <v>2.4383635871037663</v>
      </c>
      <c r="N2206" s="185"/>
      <c r="O2206" s="185"/>
    </row>
    <row r="2207" spans="1:15" x14ac:dyDescent="0.25">
      <c r="A2207" s="239" t="s">
        <v>11463</v>
      </c>
      <c r="B2207" s="189" t="s">
        <v>6103</v>
      </c>
      <c r="C2207" s="190" t="s">
        <v>6102</v>
      </c>
      <c r="D2207" s="190" t="s">
        <v>8680</v>
      </c>
      <c r="E2207" s="190" t="s">
        <v>20867</v>
      </c>
      <c r="F2207" s="190" t="s">
        <v>20869</v>
      </c>
      <c r="G2207" s="192">
        <v>1600</v>
      </c>
      <c r="H2207" s="191">
        <v>87.95</v>
      </c>
      <c r="I2207" s="188">
        <v>18.192154633314381</v>
      </c>
      <c r="J2207" s="192">
        <v>2570</v>
      </c>
      <c r="K2207" s="191">
        <v>93.3</v>
      </c>
      <c r="L2207" s="193">
        <v>27.54555198285102</v>
      </c>
      <c r="N2207" s="185"/>
      <c r="O2207" s="185"/>
    </row>
    <row r="2208" spans="1:15" x14ac:dyDescent="0.25">
      <c r="A2208" s="239" t="s">
        <v>11464</v>
      </c>
      <c r="B2208" s="189" t="s">
        <v>6103</v>
      </c>
      <c r="C2208" s="190" t="s">
        <v>6102</v>
      </c>
      <c r="D2208" s="190" t="s">
        <v>8681</v>
      </c>
      <c r="E2208" s="190" t="s">
        <v>20867</v>
      </c>
      <c r="F2208" s="190" t="s">
        <v>20869</v>
      </c>
      <c r="G2208" s="192">
        <v>18800</v>
      </c>
      <c r="H2208" s="191">
        <v>389.96</v>
      </c>
      <c r="I2208" s="188">
        <v>48.210072827982358</v>
      </c>
      <c r="J2208" s="192">
        <v>19000</v>
      </c>
      <c r="K2208" s="191">
        <v>399.6</v>
      </c>
      <c r="L2208" s="193">
        <v>47.547547547547545</v>
      </c>
      <c r="N2208" s="185"/>
      <c r="O2208" s="185"/>
    </row>
    <row r="2209" spans="1:15" x14ac:dyDescent="0.25">
      <c r="A2209" s="239" t="s">
        <v>11465</v>
      </c>
      <c r="B2209" s="189" t="s">
        <v>6103</v>
      </c>
      <c r="C2209" s="190" t="s">
        <v>6102</v>
      </c>
      <c r="D2209" s="190" t="s">
        <v>11466</v>
      </c>
      <c r="E2209" s="190" t="s">
        <v>20867</v>
      </c>
      <c r="F2209" s="190" t="s">
        <v>20868</v>
      </c>
      <c r="G2209" s="192">
        <v>0</v>
      </c>
      <c r="H2209" s="191">
        <v>21.63</v>
      </c>
      <c r="I2209" s="188">
        <v>0</v>
      </c>
      <c r="J2209" s="192">
        <v>0</v>
      </c>
      <c r="K2209" s="191">
        <v>22.84</v>
      </c>
      <c r="L2209" s="193">
        <v>0</v>
      </c>
      <c r="N2209" s="185"/>
      <c r="O2209" s="185"/>
    </row>
    <row r="2210" spans="1:15" x14ac:dyDescent="0.25">
      <c r="A2210" s="239" t="s">
        <v>11467</v>
      </c>
      <c r="B2210" s="189" t="s">
        <v>6103</v>
      </c>
      <c r="C2210" s="190" t="s">
        <v>6102</v>
      </c>
      <c r="D2210" s="190" t="s">
        <v>8682</v>
      </c>
      <c r="E2210" s="190" t="s">
        <v>20867</v>
      </c>
      <c r="F2210" s="190" t="s">
        <v>20869</v>
      </c>
      <c r="G2210" s="192">
        <v>10366</v>
      </c>
      <c r="H2210" s="191">
        <v>256.60000000000002</v>
      </c>
      <c r="I2210" s="188">
        <v>40.397505845674196</v>
      </c>
      <c r="J2210" s="192">
        <v>10500</v>
      </c>
      <c r="K2210" s="191">
        <v>258.86</v>
      </c>
      <c r="L2210" s="193">
        <v>40.562466197944836</v>
      </c>
      <c r="N2210" s="185"/>
      <c r="O2210" s="185"/>
    </row>
    <row r="2211" spans="1:15" x14ac:dyDescent="0.25">
      <c r="A2211" s="239" t="s">
        <v>11468</v>
      </c>
      <c r="B2211" s="189" t="s">
        <v>6103</v>
      </c>
      <c r="C2211" s="190" t="s">
        <v>6102</v>
      </c>
      <c r="D2211" s="190" t="s">
        <v>8683</v>
      </c>
      <c r="E2211" s="190" t="s">
        <v>20867</v>
      </c>
      <c r="F2211" s="190" t="s">
        <v>20869</v>
      </c>
      <c r="G2211" s="192">
        <v>10000</v>
      </c>
      <c r="H2211" s="191">
        <v>110.89</v>
      </c>
      <c r="I2211" s="188">
        <v>90.179457119668143</v>
      </c>
      <c r="J2211" s="192">
        <v>10000</v>
      </c>
      <c r="K2211" s="191">
        <v>115.62</v>
      </c>
      <c r="L2211" s="193">
        <v>86.490226604393698</v>
      </c>
      <c r="N2211" s="185"/>
      <c r="O2211" s="185"/>
    </row>
    <row r="2212" spans="1:15" x14ac:dyDescent="0.25">
      <c r="A2212" s="239" t="s">
        <v>11469</v>
      </c>
      <c r="B2212" s="189" t="s">
        <v>6103</v>
      </c>
      <c r="C2212" s="190" t="s">
        <v>6102</v>
      </c>
      <c r="D2212" s="190" t="s">
        <v>11470</v>
      </c>
      <c r="E2212" s="190" t="s">
        <v>20867</v>
      </c>
      <c r="F2212" s="190" t="s">
        <v>20868</v>
      </c>
      <c r="G2212" s="192">
        <v>0</v>
      </c>
      <c r="H2212" s="191">
        <v>62.47</v>
      </c>
      <c r="I2212" s="188">
        <v>0</v>
      </c>
      <c r="J2212" s="192">
        <v>0</v>
      </c>
      <c r="K2212" s="191">
        <v>66.8</v>
      </c>
      <c r="L2212" s="193">
        <v>0</v>
      </c>
      <c r="N2212" s="185"/>
      <c r="O2212" s="185"/>
    </row>
    <row r="2213" spans="1:15" x14ac:dyDescent="0.25">
      <c r="A2213" s="239" t="s">
        <v>11471</v>
      </c>
      <c r="B2213" s="189" t="s">
        <v>6103</v>
      </c>
      <c r="C2213" s="190" t="s">
        <v>6102</v>
      </c>
      <c r="D2213" s="190" t="s">
        <v>8684</v>
      </c>
      <c r="E2213" s="190" t="s">
        <v>20867</v>
      </c>
      <c r="F2213" s="190" t="s">
        <v>20869</v>
      </c>
      <c r="G2213" s="192">
        <v>16950</v>
      </c>
      <c r="H2213" s="191">
        <v>216.78</v>
      </c>
      <c r="I2213" s="188">
        <v>78.189869914198724</v>
      </c>
      <c r="J2213" s="192">
        <v>16950</v>
      </c>
      <c r="K2213" s="191">
        <v>216.52</v>
      </c>
      <c r="L2213" s="193">
        <v>78.283761315351924</v>
      </c>
      <c r="N2213" s="185"/>
      <c r="O2213" s="185"/>
    </row>
    <row r="2214" spans="1:15" x14ac:dyDescent="0.25">
      <c r="A2214" s="239" t="s">
        <v>11472</v>
      </c>
      <c r="B2214" s="189" t="s">
        <v>6103</v>
      </c>
      <c r="C2214" s="190" t="s">
        <v>6102</v>
      </c>
      <c r="D2214" s="190" t="s">
        <v>8685</v>
      </c>
      <c r="E2214" s="190" t="s">
        <v>20867</v>
      </c>
      <c r="F2214" s="190" t="s">
        <v>20869</v>
      </c>
      <c r="G2214" s="192">
        <v>63835</v>
      </c>
      <c r="H2214" s="191">
        <v>667.24</v>
      </c>
      <c r="I2214" s="188">
        <v>95.67022360769738</v>
      </c>
      <c r="J2214" s="192">
        <v>66834</v>
      </c>
      <c r="K2214" s="191">
        <v>692.21</v>
      </c>
      <c r="L2214" s="193">
        <v>96.551624507013756</v>
      </c>
      <c r="N2214" s="185"/>
      <c r="O2214" s="185"/>
    </row>
    <row r="2215" spans="1:15" x14ac:dyDescent="0.25">
      <c r="A2215" s="239" t="s">
        <v>11473</v>
      </c>
      <c r="B2215" s="189" t="s">
        <v>6103</v>
      </c>
      <c r="C2215" s="190" t="s">
        <v>6102</v>
      </c>
      <c r="D2215" s="190" t="s">
        <v>6102</v>
      </c>
      <c r="E2215" s="190" t="s">
        <v>20867</v>
      </c>
      <c r="F2215" s="190" t="s">
        <v>20869</v>
      </c>
      <c r="G2215" s="192">
        <v>289260</v>
      </c>
      <c r="H2215" s="191">
        <v>7219.08</v>
      </c>
      <c r="I2215" s="188">
        <v>40.068817633271827</v>
      </c>
      <c r="J2215" s="192">
        <v>328810</v>
      </c>
      <c r="K2215" s="191">
        <v>7239.12</v>
      </c>
      <c r="L2215" s="193">
        <v>45.42126667329731</v>
      </c>
      <c r="N2215" s="185"/>
      <c r="O2215" s="185"/>
    </row>
    <row r="2216" spans="1:15" x14ac:dyDescent="0.25">
      <c r="A2216" s="239" t="s">
        <v>11474</v>
      </c>
      <c r="B2216" s="189" t="s">
        <v>6103</v>
      </c>
      <c r="C2216" s="190" t="s">
        <v>6102</v>
      </c>
      <c r="D2216" s="190" t="s">
        <v>8686</v>
      </c>
      <c r="E2216" s="190" t="s">
        <v>20867</v>
      </c>
      <c r="F2216" s="190" t="s">
        <v>20869</v>
      </c>
      <c r="G2216" s="192">
        <v>2356</v>
      </c>
      <c r="H2216" s="191">
        <v>70.88</v>
      </c>
      <c r="I2216" s="188">
        <v>33.239277652370205</v>
      </c>
      <c r="J2216" s="192">
        <v>2400</v>
      </c>
      <c r="K2216" s="191">
        <v>72.84</v>
      </c>
      <c r="L2216" s="193">
        <v>32.948929159802304</v>
      </c>
      <c r="N2216" s="185"/>
      <c r="O2216" s="185"/>
    </row>
    <row r="2217" spans="1:15" x14ac:dyDescent="0.25">
      <c r="A2217" s="239" t="s">
        <v>11475</v>
      </c>
      <c r="B2217" s="189" t="s">
        <v>6103</v>
      </c>
      <c r="C2217" s="190" t="s">
        <v>6102</v>
      </c>
      <c r="D2217" s="190" t="s">
        <v>8687</v>
      </c>
      <c r="E2217" s="190" t="s">
        <v>20867</v>
      </c>
      <c r="F2217" s="190" t="s">
        <v>20869</v>
      </c>
      <c r="G2217" s="192">
        <v>6000</v>
      </c>
      <c r="H2217" s="191">
        <v>138.46</v>
      </c>
      <c r="I2217" s="188">
        <v>43.333814820164669</v>
      </c>
      <c r="J2217" s="192">
        <v>7000</v>
      </c>
      <c r="K2217" s="191">
        <v>138.21</v>
      </c>
      <c r="L2217" s="193">
        <v>50.647565299182403</v>
      </c>
      <c r="N2217" s="185"/>
      <c r="O2217" s="185"/>
    </row>
    <row r="2218" spans="1:15" x14ac:dyDescent="0.25">
      <c r="A2218" s="239" t="s">
        <v>11476</v>
      </c>
      <c r="B2218" s="189" t="s">
        <v>6103</v>
      </c>
      <c r="C2218" s="190" t="s">
        <v>6102</v>
      </c>
      <c r="D2218" s="190" t="s">
        <v>8688</v>
      </c>
      <c r="E2218" s="190" t="s">
        <v>20867</v>
      </c>
      <c r="F2218" s="190" t="s">
        <v>20869</v>
      </c>
      <c r="G2218" s="192">
        <v>14000</v>
      </c>
      <c r="H2218" s="191">
        <v>315.98</v>
      </c>
      <c r="I2218" s="188">
        <v>44.306601683650861</v>
      </c>
      <c r="J2218" s="192">
        <v>14000</v>
      </c>
      <c r="K2218" s="191">
        <v>316.94</v>
      </c>
      <c r="L2218" s="193">
        <v>44.172398561241877</v>
      </c>
      <c r="N2218" s="185"/>
      <c r="O2218" s="185"/>
    </row>
    <row r="2219" spans="1:15" x14ac:dyDescent="0.25">
      <c r="A2219" s="239" t="s">
        <v>11477</v>
      </c>
      <c r="B2219" s="189" t="s">
        <v>6103</v>
      </c>
      <c r="C2219" s="190" t="s">
        <v>6102</v>
      </c>
      <c r="D2219" s="190" t="s">
        <v>8689</v>
      </c>
      <c r="E2219" s="190" t="s">
        <v>20867</v>
      </c>
      <c r="F2219" s="190" t="s">
        <v>20868</v>
      </c>
      <c r="G2219" s="192">
        <v>0</v>
      </c>
      <c r="H2219" s="191">
        <v>23.78</v>
      </c>
      <c r="I2219" s="188">
        <v>0</v>
      </c>
      <c r="J2219" s="192">
        <v>0</v>
      </c>
      <c r="K2219" s="191">
        <v>25.07</v>
      </c>
      <c r="L2219" s="193">
        <v>0</v>
      </c>
      <c r="N2219" s="185"/>
      <c r="O2219" s="185"/>
    </row>
    <row r="2220" spans="1:15" x14ac:dyDescent="0.25">
      <c r="A2220" s="239" t="s">
        <v>11478</v>
      </c>
      <c r="B2220" s="189" t="s">
        <v>6103</v>
      </c>
      <c r="C2220" s="190" t="s">
        <v>6102</v>
      </c>
      <c r="D2220" s="190" t="s">
        <v>8690</v>
      </c>
      <c r="E2220" s="190" t="s">
        <v>20867</v>
      </c>
      <c r="F2220" s="190" t="s">
        <v>20869</v>
      </c>
      <c r="G2220" s="192">
        <v>11664</v>
      </c>
      <c r="H2220" s="191">
        <v>166.14</v>
      </c>
      <c r="I2220" s="188">
        <v>70.20585048754063</v>
      </c>
      <c r="J2220" s="192">
        <v>11777</v>
      </c>
      <c r="K2220" s="191">
        <v>166.4</v>
      </c>
      <c r="L2220" s="193">
        <v>70.775240384615387</v>
      </c>
      <c r="N2220" s="185"/>
      <c r="O2220" s="185"/>
    </row>
    <row r="2221" spans="1:15" x14ac:dyDescent="0.25">
      <c r="A2221" s="239" t="s">
        <v>11479</v>
      </c>
      <c r="B2221" s="189" t="s">
        <v>6103</v>
      </c>
      <c r="C2221" s="190" t="s">
        <v>6102</v>
      </c>
      <c r="D2221" s="190" t="s">
        <v>8691</v>
      </c>
      <c r="E2221" s="190" t="s">
        <v>20867</v>
      </c>
      <c r="F2221" s="190" t="s">
        <v>20869</v>
      </c>
      <c r="G2221" s="192">
        <v>3250</v>
      </c>
      <c r="H2221" s="191">
        <v>92.4</v>
      </c>
      <c r="I2221" s="188">
        <v>35.17316017316017</v>
      </c>
      <c r="J2221" s="192">
        <v>3250</v>
      </c>
      <c r="K2221" s="191">
        <v>92.01</v>
      </c>
      <c r="L2221" s="193">
        <v>35.322247581784588</v>
      </c>
      <c r="N2221" s="185"/>
      <c r="O2221" s="185"/>
    </row>
    <row r="2222" spans="1:15" x14ac:dyDescent="0.25">
      <c r="A2222" s="239" t="s">
        <v>11480</v>
      </c>
      <c r="B2222" s="189" t="s">
        <v>6103</v>
      </c>
      <c r="C2222" s="190" t="s">
        <v>6102</v>
      </c>
      <c r="D2222" s="190" t="s">
        <v>11481</v>
      </c>
      <c r="E2222" s="190" t="s">
        <v>20867</v>
      </c>
      <c r="F2222" s="190" t="s">
        <v>20868</v>
      </c>
      <c r="G2222" s="192">
        <v>0</v>
      </c>
      <c r="H2222" s="191">
        <v>21.39</v>
      </c>
      <c r="I2222" s="188">
        <v>0</v>
      </c>
      <c r="J2222" s="192">
        <v>0</v>
      </c>
      <c r="K2222" s="191">
        <v>21.48</v>
      </c>
      <c r="L2222" s="193">
        <v>0</v>
      </c>
      <c r="N2222" s="185"/>
      <c r="O2222" s="185"/>
    </row>
    <row r="2223" spans="1:15" x14ac:dyDescent="0.25">
      <c r="A2223" s="239" t="s">
        <v>11482</v>
      </c>
      <c r="B2223" s="189" t="s">
        <v>6103</v>
      </c>
      <c r="C2223" s="190" t="s">
        <v>6102</v>
      </c>
      <c r="D2223" s="190" t="s">
        <v>8692</v>
      </c>
      <c r="E2223" s="190" t="s">
        <v>20867</v>
      </c>
      <c r="F2223" s="190" t="s">
        <v>20869</v>
      </c>
      <c r="G2223" s="192">
        <v>28000</v>
      </c>
      <c r="H2223" s="191">
        <v>474.23</v>
      </c>
      <c r="I2223" s="188">
        <v>59.043080361849732</v>
      </c>
      <c r="J2223" s="192">
        <v>27775</v>
      </c>
      <c r="K2223" s="191">
        <v>470.45</v>
      </c>
      <c r="L2223" s="193">
        <v>59.039217770220006</v>
      </c>
      <c r="N2223" s="185"/>
      <c r="O2223" s="185"/>
    </row>
    <row r="2224" spans="1:15" x14ac:dyDescent="0.25">
      <c r="A2224" s="239" t="s">
        <v>11483</v>
      </c>
      <c r="B2224" s="189" t="s">
        <v>6103</v>
      </c>
      <c r="C2224" s="190" t="s">
        <v>6102</v>
      </c>
      <c r="D2224" s="190" t="s">
        <v>8693</v>
      </c>
      <c r="E2224" s="190" t="s">
        <v>20867</v>
      </c>
      <c r="F2224" s="190" t="s">
        <v>20869</v>
      </c>
      <c r="G2224" s="192">
        <v>11225</v>
      </c>
      <c r="H2224" s="191">
        <v>128.84</v>
      </c>
      <c r="I2224" s="188">
        <v>87.123564110524683</v>
      </c>
      <c r="J2224" s="192">
        <v>12877</v>
      </c>
      <c r="K2224" s="191">
        <v>132.66999999999999</v>
      </c>
      <c r="L2224" s="193">
        <v>97.060375367453091</v>
      </c>
      <c r="N2224" s="185"/>
      <c r="O2224" s="185"/>
    </row>
    <row r="2225" spans="1:15" x14ac:dyDescent="0.25">
      <c r="A2225" s="239" t="s">
        <v>11484</v>
      </c>
      <c r="B2225" s="189" t="s">
        <v>6103</v>
      </c>
      <c r="C2225" s="190" t="s">
        <v>6102</v>
      </c>
      <c r="D2225" s="190" t="s">
        <v>8694</v>
      </c>
      <c r="E2225" s="190" t="s">
        <v>20867</v>
      </c>
      <c r="F2225" s="190" t="s">
        <v>20869</v>
      </c>
      <c r="G2225" s="192">
        <v>20000</v>
      </c>
      <c r="H2225" s="191">
        <v>289.33999999999997</v>
      </c>
      <c r="I2225" s="188">
        <v>69.122831271168877</v>
      </c>
      <c r="J2225" s="192">
        <v>21904</v>
      </c>
      <c r="K2225" s="191">
        <v>288.94</v>
      </c>
      <c r="L2225" s="193">
        <v>75.80812625458573</v>
      </c>
      <c r="N2225" s="185"/>
      <c r="O2225" s="185"/>
    </row>
    <row r="2226" spans="1:15" x14ac:dyDescent="0.25">
      <c r="A2226" s="239" t="s">
        <v>11485</v>
      </c>
      <c r="B2226" s="189" t="s">
        <v>6103</v>
      </c>
      <c r="C2226" s="190" t="s">
        <v>6102</v>
      </c>
      <c r="D2226" s="190" t="s">
        <v>7126</v>
      </c>
      <c r="E2226" s="190" t="s">
        <v>20867</v>
      </c>
      <c r="F2226" s="190" t="s">
        <v>20869</v>
      </c>
      <c r="G2226" s="192">
        <v>6500</v>
      </c>
      <c r="H2226" s="191">
        <v>126.65</v>
      </c>
      <c r="I2226" s="188">
        <v>51.322542439794709</v>
      </c>
      <c r="J2226" s="192">
        <v>7000</v>
      </c>
      <c r="K2226" s="191">
        <v>130.05000000000001</v>
      </c>
      <c r="L2226" s="193">
        <v>53.825451749327179</v>
      </c>
      <c r="N2226" s="185"/>
      <c r="O2226" s="185"/>
    </row>
    <row r="2227" spans="1:15" x14ac:dyDescent="0.25">
      <c r="A2227" s="239" t="s">
        <v>11486</v>
      </c>
      <c r="B2227" s="189" t="s">
        <v>6103</v>
      </c>
      <c r="C2227" s="190" t="s">
        <v>6102</v>
      </c>
      <c r="D2227" s="190" t="s">
        <v>8695</v>
      </c>
      <c r="E2227" s="190" t="s">
        <v>20867</v>
      </c>
      <c r="F2227" s="190" t="s">
        <v>20869</v>
      </c>
      <c r="G2227" s="192">
        <v>13750</v>
      </c>
      <c r="H2227" s="191">
        <v>202.1</v>
      </c>
      <c r="I2227" s="188">
        <v>68.035625927758531</v>
      </c>
      <c r="J2227" s="192">
        <v>14025</v>
      </c>
      <c r="K2227" s="191">
        <v>208.57</v>
      </c>
      <c r="L2227" s="193">
        <v>67.243611257611349</v>
      </c>
      <c r="N2227" s="185"/>
      <c r="O2227" s="185"/>
    </row>
    <row r="2228" spans="1:15" x14ac:dyDescent="0.25">
      <c r="A2228" s="239" t="s">
        <v>11487</v>
      </c>
      <c r="B2228" s="189" t="s">
        <v>6103</v>
      </c>
      <c r="C2228" s="190" t="s">
        <v>6102</v>
      </c>
      <c r="D2228" s="190" t="s">
        <v>11488</v>
      </c>
      <c r="E2228" s="190" t="s">
        <v>20867</v>
      </c>
      <c r="F2228" s="190" t="s">
        <v>20868</v>
      </c>
      <c r="G2228" s="192">
        <v>0</v>
      </c>
      <c r="H2228" s="191">
        <v>49.66</v>
      </c>
      <c r="I2228" s="188">
        <v>0</v>
      </c>
      <c r="J2228" s="192">
        <v>0</v>
      </c>
      <c r="K2228" s="191">
        <v>48.2</v>
      </c>
      <c r="L2228" s="193">
        <v>0</v>
      </c>
      <c r="N2228" s="185"/>
      <c r="O2228" s="185"/>
    </row>
    <row r="2229" spans="1:15" x14ac:dyDescent="0.25">
      <c r="A2229" s="239" t="s">
        <v>11489</v>
      </c>
      <c r="B2229" s="189" t="s">
        <v>6103</v>
      </c>
      <c r="C2229" s="190" t="s">
        <v>6102</v>
      </c>
      <c r="D2229" s="190" t="s">
        <v>8696</v>
      </c>
      <c r="E2229" s="190" t="s">
        <v>20867</v>
      </c>
      <c r="F2229" s="190" t="s">
        <v>20869</v>
      </c>
      <c r="G2229" s="192">
        <v>1000</v>
      </c>
      <c r="H2229" s="191">
        <v>114.6</v>
      </c>
      <c r="I2229" s="188">
        <v>8.7260034904013963</v>
      </c>
      <c r="J2229" s="192">
        <v>1000</v>
      </c>
      <c r="K2229" s="191">
        <v>117.88</v>
      </c>
      <c r="L2229" s="193">
        <v>8.483203257550052</v>
      </c>
      <c r="N2229" s="185"/>
      <c r="O2229" s="185"/>
    </row>
    <row r="2230" spans="1:15" x14ac:dyDescent="0.25">
      <c r="A2230" s="239" t="s">
        <v>11490</v>
      </c>
      <c r="B2230" s="189" t="s">
        <v>6103</v>
      </c>
      <c r="C2230" s="190" t="s">
        <v>6102</v>
      </c>
      <c r="D2230" s="190" t="s">
        <v>8697</v>
      </c>
      <c r="E2230" s="190" t="s">
        <v>20867</v>
      </c>
      <c r="F2230" s="190" t="s">
        <v>20869</v>
      </c>
      <c r="G2230" s="192">
        <v>15130</v>
      </c>
      <c r="H2230" s="191">
        <v>167.26</v>
      </c>
      <c r="I2230" s="188">
        <v>90.457969628123891</v>
      </c>
      <c r="J2230" s="192">
        <v>17000</v>
      </c>
      <c r="K2230" s="191">
        <v>172.56</v>
      </c>
      <c r="L2230" s="193">
        <v>98.51645804357905</v>
      </c>
      <c r="N2230" s="185"/>
      <c r="O2230" s="185"/>
    </row>
    <row r="2231" spans="1:15" x14ac:dyDescent="0.25">
      <c r="A2231" s="239" t="s">
        <v>11491</v>
      </c>
      <c r="B2231" s="189" t="s">
        <v>6103</v>
      </c>
      <c r="C2231" s="190" t="s">
        <v>6102</v>
      </c>
      <c r="D2231" s="190" t="s">
        <v>11492</v>
      </c>
      <c r="E2231" s="190" t="s">
        <v>20867</v>
      </c>
      <c r="F2231" s="190" t="s">
        <v>20868</v>
      </c>
      <c r="G2231" s="192">
        <v>0</v>
      </c>
      <c r="H2231" s="191">
        <v>44.38</v>
      </c>
      <c r="I2231" s="188">
        <v>0</v>
      </c>
      <c r="J2231" s="192">
        <v>0</v>
      </c>
      <c r="K2231" s="191">
        <v>45.82</v>
      </c>
      <c r="L2231" s="193">
        <v>0</v>
      </c>
      <c r="N2231" s="185"/>
      <c r="O2231" s="185"/>
    </row>
    <row r="2232" spans="1:15" x14ac:dyDescent="0.25">
      <c r="A2232" s="239" t="s">
        <v>11493</v>
      </c>
      <c r="B2232" s="189" t="s">
        <v>6103</v>
      </c>
      <c r="C2232" s="190" t="s">
        <v>6102</v>
      </c>
      <c r="D2232" s="190" t="s">
        <v>8698</v>
      </c>
      <c r="E2232" s="190" t="s">
        <v>20867</v>
      </c>
      <c r="F2232" s="190" t="s">
        <v>20869</v>
      </c>
      <c r="G2232" s="192">
        <v>10000</v>
      </c>
      <c r="H2232" s="191">
        <v>163.66</v>
      </c>
      <c r="I2232" s="188">
        <v>61.102285225467433</v>
      </c>
      <c r="J2232" s="192">
        <v>10100</v>
      </c>
      <c r="K2232" s="191">
        <v>162.18</v>
      </c>
      <c r="L2232" s="193">
        <v>62.276482920212111</v>
      </c>
      <c r="N2232" s="185"/>
      <c r="O2232" s="185"/>
    </row>
    <row r="2233" spans="1:15" x14ac:dyDescent="0.25">
      <c r="A2233" s="239" t="s">
        <v>11494</v>
      </c>
      <c r="B2233" s="189" t="s">
        <v>6103</v>
      </c>
      <c r="C2233" s="190" t="s">
        <v>6102</v>
      </c>
      <c r="D2233" s="190" t="s">
        <v>11495</v>
      </c>
      <c r="E2233" s="190" t="s">
        <v>20867</v>
      </c>
      <c r="F2233" s="190" t="s">
        <v>20868</v>
      </c>
      <c r="G2233" s="192">
        <v>0</v>
      </c>
      <c r="H2233" s="191">
        <v>29.23</v>
      </c>
      <c r="I2233" s="188">
        <v>0</v>
      </c>
      <c r="J2233" s="192">
        <v>0</v>
      </c>
      <c r="K2233" s="191">
        <v>31.98</v>
      </c>
      <c r="L2233" s="193">
        <v>0</v>
      </c>
      <c r="N2233" s="185"/>
      <c r="O2233" s="185"/>
    </row>
    <row r="2234" spans="1:15" x14ac:dyDescent="0.25">
      <c r="A2234" s="239" t="s">
        <v>11496</v>
      </c>
      <c r="B2234" s="189" t="s">
        <v>6103</v>
      </c>
      <c r="C2234" s="190" t="s">
        <v>6102</v>
      </c>
      <c r="D2234" s="190" t="s">
        <v>8699</v>
      </c>
      <c r="E2234" s="190" t="s">
        <v>20867</v>
      </c>
      <c r="F2234" s="190" t="s">
        <v>20869</v>
      </c>
      <c r="G2234" s="192">
        <v>41512</v>
      </c>
      <c r="H2234" s="191">
        <v>469.51</v>
      </c>
      <c r="I2234" s="188">
        <v>88.415582202721993</v>
      </c>
      <c r="J2234" s="192">
        <v>42795</v>
      </c>
      <c r="K2234" s="191">
        <v>470.37</v>
      </c>
      <c r="L2234" s="193">
        <v>90.981567702021806</v>
      </c>
      <c r="N2234" s="185"/>
      <c r="O2234" s="185"/>
    </row>
    <row r="2235" spans="1:15" x14ac:dyDescent="0.25">
      <c r="A2235" s="239" t="s">
        <v>11497</v>
      </c>
      <c r="B2235" s="189" t="s">
        <v>6103</v>
      </c>
      <c r="C2235" s="190" t="s">
        <v>6102</v>
      </c>
      <c r="D2235" s="190" t="s">
        <v>6180</v>
      </c>
      <c r="E2235" s="190" t="s">
        <v>20867</v>
      </c>
      <c r="F2235" s="190" t="s">
        <v>20869</v>
      </c>
      <c r="G2235" s="192">
        <v>4000</v>
      </c>
      <c r="H2235" s="191">
        <v>120.65</v>
      </c>
      <c r="I2235" s="188">
        <v>33.153750518027351</v>
      </c>
      <c r="J2235" s="192">
        <v>4000</v>
      </c>
      <c r="K2235" s="191">
        <v>122.16</v>
      </c>
      <c r="L2235" s="193">
        <v>32.743942370661429</v>
      </c>
      <c r="N2235" s="185"/>
      <c r="O2235" s="185"/>
    </row>
    <row r="2236" spans="1:15" x14ac:dyDescent="0.25">
      <c r="A2236" s="239" t="s">
        <v>11498</v>
      </c>
      <c r="B2236" s="189" t="s">
        <v>6103</v>
      </c>
      <c r="C2236" s="190" t="s">
        <v>6102</v>
      </c>
      <c r="D2236" s="190" t="s">
        <v>6181</v>
      </c>
      <c r="E2236" s="190" t="s">
        <v>20867</v>
      </c>
      <c r="F2236" s="190" t="s">
        <v>20868</v>
      </c>
      <c r="G2236" s="192">
        <v>8400</v>
      </c>
      <c r="H2236" s="191">
        <v>141.84</v>
      </c>
      <c r="I2236" s="188">
        <v>59.22165820642978</v>
      </c>
      <c r="J2236" s="192">
        <v>0</v>
      </c>
      <c r="K2236" s="191">
        <v>144.35</v>
      </c>
      <c r="L2236" s="193">
        <v>0</v>
      </c>
      <c r="N2236" s="185"/>
      <c r="O2236" s="185"/>
    </row>
    <row r="2237" spans="1:15" x14ac:dyDescent="0.25">
      <c r="A2237" s="239" t="s">
        <v>11499</v>
      </c>
      <c r="B2237" s="189" t="s">
        <v>6103</v>
      </c>
      <c r="C2237" s="190" t="s">
        <v>6102</v>
      </c>
      <c r="D2237" s="190" t="s">
        <v>6182</v>
      </c>
      <c r="E2237" s="190" t="s">
        <v>20867</v>
      </c>
      <c r="F2237" s="190" t="s">
        <v>20869</v>
      </c>
      <c r="G2237" s="192">
        <v>61886</v>
      </c>
      <c r="H2237" s="191">
        <v>1367.13</v>
      </c>
      <c r="I2237" s="188">
        <v>45.267092375999354</v>
      </c>
      <c r="J2237" s="192">
        <v>71475</v>
      </c>
      <c r="K2237" s="191">
        <v>1380.72</v>
      </c>
      <c r="L2237" s="193">
        <v>51.766469667999303</v>
      </c>
      <c r="N2237" s="185"/>
      <c r="O2237" s="185"/>
    </row>
    <row r="2238" spans="1:15" x14ac:dyDescent="0.25">
      <c r="A2238" s="239" t="s">
        <v>11500</v>
      </c>
      <c r="B2238" s="189" t="s">
        <v>6103</v>
      </c>
      <c r="C2238" s="190" t="s">
        <v>6102</v>
      </c>
      <c r="D2238" s="190" t="s">
        <v>4403</v>
      </c>
      <c r="E2238" s="190" t="s">
        <v>20867</v>
      </c>
      <c r="F2238" s="190" t="s">
        <v>20869</v>
      </c>
      <c r="G2238" s="192">
        <v>4944</v>
      </c>
      <c r="H2238" s="191">
        <v>150.88999999999999</v>
      </c>
      <c r="I2238" s="188">
        <v>32.765590827755318</v>
      </c>
      <c r="J2238" s="192">
        <v>5237.2700000000004</v>
      </c>
      <c r="K2238" s="191">
        <v>154.5</v>
      </c>
      <c r="L2238" s="193">
        <v>33.898187702265375</v>
      </c>
      <c r="N2238" s="185"/>
      <c r="O2238" s="185"/>
    </row>
    <row r="2239" spans="1:15" x14ac:dyDescent="0.25">
      <c r="A2239" s="239" t="s">
        <v>11501</v>
      </c>
      <c r="B2239" s="189" t="s">
        <v>6103</v>
      </c>
      <c r="C2239" s="190" t="s">
        <v>6102</v>
      </c>
      <c r="D2239" s="190" t="s">
        <v>6183</v>
      </c>
      <c r="E2239" s="190" t="s">
        <v>20867</v>
      </c>
      <c r="F2239" s="190" t="s">
        <v>20869</v>
      </c>
      <c r="G2239" s="192">
        <v>2253</v>
      </c>
      <c r="H2239" s="191">
        <v>58.28</v>
      </c>
      <c r="I2239" s="188">
        <v>38.658201784488675</v>
      </c>
      <c r="J2239" s="192">
        <v>2500</v>
      </c>
      <c r="K2239" s="191">
        <v>63.2</v>
      </c>
      <c r="L2239" s="193">
        <v>39.556962025316452</v>
      </c>
      <c r="N2239" s="185"/>
      <c r="O2239" s="185"/>
    </row>
    <row r="2240" spans="1:15" x14ac:dyDescent="0.25">
      <c r="A2240" s="239" t="s">
        <v>11502</v>
      </c>
      <c r="B2240" s="189" t="s">
        <v>6103</v>
      </c>
      <c r="C2240" s="190" t="s">
        <v>6102</v>
      </c>
      <c r="D2240" s="190" t="s">
        <v>7258</v>
      </c>
      <c r="E2240" s="190" t="s">
        <v>20867</v>
      </c>
      <c r="F2240" s="190" t="s">
        <v>20869</v>
      </c>
      <c r="G2240" s="192">
        <v>127366.2</v>
      </c>
      <c r="H2240" s="191">
        <v>1201.46</v>
      </c>
      <c r="I2240" s="188">
        <v>106.00952174853927</v>
      </c>
      <c r="J2240" s="192">
        <v>140621.25</v>
      </c>
      <c r="K2240" s="191">
        <v>1226.0999999999999</v>
      </c>
      <c r="L2240" s="193">
        <v>114.68987032052851</v>
      </c>
      <c r="N2240" s="185"/>
      <c r="O2240" s="185"/>
    </row>
    <row r="2241" spans="1:15" x14ac:dyDescent="0.25">
      <c r="A2241" s="239" t="s">
        <v>11503</v>
      </c>
      <c r="B2241" s="189" t="s">
        <v>6103</v>
      </c>
      <c r="C2241" s="190" t="s">
        <v>6102</v>
      </c>
      <c r="D2241" s="190" t="s">
        <v>6184</v>
      </c>
      <c r="E2241" s="190" t="s">
        <v>20867</v>
      </c>
      <c r="F2241" s="190" t="s">
        <v>20869</v>
      </c>
      <c r="G2241" s="192">
        <v>20000</v>
      </c>
      <c r="H2241" s="191">
        <v>301.60000000000002</v>
      </c>
      <c r="I2241" s="188">
        <v>66.312997347480106</v>
      </c>
      <c r="J2241" s="192">
        <v>20400</v>
      </c>
      <c r="K2241" s="191">
        <v>310.41000000000003</v>
      </c>
      <c r="L2241" s="193">
        <v>65.719532231564699</v>
      </c>
      <c r="N2241" s="185"/>
      <c r="O2241" s="185"/>
    </row>
    <row r="2242" spans="1:15" x14ac:dyDescent="0.25">
      <c r="A2242" s="239" t="s">
        <v>11504</v>
      </c>
      <c r="B2242" s="189" t="s">
        <v>6103</v>
      </c>
      <c r="C2242" s="190" t="s">
        <v>6102</v>
      </c>
      <c r="D2242" s="190" t="s">
        <v>7669</v>
      </c>
      <c r="E2242" s="190" t="s">
        <v>20867</v>
      </c>
      <c r="F2242" s="190" t="s">
        <v>20869</v>
      </c>
      <c r="G2242" s="192">
        <v>15903</v>
      </c>
      <c r="H2242" s="191">
        <v>236.35</v>
      </c>
      <c r="I2242" s="188">
        <v>67.285804950285595</v>
      </c>
      <c r="J2242" s="192">
        <v>22274</v>
      </c>
      <c r="K2242" s="191">
        <v>241.65</v>
      </c>
      <c r="L2242" s="193">
        <v>92.174632733291944</v>
      </c>
      <c r="N2242" s="185"/>
      <c r="O2242" s="185"/>
    </row>
    <row r="2243" spans="1:15" x14ac:dyDescent="0.25">
      <c r="A2243" s="239" t="s">
        <v>11505</v>
      </c>
      <c r="B2243" s="189" t="s">
        <v>6103</v>
      </c>
      <c r="C2243" s="190" t="s">
        <v>6102</v>
      </c>
      <c r="D2243" s="190" t="s">
        <v>7729</v>
      </c>
      <c r="E2243" s="190" t="s">
        <v>20867</v>
      </c>
      <c r="F2243" s="190" t="s">
        <v>20869</v>
      </c>
      <c r="G2243" s="192">
        <v>8000</v>
      </c>
      <c r="H2243" s="191">
        <v>152.81</v>
      </c>
      <c r="I2243" s="188">
        <v>52.352594725476081</v>
      </c>
      <c r="J2243" s="192">
        <v>8000</v>
      </c>
      <c r="K2243" s="191">
        <v>153.24</v>
      </c>
      <c r="L2243" s="193">
        <v>52.205690420255806</v>
      </c>
      <c r="N2243" s="185"/>
      <c r="O2243" s="185"/>
    </row>
    <row r="2244" spans="1:15" x14ac:dyDescent="0.25">
      <c r="A2244" s="239" t="s">
        <v>11506</v>
      </c>
      <c r="B2244" s="189" t="s">
        <v>6103</v>
      </c>
      <c r="C2244" s="190" t="s">
        <v>6102</v>
      </c>
      <c r="D2244" s="190" t="s">
        <v>6185</v>
      </c>
      <c r="E2244" s="190" t="s">
        <v>20867</v>
      </c>
      <c r="F2244" s="190" t="s">
        <v>20869</v>
      </c>
      <c r="G2244" s="192">
        <v>7718</v>
      </c>
      <c r="H2244" s="191">
        <v>214.92</v>
      </c>
      <c r="I2244" s="188">
        <v>35.911036664805508</v>
      </c>
      <c r="J2244" s="192">
        <v>9000</v>
      </c>
      <c r="K2244" s="191">
        <v>216.91</v>
      </c>
      <c r="L2244" s="193">
        <v>41.491862984648009</v>
      </c>
      <c r="N2244" s="185"/>
      <c r="O2244" s="185"/>
    </row>
    <row r="2245" spans="1:15" x14ac:dyDescent="0.25">
      <c r="A2245" s="239" t="s">
        <v>11507</v>
      </c>
      <c r="B2245" s="189" t="s">
        <v>6103</v>
      </c>
      <c r="C2245" s="190" t="s">
        <v>6102</v>
      </c>
      <c r="D2245" s="190" t="s">
        <v>6186</v>
      </c>
      <c r="E2245" s="190" t="s">
        <v>20867</v>
      </c>
      <c r="F2245" s="190" t="s">
        <v>20869</v>
      </c>
      <c r="G2245" s="192">
        <v>17737.5</v>
      </c>
      <c r="H2245" s="191">
        <v>380.4</v>
      </c>
      <c r="I2245" s="188">
        <v>46.628548895899058</v>
      </c>
      <c r="J2245" s="192">
        <v>18180.939999999999</v>
      </c>
      <c r="K2245" s="191">
        <v>383.18</v>
      </c>
      <c r="L2245" s="193">
        <v>47.447518137689855</v>
      </c>
      <c r="N2245" s="185"/>
      <c r="O2245" s="185"/>
    </row>
    <row r="2246" spans="1:15" x14ac:dyDescent="0.25">
      <c r="A2246" s="239" t="s">
        <v>11508</v>
      </c>
      <c r="B2246" s="189" t="s">
        <v>6103</v>
      </c>
      <c r="C2246" s="190" t="s">
        <v>6102</v>
      </c>
      <c r="D2246" s="190" t="s">
        <v>6187</v>
      </c>
      <c r="E2246" s="190" t="s">
        <v>20867</v>
      </c>
      <c r="F2246" s="190" t="s">
        <v>20869</v>
      </c>
      <c r="G2246" s="192">
        <v>15522</v>
      </c>
      <c r="H2246" s="191">
        <v>294.14999999999998</v>
      </c>
      <c r="I2246" s="188">
        <v>52.76899541050485</v>
      </c>
      <c r="J2246" s="192">
        <v>16972</v>
      </c>
      <c r="K2246" s="191">
        <v>300.12</v>
      </c>
      <c r="L2246" s="193">
        <v>56.550713048114083</v>
      </c>
      <c r="N2246" s="185"/>
      <c r="O2246" s="185"/>
    </row>
    <row r="2247" spans="1:15" x14ac:dyDescent="0.25">
      <c r="A2247" s="239" t="s">
        <v>11509</v>
      </c>
      <c r="B2247" s="189" t="s">
        <v>6103</v>
      </c>
      <c r="C2247" s="190" t="s">
        <v>6102</v>
      </c>
      <c r="D2247" s="190" t="s">
        <v>6188</v>
      </c>
      <c r="E2247" s="190" t="s">
        <v>20867</v>
      </c>
      <c r="F2247" s="190" t="s">
        <v>20869</v>
      </c>
      <c r="G2247" s="192">
        <v>2500</v>
      </c>
      <c r="H2247" s="191">
        <v>87.9</v>
      </c>
      <c r="I2247" s="188">
        <v>28.441410693970418</v>
      </c>
      <c r="J2247" s="192">
        <v>3100</v>
      </c>
      <c r="K2247" s="191">
        <v>90.95</v>
      </c>
      <c r="L2247" s="193">
        <v>34.084661902144035</v>
      </c>
      <c r="N2247" s="185"/>
      <c r="O2247" s="185"/>
    </row>
    <row r="2248" spans="1:15" x14ac:dyDescent="0.25">
      <c r="A2248" s="239" t="s">
        <v>11510</v>
      </c>
      <c r="B2248" s="189" t="s">
        <v>6103</v>
      </c>
      <c r="C2248" s="190" t="s">
        <v>6102</v>
      </c>
      <c r="D2248" s="190" t="s">
        <v>6189</v>
      </c>
      <c r="E2248" s="190" t="s">
        <v>20867</v>
      </c>
      <c r="F2248" s="190" t="s">
        <v>20869</v>
      </c>
      <c r="G2248" s="192">
        <v>10600</v>
      </c>
      <c r="H2248" s="191">
        <v>286.10000000000002</v>
      </c>
      <c r="I2248" s="188">
        <v>37.049982523593144</v>
      </c>
      <c r="J2248" s="192">
        <v>9850</v>
      </c>
      <c r="K2248" s="191">
        <v>293.91000000000003</v>
      </c>
      <c r="L2248" s="193">
        <v>33.513660644414955</v>
      </c>
      <c r="N2248" s="185"/>
      <c r="O2248" s="185"/>
    </row>
    <row r="2249" spans="1:15" x14ac:dyDescent="0.25">
      <c r="A2249" s="239" t="s">
        <v>11511</v>
      </c>
      <c r="B2249" s="189" t="s">
        <v>6103</v>
      </c>
      <c r="C2249" s="190" t="s">
        <v>6102</v>
      </c>
      <c r="D2249" s="190" t="s">
        <v>6190</v>
      </c>
      <c r="E2249" s="190" t="s">
        <v>20867</v>
      </c>
      <c r="F2249" s="190" t="s">
        <v>20869</v>
      </c>
      <c r="G2249" s="192">
        <v>11706</v>
      </c>
      <c r="H2249" s="191">
        <v>143.11000000000001</v>
      </c>
      <c r="I2249" s="188">
        <v>81.797218922507156</v>
      </c>
      <c r="J2249" s="192">
        <v>11944</v>
      </c>
      <c r="K2249" s="191">
        <v>146.01</v>
      </c>
      <c r="L2249" s="193">
        <v>81.802616259160331</v>
      </c>
      <c r="N2249" s="185"/>
      <c r="O2249" s="185"/>
    </row>
    <row r="2250" spans="1:15" x14ac:dyDescent="0.25">
      <c r="A2250" s="239" t="s">
        <v>11512</v>
      </c>
      <c r="B2250" s="189" t="s">
        <v>6103</v>
      </c>
      <c r="C2250" s="190" t="s">
        <v>6102</v>
      </c>
      <c r="D2250" s="190" t="s">
        <v>6191</v>
      </c>
      <c r="E2250" s="190" t="s">
        <v>20867</v>
      </c>
      <c r="F2250" s="190" t="s">
        <v>20869</v>
      </c>
      <c r="G2250" s="192">
        <v>13500</v>
      </c>
      <c r="H2250" s="191">
        <v>161.94</v>
      </c>
      <c r="I2250" s="188">
        <v>83.364208966283812</v>
      </c>
      <c r="J2250" s="192">
        <v>13500</v>
      </c>
      <c r="K2250" s="191">
        <v>164.82</v>
      </c>
      <c r="L2250" s="193">
        <v>81.907535493265385</v>
      </c>
      <c r="N2250" s="185"/>
      <c r="O2250" s="185"/>
    </row>
    <row r="2251" spans="1:15" x14ac:dyDescent="0.25">
      <c r="A2251" s="239" t="s">
        <v>11513</v>
      </c>
      <c r="B2251" s="189" t="s">
        <v>6103</v>
      </c>
      <c r="C2251" s="190" t="s">
        <v>6102</v>
      </c>
      <c r="D2251" s="190" t="s">
        <v>6192</v>
      </c>
      <c r="E2251" s="190" t="s">
        <v>20867</v>
      </c>
      <c r="F2251" s="190" t="s">
        <v>20869</v>
      </c>
      <c r="G2251" s="192">
        <v>36000</v>
      </c>
      <c r="H2251" s="191">
        <v>432.42</v>
      </c>
      <c r="I2251" s="188">
        <v>83.252393506313297</v>
      </c>
      <c r="J2251" s="192">
        <v>39000</v>
      </c>
      <c r="K2251" s="191">
        <v>438.6</v>
      </c>
      <c r="L2251" s="193">
        <v>88.919288645690827</v>
      </c>
      <c r="N2251" s="185"/>
      <c r="O2251" s="185"/>
    </row>
    <row r="2252" spans="1:15" x14ac:dyDescent="0.25">
      <c r="A2252" s="239" t="s">
        <v>11514</v>
      </c>
      <c r="B2252" s="189" t="s">
        <v>6103</v>
      </c>
      <c r="C2252" s="190" t="s">
        <v>6102</v>
      </c>
      <c r="D2252" s="190" t="s">
        <v>5747</v>
      </c>
      <c r="E2252" s="190" t="s">
        <v>20867</v>
      </c>
      <c r="F2252" s="190" t="s">
        <v>20868</v>
      </c>
      <c r="G2252" s="192">
        <v>0</v>
      </c>
      <c r="H2252" s="191">
        <v>30.67</v>
      </c>
      <c r="I2252" s="188">
        <v>0</v>
      </c>
      <c r="J2252" s="192">
        <v>0</v>
      </c>
      <c r="K2252" s="191">
        <v>30.81</v>
      </c>
      <c r="L2252" s="193">
        <v>0</v>
      </c>
      <c r="N2252" s="185"/>
      <c r="O2252" s="185"/>
    </row>
    <row r="2253" spans="1:15" x14ac:dyDescent="0.25">
      <c r="A2253" s="239" t="s">
        <v>11515</v>
      </c>
      <c r="B2253" s="189" t="s">
        <v>6103</v>
      </c>
      <c r="C2253" s="190" t="s">
        <v>6102</v>
      </c>
      <c r="D2253" s="190" t="s">
        <v>7743</v>
      </c>
      <c r="E2253" s="190" t="s">
        <v>20867</v>
      </c>
      <c r="F2253" s="190" t="s">
        <v>20869</v>
      </c>
      <c r="G2253" s="192">
        <v>8320</v>
      </c>
      <c r="H2253" s="191">
        <v>208.94</v>
      </c>
      <c r="I2253" s="188">
        <v>39.82004403177946</v>
      </c>
      <c r="J2253" s="192">
        <v>8569</v>
      </c>
      <c r="K2253" s="191">
        <v>207.65</v>
      </c>
      <c r="L2253" s="193">
        <v>41.266554298097759</v>
      </c>
      <c r="N2253" s="185"/>
      <c r="O2253" s="185"/>
    </row>
    <row r="2254" spans="1:15" x14ac:dyDescent="0.25">
      <c r="A2254" s="239" t="s">
        <v>11516</v>
      </c>
      <c r="B2254" s="189" t="s">
        <v>6103</v>
      </c>
      <c r="C2254" s="190" t="s">
        <v>6102</v>
      </c>
      <c r="D2254" s="190" t="s">
        <v>7744</v>
      </c>
      <c r="E2254" s="190" t="s">
        <v>20867</v>
      </c>
      <c r="F2254" s="190" t="s">
        <v>20869</v>
      </c>
      <c r="G2254" s="192">
        <v>2580</v>
      </c>
      <c r="H2254" s="191">
        <v>125.71</v>
      </c>
      <c r="I2254" s="188">
        <v>20.523426935009148</v>
      </c>
      <c r="J2254" s="192">
        <v>2785</v>
      </c>
      <c r="K2254" s="191">
        <v>128.37</v>
      </c>
      <c r="L2254" s="193">
        <v>21.695100101269766</v>
      </c>
      <c r="N2254" s="185"/>
      <c r="O2254" s="185"/>
    </row>
    <row r="2255" spans="1:15" x14ac:dyDescent="0.25">
      <c r="A2255" s="239" t="s">
        <v>11517</v>
      </c>
      <c r="B2255" s="189" t="s">
        <v>6103</v>
      </c>
      <c r="C2255" s="190" t="s">
        <v>6102</v>
      </c>
      <c r="D2255" s="190" t="s">
        <v>11518</v>
      </c>
      <c r="E2255" s="190" t="s">
        <v>20867</v>
      </c>
      <c r="F2255" s="190" t="s">
        <v>20868</v>
      </c>
      <c r="G2255" s="192">
        <v>0</v>
      </c>
      <c r="H2255" s="191">
        <v>40.270000000000003</v>
      </c>
      <c r="I2255" s="188">
        <v>0</v>
      </c>
      <c r="J2255" s="192">
        <v>0</v>
      </c>
      <c r="K2255" s="191">
        <v>40.479999999999997</v>
      </c>
      <c r="L2255" s="193">
        <v>0</v>
      </c>
      <c r="N2255" s="185"/>
      <c r="O2255" s="185"/>
    </row>
    <row r="2256" spans="1:15" x14ac:dyDescent="0.25">
      <c r="A2256" s="239" t="s">
        <v>11519</v>
      </c>
      <c r="B2256" s="189" t="s">
        <v>6103</v>
      </c>
      <c r="C2256" s="190" t="s">
        <v>6102</v>
      </c>
      <c r="D2256" s="190" t="s">
        <v>7745</v>
      </c>
      <c r="E2256" s="190" t="s">
        <v>20867</v>
      </c>
      <c r="F2256" s="190" t="s">
        <v>20869</v>
      </c>
      <c r="G2256" s="192">
        <v>2180</v>
      </c>
      <c r="H2256" s="191">
        <v>69.709999999999994</v>
      </c>
      <c r="I2256" s="188">
        <v>31.272414287763596</v>
      </c>
      <c r="J2256" s="192">
        <v>2292</v>
      </c>
      <c r="K2256" s="191">
        <v>68.48</v>
      </c>
      <c r="L2256" s="193">
        <v>33.469626168224295</v>
      </c>
      <c r="N2256" s="185"/>
      <c r="O2256" s="185"/>
    </row>
    <row r="2257" spans="1:15" x14ac:dyDescent="0.25">
      <c r="A2257" s="239" t="s">
        <v>11520</v>
      </c>
      <c r="B2257" s="189" t="s">
        <v>6103</v>
      </c>
      <c r="C2257" s="190" t="s">
        <v>6102</v>
      </c>
      <c r="D2257" s="190" t="s">
        <v>7746</v>
      </c>
      <c r="E2257" s="190" t="s">
        <v>20867</v>
      </c>
      <c r="F2257" s="190" t="s">
        <v>20869</v>
      </c>
      <c r="G2257" s="192">
        <v>18730</v>
      </c>
      <c r="H2257" s="191">
        <v>313.95999999999998</v>
      </c>
      <c r="I2257" s="188">
        <v>59.657281182316225</v>
      </c>
      <c r="J2257" s="192">
        <v>19150</v>
      </c>
      <c r="K2257" s="191">
        <v>317.33999999999997</v>
      </c>
      <c r="L2257" s="193">
        <v>60.345370895569424</v>
      </c>
      <c r="N2257" s="185"/>
      <c r="O2257" s="185"/>
    </row>
    <row r="2258" spans="1:15" x14ac:dyDescent="0.25">
      <c r="A2258" s="239" t="s">
        <v>11521</v>
      </c>
      <c r="B2258" s="189" t="s">
        <v>6103</v>
      </c>
      <c r="C2258" s="190" t="s">
        <v>6102</v>
      </c>
      <c r="D2258" s="190" t="s">
        <v>7472</v>
      </c>
      <c r="E2258" s="190" t="s">
        <v>20867</v>
      </c>
      <c r="F2258" s="190" t="s">
        <v>20869</v>
      </c>
      <c r="G2258" s="192">
        <v>6950</v>
      </c>
      <c r="H2258" s="191">
        <v>113.91</v>
      </c>
      <c r="I2258" s="188">
        <v>61.013080502150821</v>
      </c>
      <c r="J2258" s="192">
        <v>7100</v>
      </c>
      <c r="K2258" s="191">
        <v>116.22</v>
      </c>
      <c r="L2258" s="193">
        <v>61.091034245396663</v>
      </c>
      <c r="N2258" s="185"/>
      <c r="O2258" s="185"/>
    </row>
    <row r="2259" spans="1:15" x14ac:dyDescent="0.25">
      <c r="A2259" s="239" t="s">
        <v>11522</v>
      </c>
      <c r="B2259" s="189" t="s">
        <v>6103</v>
      </c>
      <c r="C2259" s="190" t="s">
        <v>6102</v>
      </c>
      <c r="D2259" s="190" t="s">
        <v>7747</v>
      </c>
      <c r="E2259" s="190" t="s">
        <v>20867</v>
      </c>
      <c r="F2259" s="190" t="s">
        <v>20869</v>
      </c>
      <c r="G2259" s="192">
        <v>78672</v>
      </c>
      <c r="H2259" s="191">
        <v>902.02</v>
      </c>
      <c r="I2259" s="188">
        <v>87.217578324205675</v>
      </c>
      <c r="J2259" s="192">
        <v>80936</v>
      </c>
      <c r="K2259" s="191">
        <v>927.95</v>
      </c>
      <c r="L2259" s="193">
        <v>87.220216606498184</v>
      </c>
      <c r="N2259" s="185"/>
      <c r="O2259" s="185"/>
    </row>
    <row r="2260" spans="1:15" x14ac:dyDescent="0.25">
      <c r="A2260" s="239" t="s">
        <v>11523</v>
      </c>
      <c r="B2260" s="189" t="s">
        <v>6103</v>
      </c>
      <c r="C2260" s="190" t="s">
        <v>6102</v>
      </c>
      <c r="D2260" s="190" t="s">
        <v>7748</v>
      </c>
      <c r="E2260" s="190" t="s">
        <v>20867</v>
      </c>
      <c r="F2260" s="190" t="s">
        <v>20869</v>
      </c>
      <c r="G2260" s="192">
        <v>16655</v>
      </c>
      <c r="H2260" s="191">
        <v>392.23</v>
      </c>
      <c r="I2260" s="188">
        <v>42.462330775310406</v>
      </c>
      <c r="J2260" s="192">
        <v>16655</v>
      </c>
      <c r="K2260" s="191">
        <v>395.89</v>
      </c>
      <c r="L2260" s="193">
        <v>42.069766854429261</v>
      </c>
      <c r="N2260" s="185"/>
      <c r="O2260" s="185"/>
    </row>
    <row r="2261" spans="1:15" x14ac:dyDescent="0.25">
      <c r="A2261" s="239" t="s">
        <v>11524</v>
      </c>
      <c r="B2261" s="189" t="s">
        <v>6103</v>
      </c>
      <c r="C2261" s="190" t="s">
        <v>6102</v>
      </c>
      <c r="D2261" s="190" t="s">
        <v>7749</v>
      </c>
      <c r="E2261" s="190" t="s">
        <v>20867</v>
      </c>
      <c r="F2261" s="190" t="s">
        <v>20869</v>
      </c>
      <c r="G2261" s="192">
        <v>11210</v>
      </c>
      <c r="H2261" s="191">
        <v>271.60000000000002</v>
      </c>
      <c r="I2261" s="188">
        <v>41.273932253313696</v>
      </c>
      <c r="J2261" s="192">
        <v>11640</v>
      </c>
      <c r="K2261" s="191">
        <v>275.48</v>
      </c>
      <c r="L2261" s="193">
        <v>42.25352112676056</v>
      </c>
      <c r="N2261" s="185"/>
      <c r="O2261" s="185"/>
    </row>
    <row r="2262" spans="1:15" x14ac:dyDescent="0.25">
      <c r="A2262" s="239" t="s">
        <v>11525</v>
      </c>
      <c r="B2262" s="189" t="s">
        <v>6103</v>
      </c>
      <c r="C2262" s="190" t="s">
        <v>6102</v>
      </c>
      <c r="D2262" s="190" t="s">
        <v>7750</v>
      </c>
      <c r="E2262" s="190" t="s">
        <v>20867</v>
      </c>
      <c r="F2262" s="190" t="s">
        <v>20869</v>
      </c>
      <c r="G2262" s="192">
        <v>65769</v>
      </c>
      <c r="H2262" s="191">
        <v>615.38</v>
      </c>
      <c r="I2262" s="188">
        <v>106.87542656569924</v>
      </c>
      <c r="J2262" s="192">
        <v>67133</v>
      </c>
      <c r="K2262" s="191">
        <v>620.97</v>
      </c>
      <c r="L2262" s="193">
        <v>108.10989258740358</v>
      </c>
      <c r="N2262" s="185"/>
      <c r="O2262" s="185"/>
    </row>
    <row r="2263" spans="1:15" x14ac:dyDescent="0.25">
      <c r="A2263" s="239" t="s">
        <v>11526</v>
      </c>
      <c r="B2263" s="189" t="s">
        <v>6103</v>
      </c>
      <c r="C2263" s="190" t="s">
        <v>6102</v>
      </c>
      <c r="D2263" s="190" t="s">
        <v>7751</v>
      </c>
      <c r="E2263" s="190" t="s">
        <v>20867</v>
      </c>
      <c r="F2263" s="190" t="s">
        <v>20869</v>
      </c>
      <c r="G2263" s="192">
        <v>5958</v>
      </c>
      <c r="H2263" s="191">
        <v>99.19</v>
      </c>
      <c r="I2263" s="188">
        <v>60.066538965621532</v>
      </c>
      <c r="J2263" s="192">
        <v>7975</v>
      </c>
      <c r="K2263" s="191">
        <v>124.87</v>
      </c>
      <c r="L2263" s="193">
        <v>63.866421077921032</v>
      </c>
      <c r="N2263" s="185"/>
      <c r="O2263" s="185"/>
    </row>
    <row r="2264" spans="1:15" x14ac:dyDescent="0.25">
      <c r="A2264" s="239" t="s">
        <v>11527</v>
      </c>
      <c r="B2264" s="189" t="s">
        <v>6103</v>
      </c>
      <c r="C2264" s="190" t="s">
        <v>6102</v>
      </c>
      <c r="D2264" s="190" t="s">
        <v>7752</v>
      </c>
      <c r="E2264" s="190" t="s">
        <v>20867</v>
      </c>
      <c r="F2264" s="190" t="s">
        <v>20869</v>
      </c>
      <c r="G2264" s="192">
        <v>2786</v>
      </c>
      <c r="H2264" s="191">
        <v>46.9</v>
      </c>
      <c r="I2264" s="188">
        <v>59.402985074626869</v>
      </c>
      <c r="J2264" s="192">
        <v>620</v>
      </c>
      <c r="K2264" s="191">
        <v>47.36</v>
      </c>
      <c r="L2264" s="193">
        <v>13.091216216216216</v>
      </c>
      <c r="N2264" s="185"/>
      <c r="O2264" s="185"/>
    </row>
    <row r="2265" spans="1:15" x14ac:dyDescent="0.25">
      <c r="A2265" s="239" t="s">
        <v>11528</v>
      </c>
      <c r="B2265" s="189" t="s">
        <v>6103</v>
      </c>
      <c r="C2265" s="190" t="s">
        <v>6102</v>
      </c>
      <c r="D2265" s="190" t="s">
        <v>7753</v>
      </c>
      <c r="E2265" s="190" t="s">
        <v>20867</v>
      </c>
      <c r="F2265" s="190" t="s">
        <v>20869</v>
      </c>
      <c r="G2265" s="192">
        <v>106847</v>
      </c>
      <c r="H2265" s="191">
        <v>1109.78</v>
      </c>
      <c r="I2265" s="188">
        <v>96.277640613454921</v>
      </c>
      <c r="J2265" s="192">
        <v>120000</v>
      </c>
      <c r="K2265" s="191">
        <v>1095.6099999999999</v>
      </c>
      <c r="L2265" s="193">
        <v>109.52802548352061</v>
      </c>
      <c r="N2265" s="185"/>
      <c r="O2265" s="185"/>
    </row>
    <row r="2266" spans="1:15" x14ac:dyDescent="0.25">
      <c r="A2266" s="239" t="s">
        <v>11529</v>
      </c>
      <c r="B2266" s="189" t="s">
        <v>6103</v>
      </c>
      <c r="C2266" s="190" t="s">
        <v>6102</v>
      </c>
      <c r="D2266" s="190" t="s">
        <v>7754</v>
      </c>
      <c r="E2266" s="190" t="s">
        <v>20867</v>
      </c>
      <c r="F2266" s="190" t="s">
        <v>20869</v>
      </c>
      <c r="G2266" s="192">
        <v>14874</v>
      </c>
      <c r="H2266" s="191">
        <v>311.39999999999998</v>
      </c>
      <c r="I2266" s="188">
        <v>47.76493256262043</v>
      </c>
      <c r="J2266" s="192">
        <v>15300</v>
      </c>
      <c r="K2266" s="191">
        <v>316.20999999999998</v>
      </c>
      <c r="L2266" s="193">
        <v>48.38556655387243</v>
      </c>
      <c r="N2266" s="185"/>
      <c r="O2266" s="185"/>
    </row>
    <row r="2267" spans="1:15" x14ac:dyDescent="0.25">
      <c r="A2267" s="239" t="s">
        <v>11530</v>
      </c>
      <c r="B2267" s="189" t="s">
        <v>6106</v>
      </c>
      <c r="C2267" s="190" t="s">
        <v>6105</v>
      </c>
      <c r="D2267" s="190" t="s">
        <v>11531</v>
      </c>
      <c r="E2267" s="190" t="s">
        <v>20867</v>
      </c>
      <c r="F2267" s="190" t="s">
        <v>20868</v>
      </c>
      <c r="G2267" s="192">
        <v>0</v>
      </c>
      <c r="H2267" s="191">
        <v>24</v>
      </c>
      <c r="I2267" s="188">
        <v>0</v>
      </c>
      <c r="J2267" s="192">
        <v>0</v>
      </c>
      <c r="K2267" s="191">
        <v>23.7</v>
      </c>
      <c r="L2267" s="193">
        <v>0</v>
      </c>
      <c r="N2267" s="185"/>
      <c r="O2267" s="185"/>
    </row>
    <row r="2268" spans="1:15" x14ac:dyDescent="0.25">
      <c r="A2268" s="239" t="s">
        <v>11532</v>
      </c>
      <c r="B2268" s="189" t="s">
        <v>6106</v>
      </c>
      <c r="C2268" s="190" t="s">
        <v>6105</v>
      </c>
      <c r="D2268" s="190" t="s">
        <v>7755</v>
      </c>
      <c r="E2268" s="190" t="s">
        <v>20867</v>
      </c>
      <c r="F2268" s="190" t="s">
        <v>20868</v>
      </c>
      <c r="G2268" s="192">
        <v>0</v>
      </c>
      <c r="H2268" s="191">
        <v>17</v>
      </c>
      <c r="I2268" s="188">
        <v>0</v>
      </c>
      <c r="J2268" s="192">
        <v>0</v>
      </c>
      <c r="K2268" s="191">
        <v>18.600000000000001</v>
      </c>
      <c r="L2268" s="193">
        <v>0</v>
      </c>
      <c r="N2268" s="185"/>
      <c r="O2268" s="185"/>
    </row>
    <row r="2269" spans="1:15" x14ac:dyDescent="0.25">
      <c r="A2269" s="239" t="s">
        <v>11533</v>
      </c>
      <c r="B2269" s="189" t="s">
        <v>6106</v>
      </c>
      <c r="C2269" s="190" t="s">
        <v>6105</v>
      </c>
      <c r="D2269" s="190" t="s">
        <v>11534</v>
      </c>
      <c r="E2269" s="190" t="s">
        <v>20867</v>
      </c>
      <c r="F2269" s="190" t="s">
        <v>20868</v>
      </c>
      <c r="G2269" s="192">
        <v>0</v>
      </c>
      <c r="H2269" s="191">
        <v>61.4</v>
      </c>
      <c r="I2269" s="188">
        <v>0</v>
      </c>
      <c r="J2269" s="192">
        <v>0</v>
      </c>
      <c r="K2269" s="191">
        <v>63.1</v>
      </c>
      <c r="L2269" s="193">
        <v>0</v>
      </c>
      <c r="N2269" s="185"/>
      <c r="O2269" s="185"/>
    </row>
    <row r="2270" spans="1:15" x14ac:dyDescent="0.25">
      <c r="A2270" s="239" t="s">
        <v>11535</v>
      </c>
      <c r="B2270" s="189" t="s">
        <v>6106</v>
      </c>
      <c r="C2270" s="190" t="s">
        <v>6105</v>
      </c>
      <c r="D2270" s="190" t="s">
        <v>7756</v>
      </c>
      <c r="E2270" s="190" t="s">
        <v>20867</v>
      </c>
      <c r="F2270" s="190" t="s">
        <v>20869</v>
      </c>
      <c r="G2270" s="192">
        <v>191139</v>
      </c>
      <c r="H2270" s="191">
        <v>2731.8</v>
      </c>
      <c r="I2270" s="188">
        <v>69.968152866242036</v>
      </c>
      <c r="J2270" s="192">
        <v>191166</v>
      </c>
      <c r="K2270" s="191">
        <v>2774.9</v>
      </c>
      <c r="L2270" s="193">
        <v>68.891131211935559</v>
      </c>
      <c r="N2270" s="185"/>
      <c r="O2270" s="185"/>
    </row>
    <row r="2271" spans="1:15" x14ac:dyDescent="0.25">
      <c r="A2271" s="239" t="s">
        <v>11536</v>
      </c>
      <c r="B2271" s="189" t="s">
        <v>6106</v>
      </c>
      <c r="C2271" s="190" t="s">
        <v>6105</v>
      </c>
      <c r="D2271" s="190" t="s">
        <v>7757</v>
      </c>
      <c r="E2271" s="190" t="s">
        <v>20867</v>
      </c>
      <c r="F2271" s="190" t="s">
        <v>20869</v>
      </c>
      <c r="G2271" s="192">
        <v>9537</v>
      </c>
      <c r="H2271" s="191">
        <v>224.3</v>
      </c>
      <c r="I2271" s="188">
        <v>42.518947837717342</v>
      </c>
      <c r="J2271" s="192">
        <v>13170</v>
      </c>
      <c r="K2271" s="191">
        <v>227</v>
      </c>
      <c r="L2271" s="193">
        <v>58.017621145374449</v>
      </c>
      <c r="N2271" s="185"/>
      <c r="O2271" s="185"/>
    </row>
    <row r="2272" spans="1:15" x14ac:dyDescent="0.25">
      <c r="A2272" s="239" t="s">
        <v>11537</v>
      </c>
      <c r="B2272" s="189" t="s">
        <v>6106</v>
      </c>
      <c r="C2272" s="190" t="s">
        <v>6105</v>
      </c>
      <c r="D2272" s="190" t="s">
        <v>11538</v>
      </c>
      <c r="E2272" s="190" t="s">
        <v>20867</v>
      </c>
      <c r="F2272" s="190" t="s">
        <v>20868</v>
      </c>
      <c r="G2272" s="192">
        <v>0</v>
      </c>
      <c r="H2272" s="191">
        <v>50.7</v>
      </c>
      <c r="I2272" s="188">
        <v>0</v>
      </c>
      <c r="J2272" s="192">
        <v>0</v>
      </c>
      <c r="K2272" s="191">
        <v>49.9</v>
      </c>
      <c r="L2272" s="193">
        <v>0</v>
      </c>
      <c r="N2272" s="185"/>
      <c r="O2272" s="185"/>
    </row>
    <row r="2273" spans="1:15" x14ac:dyDescent="0.25">
      <c r="A2273" s="239" t="s">
        <v>11539</v>
      </c>
      <c r="B2273" s="189" t="s">
        <v>6106</v>
      </c>
      <c r="C2273" s="190" t="s">
        <v>6105</v>
      </c>
      <c r="D2273" s="190" t="s">
        <v>7758</v>
      </c>
      <c r="E2273" s="190" t="s">
        <v>20867</v>
      </c>
      <c r="F2273" s="190" t="s">
        <v>20869</v>
      </c>
      <c r="G2273" s="192">
        <v>105000</v>
      </c>
      <c r="H2273" s="191">
        <v>1583.9</v>
      </c>
      <c r="I2273" s="188">
        <v>66.292063892922528</v>
      </c>
      <c r="J2273" s="192">
        <v>105000</v>
      </c>
      <c r="K2273" s="191">
        <v>1605.4</v>
      </c>
      <c r="L2273" s="193">
        <v>65.40426062040612</v>
      </c>
      <c r="N2273" s="185"/>
      <c r="O2273" s="185"/>
    </row>
    <row r="2274" spans="1:15" x14ac:dyDescent="0.25">
      <c r="A2274" s="239" t="s">
        <v>11540</v>
      </c>
      <c r="B2274" s="189" t="s">
        <v>6106</v>
      </c>
      <c r="C2274" s="190" t="s">
        <v>6105</v>
      </c>
      <c r="D2274" s="190" t="s">
        <v>8182</v>
      </c>
      <c r="E2274" s="190" t="s">
        <v>20867</v>
      </c>
      <c r="F2274" s="190" t="s">
        <v>20869</v>
      </c>
      <c r="G2274" s="192">
        <v>2684</v>
      </c>
      <c r="H2274" s="191">
        <v>84</v>
      </c>
      <c r="I2274" s="188">
        <v>31.952380952380953</v>
      </c>
      <c r="J2274" s="192">
        <v>2765</v>
      </c>
      <c r="K2274" s="191">
        <v>86.5</v>
      </c>
      <c r="L2274" s="193">
        <v>31.965317919075144</v>
      </c>
      <c r="N2274" s="185"/>
      <c r="O2274" s="185"/>
    </row>
    <row r="2275" spans="1:15" x14ac:dyDescent="0.25">
      <c r="A2275" s="239" t="s">
        <v>11541</v>
      </c>
      <c r="B2275" s="189" t="s">
        <v>6106</v>
      </c>
      <c r="C2275" s="190" t="s">
        <v>6105</v>
      </c>
      <c r="D2275" s="190" t="s">
        <v>7759</v>
      </c>
      <c r="E2275" s="190" t="s">
        <v>20867</v>
      </c>
      <c r="F2275" s="190" t="s">
        <v>20869</v>
      </c>
      <c r="G2275" s="192">
        <v>14166</v>
      </c>
      <c r="H2275" s="191">
        <v>635.79999999999995</v>
      </c>
      <c r="I2275" s="188">
        <v>22.280591380937402</v>
      </c>
      <c r="J2275" s="192">
        <v>14150</v>
      </c>
      <c r="K2275" s="191">
        <v>640</v>
      </c>
      <c r="L2275" s="193">
        <v>22.109375</v>
      </c>
      <c r="N2275" s="185"/>
      <c r="O2275" s="185"/>
    </row>
    <row r="2276" spans="1:15" x14ac:dyDescent="0.25">
      <c r="A2276" s="239" t="s">
        <v>11542</v>
      </c>
      <c r="B2276" s="189" t="s">
        <v>6106</v>
      </c>
      <c r="C2276" s="190" t="s">
        <v>6105</v>
      </c>
      <c r="D2276" s="190" t="s">
        <v>7760</v>
      </c>
      <c r="E2276" s="190" t="s">
        <v>20867</v>
      </c>
      <c r="F2276" s="190" t="s">
        <v>20869</v>
      </c>
      <c r="G2276" s="192">
        <v>4024</v>
      </c>
      <c r="H2276" s="191">
        <v>77.400000000000006</v>
      </c>
      <c r="I2276" s="188">
        <v>51.989664082687334</v>
      </c>
      <c r="J2276" s="192">
        <v>4097</v>
      </c>
      <c r="K2276" s="191">
        <v>76</v>
      </c>
      <c r="L2276" s="193">
        <v>53.907894736842103</v>
      </c>
      <c r="N2276" s="185"/>
      <c r="O2276" s="185"/>
    </row>
    <row r="2277" spans="1:15" x14ac:dyDescent="0.25">
      <c r="A2277" s="239" t="s">
        <v>11543</v>
      </c>
      <c r="B2277" s="189" t="s">
        <v>6106</v>
      </c>
      <c r="C2277" s="190" t="s">
        <v>6105</v>
      </c>
      <c r="D2277" s="190" t="s">
        <v>11544</v>
      </c>
      <c r="E2277" s="190" t="s">
        <v>20867</v>
      </c>
      <c r="F2277" s="190" t="s">
        <v>20868</v>
      </c>
      <c r="G2277" s="192">
        <v>0</v>
      </c>
      <c r="H2277" s="191">
        <v>54.5</v>
      </c>
      <c r="I2277" s="188">
        <v>0</v>
      </c>
      <c r="J2277" s="192">
        <v>0</v>
      </c>
      <c r="K2277" s="191">
        <v>53.8</v>
      </c>
      <c r="L2277" s="193">
        <v>0</v>
      </c>
      <c r="N2277" s="185"/>
      <c r="O2277" s="185"/>
    </row>
    <row r="2278" spans="1:15" x14ac:dyDescent="0.25">
      <c r="A2278" s="239" t="s">
        <v>11545</v>
      </c>
      <c r="B2278" s="189" t="s">
        <v>6106</v>
      </c>
      <c r="C2278" s="190" t="s">
        <v>6105</v>
      </c>
      <c r="D2278" s="190" t="s">
        <v>7762</v>
      </c>
      <c r="E2278" s="190" t="s">
        <v>20867</v>
      </c>
      <c r="F2278" s="190" t="s">
        <v>20869</v>
      </c>
      <c r="G2278" s="192">
        <v>4000</v>
      </c>
      <c r="H2278" s="191">
        <v>123.8</v>
      </c>
      <c r="I2278" s="188">
        <v>32.310177705977381</v>
      </c>
      <c r="J2278" s="192">
        <v>4200</v>
      </c>
      <c r="K2278" s="191">
        <v>124</v>
      </c>
      <c r="L2278" s="193">
        <v>33.87096774193548</v>
      </c>
      <c r="N2278" s="185"/>
      <c r="O2278" s="185"/>
    </row>
    <row r="2279" spans="1:15" x14ac:dyDescent="0.25">
      <c r="A2279" s="239" t="s">
        <v>11546</v>
      </c>
      <c r="B2279" s="189" t="s">
        <v>6106</v>
      </c>
      <c r="C2279" s="190" t="s">
        <v>6105</v>
      </c>
      <c r="D2279" s="190" t="s">
        <v>11547</v>
      </c>
      <c r="E2279" s="190" t="s">
        <v>20867</v>
      </c>
      <c r="F2279" s="190" t="s">
        <v>20868</v>
      </c>
      <c r="G2279" s="192">
        <v>0</v>
      </c>
      <c r="H2279" s="191">
        <v>15.6</v>
      </c>
      <c r="I2279" s="188">
        <v>0</v>
      </c>
      <c r="J2279" s="192">
        <v>0</v>
      </c>
      <c r="K2279" s="191">
        <v>15.6</v>
      </c>
      <c r="L2279" s="193">
        <v>0</v>
      </c>
      <c r="N2279" s="185"/>
      <c r="O2279" s="185"/>
    </row>
    <row r="2280" spans="1:15" x14ac:dyDescent="0.25">
      <c r="A2280" s="239" t="s">
        <v>11548</v>
      </c>
      <c r="B2280" s="189" t="s">
        <v>6106</v>
      </c>
      <c r="C2280" s="190" t="s">
        <v>6105</v>
      </c>
      <c r="D2280" s="190" t="s">
        <v>6340</v>
      </c>
      <c r="E2280" s="190" t="s">
        <v>20867</v>
      </c>
      <c r="F2280" s="190" t="s">
        <v>20869</v>
      </c>
      <c r="G2280" s="192">
        <v>10934</v>
      </c>
      <c r="H2280" s="191">
        <v>325.7</v>
      </c>
      <c r="I2280" s="188">
        <v>33.570770647835431</v>
      </c>
      <c r="J2280" s="192">
        <v>10934</v>
      </c>
      <c r="K2280" s="191">
        <v>324</v>
      </c>
      <c r="L2280" s="193">
        <v>33.746913580246911</v>
      </c>
      <c r="N2280" s="185"/>
      <c r="O2280" s="185"/>
    </row>
    <row r="2281" spans="1:15" x14ac:dyDescent="0.25">
      <c r="A2281" s="239" t="s">
        <v>11549</v>
      </c>
      <c r="B2281" s="189" t="s">
        <v>6106</v>
      </c>
      <c r="C2281" s="190" t="s">
        <v>6105</v>
      </c>
      <c r="D2281" s="190" t="s">
        <v>6341</v>
      </c>
      <c r="E2281" s="190" t="s">
        <v>20867</v>
      </c>
      <c r="F2281" s="190" t="s">
        <v>20869</v>
      </c>
      <c r="G2281" s="192">
        <v>675</v>
      </c>
      <c r="H2281" s="191">
        <v>91.4</v>
      </c>
      <c r="I2281" s="188">
        <v>7.3851203501094087</v>
      </c>
      <c r="J2281" s="192">
        <v>675</v>
      </c>
      <c r="K2281" s="191">
        <v>91.2</v>
      </c>
      <c r="L2281" s="193">
        <v>7.4013157894736841</v>
      </c>
      <c r="N2281" s="185"/>
      <c r="O2281" s="185"/>
    </row>
    <row r="2282" spans="1:15" x14ac:dyDescent="0.25">
      <c r="A2282" s="239" t="s">
        <v>11550</v>
      </c>
      <c r="B2282" s="189" t="s">
        <v>6106</v>
      </c>
      <c r="C2282" s="190" t="s">
        <v>6105</v>
      </c>
      <c r="D2282" s="190" t="s">
        <v>7093</v>
      </c>
      <c r="E2282" s="190" t="s">
        <v>20867</v>
      </c>
      <c r="F2282" s="190" t="s">
        <v>20869</v>
      </c>
      <c r="G2282" s="192">
        <v>1250</v>
      </c>
      <c r="H2282" s="191">
        <v>143.19999999999999</v>
      </c>
      <c r="I2282" s="188">
        <v>8.7290502793296092</v>
      </c>
      <c r="J2282" s="192">
        <v>1250</v>
      </c>
      <c r="K2282" s="191">
        <v>145.4</v>
      </c>
      <c r="L2282" s="193">
        <v>8.5969738651994501</v>
      </c>
      <c r="N2282" s="185"/>
      <c r="O2282" s="185"/>
    </row>
    <row r="2283" spans="1:15" x14ac:dyDescent="0.25">
      <c r="A2283" s="239" t="s">
        <v>11551</v>
      </c>
      <c r="B2283" s="189" t="s">
        <v>6106</v>
      </c>
      <c r="C2283" s="190" t="s">
        <v>6105</v>
      </c>
      <c r="D2283" s="190" t="s">
        <v>1393</v>
      </c>
      <c r="E2283" s="190" t="s">
        <v>20867</v>
      </c>
      <c r="F2283" s="190" t="s">
        <v>20869</v>
      </c>
      <c r="G2283" s="192">
        <v>36266</v>
      </c>
      <c r="H2283" s="191">
        <v>559.5</v>
      </c>
      <c r="I2283" s="188">
        <v>64.818588025022336</v>
      </c>
      <c r="J2283" s="192">
        <v>39526</v>
      </c>
      <c r="K2283" s="191">
        <v>567.29999999999995</v>
      </c>
      <c r="L2283" s="193">
        <v>69.673893883306903</v>
      </c>
      <c r="N2283" s="185"/>
      <c r="O2283" s="185"/>
    </row>
    <row r="2284" spans="1:15" x14ac:dyDescent="0.25">
      <c r="A2284" s="239" t="s">
        <v>11552</v>
      </c>
      <c r="B2284" s="189" t="s">
        <v>6106</v>
      </c>
      <c r="C2284" s="190" t="s">
        <v>6105</v>
      </c>
      <c r="D2284" s="190" t="s">
        <v>6342</v>
      </c>
      <c r="E2284" s="190" t="s">
        <v>20867</v>
      </c>
      <c r="F2284" s="190" t="s">
        <v>20869</v>
      </c>
      <c r="G2284" s="192">
        <v>6000</v>
      </c>
      <c r="H2284" s="191">
        <v>463.5</v>
      </c>
      <c r="I2284" s="188">
        <v>12.944983818770227</v>
      </c>
      <c r="J2284" s="192">
        <v>5800</v>
      </c>
      <c r="K2284" s="191">
        <v>466.2</v>
      </c>
      <c r="L2284" s="193">
        <v>12.441012441012441</v>
      </c>
      <c r="N2284" s="185"/>
      <c r="O2284" s="185"/>
    </row>
    <row r="2285" spans="1:15" x14ac:dyDescent="0.25">
      <c r="A2285" s="239" t="s">
        <v>11553</v>
      </c>
      <c r="B2285" s="189" t="s">
        <v>6106</v>
      </c>
      <c r="C2285" s="190" t="s">
        <v>6105</v>
      </c>
      <c r="D2285" s="190" t="s">
        <v>6343</v>
      </c>
      <c r="E2285" s="190" t="s">
        <v>20867</v>
      </c>
      <c r="F2285" s="190" t="s">
        <v>20869</v>
      </c>
      <c r="G2285" s="192">
        <v>9068</v>
      </c>
      <c r="H2285" s="191">
        <v>252.7</v>
      </c>
      <c r="I2285" s="188">
        <v>35.884447962010292</v>
      </c>
      <c r="J2285" s="192">
        <v>9044</v>
      </c>
      <c r="K2285" s="191">
        <v>252.1</v>
      </c>
      <c r="L2285" s="193">
        <v>35.874652915509721</v>
      </c>
      <c r="N2285" s="185"/>
      <c r="O2285" s="185"/>
    </row>
    <row r="2286" spans="1:15" x14ac:dyDescent="0.25">
      <c r="A2286" s="239" t="s">
        <v>11554</v>
      </c>
      <c r="B2286" s="189" t="s">
        <v>6106</v>
      </c>
      <c r="C2286" s="190" t="s">
        <v>6105</v>
      </c>
      <c r="D2286" s="190" t="s">
        <v>11555</v>
      </c>
      <c r="E2286" s="190" t="s">
        <v>20867</v>
      </c>
      <c r="F2286" s="190" t="s">
        <v>20868</v>
      </c>
      <c r="G2286" s="192">
        <v>0</v>
      </c>
      <c r="H2286" s="191">
        <v>6.8</v>
      </c>
      <c r="I2286" s="188">
        <v>0</v>
      </c>
      <c r="J2286" s="192">
        <v>0</v>
      </c>
      <c r="K2286" s="191">
        <v>6.8</v>
      </c>
      <c r="L2286" s="193">
        <v>0</v>
      </c>
      <c r="N2286" s="185"/>
      <c r="O2286" s="185"/>
    </row>
    <row r="2287" spans="1:15" x14ac:dyDescent="0.25">
      <c r="A2287" s="239" t="s">
        <v>11556</v>
      </c>
      <c r="B2287" s="189" t="s">
        <v>6106</v>
      </c>
      <c r="C2287" s="190" t="s">
        <v>6105</v>
      </c>
      <c r="D2287" s="190" t="s">
        <v>11557</v>
      </c>
      <c r="E2287" s="190" t="s">
        <v>20867</v>
      </c>
      <c r="F2287" s="190" t="s">
        <v>20868</v>
      </c>
      <c r="G2287" s="192">
        <v>0</v>
      </c>
      <c r="H2287" s="191">
        <v>20.8</v>
      </c>
      <c r="I2287" s="188">
        <v>0</v>
      </c>
      <c r="J2287" s="192">
        <v>0</v>
      </c>
      <c r="K2287" s="191">
        <v>22</v>
      </c>
      <c r="L2287" s="193">
        <v>0</v>
      </c>
      <c r="N2287" s="185"/>
      <c r="O2287" s="185"/>
    </row>
    <row r="2288" spans="1:15" x14ac:dyDescent="0.25">
      <c r="A2288" s="239" t="s">
        <v>11558</v>
      </c>
      <c r="B2288" s="189" t="s">
        <v>6106</v>
      </c>
      <c r="C2288" s="190" t="s">
        <v>6105</v>
      </c>
      <c r="D2288" s="190" t="s">
        <v>6344</v>
      </c>
      <c r="E2288" s="190" t="s">
        <v>20867</v>
      </c>
      <c r="F2288" s="190" t="s">
        <v>20869</v>
      </c>
      <c r="G2288" s="192">
        <v>7500</v>
      </c>
      <c r="H2288" s="191">
        <v>344</v>
      </c>
      <c r="I2288" s="188">
        <v>21.802325581395348</v>
      </c>
      <c r="J2288" s="192">
        <v>7394</v>
      </c>
      <c r="K2288" s="191">
        <v>339.2</v>
      </c>
      <c r="L2288" s="193">
        <v>21.798349056603776</v>
      </c>
      <c r="N2288" s="185"/>
      <c r="O2288" s="185"/>
    </row>
    <row r="2289" spans="1:15" x14ac:dyDescent="0.25">
      <c r="A2289" s="239" t="s">
        <v>11559</v>
      </c>
      <c r="B2289" s="189" t="s">
        <v>6106</v>
      </c>
      <c r="C2289" s="190" t="s">
        <v>6105</v>
      </c>
      <c r="D2289" s="190" t="s">
        <v>8183</v>
      </c>
      <c r="E2289" s="190" t="s">
        <v>20867</v>
      </c>
      <c r="F2289" s="190" t="s">
        <v>20869</v>
      </c>
      <c r="G2289" s="192">
        <v>4750</v>
      </c>
      <c r="H2289" s="191">
        <v>125.4</v>
      </c>
      <c r="I2289" s="188">
        <v>37.878787878787875</v>
      </c>
      <c r="J2289" s="192">
        <v>4750</v>
      </c>
      <c r="K2289" s="191">
        <v>128.1</v>
      </c>
      <c r="L2289" s="193">
        <v>37.080405932864949</v>
      </c>
      <c r="N2289" s="185"/>
      <c r="O2289" s="185"/>
    </row>
    <row r="2290" spans="1:15" x14ac:dyDescent="0.25">
      <c r="A2290" s="239" t="s">
        <v>11560</v>
      </c>
      <c r="B2290" s="189" t="s">
        <v>6106</v>
      </c>
      <c r="C2290" s="190" t="s">
        <v>6105</v>
      </c>
      <c r="D2290" s="190" t="s">
        <v>11561</v>
      </c>
      <c r="E2290" s="190" t="s">
        <v>20867</v>
      </c>
      <c r="F2290" s="190" t="s">
        <v>20868</v>
      </c>
      <c r="G2290" s="192">
        <v>0</v>
      </c>
      <c r="H2290" s="191">
        <v>13.8</v>
      </c>
      <c r="I2290" s="188">
        <v>0</v>
      </c>
      <c r="J2290" s="192">
        <v>0</v>
      </c>
      <c r="K2290" s="191">
        <v>15.2</v>
      </c>
      <c r="L2290" s="193">
        <v>0</v>
      </c>
      <c r="N2290" s="185"/>
      <c r="O2290" s="185"/>
    </row>
    <row r="2291" spans="1:15" x14ac:dyDescent="0.25">
      <c r="A2291" s="239" t="s">
        <v>11562</v>
      </c>
      <c r="B2291" s="189" t="s">
        <v>6106</v>
      </c>
      <c r="C2291" s="190" t="s">
        <v>6105</v>
      </c>
      <c r="D2291" s="190" t="s">
        <v>6345</v>
      </c>
      <c r="E2291" s="190" t="s">
        <v>20867</v>
      </c>
      <c r="F2291" s="190" t="s">
        <v>20869</v>
      </c>
      <c r="G2291" s="192">
        <v>5435</v>
      </c>
      <c r="H2291" s="191">
        <v>135.4</v>
      </c>
      <c r="I2291" s="188">
        <v>40.140324963072374</v>
      </c>
      <c r="J2291" s="192">
        <v>5435</v>
      </c>
      <c r="K2291" s="191">
        <v>138.4</v>
      </c>
      <c r="L2291" s="193">
        <v>39.270231213872833</v>
      </c>
      <c r="N2291" s="185"/>
      <c r="O2291" s="185"/>
    </row>
    <row r="2292" spans="1:15" x14ac:dyDescent="0.25">
      <c r="A2292" s="239" t="s">
        <v>11563</v>
      </c>
      <c r="B2292" s="189" t="s">
        <v>6106</v>
      </c>
      <c r="C2292" s="190" t="s">
        <v>6105</v>
      </c>
      <c r="D2292" s="190" t="s">
        <v>2748</v>
      </c>
      <c r="E2292" s="190" t="s">
        <v>20867</v>
      </c>
      <c r="F2292" s="190" t="s">
        <v>20869</v>
      </c>
      <c r="G2292" s="192">
        <v>3675</v>
      </c>
      <c r="H2292" s="191">
        <v>203.1</v>
      </c>
      <c r="I2292" s="188">
        <v>18.094534711964549</v>
      </c>
      <c r="J2292" s="192">
        <v>4000</v>
      </c>
      <c r="K2292" s="191">
        <v>204.6</v>
      </c>
      <c r="L2292" s="193">
        <v>19.550342130987293</v>
      </c>
      <c r="N2292" s="185"/>
      <c r="O2292" s="185"/>
    </row>
    <row r="2293" spans="1:15" x14ac:dyDescent="0.25">
      <c r="A2293" s="239" t="s">
        <v>11564</v>
      </c>
      <c r="B2293" s="189" t="s">
        <v>6106</v>
      </c>
      <c r="C2293" s="190" t="s">
        <v>6105</v>
      </c>
      <c r="D2293" s="190" t="s">
        <v>6346</v>
      </c>
      <c r="E2293" s="190" t="s">
        <v>20867</v>
      </c>
      <c r="F2293" s="190" t="s">
        <v>20869</v>
      </c>
      <c r="G2293" s="192">
        <v>14229</v>
      </c>
      <c r="H2293" s="191">
        <v>525.4</v>
      </c>
      <c r="I2293" s="188">
        <v>27.082223068138561</v>
      </c>
      <c r="J2293" s="192">
        <v>16000</v>
      </c>
      <c r="K2293" s="191">
        <v>524.1</v>
      </c>
      <c r="L2293" s="193">
        <v>30.528525090631558</v>
      </c>
      <c r="N2293" s="185"/>
      <c r="O2293" s="185"/>
    </row>
    <row r="2294" spans="1:15" x14ac:dyDescent="0.25">
      <c r="A2294" s="239" t="s">
        <v>11565</v>
      </c>
      <c r="B2294" s="189" t="s">
        <v>6106</v>
      </c>
      <c r="C2294" s="190" t="s">
        <v>6105</v>
      </c>
      <c r="D2294" s="190" t="s">
        <v>6347</v>
      </c>
      <c r="E2294" s="190" t="s">
        <v>20867</v>
      </c>
      <c r="F2294" s="190" t="s">
        <v>20869</v>
      </c>
      <c r="G2294" s="192">
        <v>900</v>
      </c>
      <c r="H2294" s="191">
        <v>91.3</v>
      </c>
      <c r="I2294" s="188">
        <v>9.857612267250822</v>
      </c>
      <c r="J2294" s="192">
        <v>900</v>
      </c>
      <c r="K2294" s="191">
        <v>93.3</v>
      </c>
      <c r="L2294" s="193">
        <v>9.6463022508038581</v>
      </c>
      <c r="N2294" s="185"/>
      <c r="O2294" s="185"/>
    </row>
    <row r="2295" spans="1:15" x14ac:dyDescent="0.25">
      <c r="A2295" s="239" t="s">
        <v>11566</v>
      </c>
      <c r="B2295" s="189" t="s">
        <v>6106</v>
      </c>
      <c r="C2295" s="190" t="s">
        <v>6105</v>
      </c>
      <c r="D2295" s="190" t="s">
        <v>6348</v>
      </c>
      <c r="E2295" s="190" t="s">
        <v>20867</v>
      </c>
      <c r="F2295" s="190" t="s">
        <v>20869</v>
      </c>
      <c r="G2295" s="192">
        <v>5600</v>
      </c>
      <c r="H2295" s="191">
        <v>229.4</v>
      </c>
      <c r="I2295" s="188">
        <v>24.411508282476024</v>
      </c>
      <c r="J2295" s="192">
        <v>5800</v>
      </c>
      <c r="K2295" s="191">
        <v>231.9</v>
      </c>
      <c r="L2295" s="193">
        <v>25.010780508840018</v>
      </c>
      <c r="N2295" s="185"/>
      <c r="O2295" s="185"/>
    </row>
    <row r="2296" spans="1:15" x14ac:dyDescent="0.25">
      <c r="A2296" s="239" t="s">
        <v>11567</v>
      </c>
      <c r="B2296" s="189" t="s">
        <v>6106</v>
      </c>
      <c r="C2296" s="190" t="s">
        <v>6105</v>
      </c>
      <c r="D2296" s="190" t="s">
        <v>6349</v>
      </c>
      <c r="E2296" s="190" t="s">
        <v>20867</v>
      </c>
      <c r="F2296" s="190" t="s">
        <v>20869</v>
      </c>
      <c r="G2296" s="192">
        <v>72100</v>
      </c>
      <c r="H2296" s="191">
        <v>1983.2</v>
      </c>
      <c r="I2296" s="188">
        <v>36.355385235982247</v>
      </c>
      <c r="J2296" s="192">
        <v>78000</v>
      </c>
      <c r="K2296" s="191">
        <v>2041.1</v>
      </c>
      <c r="L2296" s="193">
        <v>38.214688158345993</v>
      </c>
      <c r="N2296" s="185"/>
      <c r="O2296" s="185"/>
    </row>
    <row r="2297" spans="1:15" x14ac:dyDescent="0.25">
      <c r="A2297" s="239" t="s">
        <v>11568</v>
      </c>
      <c r="B2297" s="189" t="s">
        <v>6106</v>
      </c>
      <c r="C2297" s="190" t="s">
        <v>6105</v>
      </c>
      <c r="D2297" s="190" t="s">
        <v>6350</v>
      </c>
      <c r="E2297" s="190" t="s">
        <v>20867</v>
      </c>
      <c r="F2297" s="190" t="s">
        <v>20869</v>
      </c>
      <c r="G2297" s="192">
        <v>10126</v>
      </c>
      <c r="H2297" s="191">
        <v>582.6</v>
      </c>
      <c r="I2297" s="188">
        <v>17.380707174733949</v>
      </c>
      <c r="J2297" s="192">
        <v>10175</v>
      </c>
      <c r="K2297" s="191">
        <v>585.5</v>
      </c>
      <c r="L2297" s="193">
        <v>17.378309137489325</v>
      </c>
      <c r="N2297" s="185"/>
      <c r="O2297" s="185"/>
    </row>
    <row r="2298" spans="1:15" x14ac:dyDescent="0.25">
      <c r="A2298" s="239" t="s">
        <v>11569</v>
      </c>
      <c r="B2298" s="189" t="s">
        <v>6106</v>
      </c>
      <c r="C2298" s="190" t="s">
        <v>6105</v>
      </c>
      <c r="D2298" s="190" t="s">
        <v>8184</v>
      </c>
      <c r="E2298" s="190" t="s">
        <v>20867</v>
      </c>
      <c r="F2298" s="190" t="s">
        <v>20869</v>
      </c>
      <c r="G2298" s="192">
        <v>500</v>
      </c>
      <c r="H2298" s="191">
        <v>57.4</v>
      </c>
      <c r="I2298" s="188">
        <v>8.7108013937282234</v>
      </c>
      <c r="J2298" s="192">
        <v>500</v>
      </c>
      <c r="K2298" s="191">
        <v>57.5</v>
      </c>
      <c r="L2298" s="193">
        <v>8.695652173913043</v>
      </c>
      <c r="N2298" s="185"/>
      <c r="O2298" s="185"/>
    </row>
    <row r="2299" spans="1:15" x14ac:dyDescent="0.25">
      <c r="A2299" s="239" t="s">
        <v>11570</v>
      </c>
      <c r="B2299" s="189" t="s">
        <v>6106</v>
      </c>
      <c r="C2299" s="190" t="s">
        <v>6105</v>
      </c>
      <c r="D2299" s="190" t="s">
        <v>11571</v>
      </c>
      <c r="E2299" s="190" t="s">
        <v>20867</v>
      </c>
      <c r="F2299" s="190" t="s">
        <v>20868</v>
      </c>
      <c r="G2299" s="192">
        <v>0</v>
      </c>
      <c r="H2299" s="191">
        <v>76.900000000000006</v>
      </c>
      <c r="I2299" s="188">
        <v>0</v>
      </c>
      <c r="J2299" s="192">
        <v>0</v>
      </c>
      <c r="K2299" s="191">
        <v>73.599999999999994</v>
      </c>
      <c r="L2299" s="193">
        <v>0</v>
      </c>
      <c r="N2299" s="185"/>
      <c r="O2299" s="185"/>
    </row>
    <row r="2300" spans="1:15" x14ac:dyDescent="0.25">
      <c r="A2300" s="239" t="s">
        <v>11572</v>
      </c>
      <c r="B2300" s="189" t="s">
        <v>6106</v>
      </c>
      <c r="C2300" s="190" t="s">
        <v>6105</v>
      </c>
      <c r="D2300" s="190" t="s">
        <v>6351</v>
      </c>
      <c r="E2300" s="190" t="s">
        <v>20867</v>
      </c>
      <c r="F2300" s="190" t="s">
        <v>20869</v>
      </c>
      <c r="G2300" s="192">
        <v>750</v>
      </c>
      <c r="H2300" s="191">
        <v>86.1</v>
      </c>
      <c r="I2300" s="188">
        <v>8.7108013937282234</v>
      </c>
      <c r="J2300" s="192">
        <v>730</v>
      </c>
      <c r="K2300" s="191">
        <v>83.8</v>
      </c>
      <c r="L2300" s="193">
        <v>8.7112171837708825</v>
      </c>
      <c r="N2300" s="185"/>
      <c r="O2300" s="185"/>
    </row>
    <row r="2301" spans="1:15" x14ac:dyDescent="0.25">
      <c r="A2301" s="239" t="s">
        <v>11573</v>
      </c>
      <c r="B2301" s="189" t="s">
        <v>6106</v>
      </c>
      <c r="C2301" s="190" t="s">
        <v>6105</v>
      </c>
      <c r="D2301" s="190" t="s">
        <v>5090</v>
      </c>
      <c r="E2301" s="190" t="s">
        <v>20867</v>
      </c>
      <c r="F2301" s="190" t="s">
        <v>20869</v>
      </c>
      <c r="G2301" s="192">
        <v>7149</v>
      </c>
      <c r="H2301" s="191">
        <v>153.5</v>
      </c>
      <c r="I2301" s="188">
        <v>46.573289902280131</v>
      </c>
      <c r="J2301" s="192">
        <v>7149</v>
      </c>
      <c r="K2301" s="191">
        <v>153.80000000000001</v>
      </c>
      <c r="L2301" s="193">
        <v>46.482444733420024</v>
      </c>
      <c r="N2301" s="185"/>
      <c r="O2301" s="185"/>
    </row>
    <row r="2302" spans="1:15" x14ac:dyDescent="0.25">
      <c r="A2302" s="239" t="s">
        <v>11574</v>
      </c>
      <c r="B2302" s="189" t="s">
        <v>6106</v>
      </c>
      <c r="C2302" s="190" t="s">
        <v>6105</v>
      </c>
      <c r="D2302" s="190" t="s">
        <v>6352</v>
      </c>
      <c r="E2302" s="190" t="s">
        <v>20867</v>
      </c>
      <c r="F2302" s="190" t="s">
        <v>20869</v>
      </c>
      <c r="G2302" s="192">
        <v>21622</v>
      </c>
      <c r="H2302" s="191">
        <v>417.4</v>
      </c>
      <c r="I2302" s="188">
        <v>51.801629132726404</v>
      </c>
      <c r="J2302" s="192">
        <v>21000</v>
      </c>
      <c r="K2302" s="191">
        <v>413.9</v>
      </c>
      <c r="L2302" s="193">
        <v>50.736892969316266</v>
      </c>
      <c r="N2302" s="185"/>
      <c r="O2302" s="185"/>
    </row>
    <row r="2303" spans="1:15" x14ac:dyDescent="0.25">
      <c r="A2303" s="239" t="s">
        <v>11575</v>
      </c>
      <c r="B2303" s="189" t="s">
        <v>6106</v>
      </c>
      <c r="C2303" s="190" t="s">
        <v>6105</v>
      </c>
      <c r="D2303" s="190" t="s">
        <v>6353</v>
      </c>
      <c r="E2303" s="190" t="s">
        <v>20867</v>
      </c>
      <c r="F2303" s="190" t="s">
        <v>20869</v>
      </c>
      <c r="G2303" s="192">
        <v>1151</v>
      </c>
      <c r="H2303" s="191">
        <v>70.900000000000006</v>
      </c>
      <c r="I2303" s="188">
        <v>16.234132581100141</v>
      </c>
      <c r="J2303" s="192">
        <v>1288</v>
      </c>
      <c r="K2303" s="191">
        <v>72.900000000000006</v>
      </c>
      <c r="L2303" s="193">
        <v>17.668038408779147</v>
      </c>
      <c r="N2303" s="185"/>
      <c r="O2303" s="185"/>
    </row>
    <row r="2304" spans="1:15" x14ac:dyDescent="0.25">
      <c r="A2304" s="239" t="s">
        <v>11576</v>
      </c>
      <c r="B2304" s="189" t="s">
        <v>6106</v>
      </c>
      <c r="C2304" s="190" t="s">
        <v>6105</v>
      </c>
      <c r="D2304" s="190" t="s">
        <v>6354</v>
      </c>
      <c r="E2304" s="190" t="s">
        <v>20867</v>
      </c>
      <c r="F2304" s="190" t="s">
        <v>20869</v>
      </c>
      <c r="G2304" s="192">
        <v>1500</v>
      </c>
      <c r="H2304" s="191">
        <v>76.3</v>
      </c>
      <c r="I2304" s="188">
        <v>19.65923984272608</v>
      </c>
      <c r="J2304" s="192">
        <v>1500</v>
      </c>
      <c r="K2304" s="191">
        <v>77.099999999999994</v>
      </c>
      <c r="L2304" s="193">
        <v>19.45525291828794</v>
      </c>
      <c r="N2304" s="185"/>
      <c r="O2304" s="185"/>
    </row>
    <row r="2305" spans="1:15" x14ac:dyDescent="0.25">
      <c r="A2305" s="239" t="s">
        <v>11577</v>
      </c>
      <c r="B2305" s="189" t="s">
        <v>6106</v>
      </c>
      <c r="C2305" s="190" t="s">
        <v>6105</v>
      </c>
      <c r="D2305" s="190" t="s">
        <v>6355</v>
      </c>
      <c r="E2305" s="190" t="s">
        <v>20867</v>
      </c>
      <c r="F2305" s="190" t="s">
        <v>20869</v>
      </c>
      <c r="G2305" s="192">
        <v>2000</v>
      </c>
      <c r="H2305" s="191">
        <v>81.2</v>
      </c>
      <c r="I2305" s="188">
        <v>24.630541871921181</v>
      </c>
      <c r="J2305" s="192">
        <v>2200</v>
      </c>
      <c r="K2305" s="191">
        <v>82.8</v>
      </c>
      <c r="L2305" s="193">
        <v>26.570048309178745</v>
      </c>
      <c r="N2305" s="185"/>
      <c r="O2305" s="185"/>
    </row>
    <row r="2306" spans="1:15" x14ac:dyDescent="0.25">
      <c r="A2306" s="239" t="s">
        <v>11578</v>
      </c>
      <c r="B2306" s="189" t="s">
        <v>6106</v>
      </c>
      <c r="C2306" s="190" t="s">
        <v>6105</v>
      </c>
      <c r="D2306" s="190" t="s">
        <v>6356</v>
      </c>
      <c r="E2306" s="190" t="s">
        <v>20867</v>
      </c>
      <c r="F2306" s="190" t="s">
        <v>20869</v>
      </c>
      <c r="G2306" s="192">
        <v>990</v>
      </c>
      <c r="H2306" s="191">
        <v>129.1</v>
      </c>
      <c r="I2306" s="188">
        <v>7.6684740511231606</v>
      </c>
      <c r="J2306" s="192">
        <v>920</v>
      </c>
      <c r="K2306" s="191">
        <v>129</v>
      </c>
      <c r="L2306" s="193">
        <v>7.1317829457364343</v>
      </c>
      <c r="N2306" s="185"/>
      <c r="O2306" s="185"/>
    </row>
    <row r="2307" spans="1:15" x14ac:dyDescent="0.25">
      <c r="A2307" s="239" t="s">
        <v>11579</v>
      </c>
      <c r="B2307" s="189" t="s">
        <v>6106</v>
      </c>
      <c r="C2307" s="190" t="s">
        <v>6105</v>
      </c>
      <c r="D2307" s="190" t="s">
        <v>11580</v>
      </c>
      <c r="E2307" s="190" t="s">
        <v>20867</v>
      </c>
      <c r="F2307" s="190" t="s">
        <v>20868</v>
      </c>
      <c r="G2307" s="192">
        <v>0</v>
      </c>
      <c r="H2307" s="191">
        <v>6.9</v>
      </c>
      <c r="I2307" s="188">
        <v>0</v>
      </c>
      <c r="J2307" s="192">
        <v>0</v>
      </c>
      <c r="K2307" s="191">
        <v>5</v>
      </c>
      <c r="L2307" s="193">
        <v>0</v>
      </c>
      <c r="N2307" s="185"/>
      <c r="O2307" s="185"/>
    </row>
    <row r="2308" spans="1:15" x14ac:dyDescent="0.25">
      <c r="A2308" s="239" t="s">
        <v>11581</v>
      </c>
      <c r="B2308" s="189" t="s">
        <v>6106</v>
      </c>
      <c r="C2308" s="190" t="s">
        <v>6105</v>
      </c>
      <c r="D2308" s="190" t="s">
        <v>6357</v>
      </c>
      <c r="E2308" s="190" t="s">
        <v>20867</v>
      </c>
      <c r="F2308" s="190" t="s">
        <v>20869</v>
      </c>
      <c r="G2308" s="192">
        <v>16166</v>
      </c>
      <c r="H2308" s="191">
        <v>355</v>
      </c>
      <c r="I2308" s="188">
        <v>45.538028169014083</v>
      </c>
      <c r="J2308" s="192">
        <v>16230</v>
      </c>
      <c r="K2308" s="191">
        <v>346</v>
      </c>
      <c r="L2308" s="193">
        <v>46.907514450867055</v>
      </c>
      <c r="N2308" s="185"/>
      <c r="O2308" s="185"/>
    </row>
    <row r="2309" spans="1:15" x14ac:dyDescent="0.25">
      <c r="A2309" s="239" t="s">
        <v>11582</v>
      </c>
      <c r="B2309" s="189" t="s">
        <v>6106</v>
      </c>
      <c r="C2309" s="190" t="s">
        <v>6105</v>
      </c>
      <c r="D2309" s="190" t="s">
        <v>6358</v>
      </c>
      <c r="E2309" s="190" t="s">
        <v>20867</v>
      </c>
      <c r="F2309" s="190" t="s">
        <v>20869</v>
      </c>
      <c r="G2309" s="192">
        <v>6053</v>
      </c>
      <c r="H2309" s="191">
        <v>405.7</v>
      </c>
      <c r="I2309" s="188">
        <v>14.919891545476954</v>
      </c>
      <c r="J2309" s="192">
        <v>6280</v>
      </c>
      <c r="K2309" s="191">
        <v>420.9</v>
      </c>
      <c r="L2309" s="193">
        <v>14.92040864813495</v>
      </c>
      <c r="N2309" s="185"/>
      <c r="O2309" s="185"/>
    </row>
    <row r="2310" spans="1:15" x14ac:dyDescent="0.25">
      <c r="A2310" s="239" t="s">
        <v>11583</v>
      </c>
      <c r="B2310" s="189" t="s">
        <v>6106</v>
      </c>
      <c r="C2310" s="190" t="s">
        <v>6105</v>
      </c>
      <c r="D2310" s="190" t="s">
        <v>11584</v>
      </c>
      <c r="E2310" s="190" t="s">
        <v>20867</v>
      </c>
      <c r="F2310" s="190" t="s">
        <v>20868</v>
      </c>
      <c r="G2310" s="192">
        <v>0</v>
      </c>
      <c r="H2310" s="191">
        <v>29</v>
      </c>
      <c r="I2310" s="188">
        <v>0</v>
      </c>
      <c r="J2310" s="192">
        <v>0</v>
      </c>
      <c r="K2310" s="191">
        <v>28.7</v>
      </c>
      <c r="L2310" s="193">
        <v>0</v>
      </c>
      <c r="N2310" s="185"/>
      <c r="O2310" s="185"/>
    </row>
    <row r="2311" spans="1:15" x14ac:dyDescent="0.25">
      <c r="A2311" s="239" t="s">
        <v>11585</v>
      </c>
      <c r="B2311" s="189" t="s">
        <v>6106</v>
      </c>
      <c r="C2311" s="190" t="s">
        <v>6105</v>
      </c>
      <c r="D2311" s="190" t="s">
        <v>6359</v>
      </c>
      <c r="E2311" s="190" t="s">
        <v>20867</v>
      </c>
      <c r="F2311" s="190" t="s">
        <v>20869</v>
      </c>
      <c r="G2311" s="192">
        <v>1900</v>
      </c>
      <c r="H2311" s="191">
        <v>142</v>
      </c>
      <c r="I2311" s="188">
        <v>13.380281690140846</v>
      </c>
      <c r="J2311" s="192">
        <v>1800</v>
      </c>
      <c r="K2311" s="191">
        <v>143.6</v>
      </c>
      <c r="L2311" s="193">
        <v>12.534818941504179</v>
      </c>
      <c r="N2311" s="185"/>
      <c r="O2311" s="185"/>
    </row>
    <row r="2312" spans="1:15" x14ac:dyDescent="0.25">
      <c r="A2312" s="239" t="s">
        <v>11586</v>
      </c>
      <c r="B2312" s="189" t="s">
        <v>6106</v>
      </c>
      <c r="C2312" s="190" t="s">
        <v>6105</v>
      </c>
      <c r="D2312" s="190" t="s">
        <v>7911</v>
      </c>
      <c r="E2312" s="190" t="s">
        <v>20867</v>
      </c>
      <c r="F2312" s="190" t="s">
        <v>20869</v>
      </c>
      <c r="G2312" s="192">
        <v>4658</v>
      </c>
      <c r="H2312" s="191">
        <v>161.80000000000001</v>
      </c>
      <c r="I2312" s="188">
        <v>28.788627935723113</v>
      </c>
      <c r="J2312" s="192">
        <v>5500</v>
      </c>
      <c r="K2312" s="191">
        <v>167.5</v>
      </c>
      <c r="L2312" s="193">
        <v>32.835820895522389</v>
      </c>
      <c r="N2312" s="185"/>
      <c r="O2312" s="185"/>
    </row>
    <row r="2313" spans="1:15" x14ac:dyDescent="0.25">
      <c r="A2313" s="239" t="s">
        <v>11587</v>
      </c>
      <c r="B2313" s="189" t="s">
        <v>6106</v>
      </c>
      <c r="C2313" s="190" t="s">
        <v>6105</v>
      </c>
      <c r="D2313" s="190" t="s">
        <v>8186</v>
      </c>
      <c r="E2313" s="190" t="s">
        <v>20867</v>
      </c>
      <c r="F2313" s="190" t="s">
        <v>20869</v>
      </c>
      <c r="G2313" s="192">
        <v>9651</v>
      </c>
      <c r="H2313" s="191">
        <v>160.5</v>
      </c>
      <c r="I2313" s="188">
        <v>60.13084112149533</v>
      </c>
      <c r="J2313" s="192">
        <v>8238</v>
      </c>
      <c r="K2313" s="191">
        <v>159.6</v>
      </c>
      <c r="L2313" s="193">
        <v>51.616541353383461</v>
      </c>
      <c r="N2313" s="185"/>
      <c r="O2313" s="185"/>
    </row>
    <row r="2314" spans="1:15" x14ac:dyDescent="0.25">
      <c r="A2314" s="239" t="s">
        <v>11588</v>
      </c>
      <c r="B2314" s="189" t="s">
        <v>6106</v>
      </c>
      <c r="C2314" s="190" t="s">
        <v>6105</v>
      </c>
      <c r="D2314" s="190" t="s">
        <v>7912</v>
      </c>
      <c r="E2314" s="190" t="s">
        <v>20867</v>
      </c>
      <c r="F2314" s="190" t="s">
        <v>20869</v>
      </c>
      <c r="G2314" s="192">
        <v>500</v>
      </c>
      <c r="H2314" s="191">
        <v>43.6</v>
      </c>
      <c r="I2314" s="188">
        <v>11.467889908256881</v>
      </c>
      <c r="J2314" s="192">
        <v>500</v>
      </c>
      <c r="K2314" s="191">
        <v>42.4</v>
      </c>
      <c r="L2314" s="193">
        <v>11.79245283018868</v>
      </c>
      <c r="N2314" s="185"/>
      <c r="O2314" s="185"/>
    </row>
    <row r="2315" spans="1:15" x14ac:dyDescent="0.25">
      <c r="A2315" s="239" t="s">
        <v>11589</v>
      </c>
      <c r="B2315" s="189" t="s">
        <v>6106</v>
      </c>
      <c r="C2315" s="190" t="s">
        <v>6105</v>
      </c>
      <c r="D2315" s="190" t="s">
        <v>7913</v>
      </c>
      <c r="E2315" s="190" t="s">
        <v>20867</v>
      </c>
      <c r="F2315" s="190" t="s">
        <v>20869</v>
      </c>
      <c r="G2315" s="192">
        <v>26000</v>
      </c>
      <c r="H2315" s="191">
        <v>565.20000000000005</v>
      </c>
      <c r="I2315" s="188">
        <v>46.001415428167014</v>
      </c>
      <c r="J2315" s="192">
        <v>29200</v>
      </c>
      <c r="K2315" s="191">
        <v>564.4</v>
      </c>
      <c r="L2315" s="193">
        <v>51.736357193479805</v>
      </c>
      <c r="N2315" s="185"/>
      <c r="O2315" s="185"/>
    </row>
    <row r="2316" spans="1:15" x14ac:dyDescent="0.25">
      <c r="A2316" s="239" t="s">
        <v>11590</v>
      </c>
      <c r="B2316" s="189" t="s">
        <v>6106</v>
      </c>
      <c r="C2316" s="190" t="s">
        <v>6105</v>
      </c>
      <c r="D2316" s="190" t="s">
        <v>11591</v>
      </c>
      <c r="E2316" s="190" t="s">
        <v>20867</v>
      </c>
      <c r="F2316" s="190" t="s">
        <v>20868</v>
      </c>
      <c r="G2316" s="192">
        <v>0</v>
      </c>
      <c r="H2316" s="191">
        <v>10.9</v>
      </c>
      <c r="I2316" s="188">
        <v>0</v>
      </c>
      <c r="J2316" s="192">
        <v>0</v>
      </c>
      <c r="K2316" s="191">
        <v>12.1</v>
      </c>
      <c r="L2316" s="193">
        <v>0</v>
      </c>
      <c r="N2316" s="185"/>
      <c r="O2316" s="185"/>
    </row>
    <row r="2317" spans="1:15" x14ac:dyDescent="0.25">
      <c r="A2317" s="239" t="s">
        <v>11592</v>
      </c>
      <c r="B2317" s="189" t="s">
        <v>6106</v>
      </c>
      <c r="C2317" s="190" t="s">
        <v>6105</v>
      </c>
      <c r="D2317" s="190" t="s">
        <v>11593</v>
      </c>
      <c r="E2317" s="190" t="s">
        <v>20867</v>
      </c>
      <c r="F2317" s="190" t="s">
        <v>20868</v>
      </c>
      <c r="G2317" s="192">
        <v>0</v>
      </c>
      <c r="H2317" s="191">
        <v>15.1</v>
      </c>
      <c r="I2317" s="188">
        <v>0</v>
      </c>
      <c r="J2317" s="192">
        <v>0</v>
      </c>
      <c r="K2317" s="191">
        <v>14.7</v>
      </c>
      <c r="L2317" s="193">
        <v>0</v>
      </c>
      <c r="N2317" s="185"/>
      <c r="O2317" s="185"/>
    </row>
    <row r="2318" spans="1:15" x14ac:dyDescent="0.25">
      <c r="A2318" s="239" t="s">
        <v>11594</v>
      </c>
      <c r="B2318" s="189" t="s">
        <v>6106</v>
      </c>
      <c r="C2318" s="190" t="s">
        <v>6105</v>
      </c>
      <c r="D2318" s="190" t="s">
        <v>7914</v>
      </c>
      <c r="E2318" s="190" t="s">
        <v>20867</v>
      </c>
      <c r="F2318" s="190" t="s">
        <v>20869</v>
      </c>
      <c r="G2318" s="192">
        <v>4079</v>
      </c>
      <c r="H2318" s="191">
        <v>123.1</v>
      </c>
      <c r="I2318" s="188">
        <v>33.135662063363121</v>
      </c>
      <c r="J2318" s="192">
        <v>4202</v>
      </c>
      <c r="K2318" s="191">
        <v>125.2</v>
      </c>
      <c r="L2318" s="193">
        <v>33.56230031948882</v>
      </c>
      <c r="N2318" s="185"/>
      <c r="O2318" s="185"/>
    </row>
    <row r="2319" spans="1:15" x14ac:dyDescent="0.25">
      <c r="A2319" s="239" t="s">
        <v>11595</v>
      </c>
      <c r="B2319" s="189" t="s">
        <v>6106</v>
      </c>
      <c r="C2319" s="190" t="s">
        <v>6105</v>
      </c>
      <c r="D2319" s="190" t="s">
        <v>7915</v>
      </c>
      <c r="E2319" s="190" t="s">
        <v>20867</v>
      </c>
      <c r="F2319" s="190" t="s">
        <v>20869</v>
      </c>
      <c r="G2319" s="192">
        <v>1600</v>
      </c>
      <c r="H2319" s="191">
        <v>103.4</v>
      </c>
      <c r="I2319" s="188">
        <v>15.473887814313345</v>
      </c>
      <c r="J2319" s="192">
        <v>1600</v>
      </c>
      <c r="K2319" s="191">
        <v>102</v>
      </c>
      <c r="L2319" s="193">
        <v>15.686274509803921</v>
      </c>
      <c r="N2319" s="185"/>
      <c r="O2319" s="185"/>
    </row>
    <row r="2320" spans="1:15" x14ac:dyDescent="0.25">
      <c r="A2320" s="239" t="s">
        <v>11596</v>
      </c>
      <c r="B2320" s="189" t="s">
        <v>6106</v>
      </c>
      <c r="C2320" s="190" t="s">
        <v>6105</v>
      </c>
      <c r="D2320" s="190" t="s">
        <v>8185</v>
      </c>
      <c r="E2320" s="190" t="s">
        <v>20867</v>
      </c>
      <c r="F2320" s="190" t="s">
        <v>20869</v>
      </c>
      <c r="G2320" s="192">
        <v>2500</v>
      </c>
      <c r="H2320" s="191">
        <v>134.4</v>
      </c>
      <c r="I2320" s="188">
        <v>18.601190476190474</v>
      </c>
      <c r="J2320" s="192">
        <v>2500</v>
      </c>
      <c r="K2320" s="191">
        <v>136.1</v>
      </c>
      <c r="L2320" s="193">
        <v>18.368846436443793</v>
      </c>
      <c r="N2320" s="185"/>
      <c r="O2320" s="185"/>
    </row>
    <row r="2321" spans="1:15" x14ac:dyDescent="0.25">
      <c r="A2321" s="239" t="s">
        <v>11597</v>
      </c>
      <c r="B2321" s="189" t="s">
        <v>6106</v>
      </c>
      <c r="C2321" s="190" t="s">
        <v>6105</v>
      </c>
      <c r="D2321" s="190" t="s">
        <v>11598</v>
      </c>
      <c r="E2321" s="190" t="s">
        <v>20867</v>
      </c>
      <c r="F2321" s="190" t="s">
        <v>20868</v>
      </c>
      <c r="G2321" s="192">
        <v>0</v>
      </c>
      <c r="H2321" s="191">
        <v>90.1</v>
      </c>
      <c r="I2321" s="188">
        <v>0</v>
      </c>
      <c r="J2321" s="192">
        <v>0</v>
      </c>
      <c r="K2321" s="191">
        <v>93.7</v>
      </c>
      <c r="L2321" s="193">
        <v>0</v>
      </c>
      <c r="N2321" s="185"/>
      <c r="O2321" s="185"/>
    </row>
    <row r="2322" spans="1:15" x14ac:dyDescent="0.25">
      <c r="A2322" s="239" t="s">
        <v>11599</v>
      </c>
      <c r="B2322" s="189" t="s">
        <v>6106</v>
      </c>
      <c r="C2322" s="190" t="s">
        <v>6105</v>
      </c>
      <c r="D2322" s="190" t="s">
        <v>8755</v>
      </c>
      <c r="E2322" s="190" t="s">
        <v>20867</v>
      </c>
      <c r="F2322" s="190" t="s">
        <v>20869</v>
      </c>
      <c r="G2322" s="192">
        <v>10800</v>
      </c>
      <c r="H2322" s="191">
        <v>385.8</v>
      </c>
      <c r="I2322" s="188">
        <v>27.993779160186623</v>
      </c>
      <c r="J2322" s="192">
        <v>11039</v>
      </c>
      <c r="K2322" s="191">
        <v>394.4</v>
      </c>
      <c r="L2322" s="193">
        <v>27.989350912778907</v>
      </c>
      <c r="N2322" s="185"/>
      <c r="O2322" s="185"/>
    </row>
    <row r="2323" spans="1:15" x14ac:dyDescent="0.25">
      <c r="A2323" s="239" t="s">
        <v>11600</v>
      </c>
      <c r="B2323" s="189" t="s">
        <v>6106</v>
      </c>
      <c r="C2323" s="190" t="s">
        <v>6105</v>
      </c>
      <c r="D2323" s="190" t="s">
        <v>11601</v>
      </c>
      <c r="E2323" s="190" t="s">
        <v>20867</v>
      </c>
      <c r="F2323" s="190" t="s">
        <v>20868</v>
      </c>
      <c r="G2323" s="192">
        <v>0</v>
      </c>
      <c r="H2323" s="191">
        <v>15.3</v>
      </c>
      <c r="I2323" s="188">
        <v>0</v>
      </c>
      <c r="J2323" s="192">
        <v>0</v>
      </c>
      <c r="K2323" s="191">
        <v>16.5</v>
      </c>
      <c r="L2323" s="193">
        <v>0</v>
      </c>
      <c r="N2323" s="185"/>
      <c r="O2323" s="185"/>
    </row>
    <row r="2324" spans="1:15" x14ac:dyDescent="0.25">
      <c r="A2324" s="239" t="s">
        <v>11602</v>
      </c>
      <c r="B2324" s="189" t="s">
        <v>6106</v>
      </c>
      <c r="C2324" s="190" t="s">
        <v>6105</v>
      </c>
      <c r="D2324" s="190" t="s">
        <v>11603</v>
      </c>
      <c r="E2324" s="190" t="s">
        <v>20867</v>
      </c>
      <c r="F2324" s="190" t="s">
        <v>20868</v>
      </c>
      <c r="G2324" s="192">
        <v>0</v>
      </c>
      <c r="H2324" s="191">
        <v>6.2</v>
      </c>
      <c r="I2324" s="188">
        <v>0</v>
      </c>
      <c r="J2324" s="192">
        <v>0</v>
      </c>
      <c r="K2324" s="191">
        <v>7.2</v>
      </c>
      <c r="L2324" s="193">
        <v>0</v>
      </c>
      <c r="N2324" s="185"/>
      <c r="O2324" s="185"/>
    </row>
    <row r="2325" spans="1:15" x14ac:dyDescent="0.25">
      <c r="A2325" s="239" t="s">
        <v>11604</v>
      </c>
      <c r="B2325" s="189" t="s">
        <v>6106</v>
      </c>
      <c r="C2325" s="190" t="s">
        <v>6105</v>
      </c>
      <c r="D2325" s="190" t="s">
        <v>6360</v>
      </c>
      <c r="E2325" s="190" t="s">
        <v>20867</v>
      </c>
      <c r="F2325" s="190" t="s">
        <v>20869</v>
      </c>
      <c r="G2325" s="192">
        <v>8000</v>
      </c>
      <c r="H2325" s="191">
        <v>224.7</v>
      </c>
      <c r="I2325" s="188">
        <v>35.603026257231868</v>
      </c>
      <c r="J2325" s="192">
        <v>9000</v>
      </c>
      <c r="K2325" s="191">
        <v>222.7</v>
      </c>
      <c r="L2325" s="193">
        <v>40.41311180960934</v>
      </c>
      <c r="N2325" s="185"/>
      <c r="O2325" s="185"/>
    </row>
    <row r="2326" spans="1:15" x14ac:dyDescent="0.25">
      <c r="A2326" s="239" t="s">
        <v>11605</v>
      </c>
      <c r="B2326" s="189" t="s">
        <v>6106</v>
      </c>
      <c r="C2326" s="190" t="s">
        <v>6105</v>
      </c>
      <c r="D2326" s="190" t="s">
        <v>6361</v>
      </c>
      <c r="E2326" s="190" t="s">
        <v>20867</v>
      </c>
      <c r="F2326" s="190" t="s">
        <v>20869</v>
      </c>
      <c r="G2326" s="192">
        <v>4230</v>
      </c>
      <c r="H2326" s="191">
        <v>163</v>
      </c>
      <c r="I2326" s="188">
        <v>25.950920245398773</v>
      </c>
      <c r="J2326" s="192">
        <v>4168</v>
      </c>
      <c r="K2326" s="191">
        <v>160.6</v>
      </c>
      <c r="L2326" s="193">
        <v>25.952677459526775</v>
      </c>
      <c r="N2326" s="185"/>
      <c r="O2326" s="185"/>
    </row>
    <row r="2327" spans="1:15" x14ac:dyDescent="0.25">
      <c r="A2327" s="239" t="s">
        <v>11606</v>
      </c>
      <c r="B2327" s="189" t="s">
        <v>6106</v>
      </c>
      <c r="C2327" s="190" t="s">
        <v>6105</v>
      </c>
      <c r="D2327" s="190" t="s">
        <v>11607</v>
      </c>
      <c r="E2327" s="190" t="s">
        <v>20867</v>
      </c>
      <c r="F2327" s="190" t="s">
        <v>20868</v>
      </c>
      <c r="G2327" s="192">
        <v>0</v>
      </c>
      <c r="H2327" s="191">
        <v>45.9</v>
      </c>
      <c r="I2327" s="188">
        <v>0</v>
      </c>
      <c r="J2327" s="192">
        <v>0</v>
      </c>
      <c r="K2327" s="191">
        <v>44.1</v>
      </c>
      <c r="L2327" s="193">
        <v>0</v>
      </c>
      <c r="N2327" s="185"/>
      <c r="O2327" s="185"/>
    </row>
    <row r="2328" spans="1:15" x14ac:dyDescent="0.25">
      <c r="A2328" s="239" t="s">
        <v>11608</v>
      </c>
      <c r="B2328" s="189" t="s">
        <v>6106</v>
      </c>
      <c r="C2328" s="190" t="s">
        <v>6105</v>
      </c>
      <c r="D2328" s="190" t="s">
        <v>7704</v>
      </c>
      <c r="E2328" s="190" t="s">
        <v>20867</v>
      </c>
      <c r="F2328" s="190" t="s">
        <v>20869</v>
      </c>
      <c r="G2328" s="192">
        <v>7310</v>
      </c>
      <c r="H2328" s="191">
        <v>298.5</v>
      </c>
      <c r="I2328" s="188">
        <v>24.489112227805695</v>
      </c>
      <c r="J2328" s="192">
        <v>7206</v>
      </c>
      <c r="K2328" s="191">
        <v>294.2</v>
      </c>
      <c r="L2328" s="193">
        <v>24.493541808293678</v>
      </c>
      <c r="N2328" s="185"/>
      <c r="O2328" s="185"/>
    </row>
    <row r="2329" spans="1:15" x14ac:dyDescent="0.25">
      <c r="A2329" s="239" t="s">
        <v>11609</v>
      </c>
      <c r="B2329" s="189" t="s">
        <v>6106</v>
      </c>
      <c r="C2329" s="190" t="s">
        <v>6105</v>
      </c>
      <c r="D2329" s="190" t="s">
        <v>6362</v>
      </c>
      <c r="E2329" s="190" t="s">
        <v>20867</v>
      </c>
      <c r="F2329" s="190" t="s">
        <v>20869</v>
      </c>
      <c r="G2329" s="192">
        <v>3400</v>
      </c>
      <c r="H2329" s="191">
        <v>155.9</v>
      </c>
      <c r="I2329" s="188">
        <v>21.80885182809493</v>
      </c>
      <c r="J2329" s="192">
        <v>3400</v>
      </c>
      <c r="K2329" s="191">
        <v>157.69999999999999</v>
      </c>
      <c r="L2329" s="193">
        <v>21.559923906150921</v>
      </c>
      <c r="N2329" s="185"/>
      <c r="O2329" s="185"/>
    </row>
    <row r="2330" spans="1:15" x14ac:dyDescent="0.25">
      <c r="A2330" s="239" t="s">
        <v>11610</v>
      </c>
      <c r="B2330" s="189" t="s">
        <v>6106</v>
      </c>
      <c r="C2330" s="190" t="s">
        <v>6105</v>
      </c>
      <c r="D2330" s="190" t="s">
        <v>6363</v>
      </c>
      <c r="E2330" s="190" t="s">
        <v>20867</v>
      </c>
      <c r="F2330" s="190" t="s">
        <v>20869</v>
      </c>
      <c r="G2330" s="192">
        <v>1250</v>
      </c>
      <c r="H2330" s="191">
        <v>57.4</v>
      </c>
      <c r="I2330" s="188">
        <v>21.777003484320559</v>
      </c>
      <c r="J2330" s="192">
        <v>1335</v>
      </c>
      <c r="K2330" s="191">
        <v>56.8</v>
      </c>
      <c r="L2330" s="193">
        <v>23.503521126760564</v>
      </c>
      <c r="N2330" s="185"/>
      <c r="O2330" s="185"/>
    </row>
    <row r="2331" spans="1:15" x14ac:dyDescent="0.25">
      <c r="A2331" s="239" t="s">
        <v>11611</v>
      </c>
      <c r="B2331" s="189" t="s">
        <v>6106</v>
      </c>
      <c r="C2331" s="190" t="s">
        <v>6105</v>
      </c>
      <c r="D2331" s="190" t="s">
        <v>6364</v>
      </c>
      <c r="E2331" s="190" t="s">
        <v>20867</v>
      </c>
      <c r="F2331" s="190" t="s">
        <v>20869</v>
      </c>
      <c r="G2331" s="192">
        <v>3000</v>
      </c>
      <c r="H2331" s="191">
        <v>165.7</v>
      </c>
      <c r="I2331" s="188">
        <v>18.105009052504528</v>
      </c>
      <c r="J2331" s="192">
        <v>2917</v>
      </c>
      <c r="K2331" s="191">
        <v>161.1</v>
      </c>
      <c r="L2331" s="193">
        <v>18.106765983860956</v>
      </c>
      <c r="N2331" s="185"/>
      <c r="O2331" s="185"/>
    </row>
    <row r="2332" spans="1:15" x14ac:dyDescent="0.25">
      <c r="A2332" s="239" t="s">
        <v>11612</v>
      </c>
      <c r="B2332" s="189" t="s">
        <v>6106</v>
      </c>
      <c r="C2332" s="190" t="s">
        <v>6105</v>
      </c>
      <c r="D2332" s="190" t="s">
        <v>6365</v>
      </c>
      <c r="E2332" s="190" t="s">
        <v>20867</v>
      </c>
      <c r="F2332" s="190" t="s">
        <v>20869</v>
      </c>
      <c r="G2332" s="192">
        <v>240335</v>
      </c>
      <c r="H2332" s="191">
        <v>3243.9</v>
      </c>
      <c r="I2332" s="188">
        <v>74.088288788187057</v>
      </c>
      <c r="J2332" s="192">
        <v>255263</v>
      </c>
      <c r="K2332" s="191">
        <v>3258.1</v>
      </c>
      <c r="L2332" s="193">
        <v>78.347196218655043</v>
      </c>
      <c r="N2332" s="185"/>
      <c r="O2332" s="185"/>
    </row>
    <row r="2333" spans="1:15" x14ac:dyDescent="0.25">
      <c r="A2333" s="239" t="s">
        <v>11613</v>
      </c>
      <c r="B2333" s="189" t="s">
        <v>6106</v>
      </c>
      <c r="C2333" s="190" t="s">
        <v>6105</v>
      </c>
      <c r="D2333" s="190" t="s">
        <v>8763</v>
      </c>
      <c r="E2333" s="190" t="s">
        <v>20867</v>
      </c>
      <c r="F2333" s="190" t="s">
        <v>20869</v>
      </c>
      <c r="G2333" s="192">
        <v>23626</v>
      </c>
      <c r="H2333" s="191">
        <v>291.7</v>
      </c>
      <c r="I2333" s="188">
        <v>80.994172094617767</v>
      </c>
      <c r="J2333" s="192">
        <v>23969</v>
      </c>
      <c r="K2333" s="191">
        <v>300.10000000000002</v>
      </c>
      <c r="L2333" s="193">
        <v>79.870043318893693</v>
      </c>
      <c r="N2333" s="185"/>
      <c r="O2333" s="185"/>
    </row>
    <row r="2334" spans="1:15" x14ac:dyDescent="0.25">
      <c r="A2334" s="239" t="s">
        <v>11614</v>
      </c>
      <c r="B2334" s="189" t="s">
        <v>6106</v>
      </c>
      <c r="C2334" s="190" t="s">
        <v>6105</v>
      </c>
      <c r="D2334" s="190" t="s">
        <v>11615</v>
      </c>
      <c r="E2334" s="190" t="s">
        <v>20867</v>
      </c>
      <c r="F2334" s="190" t="s">
        <v>20868</v>
      </c>
      <c r="G2334" s="192">
        <v>0</v>
      </c>
      <c r="H2334" s="191">
        <v>32.799999999999997</v>
      </c>
      <c r="I2334" s="188">
        <v>0</v>
      </c>
      <c r="J2334" s="192">
        <v>0</v>
      </c>
      <c r="K2334" s="191">
        <v>31.2</v>
      </c>
      <c r="L2334" s="193">
        <v>0</v>
      </c>
      <c r="N2334" s="185"/>
      <c r="O2334" s="185"/>
    </row>
    <row r="2335" spans="1:15" x14ac:dyDescent="0.25">
      <c r="A2335" s="239" t="s">
        <v>11616</v>
      </c>
      <c r="B2335" s="189" t="s">
        <v>6106</v>
      </c>
      <c r="C2335" s="190" t="s">
        <v>6105</v>
      </c>
      <c r="D2335" s="190" t="s">
        <v>8764</v>
      </c>
      <c r="E2335" s="190" t="s">
        <v>20867</v>
      </c>
      <c r="F2335" s="190" t="s">
        <v>20869</v>
      </c>
      <c r="G2335" s="192">
        <v>2250</v>
      </c>
      <c r="H2335" s="191">
        <v>59.3</v>
      </c>
      <c r="I2335" s="188">
        <v>37.94266441821248</v>
      </c>
      <c r="J2335" s="192">
        <v>2700</v>
      </c>
      <c r="K2335" s="191">
        <v>64.599999999999994</v>
      </c>
      <c r="L2335" s="193">
        <v>41.795665634674926</v>
      </c>
      <c r="N2335" s="185"/>
      <c r="O2335" s="185"/>
    </row>
    <row r="2336" spans="1:15" x14ac:dyDescent="0.25">
      <c r="A2336" s="239" t="s">
        <v>11617</v>
      </c>
      <c r="B2336" s="189" t="s">
        <v>6106</v>
      </c>
      <c r="C2336" s="190" t="s">
        <v>6105</v>
      </c>
      <c r="D2336" s="190" t="s">
        <v>8187</v>
      </c>
      <c r="E2336" s="190" t="s">
        <v>20867</v>
      </c>
      <c r="F2336" s="190" t="s">
        <v>20869</v>
      </c>
      <c r="G2336" s="192">
        <v>9600</v>
      </c>
      <c r="H2336" s="191">
        <v>250.7</v>
      </c>
      <c r="I2336" s="188">
        <v>38.292780215396888</v>
      </c>
      <c r="J2336" s="192">
        <v>9514</v>
      </c>
      <c r="K2336" s="191">
        <v>248.5</v>
      </c>
      <c r="L2336" s="193">
        <v>38.285714285714285</v>
      </c>
      <c r="N2336" s="185"/>
      <c r="O2336" s="185"/>
    </row>
    <row r="2337" spans="1:15" x14ac:dyDescent="0.25">
      <c r="A2337" s="239" t="s">
        <v>11618</v>
      </c>
      <c r="B2337" s="189" t="s">
        <v>6106</v>
      </c>
      <c r="C2337" s="190" t="s">
        <v>6105</v>
      </c>
      <c r="D2337" s="190" t="s">
        <v>4778</v>
      </c>
      <c r="E2337" s="190" t="s">
        <v>20867</v>
      </c>
      <c r="F2337" s="190" t="s">
        <v>20869</v>
      </c>
      <c r="G2337" s="192">
        <v>4000</v>
      </c>
      <c r="H2337" s="191">
        <v>139.4</v>
      </c>
      <c r="I2337" s="188">
        <v>28.694404591104732</v>
      </c>
      <c r="J2337" s="192">
        <v>4000</v>
      </c>
      <c r="K2337" s="191">
        <v>141</v>
      </c>
      <c r="L2337" s="193">
        <v>28.368794326241133</v>
      </c>
      <c r="N2337" s="185"/>
      <c r="O2337" s="185"/>
    </row>
    <row r="2338" spans="1:15" x14ac:dyDescent="0.25">
      <c r="A2338" s="239" t="s">
        <v>11619</v>
      </c>
      <c r="B2338" s="189" t="s">
        <v>6106</v>
      </c>
      <c r="C2338" s="190" t="s">
        <v>6105</v>
      </c>
      <c r="D2338" s="190" t="s">
        <v>11620</v>
      </c>
      <c r="E2338" s="190" t="s">
        <v>20867</v>
      </c>
      <c r="F2338" s="190" t="s">
        <v>20868</v>
      </c>
      <c r="G2338" s="192">
        <v>0</v>
      </c>
      <c r="H2338" s="191">
        <v>8.6999999999999993</v>
      </c>
      <c r="I2338" s="188">
        <v>0</v>
      </c>
      <c r="J2338" s="192">
        <v>0</v>
      </c>
      <c r="K2338" s="191">
        <v>8.3000000000000007</v>
      </c>
      <c r="L2338" s="193">
        <v>0</v>
      </c>
      <c r="N2338" s="185"/>
      <c r="O2338" s="185"/>
    </row>
    <row r="2339" spans="1:15" x14ac:dyDescent="0.25">
      <c r="A2339" s="239" t="s">
        <v>11621</v>
      </c>
      <c r="B2339" s="189" t="s">
        <v>6106</v>
      </c>
      <c r="C2339" s="190" t="s">
        <v>6105</v>
      </c>
      <c r="D2339" s="190" t="s">
        <v>4779</v>
      </c>
      <c r="E2339" s="190" t="s">
        <v>20867</v>
      </c>
      <c r="F2339" s="190" t="s">
        <v>20869</v>
      </c>
      <c r="G2339" s="192">
        <v>1200</v>
      </c>
      <c r="H2339" s="191">
        <v>134.5</v>
      </c>
      <c r="I2339" s="188">
        <v>8.921933085501859</v>
      </c>
      <c r="J2339" s="192">
        <v>1200</v>
      </c>
      <c r="K2339" s="191">
        <v>129.69999999999999</v>
      </c>
      <c r="L2339" s="193">
        <v>9.2521202775636091</v>
      </c>
      <c r="N2339" s="185"/>
      <c r="O2339" s="185"/>
    </row>
    <row r="2340" spans="1:15" x14ac:dyDescent="0.25">
      <c r="A2340" s="239" t="s">
        <v>11622</v>
      </c>
      <c r="B2340" s="189" t="s">
        <v>6106</v>
      </c>
      <c r="C2340" s="190" t="s">
        <v>6105</v>
      </c>
      <c r="D2340" s="190" t="s">
        <v>4780</v>
      </c>
      <c r="E2340" s="190" t="s">
        <v>20867</v>
      </c>
      <c r="F2340" s="190" t="s">
        <v>20869</v>
      </c>
      <c r="G2340" s="192">
        <v>2500</v>
      </c>
      <c r="H2340" s="191">
        <v>236.9</v>
      </c>
      <c r="I2340" s="188">
        <v>10.552975939214859</v>
      </c>
      <c r="J2340" s="192">
        <v>2500</v>
      </c>
      <c r="K2340" s="191">
        <v>237.8</v>
      </c>
      <c r="L2340" s="193">
        <v>10.513036164844406</v>
      </c>
      <c r="N2340" s="185"/>
      <c r="O2340" s="185"/>
    </row>
    <row r="2341" spans="1:15" x14ac:dyDescent="0.25">
      <c r="A2341" s="239" t="s">
        <v>11623</v>
      </c>
      <c r="B2341" s="189" t="s">
        <v>6106</v>
      </c>
      <c r="C2341" s="190" t="s">
        <v>6105</v>
      </c>
      <c r="D2341" s="190" t="s">
        <v>4781</v>
      </c>
      <c r="E2341" s="190" t="s">
        <v>20867</v>
      </c>
      <c r="F2341" s="190" t="s">
        <v>20869</v>
      </c>
      <c r="G2341" s="192">
        <v>1750</v>
      </c>
      <c r="H2341" s="191">
        <v>226.8</v>
      </c>
      <c r="I2341" s="188">
        <v>7.716049382716049</v>
      </c>
      <c r="J2341" s="192">
        <v>500</v>
      </c>
      <c r="K2341" s="191">
        <v>229.8</v>
      </c>
      <c r="L2341" s="193">
        <v>2.1758050478677111</v>
      </c>
      <c r="N2341" s="185"/>
      <c r="O2341" s="185"/>
    </row>
    <row r="2342" spans="1:15" x14ac:dyDescent="0.25">
      <c r="A2342" s="239" t="s">
        <v>11624</v>
      </c>
      <c r="B2342" s="189" t="s">
        <v>6106</v>
      </c>
      <c r="C2342" s="190" t="s">
        <v>6105</v>
      </c>
      <c r="D2342" s="190" t="s">
        <v>11625</v>
      </c>
      <c r="E2342" s="190" t="s">
        <v>20867</v>
      </c>
      <c r="F2342" s="190" t="s">
        <v>20868</v>
      </c>
      <c r="G2342" s="192">
        <v>0</v>
      </c>
      <c r="H2342" s="191">
        <v>6.6</v>
      </c>
      <c r="I2342" s="188">
        <v>0</v>
      </c>
      <c r="J2342" s="192">
        <v>0</v>
      </c>
      <c r="K2342" s="191">
        <v>6.6</v>
      </c>
      <c r="L2342" s="193">
        <v>0</v>
      </c>
      <c r="N2342" s="185"/>
      <c r="O2342" s="185"/>
    </row>
    <row r="2343" spans="1:15" x14ac:dyDescent="0.25">
      <c r="A2343" s="239" t="s">
        <v>11626</v>
      </c>
      <c r="B2343" s="189" t="s">
        <v>6106</v>
      </c>
      <c r="C2343" s="190" t="s">
        <v>6105</v>
      </c>
      <c r="D2343" s="190" t="s">
        <v>8188</v>
      </c>
      <c r="E2343" s="190" t="s">
        <v>20867</v>
      </c>
      <c r="F2343" s="190" t="s">
        <v>20869</v>
      </c>
      <c r="G2343" s="192">
        <v>2310</v>
      </c>
      <c r="H2343" s="191">
        <v>148.80000000000001</v>
      </c>
      <c r="I2343" s="188">
        <v>15.524193548387096</v>
      </c>
      <c r="J2343" s="192">
        <v>2161</v>
      </c>
      <c r="K2343" s="191">
        <v>149</v>
      </c>
      <c r="L2343" s="193">
        <v>14.503355704697986</v>
      </c>
      <c r="N2343" s="185"/>
      <c r="O2343" s="185"/>
    </row>
    <row r="2344" spans="1:15" x14ac:dyDescent="0.25">
      <c r="A2344" s="239" t="s">
        <v>11627</v>
      </c>
      <c r="B2344" s="189" t="s">
        <v>6106</v>
      </c>
      <c r="C2344" s="190" t="s">
        <v>6105</v>
      </c>
      <c r="D2344" s="190" t="s">
        <v>4782</v>
      </c>
      <c r="E2344" s="190" t="s">
        <v>20867</v>
      </c>
      <c r="F2344" s="190" t="s">
        <v>20869</v>
      </c>
      <c r="G2344" s="192">
        <v>15138</v>
      </c>
      <c r="H2344" s="191">
        <v>256.2</v>
      </c>
      <c r="I2344" s="188">
        <v>59.086651053864173</v>
      </c>
      <c r="J2344" s="192">
        <v>15294</v>
      </c>
      <c r="K2344" s="191">
        <v>248.4</v>
      </c>
      <c r="L2344" s="193">
        <v>61.570048309178745</v>
      </c>
      <c r="N2344" s="185"/>
      <c r="O2344" s="185"/>
    </row>
    <row r="2345" spans="1:15" x14ac:dyDescent="0.25">
      <c r="A2345" s="239" t="s">
        <v>11628</v>
      </c>
      <c r="B2345" s="189" t="s">
        <v>6106</v>
      </c>
      <c r="C2345" s="190" t="s">
        <v>6105</v>
      </c>
      <c r="D2345" s="190" t="s">
        <v>4783</v>
      </c>
      <c r="E2345" s="190" t="s">
        <v>20867</v>
      </c>
      <c r="F2345" s="190" t="s">
        <v>20869</v>
      </c>
      <c r="G2345" s="192">
        <v>3500</v>
      </c>
      <c r="H2345" s="191">
        <v>119.6</v>
      </c>
      <c r="I2345" s="188">
        <v>29.264214046822744</v>
      </c>
      <c r="J2345" s="192">
        <v>3750</v>
      </c>
      <c r="K2345" s="191">
        <v>118.1</v>
      </c>
      <c r="L2345" s="193">
        <v>31.752751905165116</v>
      </c>
      <c r="N2345" s="185"/>
      <c r="O2345" s="185"/>
    </row>
    <row r="2346" spans="1:15" x14ac:dyDescent="0.25">
      <c r="A2346" s="239" t="s">
        <v>11629</v>
      </c>
      <c r="B2346" s="189" t="s">
        <v>6106</v>
      </c>
      <c r="C2346" s="190" t="s">
        <v>6105</v>
      </c>
      <c r="D2346" s="190" t="s">
        <v>4784</v>
      </c>
      <c r="E2346" s="190" t="s">
        <v>20867</v>
      </c>
      <c r="F2346" s="190" t="s">
        <v>20869</v>
      </c>
      <c r="G2346" s="192">
        <v>6189</v>
      </c>
      <c r="H2346" s="191">
        <v>208.8</v>
      </c>
      <c r="I2346" s="188">
        <v>29.640804597701148</v>
      </c>
      <c r="J2346" s="192">
        <v>9267</v>
      </c>
      <c r="K2346" s="191">
        <v>208.9</v>
      </c>
      <c r="L2346" s="193">
        <v>44.360938247965535</v>
      </c>
      <c r="N2346" s="185"/>
      <c r="O2346" s="185"/>
    </row>
    <row r="2347" spans="1:15" x14ac:dyDescent="0.25">
      <c r="A2347" s="239" t="s">
        <v>11630</v>
      </c>
      <c r="B2347" s="189" t="s">
        <v>6106</v>
      </c>
      <c r="C2347" s="190" t="s">
        <v>6105</v>
      </c>
      <c r="D2347" s="190" t="s">
        <v>4785</v>
      </c>
      <c r="E2347" s="190" t="s">
        <v>20867</v>
      </c>
      <c r="F2347" s="190" t="s">
        <v>20869</v>
      </c>
      <c r="G2347" s="192">
        <v>600</v>
      </c>
      <c r="H2347" s="191">
        <v>56.1</v>
      </c>
      <c r="I2347" s="188">
        <v>10.695187165775401</v>
      </c>
      <c r="J2347" s="192">
        <v>621</v>
      </c>
      <c r="K2347" s="191">
        <v>58.1</v>
      </c>
      <c r="L2347" s="193">
        <v>10.688468158347677</v>
      </c>
      <c r="N2347" s="185"/>
      <c r="O2347" s="185"/>
    </row>
    <row r="2348" spans="1:15" x14ac:dyDescent="0.25">
      <c r="A2348" s="239" t="s">
        <v>11631</v>
      </c>
      <c r="B2348" s="189" t="s">
        <v>6106</v>
      </c>
      <c r="C2348" s="190" t="s">
        <v>6105</v>
      </c>
      <c r="D2348" s="190" t="s">
        <v>8189</v>
      </c>
      <c r="E2348" s="190" t="s">
        <v>20867</v>
      </c>
      <c r="F2348" s="190" t="s">
        <v>20869</v>
      </c>
      <c r="G2348" s="192">
        <v>3087</v>
      </c>
      <c r="H2348" s="191">
        <v>176.8</v>
      </c>
      <c r="I2348" s="188">
        <v>17.460407239819002</v>
      </c>
      <c r="J2348" s="192">
        <v>2994</v>
      </c>
      <c r="K2348" s="191">
        <v>171.5</v>
      </c>
      <c r="L2348" s="193">
        <v>17.457725947521865</v>
      </c>
      <c r="N2348" s="185"/>
      <c r="O2348" s="185"/>
    </row>
    <row r="2349" spans="1:15" x14ac:dyDescent="0.25">
      <c r="A2349" s="239" t="s">
        <v>11632</v>
      </c>
      <c r="B2349" s="189" t="s">
        <v>6106</v>
      </c>
      <c r="C2349" s="190" t="s">
        <v>6105</v>
      </c>
      <c r="D2349" s="190" t="s">
        <v>11633</v>
      </c>
      <c r="E2349" s="190" t="s">
        <v>20867</v>
      </c>
      <c r="F2349" s="190" t="s">
        <v>20868</v>
      </c>
      <c r="G2349" s="192">
        <v>0</v>
      </c>
      <c r="H2349" s="191">
        <v>16.399999999999999</v>
      </c>
      <c r="I2349" s="188">
        <v>0</v>
      </c>
      <c r="J2349" s="192">
        <v>0</v>
      </c>
      <c r="K2349" s="191">
        <v>16.899999999999999</v>
      </c>
      <c r="L2349" s="193">
        <v>0</v>
      </c>
      <c r="N2349" s="185"/>
      <c r="O2349" s="185"/>
    </row>
    <row r="2350" spans="1:15" x14ac:dyDescent="0.25">
      <c r="A2350" s="239" t="s">
        <v>11634</v>
      </c>
      <c r="B2350" s="189" t="s">
        <v>6106</v>
      </c>
      <c r="C2350" s="190" t="s">
        <v>6105</v>
      </c>
      <c r="D2350" s="190" t="s">
        <v>4786</v>
      </c>
      <c r="E2350" s="190" t="s">
        <v>20867</v>
      </c>
      <c r="F2350" s="190" t="s">
        <v>20869</v>
      </c>
      <c r="G2350" s="192">
        <v>6300</v>
      </c>
      <c r="H2350" s="191">
        <v>174.2</v>
      </c>
      <c r="I2350" s="188">
        <v>36.165327210103335</v>
      </c>
      <c r="J2350" s="192">
        <v>6300</v>
      </c>
      <c r="K2350" s="191">
        <v>177.3</v>
      </c>
      <c r="L2350" s="193">
        <v>35.532994923857864</v>
      </c>
      <c r="N2350" s="185"/>
      <c r="O2350" s="185"/>
    </row>
    <row r="2351" spans="1:15" x14ac:dyDescent="0.25">
      <c r="A2351" s="239" t="s">
        <v>11635</v>
      </c>
      <c r="B2351" s="189" t="s">
        <v>6106</v>
      </c>
      <c r="C2351" s="190" t="s">
        <v>6105</v>
      </c>
      <c r="D2351" s="190" t="s">
        <v>4787</v>
      </c>
      <c r="E2351" s="190" t="s">
        <v>20867</v>
      </c>
      <c r="F2351" s="190" t="s">
        <v>20869</v>
      </c>
      <c r="G2351" s="192">
        <v>1250</v>
      </c>
      <c r="H2351" s="191">
        <v>38.299999999999997</v>
      </c>
      <c r="I2351" s="188">
        <v>32.637075718015666</v>
      </c>
      <c r="J2351" s="192">
        <v>1250</v>
      </c>
      <c r="K2351" s="191">
        <v>39.799999999999997</v>
      </c>
      <c r="L2351" s="193">
        <v>31.4070351758794</v>
      </c>
      <c r="N2351" s="185"/>
      <c r="O2351" s="185"/>
    </row>
    <row r="2352" spans="1:15" x14ac:dyDescent="0.25">
      <c r="A2352" s="239" t="s">
        <v>11636</v>
      </c>
      <c r="B2352" s="189" t="s">
        <v>6106</v>
      </c>
      <c r="C2352" s="190" t="s">
        <v>6105</v>
      </c>
      <c r="D2352" s="190" t="s">
        <v>4788</v>
      </c>
      <c r="E2352" s="190" t="s">
        <v>20867</v>
      </c>
      <c r="F2352" s="190" t="s">
        <v>20869</v>
      </c>
      <c r="G2352" s="192">
        <v>5200</v>
      </c>
      <c r="H2352" s="191">
        <v>128.80000000000001</v>
      </c>
      <c r="I2352" s="188">
        <v>40.37267080745341</v>
      </c>
      <c r="J2352" s="192">
        <v>6900</v>
      </c>
      <c r="K2352" s="191">
        <v>127.4</v>
      </c>
      <c r="L2352" s="193">
        <v>54.160125588697014</v>
      </c>
      <c r="N2352" s="185"/>
      <c r="O2352" s="185"/>
    </row>
    <row r="2353" spans="1:15" x14ac:dyDescent="0.25">
      <c r="A2353" s="239" t="s">
        <v>11637</v>
      </c>
      <c r="B2353" s="189" t="s">
        <v>6106</v>
      </c>
      <c r="C2353" s="190" t="s">
        <v>6105</v>
      </c>
      <c r="D2353" s="190" t="s">
        <v>4789</v>
      </c>
      <c r="E2353" s="190" t="s">
        <v>20867</v>
      </c>
      <c r="F2353" s="190" t="s">
        <v>20869</v>
      </c>
      <c r="G2353" s="192">
        <v>250</v>
      </c>
      <c r="H2353" s="191">
        <v>95.5</v>
      </c>
      <c r="I2353" s="188">
        <v>2.6178010471204187</v>
      </c>
      <c r="J2353" s="192">
        <v>300</v>
      </c>
      <c r="K2353" s="191">
        <v>93.8</v>
      </c>
      <c r="L2353" s="193">
        <v>3.1982942430703627</v>
      </c>
      <c r="N2353" s="185"/>
      <c r="O2353" s="185"/>
    </row>
    <row r="2354" spans="1:15" x14ac:dyDescent="0.25">
      <c r="A2354" s="239" t="s">
        <v>11638</v>
      </c>
      <c r="B2354" s="189" t="s">
        <v>6106</v>
      </c>
      <c r="C2354" s="190" t="s">
        <v>6105</v>
      </c>
      <c r="D2354" s="190" t="s">
        <v>11639</v>
      </c>
      <c r="E2354" s="190" t="s">
        <v>20867</v>
      </c>
      <c r="F2354" s="190" t="s">
        <v>20868</v>
      </c>
      <c r="G2354" s="192">
        <v>0</v>
      </c>
      <c r="H2354" s="191">
        <v>41.1</v>
      </c>
      <c r="I2354" s="188">
        <v>0</v>
      </c>
      <c r="J2354" s="192">
        <v>0</v>
      </c>
      <c r="K2354" s="191">
        <v>37.700000000000003</v>
      </c>
      <c r="L2354" s="193">
        <v>0</v>
      </c>
      <c r="N2354" s="185"/>
      <c r="O2354" s="185"/>
    </row>
    <row r="2355" spans="1:15" x14ac:dyDescent="0.25">
      <c r="A2355" s="239" t="s">
        <v>11640</v>
      </c>
      <c r="B2355" s="189" t="s">
        <v>6106</v>
      </c>
      <c r="C2355" s="190" t="s">
        <v>6105</v>
      </c>
      <c r="D2355" s="190" t="s">
        <v>4790</v>
      </c>
      <c r="E2355" s="190" t="s">
        <v>20867</v>
      </c>
      <c r="F2355" s="190" t="s">
        <v>20869</v>
      </c>
      <c r="G2355" s="192">
        <v>5000</v>
      </c>
      <c r="H2355" s="191">
        <v>299.3</v>
      </c>
      <c r="I2355" s="188">
        <v>16.70564650851988</v>
      </c>
      <c r="J2355" s="192">
        <v>5000</v>
      </c>
      <c r="K2355" s="191">
        <v>302.89999999999998</v>
      </c>
      <c r="L2355" s="193">
        <v>16.50709805216243</v>
      </c>
      <c r="N2355" s="185"/>
      <c r="O2355" s="185"/>
    </row>
    <row r="2356" spans="1:15" x14ac:dyDescent="0.25">
      <c r="A2356" s="239" t="s">
        <v>11641</v>
      </c>
      <c r="B2356" s="189" t="s">
        <v>6106</v>
      </c>
      <c r="C2356" s="190" t="s">
        <v>6105</v>
      </c>
      <c r="D2356" s="190" t="s">
        <v>4791</v>
      </c>
      <c r="E2356" s="190" t="s">
        <v>20867</v>
      </c>
      <c r="F2356" s="190" t="s">
        <v>20869</v>
      </c>
      <c r="G2356" s="192">
        <v>6300</v>
      </c>
      <c r="H2356" s="191">
        <v>162.19999999999999</v>
      </c>
      <c r="I2356" s="188">
        <v>38.840937114673245</v>
      </c>
      <c r="J2356" s="192">
        <v>6300</v>
      </c>
      <c r="K2356" s="191">
        <v>161.30000000000001</v>
      </c>
      <c r="L2356" s="193">
        <v>39.05765654060756</v>
      </c>
      <c r="N2356" s="185"/>
      <c r="O2356" s="185"/>
    </row>
    <row r="2357" spans="1:15" x14ac:dyDescent="0.25">
      <c r="A2357" s="239" t="s">
        <v>11642</v>
      </c>
      <c r="B2357" s="189" t="s">
        <v>6106</v>
      </c>
      <c r="C2357" s="190" t="s">
        <v>6105</v>
      </c>
      <c r="D2357" s="190" t="s">
        <v>4792</v>
      </c>
      <c r="E2357" s="190" t="s">
        <v>20867</v>
      </c>
      <c r="F2357" s="190" t="s">
        <v>20869</v>
      </c>
      <c r="G2357" s="192">
        <v>9828</v>
      </c>
      <c r="H2357" s="191">
        <v>193.1</v>
      </c>
      <c r="I2357" s="188">
        <v>50.89590885551528</v>
      </c>
      <c r="J2357" s="192">
        <v>10123</v>
      </c>
      <c r="K2357" s="191">
        <v>196</v>
      </c>
      <c r="L2357" s="193">
        <v>51.647959183673471</v>
      </c>
      <c r="N2357" s="185"/>
      <c r="O2357" s="185"/>
    </row>
    <row r="2358" spans="1:15" x14ac:dyDescent="0.25">
      <c r="A2358" s="239" t="s">
        <v>11643</v>
      </c>
      <c r="B2358" s="189" t="s">
        <v>6106</v>
      </c>
      <c r="C2358" s="190" t="s">
        <v>6105</v>
      </c>
      <c r="D2358" s="190" t="s">
        <v>5636</v>
      </c>
      <c r="E2358" s="190" t="s">
        <v>20867</v>
      </c>
      <c r="F2358" s="190" t="s">
        <v>20869</v>
      </c>
      <c r="G2358" s="192">
        <v>6960</v>
      </c>
      <c r="H2358" s="191">
        <v>155.6</v>
      </c>
      <c r="I2358" s="188">
        <v>44.730077120822621</v>
      </c>
      <c r="J2358" s="192">
        <v>6787</v>
      </c>
      <c r="K2358" s="191">
        <v>151.80000000000001</v>
      </c>
      <c r="L2358" s="193">
        <v>44.710144927536227</v>
      </c>
      <c r="N2358" s="185"/>
      <c r="O2358" s="185"/>
    </row>
    <row r="2359" spans="1:15" x14ac:dyDescent="0.25">
      <c r="A2359" s="239" t="s">
        <v>11644</v>
      </c>
      <c r="B2359" s="189" t="s">
        <v>6106</v>
      </c>
      <c r="C2359" s="190" t="s">
        <v>6105</v>
      </c>
      <c r="D2359" s="190" t="s">
        <v>4793</v>
      </c>
      <c r="E2359" s="190" t="s">
        <v>20867</v>
      </c>
      <c r="F2359" s="190" t="s">
        <v>20869</v>
      </c>
      <c r="G2359" s="192">
        <v>5095</v>
      </c>
      <c r="H2359" s="191">
        <v>195.8</v>
      </c>
      <c r="I2359" s="188">
        <v>26.021450459652705</v>
      </c>
      <c r="J2359" s="192">
        <v>5253</v>
      </c>
      <c r="K2359" s="191">
        <v>197</v>
      </c>
      <c r="L2359" s="193">
        <v>26.664974619289339</v>
      </c>
      <c r="N2359" s="185"/>
      <c r="O2359" s="185"/>
    </row>
    <row r="2360" spans="1:15" x14ac:dyDescent="0.25">
      <c r="A2360" s="239" t="s">
        <v>11645</v>
      </c>
      <c r="B2360" s="189" t="s">
        <v>6106</v>
      </c>
      <c r="C2360" s="190" t="s">
        <v>6105</v>
      </c>
      <c r="D2360" s="190" t="s">
        <v>4794</v>
      </c>
      <c r="E2360" s="190" t="s">
        <v>20867</v>
      </c>
      <c r="F2360" s="190" t="s">
        <v>20869</v>
      </c>
      <c r="G2360" s="192">
        <v>13707</v>
      </c>
      <c r="H2360" s="191">
        <v>483.9</v>
      </c>
      <c r="I2360" s="188">
        <v>28.326100433973963</v>
      </c>
      <c r="J2360" s="192">
        <v>13707</v>
      </c>
      <c r="K2360" s="191">
        <v>492.2</v>
      </c>
      <c r="L2360" s="193">
        <v>27.848435595286471</v>
      </c>
      <c r="N2360" s="185"/>
      <c r="O2360" s="185"/>
    </row>
    <row r="2361" spans="1:15" x14ac:dyDescent="0.25">
      <c r="A2361" s="239" t="s">
        <v>11646</v>
      </c>
      <c r="B2361" s="189" t="s">
        <v>6106</v>
      </c>
      <c r="C2361" s="190" t="s">
        <v>6105</v>
      </c>
      <c r="D2361" s="190" t="s">
        <v>5843</v>
      </c>
      <c r="E2361" s="190" t="s">
        <v>20867</v>
      </c>
      <c r="F2361" s="190" t="s">
        <v>20869</v>
      </c>
      <c r="G2361" s="192">
        <v>3400</v>
      </c>
      <c r="H2361" s="191">
        <v>83.1</v>
      </c>
      <c r="I2361" s="188">
        <v>40.914560770156442</v>
      </c>
      <c r="J2361" s="192">
        <v>3400</v>
      </c>
      <c r="K2361" s="191">
        <v>84.4</v>
      </c>
      <c r="L2361" s="193">
        <v>40.284360189573455</v>
      </c>
      <c r="N2361" s="185"/>
      <c r="O2361" s="185"/>
    </row>
    <row r="2362" spans="1:15" x14ac:dyDescent="0.25">
      <c r="A2362" s="239" t="s">
        <v>11647</v>
      </c>
      <c r="B2362" s="189" t="s">
        <v>6106</v>
      </c>
      <c r="C2362" s="190" t="s">
        <v>6105</v>
      </c>
      <c r="D2362" s="190" t="s">
        <v>4208</v>
      </c>
      <c r="E2362" s="190" t="s">
        <v>20867</v>
      </c>
      <c r="F2362" s="190" t="s">
        <v>20869</v>
      </c>
      <c r="G2362" s="192">
        <v>42766</v>
      </c>
      <c r="H2362" s="191">
        <v>679.2</v>
      </c>
      <c r="I2362" s="188">
        <v>62.965253239104825</v>
      </c>
      <c r="J2362" s="192">
        <v>42644</v>
      </c>
      <c r="K2362" s="191">
        <v>677.2</v>
      </c>
      <c r="L2362" s="193">
        <v>62.971057294743055</v>
      </c>
      <c r="N2362" s="185"/>
      <c r="O2362" s="185"/>
    </row>
    <row r="2363" spans="1:15" x14ac:dyDescent="0.25">
      <c r="A2363" s="239" t="s">
        <v>11648</v>
      </c>
      <c r="B2363" s="189" t="s">
        <v>6106</v>
      </c>
      <c r="C2363" s="190" t="s">
        <v>6105</v>
      </c>
      <c r="D2363" s="190" t="s">
        <v>4209</v>
      </c>
      <c r="E2363" s="190" t="s">
        <v>20867</v>
      </c>
      <c r="F2363" s="190" t="s">
        <v>20869</v>
      </c>
      <c r="G2363" s="192">
        <v>2256</v>
      </c>
      <c r="H2363" s="191">
        <v>67.2</v>
      </c>
      <c r="I2363" s="188">
        <v>33.571428571428569</v>
      </c>
      <c r="J2363" s="192">
        <v>2292</v>
      </c>
      <c r="K2363" s="191">
        <v>63.9</v>
      </c>
      <c r="L2363" s="193">
        <v>35.868544600938968</v>
      </c>
      <c r="N2363" s="185"/>
      <c r="O2363" s="185"/>
    </row>
    <row r="2364" spans="1:15" x14ac:dyDescent="0.25">
      <c r="A2364" s="239" t="s">
        <v>11649</v>
      </c>
      <c r="B2364" s="189" t="s">
        <v>6106</v>
      </c>
      <c r="C2364" s="190" t="s">
        <v>6105</v>
      </c>
      <c r="D2364" s="190" t="s">
        <v>4210</v>
      </c>
      <c r="E2364" s="190" t="s">
        <v>20867</v>
      </c>
      <c r="F2364" s="190" t="s">
        <v>20868</v>
      </c>
      <c r="G2364" s="192">
        <v>200</v>
      </c>
      <c r="H2364" s="191">
        <v>55.7</v>
      </c>
      <c r="I2364" s="188">
        <v>3.5906642728904847</v>
      </c>
      <c r="J2364" s="192">
        <v>0</v>
      </c>
      <c r="K2364" s="191">
        <v>55.9</v>
      </c>
      <c r="L2364" s="193">
        <v>0</v>
      </c>
      <c r="N2364" s="185"/>
      <c r="O2364" s="185"/>
    </row>
    <row r="2365" spans="1:15" x14ac:dyDescent="0.25">
      <c r="A2365" s="239" t="s">
        <v>11650</v>
      </c>
      <c r="B2365" s="189" t="s">
        <v>6106</v>
      </c>
      <c r="C2365" s="190" t="s">
        <v>6105</v>
      </c>
      <c r="D2365" s="190" t="s">
        <v>11651</v>
      </c>
      <c r="E2365" s="190" t="s">
        <v>20867</v>
      </c>
      <c r="F2365" s="190" t="s">
        <v>20868</v>
      </c>
      <c r="G2365" s="192">
        <v>0</v>
      </c>
      <c r="H2365" s="191">
        <v>18.3</v>
      </c>
      <c r="I2365" s="188">
        <v>0</v>
      </c>
      <c r="J2365" s="192">
        <v>0</v>
      </c>
      <c r="K2365" s="191">
        <v>18.2</v>
      </c>
      <c r="L2365" s="193">
        <v>0</v>
      </c>
      <c r="N2365" s="185"/>
      <c r="O2365" s="185"/>
    </row>
    <row r="2366" spans="1:15" x14ac:dyDescent="0.25">
      <c r="A2366" s="239" t="s">
        <v>11652</v>
      </c>
      <c r="B2366" s="189" t="s">
        <v>6106</v>
      </c>
      <c r="C2366" s="190" t="s">
        <v>6105</v>
      </c>
      <c r="D2366" s="190" t="s">
        <v>4211</v>
      </c>
      <c r="E2366" s="190" t="s">
        <v>20867</v>
      </c>
      <c r="F2366" s="190" t="s">
        <v>20869</v>
      </c>
      <c r="G2366" s="192">
        <v>12042</v>
      </c>
      <c r="H2366" s="191">
        <v>253.5</v>
      </c>
      <c r="I2366" s="188">
        <v>47.502958579881657</v>
      </c>
      <c r="J2366" s="192">
        <v>12042</v>
      </c>
      <c r="K2366" s="191">
        <v>249.9</v>
      </c>
      <c r="L2366" s="193">
        <v>48.187274909963982</v>
      </c>
      <c r="N2366" s="185"/>
      <c r="O2366" s="185"/>
    </row>
    <row r="2367" spans="1:15" x14ac:dyDescent="0.25">
      <c r="A2367" s="239" t="s">
        <v>11653</v>
      </c>
      <c r="B2367" s="189" t="s">
        <v>6106</v>
      </c>
      <c r="C2367" s="190" t="s">
        <v>6105</v>
      </c>
      <c r="D2367" s="190" t="s">
        <v>4212</v>
      </c>
      <c r="E2367" s="190" t="s">
        <v>20867</v>
      </c>
      <c r="F2367" s="190" t="s">
        <v>20869</v>
      </c>
      <c r="G2367" s="192">
        <v>108423</v>
      </c>
      <c r="H2367" s="191">
        <v>1712.7</v>
      </c>
      <c r="I2367" s="188">
        <v>63.305307409353652</v>
      </c>
      <c r="J2367" s="192">
        <v>112000</v>
      </c>
      <c r="K2367" s="191">
        <v>1727.3</v>
      </c>
      <c r="L2367" s="193">
        <v>64.841081456608578</v>
      </c>
      <c r="N2367" s="185"/>
      <c r="O2367" s="185"/>
    </row>
    <row r="2368" spans="1:15" x14ac:dyDescent="0.25">
      <c r="A2368" s="239" t="s">
        <v>11654</v>
      </c>
      <c r="B2368" s="189" t="s">
        <v>6106</v>
      </c>
      <c r="C2368" s="190" t="s">
        <v>6105</v>
      </c>
      <c r="D2368" s="190" t="s">
        <v>4213</v>
      </c>
      <c r="E2368" s="190" t="s">
        <v>20867</v>
      </c>
      <c r="F2368" s="190" t="s">
        <v>20869</v>
      </c>
      <c r="G2368" s="192">
        <v>15595</v>
      </c>
      <c r="H2368" s="191">
        <v>429</v>
      </c>
      <c r="I2368" s="188">
        <v>36.351981351981351</v>
      </c>
      <c r="J2368" s="192">
        <v>17523</v>
      </c>
      <c r="K2368" s="191">
        <v>428.19</v>
      </c>
      <c r="L2368" s="193">
        <v>40.923421845442441</v>
      </c>
      <c r="N2368" s="185"/>
      <c r="O2368" s="185"/>
    </row>
    <row r="2369" spans="1:15" x14ac:dyDescent="0.25">
      <c r="A2369" s="239" t="s">
        <v>11655</v>
      </c>
      <c r="B2369" s="189" t="s">
        <v>6110</v>
      </c>
      <c r="C2369" s="190" t="s">
        <v>6109</v>
      </c>
      <c r="D2369" s="190" t="s">
        <v>3300</v>
      </c>
      <c r="E2369" s="190" t="s">
        <v>20871</v>
      </c>
      <c r="F2369" s="190" t="s">
        <v>20869</v>
      </c>
      <c r="G2369" s="192">
        <v>3308</v>
      </c>
      <c r="H2369" s="191">
        <v>109</v>
      </c>
      <c r="I2369" s="188">
        <v>30.348623853211009</v>
      </c>
      <c r="J2369" s="192">
        <v>3308</v>
      </c>
      <c r="K2369" s="191">
        <v>111</v>
      </c>
      <c r="L2369" s="193">
        <v>29.801801801801801</v>
      </c>
      <c r="N2369" s="185"/>
      <c r="O2369" s="185"/>
    </row>
    <row r="2370" spans="1:15" x14ac:dyDescent="0.25">
      <c r="A2370" s="239" t="s">
        <v>11656</v>
      </c>
      <c r="B2370" s="189" t="s">
        <v>6110</v>
      </c>
      <c r="C2370" s="190" t="s">
        <v>6109</v>
      </c>
      <c r="D2370" s="190" t="s">
        <v>3301</v>
      </c>
      <c r="E2370" s="190" t="s">
        <v>20871</v>
      </c>
      <c r="F2370" s="190" t="s">
        <v>20869</v>
      </c>
      <c r="G2370" s="192">
        <v>182936</v>
      </c>
      <c r="H2370" s="191">
        <v>3518</v>
      </c>
      <c r="I2370" s="188">
        <v>52</v>
      </c>
      <c r="J2370" s="192">
        <v>192443</v>
      </c>
      <c r="K2370" s="191">
        <v>3631</v>
      </c>
      <c r="L2370" s="193">
        <v>53</v>
      </c>
      <c r="N2370" s="185"/>
      <c r="O2370" s="185"/>
    </row>
    <row r="2371" spans="1:15" x14ac:dyDescent="0.25">
      <c r="A2371" s="239" t="s">
        <v>11657</v>
      </c>
      <c r="B2371" s="189" t="s">
        <v>6110</v>
      </c>
      <c r="C2371" s="190" t="s">
        <v>6109</v>
      </c>
      <c r="D2371" s="190" t="s">
        <v>3302</v>
      </c>
      <c r="E2371" s="190" t="s">
        <v>20871</v>
      </c>
      <c r="F2371" s="190" t="s">
        <v>20869</v>
      </c>
      <c r="G2371" s="192">
        <v>64816</v>
      </c>
      <c r="H2371" s="191">
        <v>1010</v>
      </c>
      <c r="I2371" s="188">
        <v>64.174257425742567</v>
      </c>
      <c r="J2371" s="192">
        <v>66112</v>
      </c>
      <c r="K2371" s="191">
        <v>1094</v>
      </c>
      <c r="L2371" s="193">
        <v>60.431444241316271</v>
      </c>
      <c r="N2371" s="185"/>
      <c r="O2371" s="185"/>
    </row>
    <row r="2372" spans="1:15" x14ac:dyDescent="0.25">
      <c r="A2372" s="239" t="s">
        <v>11658</v>
      </c>
      <c r="B2372" s="189" t="s">
        <v>6110</v>
      </c>
      <c r="C2372" s="190" t="s">
        <v>6109</v>
      </c>
      <c r="D2372" s="190" t="s">
        <v>3303</v>
      </c>
      <c r="E2372" s="190" t="s">
        <v>20871</v>
      </c>
      <c r="F2372" s="190" t="s">
        <v>20869</v>
      </c>
      <c r="G2372" s="192">
        <v>26484</v>
      </c>
      <c r="H2372" s="191">
        <v>1049</v>
      </c>
      <c r="I2372" s="188">
        <v>25.246901811248808</v>
      </c>
      <c r="J2372" s="192">
        <v>27024</v>
      </c>
      <c r="K2372" s="191">
        <v>1150</v>
      </c>
      <c r="L2372" s="193">
        <v>23.499130434782607</v>
      </c>
      <c r="N2372" s="185"/>
      <c r="O2372" s="185"/>
    </row>
    <row r="2373" spans="1:15" x14ac:dyDescent="0.25">
      <c r="A2373" s="239" t="s">
        <v>11659</v>
      </c>
      <c r="B2373" s="189" t="s">
        <v>6110</v>
      </c>
      <c r="C2373" s="190" t="s">
        <v>6109</v>
      </c>
      <c r="D2373" s="190" t="s">
        <v>3304</v>
      </c>
      <c r="E2373" s="190" t="s">
        <v>20871</v>
      </c>
      <c r="F2373" s="190" t="s">
        <v>20869</v>
      </c>
      <c r="G2373" s="192">
        <v>8019</v>
      </c>
      <c r="H2373" s="191">
        <v>192</v>
      </c>
      <c r="I2373" s="188">
        <v>41.765625</v>
      </c>
      <c r="J2373" s="192">
        <v>8180</v>
      </c>
      <c r="K2373" s="191">
        <v>198</v>
      </c>
      <c r="L2373" s="193">
        <v>41.313131313131315</v>
      </c>
      <c r="N2373" s="185"/>
      <c r="O2373" s="185"/>
    </row>
    <row r="2374" spans="1:15" x14ac:dyDescent="0.25">
      <c r="A2374" s="239" t="s">
        <v>11660</v>
      </c>
      <c r="B2374" s="189" t="s">
        <v>6110</v>
      </c>
      <c r="C2374" s="190" t="s">
        <v>6109</v>
      </c>
      <c r="D2374" s="190" t="s">
        <v>3305</v>
      </c>
      <c r="E2374" s="190" t="s">
        <v>20871</v>
      </c>
      <c r="F2374" s="190" t="s">
        <v>20869</v>
      </c>
      <c r="G2374" s="192">
        <v>28119</v>
      </c>
      <c r="H2374" s="191">
        <v>613</v>
      </c>
      <c r="I2374" s="188">
        <v>45.871125611745512</v>
      </c>
      <c r="J2374" s="192">
        <v>28119</v>
      </c>
      <c r="K2374" s="191">
        <v>620</v>
      </c>
      <c r="L2374" s="193">
        <v>45.353225806451611</v>
      </c>
      <c r="N2374" s="185"/>
      <c r="O2374" s="185"/>
    </row>
    <row r="2375" spans="1:15" x14ac:dyDescent="0.25">
      <c r="A2375" s="239" t="s">
        <v>11661</v>
      </c>
      <c r="B2375" s="189" t="s">
        <v>6110</v>
      </c>
      <c r="C2375" s="190" t="s">
        <v>6109</v>
      </c>
      <c r="D2375" s="190" t="s">
        <v>3306</v>
      </c>
      <c r="E2375" s="190" t="s">
        <v>20871</v>
      </c>
      <c r="F2375" s="190" t="s">
        <v>20869</v>
      </c>
      <c r="G2375" s="192">
        <v>88201</v>
      </c>
      <c r="H2375" s="191">
        <v>2511</v>
      </c>
      <c r="I2375" s="188">
        <v>35.125846276383911</v>
      </c>
      <c r="J2375" s="192">
        <v>88201</v>
      </c>
      <c r="K2375" s="191">
        <v>2556</v>
      </c>
      <c r="L2375" s="193">
        <v>34.507433489827854</v>
      </c>
      <c r="N2375" s="185"/>
      <c r="O2375" s="185"/>
    </row>
    <row r="2376" spans="1:15" x14ac:dyDescent="0.25">
      <c r="A2376" s="239" t="s">
        <v>11662</v>
      </c>
      <c r="B2376" s="189" t="s">
        <v>6110</v>
      </c>
      <c r="C2376" s="190" t="s">
        <v>6109</v>
      </c>
      <c r="D2376" s="190" t="s">
        <v>3307</v>
      </c>
      <c r="E2376" s="190" t="s">
        <v>20871</v>
      </c>
      <c r="F2376" s="190" t="s">
        <v>20869</v>
      </c>
      <c r="G2376" s="192">
        <v>24251</v>
      </c>
      <c r="H2376" s="191">
        <v>1248</v>
      </c>
      <c r="I2376" s="188">
        <v>19.431891025641026</v>
      </c>
      <c r="J2376" s="192">
        <v>24251</v>
      </c>
      <c r="K2376" s="191">
        <v>1273</v>
      </c>
      <c r="L2376" s="193">
        <v>19.050274941084055</v>
      </c>
      <c r="N2376" s="185"/>
      <c r="O2376" s="185"/>
    </row>
    <row r="2377" spans="1:15" x14ac:dyDescent="0.25">
      <c r="A2377" s="239" t="s">
        <v>11663</v>
      </c>
      <c r="B2377" s="189" t="s">
        <v>6110</v>
      </c>
      <c r="C2377" s="190" t="s">
        <v>6109</v>
      </c>
      <c r="D2377" s="190" t="s">
        <v>3308</v>
      </c>
      <c r="E2377" s="190" t="s">
        <v>20871</v>
      </c>
      <c r="F2377" s="190" t="s">
        <v>20869</v>
      </c>
      <c r="G2377" s="192">
        <v>20920</v>
      </c>
      <c r="H2377" s="191">
        <v>381</v>
      </c>
      <c r="I2377" s="188">
        <v>54.908136482939632</v>
      </c>
      <c r="J2377" s="192">
        <v>21316</v>
      </c>
      <c r="K2377" s="191">
        <v>387</v>
      </c>
      <c r="L2377" s="193">
        <v>55.08010335917313</v>
      </c>
      <c r="N2377" s="185"/>
      <c r="O2377" s="185"/>
    </row>
    <row r="2378" spans="1:15" x14ac:dyDescent="0.25">
      <c r="A2378" s="239" t="s">
        <v>11664</v>
      </c>
      <c r="B2378" s="189" t="s">
        <v>6110</v>
      </c>
      <c r="C2378" s="190" t="s">
        <v>6109</v>
      </c>
      <c r="D2378" s="190" t="s">
        <v>3309</v>
      </c>
      <c r="E2378" s="190" t="s">
        <v>20871</v>
      </c>
      <c r="F2378" s="190" t="s">
        <v>20869</v>
      </c>
      <c r="G2378" s="192">
        <v>4886</v>
      </c>
      <c r="H2378" s="191">
        <v>395</v>
      </c>
      <c r="I2378" s="188">
        <v>12.369620253164557</v>
      </c>
      <c r="J2378" s="192">
        <v>4984</v>
      </c>
      <c r="K2378" s="191">
        <v>410</v>
      </c>
      <c r="L2378" s="193">
        <v>12.15609756097561</v>
      </c>
      <c r="N2378" s="185"/>
      <c r="O2378" s="185"/>
    </row>
    <row r="2379" spans="1:15" x14ac:dyDescent="0.25">
      <c r="A2379" s="239" t="s">
        <v>11665</v>
      </c>
      <c r="B2379" s="189" t="s">
        <v>6110</v>
      </c>
      <c r="C2379" s="190" t="s">
        <v>6109</v>
      </c>
      <c r="D2379" s="190" t="s">
        <v>3310</v>
      </c>
      <c r="E2379" s="190" t="s">
        <v>20871</v>
      </c>
      <c r="F2379" s="190" t="s">
        <v>20869</v>
      </c>
      <c r="G2379" s="192">
        <v>27952</v>
      </c>
      <c r="H2379" s="191">
        <v>683</v>
      </c>
      <c r="I2379" s="188">
        <v>40.925329428989748</v>
      </c>
      <c r="J2379" s="192">
        <v>28511</v>
      </c>
      <c r="K2379" s="191">
        <v>699</v>
      </c>
      <c r="L2379" s="193">
        <v>40.788268955650928</v>
      </c>
      <c r="N2379" s="185"/>
      <c r="O2379" s="185"/>
    </row>
    <row r="2380" spans="1:15" x14ac:dyDescent="0.25">
      <c r="A2380" s="239" t="s">
        <v>11666</v>
      </c>
      <c r="B2380" s="189" t="s">
        <v>6110</v>
      </c>
      <c r="C2380" s="190" t="s">
        <v>6109</v>
      </c>
      <c r="D2380" s="190" t="s">
        <v>3311</v>
      </c>
      <c r="E2380" s="190" t="s">
        <v>20871</v>
      </c>
      <c r="F2380" s="190" t="s">
        <v>20869</v>
      </c>
      <c r="G2380" s="192">
        <v>3905</v>
      </c>
      <c r="H2380" s="191">
        <v>124</v>
      </c>
      <c r="I2380" s="188">
        <v>31.491935483870968</v>
      </c>
      <c r="J2380" s="192">
        <v>4905</v>
      </c>
      <c r="K2380" s="191">
        <v>130</v>
      </c>
      <c r="L2380" s="193">
        <v>37.730769230769234</v>
      </c>
      <c r="N2380" s="185"/>
      <c r="O2380" s="185"/>
    </row>
    <row r="2381" spans="1:15" x14ac:dyDescent="0.25">
      <c r="A2381" s="239" t="s">
        <v>11667</v>
      </c>
      <c r="B2381" s="189" t="s">
        <v>6110</v>
      </c>
      <c r="C2381" s="190" t="s">
        <v>6109</v>
      </c>
      <c r="D2381" s="190" t="s">
        <v>3312</v>
      </c>
      <c r="E2381" s="190" t="s">
        <v>20871</v>
      </c>
      <c r="F2381" s="190" t="s">
        <v>20868</v>
      </c>
      <c r="G2381" s="192">
        <v>600</v>
      </c>
      <c r="H2381" s="191">
        <v>76</v>
      </c>
      <c r="I2381" s="188">
        <v>7.8947368421052628</v>
      </c>
      <c r="J2381" s="192">
        <v>0</v>
      </c>
      <c r="K2381" s="191">
        <v>78</v>
      </c>
      <c r="L2381" s="193">
        <v>0</v>
      </c>
      <c r="N2381" s="185"/>
      <c r="O2381" s="185"/>
    </row>
    <row r="2382" spans="1:15" x14ac:dyDescent="0.25">
      <c r="A2382" s="239" t="s">
        <v>11668</v>
      </c>
      <c r="B2382" s="189" t="s">
        <v>6110</v>
      </c>
      <c r="C2382" s="190" t="s">
        <v>6109</v>
      </c>
      <c r="D2382" s="190" t="s">
        <v>6394</v>
      </c>
      <c r="E2382" s="190" t="s">
        <v>20871</v>
      </c>
      <c r="F2382" s="190" t="s">
        <v>20869</v>
      </c>
      <c r="G2382" s="192">
        <v>25634</v>
      </c>
      <c r="H2382" s="191">
        <v>972</v>
      </c>
      <c r="I2382" s="188">
        <v>26.372427983539094</v>
      </c>
      <c r="J2382" s="192">
        <v>27424</v>
      </c>
      <c r="K2382" s="191">
        <v>1037</v>
      </c>
      <c r="L2382" s="193">
        <v>26.445515911282545</v>
      </c>
      <c r="N2382" s="185"/>
      <c r="O2382" s="185"/>
    </row>
    <row r="2383" spans="1:15" x14ac:dyDescent="0.25">
      <c r="A2383" s="239" t="s">
        <v>11669</v>
      </c>
      <c r="B2383" s="189" t="s">
        <v>6110</v>
      </c>
      <c r="C2383" s="190" t="s">
        <v>6109</v>
      </c>
      <c r="D2383" s="190" t="s">
        <v>3313</v>
      </c>
      <c r="E2383" s="190" t="s">
        <v>20871</v>
      </c>
      <c r="F2383" s="190" t="s">
        <v>20869</v>
      </c>
      <c r="G2383" s="192">
        <v>3531</v>
      </c>
      <c r="H2383" s="191">
        <v>90</v>
      </c>
      <c r="I2383" s="188">
        <v>39.233333333333334</v>
      </c>
      <c r="J2383" s="192">
        <v>3781</v>
      </c>
      <c r="K2383" s="191">
        <v>92</v>
      </c>
      <c r="L2383" s="193">
        <v>41.097826086956523</v>
      </c>
      <c r="N2383" s="185"/>
      <c r="O2383" s="185"/>
    </row>
    <row r="2384" spans="1:15" x14ac:dyDescent="0.25">
      <c r="A2384" s="239" t="s">
        <v>11670</v>
      </c>
      <c r="B2384" s="189" t="s">
        <v>6110</v>
      </c>
      <c r="C2384" s="190" t="s">
        <v>6109</v>
      </c>
      <c r="D2384" s="190" t="s">
        <v>3314</v>
      </c>
      <c r="E2384" s="190" t="s">
        <v>20871</v>
      </c>
      <c r="F2384" s="190" t="s">
        <v>20869</v>
      </c>
      <c r="G2384" s="192">
        <v>3118</v>
      </c>
      <c r="H2384" s="191">
        <v>119</v>
      </c>
      <c r="I2384" s="188">
        <v>26.201680672268907</v>
      </c>
      <c r="J2384" s="192">
        <v>3118</v>
      </c>
      <c r="K2384" s="191">
        <v>120</v>
      </c>
      <c r="L2384" s="193">
        <v>25.983333333333334</v>
      </c>
      <c r="N2384" s="185"/>
      <c r="O2384" s="185"/>
    </row>
    <row r="2385" spans="1:15" x14ac:dyDescent="0.25">
      <c r="A2385" s="239" t="s">
        <v>11671</v>
      </c>
      <c r="B2385" s="189" t="s">
        <v>6110</v>
      </c>
      <c r="C2385" s="190" t="s">
        <v>6109</v>
      </c>
      <c r="D2385" s="190" t="s">
        <v>3315</v>
      </c>
      <c r="E2385" s="190" t="s">
        <v>20871</v>
      </c>
      <c r="F2385" s="190" t="s">
        <v>20869</v>
      </c>
      <c r="G2385" s="192">
        <v>1568</v>
      </c>
      <c r="H2385" s="191">
        <v>123</v>
      </c>
      <c r="I2385" s="188">
        <v>12.747967479674797</v>
      </c>
      <c r="J2385" s="192">
        <v>1568</v>
      </c>
      <c r="K2385" s="191">
        <v>124</v>
      </c>
      <c r="L2385" s="193">
        <v>12.64516129032258</v>
      </c>
      <c r="N2385" s="185"/>
      <c r="O2385" s="185"/>
    </row>
    <row r="2386" spans="1:15" x14ac:dyDescent="0.25">
      <c r="A2386" s="239" t="s">
        <v>11672</v>
      </c>
      <c r="B2386" s="189" t="s">
        <v>6110</v>
      </c>
      <c r="C2386" s="190" t="s">
        <v>6109</v>
      </c>
      <c r="D2386" s="190" t="s">
        <v>3316</v>
      </c>
      <c r="E2386" s="190" t="s">
        <v>20871</v>
      </c>
      <c r="F2386" s="190" t="s">
        <v>20869</v>
      </c>
      <c r="G2386" s="192">
        <v>37029</v>
      </c>
      <c r="H2386" s="191">
        <v>1287</v>
      </c>
      <c r="I2386" s="188">
        <v>28.771561771561771</v>
      </c>
      <c r="J2386" s="192">
        <v>37029</v>
      </c>
      <c r="K2386" s="191">
        <v>1330</v>
      </c>
      <c r="L2386" s="193">
        <v>27.841353383458646</v>
      </c>
      <c r="N2386" s="185"/>
      <c r="O2386" s="185"/>
    </row>
    <row r="2387" spans="1:15" x14ac:dyDescent="0.25">
      <c r="A2387" s="239" t="s">
        <v>11673</v>
      </c>
      <c r="B2387" s="189" t="s">
        <v>6110</v>
      </c>
      <c r="C2387" s="190" t="s">
        <v>6109</v>
      </c>
      <c r="D2387" s="190" t="s">
        <v>3317</v>
      </c>
      <c r="E2387" s="190" t="s">
        <v>20871</v>
      </c>
      <c r="F2387" s="190" t="s">
        <v>20869</v>
      </c>
      <c r="G2387" s="192">
        <v>92459</v>
      </c>
      <c r="H2387" s="191">
        <v>1498</v>
      </c>
      <c r="I2387" s="188">
        <v>61.721628838451267</v>
      </c>
      <c r="J2387" s="192">
        <v>102459</v>
      </c>
      <c r="K2387" s="191">
        <v>1606</v>
      </c>
      <c r="L2387" s="193">
        <v>63.797633872976341</v>
      </c>
      <c r="N2387" s="185"/>
      <c r="O2387" s="185"/>
    </row>
    <row r="2388" spans="1:15" x14ac:dyDescent="0.25">
      <c r="A2388" s="239" t="s">
        <v>11674</v>
      </c>
      <c r="B2388" s="189" t="s">
        <v>6110</v>
      </c>
      <c r="C2388" s="190" t="s">
        <v>6109</v>
      </c>
      <c r="D2388" s="190" t="s">
        <v>11675</v>
      </c>
      <c r="E2388" s="190" t="s">
        <v>20871</v>
      </c>
      <c r="F2388" s="190" t="s">
        <v>20870</v>
      </c>
      <c r="G2388" s="192">
        <v>0</v>
      </c>
      <c r="H2388" s="191">
        <v>0</v>
      </c>
      <c r="I2388" s="188">
        <v>0</v>
      </c>
      <c r="J2388" s="192">
        <v>0</v>
      </c>
      <c r="K2388" s="191">
        <v>0</v>
      </c>
      <c r="L2388" s="193">
        <v>0</v>
      </c>
      <c r="N2388" s="185"/>
      <c r="O2388" s="185"/>
    </row>
    <row r="2389" spans="1:15" x14ac:dyDescent="0.25">
      <c r="A2389" s="239" t="s">
        <v>11676</v>
      </c>
      <c r="B2389" s="189" t="s">
        <v>6110</v>
      </c>
      <c r="C2389" s="190" t="s">
        <v>6109</v>
      </c>
      <c r="D2389" s="190" t="s">
        <v>3318</v>
      </c>
      <c r="E2389" s="190" t="s">
        <v>20871</v>
      </c>
      <c r="F2389" s="190" t="s">
        <v>20869</v>
      </c>
      <c r="G2389" s="192">
        <v>21009</v>
      </c>
      <c r="H2389" s="191">
        <v>557</v>
      </c>
      <c r="I2389" s="188">
        <v>37.718132854578094</v>
      </c>
      <c r="J2389" s="192">
        <v>21210</v>
      </c>
      <c r="K2389" s="191">
        <v>609</v>
      </c>
      <c r="L2389" s="193">
        <v>34.827586206896555</v>
      </c>
      <c r="N2389" s="185"/>
      <c r="O2389" s="185"/>
    </row>
    <row r="2390" spans="1:15" x14ac:dyDescent="0.25">
      <c r="A2390" s="239" t="s">
        <v>11677</v>
      </c>
      <c r="B2390" s="189" t="s">
        <v>6110</v>
      </c>
      <c r="C2390" s="190" t="s">
        <v>6109</v>
      </c>
      <c r="D2390" s="190" t="s">
        <v>3319</v>
      </c>
      <c r="E2390" s="190" t="s">
        <v>20871</v>
      </c>
      <c r="F2390" s="190" t="s">
        <v>20869</v>
      </c>
      <c r="G2390" s="192">
        <v>32545</v>
      </c>
      <c r="H2390" s="191">
        <v>231</v>
      </c>
      <c r="I2390" s="188">
        <v>140.88744588744589</v>
      </c>
      <c r="J2390" s="192">
        <v>33241</v>
      </c>
      <c r="K2390" s="191">
        <v>239</v>
      </c>
      <c r="L2390" s="193">
        <v>139.08368200836821</v>
      </c>
      <c r="N2390" s="185"/>
      <c r="O2390" s="185"/>
    </row>
    <row r="2391" spans="1:15" x14ac:dyDescent="0.25">
      <c r="A2391" s="239" t="s">
        <v>11678</v>
      </c>
      <c r="B2391" s="189" t="s">
        <v>6110</v>
      </c>
      <c r="C2391" s="190" t="s">
        <v>6109</v>
      </c>
      <c r="D2391" s="190" t="s">
        <v>3320</v>
      </c>
      <c r="E2391" s="190" t="s">
        <v>20871</v>
      </c>
      <c r="F2391" s="190" t="s">
        <v>20869</v>
      </c>
      <c r="G2391" s="192">
        <v>351</v>
      </c>
      <c r="H2391" s="191">
        <v>83</v>
      </c>
      <c r="I2391" s="188">
        <v>4.2289156626506026</v>
      </c>
      <c r="J2391" s="192">
        <v>351</v>
      </c>
      <c r="K2391" s="191">
        <v>86</v>
      </c>
      <c r="L2391" s="193">
        <v>4.0813953488372094</v>
      </c>
      <c r="N2391" s="185"/>
      <c r="O2391" s="185"/>
    </row>
    <row r="2392" spans="1:15" x14ac:dyDescent="0.25">
      <c r="A2392" s="239" t="s">
        <v>11679</v>
      </c>
      <c r="B2392" s="189" t="s">
        <v>6110</v>
      </c>
      <c r="C2392" s="190" t="s">
        <v>6109</v>
      </c>
      <c r="D2392" s="190" t="s">
        <v>3321</v>
      </c>
      <c r="E2392" s="190" t="s">
        <v>20871</v>
      </c>
      <c r="F2392" s="190" t="s">
        <v>20869</v>
      </c>
      <c r="G2392" s="192">
        <v>148500</v>
      </c>
      <c r="H2392" s="191">
        <v>3761</v>
      </c>
      <c r="I2392" s="188">
        <v>39.484179739430999</v>
      </c>
      <c r="J2392" s="192">
        <v>162920</v>
      </c>
      <c r="K2392" s="191">
        <v>3892</v>
      </c>
      <c r="L2392" s="193">
        <v>41.860226104830424</v>
      </c>
      <c r="N2392" s="185"/>
      <c r="O2392" s="185"/>
    </row>
    <row r="2393" spans="1:15" x14ac:dyDescent="0.25">
      <c r="A2393" s="239" t="s">
        <v>11680</v>
      </c>
      <c r="B2393" s="189" t="s">
        <v>6110</v>
      </c>
      <c r="C2393" s="190" t="s">
        <v>6109</v>
      </c>
      <c r="D2393" s="190" t="s">
        <v>3322</v>
      </c>
      <c r="E2393" s="190" t="s">
        <v>20871</v>
      </c>
      <c r="F2393" s="190" t="s">
        <v>20869</v>
      </c>
      <c r="G2393" s="192">
        <v>5411</v>
      </c>
      <c r="H2393" s="191">
        <v>102</v>
      </c>
      <c r="I2393" s="188">
        <v>53.049019607843135</v>
      </c>
      <c r="J2393" s="192">
        <v>5411</v>
      </c>
      <c r="K2393" s="191">
        <v>103</v>
      </c>
      <c r="L2393" s="193">
        <v>52.533980582524272</v>
      </c>
      <c r="N2393" s="185"/>
      <c r="O2393" s="185"/>
    </row>
    <row r="2394" spans="1:15" x14ac:dyDescent="0.25">
      <c r="A2394" s="239" t="s">
        <v>11681</v>
      </c>
      <c r="B2394" s="189" t="s">
        <v>6110</v>
      </c>
      <c r="C2394" s="190" t="s">
        <v>6109</v>
      </c>
      <c r="D2394" s="190" t="s">
        <v>3323</v>
      </c>
      <c r="E2394" s="190" t="s">
        <v>20871</v>
      </c>
      <c r="F2394" s="190" t="s">
        <v>20869</v>
      </c>
      <c r="G2394" s="192">
        <v>2264</v>
      </c>
      <c r="H2394" s="191">
        <v>100</v>
      </c>
      <c r="I2394" s="188">
        <v>22.64</v>
      </c>
      <c r="J2394" s="192">
        <v>2264</v>
      </c>
      <c r="K2394" s="191">
        <v>102</v>
      </c>
      <c r="L2394" s="193">
        <v>22.196078431372548</v>
      </c>
      <c r="N2394" s="185"/>
      <c r="O2394" s="185"/>
    </row>
    <row r="2395" spans="1:15" x14ac:dyDescent="0.25">
      <c r="A2395" s="239" t="s">
        <v>11682</v>
      </c>
      <c r="B2395" s="189" t="s">
        <v>6110</v>
      </c>
      <c r="C2395" s="190" t="s">
        <v>6109</v>
      </c>
      <c r="D2395" s="190" t="s">
        <v>3324</v>
      </c>
      <c r="E2395" s="190" t="s">
        <v>20871</v>
      </c>
      <c r="F2395" s="190" t="s">
        <v>20869</v>
      </c>
      <c r="G2395" s="192">
        <v>3461</v>
      </c>
      <c r="H2395" s="191">
        <v>90</v>
      </c>
      <c r="I2395" s="188">
        <v>38.455555555555556</v>
      </c>
      <c r="J2395" s="192">
        <v>3711</v>
      </c>
      <c r="K2395" s="191">
        <v>91</v>
      </c>
      <c r="L2395" s="193">
        <v>40.780219780219781</v>
      </c>
      <c r="N2395" s="185"/>
      <c r="O2395" s="185"/>
    </row>
    <row r="2396" spans="1:15" x14ac:dyDescent="0.25">
      <c r="A2396" s="239" t="s">
        <v>11683</v>
      </c>
      <c r="B2396" s="189" t="s">
        <v>6110</v>
      </c>
      <c r="C2396" s="190" t="s">
        <v>6109</v>
      </c>
      <c r="D2396" s="190" t="s">
        <v>11684</v>
      </c>
      <c r="E2396" s="190" t="s">
        <v>20871</v>
      </c>
      <c r="F2396" s="190" t="s">
        <v>20870</v>
      </c>
      <c r="G2396" s="192">
        <v>0</v>
      </c>
      <c r="H2396" s="191">
        <v>0</v>
      </c>
      <c r="I2396" s="188">
        <v>0</v>
      </c>
      <c r="J2396" s="192">
        <v>0</v>
      </c>
      <c r="K2396" s="191">
        <v>0</v>
      </c>
      <c r="L2396" s="193">
        <v>0</v>
      </c>
      <c r="N2396" s="185"/>
      <c r="O2396" s="185"/>
    </row>
    <row r="2397" spans="1:15" x14ac:dyDescent="0.25">
      <c r="A2397" s="239" t="s">
        <v>11685</v>
      </c>
      <c r="B2397" s="189" t="s">
        <v>6110</v>
      </c>
      <c r="C2397" s="190" t="s">
        <v>6109</v>
      </c>
      <c r="D2397" s="190" t="s">
        <v>4241</v>
      </c>
      <c r="E2397" s="190" t="s">
        <v>20871</v>
      </c>
      <c r="F2397" s="190" t="s">
        <v>20869</v>
      </c>
      <c r="G2397" s="192">
        <v>852</v>
      </c>
      <c r="H2397" s="191">
        <v>54</v>
      </c>
      <c r="I2397" s="188">
        <v>15.777777777777779</v>
      </c>
      <c r="J2397" s="192">
        <v>852</v>
      </c>
      <c r="K2397" s="191">
        <v>54</v>
      </c>
      <c r="L2397" s="193">
        <v>15.777777777777779</v>
      </c>
      <c r="N2397" s="185"/>
      <c r="O2397" s="185"/>
    </row>
    <row r="2398" spans="1:15" x14ac:dyDescent="0.25">
      <c r="A2398" s="239" t="s">
        <v>11686</v>
      </c>
      <c r="B2398" s="189" t="s">
        <v>6110</v>
      </c>
      <c r="C2398" s="190" t="s">
        <v>6109</v>
      </c>
      <c r="D2398" s="190" t="s">
        <v>11687</v>
      </c>
      <c r="E2398" s="190" t="s">
        <v>20871</v>
      </c>
      <c r="F2398" s="190" t="s">
        <v>20868</v>
      </c>
      <c r="G2398" s="192">
        <v>0</v>
      </c>
      <c r="H2398" s="191">
        <v>55</v>
      </c>
      <c r="I2398" s="188">
        <v>0</v>
      </c>
      <c r="J2398" s="192">
        <v>0</v>
      </c>
      <c r="K2398" s="191">
        <v>56</v>
      </c>
      <c r="L2398" s="193">
        <v>0</v>
      </c>
      <c r="N2398" s="185"/>
      <c r="O2398" s="185"/>
    </row>
    <row r="2399" spans="1:15" x14ac:dyDescent="0.25">
      <c r="A2399" s="239" t="s">
        <v>11688</v>
      </c>
      <c r="B2399" s="189" t="s">
        <v>6110</v>
      </c>
      <c r="C2399" s="190" t="s">
        <v>6109</v>
      </c>
      <c r="D2399" s="190" t="s">
        <v>8190</v>
      </c>
      <c r="E2399" s="190" t="s">
        <v>20871</v>
      </c>
      <c r="F2399" s="190" t="s">
        <v>20870</v>
      </c>
      <c r="G2399" s="192">
        <v>5814</v>
      </c>
      <c r="H2399" s="191">
        <v>274</v>
      </c>
      <c r="I2399" s="188">
        <v>21.21897810218978</v>
      </c>
      <c r="J2399" s="192">
        <v>5937</v>
      </c>
      <c r="K2399" s="191">
        <v>276</v>
      </c>
      <c r="L2399" s="193">
        <v>21.510869565217391</v>
      </c>
      <c r="N2399" s="185"/>
      <c r="O2399" s="185"/>
    </row>
    <row r="2400" spans="1:15" x14ac:dyDescent="0.25">
      <c r="A2400" s="239" t="s">
        <v>11689</v>
      </c>
      <c r="B2400" s="189" t="s">
        <v>6110</v>
      </c>
      <c r="C2400" s="190" t="s">
        <v>6109</v>
      </c>
      <c r="D2400" s="190" t="s">
        <v>7729</v>
      </c>
      <c r="E2400" s="190" t="s">
        <v>20871</v>
      </c>
      <c r="F2400" s="190" t="s">
        <v>20869</v>
      </c>
      <c r="G2400" s="192">
        <v>50180</v>
      </c>
      <c r="H2400" s="191">
        <v>1293</v>
      </c>
      <c r="I2400" s="188">
        <v>38.808971384377415</v>
      </c>
      <c r="J2400" s="192">
        <v>51130</v>
      </c>
      <c r="K2400" s="191">
        <v>1322</v>
      </c>
      <c r="L2400" s="193">
        <v>38.676248108925869</v>
      </c>
      <c r="N2400" s="185"/>
      <c r="O2400" s="185"/>
    </row>
    <row r="2401" spans="1:15" x14ac:dyDescent="0.25">
      <c r="A2401" s="239" t="s">
        <v>11690</v>
      </c>
      <c r="B2401" s="189" t="s">
        <v>6110</v>
      </c>
      <c r="C2401" s="190" t="s">
        <v>6109</v>
      </c>
      <c r="D2401" s="190" t="s">
        <v>4242</v>
      </c>
      <c r="E2401" s="190" t="s">
        <v>20871</v>
      </c>
      <c r="F2401" s="190" t="s">
        <v>20869</v>
      </c>
      <c r="G2401" s="192">
        <v>750</v>
      </c>
      <c r="H2401" s="191">
        <v>59</v>
      </c>
      <c r="I2401" s="188">
        <v>12.711864406779661</v>
      </c>
      <c r="J2401" s="192">
        <v>800</v>
      </c>
      <c r="K2401" s="191">
        <v>59</v>
      </c>
      <c r="L2401" s="193">
        <v>13.559322033898304</v>
      </c>
      <c r="N2401" s="185"/>
      <c r="O2401" s="185"/>
    </row>
    <row r="2402" spans="1:15" x14ac:dyDescent="0.25">
      <c r="A2402" s="239" t="s">
        <v>11691</v>
      </c>
      <c r="B2402" s="189" t="s">
        <v>6110</v>
      </c>
      <c r="C2402" s="190" t="s">
        <v>6109</v>
      </c>
      <c r="D2402" s="190" t="s">
        <v>4243</v>
      </c>
      <c r="E2402" s="190" t="s">
        <v>20871</v>
      </c>
      <c r="F2402" s="190" t="s">
        <v>20869</v>
      </c>
      <c r="G2402" s="192">
        <v>98257</v>
      </c>
      <c r="H2402" s="191">
        <v>2995</v>
      </c>
      <c r="I2402" s="188">
        <v>32.807011686143575</v>
      </c>
      <c r="J2402" s="192">
        <v>134812</v>
      </c>
      <c r="K2402" s="191">
        <v>3124</v>
      </c>
      <c r="L2402" s="193">
        <v>43.153649167733676</v>
      </c>
      <c r="N2402" s="185"/>
      <c r="O2402" s="185"/>
    </row>
    <row r="2403" spans="1:15" x14ac:dyDescent="0.25">
      <c r="A2403" s="239" t="s">
        <v>11692</v>
      </c>
      <c r="B2403" s="189" t="s">
        <v>6110</v>
      </c>
      <c r="C2403" s="190" t="s">
        <v>6109</v>
      </c>
      <c r="D2403" s="190" t="s">
        <v>4244</v>
      </c>
      <c r="E2403" s="190" t="s">
        <v>20871</v>
      </c>
      <c r="F2403" s="190" t="s">
        <v>20869</v>
      </c>
      <c r="G2403" s="192">
        <v>157728</v>
      </c>
      <c r="H2403" s="191">
        <v>3650</v>
      </c>
      <c r="I2403" s="188">
        <v>43.213150684931506</v>
      </c>
      <c r="J2403" s="192">
        <v>160882</v>
      </c>
      <c r="K2403" s="191">
        <v>3718</v>
      </c>
      <c r="L2403" s="193">
        <v>43.271113501882731</v>
      </c>
      <c r="N2403" s="185"/>
      <c r="O2403" s="185"/>
    </row>
    <row r="2404" spans="1:15" x14ac:dyDescent="0.25">
      <c r="A2404" s="239" t="s">
        <v>11693</v>
      </c>
      <c r="B2404" s="189" t="s">
        <v>6110</v>
      </c>
      <c r="C2404" s="190" t="s">
        <v>6109</v>
      </c>
      <c r="D2404" s="190" t="s">
        <v>7712</v>
      </c>
      <c r="E2404" s="190" t="s">
        <v>20871</v>
      </c>
      <c r="F2404" s="190" t="s">
        <v>20869</v>
      </c>
      <c r="G2404" s="192">
        <v>110000</v>
      </c>
      <c r="H2404" s="191">
        <v>1007</v>
      </c>
      <c r="I2404" s="188">
        <v>109.23535253227408</v>
      </c>
      <c r="J2404" s="192">
        <v>112200</v>
      </c>
      <c r="K2404" s="191">
        <v>1096</v>
      </c>
      <c r="L2404" s="193">
        <v>102.37226277372262</v>
      </c>
      <c r="N2404" s="185"/>
      <c r="O2404" s="185"/>
    </row>
    <row r="2405" spans="1:15" x14ac:dyDescent="0.25">
      <c r="A2405" s="239" t="s">
        <v>11694</v>
      </c>
      <c r="B2405" s="189" t="s">
        <v>6110</v>
      </c>
      <c r="C2405" s="190" t="s">
        <v>6109</v>
      </c>
      <c r="D2405" s="190" t="s">
        <v>4881</v>
      </c>
      <c r="E2405" s="190" t="s">
        <v>20871</v>
      </c>
      <c r="F2405" s="190" t="s">
        <v>20869</v>
      </c>
      <c r="G2405" s="192">
        <v>2301</v>
      </c>
      <c r="H2405" s="191">
        <v>98</v>
      </c>
      <c r="I2405" s="188">
        <v>23.479591836734695</v>
      </c>
      <c r="J2405" s="192">
        <v>2301</v>
      </c>
      <c r="K2405" s="191">
        <v>104</v>
      </c>
      <c r="L2405" s="193">
        <v>22.125</v>
      </c>
      <c r="N2405" s="185"/>
      <c r="O2405" s="185"/>
    </row>
    <row r="2406" spans="1:15" x14ac:dyDescent="0.25">
      <c r="A2406" s="239" t="s">
        <v>11695</v>
      </c>
      <c r="B2406" s="189" t="s">
        <v>6110</v>
      </c>
      <c r="C2406" s="190" t="s">
        <v>6109</v>
      </c>
      <c r="D2406" s="190" t="s">
        <v>4882</v>
      </c>
      <c r="E2406" s="190" t="s">
        <v>20871</v>
      </c>
      <c r="F2406" s="190" t="s">
        <v>20869</v>
      </c>
      <c r="G2406" s="192">
        <v>6500</v>
      </c>
      <c r="H2406" s="191">
        <v>178</v>
      </c>
      <c r="I2406" s="188">
        <v>36.516853932584269</v>
      </c>
      <c r="J2406" s="192">
        <v>7375</v>
      </c>
      <c r="K2406" s="191">
        <v>179</v>
      </c>
      <c r="L2406" s="193">
        <v>41.201117318435756</v>
      </c>
      <c r="N2406" s="185"/>
      <c r="O2406" s="185"/>
    </row>
    <row r="2407" spans="1:15" x14ac:dyDescent="0.25">
      <c r="A2407" s="239" t="s">
        <v>11696</v>
      </c>
      <c r="B2407" s="189" t="s">
        <v>6110</v>
      </c>
      <c r="C2407" s="190" t="s">
        <v>6109</v>
      </c>
      <c r="D2407" s="190" t="s">
        <v>4883</v>
      </c>
      <c r="E2407" s="190" t="s">
        <v>20871</v>
      </c>
      <c r="F2407" s="190" t="s">
        <v>20869</v>
      </c>
      <c r="G2407" s="192">
        <v>293340</v>
      </c>
      <c r="H2407" s="191">
        <v>3606</v>
      </c>
      <c r="I2407" s="188">
        <v>81.347753743760393</v>
      </c>
      <c r="J2407" s="192">
        <v>321174</v>
      </c>
      <c r="K2407" s="191">
        <v>3811</v>
      </c>
      <c r="L2407" s="193">
        <v>84.275518236683283</v>
      </c>
      <c r="N2407" s="185"/>
      <c r="O2407" s="185"/>
    </row>
    <row r="2408" spans="1:15" x14ac:dyDescent="0.25">
      <c r="A2408" s="239" t="s">
        <v>11697</v>
      </c>
      <c r="B2408" s="189" t="s">
        <v>6110</v>
      </c>
      <c r="C2408" s="190" t="s">
        <v>6109</v>
      </c>
      <c r="D2408" s="190" t="s">
        <v>4884</v>
      </c>
      <c r="E2408" s="190" t="s">
        <v>20871</v>
      </c>
      <c r="F2408" s="190" t="s">
        <v>20869</v>
      </c>
      <c r="G2408" s="192">
        <v>1423</v>
      </c>
      <c r="H2408" s="191">
        <v>74</v>
      </c>
      <c r="I2408" s="188">
        <v>19.22972972972973</v>
      </c>
      <c r="J2408" s="192">
        <v>1423</v>
      </c>
      <c r="K2408" s="191">
        <v>74</v>
      </c>
      <c r="L2408" s="193">
        <v>19.22972972972973</v>
      </c>
      <c r="N2408" s="185"/>
      <c r="O2408" s="185"/>
    </row>
    <row r="2409" spans="1:15" x14ac:dyDescent="0.25">
      <c r="A2409" s="239" t="s">
        <v>11698</v>
      </c>
      <c r="B2409" s="189" t="s">
        <v>6110</v>
      </c>
      <c r="C2409" s="190" t="s">
        <v>6109</v>
      </c>
      <c r="D2409" s="190" t="s">
        <v>4885</v>
      </c>
      <c r="E2409" s="190" t="s">
        <v>20871</v>
      </c>
      <c r="F2409" s="190" t="s">
        <v>20869</v>
      </c>
      <c r="G2409" s="192">
        <v>40064</v>
      </c>
      <c r="H2409" s="191">
        <v>1987</v>
      </c>
      <c r="I2409" s="188">
        <v>20.163059889280323</v>
      </c>
      <c r="J2409" s="192">
        <v>40684</v>
      </c>
      <c r="K2409" s="191">
        <v>2018</v>
      </c>
      <c r="L2409" s="193">
        <v>20.160555004955402</v>
      </c>
      <c r="N2409" s="185"/>
      <c r="O2409" s="185"/>
    </row>
    <row r="2410" spans="1:15" x14ac:dyDescent="0.25">
      <c r="A2410" s="239" t="s">
        <v>11699</v>
      </c>
      <c r="B2410" s="189" t="s">
        <v>6110</v>
      </c>
      <c r="C2410" s="190" t="s">
        <v>6109</v>
      </c>
      <c r="D2410" s="190" t="s">
        <v>4886</v>
      </c>
      <c r="E2410" s="190" t="s">
        <v>20871</v>
      </c>
      <c r="F2410" s="190" t="s">
        <v>20869</v>
      </c>
      <c r="G2410" s="192">
        <v>11200</v>
      </c>
      <c r="H2410" s="191">
        <v>353</v>
      </c>
      <c r="I2410" s="188">
        <v>31.728045325779036</v>
      </c>
      <c r="J2410" s="192">
        <v>11500</v>
      </c>
      <c r="K2410" s="191">
        <v>360</v>
      </c>
      <c r="L2410" s="193">
        <v>31.944444444444443</v>
      </c>
      <c r="N2410" s="185"/>
      <c r="O2410" s="185"/>
    </row>
    <row r="2411" spans="1:15" x14ac:dyDescent="0.25">
      <c r="A2411" s="239" t="s">
        <v>11700</v>
      </c>
      <c r="B2411" s="189" t="s">
        <v>6110</v>
      </c>
      <c r="C2411" s="190" t="s">
        <v>6109</v>
      </c>
      <c r="D2411" s="190" t="s">
        <v>4887</v>
      </c>
      <c r="E2411" s="190" t="s">
        <v>20871</v>
      </c>
      <c r="F2411" s="190" t="s">
        <v>20869</v>
      </c>
      <c r="G2411" s="192">
        <v>36198</v>
      </c>
      <c r="H2411" s="191">
        <v>1057</v>
      </c>
      <c r="I2411" s="188">
        <v>34.245979186376537</v>
      </c>
      <c r="J2411" s="192">
        <v>46198</v>
      </c>
      <c r="K2411" s="191">
        <v>1076</v>
      </c>
      <c r="L2411" s="193">
        <v>42.934944237918216</v>
      </c>
      <c r="N2411" s="185"/>
      <c r="O2411" s="185"/>
    </row>
    <row r="2412" spans="1:15" x14ac:dyDescent="0.25">
      <c r="A2412" s="239" t="s">
        <v>11701</v>
      </c>
      <c r="B2412" s="189" t="s">
        <v>6112</v>
      </c>
      <c r="C2412" s="190" t="s">
        <v>6111</v>
      </c>
      <c r="D2412" s="190" t="s">
        <v>4888</v>
      </c>
      <c r="E2412" s="190" t="s">
        <v>20867</v>
      </c>
      <c r="F2412" s="190" t="s">
        <v>20869</v>
      </c>
      <c r="G2412" s="192">
        <v>6933</v>
      </c>
      <c r="H2412" s="191">
        <v>295.60000000000002</v>
      </c>
      <c r="I2412" s="188">
        <v>23.45399188092016</v>
      </c>
      <c r="J2412" s="192">
        <v>7217</v>
      </c>
      <c r="K2412" s="191">
        <v>296</v>
      </c>
      <c r="L2412" s="193">
        <v>24.381756756756758</v>
      </c>
      <c r="N2412" s="185"/>
      <c r="O2412" s="185"/>
    </row>
    <row r="2413" spans="1:15" x14ac:dyDescent="0.25">
      <c r="A2413" s="239" t="s">
        <v>11702</v>
      </c>
      <c r="B2413" s="189" t="s">
        <v>6112</v>
      </c>
      <c r="C2413" s="190" t="s">
        <v>6111</v>
      </c>
      <c r="D2413" s="190" t="s">
        <v>4889</v>
      </c>
      <c r="E2413" s="190" t="s">
        <v>20867</v>
      </c>
      <c r="F2413" s="190" t="s">
        <v>20869</v>
      </c>
      <c r="G2413" s="192">
        <v>64389</v>
      </c>
      <c r="H2413" s="191">
        <v>1085.3</v>
      </c>
      <c r="I2413" s="188">
        <v>59.328296323597165</v>
      </c>
      <c r="J2413" s="192">
        <v>64639</v>
      </c>
      <c r="K2413" s="191">
        <v>1089.5</v>
      </c>
      <c r="L2413" s="193">
        <v>59.329050022946305</v>
      </c>
      <c r="N2413" s="185"/>
      <c r="O2413" s="185"/>
    </row>
    <row r="2414" spans="1:15" x14ac:dyDescent="0.25">
      <c r="A2414" s="239" t="s">
        <v>11703</v>
      </c>
      <c r="B2414" s="189" t="s">
        <v>6112</v>
      </c>
      <c r="C2414" s="190" t="s">
        <v>6111</v>
      </c>
      <c r="D2414" s="190" t="s">
        <v>4890</v>
      </c>
      <c r="E2414" s="190" t="s">
        <v>20867</v>
      </c>
      <c r="F2414" s="190" t="s">
        <v>20869</v>
      </c>
      <c r="G2414" s="192">
        <v>38667</v>
      </c>
      <c r="H2414" s="191">
        <v>837.9</v>
      </c>
      <c r="I2414" s="188">
        <v>46.147511636233439</v>
      </c>
      <c r="J2414" s="192">
        <v>68354</v>
      </c>
      <c r="K2414" s="191">
        <v>856.9</v>
      </c>
      <c r="L2414" s="193">
        <v>79.768934531450583</v>
      </c>
      <c r="N2414" s="185"/>
      <c r="O2414" s="185"/>
    </row>
    <row r="2415" spans="1:15" x14ac:dyDescent="0.25">
      <c r="A2415" s="239" t="s">
        <v>11704</v>
      </c>
      <c r="B2415" s="189" t="s">
        <v>6112</v>
      </c>
      <c r="C2415" s="190" t="s">
        <v>6111</v>
      </c>
      <c r="D2415" s="190" t="s">
        <v>4891</v>
      </c>
      <c r="E2415" s="190" t="s">
        <v>20867</v>
      </c>
      <c r="F2415" s="190" t="s">
        <v>20869</v>
      </c>
      <c r="G2415" s="192">
        <v>13694</v>
      </c>
      <c r="H2415" s="191">
        <v>606.29999999999995</v>
      </c>
      <c r="I2415" s="188">
        <v>22.586178459508496</v>
      </c>
      <c r="J2415" s="192">
        <v>15033</v>
      </c>
      <c r="K2415" s="191">
        <v>611.29999999999995</v>
      </c>
      <c r="L2415" s="193">
        <v>24.591853427122526</v>
      </c>
      <c r="N2415" s="185"/>
      <c r="O2415" s="185"/>
    </row>
    <row r="2416" spans="1:15" x14ac:dyDescent="0.25">
      <c r="A2416" s="239" t="s">
        <v>11705</v>
      </c>
      <c r="B2416" s="189" t="s">
        <v>6112</v>
      </c>
      <c r="C2416" s="190" t="s">
        <v>6111</v>
      </c>
      <c r="D2416" s="190" t="s">
        <v>4892</v>
      </c>
      <c r="E2416" s="190" t="s">
        <v>20867</v>
      </c>
      <c r="F2416" s="190" t="s">
        <v>20869</v>
      </c>
      <c r="G2416" s="192">
        <v>367062</v>
      </c>
      <c r="H2416" s="191">
        <v>6125.4</v>
      </c>
      <c r="I2416" s="188">
        <v>59.924576354197278</v>
      </c>
      <c r="J2416" s="192">
        <v>367062</v>
      </c>
      <c r="K2416" s="191">
        <v>6198</v>
      </c>
      <c r="L2416" s="193">
        <v>59.222652468538236</v>
      </c>
      <c r="N2416" s="185"/>
      <c r="O2416" s="185"/>
    </row>
    <row r="2417" spans="1:15" x14ac:dyDescent="0.25">
      <c r="A2417" s="239" t="s">
        <v>11706</v>
      </c>
      <c r="B2417" s="189" t="s">
        <v>6112</v>
      </c>
      <c r="C2417" s="190" t="s">
        <v>6111</v>
      </c>
      <c r="D2417" s="190" t="s">
        <v>4893</v>
      </c>
      <c r="E2417" s="190" t="s">
        <v>20867</v>
      </c>
      <c r="F2417" s="190" t="s">
        <v>20869</v>
      </c>
      <c r="G2417" s="192">
        <v>8888</v>
      </c>
      <c r="H2417" s="191">
        <v>165.54</v>
      </c>
      <c r="I2417" s="188">
        <v>53.690950827594541</v>
      </c>
      <c r="J2417" s="192">
        <v>9218</v>
      </c>
      <c r="K2417" s="191">
        <v>165.8</v>
      </c>
      <c r="L2417" s="193">
        <v>55.597104945717732</v>
      </c>
      <c r="N2417" s="185"/>
      <c r="O2417" s="185"/>
    </row>
    <row r="2418" spans="1:15" x14ac:dyDescent="0.25">
      <c r="A2418" s="239" t="s">
        <v>11707</v>
      </c>
      <c r="B2418" s="189" t="s">
        <v>6112</v>
      </c>
      <c r="C2418" s="190" t="s">
        <v>6111</v>
      </c>
      <c r="D2418" s="190" t="s">
        <v>6111</v>
      </c>
      <c r="E2418" s="190" t="s">
        <v>20867</v>
      </c>
      <c r="F2418" s="190" t="s">
        <v>20869</v>
      </c>
      <c r="G2418" s="192">
        <v>696800</v>
      </c>
      <c r="H2418" s="191">
        <v>7457.8</v>
      </c>
      <c r="I2418" s="188">
        <v>93.432379522111077</v>
      </c>
      <c r="J2418" s="192">
        <v>696800</v>
      </c>
      <c r="K2418" s="191">
        <v>7369.2</v>
      </c>
      <c r="L2418" s="193">
        <v>94.555718395483908</v>
      </c>
      <c r="N2418" s="185"/>
      <c r="O2418" s="185"/>
    </row>
    <row r="2419" spans="1:15" x14ac:dyDescent="0.25">
      <c r="A2419" s="239" t="s">
        <v>11708</v>
      </c>
      <c r="B2419" s="189" t="s">
        <v>6112</v>
      </c>
      <c r="C2419" s="190" t="s">
        <v>6111</v>
      </c>
      <c r="D2419" s="190" t="s">
        <v>4894</v>
      </c>
      <c r="E2419" s="190" t="s">
        <v>20867</v>
      </c>
      <c r="F2419" s="190" t="s">
        <v>20869</v>
      </c>
      <c r="G2419" s="192">
        <v>45009</v>
      </c>
      <c r="H2419" s="191">
        <v>751.4</v>
      </c>
      <c r="I2419" s="188">
        <v>59.900186318871441</v>
      </c>
      <c r="J2419" s="192">
        <v>45891</v>
      </c>
      <c r="K2419" s="191">
        <v>751.1</v>
      </c>
      <c r="L2419" s="193">
        <v>61.098389029423508</v>
      </c>
      <c r="N2419" s="185"/>
      <c r="O2419" s="185"/>
    </row>
    <row r="2420" spans="1:15" x14ac:dyDescent="0.25">
      <c r="A2420" s="239" t="s">
        <v>11709</v>
      </c>
      <c r="B2420" s="189" t="s">
        <v>6112</v>
      </c>
      <c r="C2420" s="190" t="s">
        <v>6111</v>
      </c>
      <c r="D2420" s="190" t="s">
        <v>4895</v>
      </c>
      <c r="E2420" s="190" t="s">
        <v>20867</v>
      </c>
      <c r="F2420" s="190" t="s">
        <v>20869</v>
      </c>
      <c r="G2420" s="192">
        <v>35665</v>
      </c>
      <c r="H2420" s="191">
        <v>758.93</v>
      </c>
      <c r="I2420" s="188">
        <v>46.993793894035029</v>
      </c>
      <c r="J2420" s="192">
        <v>35558</v>
      </c>
      <c r="K2420" s="191">
        <v>756.7</v>
      </c>
      <c r="L2420" s="193">
        <v>46.990881458966562</v>
      </c>
      <c r="N2420" s="185"/>
      <c r="O2420" s="185"/>
    </row>
    <row r="2421" spans="1:15" x14ac:dyDescent="0.25">
      <c r="A2421" s="239" t="s">
        <v>11710</v>
      </c>
      <c r="B2421" s="189" t="s">
        <v>6112</v>
      </c>
      <c r="C2421" s="190" t="s">
        <v>6111</v>
      </c>
      <c r="D2421" s="190" t="s">
        <v>4896</v>
      </c>
      <c r="E2421" s="190" t="s">
        <v>20867</v>
      </c>
      <c r="F2421" s="190" t="s">
        <v>20869</v>
      </c>
      <c r="G2421" s="192">
        <v>5624</v>
      </c>
      <c r="H2421" s="191">
        <v>170.52</v>
      </c>
      <c r="I2421" s="188">
        <v>32.981468449448741</v>
      </c>
      <c r="J2421" s="192">
        <v>6013</v>
      </c>
      <c r="K2421" s="191">
        <v>172.1</v>
      </c>
      <c r="L2421" s="193">
        <v>34.938988959907029</v>
      </c>
      <c r="N2421" s="185"/>
      <c r="O2421" s="185"/>
    </row>
    <row r="2422" spans="1:15" x14ac:dyDescent="0.25">
      <c r="A2422" s="239" t="s">
        <v>11711</v>
      </c>
      <c r="B2422" s="189" t="s">
        <v>6112</v>
      </c>
      <c r="C2422" s="190" t="s">
        <v>6111</v>
      </c>
      <c r="D2422" s="190" t="s">
        <v>4897</v>
      </c>
      <c r="E2422" s="190" t="s">
        <v>20867</v>
      </c>
      <c r="F2422" s="190" t="s">
        <v>20869</v>
      </c>
      <c r="G2422" s="192">
        <v>8343</v>
      </c>
      <c r="H2422" s="191">
        <v>260.66000000000003</v>
      </c>
      <c r="I2422" s="188">
        <v>32.00721246067674</v>
      </c>
      <c r="J2422" s="192">
        <v>8624</v>
      </c>
      <c r="K2422" s="191">
        <v>264.39999999999998</v>
      </c>
      <c r="L2422" s="193">
        <v>32.617246596066572</v>
      </c>
      <c r="N2422" s="185"/>
      <c r="O2422" s="185"/>
    </row>
    <row r="2423" spans="1:15" x14ac:dyDescent="0.25">
      <c r="A2423" s="239" t="s">
        <v>11712</v>
      </c>
      <c r="B2423" s="189" t="s">
        <v>6112</v>
      </c>
      <c r="C2423" s="190" t="s">
        <v>6111</v>
      </c>
      <c r="D2423" s="190" t="s">
        <v>4898</v>
      </c>
      <c r="E2423" s="190" t="s">
        <v>20867</v>
      </c>
      <c r="F2423" s="190" t="s">
        <v>20869</v>
      </c>
      <c r="G2423" s="192">
        <v>21919</v>
      </c>
      <c r="H2423" s="191">
        <v>394.3</v>
      </c>
      <c r="I2423" s="188">
        <v>55.589652548820695</v>
      </c>
      <c r="J2423" s="192">
        <v>26676</v>
      </c>
      <c r="K2423" s="191">
        <v>380.1</v>
      </c>
      <c r="L2423" s="193">
        <v>70.181531176006317</v>
      </c>
      <c r="N2423" s="185"/>
      <c r="O2423" s="185"/>
    </row>
    <row r="2424" spans="1:15" x14ac:dyDescent="0.25">
      <c r="A2424" s="239" t="s">
        <v>11713</v>
      </c>
      <c r="B2424" s="189" t="s">
        <v>6112</v>
      </c>
      <c r="C2424" s="190" t="s">
        <v>6111</v>
      </c>
      <c r="D2424" s="190" t="s">
        <v>4899</v>
      </c>
      <c r="E2424" s="190" t="s">
        <v>20867</v>
      </c>
      <c r="F2424" s="190" t="s">
        <v>20869</v>
      </c>
      <c r="G2424" s="192">
        <v>7518</v>
      </c>
      <c r="H2424" s="191">
        <v>181.94</v>
      </c>
      <c r="I2424" s="188">
        <v>41.321314719138179</v>
      </c>
      <c r="J2424" s="192">
        <v>8169</v>
      </c>
      <c r="K2424" s="191">
        <v>179.7</v>
      </c>
      <c r="L2424" s="193">
        <v>45.45909849749583</v>
      </c>
      <c r="N2424" s="185"/>
      <c r="O2424" s="185"/>
    </row>
    <row r="2425" spans="1:15" x14ac:dyDescent="0.25">
      <c r="A2425" s="239" t="s">
        <v>11714</v>
      </c>
      <c r="B2425" s="189" t="s">
        <v>6112</v>
      </c>
      <c r="C2425" s="190" t="s">
        <v>6111</v>
      </c>
      <c r="D2425" s="190" t="s">
        <v>4900</v>
      </c>
      <c r="E2425" s="190" t="s">
        <v>20867</v>
      </c>
      <c r="F2425" s="190" t="s">
        <v>20869</v>
      </c>
      <c r="G2425" s="192">
        <v>10038</v>
      </c>
      <c r="H2425" s="191">
        <v>218.74</v>
      </c>
      <c r="I2425" s="188">
        <v>45.890097833043797</v>
      </c>
      <c r="J2425" s="192">
        <v>11554</v>
      </c>
      <c r="K2425" s="191">
        <v>223.6</v>
      </c>
      <c r="L2425" s="193">
        <v>51.672629695885512</v>
      </c>
      <c r="N2425" s="185"/>
      <c r="O2425" s="185"/>
    </row>
    <row r="2426" spans="1:15" x14ac:dyDescent="0.25">
      <c r="A2426" s="239" t="s">
        <v>11715</v>
      </c>
      <c r="B2426" s="189" t="s">
        <v>6112</v>
      </c>
      <c r="C2426" s="190" t="s">
        <v>6111</v>
      </c>
      <c r="D2426" s="190" t="s">
        <v>4901</v>
      </c>
      <c r="E2426" s="190" t="s">
        <v>20867</v>
      </c>
      <c r="F2426" s="190" t="s">
        <v>20869</v>
      </c>
      <c r="G2426" s="192">
        <v>10072</v>
      </c>
      <c r="H2426" s="191">
        <v>239.61</v>
      </c>
      <c r="I2426" s="188">
        <v>42.034973498601893</v>
      </c>
      <c r="J2426" s="192">
        <v>11286</v>
      </c>
      <c r="K2426" s="191">
        <v>242.1</v>
      </c>
      <c r="L2426" s="193">
        <v>46.617100371747213</v>
      </c>
      <c r="N2426" s="185"/>
      <c r="O2426" s="185"/>
    </row>
    <row r="2427" spans="1:15" x14ac:dyDescent="0.25">
      <c r="A2427" s="239" t="s">
        <v>11716</v>
      </c>
      <c r="B2427" s="189" t="s">
        <v>6112</v>
      </c>
      <c r="C2427" s="190" t="s">
        <v>6111</v>
      </c>
      <c r="D2427" s="190" t="s">
        <v>4902</v>
      </c>
      <c r="E2427" s="190" t="s">
        <v>20867</v>
      </c>
      <c r="F2427" s="190" t="s">
        <v>20869</v>
      </c>
      <c r="G2427" s="192">
        <v>7488</v>
      </c>
      <c r="H2427" s="191">
        <v>287.68</v>
      </c>
      <c r="I2427" s="188">
        <v>26.028921023359288</v>
      </c>
      <c r="J2427" s="192">
        <v>8744</v>
      </c>
      <c r="K2427" s="191">
        <v>290</v>
      </c>
      <c r="L2427" s="193">
        <v>30.151724137931033</v>
      </c>
      <c r="N2427" s="185"/>
      <c r="O2427" s="185"/>
    </row>
    <row r="2428" spans="1:15" x14ac:dyDescent="0.25">
      <c r="A2428" s="239" t="s">
        <v>11717</v>
      </c>
      <c r="B2428" s="189" t="s">
        <v>6112</v>
      </c>
      <c r="C2428" s="190" t="s">
        <v>6111</v>
      </c>
      <c r="D2428" s="190" t="s">
        <v>8765</v>
      </c>
      <c r="E2428" s="190" t="s">
        <v>20867</v>
      </c>
      <c r="F2428" s="190" t="s">
        <v>20869</v>
      </c>
      <c r="G2428" s="192">
        <v>8813</v>
      </c>
      <c r="H2428" s="191">
        <v>260.97000000000003</v>
      </c>
      <c r="I2428" s="188">
        <v>33.770165153082729</v>
      </c>
      <c r="J2428" s="192">
        <v>9351</v>
      </c>
      <c r="K2428" s="191">
        <v>264</v>
      </c>
      <c r="L2428" s="193">
        <v>35.420454545454547</v>
      </c>
      <c r="N2428" s="185"/>
      <c r="O2428" s="185"/>
    </row>
    <row r="2429" spans="1:15" x14ac:dyDescent="0.25">
      <c r="A2429" s="239" t="s">
        <v>11718</v>
      </c>
      <c r="B2429" s="189" t="s">
        <v>6112</v>
      </c>
      <c r="C2429" s="190" t="s">
        <v>6111</v>
      </c>
      <c r="D2429" s="190" t="s">
        <v>5361</v>
      </c>
      <c r="E2429" s="190" t="s">
        <v>20867</v>
      </c>
      <c r="F2429" s="190" t="s">
        <v>20869</v>
      </c>
      <c r="G2429" s="192">
        <v>13457</v>
      </c>
      <c r="H2429" s="191">
        <v>252.16</v>
      </c>
      <c r="I2429" s="188">
        <v>53.366909898477161</v>
      </c>
      <c r="J2429" s="192">
        <v>13871</v>
      </c>
      <c r="K2429" s="191">
        <v>259.89999999999998</v>
      </c>
      <c r="L2429" s="193">
        <v>53.370527125817624</v>
      </c>
      <c r="N2429" s="185"/>
      <c r="O2429" s="185"/>
    </row>
    <row r="2430" spans="1:15" x14ac:dyDescent="0.25">
      <c r="A2430" s="239" t="s">
        <v>11719</v>
      </c>
      <c r="B2430" s="189" t="s">
        <v>6112</v>
      </c>
      <c r="C2430" s="190" t="s">
        <v>6111</v>
      </c>
      <c r="D2430" s="190" t="s">
        <v>8766</v>
      </c>
      <c r="E2430" s="190" t="s">
        <v>20867</v>
      </c>
      <c r="F2430" s="190" t="s">
        <v>20869</v>
      </c>
      <c r="G2430" s="192">
        <v>30567</v>
      </c>
      <c r="H2430" s="191">
        <v>963.13</v>
      </c>
      <c r="I2430" s="188">
        <v>31.737148671518902</v>
      </c>
      <c r="J2430" s="192">
        <v>31550</v>
      </c>
      <c r="K2430" s="191">
        <v>1023.9</v>
      </c>
      <c r="L2430" s="193">
        <v>30.813556011329233</v>
      </c>
      <c r="N2430" s="185"/>
      <c r="O2430" s="185"/>
    </row>
    <row r="2431" spans="1:15" x14ac:dyDescent="0.25">
      <c r="A2431" s="239" t="s">
        <v>11720</v>
      </c>
      <c r="B2431" s="189" t="s">
        <v>6112</v>
      </c>
      <c r="C2431" s="190" t="s">
        <v>6111</v>
      </c>
      <c r="D2431" s="190" t="s">
        <v>8767</v>
      </c>
      <c r="E2431" s="190" t="s">
        <v>20867</v>
      </c>
      <c r="F2431" s="190" t="s">
        <v>20869</v>
      </c>
      <c r="G2431" s="192">
        <v>4000</v>
      </c>
      <c r="H2431" s="191">
        <v>140.5</v>
      </c>
      <c r="I2431" s="188">
        <v>28.469750889679716</v>
      </c>
      <c r="J2431" s="192">
        <v>4192</v>
      </c>
      <c r="K2431" s="191">
        <v>144.4</v>
      </c>
      <c r="L2431" s="193">
        <v>29.030470914127424</v>
      </c>
      <c r="N2431" s="185"/>
      <c r="O2431" s="185"/>
    </row>
    <row r="2432" spans="1:15" x14ac:dyDescent="0.25">
      <c r="A2432" s="239" t="s">
        <v>11721</v>
      </c>
      <c r="B2432" s="189" t="s">
        <v>6112</v>
      </c>
      <c r="C2432" s="190" t="s">
        <v>6111</v>
      </c>
      <c r="D2432" s="190" t="s">
        <v>8768</v>
      </c>
      <c r="E2432" s="190" t="s">
        <v>20867</v>
      </c>
      <c r="F2432" s="190" t="s">
        <v>20869</v>
      </c>
      <c r="G2432" s="192">
        <v>60604</v>
      </c>
      <c r="H2432" s="191">
        <v>1471.64</v>
      </c>
      <c r="I2432" s="188">
        <v>41.18126715772879</v>
      </c>
      <c r="J2432" s="192">
        <v>57632</v>
      </c>
      <c r="K2432" s="191">
        <v>1476.9</v>
      </c>
      <c r="L2432" s="193">
        <v>39.022276389735254</v>
      </c>
      <c r="N2432" s="185"/>
      <c r="O2432" s="185"/>
    </row>
    <row r="2433" spans="1:15" x14ac:dyDescent="0.25">
      <c r="A2433" s="239" t="s">
        <v>11722</v>
      </c>
      <c r="B2433" s="189" t="s">
        <v>6112</v>
      </c>
      <c r="C2433" s="190" t="s">
        <v>6111</v>
      </c>
      <c r="D2433" s="190" t="s">
        <v>8769</v>
      </c>
      <c r="E2433" s="190" t="s">
        <v>20867</v>
      </c>
      <c r="F2433" s="190" t="s">
        <v>20869</v>
      </c>
      <c r="G2433" s="192">
        <v>140096</v>
      </c>
      <c r="H2433" s="191">
        <v>1823.45</v>
      </c>
      <c r="I2433" s="188">
        <v>76.830184540294496</v>
      </c>
      <c r="J2433" s="192">
        <v>143573</v>
      </c>
      <c r="K2433" s="191">
        <v>1839.4</v>
      </c>
      <c r="L2433" s="193">
        <v>78.054256822877022</v>
      </c>
      <c r="N2433" s="185"/>
      <c r="O2433" s="185"/>
    </row>
    <row r="2434" spans="1:15" x14ac:dyDescent="0.25">
      <c r="A2434" s="239" t="s">
        <v>11723</v>
      </c>
      <c r="B2434" s="189" t="s">
        <v>6112</v>
      </c>
      <c r="C2434" s="190" t="s">
        <v>6111</v>
      </c>
      <c r="D2434" s="190" t="s">
        <v>8770</v>
      </c>
      <c r="E2434" s="190" t="s">
        <v>20867</v>
      </c>
      <c r="F2434" s="190" t="s">
        <v>20869</v>
      </c>
      <c r="G2434" s="192">
        <v>33675</v>
      </c>
      <c r="H2434" s="191">
        <v>718.31</v>
      </c>
      <c r="I2434" s="188">
        <v>46.880873160613106</v>
      </c>
      <c r="J2434" s="192">
        <v>34996</v>
      </c>
      <c r="K2434" s="191">
        <v>725.6</v>
      </c>
      <c r="L2434" s="193">
        <v>48.230429988974642</v>
      </c>
      <c r="N2434" s="185"/>
      <c r="O2434" s="185"/>
    </row>
    <row r="2435" spans="1:15" x14ac:dyDescent="0.25">
      <c r="A2435" s="239" t="s">
        <v>11724</v>
      </c>
      <c r="B2435" s="189" t="s">
        <v>6112</v>
      </c>
      <c r="C2435" s="190" t="s">
        <v>6111</v>
      </c>
      <c r="D2435" s="190" t="s">
        <v>8771</v>
      </c>
      <c r="E2435" s="190" t="s">
        <v>20867</v>
      </c>
      <c r="F2435" s="190" t="s">
        <v>20869</v>
      </c>
      <c r="G2435" s="192">
        <v>19444</v>
      </c>
      <c r="H2435" s="191">
        <v>388.65</v>
      </c>
      <c r="I2435" s="188">
        <v>50.0295896050431</v>
      </c>
      <c r="J2435" s="192">
        <v>21779</v>
      </c>
      <c r="K2435" s="191">
        <v>435.3</v>
      </c>
      <c r="L2435" s="193">
        <v>50.032161727544221</v>
      </c>
      <c r="N2435" s="185"/>
      <c r="O2435" s="185"/>
    </row>
    <row r="2436" spans="1:15" x14ac:dyDescent="0.25">
      <c r="A2436" s="239" t="s">
        <v>11725</v>
      </c>
      <c r="B2436" s="189" t="s">
        <v>6112</v>
      </c>
      <c r="C2436" s="190" t="s">
        <v>6111</v>
      </c>
      <c r="D2436" s="190" t="s">
        <v>4270</v>
      </c>
      <c r="E2436" s="190" t="s">
        <v>20867</v>
      </c>
      <c r="F2436" s="190" t="s">
        <v>20869</v>
      </c>
      <c r="G2436" s="192">
        <v>60874</v>
      </c>
      <c r="H2436" s="191">
        <v>1216.05</v>
      </c>
      <c r="I2436" s="188">
        <v>50.058796924468567</v>
      </c>
      <c r="J2436" s="192">
        <v>62563</v>
      </c>
      <c r="K2436" s="191">
        <v>1236.7</v>
      </c>
      <c r="L2436" s="193">
        <v>50.588663378345593</v>
      </c>
      <c r="N2436" s="185"/>
      <c r="O2436" s="185"/>
    </row>
    <row r="2437" spans="1:15" x14ac:dyDescent="0.25">
      <c r="A2437" s="239" t="s">
        <v>11726</v>
      </c>
      <c r="B2437" s="189" t="s">
        <v>6112</v>
      </c>
      <c r="C2437" s="190" t="s">
        <v>6111</v>
      </c>
      <c r="D2437" s="190" t="s">
        <v>4271</v>
      </c>
      <c r="E2437" s="190" t="s">
        <v>20867</v>
      </c>
      <c r="F2437" s="190" t="s">
        <v>20869</v>
      </c>
      <c r="G2437" s="192">
        <v>6514</v>
      </c>
      <c r="H2437" s="191">
        <v>224.9</v>
      </c>
      <c r="I2437" s="188">
        <v>28.963983992885726</v>
      </c>
      <c r="J2437" s="192">
        <v>6595</v>
      </c>
      <c r="K2437" s="191">
        <v>227.7</v>
      </c>
      <c r="L2437" s="193">
        <v>28.963548528765923</v>
      </c>
      <c r="N2437" s="185"/>
      <c r="O2437" s="185"/>
    </row>
    <row r="2438" spans="1:15" x14ac:dyDescent="0.25">
      <c r="A2438" s="239" t="s">
        <v>11727</v>
      </c>
      <c r="B2438" s="189" t="s">
        <v>6112</v>
      </c>
      <c r="C2438" s="190" t="s">
        <v>6111</v>
      </c>
      <c r="D2438" s="190" t="s">
        <v>4272</v>
      </c>
      <c r="E2438" s="190" t="s">
        <v>20867</v>
      </c>
      <c r="F2438" s="190" t="s">
        <v>20869</v>
      </c>
      <c r="G2438" s="192">
        <v>4400</v>
      </c>
      <c r="H2438" s="191">
        <v>112.85</v>
      </c>
      <c r="I2438" s="188">
        <v>38.98980948161276</v>
      </c>
      <c r="J2438" s="192">
        <v>5905</v>
      </c>
      <c r="K2438" s="191">
        <v>112.2</v>
      </c>
      <c r="L2438" s="193">
        <v>52.629233511586449</v>
      </c>
      <c r="N2438" s="185"/>
      <c r="O2438" s="185"/>
    </row>
    <row r="2439" spans="1:15" x14ac:dyDescent="0.25">
      <c r="A2439" s="239" t="s">
        <v>11728</v>
      </c>
      <c r="B2439" s="189" t="s">
        <v>6112</v>
      </c>
      <c r="C2439" s="190" t="s">
        <v>6111</v>
      </c>
      <c r="D2439" s="190" t="s">
        <v>7412</v>
      </c>
      <c r="E2439" s="190" t="s">
        <v>20867</v>
      </c>
      <c r="F2439" s="190" t="s">
        <v>20869</v>
      </c>
      <c r="G2439" s="192">
        <v>9422</v>
      </c>
      <c r="H2439" s="191">
        <v>290.75</v>
      </c>
      <c r="I2439" s="188">
        <v>32.405846947549442</v>
      </c>
      <c r="J2439" s="192">
        <v>9654</v>
      </c>
      <c r="K2439" s="191">
        <v>297.89999999999998</v>
      </c>
      <c r="L2439" s="193">
        <v>32.406847935548846</v>
      </c>
      <c r="N2439" s="185"/>
      <c r="O2439" s="185"/>
    </row>
    <row r="2440" spans="1:15" x14ac:dyDescent="0.25">
      <c r="A2440" s="239" t="s">
        <v>11729</v>
      </c>
      <c r="B2440" s="189" t="s">
        <v>6112</v>
      </c>
      <c r="C2440" s="190" t="s">
        <v>6111</v>
      </c>
      <c r="D2440" s="190" t="s">
        <v>4273</v>
      </c>
      <c r="E2440" s="190" t="s">
        <v>20867</v>
      </c>
      <c r="F2440" s="190" t="s">
        <v>20869</v>
      </c>
      <c r="G2440" s="192">
        <v>22269</v>
      </c>
      <c r="H2440" s="191">
        <v>608.77</v>
      </c>
      <c r="I2440" s="188">
        <v>36.580317689767895</v>
      </c>
      <c r="J2440" s="192">
        <v>23034</v>
      </c>
      <c r="K2440" s="191">
        <v>619.6</v>
      </c>
      <c r="L2440" s="193">
        <v>37.175597159457716</v>
      </c>
      <c r="N2440" s="185"/>
      <c r="O2440" s="185"/>
    </row>
    <row r="2441" spans="1:15" x14ac:dyDescent="0.25">
      <c r="A2441" s="239" t="s">
        <v>11730</v>
      </c>
      <c r="B2441" s="189" t="s">
        <v>6112</v>
      </c>
      <c r="C2441" s="190" t="s">
        <v>6111</v>
      </c>
      <c r="D2441" s="190" t="s">
        <v>4274</v>
      </c>
      <c r="E2441" s="190" t="s">
        <v>20867</v>
      </c>
      <c r="F2441" s="190" t="s">
        <v>20869</v>
      </c>
      <c r="G2441" s="192">
        <v>5827</v>
      </c>
      <c r="H2441" s="191">
        <v>145.79</v>
      </c>
      <c r="I2441" s="188">
        <v>39.968447767336585</v>
      </c>
      <c r="J2441" s="192">
        <v>6561</v>
      </c>
      <c r="K2441" s="191">
        <v>149.19999999999999</v>
      </c>
      <c r="L2441" s="193">
        <v>43.974530831099202</v>
      </c>
      <c r="N2441" s="185"/>
      <c r="O2441" s="185"/>
    </row>
    <row r="2442" spans="1:15" x14ac:dyDescent="0.25">
      <c r="A2442" s="239" t="s">
        <v>11731</v>
      </c>
      <c r="B2442" s="189" t="s">
        <v>6112</v>
      </c>
      <c r="C2442" s="190" t="s">
        <v>6111</v>
      </c>
      <c r="D2442" s="190" t="s">
        <v>4275</v>
      </c>
      <c r="E2442" s="190" t="s">
        <v>20867</v>
      </c>
      <c r="F2442" s="190" t="s">
        <v>20869</v>
      </c>
      <c r="G2442" s="192">
        <v>123190</v>
      </c>
      <c r="H2442" s="191">
        <v>3143.32</v>
      </c>
      <c r="I2442" s="188">
        <v>39.191046409528774</v>
      </c>
      <c r="J2442" s="192">
        <v>125345</v>
      </c>
      <c r="K2442" s="191">
        <v>3211.8</v>
      </c>
      <c r="L2442" s="193">
        <v>39.026402640264024</v>
      </c>
      <c r="N2442" s="185"/>
      <c r="O2442" s="185"/>
    </row>
    <row r="2443" spans="1:15" x14ac:dyDescent="0.25">
      <c r="A2443" s="239" t="s">
        <v>11732</v>
      </c>
      <c r="B2443" s="189" t="s">
        <v>6112</v>
      </c>
      <c r="C2443" s="190" t="s">
        <v>6111</v>
      </c>
      <c r="D2443" s="190" t="s">
        <v>4276</v>
      </c>
      <c r="E2443" s="190" t="s">
        <v>20867</v>
      </c>
      <c r="F2443" s="190" t="s">
        <v>20869</v>
      </c>
      <c r="G2443" s="192">
        <v>88519</v>
      </c>
      <c r="H2443" s="191">
        <v>1705.16</v>
      </c>
      <c r="I2443" s="188">
        <v>51.912430505055241</v>
      </c>
      <c r="J2443" s="192">
        <v>93105</v>
      </c>
      <c r="K2443" s="191">
        <v>1736.5</v>
      </c>
      <c r="L2443" s="193">
        <v>53.616469910739994</v>
      </c>
      <c r="N2443" s="185"/>
      <c r="O2443" s="185"/>
    </row>
    <row r="2444" spans="1:15" x14ac:dyDescent="0.25">
      <c r="A2444" s="239" t="s">
        <v>11733</v>
      </c>
      <c r="B2444" s="189" t="s">
        <v>6112</v>
      </c>
      <c r="C2444" s="190" t="s">
        <v>6111</v>
      </c>
      <c r="D2444" s="190" t="s">
        <v>4277</v>
      </c>
      <c r="E2444" s="190" t="s">
        <v>20867</v>
      </c>
      <c r="F2444" s="190" t="s">
        <v>20869</v>
      </c>
      <c r="G2444" s="192">
        <v>66582</v>
      </c>
      <c r="H2444" s="191">
        <v>645.48</v>
      </c>
      <c r="I2444" s="188">
        <v>103.15114333519242</v>
      </c>
      <c r="J2444" s="192">
        <v>52191</v>
      </c>
      <c r="K2444" s="191">
        <v>647</v>
      </c>
      <c r="L2444" s="193">
        <v>80.666151468315306</v>
      </c>
      <c r="N2444" s="185"/>
      <c r="O2444" s="185"/>
    </row>
    <row r="2445" spans="1:15" x14ac:dyDescent="0.25">
      <c r="A2445" s="239" t="s">
        <v>11734</v>
      </c>
      <c r="B2445" s="189" t="s">
        <v>6112</v>
      </c>
      <c r="C2445" s="190" t="s">
        <v>6111</v>
      </c>
      <c r="D2445" s="190" t="s">
        <v>4278</v>
      </c>
      <c r="E2445" s="190" t="s">
        <v>20867</v>
      </c>
      <c r="F2445" s="190" t="s">
        <v>20869</v>
      </c>
      <c r="G2445" s="192">
        <v>14134</v>
      </c>
      <c r="H2445" s="191">
        <v>379.88</v>
      </c>
      <c r="I2445" s="188">
        <v>37.206486258818572</v>
      </c>
      <c r="J2445" s="192">
        <v>15000</v>
      </c>
      <c r="K2445" s="191">
        <v>383.5</v>
      </c>
      <c r="L2445" s="193">
        <v>39.113428943937421</v>
      </c>
      <c r="N2445" s="185"/>
      <c r="O2445" s="185"/>
    </row>
    <row r="2446" spans="1:15" x14ac:dyDescent="0.25">
      <c r="A2446" s="239" t="s">
        <v>11735</v>
      </c>
      <c r="B2446" s="189" t="s">
        <v>6112</v>
      </c>
      <c r="C2446" s="190" t="s">
        <v>6111</v>
      </c>
      <c r="D2446" s="190" t="s">
        <v>4279</v>
      </c>
      <c r="E2446" s="190" t="s">
        <v>20867</v>
      </c>
      <c r="F2446" s="190" t="s">
        <v>20869</v>
      </c>
      <c r="G2446" s="192">
        <v>17973</v>
      </c>
      <c r="H2446" s="191">
        <v>428.55</v>
      </c>
      <c r="I2446" s="188">
        <v>41.939096954847741</v>
      </c>
      <c r="J2446" s="192">
        <v>18487</v>
      </c>
      <c r="K2446" s="191">
        <v>432.5</v>
      </c>
      <c r="L2446" s="193">
        <v>42.744508670520233</v>
      </c>
      <c r="N2446" s="185"/>
      <c r="O2446" s="185"/>
    </row>
    <row r="2447" spans="1:15" x14ac:dyDescent="0.25">
      <c r="A2447" s="239" t="s">
        <v>11736</v>
      </c>
      <c r="B2447" s="189" t="s">
        <v>7081</v>
      </c>
      <c r="C2447" s="190" t="s">
        <v>6115</v>
      </c>
      <c r="D2447" s="190" t="s">
        <v>11737</v>
      </c>
      <c r="E2447" s="190" t="s">
        <v>20873</v>
      </c>
      <c r="F2447" s="190" t="s">
        <v>20868</v>
      </c>
      <c r="G2447" s="192">
        <v>0</v>
      </c>
      <c r="H2447" s="191">
        <v>32.1</v>
      </c>
      <c r="I2447" s="188">
        <v>0</v>
      </c>
      <c r="J2447" s="192">
        <v>0</v>
      </c>
      <c r="K2447" s="191">
        <v>32.700000000000003</v>
      </c>
      <c r="L2447" s="193">
        <v>0</v>
      </c>
      <c r="N2447" s="185"/>
      <c r="O2447" s="185"/>
    </row>
    <row r="2448" spans="1:15" x14ac:dyDescent="0.25">
      <c r="A2448" s="239" t="s">
        <v>11738</v>
      </c>
      <c r="B2448" s="189" t="s">
        <v>7081</v>
      </c>
      <c r="C2448" s="190" t="s">
        <v>6115</v>
      </c>
      <c r="D2448" s="190" t="s">
        <v>7164</v>
      </c>
      <c r="E2448" s="190" t="s">
        <v>20873</v>
      </c>
      <c r="F2448" s="190" t="s">
        <v>20869</v>
      </c>
      <c r="G2448" s="192">
        <v>147791</v>
      </c>
      <c r="H2448" s="191">
        <v>1693.1</v>
      </c>
      <c r="I2448" s="188">
        <v>87.290177780402814</v>
      </c>
      <c r="J2448" s="192">
        <v>149994</v>
      </c>
      <c r="K2448" s="191">
        <v>1693.1</v>
      </c>
      <c r="L2448" s="193">
        <v>88.591341326560752</v>
      </c>
      <c r="N2448" s="185"/>
      <c r="O2448" s="185"/>
    </row>
    <row r="2449" spans="1:15" x14ac:dyDescent="0.25">
      <c r="A2449" s="239" t="s">
        <v>11739</v>
      </c>
      <c r="B2449" s="189" t="s">
        <v>7081</v>
      </c>
      <c r="C2449" s="190" t="s">
        <v>6115</v>
      </c>
      <c r="D2449" s="190" t="s">
        <v>7165</v>
      </c>
      <c r="E2449" s="190" t="s">
        <v>20873</v>
      </c>
      <c r="F2449" s="190" t="s">
        <v>20869</v>
      </c>
      <c r="G2449" s="192">
        <v>600</v>
      </c>
      <c r="H2449" s="191">
        <v>80.400000000000006</v>
      </c>
      <c r="I2449" s="188">
        <v>7.4626865671641784</v>
      </c>
      <c r="J2449" s="192">
        <v>750</v>
      </c>
      <c r="K2449" s="191">
        <v>81.8</v>
      </c>
      <c r="L2449" s="193">
        <v>9.1687041564792171</v>
      </c>
      <c r="N2449" s="185"/>
      <c r="O2449" s="185"/>
    </row>
    <row r="2450" spans="1:15" x14ac:dyDescent="0.25">
      <c r="A2450" s="239" t="s">
        <v>11740</v>
      </c>
      <c r="B2450" s="189" t="s">
        <v>7081</v>
      </c>
      <c r="C2450" s="190" t="s">
        <v>6115</v>
      </c>
      <c r="D2450" s="190" t="s">
        <v>7166</v>
      </c>
      <c r="E2450" s="190" t="s">
        <v>20873</v>
      </c>
      <c r="F2450" s="190" t="s">
        <v>20869</v>
      </c>
      <c r="G2450" s="192">
        <v>11600</v>
      </c>
      <c r="H2450" s="191">
        <v>514.6</v>
      </c>
      <c r="I2450" s="188">
        <v>22.541780023319081</v>
      </c>
      <c r="J2450" s="192">
        <v>12760</v>
      </c>
      <c r="K2450" s="191">
        <v>519.4</v>
      </c>
      <c r="L2450" s="193">
        <v>24.566807855217561</v>
      </c>
      <c r="N2450" s="185"/>
      <c r="O2450" s="185"/>
    </row>
    <row r="2451" spans="1:15" x14ac:dyDescent="0.25">
      <c r="A2451" s="239" t="s">
        <v>11741</v>
      </c>
      <c r="B2451" s="189" t="s">
        <v>7081</v>
      </c>
      <c r="C2451" s="190" t="s">
        <v>6115</v>
      </c>
      <c r="D2451" s="190" t="s">
        <v>7167</v>
      </c>
      <c r="E2451" s="190" t="s">
        <v>20873</v>
      </c>
      <c r="F2451" s="190" t="s">
        <v>20869</v>
      </c>
      <c r="G2451" s="192">
        <v>69000</v>
      </c>
      <c r="H2451" s="191">
        <v>2786.9</v>
      </c>
      <c r="I2451" s="188">
        <v>24.758692453981126</v>
      </c>
      <c r="J2451" s="192">
        <v>69000</v>
      </c>
      <c r="K2451" s="191">
        <v>2770.7</v>
      </c>
      <c r="L2451" s="193">
        <v>24.903454000794024</v>
      </c>
      <c r="N2451" s="185"/>
      <c r="O2451" s="185"/>
    </row>
    <row r="2452" spans="1:15" x14ac:dyDescent="0.25">
      <c r="A2452" s="239" t="s">
        <v>11742</v>
      </c>
      <c r="B2452" s="189" t="s">
        <v>7081</v>
      </c>
      <c r="C2452" s="190" t="s">
        <v>6115</v>
      </c>
      <c r="D2452" s="190" t="s">
        <v>7168</v>
      </c>
      <c r="E2452" s="190" t="s">
        <v>20873</v>
      </c>
      <c r="F2452" s="190" t="s">
        <v>20869</v>
      </c>
      <c r="G2452" s="192">
        <v>111078</v>
      </c>
      <c r="H2452" s="191">
        <v>3884.6</v>
      </c>
      <c r="I2452" s="188">
        <v>28.594449879009421</v>
      </c>
      <c r="J2452" s="192">
        <v>142027</v>
      </c>
      <c r="K2452" s="191">
        <v>3920.2</v>
      </c>
      <c r="L2452" s="193">
        <v>36.229529105657875</v>
      </c>
      <c r="N2452" s="185"/>
      <c r="O2452" s="185"/>
    </row>
    <row r="2453" spans="1:15" x14ac:dyDescent="0.25">
      <c r="A2453" s="239" t="s">
        <v>11743</v>
      </c>
      <c r="B2453" s="189" t="s">
        <v>7081</v>
      </c>
      <c r="C2453" s="190" t="s">
        <v>6115</v>
      </c>
      <c r="D2453" s="190" t="s">
        <v>7169</v>
      </c>
      <c r="E2453" s="190" t="s">
        <v>20873</v>
      </c>
      <c r="F2453" s="190" t="s">
        <v>20869</v>
      </c>
      <c r="G2453" s="192">
        <v>46841</v>
      </c>
      <c r="H2453" s="191">
        <v>399.4</v>
      </c>
      <c r="I2453" s="188">
        <v>117.27841762643966</v>
      </c>
      <c r="J2453" s="192">
        <v>47076</v>
      </c>
      <c r="K2453" s="191">
        <v>401.4</v>
      </c>
      <c r="L2453" s="193">
        <v>117.27952167414051</v>
      </c>
      <c r="N2453" s="185"/>
      <c r="O2453" s="185"/>
    </row>
    <row r="2454" spans="1:15" x14ac:dyDescent="0.25">
      <c r="A2454" s="239" t="s">
        <v>11744</v>
      </c>
      <c r="B2454" s="189" t="s">
        <v>7081</v>
      </c>
      <c r="C2454" s="190" t="s">
        <v>6115</v>
      </c>
      <c r="D2454" s="190" t="s">
        <v>11745</v>
      </c>
      <c r="E2454" s="190" t="s">
        <v>20873</v>
      </c>
      <c r="F2454" s="190" t="s">
        <v>20868</v>
      </c>
      <c r="G2454" s="192">
        <v>0</v>
      </c>
      <c r="H2454" s="191">
        <v>43.6</v>
      </c>
      <c r="I2454" s="188">
        <v>0</v>
      </c>
      <c r="J2454" s="192">
        <v>0</v>
      </c>
      <c r="K2454" s="191">
        <v>43.5</v>
      </c>
      <c r="L2454" s="193">
        <v>0</v>
      </c>
      <c r="N2454" s="185"/>
      <c r="O2454" s="185"/>
    </row>
    <row r="2455" spans="1:15" x14ac:dyDescent="0.25">
      <c r="A2455" s="239" t="s">
        <v>11746</v>
      </c>
      <c r="B2455" s="189" t="s">
        <v>7081</v>
      </c>
      <c r="C2455" s="190" t="s">
        <v>6115</v>
      </c>
      <c r="D2455" s="190" t="s">
        <v>7170</v>
      </c>
      <c r="E2455" s="190" t="s">
        <v>20873</v>
      </c>
      <c r="F2455" s="190" t="s">
        <v>20869</v>
      </c>
      <c r="G2455" s="192">
        <v>375</v>
      </c>
      <c r="H2455" s="191">
        <v>50.7</v>
      </c>
      <c r="I2455" s="188">
        <v>7.3964497041420119</v>
      </c>
      <c r="J2455" s="192">
        <v>325</v>
      </c>
      <c r="K2455" s="191">
        <v>48.3</v>
      </c>
      <c r="L2455" s="193">
        <v>6.7287784679089029</v>
      </c>
      <c r="N2455" s="185"/>
      <c r="O2455" s="185"/>
    </row>
    <row r="2456" spans="1:15" x14ac:dyDescent="0.25">
      <c r="A2456" s="239" t="s">
        <v>11747</v>
      </c>
      <c r="B2456" s="189" t="s">
        <v>7081</v>
      </c>
      <c r="C2456" s="190" t="s">
        <v>6115</v>
      </c>
      <c r="D2456" s="190" t="s">
        <v>7171</v>
      </c>
      <c r="E2456" s="190" t="s">
        <v>20873</v>
      </c>
      <c r="F2456" s="190" t="s">
        <v>20869</v>
      </c>
      <c r="G2456" s="192">
        <v>10853</v>
      </c>
      <c r="H2456" s="191">
        <v>567</v>
      </c>
      <c r="I2456" s="188">
        <v>19.141093474426807</v>
      </c>
      <c r="J2456" s="192">
        <v>11147</v>
      </c>
      <c r="K2456" s="191">
        <v>573.70000000000005</v>
      </c>
      <c r="L2456" s="193">
        <v>19.430015687641625</v>
      </c>
      <c r="N2456" s="185"/>
      <c r="O2456" s="185"/>
    </row>
    <row r="2457" spans="1:15" x14ac:dyDescent="0.25">
      <c r="A2457" s="239" t="s">
        <v>11748</v>
      </c>
      <c r="B2457" s="189" t="s">
        <v>7081</v>
      </c>
      <c r="C2457" s="190" t="s">
        <v>6115</v>
      </c>
      <c r="D2457" s="190" t="s">
        <v>7172</v>
      </c>
      <c r="E2457" s="190" t="s">
        <v>20873</v>
      </c>
      <c r="F2457" s="190" t="s">
        <v>20869</v>
      </c>
      <c r="G2457" s="192">
        <v>3557.4</v>
      </c>
      <c r="H2457" s="191">
        <v>162.69999999999999</v>
      </c>
      <c r="I2457" s="188">
        <v>21.864781807006764</v>
      </c>
      <c r="J2457" s="192">
        <v>3504</v>
      </c>
      <c r="K2457" s="191">
        <v>160.30000000000001</v>
      </c>
      <c r="L2457" s="193">
        <v>21.859014348097315</v>
      </c>
      <c r="N2457" s="185"/>
      <c r="O2457" s="185"/>
    </row>
    <row r="2458" spans="1:15" x14ac:dyDescent="0.25">
      <c r="A2458" s="239" t="s">
        <v>11749</v>
      </c>
      <c r="B2458" s="189" t="s">
        <v>7081</v>
      </c>
      <c r="C2458" s="190" t="s">
        <v>6115</v>
      </c>
      <c r="D2458" s="190" t="s">
        <v>7173</v>
      </c>
      <c r="E2458" s="190" t="s">
        <v>20873</v>
      </c>
      <c r="F2458" s="190" t="s">
        <v>20869</v>
      </c>
      <c r="G2458" s="192">
        <v>1326.38</v>
      </c>
      <c r="H2458" s="191">
        <v>56.8</v>
      </c>
      <c r="I2458" s="188">
        <v>23.351760563380285</v>
      </c>
      <c r="J2458" s="192">
        <v>1384.7</v>
      </c>
      <c r="K2458" s="191">
        <v>59.3</v>
      </c>
      <c r="L2458" s="193">
        <v>23.350758853288365</v>
      </c>
      <c r="N2458" s="185"/>
      <c r="O2458" s="185"/>
    </row>
    <row r="2459" spans="1:15" x14ac:dyDescent="0.25">
      <c r="A2459" s="239" t="s">
        <v>11750</v>
      </c>
      <c r="B2459" s="189" t="s">
        <v>7081</v>
      </c>
      <c r="C2459" s="190" t="s">
        <v>6115</v>
      </c>
      <c r="D2459" s="190" t="s">
        <v>7174</v>
      </c>
      <c r="E2459" s="190" t="s">
        <v>20873</v>
      </c>
      <c r="F2459" s="190" t="s">
        <v>20869</v>
      </c>
      <c r="G2459" s="192">
        <v>8976</v>
      </c>
      <c r="H2459" s="191">
        <v>209.2</v>
      </c>
      <c r="I2459" s="188">
        <v>42.906309751434037</v>
      </c>
      <c r="J2459" s="192">
        <v>10228.459999999999</v>
      </c>
      <c r="K2459" s="191">
        <v>216.7</v>
      </c>
      <c r="L2459" s="193">
        <v>47.201015228426392</v>
      </c>
      <c r="N2459" s="185"/>
      <c r="O2459" s="185"/>
    </row>
    <row r="2460" spans="1:15" x14ac:dyDescent="0.25">
      <c r="A2460" s="239" t="s">
        <v>11751</v>
      </c>
      <c r="B2460" s="189" t="s">
        <v>7081</v>
      </c>
      <c r="C2460" s="190" t="s">
        <v>6115</v>
      </c>
      <c r="D2460" s="190" t="s">
        <v>7175</v>
      </c>
      <c r="E2460" s="190" t="s">
        <v>20873</v>
      </c>
      <c r="F2460" s="190" t="s">
        <v>20869</v>
      </c>
      <c r="G2460" s="192">
        <v>134974</v>
      </c>
      <c r="H2460" s="191">
        <v>4509.8999999999996</v>
      </c>
      <c r="I2460" s="188">
        <v>29.928379786691504</v>
      </c>
      <c r="J2460" s="192">
        <v>145160</v>
      </c>
      <c r="K2460" s="191">
        <v>4510.3999999999996</v>
      </c>
      <c r="L2460" s="193">
        <v>32.183398368215684</v>
      </c>
      <c r="N2460" s="185"/>
      <c r="O2460" s="185"/>
    </row>
    <row r="2461" spans="1:15" x14ac:dyDescent="0.25">
      <c r="A2461" s="239" t="s">
        <v>11752</v>
      </c>
      <c r="B2461" s="189" t="s">
        <v>7081</v>
      </c>
      <c r="C2461" s="190" t="s">
        <v>6115</v>
      </c>
      <c r="D2461" s="190" t="s">
        <v>11753</v>
      </c>
      <c r="E2461" s="190" t="s">
        <v>20873</v>
      </c>
      <c r="F2461" s="190" t="s">
        <v>20870</v>
      </c>
      <c r="G2461" s="192">
        <v>0</v>
      </c>
      <c r="H2461" s="191">
        <v>0</v>
      </c>
      <c r="I2461" s="188">
        <v>0</v>
      </c>
      <c r="J2461" s="192">
        <v>0</v>
      </c>
      <c r="K2461" s="191">
        <v>0</v>
      </c>
      <c r="L2461" s="193">
        <v>0</v>
      </c>
      <c r="N2461" s="185"/>
      <c r="O2461" s="185"/>
    </row>
    <row r="2462" spans="1:15" x14ac:dyDescent="0.25">
      <c r="A2462" s="239" t="s">
        <v>11754</v>
      </c>
      <c r="B2462" s="189" t="s">
        <v>7081</v>
      </c>
      <c r="C2462" s="190" t="s">
        <v>6115</v>
      </c>
      <c r="D2462" s="190" t="s">
        <v>7176</v>
      </c>
      <c r="E2462" s="190" t="s">
        <v>20873</v>
      </c>
      <c r="F2462" s="190" t="s">
        <v>20869</v>
      </c>
      <c r="G2462" s="192">
        <v>4848</v>
      </c>
      <c r="H2462" s="191">
        <v>373.6</v>
      </c>
      <c r="I2462" s="188">
        <v>12.976445396145609</v>
      </c>
      <c r="J2462" s="192">
        <v>5100</v>
      </c>
      <c r="K2462" s="191">
        <v>379.6</v>
      </c>
      <c r="L2462" s="193">
        <v>13.435194942044257</v>
      </c>
      <c r="N2462" s="185"/>
      <c r="O2462" s="185"/>
    </row>
    <row r="2463" spans="1:15" x14ac:dyDescent="0.25">
      <c r="A2463" s="239" t="s">
        <v>11755</v>
      </c>
      <c r="B2463" s="189" t="s">
        <v>7081</v>
      </c>
      <c r="C2463" s="190" t="s">
        <v>6115</v>
      </c>
      <c r="D2463" s="190" t="s">
        <v>7177</v>
      </c>
      <c r="E2463" s="190" t="s">
        <v>20873</v>
      </c>
      <c r="F2463" s="190" t="s">
        <v>20869</v>
      </c>
      <c r="G2463" s="192">
        <v>20317</v>
      </c>
      <c r="H2463" s="191">
        <v>1317</v>
      </c>
      <c r="I2463" s="188">
        <v>15.42672741078208</v>
      </c>
      <c r="J2463" s="192">
        <v>24789</v>
      </c>
      <c r="K2463" s="191">
        <v>1350.2</v>
      </c>
      <c r="L2463" s="193">
        <v>18.359502295956155</v>
      </c>
      <c r="N2463" s="185"/>
      <c r="O2463" s="185"/>
    </row>
    <row r="2464" spans="1:15" x14ac:dyDescent="0.25">
      <c r="A2464" s="239" t="s">
        <v>11756</v>
      </c>
      <c r="B2464" s="189" t="s">
        <v>7081</v>
      </c>
      <c r="C2464" s="190" t="s">
        <v>6115</v>
      </c>
      <c r="D2464" s="190" t="s">
        <v>7178</v>
      </c>
      <c r="E2464" s="190" t="s">
        <v>20873</v>
      </c>
      <c r="F2464" s="190" t="s">
        <v>20869</v>
      </c>
      <c r="G2464" s="192">
        <v>8000</v>
      </c>
      <c r="H2464" s="191">
        <v>303.8</v>
      </c>
      <c r="I2464" s="188">
        <v>26.333113890717577</v>
      </c>
      <c r="J2464" s="192">
        <v>7835.81</v>
      </c>
      <c r="K2464" s="191">
        <v>297.60000000000002</v>
      </c>
      <c r="L2464" s="193">
        <v>26.330006720430106</v>
      </c>
      <c r="N2464" s="185"/>
      <c r="O2464" s="185"/>
    </row>
    <row r="2465" spans="1:15" x14ac:dyDescent="0.25">
      <c r="A2465" s="239" t="s">
        <v>11757</v>
      </c>
      <c r="B2465" s="189" t="s">
        <v>7081</v>
      </c>
      <c r="C2465" s="190" t="s">
        <v>6115</v>
      </c>
      <c r="D2465" s="190" t="s">
        <v>4348</v>
      </c>
      <c r="E2465" s="190" t="s">
        <v>20873</v>
      </c>
      <c r="F2465" s="190" t="s">
        <v>20872</v>
      </c>
      <c r="G2465" s="192">
        <v>90645</v>
      </c>
      <c r="H2465" s="191">
        <v>23854</v>
      </c>
      <c r="I2465" s="188">
        <v>3.8</v>
      </c>
      <c r="J2465" s="192">
        <v>45234</v>
      </c>
      <c r="K2465" s="191">
        <v>23827.3</v>
      </c>
      <c r="L2465" s="193">
        <v>1.9</v>
      </c>
      <c r="N2465" s="185"/>
      <c r="O2465" s="185"/>
    </row>
    <row r="2466" spans="1:15" x14ac:dyDescent="0.25">
      <c r="A2466" s="239" t="s">
        <v>11758</v>
      </c>
      <c r="B2466" s="189" t="s">
        <v>7081</v>
      </c>
      <c r="C2466" s="190" t="s">
        <v>6115</v>
      </c>
      <c r="D2466" s="190" t="s">
        <v>5035</v>
      </c>
      <c r="E2466" s="190" t="s">
        <v>20873</v>
      </c>
      <c r="F2466" s="190" t="s">
        <v>20869</v>
      </c>
      <c r="G2466" s="192">
        <v>154639</v>
      </c>
      <c r="H2466" s="191">
        <v>837.2</v>
      </c>
      <c r="I2466" s="188">
        <v>184.70974677496415</v>
      </c>
      <c r="J2466" s="192">
        <v>160337</v>
      </c>
      <c r="K2466" s="191">
        <v>846.2</v>
      </c>
      <c r="L2466" s="193">
        <v>189.47884660836681</v>
      </c>
      <c r="N2466" s="185"/>
      <c r="O2466" s="185"/>
    </row>
    <row r="2467" spans="1:15" x14ac:dyDescent="0.25">
      <c r="A2467" s="239" t="s">
        <v>11759</v>
      </c>
      <c r="B2467" s="189" t="s">
        <v>7081</v>
      </c>
      <c r="C2467" s="190" t="s">
        <v>6115</v>
      </c>
      <c r="D2467" s="190" t="s">
        <v>11760</v>
      </c>
      <c r="E2467" s="190" t="s">
        <v>20873</v>
      </c>
      <c r="F2467" s="190" t="s">
        <v>20868</v>
      </c>
      <c r="G2467" s="192">
        <v>0</v>
      </c>
      <c r="H2467" s="191">
        <v>38.9</v>
      </c>
      <c r="I2467" s="188">
        <v>0</v>
      </c>
      <c r="J2467" s="192">
        <v>0</v>
      </c>
      <c r="K2467" s="191">
        <v>38.299999999999997</v>
      </c>
      <c r="L2467" s="193">
        <v>0</v>
      </c>
      <c r="N2467" s="185"/>
      <c r="O2467" s="185"/>
    </row>
    <row r="2468" spans="1:15" x14ac:dyDescent="0.25">
      <c r="A2468" s="239" t="s">
        <v>11761</v>
      </c>
      <c r="B2468" s="189" t="s">
        <v>7081</v>
      </c>
      <c r="C2468" s="190" t="s">
        <v>6115</v>
      </c>
      <c r="D2468" s="190" t="s">
        <v>6827</v>
      </c>
      <c r="E2468" s="190" t="s">
        <v>20873</v>
      </c>
      <c r="F2468" s="190" t="s">
        <v>20869</v>
      </c>
      <c r="G2468" s="192">
        <v>14736</v>
      </c>
      <c r="H2468" s="191">
        <v>369.7</v>
      </c>
      <c r="I2468" s="188">
        <v>39.859345415201517</v>
      </c>
      <c r="J2468" s="192">
        <v>15473</v>
      </c>
      <c r="K2468" s="191">
        <v>378.7</v>
      </c>
      <c r="L2468" s="193">
        <v>40.858199102191712</v>
      </c>
      <c r="N2468" s="185"/>
      <c r="O2468" s="185"/>
    </row>
    <row r="2469" spans="1:15" x14ac:dyDescent="0.25">
      <c r="A2469" s="239" t="s">
        <v>11762</v>
      </c>
      <c r="B2469" s="189" t="s">
        <v>7081</v>
      </c>
      <c r="C2469" s="190" t="s">
        <v>6115</v>
      </c>
      <c r="D2469" s="190" t="s">
        <v>7179</v>
      </c>
      <c r="E2469" s="190" t="s">
        <v>20873</v>
      </c>
      <c r="F2469" s="190" t="s">
        <v>20869</v>
      </c>
      <c r="G2469" s="192">
        <v>78990</v>
      </c>
      <c r="H2469" s="191">
        <v>586.5</v>
      </c>
      <c r="I2469" s="188">
        <v>134.68030690537086</v>
      </c>
      <c r="J2469" s="192">
        <v>81663</v>
      </c>
      <c r="K2469" s="191">
        <v>591.79999999999995</v>
      </c>
      <c r="L2469" s="193">
        <v>137.99087529570801</v>
      </c>
      <c r="N2469" s="185"/>
      <c r="O2469" s="185"/>
    </row>
    <row r="2470" spans="1:15" x14ac:dyDescent="0.25">
      <c r="A2470" s="239" t="s">
        <v>11763</v>
      </c>
      <c r="B2470" s="189" t="s">
        <v>7081</v>
      </c>
      <c r="C2470" s="190" t="s">
        <v>6115</v>
      </c>
      <c r="D2470" s="190" t="s">
        <v>7180</v>
      </c>
      <c r="E2470" s="190" t="s">
        <v>20873</v>
      </c>
      <c r="F2470" s="190" t="s">
        <v>20869</v>
      </c>
      <c r="G2470" s="192">
        <v>11500</v>
      </c>
      <c r="H2470" s="191">
        <v>243.1</v>
      </c>
      <c r="I2470" s="188">
        <v>47.305635540929657</v>
      </c>
      <c r="J2470" s="192">
        <v>12040</v>
      </c>
      <c r="K2470" s="191">
        <v>242.4</v>
      </c>
      <c r="L2470" s="193">
        <v>49.669966996699671</v>
      </c>
      <c r="N2470" s="185"/>
      <c r="O2470" s="185"/>
    </row>
    <row r="2471" spans="1:15" x14ac:dyDescent="0.25">
      <c r="A2471" s="239" t="s">
        <v>11764</v>
      </c>
      <c r="B2471" s="189" t="s">
        <v>7081</v>
      </c>
      <c r="C2471" s="190" t="s">
        <v>6115</v>
      </c>
      <c r="D2471" s="190" t="s">
        <v>7181</v>
      </c>
      <c r="E2471" s="190" t="s">
        <v>20873</v>
      </c>
      <c r="F2471" s="190" t="s">
        <v>20869</v>
      </c>
      <c r="G2471" s="192">
        <v>5872</v>
      </c>
      <c r="H2471" s="191">
        <v>246.9</v>
      </c>
      <c r="I2471" s="188">
        <v>23.782908059943296</v>
      </c>
      <c r="J2471" s="192">
        <v>5907</v>
      </c>
      <c r="K2471" s="191">
        <v>247.5</v>
      </c>
      <c r="L2471" s="193">
        <v>23.866666666666667</v>
      </c>
      <c r="N2471" s="185"/>
      <c r="O2471" s="185"/>
    </row>
    <row r="2472" spans="1:15" x14ac:dyDescent="0.25">
      <c r="A2472" s="239" t="s">
        <v>11765</v>
      </c>
      <c r="B2472" s="189" t="s">
        <v>7081</v>
      </c>
      <c r="C2472" s="190" t="s">
        <v>6115</v>
      </c>
      <c r="D2472" s="190" t="s">
        <v>7182</v>
      </c>
      <c r="E2472" s="190" t="s">
        <v>20873</v>
      </c>
      <c r="F2472" s="190" t="s">
        <v>20869</v>
      </c>
      <c r="G2472" s="192">
        <v>67942</v>
      </c>
      <c r="H2472" s="191">
        <v>1162.5999999999999</v>
      </c>
      <c r="I2472" s="188">
        <v>58.439704111474285</v>
      </c>
      <c r="J2472" s="192">
        <v>72686</v>
      </c>
      <c r="K2472" s="191">
        <v>1192.5</v>
      </c>
      <c r="L2472" s="193">
        <v>60.952620545073373</v>
      </c>
      <c r="N2472" s="185"/>
      <c r="O2472" s="185"/>
    </row>
    <row r="2473" spans="1:15" x14ac:dyDescent="0.25">
      <c r="A2473" s="239" t="s">
        <v>11766</v>
      </c>
      <c r="B2473" s="189" t="s">
        <v>7081</v>
      </c>
      <c r="C2473" s="190" t="s">
        <v>6115</v>
      </c>
      <c r="D2473" s="190" t="s">
        <v>7183</v>
      </c>
      <c r="E2473" s="190" t="s">
        <v>20873</v>
      </c>
      <c r="F2473" s="190" t="s">
        <v>20869</v>
      </c>
      <c r="G2473" s="192">
        <v>10000</v>
      </c>
      <c r="H2473" s="191">
        <v>300.5</v>
      </c>
      <c r="I2473" s="188">
        <v>33.277870216306155</v>
      </c>
      <c r="J2473" s="192">
        <v>9541.3799999999992</v>
      </c>
      <c r="K2473" s="191">
        <v>286.7</v>
      </c>
      <c r="L2473" s="193">
        <v>33.28001395186606</v>
      </c>
      <c r="N2473" s="185"/>
      <c r="O2473" s="185"/>
    </row>
    <row r="2474" spans="1:15" x14ac:dyDescent="0.25">
      <c r="A2474" s="239" t="s">
        <v>11767</v>
      </c>
      <c r="B2474" s="189" t="s">
        <v>7081</v>
      </c>
      <c r="C2474" s="190" t="s">
        <v>6115</v>
      </c>
      <c r="D2474" s="190" t="s">
        <v>7184</v>
      </c>
      <c r="E2474" s="190" t="s">
        <v>20873</v>
      </c>
      <c r="F2474" s="190" t="s">
        <v>20869</v>
      </c>
      <c r="G2474" s="192">
        <v>12162</v>
      </c>
      <c r="H2474" s="191">
        <v>476.8</v>
      </c>
      <c r="I2474" s="188">
        <v>25.507550335570468</v>
      </c>
      <c r="J2474" s="192">
        <v>12596</v>
      </c>
      <c r="K2474" s="191">
        <v>474.7</v>
      </c>
      <c r="L2474" s="193">
        <v>26.534653465346537</v>
      </c>
      <c r="N2474" s="185"/>
      <c r="O2474" s="185"/>
    </row>
    <row r="2475" spans="1:15" x14ac:dyDescent="0.25">
      <c r="A2475" s="239" t="s">
        <v>11768</v>
      </c>
      <c r="B2475" s="189" t="s">
        <v>7081</v>
      </c>
      <c r="C2475" s="190" t="s">
        <v>6115</v>
      </c>
      <c r="D2475" s="190" t="s">
        <v>7186</v>
      </c>
      <c r="E2475" s="190" t="s">
        <v>20873</v>
      </c>
      <c r="F2475" s="190" t="s">
        <v>20869</v>
      </c>
      <c r="G2475" s="192">
        <v>10652</v>
      </c>
      <c r="H2475" s="191">
        <v>650.4</v>
      </c>
      <c r="I2475" s="188">
        <v>16.37761377613776</v>
      </c>
      <c r="J2475" s="192">
        <v>11264.53</v>
      </c>
      <c r="K2475" s="191">
        <v>687.7</v>
      </c>
      <c r="L2475" s="193">
        <v>16.380005816489749</v>
      </c>
      <c r="N2475" s="185"/>
      <c r="O2475" s="185"/>
    </row>
    <row r="2476" spans="1:15" x14ac:dyDescent="0.25">
      <c r="A2476" s="239" t="s">
        <v>11769</v>
      </c>
      <c r="B2476" s="189" t="s">
        <v>7081</v>
      </c>
      <c r="C2476" s="190" t="s">
        <v>6115</v>
      </c>
      <c r="D2476" s="190" t="s">
        <v>7187</v>
      </c>
      <c r="E2476" s="190" t="s">
        <v>20873</v>
      </c>
      <c r="F2476" s="190" t="s">
        <v>20869</v>
      </c>
      <c r="G2476" s="192">
        <v>242841</v>
      </c>
      <c r="H2476" s="191">
        <v>1076.2</v>
      </c>
      <c r="I2476" s="188">
        <v>225.64671994053148</v>
      </c>
      <c r="J2476" s="192">
        <v>279267.15000000002</v>
      </c>
      <c r="K2476" s="191">
        <v>1086.3</v>
      </c>
      <c r="L2476" s="193">
        <v>257.08105495719417</v>
      </c>
      <c r="N2476" s="185"/>
      <c r="O2476" s="185"/>
    </row>
    <row r="2477" spans="1:15" x14ac:dyDescent="0.25">
      <c r="A2477" s="239" t="s">
        <v>11770</v>
      </c>
      <c r="B2477" s="189" t="s">
        <v>7081</v>
      </c>
      <c r="C2477" s="190" t="s">
        <v>6115</v>
      </c>
      <c r="D2477" s="190" t="s">
        <v>7188</v>
      </c>
      <c r="E2477" s="190" t="s">
        <v>20873</v>
      </c>
      <c r="F2477" s="190" t="s">
        <v>20869</v>
      </c>
      <c r="G2477" s="192">
        <v>102186</v>
      </c>
      <c r="H2477" s="191">
        <v>669.8</v>
      </c>
      <c r="I2477" s="188">
        <v>152.56195879366976</v>
      </c>
      <c r="J2477" s="192">
        <v>111782</v>
      </c>
      <c r="K2477" s="191">
        <v>681.6</v>
      </c>
      <c r="L2477" s="193">
        <v>163.9994131455399</v>
      </c>
      <c r="N2477" s="185"/>
      <c r="O2477" s="185"/>
    </row>
    <row r="2478" spans="1:15" x14ac:dyDescent="0.25">
      <c r="A2478" s="239" t="s">
        <v>11771</v>
      </c>
      <c r="B2478" s="189" t="s">
        <v>7081</v>
      </c>
      <c r="C2478" s="190" t="s">
        <v>6115</v>
      </c>
      <c r="D2478" s="190" t="s">
        <v>7189</v>
      </c>
      <c r="E2478" s="190" t="s">
        <v>20873</v>
      </c>
      <c r="F2478" s="190" t="s">
        <v>20869</v>
      </c>
      <c r="G2478" s="192">
        <v>4857.7299999999996</v>
      </c>
      <c r="H2478" s="191">
        <v>136.30000000000001</v>
      </c>
      <c r="I2478" s="188">
        <v>35.639985326485686</v>
      </c>
      <c r="J2478" s="192">
        <v>4896.9399999999996</v>
      </c>
      <c r="K2478" s="191">
        <v>137.4</v>
      </c>
      <c r="L2478" s="193">
        <v>35.640029112081507</v>
      </c>
      <c r="N2478" s="185"/>
      <c r="O2478" s="185"/>
    </row>
    <row r="2479" spans="1:15" x14ac:dyDescent="0.25">
      <c r="A2479" s="239" t="s">
        <v>11772</v>
      </c>
      <c r="B2479" s="189" t="s">
        <v>7081</v>
      </c>
      <c r="C2479" s="190" t="s">
        <v>6115</v>
      </c>
      <c r="D2479" s="190" t="s">
        <v>7190</v>
      </c>
      <c r="E2479" s="190" t="s">
        <v>20873</v>
      </c>
      <c r="F2479" s="190" t="s">
        <v>20869</v>
      </c>
      <c r="G2479" s="192">
        <v>6000</v>
      </c>
      <c r="H2479" s="191">
        <v>180.4</v>
      </c>
      <c r="I2479" s="188">
        <v>33.259423503325941</v>
      </c>
      <c r="J2479" s="192">
        <v>6000.1</v>
      </c>
      <c r="K2479" s="191">
        <v>180.4</v>
      </c>
      <c r="L2479" s="193">
        <v>33.259977827050996</v>
      </c>
      <c r="N2479" s="185"/>
      <c r="O2479" s="185"/>
    </row>
    <row r="2480" spans="1:15" x14ac:dyDescent="0.25">
      <c r="A2480" s="239" t="s">
        <v>11773</v>
      </c>
      <c r="B2480" s="189" t="s">
        <v>7081</v>
      </c>
      <c r="C2480" s="190" t="s">
        <v>6115</v>
      </c>
      <c r="D2480" s="190" t="s">
        <v>11774</v>
      </c>
      <c r="E2480" s="190" t="s">
        <v>20873</v>
      </c>
      <c r="F2480" s="190" t="s">
        <v>20870</v>
      </c>
      <c r="G2480" s="192">
        <v>0</v>
      </c>
      <c r="H2480" s="191">
        <v>0</v>
      </c>
      <c r="I2480" s="188">
        <v>0</v>
      </c>
      <c r="J2480" s="192">
        <v>0</v>
      </c>
      <c r="K2480" s="191">
        <v>0</v>
      </c>
      <c r="L2480" s="193">
        <v>0</v>
      </c>
      <c r="N2480" s="185"/>
      <c r="O2480" s="185"/>
    </row>
    <row r="2481" spans="1:15" x14ac:dyDescent="0.25">
      <c r="A2481" s="239" t="s">
        <v>11775</v>
      </c>
      <c r="B2481" s="189" t="s">
        <v>7081</v>
      </c>
      <c r="C2481" s="190" t="s">
        <v>6115</v>
      </c>
      <c r="D2481" s="190" t="s">
        <v>7191</v>
      </c>
      <c r="E2481" s="190" t="s">
        <v>20873</v>
      </c>
      <c r="F2481" s="190" t="s">
        <v>20869</v>
      </c>
      <c r="G2481" s="192">
        <v>8401</v>
      </c>
      <c r="H2481" s="191">
        <v>82.1</v>
      </c>
      <c r="I2481" s="188">
        <v>102.326431181486</v>
      </c>
      <c r="J2481" s="192">
        <v>8879</v>
      </c>
      <c r="K2481" s="191">
        <v>80.099999999999994</v>
      </c>
      <c r="L2481" s="193">
        <v>110.84893882646692</v>
      </c>
      <c r="N2481" s="185"/>
      <c r="O2481" s="185"/>
    </row>
    <row r="2482" spans="1:15" x14ac:dyDescent="0.25">
      <c r="A2482" s="239" t="s">
        <v>11776</v>
      </c>
      <c r="B2482" s="189" t="s">
        <v>7081</v>
      </c>
      <c r="C2482" s="190" t="s">
        <v>6115</v>
      </c>
      <c r="D2482" s="190" t="s">
        <v>7192</v>
      </c>
      <c r="E2482" s="190" t="s">
        <v>20873</v>
      </c>
      <c r="F2482" s="190" t="s">
        <v>20869</v>
      </c>
      <c r="G2482" s="192">
        <v>69102</v>
      </c>
      <c r="H2482" s="191">
        <v>1305.5</v>
      </c>
      <c r="I2482" s="188">
        <v>52.931443891229414</v>
      </c>
      <c r="J2482" s="192">
        <v>72599.58</v>
      </c>
      <c r="K2482" s="191">
        <v>1306.3</v>
      </c>
      <c r="L2482" s="193">
        <v>55.576498507234177</v>
      </c>
      <c r="N2482" s="185"/>
      <c r="O2482" s="185"/>
    </row>
    <row r="2483" spans="1:15" x14ac:dyDescent="0.25">
      <c r="A2483" s="239" t="s">
        <v>11777</v>
      </c>
      <c r="B2483" s="189" t="s">
        <v>7081</v>
      </c>
      <c r="C2483" s="190" t="s">
        <v>6115</v>
      </c>
      <c r="D2483" s="190" t="s">
        <v>7193</v>
      </c>
      <c r="E2483" s="190" t="s">
        <v>20873</v>
      </c>
      <c r="F2483" s="190" t="s">
        <v>20869</v>
      </c>
      <c r="G2483" s="192">
        <v>18685</v>
      </c>
      <c r="H2483" s="191">
        <v>630.4</v>
      </c>
      <c r="I2483" s="188">
        <v>29.639911167512693</v>
      </c>
      <c r="J2483" s="192">
        <v>18957.740000000002</v>
      </c>
      <c r="K2483" s="191">
        <v>639.6</v>
      </c>
      <c r="L2483" s="193">
        <v>29.63999374609131</v>
      </c>
      <c r="N2483" s="185"/>
      <c r="O2483" s="185"/>
    </row>
    <row r="2484" spans="1:15" x14ac:dyDescent="0.25">
      <c r="A2484" s="239" t="s">
        <v>11778</v>
      </c>
      <c r="B2484" s="189" t="s">
        <v>7081</v>
      </c>
      <c r="C2484" s="190" t="s">
        <v>6115</v>
      </c>
      <c r="D2484" s="190" t="s">
        <v>7194</v>
      </c>
      <c r="E2484" s="190" t="s">
        <v>20873</v>
      </c>
      <c r="F2484" s="190" t="s">
        <v>20869</v>
      </c>
      <c r="G2484" s="192">
        <v>17194</v>
      </c>
      <c r="H2484" s="191">
        <v>630.1</v>
      </c>
      <c r="I2484" s="188">
        <v>27.287732106014918</v>
      </c>
      <c r="J2484" s="192">
        <v>17312</v>
      </c>
      <c r="K2484" s="191">
        <v>634.4</v>
      </c>
      <c r="L2484" s="193">
        <v>27.288776796973519</v>
      </c>
      <c r="N2484" s="185"/>
      <c r="O2484" s="185"/>
    </row>
    <row r="2485" spans="1:15" x14ac:dyDescent="0.25">
      <c r="A2485" s="239" t="s">
        <v>11779</v>
      </c>
      <c r="B2485" s="189" t="s">
        <v>7081</v>
      </c>
      <c r="C2485" s="190" t="s">
        <v>6115</v>
      </c>
      <c r="D2485" s="190" t="s">
        <v>8404</v>
      </c>
      <c r="E2485" s="190" t="s">
        <v>20873</v>
      </c>
      <c r="F2485" s="190" t="s">
        <v>20869</v>
      </c>
      <c r="G2485" s="192">
        <v>449910</v>
      </c>
      <c r="H2485" s="191">
        <v>2202.1999999999998</v>
      </c>
      <c r="I2485" s="188">
        <v>204.30024520933614</v>
      </c>
      <c r="J2485" s="192">
        <v>455950</v>
      </c>
      <c r="K2485" s="191">
        <v>2177.3000000000002</v>
      </c>
      <c r="L2485" s="193">
        <v>209.41073807008678</v>
      </c>
      <c r="N2485" s="185"/>
      <c r="O2485" s="185"/>
    </row>
    <row r="2486" spans="1:15" x14ac:dyDescent="0.25">
      <c r="A2486" s="239" t="s">
        <v>11780</v>
      </c>
      <c r="B2486" s="189" t="s">
        <v>7081</v>
      </c>
      <c r="C2486" s="190" t="s">
        <v>6115</v>
      </c>
      <c r="D2486" s="190" t="s">
        <v>8405</v>
      </c>
      <c r="E2486" s="190" t="s">
        <v>20873</v>
      </c>
      <c r="F2486" s="190" t="s">
        <v>20869</v>
      </c>
      <c r="G2486" s="192">
        <v>64725</v>
      </c>
      <c r="H2486" s="191">
        <v>613.79999999999995</v>
      </c>
      <c r="I2486" s="188">
        <v>105.44965786901271</v>
      </c>
      <c r="J2486" s="192">
        <v>66413</v>
      </c>
      <c r="K2486" s="191">
        <v>619.4</v>
      </c>
      <c r="L2486" s="193">
        <v>107.22150468195028</v>
      </c>
      <c r="N2486" s="185"/>
      <c r="O2486" s="185"/>
    </row>
    <row r="2487" spans="1:15" x14ac:dyDescent="0.25">
      <c r="A2487" s="239" t="s">
        <v>11781</v>
      </c>
      <c r="B2487" s="189" t="s">
        <v>7081</v>
      </c>
      <c r="C2487" s="190" t="s">
        <v>6115</v>
      </c>
      <c r="D2487" s="190" t="s">
        <v>11782</v>
      </c>
      <c r="E2487" s="190" t="s">
        <v>20873</v>
      </c>
      <c r="F2487" s="190" t="s">
        <v>20869</v>
      </c>
      <c r="G2487" s="192">
        <v>0</v>
      </c>
      <c r="H2487" s="191">
        <v>54.9</v>
      </c>
      <c r="I2487" s="188">
        <v>0</v>
      </c>
      <c r="J2487" s="192">
        <v>150</v>
      </c>
      <c r="K2487" s="191">
        <v>58.7</v>
      </c>
      <c r="L2487" s="193">
        <v>2.5553662691652468</v>
      </c>
      <c r="N2487" s="185"/>
      <c r="O2487" s="185"/>
    </row>
    <row r="2488" spans="1:15" x14ac:dyDescent="0.25">
      <c r="A2488" s="239" t="s">
        <v>11783</v>
      </c>
      <c r="B2488" s="189" t="s">
        <v>7081</v>
      </c>
      <c r="C2488" s="190" t="s">
        <v>6115</v>
      </c>
      <c r="D2488" s="190" t="s">
        <v>8406</v>
      </c>
      <c r="E2488" s="190" t="s">
        <v>20873</v>
      </c>
      <c r="F2488" s="190" t="s">
        <v>20869</v>
      </c>
      <c r="G2488" s="192">
        <v>40108</v>
      </c>
      <c r="H2488" s="191">
        <v>1605.6</v>
      </c>
      <c r="I2488" s="188">
        <v>24.980069755854512</v>
      </c>
      <c r="J2488" s="192">
        <v>40660</v>
      </c>
      <c r="K2488" s="191">
        <v>1627.7</v>
      </c>
      <c r="L2488" s="193">
        <v>24.980033175646618</v>
      </c>
      <c r="N2488" s="185"/>
      <c r="O2488" s="185"/>
    </row>
    <row r="2489" spans="1:15" x14ac:dyDescent="0.25">
      <c r="A2489" s="239" t="s">
        <v>11784</v>
      </c>
      <c r="B2489" s="189" t="s">
        <v>7081</v>
      </c>
      <c r="C2489" s="190" t="s">
        <v>6115</v>
      </c>
      <c r="D2489" s="190" t="s">
        <v>8212</v>
      </c>
      <c r="E2489" s="190" t="s">
        <v>20873</v>
      </c>
      <c r="F2489" s="190" t="s">
        <v>20870</v>
      </c>
      <c r="G2489" s="192">
        <v>36620</v>
      </c>
      <c r="H2489" s="191">
        <v>474.2</v>
      </c>
      <c r="I2489" s="188">
        <v>77.224799662589632</v>
      </c>
      <c r="J2489" s="192">
        <v>36563</v>
      </c>
      <c r="K2489" s="191">
        <v>473.5</v>
      </c>
      <c r="L2489" s="193">
        <v>77.218585005279834</v>
      </c>
      <c r="N2489" s="185"/>
      <c r="O2489" s="185"/>
    </row>
    <row r="2490" spans="1:15" x14ac:dyDescent="0.25">
      <c r="A2490" s="239" t="s">
        <v>11785</v>
      </c>
      <c r="B2490" s="189" t="s">
        <v>7081</v>
      </c>
      <c r="C2490" s="190" t="s">
        <v>6115</v>
      </c>
      <c r="D2490" s="190" t="s">
        <v>11786</v>
      </c>
      <c r="E2490" s="190" t="s">
        <v>20873</v>
      </c>
      <c r="F2490" s="190" t="s">
        <v>20868</v>
      </c>
      <c r="G2490" s="192">
        <v>0</v>
      </c>
      <c r="H2490" s="191">
        <v>16.399999999999999</v>
      </c>
      <c r="I2490" s="188">
        <v>0</v>
      </c>
      <c r="J2490" s="192">
        <v>0</v>
      </c>
      <c r="K2490" s="191">
        <v>15</v>
      </c>
      <c r="L2490" s="193">
        <v>0</v>
      </c>
      <c r="N2490" s="185"/>
      <c r="O2490" s="185"/>
    </row>
    <row r="2491" spans="1:15" x14ac:dyDescent="0.25">
      <c r="A2491" s="239" t="s">
        <v>11787</v>
      </c>
      <c r="B2491" s="189" t="s">
        <v>7081</v>
      </c>
      <c r="C2491" s="190" t="s">
        <v>6115</v>
      </c>
      <c r="D2491" s="190" t="s">
        <v>8407</v>
      </c>
      <c r="E2491" s="190" t="s">
        <v>20873</v>
      </c>
      <c r="F2491" s="190" t="s">
        <v>20869</v>
      </c>
      <c r="G2491" s="192">
        <v>1271600</v>
      </c>
      <c r="H2491" s="191">
        <v>6230.4</v>
      </c>
      <c r="I2491" s="188">
        <v>204.09604519774012</v>
      </c>
      <c r="J2491" s="192">
        <v>1316600</v>
      </c>
      <c r="K2491" s="191">
        <v>6294.2</v>
      </c>
      <c r="L2491" s="193">
        <v>209.1767023609037</v>
      </c>
      <c r="N2491" s="185"/>
      <c r="O2491" s="185"/>
    </row>
    <row r="2492" spans="1:15" x14ac:dyDescent="0.25">
      <c r="A2492" s="239" t="s">
        <v>11788</v>
      </c>
      <c r="B2492" s="189" t="s">
        <v>7081</v>
      </c>
      <c r="C2492" s="190" t="s">
        <v>6115</v>
      </c>
      <c r="D2492" s="190" t="s">
        <v>8408</v>
      </c>
      <c r="E2492" s="190" t="s">
        <v>20873</v>
      </c>
      <c r="F2492" s="190" t="s">
        <v>20869</v>
      </c>
      <c r="G2492" s="192">
        <v>17272</v>
      </c>
      <c r="H2492" s="191">
        <v>1010.3</v>
      </c>
      <c r="I2492" s="188">
        <v>17.095912105315254</v>
      </c>
      <c r="J2492" s="192">
        <v>18043.310000000001</v>
      </c>
      <c r="K2492" s="191">
        <v>1013.1</v>
      </c>
      <c r="L2492" s="193">
        <v>17.809999012930611</v>
      </c>
      <c r="N2492" s="185"/>
      <c r="O2492" s="185"/>
    </row>
    <row r="2493" spans="1:15" x14ac:dyDescent="0.25">
      <c r="A2493" s="239" t="s">
        <v>11789</v>
      </c>
      <c r="B2493" s="189" t="s">
        <v>7081</v>
      </c>
      <c r="C2493" s="190" t="s">
        <v>6115</v>
      </c>
      <c r="D2493" s="190" t="s">
        <v>8409</v>
      </c>
      <c r="E2493" s="190" t="s">
        <v>20873</v>
      </c>
      <c r="F2493" s="190" t="s">
        <v>20869</v>
      </c>
      <c r="G2493" s="192">
        <v>65450</v>
      </c>
      <c r="H2493" s="191">
        <v>1635.5</v>
      </c>
      <c r="I2493" s="188">
        <v>40.018343014368696</v>
      </c>
      <c r="J2493" s="192">
        <v>76554</v>
      </c>
      <c r="K2493" s="191">
        <v>1641.4</v>
      </c>
      <c r="L2493" s="193">
        <v>46.639454124527838</v>
      </c>
      <c r="N2493" s="185"/>
      <c r="O2493" s="185"/>
    </row>
    <row r="2494" spans="1:15" x14ac:dyDescent="0.25">
      <c r="A2494" s="239" t="s">
        <v>11790</v>
      </c>
      <c r="B2494" s="189" t="s">
        <v>7081</v>
      </c>
      <c r="C2494" s="190" t="s">
        <v>6115</v>
      </c>
      <c r="D2494" s="190" t="s">
        <v>8410</v>
      </c>
      <c r="E2494" s="190" t="s">
        <v>20873</v>
      </c>
      <c r="F2494" s="190" t="s">
        <v>20869</v>
      </c>
      <c r="G2494" s="192">
        <v>3048</v>
      </c>
      <c r="H2494" s="191">
        <v>83</v>
      </c>
      <c r="I2494" s="188">
        <v>36.722891566265062</v>
      </c>
      <c r="J2494" s="192">
        <v>3108.96</v>
      </c>
      <c r="K2494" s="191">
        <v>81.400000000000006</v>
      </c>
      <c r="L2494" s="193">
        <v>38.193611793611794</v>
      </c>
      <c r="N2494" s="185"/>
      <c r="O2494" s="185"/>
    </row>
    <row r="2495" spans="1:15" x14ac:dyDescent="0.25">
      <c r="A2495" s="239" t="s">
        <v>11791</v>
      </c>
      <c r="B2495" s="189" t="s">
        <v>7081</v>
      </c>
      <c r="C2495" s="190" t="s">
        <v>6115</v>
      </c>
      <c r="D2495" s="190" t="s">
        <v>8411</v>
      </c>
      <c r="E2495" s="190" t="s">
        <v>20873</v>
      </c>
      <c r="F2495" s="190" t="s">
        <v>20869</v>
      </c>
      <c r="G2495" s="192">
        <v>2750</v>
      </c>
      <c r="H2495" s="191">
        <v>179.2</v>
      </c>
      <c r="I2495" s="188">
        <v>15.345982142857144</v>
      </c>
      <c r="J2495" s="192">
        <v>3000</v>
      </c>
      <c r="K2495" s="191">
        <v>179.5</v>
      </c>
      <c r="L2495" s="193">
        <v>16.713091922005571</v>
      </c>
      <c r="N2495" s="185"/>
      <c r="O2495" s="185"/>
    </row>
    <row r="2496" spans="1:15" x14ac:dyDescent="0.25">
      <c r="A2496" s="239" t="s">
        <v>11792</v>
      </c>
      <c r="B2496" s="189" t="s">
        <v>7081</v>
      </c>
      <c r="C2496" s="190" t="s">
        <v>6115</v>
      </c>
      <c r="D2496" s="190" t="s">
        <v>8412</v>
      </c>
      <c r="E2496" s="190" t="s">
        <v>20873</v>
      </c>
      <c r="F2496" s="190" t="s">
        <v>20869</v>
      </c>
      <c r="G2496" s="192">
        <v>59074</v>
      </c>
      <c r="H2496" s="191">
        <v>444.6</v>
      </c>
      <c r="I2496" s="188">
        <v>132.86999550157444</v>
      </c>
      <c r="J2496" s="192">
        <v>61724</v>
      </c>
      <c r="K2496" s="191">
        <v>436.2</v>
      </c>
      <c r="L2496" s="193">
        <v>141.5038972948189</v>
      </c>
      <c r="N2496" s="185"/>
      <c r="O2496" s="185"/>
    </row>
    <row r="2497" spans="1:15" x14ac:dyDescent="0.25">
      <c r="A2497" s="239" t="s">
        <v>11793</v>
      </c>
      <c r="B2497" s="189" t="s">
        <v>7081</v>
      </c>
      <c r="C2497" s="190" t="s">
        <v>6115</v>
      </c>
      <c r="D2497" s="190" t="s">
        <v>8413</v>
      </c>
      <c r="E2497" s="190" t="s">
        <v>20873</v>
      </c>
      <c r="F2497" s="190" t="s">
        <v>20869</v>
      </c>
      <c r="G2497" s="192">
        <v>6300</v>
      </c>
      <c r="H2497" s="191">
        <v>202.4</v>
      </c>
      <c r="I2497" s="188">
        <v>31.126482213438734</v>
      </c>
      <c r="J2497" s="192">
        <v>7000</v>
      </c>
      <c r="K2497" s="191">
        <v>202.9</v>
      </c>
      <c r="L2497" s="193">
        <v>34.499753573188762</v>
      </c>
      <c r="N2497" s="185"/>
      <c r="O2497" s="185"/>
    </row>
    <row r="2498" spans="1:15" x14ac:dyDescent="0.25">
      <c r="A2498" s="239" t="s">
        <v>11794</v>
      </c>
      <c r="B2498" s="189" t="s">
        <v>7081</v>
      </c>
      <c r="C2498" s="190" t="s">
        <v>6115</v>
      </c>
      <c r="D2498" s="190" t="s">
        <v>11795</v>
      </c>
      <c r="E2498" s="190" t="s">
        <v>20873</v>
      </c>
      <c r="F2498" s="190" t="s">
        <v>20868</v>
      </c>
      <c r="G2498" s="192">
        <v>0</v>
      </c>
      <c r="H2498" s="191">
        <v>21.6</v>
      </c>
      <c r="I2498" s="188">
        <v>0</v>
      </c>
      <c r="J2498" s="192">
        <v>0</v>
      </c>
      <c r="K2498" s="191">
        <v>21.1</v>
      </c>
      <c r="L2498" s="193">
        <v>0</v>
      </c>
      <c r="N2498" s="185"/>
      <c r="O2498" s="185"/>
    </row>
    <row r="2499" spans="1:15" x14ac:dyDescent="0.25">
      <c r="A2499" s="239" t="s">
        <v>11796</v>
      </c>
      <c r="B2499" s="189" t="s">
        <v>7081</v>
      </c>
      <c r="C2499" s="190" t="s">
        <v>6115</v>
      </c>
      <c r="D2499" s="190" t="s">
        <v>8414</v>
      </c>
      <c r="E2499" s="190" t="s">
        <v>20873</v>
      </c>
      <c r="F2499" s="190" t="s">
        <v>20869</v>
      </c>
      <c r="G2499" s="192">
        <v>8389</v>
      </c>
      <c r="H2499" s="191">
        <v>486.6</v>
      </c>
      <c r="I2499" s="188">
        <v>17.240032881216603</v>
      </c>
      <c r="J2499" s="192">
        <v>8544.14</v>
      </c>
      <c r="K2499" s="191">
        <v>495.6</v>
      </c>
      <c r="L2499" s="193">
        <v>17.239991928974977</v>
      </c>
      <c r="N2499" s="185"/>
      <c r="O2499" s="185"/>
    </row>
    <row r="2500" spans="1:15" x14ac:dyDescent="0.25">
      <c r="A2500" s="239" t="s">
        <v>11797</v>
      </c>
      <c r="B2500" s="189" t="s">
        <v>7081</v>
      </c>
      <c r="C2500" s="190" t="s">
        <v>6115</v>
      </c>
      <c r="D2500" s="190" t="s">
        <v>8415</v>
      </c>
      <c r="E2500" s="190" t="s">
        <v>20873</v>
      </c>
      <c r="F2500" s="190" t="s">
        <v>20869</v>
      </c>
      <c r="G2500" s="192">
        <v>2888</v>
      </c>
      <c r="H2500" s="191">
        <v>54.4</v>
      </c>
      <c r="I2500" s="188">
        <v>53.088235294117645</v>
      </c>
      <c r="J2500" s="192">
        <v>2967.73</v>
      </c>
      <c r="K2500" s="191">
        <v>55.9</v>
      </c>
      <c r="L2500" s="193">
        <v>53.089982110912345</v>
      </c>
      <c r="N2500" s="185"/>
      <c r="O2500" s="185"/>
    </row>
    <row r="2501" spans="1:15" x14ac:dyDescent="0.25">
      <c r="A2501" s="239" t="s">
        <v>11798</v>
      </c>
      <c r="B2501" s="189" t="s">
        <v>7081</v>
      </c>
      <c r="C2501" s="190" t="s">
        <v>6115</v>
      </c>
      <c r="D2501" s="190" t="s">
        <v>8416</v>
      </c>
      <c r="E2501" s="190" t="s">
        <v>20873</v>
      </c>
      <c r="F2501" s="190" t="s">
        <v>20868</v>
      </c>
      <c r="G2501" s="192">
        <v>0</v>
      </c>
      <c r="H2501" s="191">
        <v>18</v>
      </c>
      <c r="I2501" s="188">
        <v>0</v>
      </c>
      <c r="J2501" s="192">
        <v>0</v>
      </c>
      <c r="K2501" s="191">
        <v>18.899999999999999</v>
      </c>
      <c r="L2501" s="193">
        <v>0</v>
      </c>
      <c r="N2501" s="185"/>
      <c r="O2501" s="185"/>
    </row>
    <row r="2502" spans="1:15" x14ac:dyDescent="0.25">
      <c r="A2502" s="239" t="s">
        <v>11799</v>
      </c>
      <c r="B2502" s="189" t="s">
        <v>7081</v>
      </c>
      <c r="C2502" s="190" t="s">
        <v>6115</v>
      </c>
      <c r="D2502" s="190" t="s">
        <v>11800</v>
      </c>
      <c r="E2502" s="190" t="s">
        <v>20873</v>
      </c>
      <c r="F2502" s="190" t="s">
        <v>20868</v>
      </c>
      <c r="G2502" s="192">
        <v>0</v>
      </c>
      <c r="H2502" s="191">
        <v>35.9</v>
      </c>
      <c r="I2502" s="188">
        <v>0</v>
      </c>
      <c r="J2502" s="192">
        <v>0</v>
      </c>
      <c r="K2502" s="191">
        <v>35.5</v>
      </c>
      <c r="L2502" s="193">
        <v>0</v>
      </c>
      <c r="N2502" s="185"/>
      <c r="O2502" s="185"/>
    </row>
    <row r="2503" spans="1:15" x14ac:dyDescent="0.25">
      <c r="A2503" s="239" t="s">
        <v>11801</v>
      </c>
      <c r="B2503" s="189" t="s">
        <v>7081</v>
      </c>
      <c r="C2503" s="190" t="s">
        <v>6115</v>
      </c>
      <c r="D2503" s="190" t="s">
        <v>11802</v>
      </c>
      <c r="E2503" s="190" t="s">
        <v>20873</v>
      </c>
      <c r="F2503" s="190" t="s">
        <v>20868</v>
      </c>
      <c r="G2503" s="192">
        <v>0</v>
      </c>
      <c r="H2503" s="191">
        <v>6.9</v>
      </c>
      <c r="I2503" s="188">
        <v>0</v>
      </c>
      <c r="J2503" s="192">
        <v>0</v>
      </c>
      <c r="K2503" s="191">
        <v>6.9</v>
      </c>
      <c r="L2503" s="193">
        <v>0</v>
      </c>
      <c r="N2503" s="185"/>
      <c r="O2503" s="185"/>
    </row>
    <row r="2504" spans="1:15" x14ac:dyDescent="0.25">
      <c r="A2504" s="239" t="s">
        <v>11803</v>
      </c>
      <c r="B2504" s="189" t="s">
        <v>7081</v>
      </c>
      <c r="C2504" s="190" t="s">
        <v>6115</v>
      </c>
      <c r="D2504" s="190" t="s">
        <v>8417</v>
      </c>
      <c r="E2504" s="190" t="s">
        <v>20873</v>
      </c>
      <c r="F2504" s="190" t="s">
        <v>20869</v>
      </c>
      <c r="G2504" s="192">
        <v>363161</v>
      </c>
      <c r="H2504" s="191">
        <v>1533.7</v>
      </c>
      <c r="I2504" s="188">
        <v>236.78750733520243</v>
      </c>
      <c r="J2504" s="192">
        <v>362857</v>
      </c>
      <c r="K2504" s="191">
        <v>1532.4</v>
      </c>
      <c r="L2504" s="193">
        <v>236.79000261028452</v>
      </c>
      <c r="N2504" s="185"/>
      <c r="O2504" s="185"/>
    </row>
    <row r="2505" spans="1:15" x14ac:dyDescent="0.25">
      <c r="A2505" s="239" t="s">
        <v>11804</v>
      </c>
      <c r="B2505" s="189" t="s">
        <v>7081</v>
      </c>
      <c r="C2505" s="190" t="s">
        <v>6115</v>
      </c>
      <c r="D2505" s="190" t="s">
        <v>11805</v>
      </c>
      <c r="E2505" s="190" t="s">
        <v>20873</v>
      </c>
      <c r="F2505" s="190" t="s">
        <v>20868</v>
      </c>
      <c r="G2505" s="192">
        <v>0</v>
      </c>
      <c r="H2505" s="191">
        <v>46.1</v>
      </c>
      <c r="I2505" s="188">
        <v>0</v>
      </c>
      <c r="J2505" s="192">
        <v>0</v>
      </c>
      <c r="K2505" s="191">
        <v>45.4</v>
      </c>
      <c r="L2505" s="193">
        <v>0</v>
      </c>
      <c r="N2505" s="185"/>
      <c r="O2505" s="185"/>
    </row>
    <row r="2506" spans="1:15" x14ac:dyDescent="0.25">
      <c r="A2506" s="239" t="s">
        <v>11806</v>
      </c>
      <c r="B2506" s="189" t="s">
        <v>7081</v>
      </c>
      <c r="C2506" s="190" t="s">
        <v>6115</v>
      </c>
      <c r="D2506" s="190" t="s">
        <v>8418</v>
      </c>
      <c r="E2506" s="190" t="s">
        <v>20873</v>
      </c>
      <c r="F2506" s="190" t="s">
        <v>20869</v>
      </c>
      <c r="G2506" s="192">
        <v>39927</v>
      </c>
      <c r="H2506" s="191">
        <v>406.6</v>
      </c>
      <c r="I2506" s="188">
        <v>98.19724545007378</v>
      </c>
      <c r="J2506" s="192">
        <v>38818.46</v>
      </c>
      <c r="K2506" s="191">
        <v>395.3</v>
      </c>
      <c r="L2506" s="193">
        <v>98.199999999999989</v>
      </c>
      <c r="N2506" s="185"/>
      <c r="O2506" s="185"/>
    </row>
    <row r="2507" spans="1:15" x14ac:dyDescent="0.25">
      <c r="A2507" s="239" t="s">
        <v>11807</v>
      </c>
      <c r="B2507" s="189" t="s">
        <v>7081</v>
      </c>
      <c r="C2507" s="190" t="s">
        <v>6115</v>
      </c>
      <c r="D2507" s="190" t="s">
        <v>8419</v>
      </c>
      <c r="E2507" s="190" t="s">
        <v>20873</v>
      </c>
      <c r="F2507" s="190" t="s">
        <v>20869</v>
      </c>
      <c r="G2507" s="192">
        <v>472</v>
      </c>
      <c r="H2507" s="191">
        <v>46.5</v>
      </c>
      <c r="I2507" s="188">
        <v>10.150537634408602</v>
      </c>
      <c r="J2507" s="192">
        <v>470.96</v>
      </c>
      <c r="K2507" s="191">
        <v>46.4</v>
      </c>
      <c r="L2507" s="193">
        <v>10.15</v>
      </c>
      <c r="N2507" s="185"/>
      <c r="O2507" s="185"/>
    </row>
    <row r="2508" spans="1:15" x14ac:dyDescent="0.25">
      <c r="A2508" s="239" t="s">
        <v>11808</v>
      </c>
      <c r="B2508" s="189" t="s">
        <v>7081</v>
      </c>
      <c r="C2508" s="190" t="s">
        <v>6115</v>
      </c>
      <c r="D2508" s="190" t="s">
        <v>7699</v>
      </c>
      <c r="E2508" s="190" t="s">
        <v>20873</v>
      </c>
      <c r="F2508" s="190" t="s">
        <v>20869</v>
      </c>
      <c r="G2508" s="192">
        <v>4453</v>
      </c>
      <c r="H2508" s="191">
        <v>178.6</v>
      </c>
      <c r="I2508" s="188">
        <v>24.932810750279955</v>
      </c>
      <c r="J2508" s="192">
        <v>4490</v>
      </c>
      <c r="K2508" s="191">
        <v>180.3</v>
      </c>
      <c r="L2508" s="193">
        <v>24.90293954520244</v>
      </c>
      <c r="N2508" s="185"/>
      <c r="O2508" s="185"/>
    </row>
    <row r="2509" spans="1:15" x14ac:dyDescent="0.25">
      <c r="A2509" s="239" t="s">
        <v>11809</v>
      </c>
      <c r="B2509" s="189" t="s">
        <v>7081</v>
      </c>
      <c r="C2509" s="190" t="s">
        <v>6115</v>
      </c>
      <c r="D2509" s="190" t="s">
        <v>8420</v>
      </c>
      <c r="E2509" s="190" t="s">
        <v>20873</v>
      </c>
      <c r="F2509" s="190" t="s">
        <v>20869</v>
      </c>
      <c r="G2509" s="192">
        <v>9155</v>
      </c>
      <c r="H2509" s="191">
        <v>303</v>
      </c>
      <c r="I2509" s="188">
        <v>30.214521452145213</v>
      </c>
      <c r="J2509" s="192">
        <v>9277.49</v>
      </c>
      <c r="K2509" s="191">
        <v>307.10000000000002</v>
      </c>
      <c r="L2509" s="193">
        <v>30.209996743731679</v>
      </c>
      <c r="N2509" s="185"/>
      <c r="O2509" s="185"/>
    </row>
    <row r="2510" spans="1:15" x14ac:dyDescent="0.25">
      <c r="A2510" s="239" t="s">
        <v>11810</v>
      </c>
      <c r="B2510" s="189" t="s">
        <v>7081</v>
      </c>
      <c r="C2510" s="190" t="s">
        <v>6115</v>
      </c>
      <c r="D2510" s="190" t="s">
        <v>8421</v>
      </c>
      <c r="E2510" s="190" t="s">
        <v>20873</v>
      </c>
      <c r="F2510" s="190" t="s">
        <v>20869</v>
      </c>
      <c r="G2510" s="192">
        <v>7687</v>
      </c>
      <c r="H2510" s="191">
        <v>413.6</v>
      </c>
      <c r="I2510" s="188">
        <v>18.58558994197292</v>
      </c>
      <c r="J2510" s="192">
        <v>8803</v>
      </c>
      <c r="K2510" s="191">
        <v>415.4</v>
      </c>
      <c r="L2510" s="193">
        <v>21.191622532498798</v>
      </c>
      <c r="N2510" s="185"/>
      <c r="O2510" s="185"/>
    </row>
    <row r="2511" spans="1:15" x14ac:dyDescent="0.25">
      <c r="A2511" s="239" t="s">
        <v>11811</v>
      </c>
      <c r="B2511" s="189" t="s">
        <v>7081</v>
      </c>
      <c r="C2511" s="190" t="s">
        <v>6115</v>
      </c>
      <c r="D2511" s="190" t="s">
        <v>8422</v>
      </c>
      <c r="E2511" s="190" t="s">
        <v>20873</v>
      </c>
      <c r="F2511" s="190" t="s">
        <v>20869</v>
      </c>
      <c r="G2511" s="192">
        <v>50624</v>
      </c>
      <c r="H2511" s="191">
        <v>1413.7</v>
      </c>
      <c r="I2511" s="188">
        <v>35.809577703897574</v>
      </c>
      <c r="J2511" s="192">
        <v>51636</v>
      </c>
      <c r="K2511" s="191">
        <v>1411.6</v>
      </c>
      <c r="L2511" s="193">
        <v>36.57976763955795</v>
      </c>
      <c r="N2511" s="185"/>
      <c r="O2511" s="185"/>
    </row>
    <row r="2512" spans="1:15" x14ac:dyDescent="0.25">
      <c r="A2512" s="239" t="s">
        <v>11812</v>
      </c>
      <c r="B2512" s="189" t="s">
        <v>7081</v>
      </c>
      <c r="C2512" s="190" t="s">
        <v>6115</v>
      </c>
      <c r="D2512" s="190" t="s">
        <v>11813</v>
      </c>
      <c r="E2512" s="190" t="s">
        <v>20873</v>
      </c>
      <c r="F2512" s="190" t="s">
        <v>20868</v>
      </c>
      <c r="G2512" s="192">
        <v>0</v>
      </c>
      <c r="H2512" s="191">
        <v>23.4</v>
      </c>
      <c r="I2512" s="188">
        <v>0</v>
      </c>
      <c r="J2512" s="192">
        <v>0</v>
      </c>
      <c r="K2512" s="191">
        <v>23.6</v>
      </c>
      <c r="L2512" s="193">
        <v>0</v>
      </c>
      <c r="N2512" s="185"/>
      <c r="O2512" s="185"/>
    </row>
    <row r="2513" spans="1:15" x14ac:dyDescent="0.25">
      <c r="A2513" s="239" t="s">
        <v>11814</v>
      </c>
      <c r="B2513" s="189" t="s">
        <v>7081</v>
      </c>
      <c r="C2513" s="190" t="s">
        <v>6115</v>
      </c>
      <c r="D2513" s="190" t="s">
        <v>11815</v>
      </c>
      <c r="E2513" s="190" t="s">
        <v>20873</v>
      </c>
      <c r="F2513" s="190" t="s">
        <v>20870</v>
      </c>
      <c r="G2513" s="192">
        <v>0</v>
      </c>
      <c r="H2513" s="191">
        <v>0</v>
      </c>
      <c r="I2513" s="188">
        <v>0</v>
      </c>
      <c r="J2513" s="192">
        <v>0</v>
      </c>
      <c r="K2513" s="191">
        <v>0</v>
      </c>
      <c r="L2513" s="193">
        <v>0</v>
      </c>
      <c r="N2513" s="185"/>
      <c r="O2513" s="185"/>
    </row>
    <row r="2514" spans="1:15" x14ac:dyDescent="0.25">
      <c r="A2514" s="239" t="s">
        <v>11816</v>
      </c>
      <c r="B2514" s="189" t="s">
        <v>7081</v>
      </c>
      <c r="C2514" s="190" t="s">
        <v>6115</v>
      </c>
      <c r="D2514" s="190" t="s">
        <v>7211</v>
      </c>
      <c r="E2514" s="190" t="s">
        <v>20873</v>
      </c>
      <c r="F2514" s="190" t="s">
        <v>20869</v>
      </c>
      <c r="G2514" s="192">
        <v>830</v>
      </c>
      <c r="H2514" s="191">
        <v>57.8</v>
      </c>
      <c r="I2514" s="188">
        <v>14.359861591695502</v>
      </c>
      <c r="J2514" s="192">
        <v>1230</v>
      </c>
      <c r="K2514" s="191">
        <v>61.3</v>
      </c>
      <c r="L2514" s="193">
        <v>20.0652528548124</v>
      </c>
      <c r="N2514" s="185"/>
      <c r="O2514" s="185"/>
    </row>
    <row r="2515" spans="1:15" x14ac:dyDescent="0.25">
      <c r="A2515" s="239" t="s">
        <v>11817</v>
      </c>
      <c r="B2515" s="189" t="s">
        <v>7081</v>
      </c>
      <c r="C2515" s="190" t="s">
        <v>6115</v>
      </c>
      <c r="D2515" s="190" t="s">
        <v>7212</v>
      </c>
      <c r="E2515" s="190" t="s">
        <v>20873</v>
      </c>
      <c r="F2515" s="190" t="s">
        <v>20869</v>
      </c>
      <c r="G2515" s="192">
        <v>6000</v>
      </c>
      <c r="H2515" s="191">
        <v>472.9</v>
      </c>
      <c r="I2515" s="188">
        <v>12.687671812222458</v>
      </c>
      <c r="J2515" s="192">
        <v>5305</v>
      </c>
      <c r="K2515" s="191">
        <v>463.8</v>
      </c>
      <c r="L2515" s="193">
        <v>11.4381198792583</v>
      </c>
      <c r="N2515" s="185"/>
      <c r="O2515" s="185"/>
    </row>
    <row r="2516" spans="1:15" x14ac:dyDescent="0.25">
      <c r="A2516" s="239" t="s">
        <v>11818</v>
      </c>
      <c r="B2516" s="189" t="s">
        <v>7081</v>
      </c>
      <c r="C2516" s="190" t="s">
        <v>6115</v>
      </c>
      <c r="D2516" s="190" t="s">
        <v>7213</v>
      </c>
      <c r="E2516" s="190" t="s">
        <v>20873</v>
      </c>
      <c r="F2516" s="190" t="s">
        <v>20869</v>
      </c>
      <c r="G2516" s="192">
        <v>200</v>
      </c>
      <c r="H2516" s="191">
        <v>41.8</v>
      </c>
      <c r="I2516" s="188">
        <v>4.7846889952153111</v>
      </c>
      <c r="J2516" s="192">
        <v>200</v>
      </c>
      <c r="K2516" s="191">
        <v>42.1</v>
      </c>
      <c r="L2516" s="193">
        <v>4.7505938242280283</v>
      </c>
      <c r="N2516" s="185"/>
      <c r="O2516" s="185"/>
    </row>
    <row r="2517" spans="1:15" x14ac:dyDescent="0.25">
      <c r="A2517" s="239" t="s">
        <v>11819</v>
      </c>
      <c r="B2517" s="189" t="s">
        <v>7081</v>
      </c>
      <c r="C2517" s="190" t="s">
        <v>6115</v>
      </c>
      <c r="D2517" s="190" t="s">
        <v>7214</v>
      </c>
      <c r="E2517" s="190" t="s">
        <v>20873</v>
      </c>
      <c r="F2517" s="190" t="s">
        <v>20869</v>
      </c>
      <c r="G2517" s="192">
        <v>8094</v>
      </c>
      <c r="H2517" s="191">
        <v>383.1</v>
      </c>
      <c r="I2517" s="188">
        <v>21.127642913077523</v>
      </c>
      <c r="J2517" s="192">
        <v>8131</v>
      </c>
      <c r="K2517" s="191">
        <v>381.5</v>
      </c>
      <c r="L2517" s="193">
        <v>21.313237221494102</v>
      </c>
      <c r="N2517" s="185"/>
      <c r="O2517" s="185"/>
    </row>
    <row r="2518" spans="1:15" x14ac:dyDescent="0.25">
      <c r="A2518" s="239" t="s">
        <v>11820</v>
      </c>
      <c r="B2518" s="189" t="s">
        <v>7081</v>
      </c>
      <c r="C2518" s="190" t="s">
        <v>6115</v>
      </c>
      <c r="D2518" s="190" t="s">
        <v>7215</v>
      </c>
      <c r="E2518" s="190" t="s">
        <v>20873</v>
      </c>
      <c r="F2518" s="190" t="s">
        <v>20869</v>
      </c>
      <c r="G2518" s="192">
        <v>1550</v>
      </c>
      <c r="H2518" s="191">
        <v>189.9</v>
      </c>
      <c r="I2518" s="188">
        <v>8.1621906266456019</v>
      </c>
      <c r="J2518" s="192">
        <v>1917</v>
      </c>
      <c r="K2518" s="191">
        <v>191.6</v>
      </c>
      <c r="L2518" s="193">
        <v>10.005219206680584</v>
      </c>
      <c r="N2518" s="185"/>
      <c r="O2518" s="185"/>
    </row>
    <row r="2519" spans="1:15" x14ac:dyDescent="0.25">
      <c r="A2519" s="239" t="s">
        <v>11821</v>
      </c>
      <c r="B2519" s="189" t="s">
        <v>7081</v>
      </c>
      <c r="C2519" s="190" t="s">
        <v>6115</v>
      </c>
      <c r="D2519" s="190" t="s">
        <v>7144</v>
      </c>
      <c r="E2519" s="190" t="s">
        <v>20873</v>
      </c>
      <c r="F2519" s="190" t="s">
        <v>20869</v>
      </c>
      <c r="G2519" s="192">
        <v>3914</v>
      </c>
      <c r="H2519" s="191">
        <v>168.3</v>
      </c>
      <c r="I2519" s="188">
        <v>23.256090314913841</v>
      </c>
      <c r="J2519" s="192">
        <v>3919.31</v>
      </c>
      <c r="K2519" s="191">
        <v>168.5</v>
      </c>
      <c r="L2519" s="193">
        <v>23.259999999999998</v>
      </c>
      <c r="N2519" s="185"/>
      <c r="O2519" s="185"/>
    </row>
    <row r="2520" spans="1:15" x14ac:dyDescent="0.25">
      <c r="A2520" s="239" t="s">
        <v>11822</v>
      </c>
      <c r="B2520" s="189" t="s">
        <v>7081</v>
      </c>
      <c r="C2520" s="190" t="s">
        <v>6115</v>
      </c>
      <c r="D2520" s="190" t="s">
        <v>8213</v>
      </c>
      <c r="E2520" s="190" t="s">
        <v>20873</v>
      </c>
      <c r="F2520" s="190" t="s">
        <v>20870</v>
      </c>
      <c r="G2520" s="192">
        <v>11462</v>
      </c>
      <c r="H2520" s="191">
        <v>453.9</v>
      </c>
      <c r="I2520" s="188">
        <v>25.252258206653448</v>
      </c>
      <c r="J2520" s="192">
        <v>11778</v>
      </c>
      <c r="K2520" s="191">
        <v>448.8</v>
      </c>
      <c r="L2520" s="193">
        <v>26.243315508021389</v>
      </c>
      <c r="N2520" s="185"/>
      <c r="O2520" s="185"/>
    </row>
    <row r="2521" spans="1:15" x14ac:dyDescent="0.25">
      <c r="A2521" s="239" t="s">
        <v>11823</v>
      </c>
      <c r="B2521" s="189" t="s">
        <v>7081</v>
      </c>
      <c r="C2521" s="190" t="s">
        <v>6115</v>
      </c>
      <c r="D2521" s="190" t="s">
        <v>7216</v>
      </c>
      <c r="E2521" s="190" t="s">
        <v>20873</v>
      </c>
      <c r="F2521" s="190" t="s">
        <v>20869</v>
      </c>
      <c r="G2521" s="192">
        <v>6132</v>
      </c>
      <c r="H2521" s="191">
        <v>115.9</v>
      </c>
      <c r="I2521" s="188">
        <v>52.907679033649693</v>
      </c>
      <c r="J2521" s="192">
        <v>6089.94</v>
      </c>
      <c r="K2521" s="191">
        <v>115.1</v>
      </c>
      <c r="L2521" s="193">
        <v>52.909991311902694</v>
      </c>
      <c r="N2521" s="185"/>
      <c r="O2521" s="185"/>
    </row>
    <row r="2522" spans="1:15" x14ac:dyDescent="0.25">
      <c r="A2522" s="239" t="s">
        <v>11824</v>
      </c>
      <c r="B2522" s="189" t="s">
        <v>7081</v>
      </c>
      <c r="C2522" s="190" t="s">
        <v>6115</v>
      </c>
      <c r="D2522" s="190" t="s">
        <v>7217</v>
      </c>
      <c r="E2522" s="190" t="s">
        <v>20873</v>
      </c>
      <c r="F2522" s="190" t="s">
        <v>20869</v>
      </c>
      <c r="G2522" s="192">
        <v>213000</v>
      </c>
      <c r="H2522" s="191">
        <v>1347.7</v>
      </c>
      <c r="I2522" s="188">
        <v>158.04704311048454</v>
      </c>
      <c r="J2522" s="192">
        <v>225000</v>
      </c>
      <c r="K2522" s="191">
        <v>1344.5</v>
      </c>
      <c r="L2522" s="193">
        <v>167.34845667534398</v>
      </c>
      <c r="N2522" s="185"/>
      <c r="O2522" s="185"/>
    </row>
    <row r="2523" spans="1:15" x14ac:dyDescent="0.25">
      <c r="A2523" s="239" t="s">
        <v>11825</v>
      </c>
      <c r="B2523" s="189" t="s">
        <v>7081</v>
      </c>
      <c r="C2523" s="190" t="s">
        <v>6115</v>
      </c>
      <c r="D2523" s="190" t="s">
        <v>7218</v>
      </c>
      <c r="E2523" s="190" t="s">
        <v>20873</v>
      </c>
      <c r="F2523" s="190" t="s">
        <v>20869</v>
      </c>
      <c r="G2523" s="192">
        <v>1918</v>
      </c>
      <c r="H2523" s="191">
        <v>110.4</v>
      </c>
      <c r="I2523" s="188">
        <v>17.373188405797102</v>
      </c>
      <c r="J2523" s="192">
        <v>1972</v>
      </c>
      <c r="K2523" s="191">
        <v>113.9</v>
      </c>
      <c r="L2523" s="193">
        <v>17.313432835820894</v>
      </c>
      <c r="N2523" s="185"/>
      <c r="O2523" s="185"/>
    </row>
    <row r="2524" spans="1:15" x14ac:dyDescent="0.25">
      <c r="A2524" s="239" t="s">
        <v>11826</v>
      </c>
      <c r="B2524" s="189" t="s">
        <v>7081</v>
      </c>
      <c r="C2524" s="190" t="s">
        <v>6115</v>
      </c>
      <c r="D2524" s="190" t="s">
        <v>11827</v>
      </c>
      <c r="E2524" s="190" t="s">
        <v>20873</v>
      </c>
      <c r="F2524" s="190" t="s">
        <v>20868</v>
      </c>
      <c r="G2524" s="192">
        <v>0</v>
      </c>
      <c r="H2524" s="191">
        <v>5.3</v>
      </c>
      <c r="I2524" s="188">
        <v>0</v>
      </c>
      <c r="J2524" s="192">
        <v>0</v>
      </c>
      <c r="K2524" s="191">
        <v>4.8</v>
      </c>
      <c r="L2524" s="193">
        <v>0</v>
      </c>
      <c r="N2524" s="185"/>
      <c r="O2524" s="185"/>
    </row>
    <row r="2525" spans="1:15" x14ac:dyDescent="0.25">
      <c r="A2525" s="239" t="s">
        <v>11828</v>
      </c>
      <c r="B2525" s="189" t="s">
        <v>7081</v>
      </c>
      <c r="C2525" s="190" t="s">
        <v>6115</v>
      </c>
      <c r="D2525" s="190" t="s">
        <v>7219</v>
      </c>
      <c r="E2525" s="190" t="s">
        <v>20873</v>
      </c>
      <c r="F2525" s="190" t="s">
        <v>20869</v>
      </c>
      <c r="G2525" s="192">
        <v>1200</v>
      </c>
      <c r="H2525" s="191">
        <v>42.5</v>
      </c>
      <c r="I2525" s="188">
        <v>28.235294117647058</v>
      </c>
      <c r="J2525" s="192">
        <v>1200</v>
      </c>
      <c r="K2525" s="191">
        <v>42.7</v>
      </c>
      <c r="L2525" s="193">
        <v>28.103044496487119</v>
      </c>
      <c r="N2525" s="185"/>
      <c r="O2525" s="185"/>
    </row>
    <row r="2526" spans="1:15" x14ac:dyDescent="0.25">
      <c r="A2526" s="239" t="s">
        <v>11829</v>
      </c>
      <c r="B2526" s="189" t="s">
        <v>7081</v>
      </c>
      <c r="C2526" s="190" t="s">
        <v>6115</v>
      </c>
      <c r="D2526" s="190" t="s">
        <v>7220</v>
      </c>
      <c r="E2526" s="190" t="s">
        <v>20873</v>
      </c>
      <c r="F2526" s="190" t="s">
        <v>20869</v>
      </c>
      <c r="G2526" s="192">
        <v>260000</v>
      </c>
      <c r="H2526" s="191">
        <v>1644.9</v>
      </c>
      <c r="I2526" s="188">
        <v>158.06432001945407</v>
      </c>
      <c r="J2526" s="192">
        <v>275000</v>
      </c>
      <c r="K2526" s="191">
        <v>1670.5</v>
      </c>
      <c r="L2526" s="193">
        <v>164.62137084705179</v>
      </c>
      <c r="N2526" s="185"/>
      <c r="O2526" s="185"/>
    </row>
    <row r="2527" spans="1:15" x14ac:dyDescent="0.25">
      <c r="A2527" s="239" t="s">
        <v>11830</v>
      </c>
      <c r="B2527" s="189" t="s">
        <v>7081</v>
      </c>
      <c r="C2527" s="190" t="s">
        <v>6115</v>
      </c>
      <c r="D2527" s="190" t="s">
        <v>11831</v>
      </c>
      <c r="E2527" s="190" t="s">
        <v>20873</v>
      </c>
      <c r="F2527" s="190" t="s">
        <v>20870</v>
      </c>
      <c r="G2527" s="192">
        <v>0</v>
      </c>
      <c r="H2527" s="191">
        <v>0</v>
      </c>
      <c r="I2527" s="188">
        <v>0</v>
      </c>
      <c r="J2527" s="192">
        <v>0</v>
      </c>
      <c r="K2527" s="191">
        <v>0</v>
      </c>
      <c r="L2527" s="193">
        <v>0</v>
      </c>
      <c r="N2527" s="185"/>
      <c r="O2527" s="185"/>
    </row>
    <row r="2528" spans="1:15" x14ac:dyDescent="0.25">
      <c r="A2528" s="239" t="s">
        <v>11832</v>
      </c>
      <c r="B2528" s="189" t="s">
        <v>7081</v>
      </c>
      <c r="C2528" s="190" t="s">
        <v>6115</v>
      </c>
      <c r="D2528" s="190" t="s">
        <v>7222</v>
      </c>
      <c r="E2528" s="190" t="s">
        <v>20873</v>
      </c>
      <c r="F2528" s="190" t="s">
        <v>20869</v>
      </c>
      <c r="G2528" s="192">
        <v>17092</v>
      </c>
      <c r="H2528" s="191">
        <v>900.9</v>
      </c>
      <c r="I2528" s="188">
        <v>18.972138972138971</v>
      </c>
      <c r="J2528" s="192">
        <v>17414.900000000001</v>
      </c>
      <c r="K2528" s="191">
        <v>900.1</v>
      </c>
      <c r="L2528" s="193">
        <v>19.347739140095545</v>
      </c>
      <c r="N2528" s="185"/>
      <c r="O2528" s="185"/>
    </row>
    <row r="2529" spans="1:15" x14ac:dyDescent="0.25">
      <c r="A2529" s="239" t="s">
        <v>11833</v>
      </c>
      <c r="B2529" s="189" t="s">
        <v>7081</v>
      </c>
      <c r="C2529" s="190" t="s">
        <v>6115</v>
      </c>
      <c r="D2529" s="190" t="s">
        <v>6318</v>
      </c>
      <c r="E2529" s="190" t="s">
        <v>20873</v>
      </c>
      <c r="F2529" s="190" t="s">
        <v>20869</v>
      </c>
      <c r="G2529" s="192">
        <v>20000</v>
      </c>
      <c r="H2529" s="191">
        <v>800</v>
      </c>
      <c r="I2529" s="188">
        <v>25</v>
      </c>
      <c r="J2529" s="192">
        <v>22000</v>
      </c>
      <c r="K2529" s="191">
        <v>808.6</v>
      </c>
      <c r="L2529" s="193">
        <v>27.20751916893396</v>
      </c>
      <c r="N2529" s="185"/>
      <c r="O2529" s="185"/>
    </row>
    <row r="2530" spans="1:15" x14ac:dyDescent="0.25">
      <c r="A2530" s="239" t="s">
        <v>11834</v>
      </c>
      <c r="B2530" s="189" t="s">
        <v>7081</v>
      </c>
      <c r="C2530" s="190" t="s">
        <v>6115</v>
      </c>
      <c r="D2530" s="190" t="s">
        <v>5660</v>
      </c>
      <c r="E2530" s="190" t="s">
        <v>20873</v>
      </c>
      <c r="F2530" s="190" t="s">
        <v>20869</v>
      </c>
      <c r="G2530" s="192">
        <v>1084</v>
      </c>
      <c r="H2530" s="191">
        <v>66.099999999999994</v>
      </c>
      <c r="I2530" s="188">
        <v>16.399394856278366</v>
      </c>
      <c r="J2530" s="192">
        <v>1800</v>
      </c>
      <c r="K2530" s="191">
        <v>67</v>
      </c>
      <c r="L2530" s="193">
        <v>26.865671641791046</v>
      </c>
      <c r="N2530" s="185"/>
      <c r="O2530" s="185"/>
    </row>
    <row r="2531" spans="1:15" x14ac:dyDescent="0.25">
      <c r="A2531" s="239" t="s">
        <v>11835</v>
      </c>
      <c r="B2531" s="189" t="s">
        <v>7081</v>
      </c>
      <c r="C2531" s="190" t="s">
        <v>6115</v>
      </c>
      <c r="D2531" s="190" t="s">
        <v>6319</v>
      </c>
      <c r="E2531" s="190" t="s">
        <v>20873</v>
      </c>
      <c r="F2531" s="190" t="s">
        <v>20869</v>
      </c>
      <c r="G2531" s="192">
        <v>109545</v>
      </c>
      <c r="H2531" s="191">
        <v>1365.5</v>
      </c>
      <c r="I2531" s="188">
        <v>80.223361406078354</v>
      </c>
      <c r="J2531" s="192">
        <v>134093</v>
      </c>
      <c r="K2531" s="191">
        <v>1374.4</v>
      </c>
      <c r="L2531" s="193">
        <v>97.564755529685669</v>
      </c>
      <c r="N2531" s="185"/>
      <c r="O2531" s="185"/>
    </row>
    <row r="2532" spans="1:15" x14ac:dyDescent="0.25">
      <c r="A2532" s="239" t="s">
        <v>11836</v>
      </c>
      <c r="B2532" s="189" t="s">
        <v>7081</v>
      </c>
      <c r="C2532" s="190" t="s">
        <v>6115</v>
      </c>
      <c r="D2532" s="190" t="s">
        <v>6320</v>
      </c>
      <c r="E2532" s="190" t="s">
        <v>20873</v>
      </c>
      <c r="F2532" s="190" t="s">
        <v>20869</v>
      </c>
      <c r="G2532" s="192">
        <v>1097106</v>
      </c>
      <c r="H2532" s="191">
        <v>4160.3999999999996</v>
      </c>
      <c r="I2532" s="188">
        <v>263.70204788001155</v>
      </c>
      <c r="J2532" s="192">
        <v>1150154</v>
      </c>
      <c r="K2532" s="191">
        <v>4157.8999999999996</v>
      </c>
      <c r="L2532" s="193">
        <v>276.61896630510597</v>
      </c>
      <c r="N2532" s="185"/>
      <c r="O2532" s="185"/>
    </row>
    <row r="2533" spans="1:15" x14ac:dyDescent="0.25">
      <c r="A2533" s="239" t="s">
        <v>11837</v>
      </c>
      <c r="B2533" s="189" t="s">
        <v>7081</v>
      </c>
      <c r="C2533" s="190" t="s">
        <v>6115</v>
      </c>
      <c r="D2533" s="190" t="s">
        <v>6321</v>
      </c>
      <c r="E2533" s="190" t="s">
        <v>20873</v>
      </c>
      <c r="F2533" s="190" t="s">
        <v>20869</v>
      </c>
      <c r="G2533" s="192">
        <v>15500</v>
      </c>
      <c r="H2533" s="191">
        <v>457.9</v>
      </c>
      <c r="I2533" s="188">
        <v>33.850185630050234</v>
      </c>
      <c r="J2533" s="192">
        <v>23000</v>
      </c>
      <c r="K2533" s="191">
        <v>458</v>
      </c>
      <c r="L2533" s="193">
        <v>50.21834061135371</v>
      </c>
      <c r="N2533" s="185"/>
      <c r="O2533" s="185"/>
    </row>
    <row r="2534" spans="1:15" x14ac:dyDescent="0.25">
      <c r="A2534" s="239" t="s">
        <v>11838</v>
      </c>
      <c r="B2534" s="189" t="s">
        <v>7081</v>
      </c>
      <c r="C2534" s="190" t="s">
        <v>6115</v>
      </c>
      <c r="D2534" s="190" t="s">
        <v>11839</v>
      </c>
      <c r="E2534" s="190" t="s">
        <v>20873</v>
      </c>
      <c r="F2534" s="190" t="s">
        <v>20868</v>
      </c>
      <c r="G2534" s="192">
        <v>0</v>
      </c>
      <c r="H2534" s="191">
        <v>32.9</v>
      </c>
      <c r="I2534" s="188">
        <v>0</v>
      </c>
      <c r="J2534" s="192">
        <v>0</v>
      </c>
      <c r="K2534" s="191">
        <v>32.5</v>
      </c>
      <c r="L2534" s="193">
        <v>0</v>
      </c>
      <c r="N2534" s="185"/>
      <c r="O2534" s="185"/>
    </row>
    <row r="2535" spans="1:15" x14ac:dyDescent="0.25">
      <c r="A2535" s="239" t="s">
        <v>11840</v>
      </c>
      <c r="B2535" s="189" t="s">
        <v>7081</v>
      </c>
      <c r="C2535" s="190" t="s">
        <v>6115</v>
      </c>
      <c r="D2535" s="190" t="s">
        <v>8214</v>
      </c>
      <c r="E2535" s="190" t="s">
        <v>20873</v>
      </c>
      <c r="F2535" s="190" t="s">
        <v>20870</v>
      </c>
      <c r="G2535" s="192">
        <v>1350</v>
      </c>
      <c r="H2535" s="191">
        <v>68.099999999999994</v>
      </c>
      <c r="I2535" s="188">
        <v>19.823788546255507</v>
      </c>
      <c r="J2535" s="192">
        <v>1620</v>
      </c>
      <c r="K2535" s="191">
        <v>66.599999999999994</v>
      </c>
      <c r="L2535" s="193">
        <v>24.324324324324326</v>
      </c>
      <c r="N2535" s="185"/>
      <c r="O2535" s="185"/>
    </row>
    <row r="2536" spans="1:15" x14ac:dyDescent="0.25">
      <c r="A2536" s="239" t="s">
        <v>11841</v>
      </c>
      <c r="B2536" s="189" t="s">
        <v>7081</v>
      </c>
      <c r="C2536" s="190" t="s">
        <v>6115</v>
      </c>
      <c r="D2536" s="190" t="s">
        <v>6322</v>
      </c>
      <c r="E2536" s="190" t="s">
        <v>20873</v>
      </c>
      <c r="F2536" s="190" t="s">
        <v>20869</v>
      </c>
      <c r="G2536" s="192">
        <v>1975</v>
      </c>
      <c r="H2536" s="191">
        <v>87.2</v>
      </c>
      <c r="I2536" s="188">
        <v>22.649082568807337</v>
      </c>
      <c r="J2536" s="192">
        <v>1947.9</v>
      </c>
      <c r="K2536" s="191">
        <v>86</v>
      </c>
      <c r="L2536" s="193">
        <v>22.650000000000002</v>
      </c>
      <c r="N2536" s="185"/>
      <c r="O2536" s="185"/>
    </row>
    <row r="2537" spans="1:15" x14ac:dyDescent="0.25">
      <c r="A2537" s="239" t="s">
        <v>11842</v>
      </c>
      <c r="B2537" s="189" t="s">
        <v>7081</v>
      </c>
      <c r="C2537" s="190" t="s">
        <v>6115</v>
      </c>
      <c r="D2537" s="190" t="s">
        <v>6323</v>
      </c>
      <c r="E2537" s="190" t="s">
        <v>20873</v>
      </c>
      <c r="F2537" s="190" t="s">
        <v>20869</v>
      </c>
      <c r="G2537" s="192">
        <v>48774</v>
      </c>
      <c r="H2537" s="191">
        <v>1194.8</v>
      </c>
      <c r="I2537" s="188">
        <v>40.821894877803821</v>
      </c>
      <c r="J2537" s="192">
        <v>50347.39</v>
      </c>
      <c r="K2537" s="191">
        <v>1233.4000000000001</v>
      </c>
      <c r="L2537" s="193">
        <v>40.820001621533969</v>
      </c>
      <c r="N2537" s="185"/>
      <c r="O2537" s="185"/>
    </row>
    <row r="2538" spans="1:15" x14ac:dyDescent="0.25">
      <c r="A2538" s="239" t="s">
        <v>11843</v>
      </c>
      <c r="B2538" s="189" t="s">
        <v>7081</v>
      </c>
      <c r="C2538" s="190" t="s">
        <v>6115</v>
      </c>
      <c r="D2538" s="190" t="s">
        <v>6324</v>
      </c>
      <c r="E2538" s="190" t="s">
        <v>20873</v>
      </c>
      <c r="F2538" s="190" t="s">
        <v>20869</v>
      </c>
      <c r="G2538" s="192">
        <v>2850</v>
      </c>
      <c r="H2538" s="191">
        <v>117</v>
      </c>
      <c r="I2538" s="188">
        <v>24.358974358974358</v>
      </c>
      <c r="J2538" s="192">
        <v>2992.5</v>
      </c>
      <c r="K2538" s="191">
        <v>117.8</v>
      </c>
      <c r="L2538" s="193">
        <v>25.403225806451612</v>
      </c>
      <c r="N2538" s="185"/>
      <c r="O2538" s="185"/>
    </row>
    <row r="2539" spans="1:15" x14ac:dyDescent="0.25">
      <c r="A2539" s="239" t="s">
        <v>11844</v>
      </c>
      <c r="B2539" s="189" t="s">
        <v>7081</v>
      </c>
      <c r="C2539" s="190" t="s">
        <v>6115</v>
      </c>
      <c r="D2539" s="190" t="s">
        <v>11845</v>
      </c>
      <c r="E2539" s="190" t="s">
        <v>20873</v>
      </c>
      <c r="F2539" s="190" t="s">
        <v>20868</v>
      </c>
      <c r="G2539" s="192">
        <v>0</v>
      </c>
      <c r="H2539" s="191">
        <v>12.8</v>
      </c>
      <c r="I2539" s="188">
        <v>0</v>
      </c>
      <c r="J2539" s="192">
        <v>0</v>
      </c>
      <c r="K2539" s="191">
        <v>14.3</v>
      </c>
      <c r="L2539" s="193">
        <v>0</v>
      </c>
      <c r="N2539" s="185"/>
      <c r="O2539" s="185"/>
    </row>
    <row r="2540" spans="1:15" x14ac:dyDescent="0.25">
      <c r="A2540" s="239" t="s">
        <v>11846</v>
      </c>
      <c r="B2540" s="189" t="s">
        <v>7081</v>
      </c>
      <c r="C2540" s="190" t="s">
        <v>6115</v>
      </c>
      <c r="D2540" s="190" t="s">
        <v>6325</v>
      </c>
      <c r="E2540" s="190" t="s">
        <v>20873</v>
      </c>
      <c r="F2540" s="190" t="s">
        <v>20869</v>
      </c>
      <c r="G2540" s="192">
        <v>857398</v>
      </c>
      <c r="H2540" s="191">
        <v>4312</v>
      </c>
      <c r="I2540" s="188">
        <v>198.8399814471243</v>
      </c>
      <c r="J2540" s="192">
        <v>905947</v>
      </c>
      <c r="K2540" s="191">
        <v>4381</v>
      </c>
      <c r="L2540" s="193">
        <v>206.79000228258388</v>
      </c>
      <c r="N2540" s="185"/>
      <c r="O2540" s="185"/>
    </row>
    <row r="2541" spans="1:15" x14ac:dyDescent="0.25">
      <c r="A2541" s="239" t="s">
        <v>11847</v>
      </c>
      <c r="B2541" s="189" t="s">
        <v>7081</v>
      </c>
      <c r="C2541" s="190" t="s">
        <v>6115</v>
      </c>
      <c r="D2541" s="190" t="s">
        <v>7230</v>
      </c>
      <c r="E2541" s="190" t="s">
        <v>20873</v>
      </c>
      <c r="F2541" s="190" t="s">
        <v>20869</v>
      </c>
      <c r="G2541" s="192">
        <v>11585</v>
      </c>
      <c r="H2541" s="191">
        <v>404.6</v>
      </c>
      <c r="I2541" s="188">
        <v>28.633217993079583</v>
      </c>
      <c r="J2541" s="192">
        <v>11700</v>
      </c>
      <c r="K2541" s="191">
        <v>402.3</v>
      </c>
      <c r="L2541" s="193">
        <v>29.082774049217001</v>
      </c>
      <c r="N2541" s="185"/>
      <c r="O2541" s="185"/>
    </row>
    <row r="2542" spans="1:15" x14ac:dyDescent="0.25">
      <c r="A2542" s="239" t="s">
        <v>11848</v>
      </c>
      <c r="B2542" s="189" t="s">
        <v>7081</v>
      </c>
      <c r="C2542" s="190" t="s">
        <v>6115</v>
      </c>
      <c r="D2542" s="190" t="s">
        <v>5411</v>
      </c>
      <c r="E2542" s="190" t="s">
        <v>20873</v>
      </c>
      <c r="F2542" s="190" t="s">
        <v>20869</v>
      </c>
      <c r="G2542" s="192">
        <v>232419</v>
      </c>
      <c r="H2542" s="191">
        <v>1821.5</v>
      </c>
      <c r="I2542" s="188">
        <v>127.59758440845457</v>
      </c>
      <c r="J2542" s="192">
        <v>231454</v>
      </c>
      <c r="K2542" s="191">
        <v>1813.9</v>
      </c>
      <c r="L2542" s="193">
        <v>127.6001984673907</v>
      </c>
      <c r="N2542" s="185"/>
      <c r="O2542" s="185"/>
    </row>
    <row r="2543" spans="1:15" x14ac:dyDescent="0.25">
      <c r="A2543" s="239" t="s">
        <v>11849</v>
      </c>
      <c r="B2543" s="189" t="s">
        <v>7081</v>
      </c>
      <c r="C2543" s="190" t="s">
        <v>6115</v>
      </c>
      <c r="D2543" s="190" t="s">
        <v>7231</v>
      </c>
      <c r="E2543" s="190" t="s">
        <v>20873</v>
      </c>
      <c r="F2543" s="190" t="s">
        <v>20869</v>
      </c>
      <c r="G2543" s="192">
        <v>11579</v>
      </c>
      <c r="H2543" s="191">
        <v>525</v>
      </c>
      <c r="I2543" s="188">
        <v>22.055238095238096</v>
      </c>
      <c r="J2543" s="192">
        <v>11928</v>
      </c>
      <c r="K2543" s="191">
        <v>530.79999999999995</v>
      </c>
      <c r="L2543" s="193">
        <v>22.471740768651095</v>
      </c>
      <c r="N2543" s="185"/>
      <c r="O2543" s="185"/>
    </row>
    <row r="2544" spans="1:15" x14ac:dyDescent="0.25">
      <c r="A2544" s="239" t="s">
        <v>11850</v>
      </c>
      <c r="B2544" s="189" t="s">
        <v>7081</v>
      </c>
      <c r="C2544" s="190" t="s">
        <v>6115</v>
      </c>
      <c r="D2544" s="190" t="s">
        <v>7232</v>
      </c>
      <c r="E2544" s="190" t="s">
        <v>20873</v>
      </c>
      <c r="F2544" s="190" t="s">
        <v>20869</v>
      </c>
      <c r="G2544" s="192">
        <v>20298</v>
      </c>
      <c r="H2544" s="191">
        <v>827</v>
      </c>
      <c r="I2544" s="188">
        <v>24.544135429262393</v>
      </c>
      <c r="J2544" s="192">
        <v>20135.07</v>
      </c>
      <c r="K2544" s="191">
        <v>820.5</v>
      </c>
      <c r="L2544" s="193">
        <v>24.54</v>
      </c>
      <c r="N2544" s="185"/>
      <c r="O2544" s="185"/>
    </row>
    <row r="2545" spans="1:15" x14ac:dyDescent="0.25">
      <c r="A2545" s="239" t="s">
        <v>11851</v>
      </c>
      <c r="B2545" s="189" t="s">
        <v>7081</v>
      </c>
      <c r="C2545" s="190" t="s">
        <v>6115</v>
      </c>
      <c r="D2545" s="190" t="s">
        <v>7233</v>
      </c>
      <c r="E2545" s="190" t="s">
        <v>20873</v>
      </c>
      <c r="F2545" s="190" t="s">
        <v>20869</v>
      </c>
      <c r="G2545" s="192">
        <v>474570</v>
      </c>
      <c r="H2545" s="191">
        <v>1973.5</v>
      </c>
      <c r="I2545" s="188">
        <v>240.47124398277174</v>
      </c>
      <c r="J2545" s="192">
        <v>485410</v>
      </c>
      <c r="K2545" s="191">
        <v>1979</v>
      </c>
      <c r="L2545" s="193">
        <v>245.28044466902475</v>
      </c>
      <c r="N2545" s="185"/>
      <c r="O2545" s="185"/>
    </row>
    <row r="2546" spans="1:15" x14ac:dyDescent="0.25">
      <c r="A2546" s="239" t="s">
        <v>11852</v>
      </c>
      <c r="B2546" s="189" t="s">
        <v>7081</v>
      </c>
      <c r="C2546" s="190" t="s">
        <v>6115</v>
      </c>
      <c r="D2546" s="190" t="s">
        <v>7234</v>
      </c>
      <c r="E2546" s="190" t="s">
        <v>20873</v>
      </c>
      <c r="F2546" s="190" t="s">
        <v>20869</v>
      </c>
      <c r="G2546" s="192">
        <v>14040</v>
      </c>
      <c r="H2546" s="191">
        <v>713.3</v>
      </c>
      <c r="I2546" s="188">
        <v>19.683162764615169</v>
      </c>
      <c r="J2546" s="192">
        <v>14122.37</v>
      </c>
      <c r="K2546" s="191">
        <v>717.6</v>
      </c>
      <c r="L2546" s="193">
        <v>19.680002787068005</v>
      </c>
      <c r="N2546" s="185"/>
      <c r="O2546" s="185"/>
    </row>
    <row r="2547" spans="1:15" x14ac:dyDescent="0.25">
      <c r="A2547" s="239" t="s">
        <v>11853</v>
      </c>
      <c r="B2547" s="189" t="s">
        <v>7081</v>
      </c>
      <c r="C2547" s="190" t="s">
        <v>6115</v>
      </c>
      <c r="D2547" s="190" t="s">
        <v>8453</v>
      </c>
      <c r="E2547" s="190" t="s">
        <v>20873</v>
      </c>
      <c r="F2547" s="190" t="s">
        <v>20869</v>
      </c>
      <c r="G2547" s="192">
        <v>80341</v>
      </c>
      <c r="H2547" s="191">
        <v>880.8</v>
      </c>
      <c r="I2547" s="188">
        <v>91.213669391462318</v>
      </c>
      <c r="J2547" s="192">
        <v>86981</v>
      </c>
      <c r="K2547" s="191">
        <v>879.2</v>
      </c>
      <c r="L2547" s="193">
        <v>98.93198362147406</v>
      </c>
      <c r="N2547" s="185"/>
      <c r="O2547" s="185"/>
    </row>
    <row r="2548" spans="1:15" x14ac:dyDescent="0.25">
      <c r="A2548" s="239" t="s">
        <v>11854</v>
      </c>
      <c r="B2548" s="189" t="s">
        <v>7081</v>
      </c>
      <c r="C2548" s="190" t="s">
        <v>6115</v>
      </c>
      <c r="D2548" s="190" t="s">
        <v>8454</v>
      </c>
      <c r="E2548" s="190" t="s">
        <v>20873</v>
      </c>
      <c r="F2548" s="190" t="s">
        <v>20869</v>
      </c>
      <c r="G2548" s="192">
        <v>750</v>
      </c>
      <c r="H2548" s="191">
        <v>75.5</v>
      </c>
      <c r="I2548" s="188">
        <v>9.9337748344370862</v>
      </c>
      <c r="J2548" s="192">
        <v>750</v>
      </c>
      <c r="K2548" s="191">
        <v>76</v>
      </c>
      <c r="L2548" s="193">
        <v>9.8684210526315788</v>
      </c>
      <c r="N2548" s="185"/>
      <c r="O2548" s="185"/>
    </row>
    <row r="2549" spans="1:15" x14ac:dyDescent="0.25">
      <c r="A2549" s="239" t="s">
        <v>11855</v>
      </c>
      <c r="B2549" s="189" t="s">
        <v>7081</v>
      </c>
      <c r="C2549" s="190" t="s">
        <v>6115</v>
      </c>
      <c r="D2549" s="190" t="s">
        <v>8455</v>
      </c>
      <c r="E2549" s="190" t="s">
        <v>20873</v>
      </c>
      <c r="F2549" s="190" t="s">
        <v>20869</v>
      </c>
      <c r="G2549" s="192">
        <v>82236</v>
      </c>
      <c r="H2549" s="191">
        <v>661.5</v>
      </c>
      <c r="I2549" s="188">
        <v>124.31746031746032</v>
      </c>
      <c r="J2549" s="192">
        <v>87267</v>
      </c>
      <c r="K2549" s="191">
        <v>662.1</v>
      </c>
      <c r="L2549" s="193">
        <v>131.80335296782962</v>
      </c>
      <c r="N2549" s="185"/>
      <c r="O2549" s="185"/>
    </row>
    <row r="2550" spans="1:15" x14ac:dyDescent="0.25">
      <c r="A2550" s="239" t="s">
        <v>11856</v>
      </c>
      <c r="B2550" s="189" t="s">
        <v>7081</v>
      </c>
      <c r="C2550" s="190" t="s">
        <v>6115</v>
      </c>
      <c r="D2550" s="190" t="s">
        <v>8456</v>
      </c>
      <c r="E2550" s="190" t="s">
        <v>20873</v>
      </c>
      <c r="F2550" s="190" t="s">
        <v>20869</v>
      </c>
      <c r="G2550" s="192">
        <v>1000140</v>
      </c>
      <c r="H2550" s="191">
        <v>5018.5</v>
      </c>
      <c r="I2550" s="188">
        <v>199.29062468865197</v>
      </c>
      <c r="J2550" s="192">
        <v>1051790</v>
      </c>
      <c r="K2550" s="191">
        <v>5149</v>
      </c>
      <c r="L2550" s="193">
        <v>204.27073218100603</v>
      </c>
      <c r="N2550" s="185"/>
      <c r="O2550" s="185"/>
    </row>
    <row r="2551" spans="1:15" x14ac:dyDescent="0.25">
      <c r="A2551" s="239" t="s">
        <v>11857</v>
      </c>
      <c r="B2551" s="189" t="s">
        <v>7081</v>
      </c>
      <c r="C2551" s="190" t="s">
        <v>6115</v>
      </c>
      <c r="D2551" s="190" t="s">
        <v>8457</v>
      </c>
      <c r="E2551" s="190" t="s">
        <v>20873</v>
      </c>
      <c r="F2551" s="190" t="s">
        <v>20869</v>
      </c>
      <c r="G2551" s="192">
        <v>12071</v>
      </c>
      <c r="H2551" s="191">
        <v>431</v>
      </c>
      <c r="I2551" s="188">
        <v>28.006960556844547</v>
      </c>
      <c r="J2551" s="192">
        <v>13880</v>
      </c>
      <c r="K2551" s="191">
        <v>434.1</v>
      </c>
      <c r="L2551" s="193">
        <v>31.974199493204328</v>
      </c>
      <c r="N2551" s="185"/>
      <c r="O2551" s="185"/>
    </row>
    <row r="2552" spans="1:15" x14ac:dyDescent="0.25">
      <c r="A2552" s="239" t="s">
        <v>11858</v>
      </c>
      <c r="B2552" s="189" t="s">
        <v>7081</v>
      </c>
      <c r="C2552" s="190" t="s">
        <v>6115</v>
      </c>
      <c r="D2552" s="190" t="s">
        <v>6572</v>
      </c>
      <c r="E2552" s="190" t="s">
        <v>20873</v>
      </c>
      <c r="F2552" s="190" t="s">
        <v>20869</v>
      </c>
      <c r="G2552" s="192">
        <v>27713.439999999999</v>
      </c>
      <c r="H2552" s="191">
        <v>1531.7</v>
      </c>
      <c r="I2552" s="188">
        <v>18.093255859502513</v>
      </c>
      <c r="J2552" s="192">
        <v>38000</v>
      </c>
      <c r="K2552" s="191">
        <v>1512.4</v>
      </c>
      <c r="L2552" s="193">
        <v>25.125628140703515</v>
      </c>
      <c r="N2552" s="185"/>
      <c r="O2552" s="185"/>
    </row>
    <row r="2553" spans="1:15" x14ac:dyDescent="0.25">
      <c r="A2553" s="239" t="s">
        <v>11859</v>
      </c>
      <c r="B2553" s="189" t="s">
        <v>7081</v>
      </c>
      <c r="C2553" s="190" t="s">
        <v>6115</v>
      </c>
      <c r="D2553" s="190" t="s">
        <v>8458</v>
      </c>
      <c r="E2553" s="190" t="s">
        <v>20873</v>
      </c>
      <c r="F2553" s="190" t="s">
        <v>20869</v>
      </c>
      <c r="G2553" s="192">
        <v>587190</v>
      </c>
      <c r="H2553" s="191">
        <v>6993.8</v>
      </c>
      <c r="I2553" s="188">
        <v>83.958649089193287</v>
      </c>
      <c r="J2553" s="192">
        <v>614452</v>
      </c>
      <c r="K2553" s="191">
        <v>7105.1</v>
      </c>
      <c r="L2553" s="193">
        <v>86.480415476207227</v>
      </c>
      <c r="N2553" s="185"/>
      <c r="O2553" s="185"/>
    </row>
    <row r="2554" spans="1:15" x14ac:dyDescent="0.25">
      <c r="A2554" s="239" t="s">
        <v>11860</v>
      </c>
      <c r="B2554" s="189" t="s">
        <v>7081</v>
      </c>
      <c r="C2554" s="190" t="s">
        <v>6115</v>
      </c>
      <c r="D2554" s="190" t="s">
        <v>8459</v>
      </c>
      <c r="E2554" s="190" t="s">
        <v>20873</v>
      </c>
      <c r="F2554" s="190" t="s">
        <v>20869</v>
      </c>
      <c r="G2554" s="192">
        <v>6212</v>
      </c>
      <c r="H2554" s="191">
        <v>341.1</v>
      </c>
      <c r="I2554" s="188">
        <v>18.211668132512457</v>
      </c>
      <c r="J2554" s="192">
        <v>11500</v>
      </c>
      <c r="K2554" s="191">
        <v>342.3</v>
      </c>
      <c r="L2554" s="193">
        <v>33.596260590125617</v>
      </c>
      <c r="N2554" s="185"/>
      <c r="O2554" s="185"/>
    </row>
    <row r="2555" spans="1:15" x14ac:dyDescent="0.25">
      <c r="A2555" s="239" t="s">
        <v>11861</v>
      </c>
      <c r="B2555" s="189" t="s">
        <v>7081</v>
      </c>
      <c r="C2555" s="190" t="s">
        <v>6115</v>
      </c>
      <c r="D2555" s="190" t="s">
        <v>8460</v>
      </c>
      <c r="E2555" s="190" t="s">
        <v>20873</v>
      </c>
      <c r="F2555" s="190" t="s">
        <v>20869</v>
      </c>
      <c r="G2555" s="192">
        <v>3200</v>
      </c>
      <c r="H2555" s="191">
        <v>151.69999999999999</v>
      </c>
      <c r="I2555" s="188">
        <v>21.094264996704023</v>
      </c>
      <c r="J2555" s="192">
        <v>3859.48</v>
      </c>
      <c r="K2555" s="191">
        <v>152.5</v>
      </c>
      <c r="L2555" s="193">
        <v>25.308065573770492</v>
      </c>
      <c r="N2555" s="185"/>
      <c r="O2555" s="185"/>
    </row>
    <row r="2556" spans="1:15" x14ac:dyDescent="0.25">
      <c r="A2556" s="239" t="s">
        <v>11862</v>
      </c>
      <c r="B2556" s="189" t="s">
        <v>7081</v>
      </c>
      <c r="C2556" s="190" t="s">
        <v>6115</v>
      </c>
      <c r="D2556" s="190" t="s">
        <v>8461</v>
      </c>
      <c r="E2556" s="190" t="s">
        <v>20873</v>
      </c>
      <c r="F2556" s="190" t="s">
        <v>20869</v>
      </c>
      <c r="G2556" s="192">
        <v>107527</v>
      </c>
      <c r="H2556" s="191">
        <v>556.79999999999995</v>
      </c>
      <c r="I2556" s="188">
        <v>193.11602011494256</v>
      </c>
      <c r="J2556" s="192">
        <v>131887</v>
      </c>
      <c r="K2556" s="191">
        <v>573.79999999999995</v>
      </c>
      <c r="L2556" s="193">
        <v>229.84837922621125</v>
      </c>
      <c r="N2556" s="185"/>
      <c r="O2556" s="185"/>
    </row>
    <row r="2557" spans="1:15" x14ac:dyDescent="0.25">
      <c r="A2557" s="239" t="s">
        <v>11863</v>
      </c>
      <c r="B2557" s="189" t="s">
        <v>7081</v>
      </c>
      <c r="C2557" s="190" t="s">
        <v>6115</v>
      </c>
      <c r="D2557" s="190" t="s">
        <v>8462</v>
      </c>
      <c r="E2557" s="190" t="s">
        <v>20873</v>
      </c>
      <c r="F2557" s="190" t="s">
        <v>20869</v>
      </c>
      <c r="G2557" s="192">
        <v>25063</v>
      </c>
      <c r="H2557" s="191">
        <v>425.4</v>
      </c>
      <c r="I2557" s="188">
        <v>58.916314057357781</v>
      </c>
      <c r="J2557" s="192">
        <v>28005.27</v>
      </c>
      <c r="K2557" s="191">
        <v>432.1</v>
      </c>
      <c r="L2557" s="193">
        <v>64.812011108539693</v>
      </c>
      <c r="N2557" s="185"/>
      <c r="O2557" s="185"/>
    </row>
    <row r="2558" spans="1:15" x14ac:dyDescent="0.25">
      <c r="A2558" s="239" t="s">
        <v>11864</v>
      </c>
      <c r="B2558" s="189" t="s">
        <v>7081</v>
      </c>
      <c r="C2558" s="190" t="s">
        <v>6115</v>
      </c>
      <c r="D2558" s="190" t="s">
        <v>8463</v>
      </c>
      <c r="E2558" s="190" t="s">
        <v>20873</v>
      </c>
      <c r="F2558" s="190" t="s">
        <v>20869</v>
      </c>
      <c r="G2558" s="192">
        <v>143026</v>
      </c>
      <c r="H2558" s="191">
        <v>1024.5999999999999</v>
      </c>
      <c r="I2558" s="188">
        <v>139.59203591645522</v>
      </c>
      <c r="J2558" s="192">
        <v>147113.9</v>
      </c>
      <c r="K2558" s="191">
        <v>1053.9000000000001</v>
      </c>
      <c r="L2558" s="193">
        <v>139.58999905114337</v>
      </c>
      <c r="N2558" s="185"/>
      <c r="O2558" s="185"/>
    </row>
    <row r="2559" spans="1:15" x14ac:dyDescent="0.25">
      <c r="A2559" s="239" t="s">
        <v>11865</v>
      </c>
      <c r="B2559" s="189" t="s">
        <v>7081</v>
      </c>
      <c r="C2559" s="190" t="s">
        <v>6115</v>
      </c>
      <c r="D2559" s="190" t="s">
        <v>8464</v>
      </c>
      <c r="E2559" s="190" t="s">
        <v>20873</v>
      </c>
      <c r="F2559" s="190" t="s">
        <v>20869</v>
      </c>
      <c r="G2559" s="192">
        <v>54336.4</v>
      </c>
      <c r="H2559" s="191">
        <v>327.9</v>
      </c>
      <c r="I2559" s="188">
        <v>165.71027752363528</v>
      </c>
      <c r="J2559" s="192">
        <v>58369</v>
      </c>
      <c r="K2559" s="191">
        <v>338.5</v>
      </c>
      <c r="L2559" s="193">
        <v>172.43426883308715</v>
      </c>
      <c r="N2559" s="185"/>
      <c r="O2559" s="185"/>
    </row>
    <row r="2560" spans="1:15" x14ac:dyDescent="0.25">
      <c r="A2560" s="239" t="s">
        <v>11866</v>
      </c>
      <c r="B2560" s="189" t="s">
        <v>7081</v>
      </c>
      <c r="C2560" s="190" t="s">
        <v>6115</v>
      </c>
      <c r="D2560" s="190" t="s">
        <v>8465</v>
      </c>
      <c r="E2560" s="190" t="s">
        <v>20873</v>
      </c>
      <c r="F2560" s="190" t="s">
        <v>20869</v>
      </c>
      <c r="G2560" s="192">
        <v>29000</v>
      </c>
      <c r="H2560" s="191">
        <v>1025.8</v>
      </c>
      <c r="I2560" s="188">
        <v>28.270618054201599</v>
      </c>
      <c r="J2560" s="192">
        <v>31000</v>
      </c>
      <c r="K2560" s="191">
        <v>1025.4000000000001</v>
      </c>
      <c r="L2560" s="193">
        <v>30.232104544567971</v>
      </c>
      <c r="N2560" s="185"/>
      <c r="O2560" s="185"/>
    </row>
    <row r="2561" spans="1:15" x14ac:dyDescent="0.25">
      <c r="A2561" s="239" t="s">
        <v>11867</v>
      </c>
      <c r="B2561" s="189" t="s">
        <v>7081</v>
      </c>
      <c r="C2561" s="190" t="s">
        <v>6115</v>
      </c>
      <c r="D2561" s="190" t="s">
        <v>11868</v>
      </c>
      <c r="E2561" s="190" t="s">
        <v>20873</v>
      </c>
      <c r="F2561" s="190" t="s">
        <v>20868</v>
      </c>
      <c r="G2561" s="192">
        <v>0</v>
      </c>
      <c r="H2561" s="191">
        <v>19.7</v>
      </c>
      <c r="I2561" s="188">
        <v>0</v>
      </c>
      <c r="J2561" s="192">
        <v>0</v>
      </c>
      <c r="K2561" s="191">
        <v>19.7</v>
      </c>
      <c r="L2561" s="193">
        <v>0</v>
      </c>
      <c r="N2561" s="185"/>
      <c r="O2561" s="185"/>
    </row>
    <row r="2562" spans="1:15" x14ac:dyDescent="0.25">
      <c r="A2562" s="239" t="s">
        <v>11869</v>
      </c>
      <c r="B2562" s="189" t="s">
        <v>7081</v>
      </c>
      <c r="C2562" s="190" t="s">
        <v>6115</v>
      </c>
      <c r="D2562" s="190" t="s">
        <v>8466</v>
      </c>
      <c r="E2562" s="190" t="s">
        <v>20873</v>
      </c>
      <c r="F2562" s="190" t="s">
        <v>20869</v>
      </c>
      <c r="G2562" s="192">
        <v>30000</v>
      </c>
      <c r="H2562" s="191">
        <v>1441.1</v>
      </c>
      <c r="I2562" s="188">
        <v>20.817431128998685</v>
      </c>
      <c r="J2562" s="192">
        <v>30220.23</v>
      </c>
      <c r="K2562" s="191">
        <v>1451.5</v>
      </c>
      <c r="L2562" s="193">
        <v>20.82</v>
      </c>
      <c r="N2562" s="185"/>
      <c r="O2562" s="185"/>
    </row>
    <row r="2563" spans="1:15" x14ac:dyDescent="0.25">
      <c r="A2563" s="239" t="s">
        <v>11870</v>
      </c>
      <c r="B2563" s="189" t="s">
        <v>7081</v>
      </c>
      <c r="C2563" s="190" t="s">
        <v>6115</v>
      </c>
      <c r="D2563" s="190" t="s">
        <v>8467</v>
      </c>
      <c r="E2563" s="190" t="s">
        <v>20873</v>
      </c>
      <c r="F2563" s="190" t="s">
        <v>20869</v>
      </c>
      <c r="G2563" s="192">
        <v>16000</v>
      </c>
      <c r="H2563" s="191">
        <v>561.79999999999995</v>
      </c>
      <c r="I2563" s="188">
        <v>28.479886080455682</v>
      </c>
      <c r="J2563" s="192">
        <v>17592</v>
      </c>
      <c r="K2563" s="191">
        <v>561.5</v>
      </c>
      <c r="L2563" s="193">
        <v>31.330365093499555</v>
      </c>
      <c r="N2563" s="185"/>
      <c r="O2563" s="185"/>
    </row>
    <row r="2564" spans="1:15" x14ac:dyDescent="0.25">
      <c r="A2564" s="239" t="s">
        <v>11871</v>
      </c>
      <c r="B2564" s="189" t="s">
        <v>7081</v>
      </c>
      <c r="C2564" s="190" t="s">
        <v>6115</v>
      </c>
      <c r="D2564" s="190" t="s">
        <v>8468</v>
      </c>
      <c r="E2564" s="190" t="s">
        <v>20873</v>
      </c>
      <c r="F2564" s="190" t="s">
        <v>20869</v>
      </c>
      <c r="G2564" s="192">
        <v>25000</v>
      </c>
      <c r="H2564" s="191">
        <v>665.7</v>
      </c>
      <c r="I2564" s="188">
        <v>37.554453958239442</v>
      </c>
      <c r="J2564" s="192">
        <v>25000</v>
      </c>
      <c r="K2564" s="191">
        <v>659.4</v>
      </c>
      <c r="L2564" s="193">
        <v>37.913254473764027</v>
      </c>
      <c r="N2564" s="185"/>
      <c r="O2564" s="185"/>
    </row>
    <row r="2565" spans="1:15" x14ac:dyDescent="0.25">
      <c r="A2565" s="239" t="s">
        <v>11872</v>
      </c>
      <c r="B2565" s="189" t="s">
        <v>7081</v>
      </c>
      <c r="C2565" s="190" t="s">
        <v>6115</v>
      </c>
      <c r="D2565" s="190" t="s">
        <v>11873</v>
      </c>
      <c r="E2565" s="190" t="s">
        <v>20873</v>
      </c>
      <c r="F2565" s="190" t="s">
        <v>20870</v>
      </c>
      <c r="G2565" s="192">
        <v>0</v>
      </c>
      <c r="H2565" s="191">
        <v>0</v>
      </c>
      <c r="I2565" s="188">
        <v>0</v>
      </c>
      <c r="J2565" s="192">
        <v>0</v>
      </c>
      <c r="K2565" s="191">
        <v>0</v>
      </c>
      <c r="L2565" s="193">
        <v>0</v>
      </c>
      <c r="N2565" s="185"/>
      <c r="O2565" s="185"/>
    </row>
    <row r="2566" spans="1:15" x14ac:dyDescent="0.25">
      <c r="A2566" s="239" t="s">
        <v>11874</v>
      </c>
      <c r="B2566" s="189" t="s">
        <v>7081</v>
      </c>
      <c r="C2566" s="190" t="s">
        <v>6115</v>
      </c>
      <c r="D2566" s="190" t="s">
        <v>8469</v>
      </c>
      <c r="E2566" s="190" t="s">
        <v>20873</v>
      </c>
      <c r="F2566" s="190" t="s">
        <v>20869</v>
      </c>
      <c r="G2566" s="192">
        <v>90631</v>
      </c>
      <c r="H2566" s="191">
        <v>592.5</v>
      </c>
      <c r="I2566" s="188">
        <v>152.96371308016879</v>
      </c>
      <c r="J2566" s="192">
        <v>95164</v>
      </c>
      <c r="K2566" s="191">
        <v>590.5</v>
      </c>
      <c r="L2566" s="193">
        <v>161.15834038950041</v>
      </c>
      <c r="N2566" s="185"/>
      <c r="O2566" s="185"/>
    </row>
    <row r="2567" spans="1:15" x14ac:dyDescent="0.25">
      <c r="A2567" s="239" t="s">
        <v>11875</v>
      </c>
      <c r="B2567" s="189" t="s">
        <v>7081</v>
      </c>
      <c r="C2567" s="190" t="s">
        <v>6115</v>
      </c>
      <c r="D2567" s="190" t="s">
        <v>4347</v>
      </c>
      <c r="E2567" s="190" t="s">
        <v>20873</v>
      </c>
      <c r="F2567" s="190" t="s">
        <v>20870</v>
      </c>
      <c r="G2567" s="192">
        <v>3300</v>
      </c>
      <c r="H2567" s="191">
        <v>105.3</v>
      </c>
      <c r="I2567" s="188">
        <v>31.33903133903134</v>
      </c>
      <c r="J2567" s="192">
        <v>3500</v>
      </c>
      <c r="K2567" s="191">
        <v>105.8</v>
      </c>
      <c r="L2567" s="193">
        <v>33.081285444234403</v>
      </c>
      <c r="N2567" s="185"/>
      <c r="O2567" s="185"/>
    </row>
    <row r="2568" spans="1:15" x14ac:dyDescent="0.25">
      <c r="A2568" s="239" t="s">
        <v>11876</v>
      </c>
      <c r="B2568" s="189" t="s">
        <v>7081</v>
      </c>
      <c r="C2568" s="190" t="s">
        <v>6115</v>
      </c>
      <c r="D2568" s="190" t="s">
        <v>8471</v>
      </c>
      <c r="E2568" s="190" t="s">
        <v>20873</v>
      </c>
      <c r="F2568" s="190" t="s">
        <v>20869</v>
      </c>
      <c r="G2568" s="192">
        <v>2100</v>
      </c>
      <c r="H2568" s="191">
        <v>110.4</v>
      </c>
      <c r="I2568" s="188">
        <v>19.021739130434781</v>
      </c>
      <c r="J2568" s="192">
        <v>2500</v>
      </c>
      <c r="K2568" s="191">
        <v>107.2</v>
      </c>
      <c r="L2568" s="193">
        <v>23.32089552238806</v>
      </c>
      <c r="N2568" s="185"/>
      <c r="O2568" s="185"/>
    </row>
    <row r="2569" spans="1:15" x14ac:dyDescent="0.25">
      <c r="A2569" s="239" t="s">
        <v>11877</v>
      </c>
      <c r="B2569" s="189" t="s">
        <v>7081</v>
      </c>
      <c r="C2569" s="190" t="s">
        <v>6115</v>
      </c>
      <c r="D2569" s="190" t="s">
        <v>8472</v>
      </c>
      <c r="E2569" s="190" t="s">
        <v>20873</v>
      </c>
      <c r="F2569" s="190" t="s">
        <v>20869</v>
      </c>
      <c r="G2569" s="192">
        <v>133000</v>
      </c>
      <c r="H2569" s="191">
        <v>972.5</v>
      </c>
      <c r="I2569" s="188">
        <v>136.76092544987148</v>
      </c>
      <c r="J2569" s="192">
        <v>130000</v>
      </c>
      <c r="K2569" s="191">
        <v>971.2</v>
      </c>
      <c r="L2569" s="193">
        <v>133.85502471169687</v>
      </c>
      <c r="N2569" s="185"/>
      <c r="O2569" s="185"/>
    </row>
    <row r="2570" spans="1:15" x14ac:dyDescent="0.25">
      <c r="A2570" s="239" t="s">
        <v>11878</v>
      </c>
      <c r="B2570" s="189" t="s">
        <v>7081</v>
      </c>
      <c r="C2570" s="190" t="s">
        <v>6115</v>
      </c>
      <c r="D2570" s="190" t="s">
        <v>8473</v>
      </c>
      <c r="E2570" s="190" t="s">
        <v>20873</v>
      </c>
      <c r="F2570" s="190" t="s">
        <v>20869</v>
      </c>
      <c r="G2570" s="192">
        <v>3950</v>
      </c>
      <c r="H2570" s="191">
        <v>190.4</v>
      </c>
      <c r="I2570" s="188">
        <v>20.745798319327729</v>
      </c>
      <c r="J2570" s="192">
        <v>4000</v>
      </c>
      <c r="K2570" s="191">
        <v>195.2</v>
      </c>
      <c r="L2570" s="193">
        <v>20.491803278688526</v>
      </c>
      <c r="N2570" s="185"/>
      <c r="O2570" s="185"/>
    </row>
    <row r="2571" spans="1:15" x14ac:dyDescent="0.25">
      <c r="A2571" s="239" t="s">
        <v>11879</v>
      </c>
      <c r="B2571" s="189" t="s">
        <v>7081</v>
      </c>
      <c r="C2571" s="190" t="s">
        <v>6115</v>
      </c>
      <c r="D2571" s="190" t="s">
        <v>8474</v>
      </c>
      <c r="E2571" s="190" t="s">
        <v>20873</v>
      </c>
      <c r="F2571" s="190" t="s">
        <v>20869</v>
      </c>
      <c r="G2571" s="192">
        <v>26555</v>
      </c>
      <c r="H2571" s="191">
        <v>715</v>
      </c>
      <c r="I2571" s="188">
        <v>37.13986013986014</v>
      </c>
      <c r="J2571" s="192">
        <v>26939</v>
      </c>
      <c r="K2571" s="191">
        <v>718</v>
      </c>
      <c r="L2571" s="193">
        <v>37.51949860724234</v>
      </c>
      <c r="N2571" s="185"/>
      <c r="O2571" s="185"/>
    </row>
    <row r="2572" spans="1:15" x14ac:dyDescent="0.25">
      <c r="A2572" s="239" t="s">
        <v>11880</v>
      </c>
      <c r="B2572" s="189" t="s">
        <v>7081</v>
      </c>
      <c r="C2572" s="190" t="s">
        <v>6115</v>
      </c>
      <c r="D2572" s="190" t="s">
        <v>8475</v>
      </c>
      <c r="E2572" s="190" t="s">
        <v>20873</v>
      </c>
      <c r="F2572" s="190" t="s">
        <v>20869</v>
      </c>
      <c r="G2572" s="192">
        <v>5408</v>
      </c>
      <c r="H2572" s="191">
        <v>284.10000000000002</v>
      </c>
      <c r="I2572" s="188">
        <v>19.035550862372403</v>
      </c>
      <c r="J2572" s="192">
        <v>5552.3</v>
      </c>
      <c r="K2572" s="191">
        <v>284.5</v>
      </c>
      <c r="L2572" s="193">
        <v>19.515992970123023</v>
      </c>
      <c r="N2572" s="185"/>
      <c r="O2572" s="185"/>
    </row>
    <row r="2573" spans="1:15" x14ac:dyDescent="0.25">
      <c r="A2573" s="239" t="s">
        <v>11881</v>
      </c>
      <c r="B2573" s="189" t="s">
        <v>7081</v>
      </c>
      <c r="C2573" s="190" t="s">
        <v>6115</v>
      </c>
      <c r="D2573" s="190" t="s">
        <v>8476</v>
      </c>
      <c r="E2573" s="190" t="s">
        <v>20873</v>
      </c>
      <c r="F2573" s="190" t="s">
        <v>20869</v>
      </c>
      <c r="G2573" s="192">
        <v>24867</v>
      </c>
      <c r="H2573" s="191">
        <v>925.6</v>
      </c>
      <c r="I2573" s="188">
        <v>26.86581676750216</v>
      </c>
      <c r="J2573" s="192">
        <v>24867</v>
      </c>
      <c r="K2573" s="191">
        <v>926.2</v>
      </c>
      <c r="L2573" s="193">
        <v>26.84841286979054</v>
      </c>
      <c r="N2573" s="185"/>
      <c r="O2573" s="185"/>
    </row>
    <row r="2574" spans="1:15" x14ac:dyDescent="0.25">
      <c r="A2574" s="239" t="s">
        <v>11882</v>
      </c>
      <c r="B2574" s="189" t="s">
        <v>7081</v>
      </c>
      <c r="C2574" s="190" t="s">
        <v>6115</v>
      </c>
      <c r="D2574" s="190" t="s">
        <v>5009</v>
      </c>
      <c r="E2574" s="190" t="s">
        <v>20873</v>
      </c>
      <c r="F2574" s="190" t="s">
        <v>20869</v>
      </c>
      <c r="G2574" s="192">
        <v>1230</v>
      </c>
      <c r="H2574" s="191">
        <v>76.900000000000006</v>
      </c>
      <c r="I2574" s="188">
        <v>15.994798439531859</v>
      </c>
      <c r="J2574" s="192">
        <v>1226</v>
      </c>
      <c r="K2574" s="191">
        <v>74.8</v>
      </c>
      <c r="L2574" s="193">
        <v>16.390374331550802</v>
      </c>
      <c r="N2574" s="185"/>
      <c r="O2574" s="185"/>
    </row>
    <row r="2575" spans="1:15" x14ac:dyDescent="0.25">
      <c r="A2575" s="239" t="s">
        <v>11883</v>
      </c>
      <c r="B2575" s="189" t="s">
        <v>7081</v>
      </c>
      <c r="C2575" s="190" t="s">
        <v>6115</v>
      </c>
      <c r="D2575" s="190" t="s">
        <v>11884</v>
      </c>
      <c r="E2575" s="190" t="s">
        <v>20873</v>
      </c>
      <c r="F2575" s="190" t="s">
        <v>20868</v>
      </c>
      <c r="G2575" s="192">
        <v>0</v>
      </c>
      <c r="H2575" s="191">
        <v>47.4</v>
      </c>
      <c r="I2575" s="188">
        <v>0</v>
      </c>
      <c r="J2575" s="192">
        <v>0</v>
      </c>
      <c r="K2575" s="191">
        <v>43.1</v>
      </c>
      <c r="L2575" s="193">
        <v>0</v>
      </c>
      <c r="N2575" s="185"/>
      <c r="O2575" s="185"/>
    </row>
    <row r="2576" spans="1:15" x14ac:dyDescent="0.25">
      <c r="A2576" s="239" t="s">
        <v>11885</v>
      </c>
      <c r="B2576" s="189" t="s">
        <v>6122</v>
      </c>
      <c r="C2576" s="190" t="s">
        <v>6121</v>
      </c>
      <c r="D2576" s="190" t="s">
        <v>8836</v>
      </c>
      <c r="E2576" s="190" t="s">
        <v>20867</v>
      </c>
      <c r="F2576" s="190" t="s">
        <v>20869</v>
      </c>
      <c r="G2576" s="192">
        <v>15000</v>
      </c>
      <c r="H2576" s="191">
        <v>211.9</v>
      </c>
      <c r="I2576" s="188">
        <v>70.788107597923542</v>
      </c>
      <c r="J2576" s="192">
        <v>15300</v>
      </c>
      <c r="K2576" s="191">
        <v>211.9</v>
      </c>
      <c r="L2576" s="193">
        <v>72.203869749882017</v>
      </c>
      <c r="N2576" s="185"/>
      <c r="O2576" s="185"/>
    </row>
    <row r="2577" spans="1:15" x14ac:dyDescent="0.25">
      <c r="A2577" s="239" t="s">
        <v>11886</v>
      </c>
      <c r="B2577" s="189" t="s">
        <v>6122</v>
      </c>
      <c r="C2577" s="190" t="s">
        <v>6121</v>
      </c>
      <c r="D2577" s="190" t="s">
        <v>5010</v>
      </c>
      <c r="E2577" s="190" t="s">
        <v>20867</v>
      </c>
      <c r="F2577" s="190" t="s">
        <v>20869</v>
      </c>
      <c r="G2577" s="192">
        <v>23000</v>
      </c>
      <c r="H2577" s="191">
        <v>800.7</v>
      </c>
      <c r="I2577" s="188">
        <v>28.724865742475334</v>
      </c>
      <c r="J2577" s="192">
        <v>23000</v>
      </c>
      <c r="K2577" s="191">
        <v>801.7</v>
      </c>
      <c r="L2577" s="193">
        <v>28.689035798927279</v>
      </c>
      <c r="N2577" s="185"/>
      <c r="O2577" s="185"/>
    </row>
    <row r="2578" spans="1:15" x14ac:dyDescent="0.25">
      <c r="A2578" s="239" t="s">
        <v>11887</v>
      </c>
      <c r="B2578" s="189" t="s">
        <v>6122</v>
      </c>
      <c r="C2578" s="190" t="s">
        <v>6121</v>
      </c>
      <c r="D2578" s="190" t="s">
        <v>5011</v>
      </c>
      <c r="E2578" s="190" t="s">
        <v>20867</v>
      </c>
      <c r="F2578" s="190" t="s">
        <v>20869</v>
      </c>
      <c r="G2578" s="192">
        <v>8160</v>
      </c>
      <c r="H2578" s="191">
        <v>148.1</v>
      </c>
      <c r="I2578" s="188">
        <v>55.097906819716407</v>
      </c>
      <c r="J2578" s="192">
        <v>8675</v>
      </c>
      <c r="K2578" s="191">
        <v>148.1</v>
      </c>
      <c r="L2578" s="193">
        <v>58.575286968264692</v>
      </c>
      <c r="N2578" s="185"/>
      <c r="O2578" s="185"/>
    </row>
    <row r="2579" spans="1:15" x14ac:dyDescent="0.25">
      <c r="A2579" s="239" t="s">
        <v>11888</v>
      </c>
      <c r="B2579" s="189" t="s">
        <v>6122</v>
      </c>
      <c r="C2579" s="190" t="s">
        <v>6121</v>
      </c>
      <c r="D2579" s="190" t="s">
        <v>5012</v>
      </c>
      <c r="E2579" s="190" t="s">
        <v>20867</v>
      </c>
      <c r="F2579" s="190" t="s">
        <v>20869</v>
      </c>
      <c r="G2579" s="192">
        <v>7500</v>
      </c>
      <c r="H2579" s="191">
        <v>136.5</v>
      </c>
      <c r="I2579" s="188">
        <v>54.945054945054942</v>
      </c>
      <c r="J2579" s="192">
        <v>8262</v>
      </c>
      <c r="K2579" s="191">
        <v>139.5</v>
      </c>
      <c r="L2579" s="193">
        <v>59.225806451612904</v>
      </c>
      <c r="N2579" s="185"/>
      <c r="O2579" s="185"/>
    </row>
    <row r="2580" spans="1:15" x14ac:dyDescent="0.25">
      <c r="A2580" s="239" t="s">
        <v>11889</v>
      </c>
      <c r="B2580" s="189" t="s">
        <v>6122</v>
      </c>
      <c r="C2580" s="190" t="s">
        <v>6121</v>
      </c>
      <c r="D2580" s="190" t="s">
        <v>5013</v>
      </c>
      <c r="E2580" s="190" t="s">
        <v>20867</v>
      </c>
      <c r="F2580" s="190" t="s">
        <v>20869</v>
      </c>
      <c r="G2580" s="192">
        <v>103527</v>
      </c>
      <c r="H2580" s="191">
        <v>2233.6</v>
      </c>
      <c r="I2580" s="188">
        <v>46.349838825214903</v>
      </c>
      <c r="J2580" s="192">
        <v>104625</v>
      </c>
      <c r="K2580" s="191">
        <v>2257.3000000000002</v>
      </c>
      <c r="L2580" s="193">
        <v>46.349621228901782</v>
      </c>
      <c r="N2580" s="185"/>
      <c r="O2580" s="185"/>
    </row>
    <row r="2581" spans="1:15" x14ac:dyDescent="0.25">
      <c r="A2581" s="239" t="s">
        <v>11890</v>
      </c>
      <c r="B2581" s="189" t="s">
        <v>6122</v>
      </c>
      <c r="C2581" s="190" t="s">
        <v>6121</v>
      </c>
      <c r="D2581" s="190" t="s">
        <v>5014</v>
      </c>
      <c r="E2581" s="190" t="s">
        <v>20867</v>
      </c>
      <c r="F2581" s="190" t="s">
        <v>20869</v>
      </c>
      <c r="G2581" s="192">
        <v>89996</v>
      </c>
      <c r="H2581" s="191">
        <v>828.5</v>
      </c>
      <c r="I2581" s="188">
        <v>108.62522631261315</v>
      </c>
      <c r="J2581" s="192">
        <v>92696</v>
      </c>
      <c r="K2581" s="191">
        <v>828.5</v>
      </c>
      <c r="L2581" s="193">
        <v>111.88412794206397</v>
      </c>
      <c r="N2581" s="185"/>
      <c r="O2581" s="185"/>
    </row>
    <row r="2582" spans="1:15" x14ac:dyDescent="0.25">
      <c r="A2582" s="239" t="s">
        <v>11891</v>
      </c>
      <c r="B2582" s="189" t="s">
        <v>6122</v>
      </c>
      <c r="C2582" s="190" t="s">
        <v>6121</v>
      </c>
      <c r="D2582" s="190" t="s">
        <v>5015</v>
      </c>
      <c r="E2582" s="190" t="s">
        <v>20867</v>
      </c>
      <c r="F2582" s="190" t="s">
        <v>20869</v>
      </c>
      <c r="G2582" s="192">
        <v>5500</v>
      </c>
      <c r="H2582" s="191">
        <v>209.9</v>
      </c>
      <c r="I2582" s="188">
        <v>26.202953787517863</v>
      </c>
      <c r="J2582" s="192">
        <v>5775</v>
      </c>
      <c r="K2582" s="191">
        <v>210.9</v>
      </c>
      <c r="L2582" s="193">
        <v>27.382645803698434</v>
      </c>
      <c r="N2582" s="185"/>
      <c r="O2582" s="185"/>
    </row>
    <row r="2583" spans="1:15" x14ac:dyDescent="0.25">
      <c r="A2583" s="239" t="s">
        <v>11892</v>
      </c>
      <c r="B2583" s="189" t="s">
        <v>6122</v>
      </c>
      <c r="C2583" s="190" t="s">
        <v>6121</v>
      </c>
      <c r="D2583" s="190" t="s">
        <v>8483</v>
      </c>
      <c r="E2583" s="190" t="s">
        <v>20867</v>
      </c>
      <c r="F2583" s="190" t="s">
        <v>20869</v>
      </c>
      <c r="G2583" s="192">
        <v>9975</v>
      </c>
      <c r="H2583" s="191">
        <v>141.69999999999999</v>
      </c>
      <c r="I2583" s="188">
        <v>70.395201129146088</v>
      </c>
      <c r="J2583" s="192">
        <v>9975</v>
      </c>
      <c r="K2583" s="191">
        <v>143.69999999999999</v>
      </c>
      <c r="L2583" s="193">
        <v>69.415448851774542</v>
      </c>
      <c r="N2583" s="185"/>
      <c r="O2583" s="185"/>
    </row>
    <row r="2584" spans="1:15" x14ac:dyDescent="0.25">
      <c r="A2584" s="239" t="s">
        <v>11893</v>
      </c>
      <c r="B2584" s="189" t="s">
        <v>6122</v>
      </c>
      <c r="C2584" s="190" t="s">
        <v>6121</v>
      </c>
      <c r="D2584" s="190" t="s">
        <v>8484</v>
      </c>
      <c r="E2584" s="190" t="s">
        <v>20867</v>
      </c>
      <c r="F2584" s="190" t="s">
        <v>20869</v>
      </c>
      <c r="G2584" s="192">
        <v>14575</v>
      </c>
      <c r="H2584" s="191">
        <v>309.8</v>
      </c>
      <c r="I2584" s="188">
        <v>47.046481601032923</v>
      </c>
      <c r="J2584" s="192">
        <v>15000</v>
      </c>
      <c r="K2584" s="191">
        <v>311.8</v>
      </c>
      <c r="L2584" s="193">
        <v>48.10776138550353</v>
      </c>
      <c r="N2584" s="185"/>
      <c r="O2584" s="185"/>
    </row>
    <row r="2585" spans="1:15" x14ac:dyDescent="0.25">
      <c r="A2585" s="239" t="s">
        <v>11894</v>
      </c>
      <c r="B2585" s="189" t="s">
        <v>6122</v>
      </c>
      <c r="C2585" s="190" t="s">
        <v>6121</v>
      </c>
      <c r="D2585" s="190" t="s">
        <v>8485</v>
      </c>
      <c r="E2585" s="190" t="s">
        <v>20867</v>
      </c>
      <c r="F2585" s="190" t="s">
        <v>20869</v>
      </c>
      <c r="G2585" s="192">
        <v>295617</v>
      </c>
      <c r="H2585" s="191">
        <v>6627.8</v>
      </c>
      <c r="I2585" s="188">
        <v>44.602583059235343</v>
      </c>
      <c r="J2585" s="192">
        <v>306420</v>
      </c>
      <c r="K2585" s="191">
        <v>6690.4</v>
      </c>
      <c r="L2585" s="193">
        <v>45.799952170273826</v>
      </c>
      <c r="N2585" s="185"/>
      <c r="O2585" s="185"/>
    </row>
    <row r="2586" spans="1:15" x14ac:dyDescent="0.25">
      <c r="A2586" s="239" t="s">
        <v>11895</v>
      </c>
      <c r="B2586" s="189" t="s">
        <v>6122</v>
      </c>
      <c r="C2586" s="190" t="s">
        <v>6121</v>
      </c>
      <c r="D2586" s="190" t="s">
        <v>8486</v>
      </c>
      <c r="E2586" s="190" t="s">
        <v>20867</v>
      </c>
      <c r="F2586" s="190" t="s">
        <v>20869</v>
      </c>
      <c r="G2586" s="192">
        <v>41000</v>
      </c>
      <c r="H2586" s="191">
        <v>893.1</v>
      </c>
      <c r="I2586" s="188">
        <v>45.907513156421452</v>
      </c>
      <c r="J2586" s="192">
        <v>41000</v>
      </c>
      <c r="K2586" s="191">
        <v>897.1</v>
      </c>
      <c r="L2586" s="193">
        <v>45.702820198417122</v>
      </c>
      <c r="N2586" s="185"/>
      <c r="O2586" s="185"/>
    </row>
    <row r="2587" spans="1:15" x14ac:dyDescent="0.25">
      <c r="A2587" s="239" t="s">
        <v>11896</v>
      </c>
      <c r="B2587" s="189" t="s">
        <v>6122</v>
      </c>
      <c r="C2587" s="190" t="s">
        <v>6121</v>
      </c>
      <c r="D2587" s="190" t="s">
        <v>6672</v>
      </c>
      <c r="E2587" s="190" t="s">
        <v>20867</v>
      </c>
      <c r="F2587" s="190" t="s">
        <v>20869</v>
      </c>
      <c r="G2587" s="192">
        <v>77727</v>
      </c>
      <c r="H2587" s="191">
        <v>1163.5</v>
      </c>
      <c r="I2587" s="188">
        <v>66.80446927374301</v>
      </c>
      <c r="J2587" s="192">
        <v>79773</v>
      </c>
      <c r="K2587" s="191">
        <v>1168.4000000000001</v>
      </c>
      <c r="L2587" s="193">
        <v>68.275419376925711</v>
      </c>
      <c r="N2587" s="185"/>
      <c r="O2587" s="185"/>
    </row>
    <row r="2588" spans="1:15" x14ac:dyDescent="0.25">
      <c r="A2588" s="239" t="s">
        <v>11897</v>
      </c>
      <c r="B2588" s="189" t="s">
        <v>6122</v>
      </c>
      <c r="C2588" s="190" t="s">
        <v>6121</v>
      </c>
      <c r="D2588" s="190" t="s">
        <v>6533</v>
      </c>
      <c r="E2588" s="190" t="s">
        <v>20867</v>
      </c>
      <c r="F2588" s="190" t="s">
        <v>20869</v>
      </c>
      <c r="G2588" s="192">
        <v>91400</v>
      </c>
      <c r="H2588" s="191">
        <v>711.5</v>
      </c>
      <c r="I2588" s="188">
        <v>128.46099789177794</v>
      </c>
      <c r="J2588" s="192">
        <v>91400</v>
      </c>
      <c r="K2588" s="191">
        <v>715.5</v>
      </c>
      <c r="L2588" s="193">
        <v>127.74283717679944</v>
      </c>
      <c r="N2588" s="185"/>
      <c r="O2588" s="185"/>
    </row>
    <row r="2589" spans="1:15" x14ac:dyDescent="0.25">
      <c r="A2589" s="239" t="s">
        <v>11898</v>
      </c>
      <c r="B2589" s="189" t="s">
        <v>6122</v>
      </c>
      <c r="C2589" s="190" t="s">
        <v>6121</v>
      </c>
      <c r="D2589" s="190" t="s">
        <v>8487</v>
      </c>
      <c r="E2589" s="190" t="s">
        <v>20867</v>
      </c>
      <c r="F2589" s="190" t="s">
        <v>20869</v>
      </c>
      <c r="G2589" s="192">
        <v>8240</v>
      </c>
      <c r="H2589" s="191">
        <v>127.7</v>
      </c>
      <c r="I2589" s="188">
        <v>64.526233359436176</v>
      </c>
      <c r="J2589" s="192">
        <v>8410</v>
      </c>
      <c r="K2589" s="191">
        <v>127.7</v>
      </c>
      <c r="L2589" s="193">
        <v>65.857478465152695</v>
      </c>
      <c r="N2589" s="185"/>
      <c r="O2589" s="185"/>
    </row>
    <row r="2590" spans="1:15" x14ac:dyDescent="0.25">
      <c r="A2590" s="239" t="s">
        <v>11899</v>
      </c>
      <c r="B2590" s="189" t="s">
        <v>6122</v>
      </c>
      <c r="C2590" s="190" t="s">
        <v>6121</v>
      </c>
      <c r="D2590" s="190" t="s">
        <v>8488</v>
      </c>
      <c r="E2590" s="190" t="s">
        <v>20867</v>
      </c>
      <c r="F2590" s="190" t="s">
        <v>20869</v>
      </c>
      <c r="G2590" s="192">
        <v>5000</v>
      </c>
      <c r="H2590" s="191">
        <v>153.19999999999999</v>
      </c>
      <c r="I2590" s="188">
        <v>32.637075718015666</v>
      </c>
      <c r="J2590" s="192">
        <v>4500</v>
      </c>
      <c r="K2590" s="191">
        <v>153.19999999999999</v>
      </c>
      <c r="L2590" s="193">
        <v>29.373368146214101</v>
      </c>
      <c r="N2590" s="185"/>
      <c r="O2590" s="185"/>
    </row>
    <row r="2591" spans="1:15" x14ac:dyDescent="0.25">
      <c r="A2591" s="239" t="s">
        <v>11900</v>
      </c>
      <c r="B2591" s="189" t="s">
        <v>6122</v>
      </c>
      <c r="C2591" s="190" t="s">
        <v>6121</v>
      </c>
      <c r="D2591" s="190" t="s">
        <v>8489</v>
      </c>
      <c r="E2591" s="190" t="s">
        <v>20867</v>
      </c>
      <c r="F2591" s="190" t="s">
        <v>20869</v>
      </c>
      <c r="G2591" s="192">
        <v>71700</v>
      </c>
      <c r="H2591" s="191">
        <v>842</v>
      </c>
      <c r="I2591" s="188">
        <v>85.154394299287418</v>
      </c>
      <c r="J2591" s="192">
        <v>75285</v>
      </c>
      <c r="K2591" s="191">
        <v>845</v>
      </c>
      <c r="L2591" s="193">
        <v>89.094674556213022</v>
      </c>
      <c r="N2591" s="185"/>
      <c r="O2591" s="185"/>
    </row>
    <row r="2592" spans="1:15" x14ac:dyDescent="0.25">
      <c r="A2592" s="239" t="s">
        <v>11901</v>
      </c>
      <c r="B2592" s="189" t="s">
        <v>6122</v>
      </c>
      <c r="C2592" s="190" t="s">
        <v>6121</v>
      </c>
      <c r="D2592" s="190" t="s">
        <v>8490</v>
      </c>
      <c r="E2592" s="190" t="s">
        <v>20867</v>
      </c>
      <c r="F2592" s="190" t="s">
        <v>20869</v>
      </c>
      <c r="G2592" s="192">
        <v>14000</v>
      </c>
      <c r="H2592" s="191">
        <v>244.8</v>
      </c>
      <c r="I2592" s="188">
        <v>57.189542483660126</v>
      </c>
      <c r="J2592" s="192">
        <v>14250</v>
      </c>
      <c r="K2592" s="191">
        <v>244.8</v>
      </c>
      <c r="L2592" s="193">
        <v>58.21078431372549</v>
      </c>
      <c r="N2592" s="185"/>
      <c r="O2592" s="185"/>
    </row>
    <row r="2593" spans="1:15" x14ac:dyDescent="0.25">
      <c r="A2593" s="239" t="s">
        <v>11902</v>
      </c>
      <c r="B2593" s="189" t="s">
        <v>6122</v>
      </c>
      <c r="C2593" s="190" t="s">
        <v>6121</v>
      </c>
      <c r="D2593" s="190" t="s">
        <v>8491</v>
      </c>
      <c r="E2593" s="190" t="s">
        <v>20867</v>
      </c>
      <c r="F2593" s="190" t="s">
        <v>20869</v>
      </c>
      <c r="G2593" s="192">
        <v>118360</v>
      </c>
      <c r="H2593" s="191">
        <v>2450</v>
      </c>
      <c r="I2593" s="188">
        <v>48.310204081632655</v>
      </c>
      <c r="J2593" s="192">
        <v>119765</v>
      </c>
      <c r="K2593" s="191">
        <v>2476.6999999999998</v>
      </c>
      <c r="L2593" s="193">
        <v>48.356684297654141</v>
      </c>
      <c r="N2593" s="185"/>
      <c r="O2593" s="185"/>
    </row>
    <row r="2594" spans="1:15" x14ac:dyDescent="0.25">
      <c r="A2594" s="239" t="s">
        <v>11903</v>
      </c>
      <c r="B2594" s="189" t="s">
        <v>6122</v>
      </c>
      <c r="C2594" s="190" t="s">
        <v>6121</v>
      </c>
      <c r="D2594" s="190" t="s">
        <v>8492</v>
      </c>
      <c r="E2594" s="190" t="s">
        <v>20867</v>
      </c>
      <c r="F2594" s="190" t="s">
        <v>20869</v>
      </c>
      <c r="G2594" s="192">
        <v>14000</v>
      </c>
      <c r="H2594" s="191">
        <v>347.5</v>
      </c>
      <c r="I2594" s="188">
        <v>40.28776978417266</v>
      </c>
      <c r="J2594" s="192">
        <v>14000</v>
      </c>
      <c r="K2594" s="191">
        <v>347.5</v>
      </c>
      <c r="L2594" s="193">
        <v>40.28776978417266</v>
      </c>
      <c r="N2594" s="185"/>
      <c r="O2594" s="185"/>
    </row>
    <row r="2595" spans="1:15" x14ac:dyDescent="0.25">
      <c r="A2595" s="239" t="s">
        <v>11904</v>
      </c>
      <c r="B2595" s="189" t="s">
        <v>6122</v>
      </c>
      <c r="C2595" s="190" t="s">
        <v>6121</v>
      </c>
      <c r="D2595" s="190" t="s">
        <v>8493</v>
      </c>
      <c r="E2595" s="190" t="s">
        <v>20867</v>
      </c>
      <c r="F2595" s="190" t="s">
        <v>20869</v>
      </c>
      <c r="G2595" s="192">
        <v>32900</v>
      </c>
      <c r="H2595" s="191">
        <v>325.2</v>
      </c>
      <c r="I2595" s="188">
        <v>101.16851168511685</v>
      </c>
      <c r="J2595" s="192">
        <v>30191</v>
      </c>
      <c r="K2595" s="191">
        <v>325.2</v>
      </c>
      <c r="L2595" s="193">
        <v>92.838253382533836</v>
      </c>
      <c r="N2595" s="185"/>
      <c r="O2595" s="185"/>
    </row>
    <row r="2596" spans="1:15" x14ac:dyDescent="0.25">
      <c r="A2596" s="239" t="s">
        <v>11905</v>
      </c>
      <c r="B2596" s="189" t="s">
        <v>6122</v>
      </c>
      <c r="C2596" s="190" t="s">
        <v>6121</v>
      </c>
      <c r="D2596" s="190" t="s">
        <v>8494</v>
      </c>
      <c r="E2596" s="190" t="s">
        <v>20867</v>
      </c>
      <c r="F2596" s="190" t="s">
        <v>20869</v>
      </c>
      <c r="G2596" s="192">
        <v>7150</v>
      </c>
      <c r="H2596" s="191">
        <v>137.6</v>
      </c>
      <c r="I2596" s="188">
        <v>51.962209302325583</v>
      </c>
      <c r="J2596" s="192">
        <v>7150</v>
      </c>
      <c r="K2596" s="191">
        <v>137.6</v>
      </c>
      <c r="L2596" s="193">
        <v>51.962209302325583</v>
      </c>
      <c r="N2596" s="185"/>
      <c r="O2596" s="185"/>
    </row>
    <row r="2597" spans="1:15" x14ac:dyDescent="0.25">
      <c r="A2597" s="239" t="s">
        <v>11906</v>
      </c>
      <c r="B2597" s="189" t="s">
        <v>6122</v>
      </c>
      <c r="C2597" s="190" t="s">
        <v>6121</v>
      </c>
      <c r="D2597" s="190" t="s">
        <v>8495</v>
      </c>
      <c r="E2597" s="190" t="s">
        <v>20867</v>
      </c>
      <c r="F2597" s="190" t="s">
        <v>20869</v>
      </c>
      <c r="G2597" s="192">
        <v>4621</v>
      </c>
      <c r="H2597" s="191">
        <v>74.5</v>
      </c>
      <c r="I2597" s="188">
        <v>62.026845637583889</v>
      </c>
      <c r="J2597" s="192">
        <v>4741</v>
      </c>
      <c r="K2597" s="191">
        <v>74.5</v>
      </c>
      <c r="L2597" s="193">
        <v>63.63758389261745</v>
      </c>
      <c r="N2597" s="185"/>
      <c r="O2597" s="185"/>
    </row>
    <row r="2598" spans="1:15" x14ac:dyDescent="0.25">
      <c r="A2598" s="239" t="s">
        <v>11907</v>
      </c>
      <c r="B2598" s="189" t="s">
        <v>6122</v>
      </c>
      <c r="C2598" s="190" t="s">
        <v>6121</v>
      </c>
      <c r="D2598" s="190" t="s">
        <v>8496</v>
      </c>
      <c r="E2598" s="190" t="s">
        <v>20867</v>
      </c>
      <c r="F2598" s="190" t="s">
        <v>20869</v>
      </c>
      <c r="G2598" s="192">
        <v>210160</v>
      </c>
      <c r="H2598" s="191">
        <v>3270</v>
      </c>
      <c r="I2598" s="188">
        <v>64.269113149847101</v>
      </c>
      <c r="J2598" s="192">
        <v>210160</v>
      </c>
      <c r="K2598" s="191">
        <v>3304.6</v>
      </c>
      <c r="L2598" s="193">
        <v>63.596199237426617</v>
      </c>
      <c r="N2598" s="185"/>
      <c r="O2598" s="185"/>
    </row>
    <row r="2599" spans="1:15" x14ac:dyDescent="0.25">
      <c r="A2599" s="239" t="s">
        <v>11908</v>
      </c>
      <c r="B2599" s="189" t="s">
        <v>6122</v>
      </c>
      <c r="C2599" s="190" t="s">
        <v>6121</v>
      </c>
      <c r="D2599" s="190" t="s">
        <v>8497</v>
      </c>
      <c r="E2599" s="190" t="s">
        <v>20867</v>
      </c>
      <c r="F2599" s="190" t="s">
        <v>20869</v>
      </c>
      <c r="G2599" s="192">
        <v>12500</v>
      </c>
      <c r="H2599" s="191">
        <v>260.10000000000002</v>
      </c>
      <c r="I2599" s="188">
        <v>48.058439061899264</v>
      </c>
      <c r="J2599" s="192">
        <v>12750</v>
      </c>
      <c r="K2599" s="191">
        <v>261.10000000000002</v>
      </c>
      <c r="L2599" s="193">
        <v>48.831865185752584</v>
      </c>
      <c r="N2599" s="185"/>
      <c r="O2599" s="185"/>
    </row>
    <row r="2600" spans="1:15" x14ac:dyDescent="0.25">
      <c r="A2600" s="239" t="s">
        <v>11909</v>
      </c>
      <c r="B2600" s="189" t="s">
        <v>6122</v>
      </c>
      <c r="C2600" s="190" t="s">
        <v>6121</v>
      </c>
      <c r="D2600" s="190" t="s">
        <v>7412</v>
      </c>
      <c r="E2600" s="190" t="s">
        <v>20867</v>
      </c>
      <c r="F2600" s="190" t="s">
        <v>20869</v>
      </c>
      <c r="G2600" s="192">
        <v>45200</v>
      </c>
      <c r="H2600" s="191">
        <v>586.4</v>
      </c>
      <c r="I2600" s="188">
        <v>77.080491132332881</v>
      </c>
      <c r="J2600" s="192">
        <v>51624</v>
      </c>
      <c r="K2600" s="191">
        <v>596.29999999999995</v>
      </c>
      <c r="L2600" s="193">
        <v>86.57387221197385</v>
      </c>
      <c r="N2600" s="185"/>
      <c r="O2600" s="185"/>
    </row>
    <row r="2601" spans="1:15" x14ac:dyDescent="0.25">
      <c r="A2601" s="239" t="s">
        <v>11910</v>
      </c>
      <c r="B2601" s="189" t="s">
        <v>6122</v>
      </c>
      <c r="C2601" s="190" t="s">
        <v>6121</v>
      </c>
      <c r="D2601" s="190" t="s">
        <v>8498</v>
      </c>
      <c r="E2601" s="190" t="s">
        <v>20867</v>
      </c>
      <c r="F2601" s="190" t="s">
        <v>20869</v>
      </c>
      <c r="G2601" s="192">
        <v>119183</v>
      </c>
      <c r="H2601" s="191">
        <v>1276.0999999999999</v>
      </c>
      <c r="I2601" s="188">
        <v>93.396285557558187</v>
      </c>
      <c r="J2601" s="192">
        <v>119671</v>
      </c>
      <c r="K2601" s="191">
        <v>1281</v>
      </c>
      <c r="L2601" s="193">
        <v>93.419984387197502</v>
      </c>
      <c r="N2601" s="185"/>
      <c r="O2601" s="185"/>
    </row>
    <row r="2602" spans="1:15" x14ac:dyDescent="0.25">
      <c r="A2602" s="239" t="s">
        <v>11911</v>
      </c>
      <c r="B2602" s="189" t="s">
        <v>6122</v>
      </c>
      <c r="C2602" s="190" t="s">
        <v>6121</v>
      </c>
      <c r="D2602" s="190" t="s">
        <v>8499</v>
      </c>
      <c r="E2602" s="190" t="s">
        <v>20867</v>
      </c>
      <c r="F2602" s="190" t="s">
        <v>20869</v>
      </c>
      <c r="G2602" s="192">
        <v>13476</v>
      </c>
      <c r="H2602" s="191">
        <v>303.10000000000002</v>
      </c>
      <c r="I2602" s="188">
        <v>44.460574067964366</v>
      </c>
      <c r="J2602" s="192">
        <v>13476</v>
      </c>
      <c r="K2602" s="191">
        <v>304.10000000000002</v>
      </c>
      <c r="L2602" s="193">
        <v>44.314370272936529</v>
      </c>
      <c r="N2602" s="185"/>
      <c r="O2602" s="185"/>
    </row>
    <row r="2603" spans="1:15" x14ac:dyDescent="0.25">
      <c r="A2603" s="239" t="s">
        <v>11912</v>
      </c>
      <c r="B2603" s="189" t="s">
        <v>6122</v>
      </c>
      <c r="C2603" s="190" t="s">
        <v>6121</v>
      </c>
      <c r="D2603" s="190" t="s">
        <v>5751</v>
      </c>
      <c r="E2603" s="190" t="s">
        <v>20867</v>
      </c>
      <c r="F2603" s="190" t="s">
        <v>20869</v>
      </c>
      <c r="G2603" s="192">
        <v>14500</v>
      </c>
      <c r="H2603" s="191">
        <v>321.2</v>
      </c>
      <c r="I2603" s="188">
        <v>45.143212951432133</v>
      </c>
      <c r="J2603" s="192">
        <v>14500</v>
      </c>
      <c r="K2603" s="191">
        <v>321.2</v>
      </c>
      <c r="L2603" s="193">
        <v>45.143212951432133</v>
      </c>
      <c r="N2603" s="185"/>
      <c r="O2603" s="185"/>
    </row>
    <row r="2604" spans="1:15" x14ac:dyDescent="0.25">
      <c r="A2604" s="239" t="s">
        <v>11913</v>
      </c>
      <c r="B2604" s="189" t="s">
        <v>6122</v>
      </c>
      <c r="C2604" s="190" t="s">
        <v>6121</v>
      </c>
      <c r="D2604" s="190" t="s">
        <v>3464</v>
      </c>
      <c r="E2604" s="190" t="s">
        <v>20867</v>
      </c>
      <c r="F2604" s="190" t="s">
        <v>20869</v>
      </c>
      <c r="G2604" s="192">
        <v>3862.5</v>
      </c>
      <c r="H2604" s="191">
        <v>65.099999999999994</v>
      </c>
      <c r="I2604" s="188">
        <v>59.331797235023046</v>
      </c>
      <c r="J2604" s="192">
        <v>3863</v>
      </c>
      <c r="K2604" s="191">
        <v>65.099999999999994</v>
      </c>
      <c r="L2604" s="193">
        <v>59.339477726574508</v>
      </c>
      <c r="N2604" s="185"/>
      <c r="O2604" s="185"/>
    </row>
    <row r="2605" spans="1:15" x14ac:dyDescent="0.25">
      <c r="A2605" s="239" t="s">
        <v>11914</v>
      </c>
      <c r="B2605" s="189" t="s">
        <v>6122</v>
      </c>
      <c r="C2605" s="190" t="s">
        <v>6121</v>
      </c>
      <c r="D2605" s="190" t="s">
        <v>11915</v>
      </c>
      <c r="E2605" s="190" t="s">
        <v>20867</v>
      </c>
      <c r="F2605" s="190" t="s">
        <v>20869</v>
      </c>
      <c r="G2605" s="192">
        <v>0</v>
      </c>
      <c r="H2605" s="191">
        <v>56.5</v>
      </c>
      <c r="I2605" s="188">
        <v>0</v>
      </c>
      <c r="J2605" s="192">
        <v>600</v>
      </c>
      <c r="K2605" s="191">
        <v>56.5</v>
      </c>
      <c r="L2605" s="193">
        <v>10.619469026548673</v>
      </c>
      <c r="N2605" s="185"/>
      <c r="O2605" s="185"/>
    </row>
    <row r="2606" spans="1:15" x14ac:dyDescent="0.25">
      <c r="A2606" s="239" t="s">
        <v>11916</v>
      </c>
      <c r="B2606" s="189" t="s">
        <v>6122</v>
      </c>
      <c r="C2606" s="190" t="s">
        <v>6121</v>
      </c>
      <c r="D2606" s="190" t="s">
        <v>3465</v>
      </c>
      <c r="E2606" s="190" t="s">
        <v>20867</v>
      </c>
      <c r="F2606" s="190" t="s">
        <v>20869</v>
      </c>
      <c r="G2606" s="192">
        <v>16000</v>
      </c>
      <c r="H2606" s="191">
        <v>292.89999999999998</v>
      </c>
      <c r="I2606" s="188">
        <v>54.626152270399459</v>
      </c>
      <c r="J2606" s="192">
        <v>16000</v>
      </c>
      <c r="K2606" s="191">
        <v>295.89999999999998</v>
      </c>
      <c r="L2606" s="193">
        <v>54.0723217303143</v>
      </c>
      <c r="N2606" s="185"/>
      <c r="O2606" s="185"/>
    </row>
    <row r="2607" spans="1:15" x14ac:dyDescent="0.25">
      <c r="A2607" s="239" t="s">
        <v>11917</v>
      </c>
      <c r="B2607" s="189" t="s">
        <v>6122</v>
      </c>
      <c r="C2607" s="190" t="s">
        <v>6121</v>
      </c>
      <c r="D2607" s="190" t="s">
        <v>3466</v>
      </c>
      <c r="E2607" s="190" t="s">
        <v>20867</v>
      </c>
      <c r="F2607" s="190" t="s">
        <v>20869</v>
      </c>
      <c r="G2607" s="192">
        <v>30000</v>
      </c>
      <c r="H2607" s="191">
        <v>460.4</v>
      </c>
      <c r="I2607" s="188">
        <v>65.160729800173769</v>
      </c>
      <c r="J2607" s="192">
        <v>31500</v>
      </c>
      <c r="K2607" s="191">
        <v>463.4</v>
      </c>
      <c r="L2607" s="193">
        <v>67.975830815709969</v>
      </c>
      <c r="N2607" s="185"/>
      <c r="O2607" s="185"/>
    </row>
    <row r="2608" spans="1:15" x14ac:dyDescent="0.25">
      <c r="A2608" s="239" t="s">
        <v>11918</v>
      </c>
      <c r="B2608" s="189" t="s">
        <v>6122</v>
      </c>
      <c r="C2608" s="190" t="s">
        <v>6121</v>
      </c>
      <c r="D2608" s="190" t="s">
        <v>3467</v>
      </c>
      <c r="E2608" s="190" t="s">
        <v>20867</v>
      </c>
      <c r="F2608" s="190" t="s">
        <v>20869</v>
      </c>
      <c r="G2608" s="192">
        <v>10900</v>
      </c>
      <c r="H2608" s="191">
        <v>156.1</v>
      </c>
      <c r="I2608" s="188">
        <v>69.827033952594491</v>
      </c>
      <c r="J2608" s="192">
        <v>11500</v>
      </c>
      <c r="K2608" s="191">
        <v>156.1</v>
      </c>
      <c r="L2608" s="193">
        <v>73.670723894939144</v>
      </c>
      <c r="N2608" s="185"/>
      <c r="O2608" s="185"/>
    </row>
    <row r="2609" spans="1:15" x14ac:dyDescent="0.25">
      <c r="A2609" s="239" t="s">
        <v>11919</v>
      </c>
      <c r="B2609" s="189" t="s">
        <v>6122</v>
      </c>
      <c r="C2609" s="190" t="s">
        <v>6121</v>
      </c>
      <c r="D2609" s="190" t="s">
        <v>3468</v>
      </c>
      <c r="E2609" s="190" t="s">
        <v>20867</v>
      </c>
      <c r="F2609" s="190" t="s">
        <v>20869</v>
      </c>
      <c r="G2609" s="192">
        <v>33573</v>
      </c>
      <c r="H2609" s="191">
        <v>780.4</v>
      </c>
      <c r="I2609" s="188">
        <v>43.020246027678112</v>
      </c>
      <c r="J2609" s="192">
        <v>33510</v>
      </c>
      <c r="K2609" s="191">
        <v>782.4</v>
      </c>
      <c r="L2609" s="193">
        <v>42.829754601226995</v>
      </c>
      <c r="N2609" s="185"/>
      <c r="O2609" s="185"/>
    </row>
    <row r="2610" spans="1:15" x14ac:dyDescent="0.25">
      <c r="A2610" s="239" t="s">
        <v>11920</v>
      </c>
      <c r="B2610" s="189" t="s">
        <v>6122</v>
      </c>
      <c r="C2610" s="190" t="s">
        <v>6121</v>
      </c>
      <c r="D2610" s="190" t="s">
        <v>3469</v>
      </c>
      <c r="E2610" s="190" t="s">
        <v>20867</v>
      </c>
      <c r="F2610" s="190" t="s">
        <v>20869</v>
      </c>
      <c r="G2610" s="192">
        <v>14500</v>
      </c>
      <c r="H2610" s="191">
        <v>732.6</v>
      </c>
      <c r="I2610" s="188">
        <v>19.792519792519791</v>
      </c>
      <c r="J2610" s="192">
        <v>14500</v>
      </c>
      <c r="K2610" s="191">
        <v>732.6</v>
      </c>
      <c r="L2610" s="193">
        <v>19.792519792519791</v>
      </c>
      <c r="N2610" s="185"/>
      <c r="O2610" s="185"/>
    </row>
    <row r="2611" spans="1:15" x14ac:dyDescent="0.25">
      <c r="A2611" s="239" t="s">
        <v>11921</v>
      </c>
      <c r="B2611" s="189" t="s">
        <v>6124</v>
      </c>
      <c r="C2611" s="190" t="s">
        <v>6123</v>
      </c>
      <c r="D2611" s="190" t="s">
        <v>3470</v>
      </c>
      <c r="E2611" s="190" t="s">
        <v>20867</v>
      </c>
      <c r="F2611" s="190" t="s">
        <v>20869</v>
      </c>
      <c r="G2611" s="192">
        <v>7515</v>
      </c>
      <c r="H2611" s="191">
        <v>241</v>
      </c>
      <c r="I2611" s="188">
        <v>31.182572614107883</v>
      </c>
      <c r="J2611" s="192">
        <v>7719</v>
      </c>
      <c r="K2611" s="191">
        <v>243</v>
      </c>
      <c r="L2611" s="193">
        <v>31.765432098765434</v>
      </c>
      <c r="N2611" s="185"/>
      <c r="O2611" s="185"/>
    </row>
    <row r="2612" spans="1:15" x14ac:dyDescent="0.25">
      <c r="A2612" s="239" t="s">
        <v>11922</v>
      </c>
      <c r="B2612" s="189" t="s">
        <v>6124</v>
      </c>
      <c r="C2612" s="190" t="s">
        <v>6123</v>
      </c>
      <c r="D2612" s="190" t="s">
        <v>3471</v>
      </c>
      <c r="E2612" s="190" t="s">
        <v>20867</v>
      </c>
      <c r="F2612" s="190" t="s">
        <v>20869</v>
      </c>
      <c r="G2612" s="192">
        <v>2838</v>
      </c>
      <c r="H2612" s="191">
        <v>212</v>
      </c>
      <c r="I2612" s="188">
        <v>13.386792452830189</v>
      </c>
      <c r="J2612" s="192">
        <v>3361</v>
      </c>
      <c r="K2612" s="191">
        <v>219</v>
      </c>
      <c r="L2612" s="193">
        <v>15.34703196347032</v>
      </c>
      <c r="N2612" s="185"/>
      <c r="O2612" s="185"/>
    </row>
    <row r="2613" spans="1:15" x14ac:dyDescent="0.25">
      <c r="A2613" s="239" t="s">
        <v>11923</v>
      </c>
      <c r="B2613" s="189" t="s">
        <v>6124</v>
      </c>
      <c r="C2613" s="190" t="s">
        <v>6123</v>
      </c>
      <c r="D2613" s="190" t="s">
        <v>3472</v>
      </c>
      <c r="E2613" s="190" t="s">
        <v>20867</v>
      </c>
      <c r="F2613" s="190" t="s">
        <v>20869</v>
      </c>
      <c r="G2613" s="192">
        <v>121093</v>
      </c>
      <c r="H2613" s="191">
        <v>2247</v>
      </c>
      <c r="I2613" s="188">
        <v>53.890965732087224</v>
      </c>
      <c r="J2613" s="192">
        <v>123398</v>
      </c>
      <c r="K2613" s="191">
        <v>2339</v>
      </c>
      <c r="L2613" s="193">
        <v>52.756733646857633</v>
      </c>
      <c r="N2613" s="185"/>
      <c r="O2613" s="185"/>
    </row>
    <row r="2614" spans="1:15" x14ac:dyDescent="0.25">
      <c r="A2614" s="239" t="s">
        <v>11924</v>
      </c>
      <c r="B2614" s="189" t="s">
        <v>6124</v>
      </c>
      <c r="C2614" s="190" t="s">
        <v>6123</v>
      </c>
      <c r="D2614" s="190" t="s">
        <v>3473</v>
      </c>
      <c r="E2614" s="190" t="s">
        <v>20867</v>
      </c>
      <c r="F2614" s="190" t="s">
        <v>20869</v>
      </c>
      <c r="G2614" s="192">
        <v>6426</v>
      </c>
      <c r="H2614" s="191">
        <v>236</v>
      </c>
      <c r="I2614" s="188">
        <v>27.228813559322035</v>
      </c>
      <c r="J2614" s="192">
        <v>8975</v>
      </c>
      <c r="K2614" s="191">
        <v>243</v>
      </c>
      <c r="L2614" s="193">
        <v>36.934156378600825</v>
      </c>
      <c r="N2614" s="185"/>
      <c r="O2614" s="185"/>
    </row>
    <row r="2615" spans="1:15" x14ac:dyDescent="0.25">
      <c r="A2615" s="239" t="s">
        <v>11925</v>
      </c>
      <c r="B2615" s="189" t="s">
        <v>6124</v>
      </c>
      <c r="C2615" s="190" t="s">
        <v>6123</v>
      </c>
      <c r="D2615" s="190" t="s">
        <v>3474</v>
      </c>
      <c r="E2615" s="190" t="s">
        <v>20867</v>
      </c>
      <c r="F2615" s="190" t="s">
        <v>20869</v>
      </c>
      <c r="G2615" s="192">
        <v>6151</v>
      </c>
      <c r="H2615" s="191">
        <v>250</v>
      </c>
      <c r="I2615" s="188">
        <v>24.603999999999999</v>
      </c>
      <c r="J2615" s="192">
        <v>6200</v>
      </c>
      <c r="K2615" s="191">
        <v>255</v>
      </c>
      <c r="L2615" s="193">
        <v>24.313725490196077</v>
      </c>
      <c r="N2615" s="185"/>
      <c r="O2615" s="185"/>
    </row>
    <row r="2616" spans="1:15" x14ac:dyDescent="0.25">
      <c r="A2616" s="239" t="s">
        <v>11926</v>
      </c>
      <c r="B2616" s="189" t="s">
        <v>6124</v>
      </c>
      <c r="C2616" s="190" t="s">
        <v>6123</v>
      </c>
      <c r="D2616" s="190" t="s">
        <v>3475</v>
      </c>
      <c r="E2616" s="190" t="s">
        <v>20867</v>
      </c>
      <c r="F2616" s="190" t="s">
        <v>20869</v>
      </c>
      <c r="G2616" s="192">
        <v>14415</v>
      </c>
      <c r="H2616" s="191">
        <v>642</v>
      </c>
      <c r="I2616" s="188">
        <v>22.453271028037385</v>
      </c>
      <c r="J2616" s="192">
        <v>14924</v>
      </c>
      <c r="K2616" s="191">
        <v>644</v>
      </c>
      <c r="L2616" s="193">
        <v>23.173913043478262</v>
      </c>
      <c r="N2616" s="185"/>
      <c r="O2616" s="185"/>
    </row>
    <row r="2617" spans="1:15" x14ac:dyDescent="0.25">
      <c r="A2617" s="239" t="s">
        <v>11927</v>
      </c>
      <c r="B2617" s="189" t="s">
        <v>6124</v>
      </c>
      <c r="C2617" s="190" t="s">
        <v>6123</v>
      </c>
      <c r="D2617" s="190" t="s">
        <v>4405</v>
      </c>
      <c r="E2617" s="190" t="s">
        <v>20867</v>
      </c>
      <c r="F2617" s="190" t="s">
        <v>20869</v>
      </c>
      <c r="G2617" s="192">
        <v>14624</v>
      </c>
      <c r="H2617" s="191">
        <v>500</v>
      </c>
      <c r="I2617" s="188">
        <v>29.248000000000001</v>
      </c>
      <c r="J2617" s="192">
        <v>16819</v>
      </c>
      <c r="K2617" s="191">
        <v>502</v>
      </c>
      <c r="L2617" s="193">
        <v>33.503984063745023</v>
      </c>
      <c r="N2617" s="185"/>
      <c r="O2617" s="185"/>
    </row>
    <row r="2618" spans="1:15" x14ac:dyDescent="0.25">
      <c r="A2618" s="239" t="s">
        <v>11928</v>
      </c>
      <c r="B2618" s="189" t="s">
        <v>6124</v>
      </c>
      <c r="C2618" s="190" t="s">
        <v>6123</v>
      </c>
      <c r="D2618" s="190" t="s">
        <v>3477</v>
      </c>
      <c r="E2618" s="190" t="s">
        <v>20867</v>
      </c>
      <c r="F2618" s="190" t="s">
        <v>20869</v>
      </c>
      <c r="G2618" s="192">
        <v>6108</v>
      </c>
      <c r="H2618" s="191">
        <v>150</v>
      </c>
      <c r="I2618" s="188">
        <v>40.72</v>
      </c>
      <c r="J2618" s="192">
        <v>6163</v>
      </c>
      <c r="K2618" s="191">
        <v>149</v>
      </c>
      <c r="L2618" s="193">
        <v>41.36241610738255</v>
      </c>
      <c r="N2618" s="185"/>
      <c r="O2618" s="185"/>
    </row>
    <row r="2619" spans="1:15" x14ac:dyDescent="0.25">
      <c r="A2619" s="239" t="s">
        <v>11929</v>
      </c>
      <c r="B2619" s="189" t="s">
        <v>6124</v>
      </c>
      <c r="C2619" s="190" t="s">
        <v>6123</v>
      </c>
      <c r="D2619" s="190" t="s">
        <v>3478</v>
      </c>
      <c r="E2619" s="190" t="s">
        <v>20867</v>
      </c>
      <c r="F2619" s="190" t="s">
        <v>20869</v>
      </c>
      <c r="G2619" s="192">
        <v>7000</v>
      </c>
      <c r="H2619" s="191">
        <v>327</v>
      </c>
      <c r="I2619" s="188">
        <v>21.406727828746178</v>
      </c>
      <c r="J2619" s="192">
        <v>6712</v>
      </c>
      <c r="K2619" s="191">
        <v>320</v>
      </c>
      <c r="L2619" s="193">
        <v>20.975000000000001</v>
      </c>
      <c r="N2619" s="185"/>
      <c r="O2619" s="185"/>
    </row>
    <row r="2620" spans="1:15" x14ac:dyDescent="0.25">
      <c r="A2620" s="239" t="s">
        <v>11930</v>
      </c>
      <c r="B2620" s="189" t="s">
        <v>6124</v>
      </c>
      <c r="C2620" s="190" t="s">
        <v>6123</v>
      </c>
      <c r="D2620" s="190" t="s">
        <v>3479</v>
      </c>
      <c r="E2620" s="190" t="s">
        <v>20867</v>
      </c>
      <c r="F2620" s="190" t="s">
        <v>20869</v>
      </c>
      <c r="G2620" s="192">
        <v>57795</v>
      </c>
      <c r="H2620" s="191">
        <v>1234</v>
      </c>
      <c r="I2620" s="188">
        <v>46.835494327390599</v>
      </c>
      <c r="J2620" s="192">
        <v>74065.48</v>
      </c>
      <c r="K2620" s="191">
        <v>1612</v>
      </c>
      <c r="L2620" s="193">
        <v>45.946327543424317</v>
      </c>
      <c r="N2620" s="185"/>
      <c r="O2620" s="185"/>
    </row>
    <row r="2621" spans="1:15" x14ac:dyDescent="0.25">
      <c r="A2621" s="239" t="s">
        <v>11931</v>
      </c>
      <c r="B2621" s="189" t="s">
        <v>6124</v>
      </c>
      <c r="C2621" s="190" t="s">
        <v>6123</v>
      </c>
      <c r="D2621" s="190" t="s">
        <v>3480</v>
      </c>
      <c r="E2621" s="190" t="s">
        <v>20867</v>
      </c>
      <c r="F2621" s="190" t="s">
        <v>20869</v>
      </c>
      <c r="G2621" s="192">
        <v>7040</v>
      </c>
      <c r="H2621" s="191">
        <v>289</v>
      </c>
      <c r="I2621" s="188">
        <v>24.359861591695502</v>
      </c>
      <c r="J2621" s="192">
        <v>7254</v>
      </c>
      <c r="K2621" s="191">
        <v>289</v>
      </c>
      <c r="L2621" s="193">
        <v>25.100346020761247</v>
      </c>
      <c r="N2621" s="185"/>
      <c r="O2621" s="185"/>
    </row>
    <row r="2622" spans="1:15" x14ac:dyDescent="0.25">
      <c r="A2622" s="239" t="s">
        <v>11932</v>
      </c>
      <c r="B2622" s="189" t="s">
        <v>6124</v>
      </c>
      <c r="C2622" s="190" t="s">
        <v>6123</v>
      </c>
      <c r="D2622" s="190" t="s">
        <v>8515</v>
      </c>
      <c r="E2622" s="190" t="s">
        <v>20867</v>
      </c>
      <c r="F2622" s="190" t="s">
        <v>20869</v>
      </c>
      <c r="G2622" s="192">
        <v>2554</v>
      </c>
      <c r="H2622" s="191">
        <v>109</v>
      </c>
      <c r="I2622" s="188">
        <v>23.431192660550458</v>
      </c>
      <c r="J2622" s="192">
        <v>2675</v>
      </c>
      <c r="K2622" s="191">
        <v>107</v>
      </c>
      <c r="L2622" s="193">
        <v>25</v>
      </c>
      <c r="N2622" s="185"/>
      <c r="O2622" s="185"/>
    </row>
    <row r="2623" spans="1:15" x14ac:dyDescent="0.25">
      <c r="A2623" s="239" t="s">
        <v>11933</v>
      </c>
      <c r="B2623" s="189" t="s">
        <v>6124</v>
      </c>
      <c r="C2623" s="190" t="s">
        <v>6123</v>
      </c>
      <c r="D2623" s="190" t="s">
        <v>4298</v>
      </c>
      <c r="E2623" s="190" t="s">
        <v>20867</v>
      </c>
      <c r="F2623" s="190" t="s">
        <v>20869</v>
      </c>
      <c r="G2623" s="192">
        <v>93503</v>
      </c>
      <c r="H2623" s="191">
        <v>2619</v>
      </c>
      <c r="I2623" s="188">
        <v>35.701794578083238</v>
      </c>
      <c r="J2623" s="192">
        <v>94413</v>
      </c>
      <c r="K2623" s="191">
        <v>2657</v>
      </c>
      <c r="L2623" s="193">
        <v>35.533684606699282</v>
      </c>
      <c r="N2623" s="185"/>
      <c r="O2623" s="185"/>
    </row>
    <row r="2624" spans="1:15" x14ac:dyDescent="0.25">
      <c r="A2624" s="239" t="s">
        <v>11934</v>
      </c>
      <c r="B2624" s="189" t="s">
        <v>6124</v>
      </c>
      <c r="C2624" s="190" t="s">
        <v>6123</v>
      </c>
      <c r="D2624" s="190" t="s">
        <v>4299</v>
      </c>
      <c r="E2624" s="190" t="s">
        <v>20867</v>
      </c>
      <c r="F2624" s="190" t="s">
        <v>20869</v>
      </c>
      <c r="G2624" s="192">
        <v>5267</v>
      </c>
      <c r="H2624" s="191">
        <v>387</v>
      </c>
      <c r="I2624" s="188">
        <v>13.609819121447028</v>
      </c>
      <c r="J2624" s="192">
        <v>5500</v>
      </c>
      <c r="K2624" s="191">
        <v>401</v>
      </c>
      <c r="L2624" s="193">
        <v>13.71571072319202</v>
      </c>
      <c r="N2624" s="185"/>
      <c r="O2624" s="185"/>
    </row>
    <row r="2625" spans="1:15" x14ac:dyDescent="0.25">
      <c r="A2625" s="239" t="s">
        <v>11935</v>
      </c>
      <c r="B2625" s="189" t="s">
        <v>6124</v>
      </c>
      <c r="C2625" s="190" t="s">
        <v>6123</v>
      </c>
      <c r="D2625" s="190" t="s">
        <v>4300</v>
      </c>
      <c r="E2625" s="190" t="s">
        <v>20867</v>
      </c>
      <c r="F2625" s="190" t="s">
        <v>20869</v>
      </c>
      <c r="G2625" s="192">
        <v>2231</v>
      </c>
      <c r="H2625" s="191">
        <v>98</v>
      </c>
      <c r="I2625" s="188">
        <v>22.76530612244898</v>
      </c>
      <c r="J2625" s="192">
        <v>2263</v>
      </c>
      <c r="K2625" s="191">
        <v>96</v>
      </c>
      <c r="L2625" s="193">
        <v>23.572916666666668</v>
      </c>
      <c r="N2625" s="185"/>
      <c r="O2625" s="185"/>
    </row>
    <row r="2626" spans="1:15" x14ac:dyDescent="0.25">
      <c r="A2626" s="239" t="s">
        <v>11936</v>
      </c>
      <c r="B2626" s="189" t="s">
        <v>6124</v>
      </c>
      <c r="C2626" s="190" t="s">
        <v>6123</v>
      </c>
      <c r="D2626" s="190" t="s">
        <v>4301</v>
      </c>
      <c r="E2626" s="190" t="s">
        <v>20867</v>
      </c>
      <c r="F2626" s="190" t="s">
        <v>20869</v>
      </c>
      <c r="G2626" s="192">
        <v>2256</v>
      </c>
      <c r="H2626" s="191">
        <v>120</v>
      </c>
      <c r="I2626" s="188">
        <v>18.8</v>
      </c>
      <c r="J2626" s="192">
        <v>2269</v>
      </c>
      <c r="K2626" s="191">
        <v>122</v>
      </c>
      <c r="L2626" s="193">
        <v>18.598360655737704</v>
      </c>
      <c r="N2626" s="185"/>
      <c r="O2626" s="185"/>
    </row>
    <row r="2627" spans="1:15" x14ac:dyDescent="0.25">
      <c r="A2627" s="239" t="s">
        <v>11937</v>
      </c>
      <c r="B2627" s="189" t="s">
        <v>6124</v>
      </c>
      <c r="C2627" s="190" t="s">
        <v>6123</v>
      </c>
      <c r="D2627" s="190" t="s">
        <v>4302</v>
      </c>
      <c r="E2627" s="190" t="s">
        <v>20867</v>
      </c>
      <c r="F2627" s="190" t="s">
        <v>20869</v>
      </c>
      <c r="G2627" s="192">
        <v>5330</v>
      </c>
      <c r="H2627" s="191">
        <v>351</v>
      </c>
      <c r="I2627" s="188">
        <v>15.185185185185185</v>
      </c>
      <c r="J2627" s="192">
        <v>5354</v>
      </c>
      <c r="K2627" s="191">
        <v>348</v>
      </c>
      <c r="L2627" s="193">
        <v>15.385057471264368</v>
      </c>
      <c r="N2627" s="185"/>
      <c r="O2627" s="185"/>
    </row>
    <row r="2628" spans="1:15" x14ac:dyDescent="0.25">
      <c r="A2628" s="239" t="s">
        <v>11938</v>
      </c>
      <c r="B2628" s="189" t="s">
        <v>6124</v>
      </c>
      <c r="C2628" s="190" t="s">
        <v>6123</v>
      </c>
      <c r="D2628" s="190" t="s">
        <v>11939</v>
      </c>
      <c r="E2628" s="190" t="s">
        <v>20867</v>
      </c>
      <c r="F2628" s="190" t="s">
        <v>20868</v>
      </c>
      <c r="G2628" s="192">
        <v>0</v>
      </c>
      <c r="H2628" s="191">
        <v>38</v>
      </c>
      <c r="I2628" s="188">
        <v>0</v>
      </c>
      <c r="J2628" s="192">
        <v>0</v>
      </c>
      <c r="K2628" s="191">
        <v>42</v>
      </c>
      <c r="L2628" s="193">
        <v>0</v>
      </c>
      <c r="N2628" s="185"/>
      <c r="O2628" s="185"/>
    </row>
    <row r="2629" spans="1:15" x14ac:dyDescent="0.25">
      <c r="A2629" s="239" t="s">
        <v>11940</v>
      </c>
      <c r="B2629" s="189" t="s">
        <v>6124</v>
      </c>
      <c r="C2629" s="190" t="s">
        <v>6123</v>
      </c>
      <c r="D2629" s="190" t="s">
        <v>4303</v>
      </c>
      <c r="E2629" s="190" t="s">
        <v>20867</v>
      </c>
      <c r="F2629" s="190" t="s">
        <v>20869</v>
      </c>
      <c r="G2629" s="192">
        <v>6039</v>
      </c>
      <c r="H2629" s="191">
        <v>280</v>
      </c>
      <c r="I2629" s="188">
        <v>21.567857142857143</v>
      </c>
      <c r="J2629" s="192">
        <v>6104</v>
      </c>
      <c r="K2629" s="191">
        <v>292</v>
      </c>
      <c r="L2629" s="193">
        <v>20.904109589041095</v>
      </c>
      <c r="N2629" s="185"/>
      <c r="O2629" s="185"/>
    </row>
    <row r="2630" spans="1:15" x14ac:dyDescent="0.25">
      <c r="A2630" s="239" t="s">
        <v>11941</v>
      </c>
      <c r="B2630" s="189" t="s">
        <v>6124</v>
      </c>
      <c r="C2630" s="190" t="s">
        <v>6123</v>
      </c>
      <c r="D2630" s="190" t="s">
        <v>5055</v>
      </c>
      <c r="E2630" s="190" t="s">
        <v>20867</v>
      </c>
      <c r="F2630" s="190" t="s">
        <v>20869</v>
      </c>
      <c r="G2630" s="192">
        <v>43177</v>
      </c>
      <c r="H2630" s="191">
        <v>1356</v>
      </c>
      <c r="I2630" s="188">
        <v>31.841445427728612</v>
      </c>
      <c r="J2630" s="192">
        <v>44041</v>
      </c>
      <c r="K2630" s="191">
        <v>1382</v>
      </c>
      <c r="L2630" s="193">
        <v>31.867583212735166</v>
      </c>
      <c r="N2630" s="185"/>
      <c r="O2630" s="185"/>
    </row>
    <row r="2631" spans="1:15" x14ac:dyDescent="0.25">
      <c r="A2631" s="239" t="s">
        <v>11942</v>
      </c>
      <c r="B2631" s="189" t="s">
        <v>6124</v>
      </c>
      <c r="C2631" s="190" t="s">
        <v>6123</v>
      </c>
      <c r="D2631" s="190" t="s">
        <v>5056</v>
      </c>
      <c r="E2631" s="190" t="s">
        <v>20867</v>
      </c>
      <c r="F2631" s="190" t="s">
        <v>20869</v>
      </c>
      <c r="G2631" s="192">
        <v>1156</v>
      </c>
      <c r="H2631" s="191">
        <v>91</v>
      </c>
      <c r="I2631" s="188">
        <v>12.703296703296703</v>
      </c>
      <c r="J2631" s="192">
        <v>1160</v>
      </c>
      <c r="K2631" s="191">
        <v>94</v>
      </c>
      <c r="L2631" s="193">
        <v>12.340425531914894</v>
      </c>
      <c r="N2631" s="185"/>
      <c r="O2631" s="185"/>
    </row>
    <row r="2632" spans="1:15" x14ac:dyDescent="0.25">
      <c r="A2632" s="239" t="s">
        <v>11943</v>
      </c>
      <c r="B2632" s="189" t="s">
        <v>6124</v>
      </c>
      <c r="C2632" s="190" t="s">
        <v>6123</v>
      </c>
      <c r="D2632" s="190" t="s">
        <v>6536</v>
      </c>
      <c r="E2632" s="190" t="s">
        <v>20867</v>
      </c>
      <c r="F2632" s="190" t="s">
        <v>20869</v>
      </c>
      <c r="G2632" s="192">
        <v>2798</v>
      </c>
      <c r="H2632" s="191">
        <v>186</v>
      </c>
      <c r="I2632" s="188">
        <v>15.043010752688172</v>
      </c>
      <c r="J2632" s="192">
        <v>3412</v>
      </c>
      <c r="K2632" s="191">
        <v>198</v>
      </c>
      <c r="L2632" s="193">
        <v>17.232323232323232</v>
      </c>
      <c r="N2632" s="185"/>
      <c r="O2632" s="185"/>
    </row>
    <row r="2633" spans="1:15" x14ac:dyDescent="0.25">
      <c r="A2633" s="239" t="s">
        <v>11944</v>
      </c>
      <c r="B2633" s="189" t="s">
        <v>6124</v>
      </c>
      <c r="C2633" s="190" t="s">
        <v>6123</v>
      </c>
      <c r="D2633" s="190" t="s">
        <v>6537</v>
      </c>
      <c r="E2633" s="190" t="s">
        <v>20867</v>
      </c>
      <c r="F2633" s="190" t="s">
        <v>20869</v>
      </c>
      <c r="G2633" s="192">
        <v>3505</v>
      </c>
      <c r="H2633" s="191">
        <v>104</v>
      </c>
      <c r="I2633" s="188">
        <v>33.70192307692308</v>
      </c>
      <c r="J2633" s="192">
        <v>3518</v>
      </c>
      <c r="K2633" s="191">
        <v>104</v>
      </c>
      <c r="L2633" s="193">
        <v>33.82692307692308</v>
      </c>
      <c r="N2633" s="185"/>
      <c r="O2633" s="185"/>
    </row>
    <row r="2634" spans="1:15" x14ac:dyDescent="0.25">
      <c r="A2634" s="239" t="s">
        <v>11945</v>
      </c>
      <c r="B2634" s="189" t="s">
        <v>6124</v>
      </c>
      <c r="C2634" s="190" t="s">
        <v>6123</v>
      </c>
      <c r="D2634" s="190" t="s">
        <v>6538</v>
      </c>
      <c r="E2634" s="190" t="s">
        <v>20867</v>
      </c>
      <c r="F2634" s="190" t="s">
        <v>20869</v>
      </c>
      <c r="G2634" s="192">
        <v>3908</v>
      </c>
      <c r="H2634" s="191">
        <v>200</v>
      </c>
      <c r="I2634" s="188">
        <v>19.54</v>
      </c>
      <c r="J2634" s="192">
        <v>3931</v>
      </c>
      <c r="K2634" s="191">
        <v>206</v>
      </c>
      <c r="L2634" s="193">
        <v>19.082524271844662</v>
      </c>
      <c r="N2634" s="185"/>
      <c r="O2634" s="185"/>
    </row>
    <row r="2635" spans="1:15" x14ac:dyDescent="0.25">
      <c r="A2635" s="239" t="s">
        <v>11946</v>
      </c>
      <c r="B2635" s="189" t="s">
        <v>6124</v>
      </c>
      <c r="C2635" s="190" t="s">
        <v>6123</v>
      </c>
      <c r="D2635" s="190" t="s">
        <v>6539</v>
      </c>
      <c r="E2635" s="190" t="s">
        <v>20867</v>
      </c>
      <c r="F2635" s="190" t="s">
        <v>20869</v>
      </c>
      <c r="G2635" s="192">
        <v>23202</v>
      </c>
      <c r="H2635" s="191">
        <v>525</v>
      </c>
      <c r="I2635" s="188">
        <v>44.194285714285712</v>
      </c>
      <c r="J2635" s="192">
        <v>23734</v>
      </c>
      <c r="K2635" s="191">
        <v>535</v>
      </c>
      <c r="L2635" s="193">
        <v>44.362616822429906</v>
      </c>
      <c r="N2635" s="185"/>
      <c r="O2635" s="185"/>
    </row>
    <row r="2636" spans="1:15" x14ac:dyDescent="0.25">
      <c r="A2636" s="239" t="s">
        <v>11947</v>
      </c>
      <c r="B2636" s="189" t="s">
        <v>6124</v>
      </c>
      <c r="C2636" s="190" t="s">
        <v>6123</v>
      </c>
      <c r="D2636" s="190" t="s">
        <v>4404</v>
      </c>
      <c r="E2636" s="190" t="s">
        <v>20867</v>
      </c>
      <c r="F2636" s="190" t="s">
        <v>20869</v>
      </c>
      <c r="G2636" s="192">
        <v>17451</v>
      </c>
      <c r="H2636" s="191">
        <v>487</v>
      </c>
      <c r="I2636" s="188">
        <v>35.833675564681727</v>
      </c>
      <c r="J2636" s="192">
        <v>19394</v>
      </c>
      <c r="K2636" s="191">
        <v>503</v>
      </c>
      <c r="L2636" s="193">
        <v>38.556660039761432</v>
      </c>
      <c r="N2636" s="185"/>
      <c r="O2636" s="185"/>
    </row>
    <row r="2637" spans="1:15" x14ac:dyDescent="0.25">
      <c r="A2637" s="239" t="s">
        <v>11948</v>
      </c>
      <c r="B2637" s="189" t="s">
        <v>6124</v>
      </c>
      <c r="C2637" s="190" t="s">
        <v>6123</v>
      </c>
      <c r="D2637" s="190" t="s">
        <v>6540</v>
      </c>
      <c r="E2637" s="190" t="s">
        <v>20867</v>
      </c>
      <c r="F2637" s="190" t="s">
        <v>20869</v>
      </c>
      <c r="G2637" s="192">
        <v>358737</v>
      </c>
      <c r="H2637" s="191">
        <v>11958</v>
      </c>
      <c r="I2637" s="188">
        <v>29.999749121926744</v>
      </c>
      <c r="J2637" s="192">
        <v>369640</v>
      </c>
      <c r="K2637" s="191">
        <v>12148</v>
      </c>
      <c r="L2637" s="193">
        <v>30.428054000658545</v>
      </c>
      <c r="N2637" s="185"/>
      <c r="O2637" s="185"/>
    </row>
    <row r="2638" spans="1:15" x14ac:dyDescent="0.25">
      <c r="A2638" s="239" t="s">
        <v>11949</v>
      </c>
      <c r="B2638" s="189" t="s">
        <v>6124</v>
      </c>
      <c r="C2638" s="190" t="s">
        <v>6123</v>
      </c>
      <c r="D2638" s="190" t="s">
        <v>6541</v>
      </c>
      <c r="E2638" s="190" t="s">
        <v>20867</v>
      </c>
      <c r="F2638" s="190" t="s">
        <v>20869</v>
      </c>
      <c r="G2638" s="192">
        <v>3531</v>
      </c>
      <c r="H2638" s="191">
        <v>150</v>
      </c>
      <c r="I2638" s="188">
        <v>23.54</v>
      </c>
      <c r="J2638" s="192">
        <v>3544</v>
      </c>
      <c r="K2638" s="191">
        <v>148</v>
      </c>
      <c r="L2638" s="193">
        <v>23.945945945945947</v>
      </c>
      <c r="N2638" s="185"/>
      <c r="O2638" s="185"/>
    </row>
    <row r="2639" spans="1:15" x14ac:dyDescent="0.25">
      <c r="A2639" s="239" t="s">
        <v>11950</v>
      </c>
      <c r="B2639" s="189" t="s">
        <v>6124</v>
      </c>
      <c r="C2639" s="190" t="s">
        <v>6123</v>
      </c>
      <c r="D2639" s="190" t="s">
        <v>6542</v>
      </c>
      <c r="E2639" s="190" t="s">
        <v>20867</v>
      </c>
      <c r="F2639" s="190" t="s">
        <v>20869</v>
      </c>
      <c r="G2639" s="192">
        <v>1520</v>
      </c>
      <c r="H2639" s="191">
        <v>126</v>
      </c>
      <c r="I2639" s="188">
        <v>12.063492063492063</v>
      </c>
      <c r="J2639" s="192">
        <v>1531</v>
      </c>
      <c r="K2639" s="191">
        <v>127</v>
      </c>
      <c r="L2639" s="193">
        <v>12.05511811023622</v>
      </c>
      <c r="N2639" s="185"/>
      <c r="O2639" s="185"/>
    </row>
    <row r="2640" spans="1:15" x14ac:dyDescent="0.25">
      <c r="A2640" s="239" t="s">
        <v>11951</v>
      </c>
      <c r="B2640" s="189" t="s">
        <v>6124</v>
      </c>
      <c r="C2640" s="190" t="s">
        <v>6123</v>
      </c>
      <c r="D2640" s="190" t="s">
        <v>6543</v>
      </c>
      <c r="E2640" s="190" t="s">
        <v>20867</v>
      </c>
      <c r="F2640" s="190" t="s">
        <v>20869</v>
      </c>
      <c r="G2640" s="192">
        <v>13314</v>
      </c>
      <c r="H2640" s="191">
        <v>595</v>
      </c>
      <c r="I2640" s="188">
        <v>22.376470588235293</v>
      </c>
      <c r="J2640" s="192">
        <v>13770</v>
      </c>
      <c r="K2640" s="191">
        <v>601</v>
      </c>
      <c r="L2640" s="193">
        <v>22.911813643926788</v>
      </c>
      <c r="N2640" s="185"/>
      <c r="O2640" s="185"/>
    </row>
    <row r="2641" spans="1:15" x14ac:dyDescent="0.25">
      <c r="A2641" s="239" t="s">
        <v>11952</v>
      </c>
      <c r="B2641" s="189" t="s">
        <v>6124</v>
      </c>
      <c r="C2641" s="190" t="s">
        <v>6123</v>
      </c>
      <c r="D2641" s="190" t="s">
        <v>6544</v>
      </c>
      <c r="E2641" s="190" t="s">
        <v>20867</v>
      </c>
      <c r="F2641" s="190" t="s">
        <v>20869</v>
      </c>
      <c r="G2641" s="192">
        <v>6656</v>
      </c>
      <c r="H2641" s="191">
        <v>234</v>
      </c>
      <c r="I2641" s="188">
        <v>28.444444444444443</v>
      </c>
      <c r="J2641" s="192">
        <v>6903</v>
      </c>
      <c r="K2641" s="191">
        <v>237</v>
      </c>
      <c r="L2641" s="193">
        <v>29.126582278481013</v>
      </c>
      <c r="N2641" s="185"/>
      <c r="O2641" s="185"/>
    </row>
    <row r="2642" spans="1:15" x14ac:dyDescent="0.25">
      <c r="A2642" s="239" t="s">
        <v>11953</v>
      </c>
      <c r="B2642" s="189" t="s">
        <v>6124</v>
      </c>
      <c r="C2642" s="190" t="s">
        <v>6123</v>
      </c>
      <c r="D2642" s="190" t="s">
        <v>6545</v>
      </c>
      <c r="E2642" s="190" t="s">
        <v>20867</v>
      </c>
      <c r="F2642" s="190" t="s">
        <v>20869</v>
      </c>
      <c r="G2642" s="192">
        <v>6100</v>
      </c>
      <c r="H2642" s="191">
        <v>245</v>
      </c>
      <c r="I2642" s="188">
        <v>24.897959183673468</v>
      </c>
      <c r="J2642" s="192">
        <v>6100</v>
      </c>
      <c r="K2642" s="191">
        <v>245</v>
      </c>
      <c r="L2642" s="193">
        <v>24.897959183673468</v>
      </c>
      <c r="N2642" s="185"/>
      <c r="O2642" s="185"/>
    </row>
    <row r="2643" spans="1:15" x14ac:dyDescent="0.25">
      <c r="A2643" s="239" t="s">
        <v>11954</v>
      </c>
      <c r="B2643" s="189" t="s">
        <v>6124</v>
      </c>
      <c r="C2643" s="190" t="s">
        <v>6123</v>
      </c>
      <c r="D2643" s="190" t="s">
        <v>6546</v>
      </c>
      <c r="E2643" s="190" t="s">
        <v>20867</v>
      </c>
      <c r="F2643" s="190" t="s">
        <v>20869</v>
      </c>
      <c r="G2643" s="192">
        <v>155375</v>
      </c>
      <c r="H2643" s="191">
        <v>3622</v>
      </c>
      <c r="I2643" s="188">
        <v>42.897570403092217</v>
      </c>
      <c r="J2643" s="192">
        <v>201130</v>
      </c>
      <c r="K2643" s="191">
        <v>3679</v>
      </c>
      <c r="L2643" s="193">
        <v>54.669747213916828</v>
      </c>
      <c r="N2643" s="185"/>
      <c r="O2643" s="185"/>
    </row>
    <row r="2644" spans="1:15" x14ac:dyDescent="0.25">
      <c r="A2644" s="239" t="s">
        <v>11955</v>
      </c>
      <c r="B2644" s="189" t="s">
        <v>6124</v>
      </c>
      <c r="C2644" s="190" t="s">
        <v>6123</v>
      </c>
      <c r="D2644" s="190" t="s">
        <v>11956</v>
      </c>
      <c r="E2644" s="190" t="s">
        <v>20867</v>
      </c>
      <c r="F2644" s="190" t="s">
        <v>20868</v>
      </c>
      <c r="G2644" s="192">
        <v>0</v>
      </c>
      <c r="H2644" s="191">
        <v>37</v>
      </c>
      <c r="I2644" s="188">
        <v>0</v>
      </c>
      <c r="J2644" s="192">
        <v>0</v>
      </c>
      <c r="K2644" s="191">
        <v>36</v>
      </c>
      <c r="L2644" s="193">
        <v>0</v>
      </c>
      <c r="N2644" s="185"/>
      <c r="O2644" s="185"/>
    </row>
    <row r="2645" spans="1:15" x14ac:dyDescent="0.25">
      <c r="A2645" s="239" t="s">
        <v>11957</v>
      </c>
      <c r="B2645" s="189" t="s">
        <v>6124</v>
      </c>
      <c r="C2645" s="190" t="s">
        <v>6123</v>
      </c>
      <c r="D2645" s="190" t="s">
        <v>6547</v>
      </c>
      <c r="E2645" s="190" t="s">
        <v>20867</v>
      </c>
      <c r="F2645" s="190" t="s">
        <v>20869</v>
      </c>
      <c r="G2645" s="192">
        <v>10721</v>
      </c>
      <c r="H2645" s="191">
        <v>376</v>
      </c>
      <c r="I2645" s="188">
        <v>28.513297872340427</v>
      </c>
      <c r="J2645" s="192">
        <v>10721</v>
      </c>
      <c r="K2645" s="191">
        <v>387</v>
      </c>
      <c r="L2645" s="193">
        <v>27.702842377260982</v>
      </c>
      <c r="N2645" s="185"/>
      <c r="O2645" s="185"/>
    </row>
    <row r="2646" spans="1:15" x14ac:dyDescent="0.25">
      <c r="A2646" s="239" t="s">
        <v>11958</v>
      </c>
      <c r="B2646" s="189" t="s">
        <v>6124</v>
      </c>
      <c r="C2646" s="190" t="s">
        <v>6123</v>
      </c>
      <c r="D2646" s="190" t="s">
        <v>6548</v>
      </c>
      <c r="E2646" s="190" t="s">
        <v>20867</v>
      </c>
      <c r="F2646" s="190" t="s">
        <v>20869</v>
      </c>
      <c r="G2646" s="192">
        <v>10410</v>
      </c>
      <c r="H2646" s="191">
        <v>204</v>
      </c>
      <c r="I2646" s="188">
        <v>51.029411764705884</v>
      </c>
      <c r="J2646" s="192">
        <v>10493</v>
      </c>
      <c r="K2646" s="191">
        <v>209</v>
      </c>
      <c r="L2646" s="193">
        <v>50.205741626794257</v>
      </c>
      <c r="N2646" s="185"/>
      <c r="O2646" s="185"/>
    </row>
    <row r="2647" spans="1:15" x14ac:dyDescent="0.25">
      <c r="A2647" s="239" t="s">
        <v>11959</v>
      </c>
      <c r="B2647" s="189" t="s">
        <v>6124</v>
      </c>
      <c r="C2647" s="190" t="s">
        <v>6123</v>
      </c>
      <c r="D2647" s="190" t="s">
        <v>6549</v>
      </c>
      <c r="E2647" s="190" t="s">
        <v>20867</v>
      </c>
      <c r="F2647" s="190" t="s">
        <v>20869</v>
      </c>
      <c r="G2647" s="192">
        <v>35000</v>
      </c>
      <c r="H2647" s="191">
        <v>793</v>
      </c>
      <c r="I2647" s="188">
        <v>44.136191677175283</v>
      </c>
      <c r="J2647" s="192">
        <v>35750</v>
      </c>
      <c r="K2647" s="191">
        <v>799</v>
      </c>
      <c r="L2647" s="193">
        <v>44.743429286608261</v>
      </c>
      <c r="N2647" s="185"/>
      <c r="O2647" s="185"/>
    </row>
    <row r="2648" spans="1:15" x14ac:dyDescent="0.25">
      <c r="A2648" s="239" t="s">
        <v>11960</v>
      </c>
      <c r="B2648" s="189" t="s">
        <v>6124</v>
      </c>
      <c r="C2648" s="190" t="s">
        <v>6123</v>
      </c>
      <c r="D2648" s="190" t="s">
        <v>6550</v>
      </c>
      <c r="E2648" s="190" t="s">
        <v>20867</v>
      </c>
      <c r="F2648" s="190" t="s">
        <v>20869</v>
      </c>
      <c r="G2648" s="192">
        <v>3343</v>
      </c>
      <c r="H2648" s="191">
        <v>258</v>
      </c>
      <c r="I2648" s="188">
        <v>12.957364341085272</v>
      </c>
      <c r="J2648" s="192">
        <v>3365</v>
      </c>
      <c r="K2648" s="191">
        <v>259</v>
      </c>
      <c r="L2648" s="193">
        <v>12.992277992277993</v>
      </c>
      <c r="N2648" s="185"/>
      <c r="O2648" s="185"/>
    </row>
    <row r="2649" spans="1:15" x14ac:dyDescent="0.25">
      <c r="A2649" s="239" t="s">
        <v>11961</v>
      </c>
      <c r="B2649" s="189" t="s">
        <v>6124</v>
      </c>
      <c r="C2649" s="190" t="s">
        <v>6123</v>
      </c>
      <c r="D2649" s="190" t="s">
        <v>6551</v>
      </c>
      <c r="E2649" s="190" t="s">
        <v>20867</v>
      </c>
      <c r="F2649" s="190" t="s">
        <v>20869</v>
      </c>
      <c r="G2649" s="192">
        <v>5029</v>
      </c>
      <c r="H2649" s="191">
        <v>71</v>
      </c>
      <c r="I2649" s="188">
        <v>70.83098591549296</v>
      </c>
      <c r="J2649" s="192">
        <v>5060</v>
      </c>
      <c r="K2649" s="191">
        <v>71</v>
      </c>
      <c r="L2649" s="193">
        <v>71.267605633802816</v>
      </c>
      <c r="N2649" s="185"/>
      <c r="O2649" s="185"/>
    </row>
    <row r="2650" spans="1:15" x14ac:dyDescent="0.25">
      <c r="A2650" s="239" t="s">
        <v>11962</v>
      </c>
      <c r="B2650" s="189" t="s">
        <v>6124</v>
      </c>
      <c r="C2650" s="190" t="s">
        <v>6123</v>
      </c>
      <c r="D2650" s="190" t="s">
        <v>6552</v>
      </c>
      <c r="E2650" s="190" t="s">
        <v>20867</v>
      </c>
      <c r="F2650" s="190" t="s">
        <v>20869</v>
      </c>
      <c r="G2650" s="192">
        <v>4443</v>
      </c>
      <c r="H2650" s="191">
        <v>227</v>
      </c>
      <c r="I2650" s="188">
        <v>19.572687224669604</v>
      </c>
      <c r="J2650" s="192">
        <v>4444</v>
      </c>
      <c r="K2650" s="191">
        <v>221</v>
      </c>
      <c r="L2650" s="193">
        <v>20.108597285067873</v>
      </c>
      <c r="N2650" s="185"/>
      <c r="O2650" s="185"/>
    </row>
    <row r="2651" spans="1:15" x14ac:dyDescent="0.25">
      <c r="A2651" s="239" t="s">
        <v>11963</v>
      </c>
      <c r="B2651" s="189" t="s">
        <v>6124</v>
      </c>
      <c r="C2651" s="190" t="s">
        <v>6123</v>
      </c>
      <c r="D2651" s="190" t="s">
        <v>11964</v>
      </c>
      <c r="E2651" s="190" t="s">
        <v>20867</v>
      </c>
      <c r="F2651" s="190" t="s">
        <v>20868</v>
      </c>
      <c r="G2651" s="192">
        <v>0</v>
      </c>
      <c r="H2651" s="191">
        <v>25</v>
      </c>
      <c r="I2651" s="188">
        <v>0</v>
      </c>
      <c r="J2651" s="192">
        <v>0</v>
      </c>
      <c r="K2651" s="191">
        <v>25</v>
      </c>
      <c r="L2651" s="193">
        <v>0</v>
      </c>
      <c r="N2651" s="185"/>
      <c r="O2651" s="185"/>
    </row>
    <row r="2652" spans="1:15" x14ac:dyDescent="0.25">
      <c r="A2652" s="239" t="s">
        <v>11965</v>
      </c>
      <c r="B2652" s="189" t="s">
        <v>6124</v>
      </c>
      <c r="C2652" s="190" t="s">
        <v>6123</v>
      </c>
      <c r="D2652" s="190" t="s">
        <v>6553</v>
      </c>
      <c r="E2652" s="190" t="s">
        <v>20867</v>
      </c>
      <c r="F2652" s="190" t="s">
        <v>20869</v>
      </c>
      <c r="G2652" s="192">
        <v>37564</v>
      </c>
      <c r="H2652" s="191">
        <v>875</v>
      </c>
      <c r="I2652" s="188">
        <v>42.930285714285716</v>
      </c>
      <c r="J2652" s="192">
        <v>37500</v>
      </c>
      <c r="K2652" s="191">
        <v>876</v>
      </c>
      <c r="L2652" s="193">
        <v>42.80821917808219</v>
      </c>
      <c r="N2652" s="185"/>
      <c r="O2652" s="185"/>
    </row>
    <row r="2653" spans="1:15" x14ac:dyDescent="0.25">
      <c r="A2653" s="239" t="s">
        <v>11966</v>
      </c>
      <c r="B2653" s="189" t="s">
        <v>6124</v>
      </c>
      <c r="C2653" s="190" t="s">
        <v>6123</v>
      </c>
      <c r="D2653" s="190" t="s">
        <v>6554</v>
      </c>
      <c r="E2653" s="190" t="s">
        <v>20867</v>
      </c>
      <c r="F2653" s="190" t="s">
        <v>20869</v>
      </c>
      <c r="G2653" s="192">
        <v>1761</v>
      </c>
      <c r="H2653" s="191">
        <v>86</v>
      </c>
      <c r="I2653" s="188">
        <v>20.476744186046513</v>
      </c>
      <c r="J2653" s="192">
        <v>1766</v>
      </c>
      <c r="K2653" s="191">
        <v>87</v>
      </c>
      <c r="L2653" s="193">
        <v>20.298850574712645</v>
      </c>
      <c r="N2653" s="185"/>
      <c r="O2653" s="185"/>
    </row>
    <row r="2654" spans="1:15" x14ac:dyDescent="0.25">
      <c r="A2654" s="239" t="s">
        <v>11967</v>
      </c>
      <c r="B2654" s="189" t="s">
        <v>6124</v>
      </c>
      <c r="C2654" s="190" t="s">
        <v>6123</v>
      </c>
      <c r="D2654" s="190" t="s">
        <v>6555</v>
      </c>
      <c r="E2654" s="190" t="s">
        <v>20867</v>
      </c>
      <c r="F2654" s="190" t="s">
        <v>20869</v>
      </c>
      <c r="G2654" s="192">
        <v>4175</v>
      </c>
      <c r="H2654" s="191">
        <v>180</v>
      </c>
      <c r="I2654" s="188">
        <v>23.194444444444443</v>
      </c>
      <c r="J2654" s="192">
        <v>5270</v>
      </c>
      <c r="K2654" s="191">
        <v>182</v>
      </c>
      <c r="L2654" s="193">
        <v>28.956043956043956</v>
      </c>
      <c r="N2654" s="185"/>
      <c r="O2654" s="185"/>
    </row>
    <row r="2655" spans="1:15" x14ac:dyDescent="0.25">
      <c r="A2655" s="239" t="s">
        <v>11968</v>
      </c>
      <c r="B2655" s="189" t="s">
        <v>6124</v>
      </c>
      <c r="C2655" s="190" t="s">
        <v>6123</v>
      </c>
      <c r="D2655" s="190" t="s">
        <v>6556</v>
      </c>
      <c r="E2655" s="190" t="s">
        <v>20867</v>
      </c>
      <c r="F2655" s="190" t="s">
        <v>20869</v>
      </c>
      <c r="G2655" s="192">
        <v>10100</v>
      </c>
      <c r="H2655" s="191">
        <v>289</v>
      </c>
      <c r="I2655" s="188">
        <v>34.94809688581315</v>
      </c>
      <c r="J2655" s="192">
        <v>10100</v>
      </c>
      <c r="K2655" s="191">
        <v>286</v>
      </c>
      <c r="L2655" s="193">
        <v>35.314685314685313</v>
      </c>
      <c r="N2655" s="185"/>
      <c r="O2655" s="185"/>
    </row>
    <row r="2656" spans="1:15" x14ac:dyDescent="0.25">
      <c r="A2656" s="239" t="s">
        <v>11969</v>
      </c>
      <c r="B2656" s="189" t="s">
        <v>6124</v>
      </c>
      <c r="C2656" s="190" t="s">
        <v>6123</v>
      </c>
      <c r="D2656" s="190" t="s">
        <v>6557</v>
      </c>
      <c r="E2656" s="190" t="s">
        <v>20867</v>
      </c>
      <c r="F2656" s="190" t="s">
        <v>20869</v>
      </c>
      <c r="G2656" s="192">
        <v>128246</v>
      </c>
      <c r="H2656" s="191">
        <v>3445</v>
      </c>
      <c r="I2656" s="188">
        <v>37.226705370101598</v>
      </c>
      <c r="J2656" s="192">
        <v>129498</v>
      </c>
      <c r="K2656" s="191">
        <v>3472</v>
      </c>
      <c r="L2656" s="193">
        <v>37.297811059907836</v>
      </c>
      <c r="N2656" s="185"/>
      <c r="O2656" s="185"/>
    </row>
    <row r="2657" spans="1:15" x14ac:dyDescent="0.25">
      <c r="A2657" s="239" t="s">
        <v>11970</v>
      </c>
      <c r="B2657" s="189" t="s">
        <v>6124</v>
      </c>
      <c r="C2657" s="190" t="s">
        <v>6123</v>
      </c>
      <c r="D2657" s="190" t="s">
        <v>6558</v>
      </c>
      <c r="E2657" s="190" t="s">
        <v>20867</v>
      </c>
      <c r="F2657" s="190" t="s">
        <v>20869</v>
      </c>
      <c r="G2657" s="192">
        <v>4750</v>
      </c>
      <c r="H2657" s="191">
        <v>277</v>
      </c>
      <c r="I2657" s="188">
        <v>17.148014440433212</v>
      </c>
      <c r="J2657" s="192">
        <v>5058.75</v>
      </c>
      <c r="K2657" s="191">
        <v>280</v>
      </c>
      <c r="L2657" s="193">
        <v>18.066964285714285</v>
      </c>
      <c r="N2657" s="185"/>
      <c r="O2657" s="185"/>
    </row>
    <row r="2658" spans="1:15" x14ac:dyDescent="0.25">
      <c r="A2658" s="239" t="s">
        <v>11971</v>
      </c>
      <c r="B2658" s="189" t="s">
        <v>6124</v>
      </c>
      <c r="C2658" s="190" t="s">
        <v>6123</v>
      </c>
      <c r="D2658" s="190" t="s">
        <v>6559</v>
      </c>
      <c r="E2658" s="190" t="s">
        <v>20867</v>
      </c>
      <c r="F2658" s="190" t="s">
        <v>20869</v>
      </c>
      <c r="G2658" s="192">
        <v>1871</v>
      </c>
      <c r="H2658" s="191">
        <v>246</v>
      </c>
      <c r="I2658" s="188">
        <v>7.6056910569105689</v>
      </c>
      <c r="J2658" s="192">
        <v>3645</v>
      </c>
      <c r="K2658" s="191">
        <v>243</v>
      </c>
      <c r="L2658" s="193">
        <v>15</v>
      </c>
      <c r="N2658" s="185"/>
      <c r="O2658" s="185"/>
    </row>
    <row r="2659" spans="1:15" x14ac:dyDescent="0.25">
      <c r="A2659" s="239" t="s">
        <v>11972</v>
      </c>
      <c r="B2659" s="189" t="s">
        <v>6124</v>
      </c>
      <c r="C2659" s="190" t="s">
        <v>6123</v>
      </c>
      <c r="D2659" s="190" t="s">
        <v>6560</v>
      </c>
      <c r="E2659" s="190" t="s">
        <v>20867</v>
      </c>
      <c r="F2659" s="190" t="s">
        <v>20869</v>
      </c>
      <c r="G2659" s="192">
        <v>5141</v>
      </c>
      <c r="H2659" s="191">
        <v>124</v>
      </c>
      <c r="I2659" s="188">
        <v>41.45967741935484</v>
      </c>
      <c r="J2659" s="192">
        <v>5627</v>
      </c>
      <c r="K2659" s="191">
        <v>123</v>
      </c>
      <c r="L2659" s="193">
        <v>45.747967479674799</v>
      </c>
      <c r="N2659" s="185"/>
      <c r="O2659" s="185"/>
    </row>
    <row r="2660" spans="1:15" x14ac:dyDescent="0.25">
      <c r="A2660" s="239" t="s">
        <v>11973</v>
      </c>
      <c r="B2660" s="189" t="s">
        <v>6124</v>
      </c>
      <c r="C2660" s="190" t="s">
        <v>6123</v>
      </c>
      <c r="D2660" s="190" t="s">
        <v>5071</v>
      </c>
      <c r="E2660" s="190" t="s">
        <v>20867</v>
      </c>
      <c r="F2660" s="190" t="s">
        <v>20869</v>
      </c>
      <c r="G2660" s="192">
        <v>5298</v>
      </c>
      <c r="H2660" s="191">
        <v>185</v>
      </c>
      <c r="I2660" s="188">
        <v>28.637837837837839</v>
      </c>
      <c r="J2660" s="192">
        <v>6326</v>
      </c>
      <c r="K2660" s="191">
        <v>189</v>
      </c>
      <c r="L2660" s="193">
        <v>33.470899470899468</v>
      </c>
      <c r="N2660" s="185"/>
      <c r="O2660" s="185"/>
    </row>
    <row r="2661" spans="1:15" x14ac:dyDescent="0.25">
      <c r="A2661" s="239" t="s">
        <v>11974</v>
      </c>
      <c r="B2661" s="189" t="s">
        <v>6124</v>
      </c>
      <c r="C2661" s="190" t="s">
        <v>6123</v>
      </c>
      <c r="D2661" s="190" t="s">
        <v>5072</v>
      </c>
      <c r="E2661" s="190" t="s">
        <v>20867</v>
      </c>
      <c r="F2661" s="190" t="s">
        <v>20869</v>
      </c>
      <c r="G2661" s="192">
        <v>18486</v>
      </c>
      <c r="H2661" s="191">
        <v>344</v>
      </c>
      <c r="I2661" s="188">
        <v>53.738372093023258</v>
      </c>
      <c r="J2661" s="192">
        <v>19937</v>
      </c>
      <c r="K2661" s="191">
        <v>371</v>
      </c>
      <c r="L2661" s="193">
        <v>53.738544474393528</v>
      </c>
      <c r="N2661" s="185"/>
      <c r="O2661" s="185"/>
    </row>
    <row r="2662" spans="1:15" x14ac:dyDescent="0.25">
      <c r="A2662" s="239" t="s">
        <v>11975</v>
      </c>
      <c r="B2662" s="189" t="s">
        <v>6124</v>
      </c>
      <c r="C2662" s="190" t="s">
        <v>6123</v>
      </c>
      <c r="D2662" s="190" t="s">
        <v>8796</v>
      </c>
      <c r="E2662" s="190" t="s">
        <v>20867</v>
      </c>
      <c r="F2662" s="190" t="s">
        <v>20869</v>
      </c>
      <c r="G2662" s="192">
        <v>173654</v>
      </c>
      <c r="H2662" s="191">
        <v>2953</v>
      </c>
      <c r="I2662" s="188">
        <v>58.805960040636641</v>
      </c>
      <c r="J2662" s="192">
        <v>201235</v>
      </c>
      <c r="K2662" s="191">
        <v>2958</v>
      </c>
      <c r="L2662" s="193">
        <v>68.030764029749832</v>
      </c>
      <c r="N2662" s="185"/>
      <c r="O2662" s="185"/>
    </row>
    <row r="2663" spans="1:15" x14ac:dyDescent="0.25">
      <c r="A2663" s="239" t="s">
        <v>11976</v>
      </c>
      <c r="B2663" s="189" t="s">
        <v>6124</v>
      </c>
      <c r="C2663" s="190" t="s">
        <v>6123</v>
      </c>
      <c r="D2663" s="190" t="s">
        <v>4787</v>
      </c>
      <c r="E2663" s="190" t="s">
        <v>20867</v>
      </c>
      <c r="F2663" s="190" t="s">
        <v>20869</v>
      </c>
      <c r="G2663" s="192">
        <v>300</v>
      </c>
      <c r="H2663" s="191">
        <v>81</v>
      </c>
      <c r="I2663" s="188">
        <v>3.7037037037037037</v>
      </c>
      <c r="J2663" s="192">
        <v>283</v>
      </c>
      <c r="K2663" s="191">
        <v>80</v>
      </c>
      <c r="L2663" s="193">
        <v>3.5375000000000001</v>
      </c>
      <c r="N2663" s="185"/>
      <c r="O2663" s="185"/>
    </row>
    <row r="2664" spans="1:15" x14ac:dyDescent="0.25">
      <c r="A2664" s="239" t="s">
        <v>11977</v>
      </c>
      <c r="B2664" s="189" t="s">
        <v>6124</v>
      </c>
      <c r="C2664" s="190" t="s">
        <v>6123</v>
      </c>
      <c r="D2664" s="190" t="s">
        <v>5073</v>
      </c>
      <c r="E2664" s="190" t="s">
        <v>20867</v>
      </c>
      <c r="F2664" s="190" t="s">
        <v>20869</v>
      </c>
      <c r="G2664" s="192">
        <v>3873</v>
      </c>
      <c r="H2664" s="191">
        <v>281</v>
      </c>
      <c r="I2664" s="188">
        <v>13.782918149466193</v>
      </c>
      <c r="J2664" s="192">
        <v>4105</v>
      </c>
      <c r="K2664" s="191">
        <v>288</v>
      </c>
      <c r="L2664" s="193">
        <v>14.253472222222221</v>
      </c>
      <c r="N2664" s="185"/>
      <c r="O2664" s="185"/>
    </row>
    <row r="2665" spans="1:15" x14ac:dyDescent="0.25">
      <c r="A2665" s="239" t="s">
        <v>11978</v>
      </c>
      <c r="B2665" s="189" t="s">
        <v>6124</v>
      </c>
      <c r="C2665" s="190" t="s">
        <v>6123</v>
      </c>
      <c r="D2665" s="190" t="s">
        <v>5074</v>
      </c>
      <c r="E2665" s="190" t="s">
        <v>20867</v>
      </c>
      <c r="F2665" s="190" t="s">
        <v>20869</v>
      </c>
      <c r="G2665" s="192">
        <v>374149</v>
      </c>
      <c r="H2665" s="191">
        <v>6699</v>
      </c>
      <c r="I2665" s="188">
        <v>55.851470368711745</v>
      </c>
      <c r="J2665" s="192">
        <v>381578</v>
      </c>
      <c r="K2665" s="191">
        <v>6782</v>
      </c>
      <c r="L2665" s="193">
        <v>56.263344146269539</v>
      </c>
      <c r="N2665" s="185"/>
      <c r="O2665" s="185"/>
    </row>
    <row r="2666" spans="1:15" x14ac:dyDescent="0.25">
      <c r="A2666" s="239" t="s">
        <v>11979</v>
      </c>
      <c r="B2666" s="189" t="s">
        <v>6124</v>
      </c>
      <c r="C2666" s="190" t="s">
        <v>6123</v>
      </c>
      <c r="D2666" s="190" t="s">
        <v>5075</v>
      </c>
      <c r="E2666" s="190" t="s">
        <v>20867</v>
      </c>
      <c r="F2666" s="190" t="s">
        <v>20869</v>
      </c>
      <c r="G2666" s="192">
        <v>1887</v>
      </c>
      <c r="H2666" s="191">
        <v>99</v>
      </c>
      <c r="I2666" s="188">
        <v>19.060606060606062</v>
      </c>
      <c r="J2666" s="192">
        <v>1903</v>
      </c>
      <c r="K2666" s="191">
        <v>99</v>
      </c>
      <c r="L2666" s="193">
        <v>19.222222222222221</v>
      </c>
      <c r="N2666" s="185"/>
      <c r="O2666" s="185"/>
    </row>
    <row r="2667" spans="1:15" x14ac:dyDescent="0.25">
      <c r="A2667" s="239" t="s">
        <v>11980</v>
      </c>
      <c r="B2667" s="189" t="s">
        <v>6124</v>
      </c>
      <c r="C2667" s="190" t="s">
        <v>6123</v>
      </c>
      <c r="D2667" s="190" t="s">
        <v>5076</v>
      </c>
      <c r="E2667" s="190" t="s">
        <v>20867</v>
      </c>
      <c r="F2667" s="190" t="s">
        <v>20869</v>
      </c>
      <c r="G2667" s="192">
        <v>4443</v>
      </c>
      <c r="H2667" s="191">
        <v>316</v>
      </c>
      <c r="I2667" s="188">
        <v>14.060126582278482</v>
      </c>
      <c r="J2667" s="192">
        <v>4949</v>
      </c>
      <c r="K2667" s="191">
        <v>320</v>
      </c>
      <c r="L2667" s="193">
        <v>15.465624999999999</v>
      </c>
      <c r="N2667" s="185"/>
      <c r="O2667" s="185"/>
    </row>
    <row r="2668" spans="1:15" x14ac:dyDescent="0.25">
      <c r="A2668" s="239" t="s">
        <v>11981</v>
      </c>
      <c r="B2668" s="189" t="s">
        <v>6124</v>
      </c>
      <c r="C2668" s="190" t="s">
        <v>6123</v>
      </c>
      <c r="D2668" s="190" t="s">
        <v>5077</v>
      </c>
      <c r="E2668" s="190" t="s">
        <v>20867</v>
      </c>
      <c r="F2668" s="190" t="s">
        <v>20869</v>
      </c>
      <c r="G2668" s="192">
        <v>5624</v>
      </c>
      <c r="H2668" s="191">
        <v>235</v>
      </c>
      <c r="I2668" s="188">
        <v>23.931914893617023</v>
      </c>
      <c r="J2668" s="192">
        <v>5877</v>
      </c>
      <c r="K2668" s="191">
        <v>232</v>
      </c>
      <c r="L2668" s="193">
        <v>25.331896551724139</v>
      </c>
      <c r="N2668" s="185"/>
      <c r="O2668" s="185"/>
    </row>
    <row r="2669" spans="1:15" x14ac:dyDescent="0.25">
      <c r="A2669" s="239" t="s">
        <v>11982</v>
      </c>
      <c r="B2669" s="189" t="s">
        <v>6124</v>
      </c>
      <c r="C2669" s="190" t="s">
        <v>6123</v>
      </c>
      <c r="D2669" s="190" t="s">
        <v>5078</v>
      </c>
      <c r="E2669" s="190" t="s">
        <v>20867</v>
      </c>
      <c r="F2669" s="190" t="s">
        <v>20869</v>
      </c>
      <c r="G2669" s="192">
        <v>8188</v>
      </c>
      <c r="H2669" s="191">
        <v>234</v>
      </c>
      <c r="I2669" s="188">
        <v>34.991452991452988</v>
      </c>
      <c r="J2669" s="192">
        <v>8218.73</v>
      </c>
      <c r="K2669" s="191">
        <v>240</v>
      </c>
      <c r="L2669" s="193">
        <v>34.244708333333328</v>
      </c>
      <c r="N2669" s="185"/>
      <c r="O2669" s="185"/>
    </row>
    <row r="2670" spans="1:15" x14ac:dyDescent="0.25">
      <c r="A2670" s="239" t="s">
        <v>11983</v>
      </c>
      <c r="B2670" s="189" t="s">
        <v>6124</v>
      </c>
      <c r="C2670" s="190" t="s">
        <v>6123</v>
      </c>
      <c r="D2670" s="190" t="s">
        <v>5079</v>
      </c>
      <c r="E2670" s="190" t="s">
        <v>20867</v>
      </c>
      <c r="F2670" s="190" t="s">
        <v>20869</v>
      </c>
      <c r="G2670" s="192">
        <v>15479</v>
      </c>
      <c r="H2670" s="191">
        <v>833</v>
      </c>
      <c r="I2670" s="188">
        <v>18.582232893157261</v>
      </c>
      <c r="J2670" s="192">
        <v>19266</v>
      </c>
      <c r="K2670" s="191">
        <v>840</v>
      </c>
      <c r="L2670" s="193">
        <v>22.935714285714287</v>
      </c>
      <c r="N2670" s="185"/>
      <c r="O2670" s="185"/>
    </row>
    <row r="2671" spans="1:15" x14ac:dyDescent="0.25">
      <c r="A2671" s="239" t="s">
        <v>11984</v>
      </c>
      <c r="B2671" s="189" t="s">
        <v>6124</v>
      </c>
      <c r="C2671" s="190" t="s">
        <v>6123</v>
      </c>
      <c r="D2671" s="190" t="s">
        <v>5080</v>
      </c>
      <c r="E2671" s="190" t="s">
        <v>20867</v>
      </c>
      <c r="F2671" s="190" t="s">
        <v>20869</v>
      </c>
      <c r="G2671" s="192">
        <v>9355</v>
      </c>
      <c r="H2671" s="191">
        <v>305</v>
      </c>
      <c r="I2671" s="188">
        <v>30.672131147540984</v>
      </c>
      <c r="J2671" s="192">
        <v>9445</v>
      </c>
      <c r="K2671" s="191">
        <v>311</v>
      </c>
      <c r="L2671" s="193">
        <v>30.369774919614148</v>
      </c>
      <c r="N2671" s="185"/>
      <c r="O2671" s="185"/>
    </row>
    <row r="2672" spans="1:15" x14ac:dyDescent="0.25">
      <c r="A2672" s="239" t="s">
        <v>11985</v>
      </c>
      <c r="B2672" s="189" t="s">
        <v>6124</v>
      </c>
      <c r="C2672" s="190" t="s">
        <v>6123</v>
      </c>
      <c r="D2672" s="190" t="s">
        <v>5081</v>
      </c>
      <c r="E2672" s="190" t="s">
        <v>20867</v>
      </c>
      <c r="F2672" s="190" t="s">
        <v>20869</v>
      </c>
      <c r="G2672" s="192">
        <v>5382</v>
      </c>
      <c r="H2672" s="191">
        <v>209</v>
      </c>
      <c r="I2672" s="188">
        <v>25.751196172248804</v>
      </c>
      <c r="J2672" s="192">
        <v>5584.87</v>
      </c>
      <c r="K2672" s="191">
        <v>207</v>
      </c>
      <c r="L2672" s="193">
        <v>26.980048309178745</v>
      </c>
      <c r="N2672" s="185"/>
      <c r="O2672" s="185"/>
    </row>
    <row r="2673" spans="1:15" x14ac:dyDescent="0.25">
      <c r="A2673" s="239" t="s">
        <v>11986</v>
      </c>
      <c r="B2673" s="189" t="s">
        <v>6124</v>
      </c>
      <c r="C2673" s="190" t="s">
        <v>6123</v>
      </c>
      <c r="D2673" s="190" t="s">
        <v>4332</v>
      </c>
      <c r="E2673" s="190" t="s">
        <v>20867</v>
      </c>
      <c r="F2673" s="190" t="s">
        <v>20869</v>
      </c>
      <c r="G2673" s="192">
        <v>11210</v>
      </c>
      <c r="H2673" s="191">
        <v>683</v>
      </c>
      <c r="I2673" s="188">
        <v>16.412884333821378</v>
      </c>
      <c r="J2673" s="192">
        <v>11321</v>
      </c>
      <c r="K2673" s="191">
        <v>698</v>
      </c>
      <c r="L2673" s="193">
        <v>16.219197707736388</v>
      </c>
      <c r="N2673" s="185"/>
      <c r="O2673" s="185"/>
    </row>
    <row r="2674" spans="1:15" x14ac:dyDescent="0.25">
      <c r="A2674" s="239" t="s">
        <v>11987</v>
      </c>
      <c r="B2674" s="189" t="s">
        <v>6124</v>
      </c>
      <c r="C2674" s="190" t="s">
        <v>6123</v>
      </c>
      <c r="D2674" s="190" t="s">
        <v>4333</v>
      </c>
      <c r="E2674" s="190" t="s">
        <v>20867</v>
      </c>
      <c r="F2674" s="190" t="s">
        <v>20869</v>
      </c>
      <c r="G2674" s="192">
        <v>2068</v>
      </c>
      <c r="H2674" s="191">
        <v>129</v>
      </c>
      <c r="I2674" s="188">
        <v>16.031007751937985</v>
      </c>
      <c r="J2674" s="192">
        <v>2086</v>
      </c>
      <c r="K2674" s="191">
        <v>126</v>
      </c>
      <c r="L2674" s="193">
        <v>16.555555555555557</v>
      </c>
      <c r="N2674" s="185"/>
      <c r="O2674" s="185"/>
    </row>
    <row r="2675" spans="1:15" x14ac:dyDescent="0.25">
      <c r="A2675" s="239" t="s">
        <v>11988</v>
      </c>
      <c r="B2675" s="189" t="s">
        <v>6124</v>
      </c>
      <c r="C2675" s="190" t="s">
        <v>6123</v>
      </c>
      <c r="D2675" s="190" t="s">
        <v>4334</v>
      </c>
      <c r="E2675" s="190" t="s">
        <v>20867</v>
      </c>
      <c r="F2675" s="190" t="s">
        <v>20869</v>
      </c>
      <c r="G2675" s="192">
        <v>49779</v>
      </c>
      <c r="H2675" s="191">
        <v>1314</v>
      </c>
      <c r="I2675" s="188">
        <v>37.88356164383562</v>
      </c>
      <c r="J2675" s="192">
        <v>51140</v>
      </c>
      <c r="K2675" s="191">
        <v>1321</v>
      </c>
      <c r="L2675" s="193">
        <v>38.713096139288417</v>
      </c>
      <c r="N2675" s="185"/>
      <c r="O2675" s="185"/>
    </row>
    <row r="2676" spans="1:15" x14ac:dyDescent="0.25">
      <c r="A2676" s="239" t="s">
        <v>11989</v>
      </c>
      <c r="B2676" s="189" t="s">
        <v>6124</v>
      </c>
      <c r="C2676" s="190" t="s">
        <v>6123</v>
      </c>
      <c r="D2676" s="190" t="s">
        <v>4335</v>
      </c>
      <c r="E2676" s="190" t="s">
        <v>20867</v>
      </c>
      <c r="F2676" s="190" t="s">
        <v>20869</v>
      </c>
      <c r="G2676" s="192">
        <v>4854</v>
      </c>
      <c r="H2676" s="191">
        <v>209</v>
      </c>
      <c r="I2676" s="188">
        <v>23.224880382775119</v>
      </c>
      <c r="J2676" s="192">
        <v>4888</v>
      </c>
      <c r="K2676" s="191">
        <v>211</v>
      </c>
      <c r="L2676" s="193">
        <v>23.165876777251185</v>
      </c>
      <c r="N2676" s="185"/>
      <c r="O2676" s="185"/>
    </row>
    <row r="2677" spans="1:15" x14ac:dyDescent="0.25">
      <c r="A2677" s="239" t="s">
        <v>11990</v>
      </c>
      <c r="B2677" s="189" t="s">
        <v>6126</v>
      </c>
      <c r="C2677" s="190" t="s">
        <v>6125</v>
      </c>
      <c r="D2677" s="190" t="s">
        <v>4336</v>
      </c>
      <c r="E2677" s="190" t="s">
        <v>20867</v>
      </c>
      <c r="F2677" s="190" t="s">
        <v>20869</v>
      </c>
      <c r="G2677" s="192">
        <v>66354</v>
      </c>
      <c r="H2677" s="191">
        <v>1197</v>
      </c>
      <c r="I2677" s="188">
        <v>55.43358395989975</v>
      </c>
      <c r="J2677" s="192">
        <v>78181</v>
      </c>
      <c r="K2677" s="191">
        <v>1202</v>
      </c>
      <c r="L2677" s="193">
        <v>65.042429284525795</v>
      </c>
      <c r="N2677" s="185"/>
      <c r="O2677" s="185"/>
    </row>
    <row r="2678" spans="1:15" x14ac:dyDescent="0.25">
      <c r="A2678" s="239" t="s">
        <v>11991</v>
      </c>
      <c r="B2678" s="189" t="s">
        <v>6126</v>
      </c>
      <c r="C2678" s="190" t="s">
        <v>6125</v>
      </c>
      <c r="D2678" s="190" t="s">
        <v>4337</v>
      </c>
      <c r="E2678" s="190" t="s">
        <v>20867</v>
      </c>
      <c r="F2678" s="190" t="s">
        <v>20869</v>
      </c>
      <c r="G2678" s="192">
        <v>1506</v>
      </c>
      <c r="H2678" s="191">
        <v>72</v>
      </c>
      <c r="I2678" s="188">
        <v>20.916666666666668</v>
      </c>
      <c r="J2678" s="192">
        <v>1903.72</v>
      </c>
      <c r="K2678" s="191">
        <v>73</v>
      </c>
      <c r="L2678" s="193">
        <v>26.07835616438356</v>
      </c>
      <c r="N2678" s="185"/>
      <c r="O2678" s="185"/>
    </row>
    <row r="2679" spans="1:15" x14ac:dyDescent="0.25">
      <c r="A2679" s="239" t="s">
        <v>11992</v>
      </c>
      <c r="B2679" s="189" t="s">
        <v>6126</v>
      </c>
      <c r="C2679" s="190" t="s">
        <v>6125</v>
      </c>
      <c r="D2679" s="190" t="s">
        <v>4338</v>
      </c>
      <c r="E2679" s="190" t="s">
        <v>20867</v>
      </c>
      <c r="F2679" s="190" t="s">
        <v>20869</v>
      </c>
      <c r="G2679" s="192">
        <v>78498</v>
      </c>
      <c r="H2679" s="191">
        <v>2804</v>
      </c>
      <c r="I2679" s="188">
        <v>27.995007132667617</v>
      </c>
      <c r="J2679" s="192">
        <v>83898</v>
      </c>
      <c r="K2679" s="191">
        <v>2844</v>
      </c>
      <c r="L2679" s="193">
        <v>29.5</v>
      </c>
      <c r="N2679" s="185"/>
      <c r="O2679" s="185"/>
    </row>
    <row r="2680" spans="1:15" x14ac:dyDescent="0.25">
      <c r="A2680" s="239" t="s">
        <v>11993</v>
      </c>
      <c r="B2680" s="189" t="s">
        <v>6126</v>
      </c>
      <c r="C2680" s="190" t="s">
        <v>6125</v>
      </c>
      <c r="D2680" s="190" t="s">
        <v>4339</v>
      </c>
      <c r="E2680" s="190" t="s">
        <v>20867</v>
      </c>
      <c r="F2680" s="190" t="s">
        <v>20869</v>
      </c>
      <c r="G2680" s="192">
        <v>215991</v>
      </c>
      <c r="H2680" s="191">
        <v>3740</v>
      </c>
      <c r="I2680" s="188">
        <v>57.751604278074865</v>
      </c>
      <c r="J2680" s="192">
        <v>227391</v>
      </c>
      <c r="K2680" s="191">
        <v>3788</v>
      </c>
      <c r="L2680" s="193">
        <v>60.029303062302006</v>
      </c>
      <c r="N2680" s="185"/>
      <c r="O2680" s="185"/>
    </row>
    <row r="2681" spans="1:15" x14ac:dyDescent="0.25">
      <c r="A2681" s="239" t="s">
        <v>11994</v>
      </c>
      <c r="B2681" s="189" t="s">
        <v>6126</v>
      </c>
      <c r="C2681" s="190" t="s">
        <v>6125</v>
      </c>
      <c r="D2681" s="190" t="s">
        <v>4340</v>
      </c>
      <c r="E2681" s="190" t="s">
        <v>20867</v>
      </c>
      <c r="F2681" s="190" t="s">
        <v>20869</v>
      </c>
      <c r="G2681" s="192">
        <v>13296.16</v>
      </c>
      <c r="H2681" s="191">
        <v>277</v>
      </c>
      <c r="I2681" s="188">
        <v>48.000577617328517</v>
      </c>
      <c r="J2681" s="192">
        <v>13530.88</v>
      </c>
      <c r="K2681" s="191">
        <v>279</v>
      </c>
      <c r="L2681" s="193">
        <v>48.497777777777777</v>
      </c>
      <c r="N2681" s="185"/>
      <c r="O2681" s="185"/>
    </row>
    <row r="2682" spans="1:15" x14ac:dyDescent="0.25">
      <c r="A2682" s="239" t="s">
        <v>11995</v>
      </c>
      <c r="B2682" s="189" t="s">
        <v>6126</v>
      </c>
      <c r="C2682" s="190" t="s">
        <v>6125</v>
      </c>
      <c r="D2682" s="190" t="s">
        <v>4341</v>
      </c>
      <c r="E2682" s="190" t="s">
        <v>20867</v>
      </c>
      <c r="F2682" s="190" t="s">
        <v>20869</v>
      </c>
      <c r="G2682" s="192">
        <v>3925.84</v>
      </c>
      <c r="H2682" s="191">
        <v>80</v>
      </c>
      <c r="I2682" s="188">
        <v>49.073</v>
      </c>
      <c r="J2682" s="192">
        <v>4004.12</v>
      </c>
      <c r="K2682" s="191">
        <v>81</v>
      </c>
      <c r="L2682" s="193">
        <v>49.433580246913579</v>
      </c>
      <c r="N2682" s="185"/>
      <c r="O2682" s="185"/>
    </row>
    <row r="2683" spans="1:15" x14ac:dyDescent="0.25">
      <c r="A2683" s="239" t="s">
        <v>11996</v>
      </c>
      <c r="B2683" s="189" t="s">
        <v>6126</v>
      </c>
      <c r="C2683" s="190" t="s">
        <v>6125</v>
      </c>
      <c r="D2683" s="190" t="s">
        <v>4342</v>
      </c>
      <c r="E2683" s="190" t="s">
        <v>20867</v>
      </c>
      <c r="F2683" s="190" t="s">
        <v>20869</v>
      </c>
      <c r="G2683" s="192">
        <v>270460</v>
      </c>
      <c r="H2683" s="191">
        <v>7415</v>
      </c>
      <c r="I2683" s="188">
        <v>36.474713418745786</v>
      </c>
      <c r="J2683" s="192">
        <v>330454</v>
      </c>
      <c r="K2683" s="191">
        <v>7458</v>
      </c>
      <c r="L2683" s="193">
        <v>44.308661839635292</v>
      </c>
      <c r="N2683" s="185"/>
      <c r="O2683" s="185"/>
    </row>
    <row r="2684" spans="1:15" x14ac:dyDescent="0.25">
      <c r="A2684" s="239" t="s">
        <v>11997</v>
      </c>
      <c r="B2684" s="189" t="s">
        <v>6126</v>
      </c>
      <c r="C2684" s="190" t="s">
        <v>6125</v>
      </c>
      <c r="D2684" s="190" t="s">
        <v>4343</v>
      </c>
      <c r="E2684" s="190" t="s">
        <v>20867</v>
      </c>
      <c r="F2684" s="190" t="s">
        <v>20869</v>
      </c>
      <c r="G2684" s="192">
        <v>1540</v>
      </c>
      <c r="H2684" s="191">
        <v>116</v>
      </c>
      <c r="I2684" s="188">
        <v>13.275862068965518</v>
      </c>
      <c r="J2684" s="192">
        <v>1671</v>
      </c>
      <c r="K2684" s="191">
        <v>117</v>
      </c>
      <c r="L2684" s="193">
        <v>14.282051282051283</v>
      </c>
      <c r="N2684" s="185"/>
      <c r="O2684" s="185"/>
    </row>
    <row r="2685" spans="1:15" x14ac:dyDescent="0.25">
      <c r="A2685" s="239" t="s">
        <v>11998</v>
      </c>
      <c r="B2685" s="189" t="s">
        <v>6126</v>
      </c>
      <c r="C2685" s="190" t="s">
        <v>6125</v>
      </c>
      <c r="D2685" s="190" t="s">
        <v>4344</v>
      </c>
      <c r="E2685" s="190" t="s">
        <v>20867</v>
      </c>
      <c r="F2685" s="190" t="s">
        <v>20869</v>
      </c>
      <c r="G2685" s="192">
        <v>220</v>
      </c>
      <c r="H2685" s="191">
        <v>92</v>
      </c>
      <c r="I2685" s="188">
        <v>2.3913043478260869</v>
      </c>
      <c r="J2685" s="192">
        <v>224</v>
      </c>
      <c r="K2685" s="191">
        <v>93</v>
      </c>
      <c r="L2685" s="193">
        <v>2.4086021505376345</v>
      </c>
      <c r="N2685" s="185"/>
      <c r="O2685" s="185"/>
    </row>
    <row r="2686" spans="1:15" x14ac:dyDescent="0.25">
      <c r="A2686" s="239" t="s">
        <v>11999</v>
      </c>
      <c r="B2686" s="189" t="s">
        <v>6126</v>
      </c>
      <c r="C2686" s="190" t="s">
        <v>6125</v>
      </c>
      <c r="D2686" s="190" t="s">
        <v>4345</v>
      </c>
      <c r="E2686" s="190" t="s">
        <v>20867</v>
      </c>
      <c r="F2686" s="190" t="s">
        <v>20869</v>
      </c>
      <c r="G2686" s="192">
        <v>2370</v>
      </c>
      <c r="H2686" s="191">
        <v>184</v>
      </c>
      <c r="I2686" s="188">
        <v>12.880434782608695</v>
      </c>
      <c r="J2686" s="192">
        <v>2508</v>
      </c>
      <c r="K2686" s="191">
        <v>187</v>
      </c>
      <c r="L2686" s="193">
        <v>13.411764705882353</v>
      </c>
      <c r="N2686" s="185"/>
      <c r="O2686" s="185"/>
    </row>
    <row r="2687" spans="1:15" x14ac:dyDescent="0.25">
      <c r="A2687" s="239" t="s">
        <v>12000</v>
      </c>
      <c r="B2687" s="189" t="s">
        <v>6126</v>
      </c>
      <c r="C2687" s="190" t="s">
        <v>6125</v>
      </c>
      <c r="D2687" s="190" t="s">
        <v>12001</v>
      </c>
      <c r="E2687" s="190" t="s">
        <v>20867</v>
      </c>
      <c r="F2687" s="190" t="s">
        <v>20868</v>
      </c>
      <c r="G2687" s="192">
        <v>0</v>
      </c>
      <c r="H2687" s="191">
        <v>17</v>
      </c>
      <c r="I2687" s="188">
        <v>0</v>
      </c>
      <c r="J2687" s="192">
        <v>0</v>
      </c>
      <c r="K2687" s="191">
        <v>21</v>
      </c>
      <c r="L2687" s="193">
        <v>0</v>
      </c>
      <c r="N2687" s="185"/>
      <c r="O2687" s="185"/>
    </row>
    <row r="2688" spans="1:15" x14ac:dyDescent="0.25">
      <c r="A2688" s="239" t="s">
        <v>12002</v>
      </c>
      <c r="B2688" s="189" t="s">
        <v>6126</v>
      </c>
      <c r="C2688" s="190" t="s">
        <v>6125</v>
      </c>
      <c r="D2688" s="190" t="s">
        <v>4346</v>
      </c>
      <c r="E2688" s="190" t="s">
        <v>20867</v>
      </c>
      <c r="F2688" s="190" t="s">
        <v>20869</v>
      </c>
      <c r="G2688" s="192">
        <v>12495</v>
      </c>
      <c r="H2688" s="191">
        <v>641</v>
      </c>
      <c r="I2688" s="188">
        <v>19.492979719188767</v>
      </c>
      <c r="J2688" s="192">
        <v>13256</v>
      </c>
      <c r="K2688" s="191">
        <v>645</v>
      </c>
      <c r="L2688" s="193">
        <v>20.551937984496124</v>
      </c>
      <c r="N2688" s="185"/>
      <c r="O2688" s="185"/>
    </row>
    <row r="2689" spans="1:15" x14ac:dyDescent="0.25">
      <c r="A2689" s="239" t="s">
        <v>12003</v>
      </c>
      <c r="B2689" s="189" t="s">
        <v>6126</v>
      </c>
      <c r="C2689" s="190" t="s">
        <v>6125</v>
      </c>
      <c r="D2689" s="190" t="s">
        <v>1221</v>
      </c>
      <c r="E2689" s="190" t="s">
        <v>20867</v>
      </c>
      <c r="F2689" s="190" t="s">
        <v>20869</v>
      </c>
      <c r="G2689" s="192">
        <v>5524</v>
      </c>
      <c r="H2689" s="191">
        <v>264</v>
      </c>
      <c r="I2689" s="188">
        <v>20.924242424242426</v>
      </c>
      <c r="J2689" s="192">
        <v>6884.7</v>
      </c>
      <c r="K2689" s="191">
        <v>264</v>
      </c>
      <c r="L2689" s="193">
        <v>26.078409090909091</v>
      </c>
      <c r="N2689" s="185"/>
      <c r="O2689" s="185"/>
    </row>
    <row r="2690" spans="1:15" x14ac:dyDescent="0.25">
      <c r="A2690" s="239" t="s">
        <v>12004</v>
      </c>
      <c r="B2690" s="189" t="s">
        <v>6126</v>
      </c>
      <c r="C2690" s="190" t="s">
        <v>6125</v>
      </c>
      <c r="D2690" s="190" t="s">
        <v>1222</v>
      </c>
      <c r="E2690" s="190" t="s">
        <v>20867</v>
      </c>
      <c r="F2690" s="190" t="s">
        <v>20869</v>
      </c>
      <c r="G2690" s="192">
        <v>305</v>
      </c>
      <c r="H2690" s="191">
        <v>29</v>
      </c>
      <c r="I2690" s="188">
        <v>10.517241379310345</v>
      </c>
      <c r="J2690" s="192">
        <v>500</v>
      </c>
      <c r="K2690" s="191">
        <v>29</v>
      </c>
      <c r="L2690" s="193">
        <v>17.241379310344829</v>
      </c>
      <c r="N2690" s="185"/>
      <c r="O2690" s="185"/>
    </row>
    <row r="2691" spans="1:15" x14ac:dyDescent="0.25">
      <c r="A2691" s="239" t="s">
        <v>12005</v>
      </c>
      <c r="B2691" s="189" t="s">
        <v>6126</v>
      </c>
      <c r="C2691" s="190" t="s">
        <v>6125</v>
      </c>
      <c r="D2691" s="190" t="s">
        <v>1223</v>
      </c>
      <c r="E2691" s="190" t="s">
        <v>20867</v>
      </c>
      <c r="F2691" s="190" t="s">
        <v>20869</v>
      </c>
      <c r="G2691" s="192">
        <v>1326.36</v>
      </c>
      <c r="H2691" s="191">
        <v>84</v>
      </c>
      <c r="I2691" s="188">
        <v>15.79</v>
      </c>
      <c r="J2691" s="192">
        <v>1443.5</v>
      </c>
      <c r="K2691" s="191">
        <v>82</v>
      </c>
      <c r="L2691" s="193">
        <v>17.603658536585368</v>
      </c>
      <c r="N2691" s="185"/>
      <c r="O2691" s="185"/>
    </row>
    <row r="2692" spans="1:15" x14ac:dyDescent="0.25">
      <c r="A2692" s="239" t="s">
        <v>12006</v>
      </c>
      <c r="B2692" s="189" t="s">
        <v>6126</v>
      </c>
      <c r="C2692" s="190" t="s">
        <v>6125</v>
      </c>
      <c r="D2692" s="190" t="s">
        <v>1224</v>
      </c>
      <c r="E2692" s="190" t="s">
        <v>20867</v>
      </c>
      <c r="F2692" s="190" t="s">
        <v>20869</v>
      </c>
      <c r="G2692" s="192">
        <v>2359</v>
      </c>
      <c r="H2692" s="191">
        <v>257</v>
      </c>
      <c r="I2692" s="188">
        <v>9.1789883268482484</v>
      </c>
      <c r="J2692" s="192">
        <v>2398</v>
      </c>
      <c r="K2692" s="191">
        <v>263</v>
      </c>
      <c r="L2692" s="193">
        <v>9.1178707224334605</v>
      </c>
      <c r="N2692" s="185"/>
      <c r="O2692" s="185"/>
    </row>
    <row r="2693" spans="1:15" x14ac:dyDescent="0.25">
      <c r="A2693" s="239" t="s">
        <v>12007</v>
      </c>
      <c r="B2693" s="189" t="s">
        <v>6126</v>
      </c>
      <c r="C2693" s="190" t="s">
        <v>6125</v>
      </c>
      <c r="D2693" s="190" t="s">
        <v>1225</v>
      </c>
      <c r="E2693" s="190" t="s">
        <v>20867</v>
      </c>
      <c r="F2693" s="190" t="s">
        <v>20869</v>
      </c>
      <c r="G2693" s="192">
        <v>5685</v>
      </c>
      <c r="H2693" s="191">
        <v>83</v>
      </c>
      <c r="I2693" s="188">
        <v>68.493975903614455</v>
      </c>
      <c r="J2693" s="192">
        <v>6579.28</v>
      </c>
      <c r="K2693" s="191">
        <v>87</v>
      </c>
      <c r="L2693" s="193">
        <v>75.623908045977004</v>
      </c>
      <c r="N2693" s="185"/>
      <c r="O2693" s="185"/>
    </row>
    <row r="2694" spans="1:15" x14ac:dyDescent="0.25">
      <c r="A2694" s="239" t="s">
        <v>12008</v>
      </c>
      <c r="B2694" s="189" t="s">
        <v>6126</v>
      </c>
      <c r="C2694" s="190" t="s">
        <v>6125</v>
      </c>
      <c r="D2694" s="190" t="s">
        <v>1226</v>
      </c>
      <c r="E2694" s="190" t="s">
        <v>20867</v>
      </c>
      <c r="F2694" s="190" t="s">
        <v>20869</v>
      </c>
      <c r="G2694" s="192">
        <v>502</v>
      </c>
      <c r="H2694" s="191">
        <v>72</v>
      </c>
      <c r="I2694" s="188">
        <v>6.9722222222222223</v>
      </c>
      <c r="J2694" s="192">
        <v>517</v>
      </c>
      <c r="K2694" s="191">
        <v>74</v>
      </c>
      <c r="L2694" s="193">
        <v>6.9864864864864868</v>
      </c>
      <c r="N2694" s="185"/>
      <c r="O2694" s="185"/>
    </row>
    <row r="2695" spans="1:15" x14ac:dyDescent="0.25">
      <c r="A2695" s="239" t="s">
        <v>12009</v>
      </c>
      <c r="B2695" s="189" t="s">
        <v>6126</v>
      </c>
      <c r="C2695" s="190" t="s">
        <v>6125</v>
      </c>
      <c r="D2695" s="190" t="s">
        <v>1227</v>
      </c>
      <c r="E2695" s="190" t="s">
        <v>20867</v>
      </c>
      <c r="F2695" s="190" t="s">
        <v>20869</v>
      </c>
      <c r="G2695" s="192">
        <v>31573</v>
      </c>
      <c r="H2695" s="191">
        <v>461</v>
      </c>
      <c r="I2695" s="188">
        <v>68.488069414316698</v>
      </c>
      <c r="J2695" s="192">
        <v>35240.720000000001</v>
      </c>
      <c r="K2695" s="191">
        <v>466</v>
      </c>
      <c r="L2695" s="193">
        <v>75.623862660944212</v>
      </c>
      <c r="N2695" s="185"/>
      <c r="O2695" s="185"/>
    </row>
    <row r="2696" spans="1:15" x14ac:dyDescent="0.25">
      <c r="A2696" s="239" t="s">
        <v>12010</v>
      </c>
      <c r="B2696" s="189" t="s">
        <v>6126</v>
      </c>
      <c r="C2696" s="190" t="s">
        <v>6125</v>
      </c>
      <c r="D2696" s="190" t="s">
        <v>1228</v>
      </c>
      <c r="E2696" s="190" t="s">
        <v>20867</v>
      </c>
      <c r="F2696" s="190" t="s">
        <v>20869</v>
      </c>
      <c r="G2696" s="192">
        <v>74363</v>
      </c>
      <c r="H2696" s="191">
        <v>3707</v>
      </c>
      <c r="I2696" s="188">
        <v>20.060156460749933</v>
      </c>
      <c r="J2696" s="192">
        <v>77344</v>
      </c>
      <c r="K2696" s="191">
        <v>3747</v>
      </c>
      <c r="L2696" s="193">
        <v>20.641579930611154</v>
      </c>
      <c r="N2696" s="185"/>
      <c r="O2696" s="185"/>
    </row>
    <row r="2697" spans="1:15" x14ac:dyDescent="0.25">
      <c r="A2697" s="239" t="s">
        <v>12011</v>
      </c>
      <c r="B2697" s="189" t="s">
        <v>6126</v>
      </c>
      <c r="C2697" s="190" t="s">
        <v>6125</v>
      </c>
      <c r="D2697" s="190" t="s">
        <v>1229</v>
      </c>
      <c r="E2697" s="190" t="s">
        <v>20867</v>
      </c>
      <c r="F2697" s="190" t="s">
        <v>20869</v>
      </c>
      <c r="G2697" s="192">
        <v>15671.27</v>
      </c>
      <c r="H2697" s="191">
        <v>763</v>
      </c>
      <c r="I2697" s="188">
        <v>20.539017038007863</v>
      </c>
      <c r="J2697" s="192">
        <v>18298</v>
      </c>
      <c r="K2697" s="191">
        <v>762</v>
      </c>
      <c r="L2697" s="193">
        <v>24.013123359580053</v>
      </c>
      <c r="N2697" s="185"/>
      <c r="O2697" s="185"/>
    </row>
    <row r="2698" spans="1:15" x14ac:dyDescent="0.25">
      <c r="A2698" s="239" t="s">
        <v>12012</v>
      </c>
      <c r="B2698" s="189" t="s">
        <v>6126</v>
      </c>
      <c r="C2698" s="190" t="s">
        <v>6125</v>
      </c>
      <c r="D2698" s="190" t="s">
        <v>1230</v>
      </c>
      <c r="E2698" s="190" t="s">
        <v>20867</v>
      </c>
      <c r="F2698" s="190" t="s">
        <v>20869</v>
      </c>
      <c r="G2698" s="192">
        <v>250208</v>
      </c>
      <c r="H2698" s="191">
        <v>5845</v>
      </c>
      <c r="I2698" s="188">
        <v>42.807185628742516</v>
      </c>
      <c r="J2698" s="192">
        <v>270051</v>
      </c>
      <c r="K2698" s="191">
        <v>5899</v>
      </c>
      <c r="L2698" s="193">
        <v>45.779115104254956</v>
      </c>
      <c r="N2698" s="185"/>
      <c r="O2698" s="185"/>
    </row>
    <row r="2699" spans="1:15" x14ac:dyDescent="0.25">
      <c r="A2699" s="239" t="s">
        <v>12013</v>
      </c>
      <c r="B2699" s="189" t="s">
        <v>6126</v>
      </c>
      <c r="C2699" s="190" t="s">
        <v>6125</v>
      </c>
      <c r="D2699" s="190" t="s">
        <v>1231</v>
      </c>
      <c r="E2699" s="190" t="s">
        <v>20867</v>
      </c>
      <c r="F2699" s="190" t="s">
        <v>20869</v>
      </c>
      <c r="G2699" s="192">
        <v>93710</v>
      </c>
      <c r="H2699" s="191">
        <v>2993</v>
      </c>
      <c r="I2699" s="188">
        <v>31.309722686267957</v>
      </c>
      <c r="J2699" s="192">
        <v>97702</v>
      </c>
      <c r="K2699" s="191">
        <v>3032</v>
      </c>
      <c r="L2699" s="193">
        <v>32.223614775725594</v>
      </c>
      <c r="N2699" s="185"/>
      <c r="O2699" s="185"/>
    </row>
    <row r="2700" spans="1:15" x14ac:dyDescent="0.25">
      <c r="A2700" s="239" t="s">
        <v>12014</v>
      </c>
      <c r="B2700" s="189" t="s">
        <v>6126</v>
      </c>
      <c r="C2700" s="190" t="s">
        <v>6125</v>
      </c>
      <c r="D2700" s="190" t="s">
        <v>1232</v>
      </c>
      <c r="E2700" s="190" t="s">
        <v>20867</v>
      </c>
      <c r="F2700" s="190" t="s">
        <v>20869</v>
      </c>
      <c r="G2700" s="192">
        <v>43882</v>
      </c>
      <c r="H2700" s="191">
        <v>1712</v>
      </c>
      <c r="I2700" s="188">
        <v>25.632009345794394</v>
      </c>
      <c r="J2700" s="192">
        <v>43882</v>
      </c>
      <c r="K2700" s="191">
        <v>1708</v>
      </c>
      <c r="L2700" s="193">
        <v>25.692037470725996</v>
      </c>
      <c r="N2700" s="185"/>
      <c r="O2700" s="185"/>
    </row>
    <row r="2701" spans="1:15" x14ac:dyDescent="0.25">
      <c r="A2701" s="239" t="s">
        <v>12015</v>
      </c>
      <c r="B2701" s="189" t="s">
        <v>6126</v>
      </c>
      <c r="C2701" s="190" t="s">
        <v>6125</v>
      </c>
      <c r="D2701" s="190" t="s">
        <v>1233</v>
      </c>
      <c r="E2701" s="190" t="s">
        <v>20867</v>
      </c>
      <c r="F2701" s="190" t="s">
        <v>20869</v>
      </c>
      <c r="G2701" s="192">
        <v>256530</v>
      </c>
      <c r="H2701" s="191">
        <v>2401</v>
      </c>
      <c r="I2701" s="188">
        <v>106.8429820907955</v>
      </c>
      <c r="J2701" s="192">
        <v>267400</v>
      </c>
      <c r="K2701" s="191">
        <v>2466</v>
      </c>
      <c r="L2701" s="193">
        <v>108.43471208434713</v>
      </c>
      <c r="N2701" s="185"/>
      <c r="O2701" s="185"/>
    </row>
    <row r="2702" spans="1:15" x14ac:dyDescent="0.25">
      <c r="A2702" s="239" t="s">
        <v>12016</v>
      </c>
      <c r="B2702" s="189" t="s">
        <v>6126</v>
      </c>
      <c r="C2702" s="190" t="s">
        <v>6125</v>
      </c>
      <c r="D2702" s="190" t="s">
        <v>1234</v>
      </c>
      <c r="E2702" s="190" t="s">
        <v>20867</v>
      </c>
      <c r="F2702" s="190" t="s">
        <v>20869</v>
      </c>
      <c r="G2702" s="192">
        <v>2949.5</v>
      </c>
      <c r="H2702" s="191">
        <v>141</v>
      </c>
      <c r="I2702" s="188">
        <v>20.918439716312058</v>
      </c>
      <c r="J2702" s="192">
        <v>3650.98</v>
      </c>
      <c r="K2702" s="191">
        <v>140</v>
      </c>
      <c r="L2702" s="193">
        <v>26.078428571428571</v>
      </c>
      <c r="N2702" s="185"/>
      <c r="O2702" s="185"/>
    </row>
    <row r="2703" spans="1:15" x14ac:dyDescent="0.25">
      <c r="A2703" s="239" t="s">
        <v>12017</v>
      </c>
      <c r="B2703" s="189" t="s">
        <v>6126</v>
      </c>
      <c r="C2703" s="190" t="s">
        <v>6125</v>
      </c>
      <c r="D2703" s="190" t="s">
        <v>1235</v>
      </c>
      <c r="E2703" s="190" t="s">
        <v>20867</v>
      </c>
      <c r="F2703" s="190" t="s">
        <v>20869</v>
      </c>
      <c r="G2703" s="192">
        <v>2905.64</v>
      </c>
      <c r="H2703" s="191">
        <v>184</v>
      </c>
      <c r="I2703" s="188">
        <v>15.791521739130435</v>
      </c>
      <c r="J2703" s="192">
        <v>3309.5</v>
      </c>
      <c r="K2703" s="191">
        <v>188</v>
      </c>
      <c r="L2703" s="193">
        <v>17.603723404255319</v>
      </c>
      <c r="N2703" s="185"/>
      <c r="O2703" s="185"/>
    </row>
    <row r="2704" spans="1:15" x14ac:dyDescent="0.25">
      <c r="A2704" s="239" t="s">
        <v>12018</v>
      </c>
      <c r="B2704" s="189" t="s">
        <v>6126</v>
      </c>
      <c r="C2704" s="190" t="s">
        <v>6125</v>
      </c>
      <c r="D2704" s="190" t="s">
        <v>1236</v>
      </c>
      <c r="E2704" s="190" t="s">
        <v>20867</v>
      </c>
      <c r="F2704" s="190" t="s">
        <v>20869</v>
      </c>
      <c r="G2704" s="192">
        <v>4120.5</v>
      </c>
      <c r="H2704" s="191">
        <v>197</v>
      </c>
      <c r="I2704" s="188">
        <v>20.916243654822335</v>
      </c>
      <c r="J2704" s="192">
        <v>5189.6000000000004</v>
      </c>
      <c r="K2704" s="191">
        <v>199</v>
      </c>
      <c r="L2704" s="193">
        <v>26.078391959798996</v>
      </c>
      <c r="N2704" s="185"/>
      <c r="O2704" s="185"/>
    </row>
    <row r="2705" spans="1:15" x14ac:dyDescent="0.25">
      <c r="A2705" s="239" t="s">
        <v>12019</v>
      </c>
      <c r="B2705" s="189" t="s">
        <v>6128</v>
      </c>
      <c r="C2705" s="190" t="s">
        <v>6127</v>
      </c>
      <c r="D2705" s="190" t="s">
        <v>1237</v>
      </c>
      <c r="E2705" s="190" t="s">
        <v>20867</v>
      </c>
      <c r="F2705" s="190" t="s">
        <v>20869</v>
      </c>
      <c r="G2705" s="192">
        <v>438927.13779450499</v>
      </c>
      <c r="H2705" s="191">
        <v>6371.2291529550403</v>
      </c>
      <c r="I2705" s="188">
        <v>68.892065762683515</v>
      </c>
      <c r="J2705" s="192">
        <v>510427</v>
      </c>
      <c r="K2705" s="191">
        <v>6497.96</v>
      </c>
      <c r="L2705" s="193">
        <v>78.551883975893972</v>
      </c>
      <c r="N2705" s="185"/>
      <c r="O2705" s="185"/>
    </row>
    <row r="2706" spans="1:15" x14ac:dyDescent="0.25">
      <c r="A2706" s="239" t="s">
        <v>12020</v>
      </c>
      <c r="B2706" s="189" t="s">
        <v>6128</v>
      </c>
      <c r="C2706" s="190" t="s">
        <v>6127</v>
      </c>
      <c r="D2706" s="190" t="s">
        <v>5101</v>
      </c>
      <c r="E2706" s="190" t="s">
        <v>20867</v>
      </c>
      <c r="F2706" s="190" t="s">
        <v>20869</v>
      </c>
      <c r="G2706" s="192">
        <v>10000</v>
      </c>
      <c r="H2706" s="191">
        <v>313.524997002048</v>
      </c>
      <c r="I2706" s="188">
        <v>31.895383448276306</v>
      </c>
      <c r="J2706" s="192">
        <v>12000</v>
      </c>
      <c r="K2706" s="191">
        <v>321.04000000000002</v>
      </c>
      <c r="L2706" s="193">
        <v>37.378519810615501</v>
      </c>
      <c r="N2706" s="185"/>
      <c r="O2706" s="185"/>
    </row>
    <row r="2707" spans="1:15" x14ac:dyDescent="0.25">
      <c r="A2707" s="239" t="s">
        <v>12021</v>
      </c>
      <c r="B2707" s="189" t="s">
        <v>6128</v>
      </c>
      <c r="C2707" s="190" t="s">
        <v>6127</v>
      </c>
      <c r="D2707" s="190" t="s">
        <v>8876</v>
      </c>
      <c r="E2707" s="190" t="s">
        <v>20867</v>
      </c>
      <c r="F2707" s="190" t="s">
        <v>20869</v>
      </c>
      <c r="G2707" s="192">
        <v>32063.66533823972</v>
      </c>
      <c r="H2707" s="191">
        <v>466.93589854847886</v>
      </c>
      <c r="I2707" s="188">
        <v>68.668237841453433</v>
      </c>
      <c r="J2707" s="192">
        <v>32729.66533823972</v>
      </c>
      <c r="K2707" s="191">
        <v>481.35</v>
      </c>
      <c r="L2707" s="193">
        <v>67.995565260703685</v>
      </c>
      <c r="N2707" s="185"/>
      <c r="O2707" s="185"/>
    </row>
    <row r="2708" spans="1:15" x14ac:dyDescent="0.25">
      <c r="A2708" s="239" t="s">
        <v>12022</v>
      </c>
      <c r="B2708" s="189" t="s">
        <v>6128</v>
      </c>
      <c r="C2708" s="190" t="s">
        <v>6127</v>
      </c>
      <c r="D2708" s="190" t="s">
        <v>5102</v>
      </c>
      <c r="E2708" s="190" t="s">
        <v>20867</v>
      </c>
      <c r="F2708" s="190" t="s">
        <v>20869</v>
      </c>
      <c r="G2708" s="192">
        <v>9269.7745929319753</v>
      </c>
      <c r="H2708" s="191">
        <v>267.1978803437035</v>
      </c>
      <c r="I2708" s="188">
        <v>34.692545393728523</v>
      </c>
      <c r="J2708" s="192">
        <v>9379.7745929319753</v>
      </c>
      <c r="K2708" s="191">
        <v>270.36</v>
      </c>
      <c r="L2708" s="193">
        <v>34.693647702810971</v>
      </c>
      <c r="N2708" s="185"/>
      <c r="O2708" s="185"/>
    </row>
    <row r="2709" spans="1:15" x14ac:dyDescent="0.25">
      <c r="A2709" s="239" t="s">
        <v>12023</v>
      </c>
      <c r="B2709" s="189" t="s">
        <v>6128</v>
      </c>
      <c r="C2709" s="190" t="s">
        <v>6127</v>
      </c>
      <c r="D2709" s="190" t="s">
        <v>5103</v>
      </c>
      <c r="E2709" s="190" t="s">
        <v>20867</v>
      </c>
      <c r="F2709" s="190" t="s">
        <v>20869</v>
      </c>
      <c r="G2709" s="192">
        <v>57309.897939992792</v>
      </c>
      <c r="H2709" s="191">
        <v>912.6197163686719</v>
      </c>
      <c r="I2709" s="188">
        <v>62.797128872067077</v>
      </c>
      <c r="J2709" s="192">
        <v>58352.897939992792</v>
      </c>
      <c r="K2709" s="191">
        <v>930.41</v>
      </c>
      <c r="L2709" s="193">
        <v>62.717401941071991</v>
      </c>
      <c r="N2709" s="185"/>
      <c r="O2709" s="185"/>
    </row>
    <row r="2710" spans="1:15" x14ac:dyDescent="0.25">
      <c r="A2710" s="239" t="s">
        <v>12024</v>
      </c>
      <c r="B2710" s="189" t="s">
        <v>6128</v>
      </c>
      <c r="C2710" s="190" t="s">
        <v>6127</v>
      </c>
      <c r="D2710" s="190" t="s">
        <v>5104</v>
      </c>
      <c r="E2710" s="190" t="s">
        <v>20867</v>
      </c>
      <c r="F2710" s="190" t="s">
        <v>20869</v>
      </c>
      <c r="G2710" s="192">
        <v>213523.8344393638</v>
      </c>
      <c r="H2710" s="191">
        <v>3666.0149826454758</v>
      </c>
      <c r="I2710" s="188">
        <v>58.244124874056126</v>
      </c>
      <c r="J2710" s="192">
        <v>250743.8344393638</v>
      </c>
      <c r="K2710" s="191">
        <v>3726.8</v>
      </c>
      <c r="L2710" s="193">
        <v>67.28126930325314</v>
      </c>
      <c r="N2710" s="185"/>
      <c r="O2710" s="185"/>
    </row>
    <row r="2711" spans="1:15" x14ac:dyDescent="0.25">
      <c r="A2711" s="239" t="s">
        <v>12025</v>
      </c>
      <c r="B2711" s="189" t="s">
        <v>6128</v>
      </c>
      <c r="C2711" s="190" t="s">
        <v>6127</v>
      </c>
      <c r="D2711" s="190" t="s">
        <v>5105</v>
      </c>
      <c r="E2711" s="190" t="s">
        <v>20867</v>
      </c>
      <c r="F2711" s="190" t="s">
        <v>20869</v>
      </c>
      <c r="G2711" s="192">
        <v>16283.564637575912</v>
      </c>
      <c r="H2711" s="191">
        <v>355.35950937306694</v>
      </c>
      <c r="I2711" s="188">
        <v>45.822791308733329</v>
      </c>
      <c r="J2711" s="192">
        <v>16283.564637575912</v>
      </c>
      <c r="K2711" s="191">
        <v>358.89</v>
      </c>
      <c r="L2711" s="193">
        <v>45.372021058195863</v>
      </c>
      <c r="N2711" s="185"/>
      <c r="O2711" s="185"/>
    </row>
    <row r="2712" spans="1:15" x14ac:dyDescent="0.25">
      <c r="A2712" s="239" t="s">
        <v>12026</v>
      </c>
      <c r="B2712" s="189" t="s">
        <v>6128</v>
      </c>
      <c r="C2712" s="190" t="s">
        <v>6127</v>
      </c>
      <c r="D2712" s="190" t="s">
        <v>5106</v>
      </c>
      <c r="E2712" s="190" t="s">
        <v>20867</v>
      </c>
      <c r="F2712" s="190" t="s">
        <v>20869</v>
      </c>
      <c r="G2712" s="192">
        <v>7992.5112621737562</v>
      </c>
      <c r="H2712" s="191">
        <v>208.23184361961907</v>
      </c>
      <c r="I2712" s="188">
        <v>38.382752240208866</v>
      </c>
      <c r="J2712" s="192">
        <v>8410.9412621737556</v>
      </c>
      <c r="K2712" s="191">
        <v>211.49</v>
      </c>
      <c r="L2712" s="193">
        <v>39.769924167448842</v>
      </c>
      <c r="N2712" s="185"/>
      <c r="O2712" s="185"/>
    </row>
    <row r="2713" spans="1:15" x14ac:dyDescent="0.25">
      <c r="A2713" s="239" t="s">
        <v>12027</v>
      </c>
      <c r="B2713" s="189" t="s">
        <v>6128</v>
      </c>
      <c r="C2713" s="190" t="s">
        <v>6127</v>
      </c>
      <c r="D2713" s="190" t="s">
        <v>5107</v>
      </c>
      <c r="E2713" s="190" t="s">
        <v>20867</v>
      </c>
      <c r="F2713" s="190" t="s">
        <v>20869</v>
      </c>
      <c r="G2713" s="192">
        <v>83366.751583345991</v>
      </c>
      <c r="H2713" s="191">
        <v>1826.2295148345074</v>
      </c>
      <c r="I2713" s="188">
        <v>45.649657343809096</v>
      </c>
      <c r="J2713" s="192">
        <v>87366.751583345991</v>
      </c>
      <c r="K2713" s="191">
        <v>1929.06</v>
      </c>
      <c r="L2713" s="193">
        <v>45.289805181459357</v>
      </c>
      <c r="N2713" s="185"/>
      <c r="O2713" s="185"/>
    </row>
    <row r="2714" spans="1:15" x14ac:dyDescent="0.25">
      <c r="A2714" s="239" t="s">
        <v>12028</v>
      </c>
      <c r="B2714" s="189" t="s">
        <v>6128</v>
      </c>
      <c r="C2714" s="190" t="s">
        <v>6127</v>
      </c>
      <c r="D2714" s="190" t="s">
        <v>12029</v>
      </c>
      <c r="E2714" s="190" t="s">
        <v>20867</v>
      </c>
      <c r="F2714" s="190" t="s">
        <v>20868</v>
      </c>
      <c r="G2714" s="192">
        <v>0</v>
      </c>
      <c r="H2714" s="191">
        <v>64.860374619951727</v>
      </c>
      <c r="I2714" s="188">
        <v>0</v>
      </c>
      <c r="J2714" s="192">
        <v>0</v>
      </c>
      <c r="K2714" s="191">
        <v>70.34</v>
      </c>
      <c r="L2714" s="193">
        <v>0</v>
      </c>
      <c r="N2714" s="185"/>
      <c r="O2714" s="185"/>
    </row>
    <row r="2715" spans="1:15" x14ac:dyDescent="0.25">
      <c r="A2715" s="239" t="s">
        <v>12030</v>
      </c>
      <c r="B2715" s="189" t="s">
        <v>6128</v>
      </c>
      <c r="C2715" s="190" t="s">
        <v>6127</v>
      </c>
      <c r="D2715" s="190" t="s">
        <v>8888</v>
      </c>
      <c r="E2715" s="190" t="s">
        <v>20867</v>
      </c>
      <c r="F2715" s="190" t="s">
        <v>20869</v>
      </c>
      <c r="G2715" s="192">
        <v>21954.237392001662</v>
      </c>
      <c r="H2715" s="191">
        <v>536.53621178958963</v>
      </c>
      <c r="I2715" s="188">
        <v>40.918463487812694</v>
      </c>
      <c r="J2715" s="192">
        <v>21956.237392001662</v>
      </c>
      <c r="K2715" s="191">
        <v>546.08000000000004</v>
      </c>
      <c r="L2715" s="193">
        <v>40.206997861122289</v>
      </c>
      <c r="N2715" s="185"/>
      <c r="O2715" s="185"/>
    </row>
    <row r="2716" spans="1:15" x14ac:dyDescent="0.25">
      <c r="A2716" s="239" t="s">
        <v>12031</v>
      </c>
      <c r="B2716" s="189" t="s">
        <v>6128</v>
      </c>
      <c r="C2716" s="190" t="s">
        <v>6127</v>
      </c>
      <c r="D2716" s="190" t="s">
        <v>8889</v>
      </c>
      <c r="E2716" s="190" t="s">
        <v>20867</v>
      </c>
      <c r="F2716" s="190" t="s">
        <v>20869</v>
      </c>
      <c r="G2716" s="192">
        <v>3105.2510110063254</v>
      </c>
      <c r="H2716" s="191">
        <v>91.176824768412018</v>
      </c>
      <c r="I2716" s="188">
        <v>34.057459435482905</v>
      </c>
      <c r="J2716" s="192">
        <v>3105.2510110063254</v>
      </c>
      <c r="K2716" s="191">
        <v>96.67</v>
      </c>
      <c r="L2716" s="193">
        <v>32.122178659422005</v>
      </c>
      <c r="N2716" s="185"/>
      <c r="O2716" s="185"/>
    </row>
    <row r="2717" spans="1:15" x14ac:dyDescent="0.25">
      <c r="A2717" s="239" t="s">
        <v>12032</v>
      </c>
      <c r="B2717" s="189" t="s">
        <v>6128</v>
      </c>
      <c r="C2717" s="190" t="s">
        <v>6127</v>
      </c>
      <c r="D2717" s="190" t="s">
        <v>6541</v>
      </c>
      <c r="E2717" s="190" t="s">
        <v>20867</v>
      </c>
      <c r="F2717" s="190" t="s">
        <v>20869</v>
      </c>
      <c r="G2717" s="192">
        <v>30841.809368230926</v>
      </c>
      <c r="H2717" s="191">
        <v>340.27131300247947</v>
      </c>
      <c r="I2717" s="188">
        <v>90.63887606654103</v>
      </c>
      <c r="J2717" s="192">
        <v>39695.809368230926</v>
      </c>
      <c r="K2717" s="191">
        <v>345.7</v>
      </c>
      <c r="L2717" s="193">
        <v>114.82733401281726</v>
      </c>
      <c r="N2717" s="185"/>
      <c r="O2717" s="185"/>
    </row>
    <row r="2718" spans="1:15" x14ac:dyDescent="0.25">
      <c r="A2718" s="239" t="s">
        <v>12033</v>
      </c>
      <c r="B2718" s="189" t="s">
        <v>6128</v>
      </c>
      <c r="C2718" s="190" t="s">
        <v>6127</v>
      </c>
      <c r="D2718" s="190" t="s">
        <v>8890</v>
      </c>
      <c r="E2718" s="190" t="s">
        <v>20867</v>
      </c>
      <c r="F2718" s="190" t="s">
        <v>20869</v>
      </c>
      <c r="G2718" s="192">
        <v>61774.689677217451</v>
      </c>
      <c r="H2718" s="191">
        <v>1849.0578766484073</v>
      </c>
      <c r="I2718" s="188">
        <v>33.40873774551067</v>
      </c>
      <c r="J2718" s="192">
        <v>78774.689677217451</v>
      </c>
      <c r="K2718" s="191">
        <v>1886.33</v>
      </c>
      <c r="L2718" s="193">
        <v>41.760821106178376</v>
      </c>
      <c r="N2718" s="185"/>
      <c r="O2718" s="185"/>
    </row>
    <row r="2719" spans="1:15" x14ac:dyDescent="0.25">
      <c r="A2719" s="239" t="s">
        <v>12034</v>
      </c>
      <c r="B2719" s="189" t="s">
        <v>6128</v>
      </c>
      <c r="C2719" s="190" t="s">
        <v>6127</v>
      </c>
      <c r="D2719" s="190" t="s">
        <v>8891</v>
      </c>
      <c r="E2719" s="190" t="s">
        <v>20867</v>
      </c>
      <c r="F2719" s="190" t="s">
        <v>20869</v>
      </c>
      <c r="G2719" s="192">
        <v>19362.62654647934</v>
      </c>
      <c r="H2719" s="191">
        <v>455.57369441991949</v>
      </c>
      <c r="I2719" s="188">
        <v>42.501634277048652</v>
      </c>
      <c r="J2719" s="192">
        <v>19362.62654647934</v>
      </c>
      <c r="K2719" s="191">
        <v>471.4</v>
      </c>
      <c r="L2719" s="193">
        <v>41.074727506320194</v>
      </c>
      <c r="N2719" s="185"/>
      <c r="O2719" s="185"/>
    </row>
    <row r="2720" spans="1:15" x14ac:dyDescent="0.25">
      <c r="A2720" s="239" t="s">
        <v>12035</v>
      </c>
      <c r="B2720" s="189" t="s">
        <v>6128</v>
      </c>
      <c r="C2720" s="190" t="s">
        <v>6127</v>
      </c>
      <c r="D2720" s="190" t="s">
        <v>2768</v>
      </c>
      <c r="E2720" s="190" t="s">
        <v>20867</v>
      </c>
      <c r="F2720" s="190" t="s">
        <v>20869</v>
      </c>
      <c r="G2720" s="192">
        <v>17272.610354282497</v>
      </c>
      <c r="H2720" s="191">
        <v>292.34622919269486</v>
      </c>
      <c r="I2720" s="188">
        <v>59.082719835245626</v>
      </c>
      <c r="J2720" s="192">
        <v>17272.610354282497</v>
      </c>
      <c r="K2720" s="191">
        <v>289.67</v>
      </c>
      <c r="L2720" s="193">
        <v>59.628578569691356</v>
      </c>
      <c r="N2720" s="185"/>
      <c r="O2720" s="185"/>
    </row>
    <row r="2721" spans="1:15" x14ac:dyDescent="0.25">
      <c r="A2721" s="239" t="s">
        <v>12036</v>
      </c>
      <c r="B2721" s="189" t="s">
        <v>6128</v>
      </c>
      <c r="C2721" s="190" t="s">
        <v>6127</v>
      </c>
      <c r="D2721" s="190" t="s">
        <v>2769</v>
      </c>
      <c r="E2721" s="190" t="s">
        <v>20867</v>
      </c>
      <c r="F2721" s="190" t="s">
        <v>20869</v>
      </c>
      <c r="G2721" s="192">
        <v>73004.639817961142</v>
      </c>
      <c r="H2721" s="191">
        <v>1179.3800299187192</v>
      </c>
      <c r="I2721" s="188">
        <v>61.900861440728733</v>
      </c>
      <c r="J2721" s="192">
        <v>80134.639817961142</v>
      </c>
      <c r="K2721" s="191">
        <v>1194.24</v>
      </c>
      <c r="L2721" s="193">
        <v>67.100951080152356</v>
      </c>
      <c r="N2721" s="185"/>
      <c r="O2721" s="185"/>
    </row>
    <row r="2722" spans="1:15" x14ac:dyDescent="0.25">
      <c r="A2722" s="239" t="s">
        <v>12037</v>
      </c>
      <c r="B2722" s="189" t="s">
        <v>6128</v>
      </c>
      <c r="C2722" s="190" t="s">
        <v>6127</v>
      </c>
      <c r="D2722" s="190" t="s">
        <v>2770</v>
      </c>
      <c r="E2722" s="190" t="s">
        <v>20867</v>
      </c>
      <c r="F2722" s="190" t="s">
        <v>20869</v>
      </c>
      <c r="G2722" s="192">
        <v>11446.325190767528</v>
      </c>
      <c r="H2722" s="191">
        <v>308.31681323718101</v>
      </c>
      <c r="I2722" s="188">
        <v>37.12520595483106</v>
      </c>
      <c r="J2722" s="192">
        <v>11446.325190767528</v>
      </c>
      <c r="K2722" s="191">
        <v>315.91000000000003</v>
      </c>
      <c r="L2722" s="193">
        <v>36.232867559645236</v>
      </c>
      <c r="N2722" s="185"/>
      <c r="O2722" s="185"/>
    </row>
    <row r="2723" spans="1:15" x14ac:dyDescent="0.25">
      <c r="A2723" s="239" t="s">
        <v>12038</v>
      </c>
      <c r="B2723" s="189" t="s">
        <v>6128</v>
      </c>
      <c r="C2723" s="190" t="s">
        <v>6127</v>
      </c>
      <c r="D2723" s="190" t="s">
        <v>2771</v>
      </c>
      <c r="E2723" s="190" t="s">
        <v>20867</v>
      </c>
      <c r="F2723" s="190" t="s">
        <v>20869</v>
      </c>
      <c r="G2723" s="192">
        <v>8899.4732832425798</v>
      </c>
      <c r="H2723" s="191">
        <v>261.89853955695366</v>
      </c>
      <c r="I2723" s="188">
        <v>33.980614394786492</v>
      </c>
      <c r="J2723" s="192">
        <v>9899.4732832425798</v>
      </c>
      <c r="K2723" s="191">
        <v>267.94</v>
      </c>
      <c r="L2723" s="193">
        <v>36.946604774362093</v>
      </c>
      <c r="N2723" s="185"/>
      <c r="O2723" s="185"/>
    </row>
    <row r="2724" spans="1:15" x14ac:dyDescent="0.25">
      <c r="A2724" s="239" t="s">
        <v>12039</v>
      </c>
      <c r="B2724" s="189" t="s">
        <v>6128</v>
      </c>
      <c r="C2724" s="190" t="s">
        <v>6127</v>
      </c>
      <c r="D2724" s="190" t="s">
        <v>2772</v>
      </c>
      <c r="E2724" s="190" t="s">
        <v>20867</v>
      </c>
      <c r="F2724" s="190" t="s">
        <v>20869</v>
      </c>
      <c r="G2724" s="192">
        <v>93724.467629215258</v>
      </c>
      <c r="H2724" s="191">
        <v>2586.4984157738159</v>
      </c>
      <c r="I2724" s="188">
        <v>36.236042928785338</v>
      </c>
      <c r="J2724" s="192">
        <v>95224.467629215258</v>
      </c>
      <c r="K2724" s="191">
        <v>2638.82</v>
      </c>
      <c r="L2724" s="193">
        <v>36.086003452003261</v>
      </c>
      <c r="N2724" s="185"/>
      <c r="O2724" s="185"/>
    </row>
    <row r="2725" spans="1:15" x14ac:dyDescent="0.25">
      <c r="A2725" s="239" t="s">
        <v>12040</v>
      </c>
      <c r="B2725" s="189" t="s">
        <v>6128</v>
      </c>
      <c r="C2725" s="190" t="s">
        <v>6127</v>
      </c>
      <c r="D2725" s="190" t="s">
        <v>2773</v>
      </c>
      <c r="E2725" s="190" t="s">
        <v>20867</v>
      </c>
      <c r="F2725" s="190" t="s">
        <v>20869</v>
      </c>
      <c r="G2725" s="192">
        <v>383513.3639672256</v>
      </c>
      <c r="H2725" s="191">
        <v>4791.1456878763847</v>
      </c>
      <c r="I2725" s="188">
        <v>80.046274722489827</v>
      </c>
      <c r="J2725" s="192">
        <v>390430.3639672256</v>
      </c>
      <c r="K2725" s="191">
        <v>4877.33</v>
      </c>
      <c r="L2725" s="193">
        <v>80.050019983725846</v>
      </c>
      <c r="N2725" s="185"/>
      <c r="O2725" s="185"/>
    </row>
    <row r="2726" spans="1:15" x14ac:dyDescent="0.25">
      <c r="A2726" s="239" t="s">
        <v>12041</v>
      </c>
      <c r="B2726" s="189" t="s">
        <v>6128</v>
      </c>
      <c r="C2726" s="190" t="s">
        <v>6127</v>
      </c>
      <c r="D2726" s="190" t="s">
        <v>7245</v>
      </c>
      <c r="E2726" s="190" t="s">
        <v>20867</v>
      </c>
      <c r="F2726" s="190" t="s">
        <v>20869</v>
      </c>
      <c r="G2726" s="192">
        <v>10660.438679904559</v>
      </c>
      <c r="H2726" s="191">
        <v>265.62989858695425</v>
      </c>
      <c r="I2726" s="188">
        <v>40.132676090356796</v>
      </c>
      <c r="J2726" s="192">
        <v>11160.438679904559</v>
      </c>
      <c r="K2726" s="191">
        <v>266.83999999999997</v>
      </c>
      <c r="L2726" s="193">
        <v>41.824459151193821</v>
      </c>
      <c r="N2726" s="185"/>
      <c r="O2726" s="185"/>
    </row>
    <row r="2727" spans="1:15" x14ac:dyDescent="0.25">
      <c r="A2727" s="239" t="s">
        <v>12042</v>
      </c>
      <c r="B2727" s="189" t="s">
        <v>6128</v>
      </c>
      <c r="C2727" s="190" t="s">
        <v>6127</v>
      </c>
      <c r="D2727" s="190" t="s">
        <v>2774</v>
      </c>
      <c r="E2727" s="190" t="s">
        <v>20867</v>
      </c>
      <c r="F2727" s="190" t="s">
        <v>20869</v>
      </c>
      <c r="G2727" s="192">
        <v>2705.6432412894969</v>
      </c>
      <c r="H2727" s="191">
        <v>132.80171587287782</v>
      </c>
      <c r="I2727" s="188">
        <v>20.373556346812776</v>
      </c>
      <c r="J2727" s="192">
        <v>2815.6432412894969</v>
      </c>
      <c r="K2727" s="191">
        <v>141.29</v>
      </c>
      <c r="L2727" s="193">
        <v>19.928114100711284</v>
      </c>
      <c r="N2727" s="185"/>
      <c r="O2727" s="185"/>
    </row>
    <row r="2728" spans="1:15" x14ac:dyDescent="0.25">
      <c r="A2728" s="239" t="s">
        <v>12043</v>
      </c>
      <c r="B2728" s="189" t="s">
        <v>6128</v>
      </c>
      <c r="C2728" s="190" t="s">
        <v>6127</v>
      </c>
      <c r="D2728" s="190" t="s">
        <v>2775</v>
      </c>
      <c r="E2728" s="190" t="s">
        <v>20867</v>
      </c>
      <c r="F2728" s="190" t="s">
        <v>20869</v>
      </c>
      <c r="G2728" s="192">
        <v>1800</v>
      </c>
      <c r="H2728" s="191">
        <v>91.759777816314795</v>
      </c>
      <c r="I2728" s="188">
        <v>19.616438082525107</v>
      </c>
      <c r="J2728" s="192">
        <v>1800</v>
      </c>
      <c r="K2728" s="191">
        <v>95.22</v>
      </c>
      <c r="L2728" s="193">
        <v>18.903591682419659</v>
      </c>
      <c r="N2728" s="185"/>
      <c r="O2728" s="185"/>
    </row>
    <row r="2729" spans="1:15" x14ac:dyDescent="0.25">
      <c r="A2729" s="239" t="s">
        <v>12044</v>
      </c>
      <c r="B2729" s="189" t="s">
        <v>6128</v>
      </c>
      <c r="C2729" s="190" t="s">
        <v>6127</v>
      </c>
      <c r="D2729" s="190" t="s">
        <v>2776</v>
      </c>
      <c r="E2729" s="190" t="s">
        <v>20867</v>
      </c>
      <c r="F2729" s="190" t="s">
        <v>20869</v>
      </c>
      <c r="G2729" s="192">
        <v>39861.5100498662</v>
      </c>
      <c r="H2729" s="191">
        <v>1035.8744495137571</v>
      </c>
      <c r="I2729" s="188">
        <v>38.481024479923533</v>
      </c>
      <c r="J2729" s="192">
        <v>39624.5100498662</v>
      </c>
      <c r="K2729" s="191">
        <v>1045.8399999999999</v>
      </c>
      <c r="L2729" s="193">
        <v>37.887736221473844</v>
      </c>
      <c r="N2729" s="185"/>
      <c r="O2729" s="185"/>
    </row>
    <row r="2730" spans="1:15" x14ac:dyDescent="0.25">
      <c r="A2730" s="239" t="s">
        <v>12045</v>
      </c>
      <c r="B2730" s="189" t="s">
        <v>6128</v>
      </c>
      <c r="C2730" s="190" t="s">
        <v>6127</v>
      </c>
      <c r="D2730" s="190" t="s">
        <v>2777</v>
      </c>
      <c r="E2730" s="190" t="s">
        <v>20867</v>
      </c>
      <c r="F2730" s="190" t="s">
        <v>20869</v>
      </c>
      <c r="G2730" s="192">
        <v>172939.30749413499</v>
      </c>
      <c r="H2730" s="191">
        <v>2427.3220611075117</v>
      </c>
      <c r="I2730" s="188">
        <v>71.246955756348271</v>
      </c>
      <c r="J2730" s="192">
        <v>147274.507494135</v>
      </c>
      <c r="K2730" s="191">
        <v>2463.17</v>
      </c>
      <c r="L2730" s="193">
        <v>59.790638686787759</v>
      </c>
      <c r="N2730" s="185"/>
      <c r="O2730" s="185"/>
    </row>
    <row r="2731" spans="1:15" x14ac:dyDescent="0.25">
      <c r="A2731" s="239" t="s">
        <v>12046</v>
      </c>
      <c r="B2731" s="189" t="s">
        <v>6128</v>
      </c>
      <c r="C2731" s="190" t="s">
        <v>6127</v>
      </c>
      <c r="D2731" s="190" t="s">
        <v>2778</v>
      </c>
      <c r="E2731" s="190" t="s">
        <v>20867</v>
      </c>
      <c r="F2731" s="190" t="s">
        <v>20869</v>
      </c>
      <c r="G2731" s="192">
        <v>27721.406882836305</v>
      </c>
      <c r="H2731" s="191">
        <v>1087.0145034462755</v>
      </c>
      <c r="I2731" s="188">
        <v>25.502333956859118</v>
      </c>
      <c r="J2731" s="192">
        <v>26546.406882836305</v>
      </c>
      <c r="K2731" s="191">
        <v>1111.68</v>
      </c>
      <c r="L2731" s="193">
        <v>23.879539870139162</v>
      </c>
      <c r="N2731" s="185"/>
      <c r="O2731" s="185"/>
    </row>
    <row r="2732" spans="1:15" x14ac:dyDescent="0.25">
      <c r="A2732" s="239" t="s">
        <v>12047</v>
      </c>
      <c r="B2732" s="189" t="s">
        <v>6128</v>
      </c>
      <c r="C2732" s="190" t="s">
        <v>6127</v>
      </c>
      <c r="D2732" s="190" t="s">
        <v>2779</v>
      </c>
      <c r="E2732" s="190" t="s">
        <v>20867</v>
      </c>
      <c r="F2732" s="190" t="s">
        <v>20869</v>
      </c>
      <c r="G2732" s="192">
        <v>750</v>
      </c>
      <c r="H2732" s="191">
        <v>110.65604605516488</v>
      </c>
      <c r="I2732" s="188">
        <v>6.7777588910605546</v>
      </c>
      <c r="J2732" s="192">
        <v>750</v>
      </c>
      <c r="K2732" s="191">
        <v>118.72</v>
      </c>
      <c r="L2732" s="193">
        <v>6.3173854447439357</v>
      </c>
      <c r="N2732" s="185"/>
      <c r="O2732" s="185"/>
    </row>
    <row r="2733" spans="1:15" x14ac:dyDescent="0.25">
      <c r="A2733" s="239" t="s">
        <v>12048</v>
      </c>
      <c r="B2733" s="189" t="s">
        <v>6128</v>
      </c>
      <c r="C2733" s="190" t="s">
        <v>6127</v>
      </c>
      <c r="D2733" s="190" t="s">
        <v>2780</v>
      </c>
      <c r="E2733" s="190" t="s">
        <v>20867</v>
      </c>
      <c r="F2733" s="190" t="s">
        <v>20869</v>
      </c>
      <c r="G2733" s="192">
        <v>507613.82092847396</v>
      </c>
      <c r="H2733" s="191">
        <v>5366.3529138651347</v>
      </c>
      <c r="I2733" s="188">
        <v>94.591956413627543</v>
      </c>
      <c r="J2733" s="192">
        <v>524516.00092847401</v>
      </c>
      <c r="K2733" s="191">
        <v>5400.47</v>
      </c>
      <c r="L2733" s="193">
        <v>97.124139367216927</v>
      </c>
      <c r="N2733" s="185"/>
      <c r="O2733" s="185"/>
    </row>
    <row r="2734" spans="1:15" x14ac:dyDescent="0.25">
      <c r="A2734" s="239" t="s">
        <v>12049</v>
      </c>
      <c r="B2734" s="189" t="s">
        <v>6128</v>
      </c>
      <c r="C2734" s="190" t="s">
        <v>6127</v>
      </c>
      <c r="D2734" s="190" t="s">
        <v>6714</v>
      </c>
      <c r="E2734" s="190" t="s">
        <v>20867</v>
      </c>
      <c r="F2734" s="190" t="s">
        <v>20869</v>
      </c>
      <c r="G2734" s="192">
        <v>29372.275281259859</v>
      </c>
      <c r="H2734" s="191">
        <v>785.61788209481495</v>
      </c>
      <c r="I2734" s="188">
        <v>37.387483089030511</v>
      </c>
      <c r="J2734" s="192">
        <v>29372.275281259859</v>
      </c>
      <c r="K2734" s="191">
        <v>794.56</v>
      </c>
      <c r="L2734" s="193">
        <v>36.966717782495799</v>
      </c>
      <c r="N2734" s="185"/>
      <c r="O2734" s="185"/>
    </row>
    <row r="2735" spans="1:15" x14ac:dyDescent="0.25">
      <c r="A2735" s="239" t="s">
        <v>12050</v>
      </c>
      <c r="B2735" s="189" t="s">
        <v>6128</v>
      </c>
      <c r="C2735" s="190" t="s">
        <v>6127</v>
      </c>
      <c r="D2735" s="190" t="s">
        <v>6715</v>
      </c>
      <c r="E2735" s="190" t="s">
        <v>20867</v>
      </c>
      <c r="F2735" s="190" t="s">
        <v>20869</v>
      </c>
      <c r="G2735" s="192">
        <v>62378.998338099016</v>
      </c>
      <c r="H2735" s="191">
        <v>1275.5601594391806</v>
      </c>
      <c r="I2735" s="188">
        <v>48.903219402466199</v>
      </c>
      <c r="J2735" s="192">
        <v>62854.998338099016</v>
      </c>
      <c r="K2735" s="191">
        <v>1266</v>
      </c>
      <c r="L2735" s="193">
        <v>49.648497897392588</v>
      </c>
      <c r="N2735" s="185"/>
      <c r="O2735" s="185"/>
    </row>
    <row r="2736" spans="1:15" x14ac:dyDescent="0.25">
      <c r="A2736" s="239" t="s">
        <v>12051</v>
      </c>
      <c r="B2736" s="189" t="s">
        <v>6128</v>
      </c>
      <c r="C2736" s="190" t="s">
        <v>6127</v>
      </c>
      <c r="D2736" s="190" t="s">
        <v>6716</v>
      </c>
      <c r="E2736" s="190" t="s">
        <v>20867</v>
      </c>
      <c r="F2736" s="190" t="s">
        <v>20869</v>
      </c>
      <c r="G2736" s="192">
        <v>29489.000466920981</v>
      </c>
      <c r="H2736" s="191">
        <v>617.29045086420615</v>
      </c>
      <c r="I2736" s="188">
        <v>47.771677701536454</v>
      </c>
      <c r="J2736" s="192">
        <v>30072.170466920979</v>
      </c>
      <c r="K2736" s="191">
        <v>630.54</v>
      </c>
      <c r="L2736" s="193">
        <v>47.692724437658171</v>
      </c>
      <c r="N2736" s="185"/>
      <c r="O2736" s="185"/>
    </row>
    <row r="2737" spans="1:15" x14ac:dyDescent="0.25">
      <c r="A2737" s="239" t="s">
        <v>12052</v>
      </c>
      <c r="B2737" s="189" t="s">
        <v>6128</v>
      </c>
      <c r="C2737" s="190" t="s">
        <v>6127</v>
      </c>
      <c r="D2737" s="190" t="s">
        <v>6717</v>
      </c>
      <c r="E2737" s="190" t="s">
        <v>20867</v>
      </c>
      <c r="F2737" s="190" t="s">
        <v>20869</v>
      </c>
      <c r="G2737" s="192">
        <v>5000</v>
      </c>
      <c r="H2737" s="191">
        <v>223.00726306448581</v>
      </c>
      <c r="I2737" s="188">
        <v>22.420794422978847</v>
      </c>
      <c r="J2737" s="192">
        <v>5000</v>
      </c>
      <c r="K2737" s="191">
        <v>229.31</v>
      </c>
      <c r="L2737" s="193">
        <v>21.80454406698356</v>
      </c>
      <c r="N2737" s="185"/>
      <c r="O2737" s="185"/>
    </row>
    <row r="2738" spans="1:15" x14ac:dyDescent="0.25">
      <c r="A2738" s="239" t="s">
        <v>12053</v>
      </c>
      <c r="B2738" s="189" t="s">
        <v>6128</v>
      </c>
      <c r="C2738" s="190" t="s">
        <v>6127</v>
      </c>
      <c r="D2738" s="190" t="s">
        <v>8131</v>
      </c>
      <c r="E2738" s="190" t="s">
        <v>20867</v>
      </c>
      <c r="F2738" s="190" t="s">
        <v>20869</v>
      </c>
      <c r="G2738" s="192">
        <v>40362</v>
      </c>
      <c r="H2738" s="191">
        <v>458.53302412840179</v>
      </c>
      <c r="I2738" s="188">
        <v>88.024194280710162</v>
      </c>
      <c r="J2738" s="192">
        <v>39881</v>
      </c>
      <c r="K2738" s="191">
        <v>453.09</v>
      </c>
      <c r="L2738" s="193">
        <v>88.020040168619929</v>
      </c>
      <c r="N2738" s="185"/>
      <c r="O2738" s="185"/>
    </row>
    <row r="2739" spans="1:15" x14ac:dyDescent="0.25">
      <c r="A2739" s="239" t="s">
        <v>12054</v>
      </c>
      <c r="B2739" s="189" t="s">
        <v>6128</v>
      </c>
      <c r="C2739" s="190" t="s">
        <v>6127</v>
      </c>
      <c r="D2739" s="190" t="s">
        <v>6718</v>
      </c>
      <c r="E2739" s="190" t="s">
        <v>20867</v>
      </c>
      <c r="F2739" s="190" t="s">
        <v>20869</v>
      </c>
      <c r="G2739" s="192">
        <v>10356.163140228715</v>
      </c>
      <c r="H2739" s="191">
        <v>497.9728676676649</v>
      </c>
      <c r="I2739" s="188">
        <v>20.796641368702378</v>
      </c>
      <c r="J2739" s="192">
        <v>13856.163140228715</v>
      </c>
      <c r="K2739" s="191">
        <v>503.54</v>
      </c>
      <c r="L2739" s="193">
        <v>27.517502363722276</v>
      </c>
      <c r="N2739" s="185"/>
      <c r="O2739" s="185"/>
    </row>
    <row r="2740" spans="1:15" x14ac:dyDescent="0.25">
      <c r="A2740" s="239" t="s">
        <v>12055</v>
      </c>
      <c r="B2740" s="189" t="s">
        <v>6128</v>
      </c>
      <c r="C2740" s="190" t="s">
        <v>6127</v>
      </c>
      <c r="D2740" s="190" t="s">
        <v>7404</v>
      </c>
      <c r="E2740" s="190" t="s">
        <v>20867</v>
      </c>
      <c r="F2740" s="190" t="s">
        <v>20869</v>
      </c>
      <c r="G2740" s="192">
        <v>6937</v>
      </c>
      <c r="H2740" s="191">
        <v>150.49086061579072</v>
      </c>
      <c r="I2740" s="188">
        <v>46.095822507856091</v>
      </c>
      <c r="J2740" s="192">
        <v>11723</v>
      </c>
      <c r="K2740" s="191">
        <v>156.76</v>
      </c>
      <c r="L2740" s="193">
        <v>74.783107935697885</v>
      </c>
      <c r="N2740" s="185"/>
      <c r="O2740" s="185"/>
    </row>
    <row r="2741" spans="1:15" x14ac:dyDescent="0.25">
      <c r="A2741" s="239" t="s">
        <v>12056</v>
      </c>
      <c r="B2741" s="189" t="s">
        <v>6128</v>
      </c>
      <c r="C2741" s="190" t="s">
        <v>6127</v>
      </c>
      <c r="D2741" s="190" t="s">
        <v>12057</v>
      </c>
      <c r="E2741" s="190" t="s">
        <v>20867</v>
      </c>
      <c r="F2741" s="190" t="s">
        <v>20868</v>
      </c>
      <c r="G2741" s="192">
        <v>0</v>
      </c>
      <c r="H2741" s="191">
        <v>67.948592393619023</v>
      </c>
      <c r="I2741" s="188">
        <v>0</v>
      </c>
      <c r="J2741" s="192">
        <v>0</v>
      </c>
      <c r="K2741" s="191">
        <v>72.45</v>
      </c>
      <c r="L2741" s="193">
        <v>0</v>
      </c>
      <c r="N2741" s="185"/>
      <c r="O2741" s="185"/>
    </row>
    <row r="2742" spans="1:15" x14ac:dyDescent="0.25">
      <c r="A2742" s="239" t="s">
        <v>12058</v>
      </c>
      <c r="B2742" s="189" t="s">
        <v>6128</v>
      </c>
      <c r="C2742" s="190" t="s">
        <v>6127</v>
      </c>
      <c r="D2742" s="190" t="s">
        <v>6719</v>
      </c>
      <c r="E2742" s="190" t="s">
        <v>20867</v>
      </c>
      <c r="F2742" s="190" t="s">
        <v>20869</v>
      </c>
      <c r="G2742" s="192">
        <v>319963.07259396778</v>
      </c>
      <c r="H2742" s="191">
        <v>3921.755664817561</v>
      </c>
      <c r="I2742" s="188">
        <v>81.586692272643759</v>
      </c>
      <c r="J2742" s="192">
        <v>319963.07259396778</v>
      </c>
      <c r="K2742" s="191">
        <v>4007.6</v>
      </c>
      <c r="L2742" s="193">
        <v>79.839073908066624</v>
      </c>
      <c r="N2742" s="185"/>
      <c r="O2742" s="185"/>
    </row>
    <row r="2743" spans="1:15" x14ac:dyDescent="0.25">
      <c r="A2743" s="239" t="s">
        <v>12059</v>
      </c>
      <c r="B2743" s="189" t="s">
        <v>6128</v>
      </c>
      <c r="C2743" s="190" t="s">
        <v>6127</v>
      </c>
      <c r="D2743" s="190" t="s">
        <v>6720</v>
      </c>
      <c r="E2743" s="190" t="s">
        <v>20867</v>
      </c>
      <c r="F2743" s="190" t="s">
        <v>20869</v>
      </c>
      <c r="G2743" s="192">
        <v>3500</v>
      </c>
      <c r="H2743" s="191">
        <v>121.2801138276574</v>
      </c>
      <c r="I2743" s="188">
        <v>28.858811964619381</v>
      </c>
      <c r="J2743" s="192">
        <v>3500</v>
      </c>
      <c r="K2743" s="191">
        <v>125.51</v>
      </c>
      <c r="L2743" s="193">
        <v>27.886224205242609</v>
      </c>
      <c r="N2743" s="185"/>
      <c r="O2743" s="185"/>
    </row>
    <row r="2744" spans="1:15" x14ac:dyDescent="0.25">
      <c r="A2744" s="239" t="s">
        <v>12060</v>
      </c>
      <c r="B2744" s="189" t="s">
        <v>6128</v>
      </c>
      <c r="C2744" s="190" t="s">
        <v>6127</v>
      </c>
      <c r="D2744" s="190" t="s">
        <v>6721</v>
      </c>
      <c r="E2744" s="190" t="s">
        <v>20867</v>
      </c>
      <c r="F2744" s="190" t="s">
        <v>20869</v>
      </c>
      <c r="G2744" s="192">
        <v>8224.0756440416935</v>
      </c>
      <c r="H2744" s="191">
        <v>183.85845185202533</v>
      </c>
      <c r="I2744" s="188">
        <v>44.730473694299739</v>
      </c>
      <c r="J2744" s="192">
        <v>8224.0756440416935</v>
      </c>
      <c r="K2744" s="191">
        <v>192.39</v>
      </c>
      <c r="L2744" s="193">
        <v>42.746897676811138</v>
      </c>
      <c r="N2744" s="185"/>
      <c r="O2744" s="185"/>
    </row>
    <row r="2745" spans="1:15" x14ac:dyDescent="0.25">
      <c r="A2745" s="239" t="s">
        <v>12061</v>
      </c>
      <c r="B2745" s="189" t="s">
        <v>6130</v>
      </c>
      <c r="C2745" s="190" t="s">
        <v>6129</v>
      </c>
      <c r="D2745" s="190" t="s">
        <v>6722</v>
      </c>
      <c r="E2745" s="190" t="s">
        <v>20867</v>
      </c>
      <c r="F2745" s="190" t="s">
        <v>20869</v>
      </c>
      <c r="G2745" s="192">
        <v>6674.54</v>
      </c>
      <c r="H2745" s="191">
        <v>269.35000000000002</v>
      </c>
      <c r="I2745" s="188">
        <v>24.780174494152586</v>
      </c>
      <c r="J2745" s="192">
        <v>6900</v>
      </c>
      <c r="K2745" s="191">
        <v>272.55</v>
      </c>
      <c r="L2745" s="193">
        <v>25.316455696202532</v>
      </c>
      <c r="N2745" s="185"/>
      <c r="O2745" s="185"/>
    </row>
    <row r="2746" spans="1:15" x14ac:dyDescent="0.25">
      <c r="A2746" s="239" t="s">
        <v>12062</v>
      </c>
      <c r="B2746" s="189" t="s">
        <v>6130</v>
      </c>
      <c r="C2746" s="190" t="s">
        <v>6129</v>
      </c>
      <c r="D2746" s="190" t="s">
        <v>4807</v>
      </c>
      <c r="E2746" s="190" t="s">
        <v>20867</v>
      </c>
      <c r="F2746" s="190" t="s">
        <v>20869</v>
      </c>
      <c r="G2746" s="192">
        <v>3800</v>
      </c>
      <c r="H2746" s="191">
        <v>157.47</v>
      </c>
      <c r="I2746" s="188">
        <v>24.131580618530514</v>
      </c>
      <c r="J2746" s="192">
        <v>3800</v>
      </c>
      <c r="K2746" s="191">
        <v>153.04</v>
      </c>
      <c r="L2746" s="193">
        <v>24.830109775222166</v>
      </c>
      <c r="N2746" s="185"/>
      <c r="O2746" s="185"/>
    </row>
    <row r="2747" spans="1:15" x14ac:dyDescent="0.25">
      <c r="A2747" s="239" t="s">
        <v>12063</v>
      </c>
      <c r="B2747" s="189" t="s">
        <v>6130</v>
      </c>
      <c r="C2747" s="190" t="s">
        <v>6129</v>
      </c>
      <c r="D2747" s="190" t="s">
        <v>6723</v>
      </c>
      <c r="E2747" s="190" t="s">
        <v>20867</v>
      </c>
      <c r="F2747" s="190" t="s">
        <v>20869</v>
      </c>
      <c r="G2747" s="192">
        <v>3000</v>
      </c>
      <c r="H2747" s="191">
        <v>199.62</v>
      </c>
      <c r="I2747" s="188">
        <v>15.028554253080854</v>
      </c>
      <c r="J2747" s="192">
        <v>3000</v>
      </c>
      <c r="K2747" s="191">
        <v>201.77</v>
      </c>
      <c r="L2747" s="193">
        <v>14.868414531397134</v>
      </c>
      <c r="N2747" s="185"/>
      <c r="O2747" s="185"/>
    </row>
    <row r="2748" spans="1:15" x14ac:dyDescent="0.25">
      <c r="A2748" s="239" t="s">
        <v>12064</v>
      </c>
      <c r="B2748" s="189" t="s">
        <v>6130</v>
      </c>
      <c r="C2748" s="190" t="s">
        <v>6129</v>
      </c>
      <c r="D2748" s="190" t="s">
        <v>6724</v>
      </c>
      <c r="E2748" s="190" t="s">
        <v>20867</v>
      </c>
      <c r="F2748" s="190" t="s">
        <v>20869</v>
      </c>
      <c r="G2748" s="192">
        <v>1900</v>
      </c>
      <c r="H2748" s="191">
        <v>120.93</v>
      </c>
      <c r="I2748" s="188">
        <v>15.711568676093608</v>
      </c>
      <c r="J2748" s="192">
        <v>2000</v>
      </c>
      <c r="K2748" s="191">
        <v>121.27</v>
      </c>
      <c r="L2748" s="193">
        <v>16.492125010307578</v>
      </c>
      <c r="N2748" s="185"/>
      <c r="O2748" s="185"/>
    </row>
    <row r="2749" spans="1:15" x14ac:dyDescent="0.25">
      <c r="A2749" s="239" t="s">
        <v>12065</v>
      </c>
      <c r="B2749" s="189" t="s">
        <v>6130</v>
      </c>
      <c r="C2749" s="190" t="s">
        <v>6129</v>
      </c>
      <c r="D2749" s="190" t="s">
        <v>2708</v>
      </c>
      <c r="E2749" s="190" t="s">
        <v>20867</v>
      </c>
      <c r="F2749" s="190" t="s">
        <v>20869</v>
      </c>
      <c r="G2749" s="192">
        <v>11450</v>
      </c>
      <c r="H2749" s="191">
        <v>420.86</v>
      </c>
      <c r="I2749" s="188">
        <v>27.206196835052037</v>
      </c>
      <c r="J2749" s="192">
        <v>11450</v>
      </c>
      <c r="K2749" s="191">
        <v>417.32</v>
      </c>
      <c r="L2749" s="193">
        <v>27.436978817214609</v>
      </c>
      <c r="N2749" s="185"/>
      <c r="O2749" s="185"/>
    </row>
    <row r="2750" spans="1:15" x14ac:dyDescent="0.25">
      <c r="A2750" s="239" t="s">
        <v>12066</v>
      </c>
      <c r="B2750" s="189" t="s">
        <v>6130</v>
      </c>
      <c r="C2750" s="190" t="s">
        <v>6129</v>
      </c>
      <c r="D2750" s="190" t="s">
        <v>6725</v>
      </c>
      <c r="E2750" s="190" t="s">
        <v>20867</v>
      </c>
      <c r="F2750" s="190" t="s">
        <v>20869</v>
      </c>
      <c r="G2750" s="192">
        <v>4100</v>
      </c>
      <c r="H2750" s="191">
        <v>218.44</v>
      </c>
      <c r="I2750" s="188">
        <v>18.769456143563449</v>
      </c>
      <c r="J2750" s="192">
        <v>4100</v>
      </c>
      <c r="K2750" s="191">
        <v>220.07</v>
      </c>
      <c r="L2750" s="193">
        <v>18.63043577043668</v>
      </c>
      <c r="N2750" s="185"/>
      <c r="O2750" s="185"/>
    </row>
    <row r="2751" spans="1:15" x14ac:dyDescent="0.25">
      <c r="A2751" s="239" t="s">
        <v>12067</v>
      </c>
      <c r="B2751" s="189" t="s">
        <v>6130</v>
      </c>
      <c r="C2751" s="190" t="s">
        <v>6129</v>
      </c>
      <c r="D2751" s="190" t="s">
        <v>6726</v>
      </c>
      <c r="E2751" s="190" t="s">
        <v>20867</v>
      </c>
      <c r="F2751" s="190" t="s">
        <v>20869</v>
      </c>
      <c r="G2751" s="192">
        <v>4846</v>
      </c>
      <c r="H2751" s="191">
        <v>278.17</v>
      </c>
      <c r="I2751" s="188">
        <v>17.421001545817305</v>
      </c>
      <c r="J2751" s="192">
        <v>5067</v>
      </c>
      <c r="K2751" s="191">
        <v>277.35000000000002</v>
      </c>
      <c r="L2751" s="193">
        <v>18.269334775554352</v>
      </c>
      <c r="N2751" s="185"/>
      <c r="O2751" s="185"/>
    </row>
    <row r="2752" spans="1:15" x14ac:dyDescent="0.25">
      <c r="A2752" s="239" t="s">
        <v>12068</v>
      </c>
      <c r="B2752" s="189" t="s">
        <v>6130</v>
      </c>
      <c r="C2752" s="190" t="s">
        <v>6129</v>
      </c>
      <c r="D2752" s="190" t="s">
        <v>1345</v>
      </c>
      <c r="E2752" s="190" t="s">
        <v>20867</v>
      </c>
      <c r="F2752" s="190" t="s">
        <v>20869</v>
      </c>
      <c r="G2752" s="192">
        <v>15382</v>
      </c>
      <c r="H2752" s="191">
        <v>363.9</v>
      </c>
      <c r="I2752" s="188">
        <v>42.269854355592202</v>
      </c>
      <c r="J2752" s="192">
        <v>16750</v>
      </c>
      <c r="K2752" s="191">
        <v>375.05</v>
      </c>
      <c r="L2752" s="193">
        <v>44.660711905079324</v>
      </c>
      <c r="N2752" s="185"/>
      <c r="O2752" s="185"/>
    </row>
    <row r="2753" spans="1:15" x14ac:dyDescent="0.25">
      <c r="A2753" s="239" t="s">
        <v>12069</v>
      </c>
      <c r="B2753" s="189" t="s">
        <v>6130</v>
      </c>
      <c r="C2753" s="190" t="s">
        <v>6129</v>
      </c>
      <c r="D2753" s="190" t="s">
        <v>6727</v>
      </c>
      <c r="E2753" s="190" t="s">
        <v>20867</v>
      </c>
      <c r="F2753" s="190" t="s">
        <v>20869</v>
      </c>
      <c r="G2753" s="192">
        <v>974199</v>
      </c>
      <c r="H2753" s="191">
        <v>14392.28</v>
      </c>
      <c r="I2753" s="188">
        <v>67.688997156809066</v>
      </c>
      <c r="J2753" s="192">
        <v>976142</v>
      </c>
      <c r="K2753" s="191">
        <v>14420.99</v>
      </c>
      <c r="L2753" s="193">
        <v>67.688972809772423</v>
      </c>
      <c r="N2753" s="185"/>
      <c r="O2753" s="185"/>
    </row>
    <row r="2754" spans="1:15" x14ac:dyDescent="0.25">
      <c r="A2754" s="239" t="s">
        <v>12070</v>
      </c>
      <c r="B2754" s="189" t="s">
        <v>6130</v>
      </c>
      <c r="C2754" s="190" t="s">
        <v>6129</v>
      </c>
      <c r="D2754" s="190" t="s">
        <v>6728</v>
      </c>
      <c r="E2754" s="190" t="s">
        <v>20867</v>
      </c>
      <c r="F2754" s="190" t="s">
        <v>20869</v>
      </c>
      <c r="G2754" s="192">
        <v>1687</v>
      </c>
      <c r="H2754" s="191">
        <v>104.14</v>
      </c>
      <c r="I2754" s="188">
        <v>16.199347032840407</v>
      </c>
      <c r="J2754" s="192">
        <v>1670</v>
      </c>
      <c r="K2754" s="191">
        <v>108.87</v>
      </c>
      <c r="L2754" s="193">
        <v>15.339395609442454</v>
      </c>
      <c r="N2754" s="185"/>
      <c r="O2754" s="185"/>
    </row>
    <row r="2755" spans="1:15" x14ac:dyDescent="0.25">
      <c r="A2755" s="239" t="s">
        <v>12071</v>
      </c>
      <c r="B2755" s="189" t="s">
        <v>6130</v>
      </c>
      <c r="C2755" s="190" t="s">
        <v>6129</v>
      </c>
      <c r="D2755" s="190" t="s">
        <v>5180</v>
      </c>
      <c r="E2755" s="190" t="s">
        <v>20867</v>
      </c>
      <c r="F2755" s="190" t="s">
        <v>20869</v>
      </c>
      <c r="G2755" s="192">
        <v>32000</v>
      </c>
      <c r="H2755" s="191">
        <v>560.03</v>
      </c>
      <c r="I2755" s="188">
        <v>57.139796082352731</v>
      </c>
      <c r="J2755" s="192">
        <v>36000</v>
      </c>
      <c r="K2755" s="191">
        <v>580.70000000000005</v>
      </c>
      <c r="L2755" s="193">
        <v>61.994144997416903</v>
      </c>
      <c r="N2755" s="185"/>
      <c r="O2755" s="185"/>
    </row>
    <row r="2756" spans="1:15" x14ac:dyDescent="0.25">
      <c r="A2756" s="239" t="s">
        <v>12072</v>
      </c>
      <c r="B2756" s="189" t="s">
        <v>6130</v>
      </c>
      <c r="C2756" s="190" t="s">
        <v>6129</v>
      </c>
      <c r="D2756" s="190" t="s">
        <v>12073</v>
      </c>
      <c r="E2756" s="190" t="s">
        <v>20867</v>
      </c>
      <c r="F2756" s="190" t="s">
        <v>20870</v>
      </c>
      <c r="G2756" s="192">
        <v>2400</v>
      </c>
      <c r="H2756" s="191">
        <v>140.01</v>
      </c>
      <c r="I2756" s="188">
        <v>17.141632740518535</v>
      </c>
      <c r="J2756" s="192">
        <v>2400</v>
      </c>
      <c r="K2756" s="191">
        <v>137.35</v>
      </c>
      <c r="L2756" s="193">
        <v>17.473607571896615</v>
      </c>
      <c r="N2756" s="185"/>
      <c r="O2756" s="185"/>
    </row>
    <row r="2757" spans="1:15" x14ac:dyDescent="0.25">
      <c r="A2757" s="239" t="s">
        <v>12074</v>
      </c>
      <c r="B2757" s="189" t="s">
        <v>6130</v>
      </c>
      <c r="C2757" s="190" t="s">
        <v>6129</v>
      </c>
      <c r="D2757" s="190" t="s">
        <v>5181</v>
      </c>
      <c r="E2757" s="190" t="s">
        <v>20867</v>
      </c>
      <c r="F2757" s="190" t="s">
        <v>20869</v>
      </c>
      <c r="G2757" s="192">
        <v>10000</v>
      </c>
      <c r="H2757" s="191">
        <v>294.31</v>
      </c>
      <c r="I2757" s="188">
        <v>33.977778532839523</v>
      </c>
      <c r="J2757" s="192">
        <v>10000</v>
      </c>
      <c r="K2757" s="191">
        <v>292.24</v>
      </c>
      <c r="L2757" s="193">
        <v>34.218450588557346</v>
      </c>
      <c r="N2757" s="185"/>
      <c r="O2757" s="185"/>
    </row>
    <row r="2758" spans="1:15" x14ac:dyDescent="0.25">
      <c r="A2758" s="239" t="s">
        <v>12075</v>
      </c>
      <c r="B2758" s="189" t="s">
        <v>6130</v>
      </c>
      <c r="C2758" s="190" t="s">
        <v>6129</v>
      </c>
      <c r="D2758" s="190" t="s">
        <v>6527</v>
      </c>
      <c r="E2758" s="190" t="s">
        <v>20867</v>
      </c>
      <c r="F2758" s="190" t="s">
        <v>20869</v>
      </c>
      <c r="G2758" s="192">
        <v>3880</v>
      </c>
      <c r="H2758" s="191">
        <v>113.63</v>
      </c>
      <c r="I2758" s="188">
        <v>34.145912171081584</v>
      </c>
      <c r="J2758" s="192">
        <v>3880</v>
      </c>
      <c r="K2758" s="191">
        <v>117.6</v>
      </c>
      <c r="L2758" s="193">
        <v>32.993197278911566</v>
      </c>
      <c r="N2758" s="185"/>
      <c r="O2758" s="185"/>
    </row>
    <row r="2759" spans="1:15" x14ac:dyDescent="0.25">
      <c r="A2759" s="239" t="s">
        <v>12076</v>
      </c>
      <c r="B2759" s="189" t="s">
        <v>6130</v>
      </c>
      <c r="C2759" s="190" t="s">
        <v>6129</v>
      </c>
      <c r="D2759" s="190" t="s">
        <v>5182</v>
      </c>
      <c r="E2759" s="190" t="s">
        <v>20867</v>
      </c>
      <c r="F2759" s="190" t="s">
        <v>20869</v>
      </c>
      <c r="G2759" s="192">
        <v>197245.52</v>
      </c>
      <c r="H2759" s="191">
        <v>1998.47</v>
      </c>
      <c r="I2759" s="188">
        <v>98.69826417209164</v>
      </c>
      <c r="J2759" s="192">
        <v>197599.52</v>
      </c>
      <c r="K2759" s="191">
        <v>2001.91</v>
      </c>
      <c r="L2759" s="193">
        <v>98.705496251080206</v>
      </c>
      <c r="N2759" s="185"/>
      <c r="O2759" s="185"/>
    </row>
    <row r="2760" spans="1:15" x14ac:dyDescent="0.25">
      <c r="A2760" s="239" t="s">
        <v>12077</v>
      </c>
      <c r="B2760" s="189" t="s">
        <v>6130</v>
      </c>
      <c r="C2760" s="190" t="s">
        <v>6129</v>
      </c>
      <c r="D2760" s="190" t="s">
        <v>5183</v>
      </c>
      <c r="E2760" s="190" t="s">
        <v>20867</v>
      </c>
      <c r="F2760" s="190" t="s">
        <v>20869</v>
      </c>
      <c r="G2760" s="192">
        <v>6000</v>
      </c>
      <c r="H2760" s="191">
        <v>292.47000000000003</v>
      </c>
      <c r="I2760" s="188">
        <v>20.514924607652066</v>
      </c>
      <c r="J2760" s="192">
        <v>7000</v>
      </c>
      <c r="K2760" s="191">
        <v>298.14</v>
      </c>
      <c r="L2760" s="193">
        <v>23.478902529013215</v>
      </c>
      <c r="N2760" s="185"/>
      <c r="O2760" s="185"/>
    </row>
    <row r="2761" spans="1:15" x14ac:dyDescent="0.25">
      <c r="A2761" s="239" t="s">
        <v>12078</v>
      </c>
      <c r="B2761" s="189" t="s">
        <v>6130</v>
      </c>
      <c r="C2761" s="190" t="s">
        <v>6129</v>
      </c>
      <c r="D2761" s="190" t="s">
        <v>5184</v>
      </c>
      <c r="E2761" s="190" t="s">
        <v>20867</v>
      </c>
      <c r="F2761" s="190" t="s">
        <v>20869</v>
      </c>
      <c r="G2761" s="192">
        <v>22346</v>
      </c>
      <c r="H2761" s="191">
        <v>705.59</v>
      </c>
      <c r="I2761" s="188">
        <v>31.669949970946298</v>
      </c>
      <c r="J2761" s="192">
        <v>23765</v>
      </c>
      <c r="K2761" s="191">
        <v>702.45</v>
      </c>
      <c r="L2761" s="193">
        <v>33.831589436970603</v>
      </c>
      <c r="N2761" s="185"/>
      <c r="O2761" s="185"/>
    </row>
    <row r="2762" spans="1:15" x14ac:dyDescent="0.25">
      <c r="A2762" s="239" t="s">
        <v>12079</v>
      </c>
      <c r="B2762" s="189" t="s">
        <v>6130</v>
      </c>
      <c r="C2762" s="190" t="s">
        <v>6129</v>
      </c>
      <c r="D2762" s="190" t="s">
        <v>12080</v>
      </c>
      <c r="E2762" s="190" t="s">
        <v>20867</v>
      </c>
      <c r="F2762" s="190" t="s">
        <v>20870</v>
      </c>
      <c r="G2762" s="192">
        <v>4900</v>
      </c>
      <c r="H2762" s="191">
        <v>191.85</v>
      </c>
      <c r="I2762" s="188">
        <v>25.540787073234299</v>
      </c>
      <c r="J2762" s="192">
        <v>4900</v>
      </c>
      <c r="K2762" s="191">
        <v>195.89</v>
      </c>
      <c r="L2762" s="193">
        <v>25.014038490989844</v>
      </c>
      <c r="N2762" s="185"/>
      <c r="O2762" s="185"/>
    </row>
    <row r="2763" spans="1:15" x14ac:dyDescent="0.25">
      <c r="A2763" s="239" t="s">
        <v>12081</v>
      </c>
      <c r="B2763" s="189" t="s">
        <v>6130</v>
      </c>
      <c r="C2763" s="190" t="s">
        <v>6129</v>
      </c>
      <c r="D2763" s="190" t="s">
        <v>5185</v>
      </c>
      <c r="E2763" s="190" t="s">
        <v>20867</v>
      </c>
      <c r="F2763" s="190" t="s">
        <v>20869</v>
      </c>
      <c r="G2763" s="192">
        <v>5000</v>
      </c>
      <c r="H2763" s="191">
        <v>249.8</v>
      </c>
      <c r="I2763" s="188">
        <v>20.016012810248199</v>
      </c>
      <c r="J2763" s="192">
        <v>3000</v>
      </c>
      <c r="K2763" s="191">
        <v>247.14</v>
      </c>
      <c r="L2763" s="193">
        <v>12.138868657441128</v>
      </c>
      <c r="N2763" s="185"/>
      <c r="O2763" s="185"/>
    </row>
    <row r="2764" spans="1:15" x14ac:dyDescent="0.25">
      <c r="A2764" s="239" t="s">
        <v>12082</v>
      </c>
      <c r="B2764" s="189" t="s">
        <v>6130</v>
      </c>
      <c r="C2764" s="190" t="s">
        <v>6129</v>
      </c>
      <c r="D2764" s="190" t="s">
        <v>12083</v>
      </c>
      <c r="E2764" s="190" t="s">
        <v>20867</v>
      </c>
      <c r="F2764" s="190" t="s">
        <v>20870</v>
      </c>
      <c r="G2764" s="192">
        <v>0</v>
      </c>
      <c r="H2764" s="191">
        <v>0</v>
      </c>
      <c r="I2764" s="188">
        <v>0</v>
      </c>
      <c r="J2764" s="192">
        <v>0</v>
      </c>
      <c r="K2764" s="191">
        <v>0</v>
      </c>
      <c r="L2764" s="193">
        <v>0</v>
      </c>
      <c r="N2764" s="185"/>
      <c r="O2764" s="185"/>
    </row>
    <row r="2765" spans="1:15" x14ac:dyDescent="0.25">
      <c r="A2765" s="239" t="s">
        <v>12084</v>
      </c>
      <c r="B2765" s="189" t="s">
        <v>6130</v>
      </c>
      <c r="C2765" s="190" t="s">
        <v>6129</v>
      </c>
      <c r="D2765" s="190" t="s">
        <v>5186</v>
      </c>
      <c r="E2765" s="190" t="s">
        <v>20867</v>
      </c>
      <c r="F2765" s="190" t="s">
        <v>20869</v>
      </c>
      <c r="G2765" s="192">
        <v>11600</v>
      </c>
      <c r="H2765" s="191">
        <v>927.7</v>
      </c>
      <c r="I2765" s="188">
        <v>12.504042255039344</v>
      </c>
      <c r="J2765" s="192">
        <v>11715</v>
      </c>
      <c r="K2765" s="191">
        <v>937.04</v>
      </c>
      <c r="L2765" s="193">
        <v>12.502134380602749</v>
      </c>
      <c r="N2765" s="185"/>
      <c r="O2765" s="185"/>
    </row>
    <row r="2766" spans="1:15" x14ac:dyDescent="0.25">
      <c r="A2766" s="239" t="s">
        <v>12085</v>
      </c>
      <c r="B2766" s="189" t="s">
        <v>6130</v>
      </c>
      <c r="C2766" s="190" t="s">
        <v>6129</v>
      </c>
      <c r="D2766" s="190" t="s">
        <v>5187</v>
      </c>
      <c r="E2766" s="190" t="s">
        <v>20867</v>
      </c>
      <c r="F2766" s="190" t="s">
        <v>20869</v>
      </c>
      <c r="G2766" s="192">
        <v>2000</v>
      </c>
      <c r="H2766" s="191">
        <v>139.41</v>
      </c>
      <c r="I2766" s="188">
        <v>14.346173158310021</v>
      </c>
      <c r="J2766" s="192">
        <v>3000</v>
      </c>
      <c r="K2766" s="191">
        <v>140.22</v>
      </c>
      <c r="L2766" s="193">
        <v>21.39495079161318</v>
      </c>
      <c r="N2766" s="185"/>
      <c r="O2766" s="185"/>
    </row>
    <row r="2767" spans="1:15" x14ac:dyDescent="0.25">
      <c r="A2767" s="239" t="s">
        <v>12086</v>
      </c>
      <c r="B2767" s="189" t="s">
        <v>6130</v>
      </c>
      <c r="C2767" s="190" t="s">
        <v>6129</v>
      </c>
      <c r="D2767" s="190" t="s">
        <v>5188</v>
      </c>
      <c r="E2767" s="190" t="s">
        <v>20867</v>
      </c>
      <c r="F2767" s="190" t="s">
        <v>20869</v>
      </c>
      <c r="G2767" s="192">
        <v>1017498</v>
      </c>
      <c r="H2767" s="191">
        <v>10800.31</v>
      </c>
      <c r="I2767" s="188">
        <v>94.210073599739275</v>
      </c>
      <c r="J2767" s="192">
        <v>1025845</v>
      </c>
      <c r="K2767" s="191">
        <v>10888.92</v>
      </c>
      <c r="L2767" s="193">
        <v>94.209985930652437</v>
      </c>
      <c r="N2767" s="185"/>
      <c r="O2767" s="185"/>
    </row>
    <row r="2768" spans="1:15" x14ac:dyDescent="0.25">
      <c r="A2768" s="239" t="s">
        <v>12087</v>
      </c>
      <c r="B2768" s="189" t="s">
        <v>6130</v>
      </c>
      <c r="C2768" s="190" t="s">
        <v>6129</v>
      </c>
      <c r="D2768" s="190" t="s">
        <v>5189</v>
      </c>
      <c r="E2768" s="190" t="s">
        <v>20867</v>
      </c>
      <c r="F2768" s="190" t="s">
        <v>20869</v>
      </c>
      <c r="G2768" s="192">
        <v>28500</v>
      </c>
      <c r="H2768" s="191">
        <v>899.64</v>
      </c>
      <c r="I2768" s="188">
        <v>31.679338402027479</v>
      </c>
      <c r="J2768" s="192">
        <v>28500</v>
      </c>
      <c r="K2768" s="191">
        <v>898.83</v>
      </c>
      <c r="L2768" s="193">
        <v>31.707886919662226</v>
      </c>
      <c r="N2768" s="185"/>
      <c r="O2768" s="185"/>
    </row>
    <row r="2769" spans="1:15" x14ac:dyDescent="0.25">
      <c r="A2769" s="239" t="s">
        <v>12088</v>
      </c>
      <c r="B2769" s="189" t="s">
        <v>6130</v>
      </c>
      <c r="C2769" s="190" t="s">
        <v>6129</v>
      </c>
      <c r="D2769" s="190" t="s">
        <v>5190</v>
      </c>
      <c r="E2769" s="190" t="s">
        <v>20867</v>
      </c>
      <c r="F2769" s="190" t="s">
        <v>20869</v>
      </c>
      <c r="G2769" s="192">
        <v>11256</v>
      </c>
      <c r="H2769" s="191">
        <v>300.39999999999998</v>
      </c>
      <c r="I2769" s="188">
        <v>37.470039946737685</v>
      </c>
      <c r="J2769" s="192">
        <v>11678</v>
      </c>
      <c r="K2769" s="191">
        <v>307.07</v>
      </c>
      <c r="L2769" s="193">
        <v>38.030416517406458</v>
      </c>
      <c r="N2769" s="185"/>
      <c r="O2769" s="185"/>
    </row>
    <row r="2770" spans="1:15" x14ac:dyDescent="0.25">
      <c r="A2770" s="239" t="s">
        <v>12089</v>
      </c>
      <c r="B2770" s="189" t="s">
        <v>6130</v>
      </c>
      <c r="C2770" s="190" t="s">
        <v>6129</v>
      </c>
      <c r="D2770" s="190" t="s">
        <v>5191</v>
      </c>
      <c r="E2770" s="190" t="s">
        <v>20867</v>
      </c>
      <c r="F2770" s="190" t="s">
        <v>20869</v>
      </c>
      <c r="G2770" s="192">
        <v>8000</v>
      </c>
      <c r="H2770" s="191">
        <v>307.33</v>
      </c>
      <c r="I2770" s="188">
        <v>26.030651091660431</v>
      </c>
      <c r="J2770" s="192">
        <v>7375</v>
      </c>
      <c r="K2770" s="191">
        <v>318.77</v>
      </c>
      <c r="L2770" s="193">
        <v>23.135803243718044</v>
      </c>
      <c r="N2770" s="185"/>
      <c r="O2770" s="185"/>
    </row>
    <row r="2771" spans="1:15" x14ac:dyDescent="0.25">
      <c r="A2771" s="239" t="s">
        <v>12090</v>
      </c>
      <c r="B2771" s="189" t="s">
        <v>6130</v>
      </c>
      <c r="C2771" s="190" t="s">
        <v>6129</v>
      </c>
      <c r="D2771" s="190" t="s">
        <v>5192</v>
      </c>
      <c r="E2771" s="190" t="s">
        <v>20867</v>
      </c>
      <c r="F2771" s="190" t="s">
        <v>20869</v>
      </c>
      <c r="G2771" s="192">
        <v>16500</v>
      </c>
      <c r="H2771" s="191">
        <v>314.45999999999998</v>
      </c>
      <c r="I2771" s="188">
        <v>52.470902499522992</v>
      </c>
      <c r="J2771" s="192">
        <v>16500</v>
      </c>
      <c r="K2771" s="191">
        <v>315.39999999999998</v>
      </c>
      <c r="L2771" s="193">
        <v>52.314521242866206</v>
      </c>
      <c r="N2771" s="185"/>
      <c r="O2771" s="185"/>
    </row>
    <row r="2772" spans="1:15" x14ac:dyDescent="0.25">
      <c r="A2772" s="239" t="s">
        <v>12091</v>
      </c>
      <c r="B2772" s="189" t="s">
        <v>6130</v>
      </c>
      <c r="C2772" s="190" t="s">
        <v>6129</v>
      </c>
      <c r="D2772" s="190" t="s">
        <v>5193</v>
      </c>
      <c r="E2772" s="190" t="s">
        <v>20867</v>
      </c>
      <c r="F2772" s="190" t="s">
        <v>20869</v>
      </c>
      <c r="G2772" s="192">
        <v>14040</v>
      </c>
      <c r="H2772" s="191">
        <v>468.65</v>
      </c>
      <c r="I2772" s="188">
        <v>29.958391123439668</v>
      </c>
      <c r="J2772" s="192">
        <v>13902</v>
      </c>
      <c r="K2772" s="191">
        <v>464.05</v>
      </c>
      <c r="L2772" s="193">
        <v>29.957978666092014</v>
      </c>
      <c r="N2772" s="185"/>
      <c r="O2772" s="185"/>
    </row>
    <row r="2773" spans="1:15" x14ac:dyDescent="0.25">
      <c r="A2773" s="239" t="s">
        <v>12092</v>
      </c>
      <c r="B2773" s="189" t="s">
        <v>6130</v>
      </c>
      <c r="C2773" s="190" t="s">
        <v>6129</v>
      </c>
      <c r="D2773" s="190" t="s">
        <v>5194</v>
      </c>
      <c r="E2773" s="190" t="s">
        <v>20867</v>
      </c>
      <c r="F2773" s="190" t="s">
        <v>20869</v>
      </c>
      <c r="G2773" s="192">
        <v>7025</v>
      </c>
      <c r="H2773" s="191">
        <v>260.81</v>
      </c>
      <c r="I2773" s="188">
        <v>26.935316897358231</v>
      </c>
      <c r="J2773" s="192">
        <v>7462</v>
      </c>
      <c r="K2773" s="191">
        <v>263.04000000000002</v>
      </c>
      <c r="L2773" s="193">
        <v>28.368309002433087</v>
      </c>
      <c r="N2773" s="185"/>
      <c r="O2773" s="185"/>
    </row>
    <row r="2774" spans="1:15" x14ac:dyDescent="0.25">
      <c r="A2774" s="239" t="s">
        <v>12093</v>
      </c>
      <c r="B2774" s="189" t="s">
        <v>6130</v>
      </c>
      <c r="C2774" s="190" t="s">
        <v>6129</v>
      </c>
      <c r="D2774" s="190" t="s">
        <v>5195</v>
      </c>
      <c r="E2774" s="190" t="s">
        <v>20867</v>
      </c>
      <c r="F2774" s="190" t="s">
        <v>20869</v>
      </c>
      <c r="G2774" s="192">
        <v>12800</v>
      </c>
      <c r="H2774" s="191">
        <v>512.08000000000004</v>
      </c>
      <c r="I2774" s="188">
        <v>24.996094360256208</v>
      </c>
      <c r="J2774" s="192">
        <v>12800</v>
      </c>
      <c r="K2774" s="191">
        <v>504.69</v>
      </c>
      <c r="L2774" s="193">
        <v>25.3621034694565</v>
      </c>
      <c r="N2774" s="185"/>
      <c r="O2774" s="185"/>
    </row>
    <row r="2775" spans="1:15" x14ac:dyDescent="0.25">
      <c r="A2775" s="239" t="s">
        <v>12094</v>
      </c>
      <c r="B2775" s="189" t="s">
        <v>6130</v>
      </c>
      <c r="C2775" s="190" t="s">
        <v>6129</v>
      </c>
      <c r="D2775" s="190" t="s">
        <v>5196</v>
      </c>
      <c r="E2775" s="190" t="s">
        <v>20867</v>
      </c>
      <c r="F2775" s="190" t="s">
        <v>20869</v>
      </c>
      <c r="G2775" s="192">
        <v>9430</v>
      </c>
      <c r="H2775" s="191">
        <v>395.09</v>
      </c>
      <c r="I2775" s="188">
        <v>23.867979447720774</v>
      </c>
      <c r="J2775" s="192">
        <v>9430</v>
      </c>
      <c r="K2775" s="191">
        <v>398.52</v>
      </c>
      <c r="L2775" s="193">
        <v>23.662551440329221</v>
      </c>
      <c r="N2775" s="185"/>
      <c r="O2775" s="185"/>
    </row>
    <row r="2776" spans="1:15" x14ac:dyDescent="0.25">
      <c r="A2776" s="239" t="s">
        <v>12095</v>
      </c>
      <c r="B2776" s="189" t="s">
        <v>6130</v>
      </c>
      <c r="C2776" s="190" t="s">
        <v>6129</v>
      </c>
      <c r="D2776" s="190" t="s">
        <v>12096</v>
      </c>
      <c r="E2776" s="190" t="s">
        <v>20867</v>
      </c>
      <c r="F2776" s="190" t="s">
        <v>20870</v>
      </c>
      <c r="G2776" s="192">
        <v>0</v>
      </c>
      <c r="H2776" s="191">
        <v>0</v>
      </c>
      <c r="I2776" s="188">
        <v>0</v>
      </c>
      <c r="J2776" s="192">
        <v>0</v>
      </c>
      <c r="K2776" s="191">
        <v>0</v>
      </c>
      <c r="L2776" s="193">
        <v>0</v>
      </c>
      <c r="N2776" s="185"/>
      <c r="O2776" s="185"/>
    </row>
    <row r="2777" spans="1:15" x14ac:dyDescent="0.25">
      <c r="A2777" s="239" t="s">
        <v>12097</v>
      </c>
      <c r="B2777" s="189" t="s">
        <v>6130</v>
      </c>
      <c r="C2777" s="190" t="s">
        <v>6129</v>
      </c>
      <c r="D2777" s="190" t="s">
        <v>5197</v>
      </c>
      <c r="E2777" s="190" t="s">
        <v>20867</v>
      </c>
      <c r="F2777" s="190" t="s">
        <v>20869</v>
      </c>
      <c r="G2777" s="192">
        <v>23600</v>
      </c>
      <c r="H2777" s="191">
        <v>875.1</v>
      </c>
      <c r="I2777" s="188">
        <v>26.968346474688605</v>
      </c>
      <c r="J2777" s="192">
        <v>23600</v>
      </c>
      <c r="K2777" s="191">
        <v>876.8</v>
      </c>
      <c r="L2777" s="193">
        <v>26.916058394160586</v>
      </c>
      <c r="N2777" s="185"/>
      <c r="O2777" s="185"/>
    </row>
    <row r="2778" spans="1:15" x14ac:dyDescent="0.25">
      <c r="A2778" s="239" t="s">
        <v>12098</v>
      </c>
      <c r="B2778" s="189" t="s">
        <v>6130</v>
      </c>
      <c r="C2778" s="190" t="s">
        <v>6129</v>
      </c>
      <c r="D2778" s="190" t="s">
        <v>12099</v>
      </c>
      <c r="E2778" s="190" t="s">
        <v>20867</v>
      </c>
      <c r="F2778" s="190" t="s">
        <v>20868</v>
      </c>
      <c r="G2778" s="192">
        <v>0</v>
      </c>
      <c r="H2778" s="191">
        <v>87.66</v>
      </c>
      <c r="I2778" s="188">
        <v>0</v>
      </c>
      <c r="J2778" s="192">
        <v>0</v>
      </c>
      <c r="K2778" s="191">
        <v>86.59</v>
      </c>
      <c r="L2778" s="193">
        <v>0</v>
      </c>
      <c r="N2778" s="185"/>
      <c r="O2778" s="185"/>
    </row>
    <row r="2779" spans="1:15" x14ac:dyDescent="0.25">
      <c r="A2779" s="239" t="s">
        <v>12100</v>
      </c>
      <c r="B2779" s="189" t="s">
        <v>6130</v>
      </c>
      <c r="C2779" s="190" t="s">
        <v>6129</v>
      </c>
      <c r="D2779" s="190" t="s">
        <v>5198</v>
      </c>
      <c r="E2779" s="190" t="s">
        <v>20867</v>
      </c>
      <c r="F2779" s="190" t="s">
        <v>20869</v>
      </c>
      <c r="G2779" s="192">
        <v>187500</v>
      </c>
      <c r="H2779" s="191">
        <v>3541.75</v>
      </c>
      <c r="I2779" s="188">
        <v>52.939930825157056</v>
      </c>
      <c r="J2779" s="192">
        <v>223746</v>
      </c>
      <c r="K2779" s="191">
        <v>3578.67</v>
      </c>
      <c r="L2779" s="193">
        <v>62.522110169420479</v>
      </c>
      <c r="N2779" s="185"/>
      <c r="O2779" s="185"/>
    </row>
    <row r="2780" spans="1:15" x14ac:dyDescent="0.25">
      <c r="A2780" s="239" t="s">
        <v>12101</v>
      </c>
      <c r="B2780" s="189" t="s">
        <v>6130</v>
      </c>
      <c r="C2780" s="190" t="s">
        <v>6129</v>
      </c>
      <c r="D2780" s="190" t="s">
        <v>5199</v>
      </c>
      <c r="E2780" s="190" t="s">
        <v>20867</v>
      </c>
      <c r="F2780" s="190" t="s">
        <v>20869</v>
      </c>
      <c r="G2780" s="192">
        <v>60000</v>
      </c>
      <c r="H2780" s="191">
        <v>1677.58</v>
      </c>
      <c r="I2780" s="188">
        <v>35.765805505549665</v>
      </c>
      <c r="J2780" s="192">
        <v>71000</v>
      </c>
      <c r="K2780" s="191">
        <v>1707.13</v>
      </c>
      <c r="L2780" s="193">
        <v>41.590271391165288</v>
      </c>
      <c r="N2780" s="185"/>
      <c r="O2780" s="185"/>
    </row>
    <row r="2781" spans="1:15" x14ac:dyDescent="0.25">
      <c r="A2781" s="239" t="s">
        <v>12102</v>
      </c>
      <c r="B2781" s="189" t="s">
        <v>6130</v>
      </c>
      <c r="C2781" s="190" t="s">
        <v>6129</v>
      </c>
      <c r="D2781" s="190" t="s">
        <v>5200</v>
      </c>
      <c r="E2781" s="190" t="s">
        <v>20867</v>
      </c>
      <c r="F2781" s="190" t="s">
        <v>20869</v>
      </c>
      <c r="G2781" s="192">
        <v>33531</v>
      </c>
      <c r="H2781" s="191">
        <v>675.09</v>
      </c>
      <c r="I2781" s="188">
        <v>49.668933031151397</v>
      </c>
      <c r="J2781" s="192">
        <v>35000</v>
      </c>
      <c r="K2781" s="191">
        <v>673.12</v>
      </c>
      <c r="L2781" s="193">
        <v>51.996672212978368</v>
      </c>
      <c r="N2781" s="185"/>
      <c r="O2781" s="185"/>
    </row>
    <row r="2782" spans="1:15" x14ac:dyDescent="0.25">
      <c r="A2782" s="239" t="s">
        <v>12103</v>
      </c>
      <c r="B2782" s="189" t="s">
        <v>6130</v>
      </c>
      <c r="C2782" s="190" t="s">
        <v>6129</v>
      </c>
      <c r="D2782" s="190" t="s">
        <v>5201</v>
      </c>
      <c r="E2782" s="190" t="s">
        <v>20867</v>
      </c>
      <c r="F2782" s="190" t="s">
        <v>20869</v>
      </c>
      <c r="G2782" s="192">
        <v>7691</v>
      </c>
      <c r="H2782" s="191">
        <v>687.86</v>
      </c>
      <c r="I2782" s="188">
        <v>11.181054284302038</v>
      </c>
      <c r="J2782" s="192">
        <v>7250</v>
      </c>
      <c r="K2782" s="191">
        <v>688.27</v>
      </c>
      <c r="L2782" s="193">
        <v>10.533656849782789</v>
      </c>
      <c r="N2782" s="185"/>
      <c r="O2782" s="185"/>
    </row>
    <row r="2783" spans="1:15" x14ac:dyDescent="0.25">
      <c r="A2783" s="239" t="s">
        <v>12104</v>
      </c>
      <c r="B2783" s="189" t="s">
        <v>6130</v>
      </c>
      <c r="C2783" s="190" t="s">
        <v>6129</v>
      </c>
      <c r="D2783" s="190" t="s">
        <v>2555</v>
      </c>
      <c r="E2783" s="190" t="s">
        <v>20867</v>
      </c>
      <c r="F2783" s="190" t="s">
        <v>20869</v>
      </c>
      <c r="G2783" s="192">
        <v>4505.96</v>
      </c>
      <c r="H2783" s="191">
        <v>244.19</v>
      </c>
      <c r="I2783" s="188">
        <v>18.452680289938165</v>
      </c>
      <c r="J2783" s="192">
        <v>4651.09</v>
      </c>
      <c r="K2783" s="191">
        <v>248.45</v>
      </c>
      <c r="L2783" s="193">
        <v>18.720426645200241</v>
      </c>
      <c r="N2783" s="185"/>
      <c r="O2783" s="185"/>
    </row>
    <row r="2784" spans="1:15" x14ac:dyDescent="0.25">
      <c r="A2784" s="239" t="s">
        <v>12105</v>
      </c>
      <c r="B2784" s="189" t="s">
        <v>6130</v>
      </c>
      <c r="C2784" s="190" t="s">
        <v>6129</v>
      </c>
      <c r="D2784" s="190" t="s">
        <v>5202</v>
      </c>
      <c r="E2784" s="190" t="s">
        <v>20867</v>
      </c>
      <c r="F2784" s="190" t="s">
        <v>20869</v>
      </c>
      <c r="G2784" s="192">
        <v>1600</v>
      </c>
      <c r="H2784" s="191">
        <v>77.91</v>
      </c>
      <c r="I2784" s="188">
        <v>20.536516493389808</v>
      </c>
      <c r="J2784" s="192">
        <v>1650</v>
      </c>
      <c r="K2784" s="191">
        <v>77.86</v>
      </c>
      <c r="L2784" s="193">
        <v>21.191882866683791</v>
      </c>
      <c r="N2784" s="185"/>
      <c r="O2784" s="185"/>
    </row>
    <row r="2785" spans="1:15" x14ac:dyDescent="0.25">
      <c r="A2785" s="239" t="s">
        <v>12106</v>
      </c>
      <c r="B2785" s="189" t="s">
        <v>6130</v>
      </c>
      <c r="C2785" s="190" t="s">
        <v>6129</v>
      </c>
      <c r="D2785" s="190" t="s">
        <v>5203</v>
      </c>
      <c r="E2785" s="190" t="s">
        <v>20867</v>
      </c>
      <c r="F2785" s="190" t="s">
        <v>20869</v>
      </c>
      <c r="G2785" s="192">
        <v>27000</v>
      </c>
      <c r="H2785" s="191">
        <v>797.26</v>
      </c>
      <c r="I2785" s="188">
        <v>33.865991019240901</v>
      </c>
      <c r="J2785" s="192">
        <v>28000</v>
      </c>
      <c r="K2785" s="191">
        <v>807.26</v>
      </c>
      <c r="L2785" s="193">
        <v>34.685231523920422</v>
      </c>
      <c r="N2785" s="185"/>
      <c r="O2785" s="185"/>
    </row>
    <row r="2786" spans="1:15" x14ac:dyDescent="0.25">
      <c r="A2786" s="239" t="s">
        <v>12107</v>
      </c>
      <c r="B2786" s="189" t="s">
        <v>6130</v>
      </c>
      <c r="C2786" s="190" t="s">
        <v>6129</v>
      </c>
      <c r="D2786" s="190" t="s">
        <v>5204</v>
      </c>
      <c r="E2786" s="190" t="s">
        <v>20867</v>
      </c>
      <c r="F2786" s="190" t="s">
        <v>20869</v>
      </c>
      <c r="G2786" s="192">
        <v>2700</v>
      </c>
      <c r="H2786" s="191">
        <v>297.39</v>
      </c>
      <c r="I2786" s="188">
        <v>9.0789871885403013</v>
      </c>
      <c r="J2786" s="192">
        <v>2700</v>
      </c>
      <c r="K2786" s="191">
        <v>295.58</v>
      </c>
      <c r="L2786" s="193">
        <v>9.1345828540496647</v>
      </c>
      <c r="N2786" s="185"/>
      <c r="O2786" s="185"/>
    </row>
    <row r="2787" spans="1:15" x14ac:dyDescent="0.25">
      <c r="A2787" s="239" t="s">
        <v>12108</v>
      </c>
      <c r="B2787" s="189" t="s">
        <v>6130</v>
      </c>
      <c r="C2787" s="190" t="s">
        <v>6129</v>
      </c>
      <c r="D2787" s="190" t="s">
        <v>5205</v>
      </c>
      <c r="E2787" s="190" t="s">
        <v>20867</v>
      </c>
      <c r="F2787" s="190" t="s">
        <v>20869</v>
      </c>
      <c r="G2787" s="192">
        <v>15500</v>
      </c>
      <c r="H2787" s="191">
        <v>581.36</v>
      </c>
      <c r="I2787" s="188">
        <v>26.661621026558414</v>
      </c>
      <c r="J2787" s="192">
        <v>15500</v>
      </c>
      <c r="K2787" s="191">
        <v>582.07000000000005</v>
      </c>
      <c r="L2787" s="193">
        <v>26.629099592832475</v>
      </c>
      <c r="N2787" s="185"/>
      <c r="O2787" s="185"/>
    </row>
    <row r="2788" spans="1:15" x14ac:dyDescent="0.25">
      <c r="A2788" s="239" t="s">
        <v>12109</v>
      </c>
      <c r="B2788" s="189" t="s">
        <v>6130</v>
      </c>
      <c r="C2788" s="190" t="s">
        <v>6129</v>
      </c>
      <c r="D2788" s="190" t="s">
        <v>5206</v>
      </c>
      <c r="E2788" s="190" t="s">
        <v>20867</v>
      </c>
      <c r="F2788" s="190" t="s">
        <v>20869</v>
      </c>
      <c r="G2788" s="192">
        <v>25750</v>
      </c>
      <c r="H2788" s="191">
        <v>574.99</v>
      </c>
      <c r="I2788" s="188">
        <v>44.783387537174562</v>
      </c>
      <c r="J2788" s="192">
        <v>25750</v>
      </c>
      <c r="K2788" s="191">
        <v>582.66999999999996</v>
      </c>
      <c r="L2788" s="193">
        <v>44.193111023392319</v>
      </c>
      <c r="N2788" s="185"/>
      <c r="O2788" s="185"/>
    </row>
    <row r="2789" spans="1:15" x14ac:dyDescent="0.25">
      <c r="A2789" s="239" t="s">
        <v>12110</v>
      </c>
      <c r="B2789" s="189" t="s">
        <v>6130</v>
      </c>
      <c r="C2789" s="190" t="s">
        <v>6129</v>
      </c>
      <c r="D2789" s="190" t="s">
        <v>5207</v>
      </c>
      <c r="E2789" s="190" t="s">
        <v>20867</v>
      </c>
      <c r="F2789" s="190" t="s">
        <v>20869</v>
      </c>
      <c r="G2789" s="192">
        <v>531847</v>
      </c>
      <c r="H2789" s="191">
        <v>6866.32</v>
      </c>
      <c r="I2789" s="188">
        <v>77.457357070454051</v>
      </c>
      <c r="J2789" s="192">
        <v>542513</v>
      </c>
      <c r="K2789" s="191">
        <v>6957.09</v>
      </c>
      <c r="L2789" s="193">
        <v>77.979873769061484</v>
      </c>
      <c r="N2789" s="185"/>
      <c r="O2789" s="185"/>
    </row>
    <row r="2790" spans="1:15" x14ac:dyDescent="0.25">
      <c r="A2790" s="239" t="s">
        <v>12111</v>
      </c>
      <c r="B2790" s="189" t="s">
        <v>6130</v>
      </c>
      <c r="C2790" s="190" t="s">
        <v>6129</v>
      </c>
      <c r="D2790" s="190" t="s">
        <v>5208</v>
      </c>
      <c r="E2790" s="190" t="s">
        <v>20867</v>
      </c>
      <c r="F2790" s="190" t="s">
        <v>20869</v>
      </c>
      <c r="G2790" s="192">
        <v>4050</v>
      </c>
      <c r="H2790" s="191">
        <v>290.38</v>
      </c>
      <c r="I2790" s="188">
        <v>13.947241545560988</v>
      </c>
      <c r="J2790" s="192">
        <v>4130</v>
      </c>
      <c r="K2790" s="191">
        <v>293.19</v>
      </c>
      <c r="L2790" s="193">
        <v>14.086428595791125</v>
      </c>
      <c r="N2790" s="185"/>
      <c r="O2790" s="185"/>
    </row>
    <row r="2791" spans="1:15" x14ac:dyDescent="0.25">
      <c r="A2791" s="239" t="s">
        <v>12112</v>
      </c>
      <c r="B2791" s="189" t="s">
        <v>6130</v>
      </c>
      <c r="C2791" s="190" t="s">
        <v>6129</v>
      </c>
      <c r="D2791" s="190" t="s">
        <v>5209</v>
      </c>
      <c r="E2791" s="190" t="s">
        <v>20867</v>
      </c>
      <c r="F2791" s="190" t="s">
        <v>20869</v>
      </c>
      <c r="G2791" s="192">
        <v>27576.03</v>
      </c>
      <c r="H2791" s="191">
        <v>969.15</v>
      </c>
      <c r="I2791" s="188">
        <v>28.453830676365886</v>
      </c>
      <c r="J2791" s="192">
        <v>28746</v>
      </c>
      <c r="K2791" s="191">
        <v>986.25</v>
      </c>
      <c r="L2791" s="193">
        <v>29.146768060836504</v>
      </c>
      <c r="N2791" s="185"/>
      <c r="O2791" s="185"/>
    </row>
    <row r="2792" spans="1:15" x14ac:dyDescent="0.25">
      <c r="A2792" s="239" t="s">
        <v>12113</v>
      </c>
      <c r="B2792" s="189" t="s">
        <v>6130</v>
      </c>
      <c r="C2792" s="190" t="s">
        <v>6129</v>
      </c>
      <c r="D2792" s="190" t="s">
        <v>5210</v>
      </c>
      <c r="E2792" s="190" t="s">
        <v>20867</v>
      </c>
      <c r="F2792" s="190" t="s">
        <v>20869</v>
      </c>
      <c r="G2792" s="192">
        <v>4250</v>
      </c>
      <c r="H2792" s="191">
        <v>151.18</v>
      </c>
      <c r="I2792" s="188">
        <v>28.11218415134277</v>
      </c>
      <c r="J2792" s="192">
        <v>4451</v>
      </c>
      <c r="K2792" s="191">
        <v>153.25</v>
      </c>
      <c r="L2792" s="193">
        <v>29.044045676998369</v>
      </c>
      <c r="N2792" s="185"/>
      <c r="O2792" s="185"/>
    </row>
    <row r="2793" spans="1:15" x14ac:dyDescent="0.25">
      <c r="A2793" s="239" t="s">
        <v>12114</v>
      </c>
      <c r="B2793" s="189" t="s">
        <v>6130</v>
      </c>
      <c r="C2793" s="190" t="s">
        <v>6129</v>
      </c>
      <c r="D2793" s="190" t="s">
        <v>5211</v>
      </c>
      <c r="E2793" s="190" t="s">
        <v>20867</v>
      </c>
      <c r="F2793" s="190" t="s">
        <v>20869</v>
      </c>
      <c r="G2793" s="192">
        <v>4500</v>
      </c>
      <c r="H2793" s="191">
        <v>221.87</v>
      </c>
      <c r="I2793" s="188">
        <v>20.282147203317258</v>
      </c>
      <c r="J2793" s="192">
        <v>5500</v>
      </c>
      <c r="K2793" s="191">
        <v>224.62</v>
      </c>
      <c r="L2793" s="193">
        <v>24.485798237022525</v>
      </c>
      <c r="N2793" s="185"/>
      <c r="O2793" s="185"/>
    </row>
    <row r="2794" spans="1:15" x14ac:dyDescent="0.25">
      <c r="A2794" s="239" t="s">
        <v>12115</v>
      </c>
      <c r="B2794" s="189" t="s">
        <v>6130</v>
      </c>
      <c r="C2794" s="190" t="s">
        <v>6129</v>
      </c>
      <c r="D2794" s="190" t="s">
        <v>12116</v>
      </c>
      <c r="E2794" s="190" t="s">
        <v>20867</v>
      </c>
      <c r="F2794" s="190" t="s">
        <v>20868</v>
      </c>
      <c r="G2794" s="192">
        <v>0</v>
      </c>
      <c r="H2794" s="191">
        <v>69.81</v>
      </c>
      <c r="I2794" s="188">
        <v>0</v>
      </c>
      <c r="J2794" s="192">
        <v>0</v>
      </c>
      <c r="K2794" s="191">
        <v>71.510000000000005</v>
      </c>
      <c r="L2794" s="193">
        <v>0</v>
      </c>
      <c r="N2794" s="185"/>
      <c r="O2794" s="185"/>
    </row>
    <row r="2795" spans="1:15" x14ac:dyDescent="0.25">
      <c r="A2795" s="239" t="s">
        <v>12117</v>
      </c>
      <c r="B2795" s="189" t="s">
        <v>6132</v>
      </c>
      <c r="C2795" s="190" t="s">
        <v>6131</v>
      </c>
      <c r="D2795" s="190" t="s">
        <v>5212</v>
      </c>
      <c r="E2795" s="190" t="s">
        <v>20867</v>
      </c>
      <c r="F2795" s="190" t="s">
        <v>20869</v>
      </c>
      <c r="G2795" s="192">
        <v>546</v>
      </c>
      <c r="H2795" s="191">
        <v>59</v>
      </c>
      <c r="I2795" s="188">
        <v>9.2542372881355934</v>
      </c>
      <c r="J2795" s="192">
        <v>559</v>
      </c>
      <c r="K2795" s="191">
        <v>56</v>
      </c>
      <c r="L2795" s="193">
        <v>9.9821428571428577</v>
      </c>
      <c r="N2795" s="185"/>
      <c r="O2795" s="185"/>
    </row>
    <row r="2796" spans="1:15" x14ac:dyDescent="0.25">
      <c r="A2796" s="239" t="s">
        <v>12118</v>
      </c>
      <c r="B2796" s="189" t="s">
        <v>6132</v>
      </c>
      <c r="C2796" s="190" t="s">
        <v>6131</v>
      </c>
      <c r="D2796" s="190" t="s">
        <v>5213</v>
      </c>
      <c r="E2796" s="190" t="s">
        <v>20867</v>
      </c>
      <c r="F2796" s="190" t="s">
        <v>20869</v>
      </c>
      <c r="G2796" s="192">
        <v>4188</v>
      </c>
      <c r="H2796" s="191">
        <v>109</v>
      </c>
      <c r="I2796" s="188">
        <v>38.422018348623851</v>
      </c>
      <c r="J2796" s="192">
        <v>4362</v>
      </c>
      <c r="K2796" s="191">
        <v>107</v>
      </c>
      <c r="L2796" s="193">
        <v>40.766355140186917</v>
      </c>
      <c r="N2796" s="185"/>
      <c r="O2796" s="185"/>
    </row>
    <row r="2797" spans="1:15" x14ac:dyDescent="0.25">
      <c r="A2797" s="239" t="s">
        <v>12119</v>
      </c>
      <c r="B2797" s="189" t="s">
        <v>6132</v>
      </c>
      <c r="C2797" s="190" t="s">
        <v>6131</v>
      </c>
      <c r="D2797" s="190" t="s">
        <v>5214</v>
      </c>
      <c r="E2797" s="190" t="s">
        <v>20867</v>
      </c>
      <c r="F2797" s="190" t="s">
        <v>20869</v>
      </c>
      <c r="G2797" s="192">
        <v>41312</v>
      </c>
      <c r="H2797" s="191">
        <v>878</v>
      </c>
      <c r="I2797" s="188">
        <v>47.052391799544417</v>
      </c>
      <c r="J2797" s="192">
        <v>42850</v>
      </c>
      <c r="K2797" s="191">
        <v>895</v>
      </c>
      <c r="L2797" s="193">
        <v>47.877094972067042</v>
      </c>
      <c r="N2797" s="185"/>
      <c r="O2797" s="185"/>
    </row>
    <row r="2798" spans="1:15" x14ac:dyDescent="0.25">
      <c r="A2798" s="239" t="s">
        <v>12120</v>
      </c>
      <c r="B2798" s="189" t="s">
        <v>6132</v>
      </c>
      <c r="C2798" s="190" t="s">
        <v>6131</v>
      </c>
      <c r="D2798" s="190" t="s">
        <v>5215</v>
      </c>
      <c r="E2798" s="190" t="s">
        <v>20867</v>
      </c>
      <c r="F2798" s="190" t="s">
        <v>20869</v>
      </c>
      <c r="G2798" s="192">
        <v>1864</v>
      </c>
      <c r="H2798" s="191">
        <v>89</v>
      </c>
      <c r="I2798" s="188">
        <v>20.943820224719101</v>
      </c>
      <c r="J2798" s="192">
        <v>2000</v>
      </c>
      <c r="K2798" s="191">
        <v>85</v>
      </c>
      <c r="L2798" s="193">
        <v>23.529411764705884</v>
      </c>
      <c r="N2798" s="185"/>
      <c r="O2798" s="185"/>
    </row>
    <row r="2799" spans="1:15" x14ac:dyDescent="0.25">
      <c r="A2799" s="239" t="s">
        <v>12121</v>
      </c>
      <c r="B2799" s="189" t="s">
        <v>6132</v>
      </c>
      <c r="C2799" s="190" t="s">
        <v>6131</v>
      </c>
      <c r="D2799" s="190" t="s">
        <v>5216</v>
      </c>
      <c r="E2799" s="190" t="s">
        <v>20867</v>
      </c>
      <c r="F2799" s="190" t="s">
        <v>20869</v>
      </c>
      <c r="G2799" s="192">
        <v>3471</v>
      </c>
      <c r="H2799" s="191">
        <v>156</v>
      </c>
      <c r="I2799" s="188">
        <v>22.25</v>
      </c>
      <c r="J2799" s="192">
        <v>3471</v>
      </c>
      <c r="K2799" s="191">
        <v>156</v>
      </c>
      <c r="L2799" s="193">
        <v>22.25</v>
      </c>
      <c r="N2799" s="185"/>
      <c r="O2799" s="185"/>
    </row>
    <row r="2800" spans="1:15" x14ac:dyDescent="0.25">
      <c r="A2800" s="239" t="s">
        <v>12122</v>
      </c>
      <c r="B2800" s="189" t="s">
        <v>6132</v>
      </c>
      <c r="C2800" s="190" t="s">
        <v>6131</v>
      </c>
      <c r="D2800" s="190" t="s">
        <v>12123</v>
      </c>
      <c r="E2800" s="190" t="s">
        <v>20867</v>
      </c>
      <c r="F2800" s="190" t="s">
        <v>20868</v>
      </c>
      <c r="G2800" s="192">
        <v>0</v>
      </c>
      <c r="H2800" s="191">
        <v>55</v>
      </c>
      <c r="I2800" s="188">
        <v>0</v>
      </c>
      <c r="J2800" s="192">
        <v>0</v>
      </c>
      <c r="K2800" s="191">
        <v>56</v>
      </c>
      <c r="L2800" s="193">
        <v>0</v>
      </c>
      <c r="N2800" s="185"/>
      <c r="O2800" s="185"/>
    </row>
    <row r="2801" spans="1:15" x14ac:dyDescent="0.25">
      <c r="A2801" s="239" t="s">
        <v>12124</v>
      </c>
      <c r="B2801" s="189" t="s">
        <v>6132</v>
      </c>
      <c r="C2801" s="190" t="s">
        <v>6131</v>
      </c>
      <c r="D2801" s="190" t="s">
        <v>5217</v>
      </c>
      <c r="E2801" s="190" t="s">
        <v>20867</v>
      </c>
      <c r="F2801" s="190" t="s">
        <v>20869</v>
      </c>
      <c r="G2801" s="192">
        <v>1194</v>
      </c>
      <c r="H2801" s="191">
        <v>137</v>
      </c>
      <c r="I2801" s="188">
        <v>8.7153284671532845</v>
      </c>
      <c r="J2801" s="192">
        <v>1308</v>
      </c>
      <c r="K2801" s="191">
        <v>136</v>
      </c>
      <c r="L2801" s="193">
        <v>9.617647058823529</v>
      </c>
      <c r="N2801" s="185"/>
      <c r="O2801" s="185"/>
    </row>
    <row r="2802" spans="1:15" x14ac:dyDescent="0.25">
      <c r="A2802" s="239" t="s">
        <v>12125</v>
      </c>
      <c r="B2802" s="189" t="s">
        <v>6132</v>
      </c>
      <c r="C2802" s="190" t="s">
        <v>6131</v>
      </c>
      <c r="D2802" s="190" t="s">
        <v>12126</v>
      </c>
      <c r="E2802" s="190" t="s">
        <v>20867</v>
      </c>
      <c r="F2802" s="190" t="s">
        <v>20868</v>
      </c>
      <c r="G2802" s="192">
        <v>0</v>
      </c>
      <c r="H2802" s="191">
        <v>19</v>
      </c>
      <c r="I2802" s="188">
        <v>0</v>
      </c>
      <c r="J2802" s="192">
        <v>0</v>
      </c>
      <c r="K2802" s="191">
        <v>18</v>
      </c>
      <c r="L2802" s="193">
        <v>0</v>
      </c>
      <c r="N2802" s="185"/>
      <c r="O2802" s="185"/>
    </row>
    <row r="2803" spans="1:15" x14ac:dyDescent="0.25">
      <c r="A2803" s="239" t="s">
        <v>12127</v>
      </c>
      <c r="B2803" s="189" t="s">
        <v>6132</v>
      </c>
      <c r="C2803" s="190" t="s">
        <v>6131</v>
      </c>
      <c r="D2803" s="190" t="s">
        <v>12128</v>
      </c>
      <c r="E2803" s="190" t="s">
        <v>20867</v>
      </c>
      <c r="F2803" s="190" t="s">
        <v>20868</v>
      </c>
      <c r="G2803" s="192">
        <v>0</v>
      </c>
      <c r="H2803" s="191">
        <v>43</v>
      </c>
      <c r="I2803" s="188">
        <v>0</v>
      </c>
      <c r="J2803" s="192">
        <v>0</v>
      </c>
      <c r="K2803" s="191">
        <v>43</v>
      </c>
      <c r="L2803" s="193">
        <v>0</v>
      </c>
      <c r="N2803" s="185"/>
      <c r="O2803" s="185"/>
    </row>
    <row r="2804" spans="1:15" x14ac:dyDescent="0.25">
      <c r="A2804" s="239" t="s">
        <v>12129</v>
      </c>
      <c r="B2804" s="189" t="s">
        <v>6132</v>
      </c>
      <c r="C2804" s="190" t="s">
        <v>6131</v>
      </c>
      <c r="D2804" s="190" t="s">
        <v>5218</v>
      </c>
      <c r="E2804" s="190" t="s">
        <v>20867</v>
      </c>
      <c r="F2804" s="190" t="s">
        <v>20869</v>
      </c>
      <c r="G2804" s="192">
        <v>800</v>
      </c>
      <c r="H2804" s="191">
        <v>61</v>
      </c>
      <c r="I2804" s="188">
        <v>13.114754098360656</v>
      </c>
      <c r="J2804" s="192">
        <v>800</v>
      </c>
      <c r="K2804" s="191">
        <v>61</v>
      </c>
      <c r="L2804" s="193">
        <v>13.114754098360656</v>
      </c>
      <c r="N2804" s="185"/>
      <c r="O2804" s="185"/>
    </row>
    <row r="2805" spans="1:15" x14ac:dyDescent="0.25">
      <c r="A2805" s="239" t="s">
        <v>12130</v>
      </c>
      <c r="B2805" s="189" t="s">
        <v>6132</v>
      </c>
      <c r="C2805" s="190" t="s">
        <v>6131</v>
      </c>
      <c r="D2805" s="190" t="s">
        <v>5219</v>
      </c>
      <c r="E2805" s="190" t="s">
        <v>20867</v>
      </c>
      <c r="F2805" s="190" t="s">
        <v>20869</v>
      </c>
      <c r="G2805" s="192">
        <v>-110</v>
      </c>
      <c r="H2805" s="191">
        <v>72</v>
      </c>
      <c r="I2805" s="188">
        <v>-1.5277777777777777</v>
      </c>
      <c r="J2805" s="192">
        <v>-198</v>
      </c>
      <c r="K2805" s="191">
        <v>73</v>
      </c>
      <c r="L2805" s="193">
        <v>-2.7123287671232879</v>
      </c>
      <c r="N2805" s="185"/>
      <c r="O2805" s="185"/>
    </row>
    <row r="2806" spans="1:15" x14ac:dyDescent="0.25">
      <c r="A2806" s="239" t="s">
        <v>12131</v>
      </c>
      <c r="B2806" s="189" t="s">
        <v>6132</v>
      </c>
      <c r="C2806" s="190" t="s">
        <v>6131</v>
      </c>
      <c r="D2806" s="190" t="s">
        <v>5220</v>
      </c>
      <c r="E2806" s="190" t="s">
        <v>20867</v>
      </c>
      <c r="F2806" s="190" t="s">
        <v>20869</v>
      </c>
      <c r="G2806" s="192">
        <v>2920</v>
      </c>
      <c r="H2806" s="191">
        <v>122</v>
      </c>
      <c r="I2806" s="188">
        <v>23.934426229508198</v>
      </c>
      <c r="J2806" s="192">
        <v>2838</v>
      </c>
      <c r="K2806" s="191">
        <v>126</v>
      </c>
      <c r="L2806" s="193">
        <v>22.523809523809526</v>
      </c>
      <c r="N2806" s="185"/>
      <c r="O2806" s="185"/>
    </row>
    <row r="2807" spans="1:15" x14ac:dyDescent="0.25">
      <c r="A2807" s="239" t="s">
        <v>12132</v>
      </c>
      <c r="B2807" s="189" t="s">
        <v>6132</v>
      </c>
      <c r="C2807" s="190" t="s">
        <v>6131</v>
      </c>
      <c r="D2807" s="190" t="s">
        <v>12133</v>
      </c>
      <c r="E2807" s="190" t="s">
        <v>20867</v>
      </c>
      <c r="F2807" s="190" t="s">
        <v>20868</v>
      </c>
      <c r="G2807" s="192">
        <v>0</v>
      </c>
      <c r="H2807" s="191">
        <v>10</v>
      </c>
      <c r="I2807" s="188">
        <v>0</v>
      </c>
      <c r="J2807" s="192">
        <v>0</v>
      </c>
      <c r="K2807" s="191">
        <v>10</v>
      </c>
      <c r="L2807" s="193">
        <v>0</v>
      </c>
      <c r="N2807" s="185"/>
      <c r="O2807" s="185"/>
    </row>
    <row r="2808" spans="1:15" x14ac:dyDescent="0.25">
      <c r="A2808" s="239" t="s">
        <v>12134</v>
      </c>
      <c r="B2808" s="189" t="s">
        <v>6132</v>
      </c>
      <c r="C2808" s="190" t="s">
        <v>6131</v>
      </c>
      <c r="D2808" s="190" t="s">
        <v>5221</v>
      </c>
      <c r="E2808" s="190" t="s">
        <v>20867</v>
      </c>
      <c r="F2808" s="190" t="s">
        <v>20869</v>
      </c>
      <c r="G2808" s="192">
        <v>1456</v>
      </c>
      <c r="H2808" s="191">
        <v>77</v>
      </c>
      <c r="I2808" s="188">
        <v>18.90909090909091</v>
      </c>
      <c r="J2808" s="192">
        <v>1500</v>
      </c>
      <c r="K2808" s="191">
        <v>77</v>
      </c>
      <c r="L2808" s="193">
        <v>19.480519480519479</v>
      </c>
      <c r="N2808" s="185"/>
      <c r="O2808" s="185"/>
    </row>
    <row r="2809" spans="1:15" x14ac:dyDescent="0.25">
      <c r="A2809" s="239" t="s">
        <v>12135</v>
      </c>
      <c r="B2809" s="189" t="s">
        <v>6132</v>
      </c>
      <c r="C2809" s="190" t="s">
        <v>6131</v>
      </c>
      <c r="D2809" s="190" t="s">
        <v>5222</v>
      </c>
      <c r="E2809" s="190" t="s">
        <v>20867</v>
      </c>
      <c r="F2809" s="190" t="s">
        <v>20869</v>
      </c>
      <c r="G2809" s="192">
        <v>2636</v>
      </c>
      <c r="H2809" s="191">
        <v>154</v>
      </c>
      <c r="I2809" s="188">
        <v>17.116883116883116</v>
      </c>
      <c r="J2809" s="192">
        <v>2619</v>
      </c>
      <c r="K2809" s="191">
        <v>153</v>
      </c>
      <c r="L2809" s="193">
        <v>17.117647058823529</v>
      </c>
      <c r="N2809" s="185"/>
      <c r="O2809" s="185"/>
    </row>
    <row r="2810" spans="1:15" x14ac:dyDescent="0.25">
      <c r="A2810" s="239" t="s">
        <v>12136</v>
      </c>
      <c r="B2810" s="189" t="s">
        <v>6132</v>
      </c>
      <c r="C2810" s="190" t="s">
        <v>6131</v>
      </c>
      <c r="D2810" s="190" t="s">
        <v>5223</v>
      </c>
      <c r="E2810" s="190" t="s">
        <v>20867</v>
      </c>
      <c r="F2810" s="190" t="s">
        <v>20869</v>
      </c>
      <c r="G2810" s="192">
        <v>11543</v>
      </c>
      <c r="H2810" s="191">
        <v>292</v>
      </c>
      <c r="I2810" s="188">
        <v>39.530821917808218</v>
      </c>
      <c r="J2810" s="192">
        <v>13900</v>
      </c>
      <c r="K2810" s="191">
        <v>291</v>
      </c>
      <c r="L2810" s="193">
        <v>47.766323024054984</v>
      </c>
      <c r="N2810" s="185"/>
      <c r="O2810" s="185"/>
    </row>
    <row r="2811" spans="1:15" x14ac:dyDescent="0.25">
      <c r="A2811" s="239" t="s">
        <v>12137</v>
      </c>
      <c r="B2811" s="189" t="s">
        <v>6132</v>
      </c>
      <c r="C2811" s="190" t="s">
        <v>6131</v>
      </c>
      <c r="D2811" s="190" t="s">
        <v>5224</v>
      </c>
      <c r="E2811" s="190" t="s">
        <v>20867</v>
      </c>
      <c r="F2811" s="190" t="s">
        <v>20869</v>
      </c>
      <c r="G2811" s="192">
        <v>3662</v>
      </c>
      <c r="H2811" s="191">
        <v>124</v>
      </c>
      <c r="I2811" s="188">
        <v>29.532258064516128</v>
      </c>
      <c r="J2811" s="192">
        <v>3841</v>
      </c>
      <c r="K2811" s="191">
        <v>125</v>
      </c>
      <c r="L2811" s="193">
        <v>30.728000000000002</v>
      </c>
      <c r="N2811" s="185"/>
      <c r="O2811" s="185"/>
    </row>
    <row r="2812" spans="1:15" x14ac:dyDescent="0.25">
      <c r="A2812" s="239" t="s">
        <v>12138</v>
      </c>
      <c r="B2812" s="189" t="s">
        <v>6132</v>
      </c>
      <c r="C2812" s="190" t="s">
        <v>6131</v>
      </c>
      <c r="D2812" s="190" t="s">
        <v>12139</v>
      </c>
      <c r="E2812" s="190" t="s">
        <v>20867</v>
      </c>
      <c r="F2812" s="190" t="s">
        <v>20868</v>
      </c>
      <c r="G2812" s="192">
        <v>0</v>
      </c>
      <c r="H2812" s="191">
        <v>29</v>
      </c>
      <c r="I2812" s="188">
        <v>0</v>
      </c>
      <c r="J2812" s="192">
        <v>0</v>
      </c>
      <c r="K2812" s="191">
        <v>28</v>
      </c>
      <c r="L2812" s="193">
        <v>0</v>
      </c>
      <c r="N2812" s="185"/>
      <c r="O2812" s="185"/>
    </row>
    <row r="2813" spans="1:15" x14ac:dyDescent="0.25">
      <c r="A2813" s="239" t="s">
        <v>12140</v>
      </c>
      <c r="B2813" s="189" t="s">
        <v>6132</v>
      </c>
      <c r="C2813" s="190" t="s">
        <v>6131</v>
      </c>
      <c r="D2813" s="190" t="s">
        <v>12141</v>
      </c>
      <c r="E2813" s="190" t="s">
        <v>20867</v>
      </c>
      <c r="F2813" s="190" t="s">
        <v>20868</v>
      </c>
      <c r="G2813" s="192">
        <v>0</v>
      </c>
      <c r="H2813" s="191">
        <v>44</v>
      </c>
      <c r="I2813" s="188">
        <v>0</v>
      </c>
      <c r="J2813" s="192">
        <v>0</v>
      </c>
      <c r="K2813" s="191">
        <v>45</v>
      </c>
      <c r="L2813" s="193">
        <v>0</v>
      </c>
      <c r="N2813" s="185"/>
      <c r="O2813" s="185"/>
    </row>
    <row r="2814" spans="1:15" x14ac:dyDescent="0.25">
      <c r="A2814" s="239" t="s">
        <v>12142</v>
      </c>
      <c r="B2814" s="189" t="s">
        <v>6132</v>
      </c>
      <c r="C2814" s="190" t="s">
        <v>6131</v>
      </c>
      <c r="D2814" s="190" t="s">
        <v>5225</v>
      </c>
      <c r="E2814" s="190" t="s">
        <v>20867</v>
      </c>
      <c r="F2814" s="190" t="s">
        <v>20869</v>
      </c>
      <c r="G2814" s="192">
        <v>1388</v>
      </c>
      <c r="H2814" s="191">
        <v>121</v>
      </c>
      <c r="I2814" s="188">
        <v>11.471074380165289</v>
      </c>
      <c r="J2814" s="192">
        <v>1565</v>
      </c>
      <c r="K2814" s="191">
        <v>120</v>
      </c>
      <c r="L2814" s="193">
        <v>13.041666666666666</v>
      </c>
      <c r="N2814" s="185"/>
      <c r="O2814" s="185"/>
    </row>
    <row r="2815" spans="1:15" x14ac:dyDescent="0.25">
      <c r="A2815" s="239" t="s">
        <v>12143</v>
      </c>
      <c r="B2815" s="189" t="s">
        <v>6132</v>
      </c>
      <c r="C2815" s="190" t="s">
        <v>6131</v>
      </c>
      <c r="D2815" s="190" t="s">
        <v>5226</v>
      </c>
      <c r="E2815" s="190" t="s">
        <v>20867</v>
      </c>
      <c r="F2815" s="190" t="s">
        <v>20869</v>
      </c>
      <c r="G2815" s="192">
        <v>34879</v>
      </c>
      <c r="H2815" s="191">
        <v>728</v>
      </c>
      <c r="I2815" s="188">
        <v>47.910714285714285</v>
      </c>
      <c r="J2815" s="192">
        <v>38020</v>
      </c>
      <c r="K2815" s="191">
        <v>727</v>
      </c>
      <c r="L2815" s="193">
        <v>52.297111416781291</v>
      </c>
      <c r="N2815" s="185"/>
      <c r="O2815" s="185"/>
    </row>
    <row r="2816" spans="1:15" x14ac:dyDescent="0.25">
      <c r="A2816" s="239" t="s">
        <v>12144</v>
      </c>
      <c r="B2816" s="189" t="s">
        <v>6132</v>
      </c>
      <c r="C2816" s="190" t="s">
        <v>6131</v>
      </c>
      <c r="D2816" s="190" t="s">
        <v>12145</v>
      </c>
      <c r="E2816" s="190" t="s">
        <v>20867</v>
      </c>
      <c r="F2816" s="190" t="s">
        <v>20868</v>
      </c>
      <c r="G2816" s="192">
        <v>0</v>
      </c>
      <c r="H2816" s="191">
        <v>43</v>
      </c>
      <c r="I2816" s="188">
        <v>0</v>
      </c>
      <c r="J2816" s="192">
        <v>0</v>
      </c>
      <c r="K2816" s="191">
        <v>44</v>
      </c>
      <c r="L2816" s="193">
        <v>0</v>
      </c>
      <c r="N2816" s="185"/>
      <c r="O2816" s="185"/>
    </row>
    <row r="2817" spans="1:15" x14ac:dyDescent="0.25">
      <c r="A2817" s="239" t="s">
        <v>12146</v>
      </c>
      <c r="B2817" s="189" t="s">
        <v>6132</v>
      </c>
      <c r="C2817" s="190" t="s">
        <v>6131</v>
      </c>
      <c r="D2817" s="190" t="s">
        <v>5013</v>
      </c>
      <c r="E2817" s="190" t="s">
        <v>20867</v>
      </c>
      <c r="F2817" s="190" t="s">
        <v>20868</v>
      </c>
      <c r="G2817" s="192">
        <v>0</v>
      </c>
      <c r="H2817" s="191">
        <v>24</v>
      </c>
      <c r="I2817" s="188">
        <v>0</v>
      </c>
      <c r="J2817" s="192">
        <v>0</v>
      </c>
      <c r="K2817" s="191">
        <v>23</v>
      </c>
      <c r="L2817" s="193">
        <v>0</v>
      </c>
      <c r="N2817" s="185"/>
      <c r="O2817" s="185"/>
    </row>
    <row r="2818" spans="1:15" x14ac:dyDescent="0.25">
      <c r="A2818" s="239" t="s">
        <v>12147</v>
      </c>
      <c r="B2818" s="189" t="s">
        <v>6132</v>
      </c>
      <c r="C2818" s="190" t="s">
        <v>6131</v>
      </c>
      <c r="D2818" s="190" t="s">
        <v>12148</v>
      </c>
      <c r="E2818" s="190" t="s">
        <v>20867</v>
      </c>
      <c r="F2818" s="190" t="s">
        <v>20868</v>
      </c>
      <c r="G2818" s="192">
        <v>0</v>
      </c>
      <c r="H2818" s="191">
        <v>21</v>
      </c>
      <c r="I2818" s="188">
        <v>0</v>
      </c>
      <c r="J2818" s="192">
        <v>0</v>
      </c>
      <c r="K2818" s="191">
        <v>21</v>
      </c>
      <c r="L2818" s="193">
        <v>0</v>
      </c>
      <c r="N2818" s="185"/>
      <c r="O2818" s="185"/>
    </row>
    <row r="2819" spans="1:15" x14ac:dyDescent="0.25">
      <c r="A2819" s="239" t="s">
        <v>12149</v>
      </c>
      <c r="B2819" s="189" t="s">
        <v>6132</v>
      </c>
      <c r="C2819" s="190" t="s">
        <v>6131</v>
      </c>
      <c r="D2819" s="190" t="s">
        <v>12150</v>
      </c>
      <c r="E2819" s="190" t="s">
        <v>20867</v>
      </c>
      <c r="F2819" s="190" t="s">
        <v>20868</v>
      </c>
      <c r="G2819" s="192">
        <v>0</v>
      </c>
      <c r="H2819" s="191">
        <v>49</v>
      </c>
      <c r="I2819" s="188">
        <v>0</v>
      </c>
      <c r="J2819" s="192">
        <v>0</v>
      </c>
      <c r="K2819" s="191">
        <v>48</v>
      </c>
      <c r="L2819" s="193">
        <v>0</v>
      </c>
      <c r="N2819" s="185"/>
      <c r="O2819" s="185"/>
    </row>
    <row r="2820" spans="1:15" x14ac:dyDescent="0.25">
      <c r="A2820" s="239" t="s">
        <v>12151</v>
      </c>
      <c r="B2820" s="189" t="s">
        <v>6132</v>
      </c>
      <c r="C2820" s="190" t="s">
        <v>6131</v>
      </c>
      <c r="D2820" s="190" t="s">
        <v>5227</v>
      </c>
      <c r="E2820" s="190" t="s">
        <v>20867</v>
      </c>
      <c r="F2820" s="190" t="s">
        <v>20869</v>
      </c>
      <c r="G2820" s="192">
        <v>5504</v>
      </c>
      <c r="H2820" s="191">
        <v>147</v>
      </c>
      <c r="I2820" s="188">
        <v>37.442176870748298</v>
      </c>
      <c r="J2820" s="192">
        <v>5747</v>
      </c>
      <c r="K2820" s="191">
        <v>147</v>
      </c>
      <c r="L2820" s="193">
        <v>39.095238095238095</v>
      </c>
      <c r="N2820" s="185"/>
      <c r="O2820" s="185"/>
    </row>
    <row r="2821" spans="1:15" x14ac:dyDescent="0.25">
      <c r="A2821" s="239" t="s">
        <v>12152</v>
      </c>
      <c r="B2821" s="189" t="s">
        <v>6132</v>
      </c>
      <c r="C2821" s="190" t="s">
        <v>6131</v>
      </c>
      <c r="D2821" s="190" t="s">
        <v>5228</v>
      </c>
      <c r="E2821" s="190" t="s">
        <v>20867</v>
      </c>
      <c r="F2821" s="190" t="s">
        <v>20869</v>
      </c>
      <c r="G2821" s="192">
        <v>59642</v>
      </c>
      <c r="H2821" s="191">
        <v>1142</v>
      </c>
      <c r="I2821" s="188">
        <v>52.225919439579684</v>
      </c>
      <c r="J2821" s="192">
        <v>59072</v>
      </c>
      <c r="K2821" s="191">
        <v>1131</v>
      </c>
      <c r="L2821" s="193">
        <v>52.229885057471265</v>
      </c>
      <c r="N2821" s="185"/>
      <c r="O2821" s="185"/>
    </row>
    <row r="2822" spans="1:15" x14ac:dyDescent="0.25">
      <c r="A2822" s="239" t="s">
        <v>12153</v>
      </c>
      <c r="B2822" s="189" t="s">
        <v>6132</v>
      </c>
      <c r="C2822" s="190" t="s">
        <v>6131</v>
      </c>
      <c r="D2822" s="190" t="s">
        <v>12154</v>
      </c>
      <c r="E2822" s="190" t="s">
        <v>20867</v>
      </c>
      <c r="F2822" s="190" t="s">
        <v>20868</v>
      </c>
      <c r="G2822" s="192">
        <v>0</v>
      </c>
      <c r="H2822" s="191">
        <v>18</v>
      </c>
      <c r="I2822" s="188">
        <v>0</v>
      </c>
      <c r="J2822" s="192">
        <v>0</v>
      </c>
      <c r="K2822" s="191">
        <v>18</v>
      </c>
      <c r="L2822" s="193">
        <v>0</v>
      </c>
      <c r="N2822" s="185"/>
      <c r="O2822" s="185"/>
    </row>
    <row r="2823" spans="1:15" x14ac:dyDescent="0.25">
      <c r="A2823" s="239" t="s">
        <v>12155</v>
      </c>
      <c r="B2823" s="189" t="s">
        <v>6132</v>
      </c>
      <c r="C2823" s="190" t="s">
        <v>6131</v>
      </c>
      <c r="D2823" s="190" t="s">
        <v>12156</v>
      </c>
      <c r="E2823" s="190" t="s">
        <v>20867</v>
      </c>
      <c r="F2823" s="190" t="s">
        <v>20868</v>
      </c>
      <c r="G2823" s="192">
        <v>0</v>
      </c>
      <c r="H2823" s="191">
        <v>9</v>
      </c>
      <c r="I2823" s="188">
        <v>0</v>
      </c>
      <c r="J2823" s="192">
        <v>0</v>
      </c>
      <c r="K2823" s="191">
        <v>9</v>
      </c>
      <c r="L2823" s="193">
        <v>0</v>
      </c>
      <c r="N2823" s="185"/>
      <c r="O2823" s="185"/>
    </row>
    <row r="2824" spans="1:15" x14ac:dyDescent="0.25">
      <c r="A2824" s="239" t="s">
        <v>12157</v>
      </c>
      <c r="B2824" s="189" t="s">
        <v>6132</v>
      </c>
      <c r="C2824" s="190" t="s">
        <v>6131</v>
      </c>
      <c r="D2824" s="190" t="s">
        <v>1276</v>
      </c>
      <c r="E2824" s="190" t="s">
        <v>20867</v>
      </c>
      <c r="F2824" s="190" t="s">
        <v>20869</v>
      </c>
      <c r="G2824" s="192">
        <v>47018</v>
      </c>
      <c r="H2824" s="191">
        <v>948</v>
      </c>
      <c r="I2824" s="188">
        <v>49.597046413502113</v>
      </c>
      <c r="J2824" s="192">
        <v>50479</v>
      </c>
      <c r="K2824" s="191">
        <v>961</v>
      </c>
      <c r="L2824" s="193">
        <v>52.52757544224766</v>
      </c>
      <c r="N2824" s="185"/>
      <c r="O2824" s="185"/>
    </row>
    <row r="2825" spans="1:15" x14ac:dyDescent="0.25">
      <c r="A2825" s="239" t="s">
        <v>12158</v>
      </c>
      <c r="B2825" s="189" t="s">
        <v>6132</v>
      </c>
      <c r="C2825" s="190" t="s">
        <v>6131</v>
      </c>
      <c r="D2825" s="190" t="s">
        <v>12159</v>
      </c>
      <c r="E2825" s="190" t="s">
        <v>20867</v>
      </c>
      <c r="F2825" s="190" t="s">
        <v>20868</v>
      </c>
      <c r="G2825" s="192">
        <v>0</v>
      </c>
      <c r="H2825" s="191">
        <v>22</v>
      </c>
      <c r="I2825" s="188">
        <v>0</v>
      </c>
      <c r="J2825" s="192">
        <v>0</v>
      </c>
      <c r="K2825" s="191">
        <v>23</v>
      </c>
      <c r="L2825" s="193">
        <v>0</v>
      </c>
      <c r="N2825" s="185"/>
      <c r="O2825" s="185"/>
    </row>
    <row r="2826" spans="1:15" x14ac:dyDescent="0.25">
      <c r="A2826" s="239" t="s">
        <v>12160</v>
      </c>
      <c r="B2826" s="189" t="s">
        <v>6132</v>
      </c>
      <c r="C2826" s="190" t="s">
        <v>6131</v>
      </c>
      <c r="D2826" s="190" t="s">
        <v>4391</v>
      </c>
      <c r="E2826" s="190" t="s">
        <v>20867</v>
      </c>
      <c r="F2826" s="190" t="s">
        <v>20869</v>
      </c>
      <c r="G2826" s="192">
        <v>3150</v>
      </c>
      <c r="H2826" s="191">
        <v>127</v>
      </c>
      <c r="I2826" s="188">
        <v>24.803149606299211</v>
      </c>
      <c r="J2826" s="192">
        <v>3150</v>
      </c>
      <c r="K2826" s="191">
        <v>129</v>
      </c>
      <c r="L2826" s="193">
        <v>24.418604651162791</v>
      </c>
      <c r="N2826" s="185"/>
      <c r="O2826" s="185"/>
    </row>
    <row r="2827" spans="1:15" x14ac:dyDescent="0.25">
      <c r="A2827" s="239" t="s">
        <v>12161</v>
      </c>
      <c r="B2827" s="189" t="s">
        <v>6132</v>
      </c>
      <c r="C2827" s="190" t="s">
        <v>6131</v>
      </c>
      <c r="D2827" s="190" t="s">
        <v>6805</v>
      </c>
      <c r="E2827" s="190" t="s">
        <v>20867</v>
      </c>
      <c r="F2827" s="190" t="s">
        <v>20869</v>
      </c>
      <c r="G2827" s="192">
        <v>5845</v>
      </c>
      <c r="H2827" s="191">
        <v>278</v>
      </c>
      <c r="I2827" s="188">
        <v>21.025179856115109</v>
      </c>
      <c r="J2827" s="192">
        <v>6045</v>
      </c>
      <c r="K2827" s="191">
        <v>272</v>
      </c>
      <c r="L2827" s="193">
        <v>22.224264705882351</v>
      </c>
      <c r="N2827" s="185"/>
      <c r="O2827" s="185"/>
    </row>
    <row r="2828" spans="1:15" x14ac:dyDescent="0.25">
      <c r="A2828" s="239" t="s">
        <v>12162</v>
      </c>
      <c r="B2828" s="189" t="s">
        <v>6132</v>
      </c>
      <c r="C2828" s="190" t="s">
        <v>6131</v>
      </c>
      <c r="D2828" s="190" t="s">
        <v>12163</v>
      </c>
      <c r="E2828" s="190" t="s">
        <v>20867</v>
      </c>
      <c r="F2828" s="190" t="s">
        <v>20868</v>
      </c>
      <c r="G2828" s="192">
        <v>0</v>
      </c>
      <c r="H2828" s="191">
        <v>39</v>
      </c>
      <c r="I2828" s="188">
        <v>0</v>
      </c>
      <c r="J2828" s="192">
        <v>0</v>
      </c>
      <c r="K2828" s="191">
        <v>39</v>
      </c>
      <c r="L2828" s="193">
        <v>0</v>
      </c>
      <c r="N2828" s="185"/>
      <c r="O2828" s="185"/>
    </row>
    <row r="2829" spans="1:15" x14ac:dyDescent="0.25">
      <c r="A2829" s="239" t="s">
        <v>12164</v>
      </c>
      <c r="B2829" s="189" t="s">
        <v>6132</v>
      </c>
      <c r="C2829" s="190" t="s">
        <v>6131</v>
      </c>
      <c r="D2829" s="190" t="s">
        <v>1277</v>
      </c>
      <c r="E2829" s="190" t="s">
        <v>20867</v>
      </c>
      <c r="F2829" s="190" t="s">
        <v>20869</v>
      </c>
      <c r="G2829" s="192">
        <v>5033</v>
      </c>
      <c r="H2829" s="191">
        <v>111</v>
      </c>
      <c r="I2829" s="188">
        <v>45.342342342342342</v>
      </c>
      <c r="J2829" s="192">
        <v>4529</v>
      </c>
      <c r="K2829" s="191">
        <v>112</v>
      </c>
      <c r="L2829" s="193">
        <v>40.4375</v>
      </c>
      <c r="N2829" s="185"/>
      <c r="O2829" s="185"/>
    </row>
    <row r="2830" spans="1:15" x14ac:dyDescent="0.25">
      <c r="A2830" s="239" t="s">
        <v>12165</v>
      </c>
      <c r="B2830" s="189" t="s">
        <v>6132</v>
      </c>
      <c r="C2830" s="190" t="s">
        <v>6131</v>
      </c>
      <c r="D2830" s="190" t="s">
        <v>4392</v>
      </c>
      <c r="E2830" s="190" t="s">
        <v>20867</v>
      </c>
      <c r="F2830" s="190" t="s">
        <v>20869</v>
      </c>
      <c r="G2830" s="192">
        <v>3549</v>
      </c>
      <c r="H2830" s="191">
        <v>156</v>
      </c>
      <c r="I2830" s="188">
        <v>22.75</v>
      </c>
      <c r="J2830" s="192">
        <v>3710</v>
      </c>
      <c r="K2830" s="191">
        <v>157</v>
      </c>
      <c r="L2830" s="193">
        <v>23.630573248407643</v>
      </c>
      <c r="N2830" s="185"/>
      <c r="O2830" s="185"/>
    </row>
    <row r="2831" spans="1:15" x14ac:dyDescent="0.25">
      <c r="A2831" s="239" t="s">
        <v>12166</v>
      </c>
      <c r="B2831" s="189" t="s">
        <v>6132</v>
      </c>
      <c r="C2831" s="190" t="s">
        <v>6131</v>
      </c>
      <c r="D2831" s="190" t="s">
        <v>1278</v>
      </c>
      <c r="E2831" s="190" t="s">
        <v>20867</v>
      </c>
      <c r="F2831" s="190" t="s">
        <v>20869</v>
      </c>
      <c r="G2831" s="192">
        <v>1323</v>
      </c>
      <c r="H2831" s="191">
        <v>140</v>
      </c>
      <c r="I2831" s="188">
        <v>9.4499999999999993</v>
      </c>
      <c r="J2831" s="192">
        <v>1342</v>
      </c>
      <c r="K2831" s="191">
        <v>137</v>
      </c>
      <c r="L2831" s="193">
        <v>9.7956204379562042</v>
      </c>
      <c r="N2831" s="185"/>
      <c r="O2831" s="185"/>
    </row>
    <row r="2832" spans="1:15" x14ac:dyDescent="0.25">
      <c r="A2832" s="239" t="s">
        <v>12167</v>
      </c>
      <c r="B2832" s="189" t="s">
        <v>6132</v>
      </c>
      <c r="C2832" s="190" t="s">
        <v>6131</v>
      </c>
      <c r="D2832" s="190" t="s">
        <v>1279</v>
      </c>
      <c r="E2832" s="190" t="s">
        <v>20867</v>
      </c>
      <c r="F2832" s="190" t="s">
        <v>20869</v>
      </c>
      <c r="G2832" s="192">
        <v>2644</v>
      </c>
      <c r="H2832" s="191">
        <v>87</v>
      </c>
      <c r="I2832" s="188">
        <v>30.390804597701148</v>
      </c>
      <c r="J2832" s="192">
        <v>2731</v>
      </c>
      <c r="K2832" s="191">
        <v>88</v>
      </c>
      <c r="L2832" s="193">
        <v>31.03409090909091</v>
      </c>
      <c r="N2832" s="185"/>
      <c r="O2832" s="185"/>
    </row>
    <row r="2833" spans="1:15" x14ac:dyDescent="0.25">
      <c r="A2833" s="239" t="s">
        <v>12168</v>
      </c>
      <c r="B2833" s="189" t="s">
        <v>6132</v>
      </c>
      <c r="C2833" s="190" t="s">
        <v>6131</v>
      </c>
      <c r="D2833" s="190" t="s">
        <v>4393</v>
      </c>
      <c r="E2833" s="190" t="s">
        <v>20867</v>
      </c>
      <c r="F2833" s="190" t="s">
        <v>20869</v>
      </c>
      <c r="G2833" s="192">
        <v>10297</v>
      </c>
      <c r="H2833" s="191">
        <v>173</v>
      </c>
      <c r="I2833" s="188">
        <v>59.520231213872833</v>
      </c>
      <c r="J2833" s="192">
        <v>11460</v>
      </c>
      <c r="K2833" s="191">
        <v>174</v>
      </c>
      <c r="L2833" s="193">
        <v>65.862068965517238</v>
      </c>
      <c r="N2833" s="185"/>
      <c r="O2833" s="185"/>
    </row>
    <row r="2834" spans="1:15" x14ac:dyDescent="0.25">
      <c r="A2834" s="239" t="s">
        <v>12169</v>
      </c>
      <c r="B2834" s="189" t="s">
        <v>6132</v>
      </c>
      <c r="C2834" s="190" t="s">
        <v>6131</v>
      </c>
      <c r="D2834" s="190" t="s">
        <v>12170</v>
      </c>
      <c r="E2834" s="190" t="s">
        <v>20867</v>
      </c>
      <c r="F2834" s="190" t="s">
        <v>20868</v>
      </c>
      <c r="G2834" s="192">
        <v>0</v>
      </c>
      <c r="H2834" s="191">
        <v>54</v>
      </c>
      <c r="I2834" s="188">
        <v>0</v>
      </c>
      <c r="J2834" s="192">
        <v>0</v>
      </c>
      <c r="K2834" s="191">
        <v>53</v>
      </c>
      <c r="L2834" s="193">
        <v>0</v>
      </c>
      <c r="N2834" s="185"/>
      <c r="O2834" s="185"/>
    </row>
    <row r="2835" spans="1:15" x14ac:dyDescent="0.25">
      <c r="A2835" s="239" t="s">
        <v>12171</v>
      </c>
      <c r="B2835" s="189" t="s">
        <v>6132</v>
      </c>
      <c r="C2835" s="190" t="s">
        <v>6131</v>
      </c>
      <c r="D2835" s="190" t="s">
        <v>8689</v>
      </c>
      <c r="E2835" s="190" t="s">
        <v>20867</v>
      </c>
      <c r="F2835" s="190" t="s">
        <v>20869</v>
      </c>
      <c r="G2835" s="192">
        <v>1484</v>
      </c>
      <c r="H2835" s="191">
        <v>96</v>
      </c>
      <c r="I2835" s="188">
        <v>15.458333333333334</v>
      </c>
      <c r="J2835" s="192">
        <v>1484</v>
      </c>
      <c r="K2835" s="191">
        <v>96</v>
      </c>
      <c r="L2835" s="193">
        <v>15.458333333333334</v>
      </c>
      <c r="N2835" s="185"/>
      <c r="O2835" s="185"/>
    </row>
    <row r="2836" spans="1:15" x14ac:dyDescent="0.25">
      <c r="A2836" s="239" t="s">
        <v>12172</v>
      </c>
      <c r="B2836" s="189" t="s">
        <v>6132</v>
      </c>
      <c r="C2836" s="190" t="s">
        <v>6131</v>
      </c>
      <c r="D2836" s="190" t="s">
        <v>1280</v>
      </c>
      <c r="E2836" s="190" t="s">
        <v>20867</v>
      </c>
      <c r="F2836" s="190" t="s">
        <v>20869</v>
      </c>
      <c r="G2836" s="192">
        <v>3020</v>
      </c>
      <c r="H2836" s="191">
        <v>344</v>
      </c>
      <c r="I2836" s="188">
        <v>8.779069767441861</v>
      </c>
      <c r="J2836" s="192">
        <v>3207</v>
      </c>
      <c r="K2836" s="191">
        <v>344</v>
      </c>
      <c r="L2836" s="193">
        <v>9.3226744186046506</v>
      </c>
      <c r="N2836" s="185"/>
      <c r="O2836" s="185"/>
    </row>
    <row r="2837" spans="1:15" x14ac:dyDescent="0.25">
      <c r="A2837" s="239" t="s">
        <v>12173</v>
      </c>
      <c r="B2837" s="189" t="s">
        <v>6132</v>
      </c>
      <c r="C2837" s="190" t="s">
        <v>6131</v>
      </c>
      <c r="D2837" s="190" t="s">
        <v>1281</v>
      </c>
      <c r="E2837" s="190" t="s">
        <v>20867</v>
      </c>
      <c r="F2837" s="190" t="s">
        <v>20869</v>
      </c>
      <c r="G2837" s="192">
        <v>4321</v>
      </c>
      <c r="H2837" s="191">
        <v>141</v>
      </c>
      <c r="I2837" s="188">
        <v>30.645390070921987</v>
      </c>
      <c r="J2837" s="192">
        <v>4318</v>
      </c>
      <c r="K2837" s="191">
        <v>144</v>
      </c>
      <c r="L2837" s="193">
        <v>29.986111111111111</v>
      </c>
      <c r="N2837" s="185"/>
      <c r="O2837" s="185"/>
    </row>
    <row r="2838" spans="1:15" x14ac:dyDescent="0.25">
      <c r="A2838" s="239" t="s">
        <v>12174</v>
      </c>
      <c r="B2838" s="189" t="s">
        <v>6132</v>
      </c>
      <c r="C2838" s="190" t="s">
        <v>6131</v>
      </c>
      <c r="D2838" s="190" t="s">
        <v>1282</v>
      </c>
      <c r="E2838" s="190" t="s">
        <v>20867</v>
      </c>
      <c r="F2838" s="190" t="s">
        <v>20869</v>
      </c>
      <c r="G2838" s="192">
        <v>14275</v>
      </c>
      <c r="H2838" s="191">
        <v>429</v>
      </c>
      <c r="I2838" s="188">
        <v>33.275058275058278</v>
      </c>
      <c r="J2838" s="192">
        <v>14941</v>
      </c>
      <c r="K2838" s="191">
        <v>425</v>
      </c>
      <c r="L2838" s="193">
        <v>35.15529411764706</v>
      </c>
      <c r="N2838" s="185"/>
      <c r="O2838" s="185"/>
    </row>
    <row r="2839" spans="1:15" x14ac:dyDescent="0.25">
      <c r="A2839" s="239" t="s">
        <v>12175</v>
      </c>
      <c r="B2839" s="189" t="s">
        <v>6132</v>
      </c>
      <c r="C2839" s="190" t="s">
        <v>6131</v>
      </c>
      <c r="D2839" s="190" t="s">
        <v>1283</v>
      </c>
      <c r="E2839" s="190" t="s">
        <v>20867</v>
      </c>
      <c r="F2839" s="190" t="s">
        <v>20869</v>
      </c>
      <c r="G2839" s="192">
        <v>2370</v>
      </c>
      <c r="H2839" s="191">
        <v>211</v>
      </c>
      <c r="I2839" s="188">
        <v>11.23222748815166</v>
      </c>
      <c r="J2839" s="192">
        <v>2000</v>
      </c>
      <c r="K2839" s="191">
        <v>216</v>
      </c>
      <c r="L2839" s="193">
        <v>9.2592592592592595</v>
      </c>
      <c r="N2839" s="185"/>
      <c r="O2839" s="185"/>
    </row>
    <row r="2840" spans="1:15" x14ac:dyDescent="0.25">
      <c r="A2840" s="239" t="s">
        <v>12176</v>
      </c>
      <c r="B2840" s="189" t="s">
        <v>6132</v>
      </c>
      <c r="C2840" s="190" t="s">
        <v>6131</v>
      </c>
      <c r="D2840" s="190" t="s">
        <v>1284</v>
      </c>
      <c r="E2840" s="190" t="s">
        <v>20867</v>
      </c>
      <c r="F2840" s="190" t="s">
        <v>20869</v>
      </c>
      <c r="G2840" s="192">
        <v>2814</v>
      </c>
      <c r="H2840" s="191">
        <v>180</v>
      </c>
      <c r="I2840" s="188">
        <v>15.633333333333333</v>
      </c>
      <c r="J2840" s="192">
        <v>2862</v>
      </c>
      <c r="K2840" s="191">
        <v>180</v>
      </c>
      <c r="L2840" s="193">
        <v>15.9</v>
      </c>
      <c r="N2840" s="185"/>
      <c r="O2840" s="185"/>
    </row>
    <row r="2841" spans="1:15" x14ac:dyDescent="0.25">
      <c r="A2841" s="239" t="s">
        <v>12177</v>
      </c>
      <c r="B2841" s="189" t="s">
        <v>6132</v>
      </c>
      <c r="C2841" s="190" t="s">
        <v>6131</v>
      </c>
      <c r="D2841" s="190" t="s">
        <v>1285</v>
      </c>
      <c r="E2841" s="190" t="s">
        <v>20867</v>
      </c>
      <c r="F2841" s="190" t="s">
        <v>20869</v>
      </c>
      <c r="G2841" s="192">
        <v>619</v>
      </c>
      <c r="H2841" s="191">
        <v>45</v>
      </c>
      <c r="I2841" s="188">
        <v>13.755555555555556</v>
      </c>
      <c r="J2841" s="192">
        <v>639</v>
      </c>
      <c r="K2841" s="191">
        <v>44</v>
      </c>
      <c r="L2841" s="193">
        <v>14.522727272727273</v>
      </c>
      <c r="N2841" s="185"/>
      <c r="O2841" s="185"/>
    </row>
    <row r="2842" spans="1:15" x14ac:dyDescent="0.25">
      <c r="A2842" s="239" t="s">
        <v>12178</v>
      </c>
      <c r="B2842" s="189" t="s">
        <v>6132</v>
      </c>
      <c r="C2842" s="190" t="s">
        <v>6131</v>
      </c>
      <c r="D2842" s="190" t="s">
        <v>12179</v>
      </c>
      <c r="E2842" s="190" t="s">
        <v>20867</v>
      </c>
      <c r="F2842" s="190" t="s">
        <v>20868</v>
      </c>
      <c r="G2842" s="192">
        <v>0</v>
      </c>
      <c r="H2842" s="191">
        <v>19</v>
      </c>
      <c r="I2842" s="188">
        <v>0</v>
      </c>
      <c r="J2842" s="192">
        <v>0</v>
      </c>
      <c r="K2842" s="191">
        <v>19</v>
      </c>
      <c r="L2842" s="193">
        <v>0</v>
      </c>
      <c r="N2842" s="185"/>
      <c r="O2842" s="185"/>
    </row>
    <row r="2843" spans="1:15" x14ac:dyDescent="0.25">
      <c r="A2843" s="239" t="s">
        <v>12180</v>
      </c>
      <c r="B2843" s="189" t="s">
        <v>6132</v>
      </c>
      <c r="C2843" s="190" t="s">
        <v>6131</v>
      </c>
      <c r="D2843" s="190" t="s">
        <v>1286</v>
      </c>
      <c r="E2843" s="190" t="s">
        <v>20867</v>
      </c>
      <c r="F2843" s="190" t="s">
        <v>20869</v>
      </c>
      <c r="G2843" s="192">
        <v>2585</v>
      </c>
      <c r="H2843" s="191">
        <v>215</v>
      </c>
      <c r="I2843" s="188">
        <v>12.023255813953488</v>
      </c>
      <c r="J2843" s="192">
        <v>2313</v>
      </c>
      <c r="K2843" s="191">
        <v>208</v>
      </c>
      <c r="L2843" s="193">
        <v>11.120192307692308</v>
      </c>
      <c r="N2843" s="185"/>
      <c r="O2843" s="185"/>
    </row>
    <row r="2844" spans="1:15" x14ac:dyDescent="0.25">
      <c r="A2844" s="239" t="s">
        <v>12181</v>
      </c>
      <c r="B2844" s="189" t="s">
        <v>6132</v>
      </c>
      <c r="C2844" s="190" t="s">
        <v>6131</v>
      </c>
      <c r="D2844" s="190" t="s">
        <v>4394</v>
      </c>
      <c r="E2844" s="190" t="s">
        <v>20867</v>
      </c>
      <c r="F2844" s="190" t="s">
        <v>20869</v>
      </c>
      <c r="G2844" s="192">
        <v>960</v>
      </c>
      <c r="H2844" s="191">
        <v>95</v>
      </c>
      <c r="I2844" s="188">
        <v>10.105263157894736</v>
      </c>
      <c r="J2844" s="192">
        <v>970</v>
      </c>
      <c r="K2844" s="191">
        <v>95</v>
      </c>
      <c r="L2844" s="193">
        <v>10.210526315789474</v>
      </c>
      <c r="N2844" s="185"/>
      <c r="O2844" s="185"/>
    </row>
    <row r="2845" spans="1:15" x14ac:dyDescent="0.25">
      <c r="A2845" s="239" t="s">
        <v>12182</v>
      </c>
      <c r="B2845" s="189" t="s">
        <v>6132</v>
      </c>
      <c r="C2845" s="190" t="s">
        <v>6131</v>
      </c>
      <c r="D2845" s="190" t="s">
        <v>12183</v>
      </c>
      <c r="E2845" s="190" t="s">
        <v>20867</v>
      </c>
      <c r="F2845" s="190" t="s">
        <v>20868</v>
      </c>
      <c r="G2845" s="192">
        <v>0</v>
      </c>
      <c r="H2845" s="191">
        <v>16</v>
      </c>
      <c r="I2845" s="188">
        <v>0</v>
      </c>
      <c r="J2845" s="192">
        <v>0</v>
      </c>
      <c r="K2845" s="191">
        <v>16</v>
      </c>
      <c r="L2845" s="193">
        <v>0</v>
      </c>
      <c r="N2845" s="185"/>
      <c r="O2845" s="185"/>
    </row>
    <row r="2846" spans="1:15" x14ac:dyDescent="0.25">
      <c r="A2846" s="239" t="s">
        <v>12184</v>
      </c>
      <c r="B2846" s="189" t="s">
        <v>6132</v>
      </c>
      <c r="C2846" s="190" t="s">
        <v>6131</v>
      </c>
      <c r="D2846" s="190" t="s">
        <v>12185</v>
      </c>
      <c r="E2846" s="190" t="s">
        <v>20867</v>
      </c>
      <c r="F2846" s="190" t="s">
        <v>20868</v>
      </c>
      <c r="G2846" s="192">
        <v>0</v>
      </c>
      <c r="H2846" s="191">
        <v>67</v>
      </c>
      <c r="I2846" s="188">
        <v>0</v>
      </c>
      <c r="J2846" s="192">
        <v>0</v>
      </c>
      <c r="K2846" s="191">
        <v>67</v>
      </c>
      <c r="L2846" s="193">
        <v>0</v>
      </c>
      <c r="N2846" s="185"/>
      <c r="O2846" s="185"/>
    </row>
    <row r="2847" spans="1:15" x14ac:dyDescent="0.25">
      <c r="A2847" s="239" t="s">
        <v>12186</v>
      </c>
      <c r="B2847" s="189" t="s">
        <v>6132</v>
      </c>
      <c r="C2847" s="190" t="s">
        <v>6131</v>
      </c>
      <c r="D2847" s="190" t="s">
        <v>4395</v>
      </c>
      <c r="E2847" s="190" t="s">
        <v>20867</v>
      </c>
      <c r="F2847" s="190" t="s">
        <v>20869</v>
      </c>
      <c r="G2847" s="192">
        <v>8238</v>
      </c>
      <c r="H2847" s="191">
        <v>530</v>
      </c>
      <c r="I2847" s="188">
        <v>15.543396226415094</v>
      </c>
      <c r="J2847" s="192">
        <v>9185</v>
      </c>
      <c r="K2847" s="191">
        <v>531</v>
      </c>
      <c r="L2847" s="193">
        <v>17.297551789077215</v>
      </c>
      <c r="N2847" s="185"/>
      <c r="O2847" s="185"/>
    </row>
    <row r="2848" spans="1:15" x14ac:dyDescent="0.25">
      <c r="A2848" s="239" t="s">
        <v>12187</v>
      </c>
      <c r="B2848" s="189" t="s">
        <v>6132</v>
      </c>
      <c r="C2848" s="190" t="s">
        <v>6131</v>
      </c>
      <c r="D2848" s="190" t="s">
        <v>5254</v>
      </c>
      <c r="E2848" s="190" t="s">
        <v>20867</v>
      </c>
      <c r="F2848" s="190" t="s">
        <v>20869</v>
      </c>
      <c r="G2848" s="192">
        <v>3539</v>
      </c>
      <c r="H2848" s="191">
        <v>124</v>
      </c>
      <c r="I2848" s="188">
        <v>28.54032258064516</v>
      </c>
      <c r="J2848" s="192">
        <v>3627</v>
      </c>
      <c r="K2848" s="191">
        <v>126</v>
      </c>
      <c r="L2848" s="193">
        <v>28.785714285714285</v>
      </c>
      <c r="N2848" s="185"/>
      <c r="O2848" s="185"/>
    </row>
    <row r="2849" spans="1:15" x14ac:dyDescent="0.25">
      <c r="A2849" s="239" t="s">
        <v>12188</v>
      </c>
      <c r="B2849" s="189" t="s">
        <v>6132</v>
      </c>
      <c r="C2849" s="190" t="s">
        <v>6131</v>
      </c>
      <c r="D2849" s="190" t="s">
        <v>12189</v>
      </c>
      <c r="E2849" s="190" t="s">
        <v>20867</v>
      </c>
      <c r="F2849" s="190" t="s">
        <v>20868</v>
      </c>
      <c r="G2849" s="192">
        <v>0</v>
      </c>
      <c r="H2849" s="191">
        <v>32</v>
      </c>
      <c r="I2849" s="188">
        <v>0</v>
      </c>
      <c r="J2849" s="192">
        <v>0</v>
      </c>
      <c r="K2849" s="191">
        <v>32</v>
      </c>
      <c r="L2849" s="193">
        <v>0</v>
      </c>
      <c r="N2849" s="185"/>
      <c r="O2849" s="185"/>
    </row>
    <row r="2850" spans="1:15" x14ac:dyDescent="0.25">
      <c r="A2850" s="239" t="s">
        <v>12190</v>
      </c>
      <c r="B2850" s="189" t="s">
        <v>6132</v>
      </c>
      <c r="C2850" s="190" t="s">
        <v>6131</v>
      </c>
      <c r="D2850" s="190" t="s">
        <v>12191</v>
      </c>
      <c r="E2850" s="190" t="s">
        <v>20867</v>
      </c>
      <c r="F2850" s="190" t="s">
        <v>20868</v>
      </c>
      <c r="G2850" s="192">
        <v>0</v>
      </c>
      <c r="H2850" s="191">
        <v>13</v>
      </c>
      <c r="I2850" s="188">
        <v>0</v>
      </c>
      <c r="J2850" s="192">
        <v>0</v>
      </c>
      <c r="K2850" s="191">
        <v>13</v>
      </c>
      <c r="L2850" s="193">
        <v>0</v>
      </c>
      <c r="N2850" s="185"/>
      <c r="O2850" s="185"/>
    </row>
    <row r="2851" spans="1:15" x14ac:dyDescent="0.25">
      <c r="A2851" s="239" t="s">
        <v>12192</v>
      </c>
      <c r="B2851" s="189" t="s">
        <v>6132</v>
      </c>
      <c r="C2851" s="190" t="s">
        <v>6131</v>
      </c>
      <c r="D2851" s="190" t="s">
        <v>12193</v>
      </c>
      <c r="E2851" s="190" t="s">
        <v>20867</v>
      </c>
      <c r="F2851" s="190" t="s">
        <v>20868</v>
      </c>
      <c r="G2851" s="192">
        <v>0</v>
      </c>
      <c r="H2851" s="191">
        <v>44</v>
      </c>
      <c r="I2851" s="188">
        <v>0</v>
      </c>
      <c r="J2851" s="192">
        <v>0</v>
      </c>
      <c r="K2851" s="191">
        <v>43</v>
      </c>
      <c r="L2851" s="193">
        <v>0</v>
      </c>
      <c r="N2851" s="185"/>
      <c r="O2851" s="185"/>
    </row>
    <row r="2852" spans="1:15" x14ac:dyDescent="0.25">
      <c r="A2852" s="239" t="s">
        <v>12194</v>
      </c>
      <c r="B2852" s="189" t="s">
        <v>6132</v>
      </c>
      <c r="C2852" s="190" t="s">
        <v>6131</v>
      </c>
      <c r="D2852" s="190" t="s">
        <v>5255</v>
      </c>
      <c r="E2852" s="190" t="s">
        <v>20867</v>
      </c>
      <c r="F2852" s="190" t="s">
        <v>20869</v>
      </c>
      <c r="G2852" s="192">
        <v>2897</v>
      </c>
      <c r="H2852" s="191">
        <v>150</v>
      </c>
      <c r="I2852" s="188">
        <v>19.313333333333333</v>
      </c>
      <c r="J2852" s="192">
        <v>2897</v>
      </c>
      <c r="K2852" s="191">
        <v>149</v>
      </c>
      <c r="L2852" s="193">
        <v>19.44295302013423</v>
      </c>
      <c r="N2852" s="185"/>
      <c r="O2852" s="185"/>
    </row>
    <row r="2853" spans="1:15" x14ac:dyDescent="0.25">
      <c r="A2853" s="239" t="s">
        <v>12195</v>
      </c>
      <c r="B2853" s="189" t="s">
        <v>6132</v>
      </c>
      <c r="C2853" s="190" t="s">
        <v>6131</v>
      </c>
      <c r="D2853" s="190" t="s">
        <v>12196</v>
      </c>
      <c r="E2853" s="190" t="s">
        <v>20867</v>
      </c>
      <c r="F2853" s="190" t="s">
        <v>20868</v>
      </c>
      <c r="G2853" s="192">
        <v>0</v>
      </c>
      <c r="H2853" s="191">
        <v>30</v>
      </c>
      <c r="I2853" s="188">
        <v>0</v>
      </c>
      <c r="J2853" s="192">
        <v>0</v>
      </c>
      <c r="K2853" s="191">
        <v>30</v>
      </c>
      <c r="L2853" s="193">
        <v>0</v>
      </c>
      <c r="N2853" s="185"/>
      <c r="O2853" s="185"/>
    </row>
    <row r="2854" spans="1:15" x14ac:dyDescent="0.25">
      <c r="A2854" s="239" t="s">
        <v>12197</v>
      </c>
      <c r="B2854" s="189" t="s">
        <v>6132</v>
      </c>
      <c r="C2854" s="190" t="s">
        <v>6131</v>
      </c>
      <c r="D2854" s="190" t="s">
        <v>12198</v>
      </c>
      <c r="E2854" s="190" t="s">
        <v>20867</v>
      </c>
      <c r="F2854" s="190" t="s">
        <v>20868</v>
      </c>
      <c r="G2854" s="192">
        <v>0</v>
      </c>
      <c r="H2854" s="191">
        <v>19</v>
      </c>
      <c r="I2854" s="188">
        <v>0</v>
      </c>
      <c r="J2854" s="192">
        <v>0</v>
      </c>
      <c r="K2854" s="191">
        <v>20</v>
      </c>
      <c r="L2854" s="193">
        <v>0</v>
      </c>
      <c r="N2854" s="185"/>
      <c r="O2854" s="185"/>
    </row>
    <row r="2855" spans="1:15" x14ac:dyDescent="0.25">
      <c r="A2855" s="239" t="s">
        <v>12199</v>
      </c>
      <c r="B2855" s="189" t="s">
        <v>6132</v>
      </c>
      <c r="C2855" s="190" t="s">
        <v>6131</v>
      </c>
      <c r="D2855" s="190" t="s">
        <v>12200</v>
      </c>
      <c r="E2855" s="190" t="s">
        <v>20867</v>
      </c>
      <c r="F2855" s="190" t="s">
        <v>20868</v>
      </c>
      <c r="G2855" s="192">
        <v>0</v>
      </c>
      <c r="H2855" s="191">
        <v>23</v>
      </c>
      <c r="I2855" s="188">
        <v>0</v>
      </c>
      <c r="J2855" s="192">
        <v>0</v>
      </c>
      <c r="K2855" s="191">
        <v>22</v>
      </c>
      <c r="L2855" s="193">
        <v>0</v>
      </c>
      <c r="N2855" s="185"/>
      <c r="O2855" s="185"/>
    </row>
    <row r="2856" spans="1:15" x14ac:dyDescent="0.25">
      <c r="A2856" s="239" t="s">
        <v>12201</v>
      </c>
      <c r="B2856" s="189" t="s">
        <v>6132</v>
      </c>
      <c r="C2856" s="190" t="s">
        <v>6131</v>
      </c>
      <c r="D2856" s="190" t="s">
        <v>5099</v>
      </c>
      <c r="E2856" s="190" t="s">
        <v>20867</v>
      </c>
      <c r="F2856" s="190" t="s">
        <v>20868</v>
      </c>
      <c r="G2856" s="192">
        <v>0</v>
      </c>
      <c r="H2856" s="191">
        <v>42</v>
      </c>
      <c r="I2856" s="188">
        <v>0</v>
      </c>
      <c r="J2856" s="192">
        <v>0</v>
      </c>
      <c r="K2856" s="191">
        <v>43</v>
      </c>
      <c r="L2856" s="193">
        <v>0</v>
      </c>
      <c r="N2856" s="185"/>
      <c r="O2856" s="185"/>
    </row>
    <row r="2857" spans="1:15" x14ac:dyDescent="0.25">
      <c r="A2857" s="239" t="s">
        <v>12202</v>
      </c>
      <c r="B2857" s="189" t="s">
        <v>6132</v>
      </c>
      <c r="C2857" s="190" t="s">
        <v>6131</v>
      </c>
      <c r="D2857" s="190" t="s">
        <v>5256</v>
      </c>
      <c r="E2857" s="190" t="s">
        <v>20867</v>
      </c>
      <c r="F2857" s="190" t="s">
        <v>20869</v>
      </c>
      <c r="G2857" s="192">
        <v>1517</v>
      </c>
      <c r="H2857" s="191">
        <v>89</v>
      </c>
      <c r="I2857" s="188">
        <v>17.04494382022472</v>
      </c>
      <c r="J2857" s="192">
        <v>1537</v>
      </c>
      <c r="K2857" s="191">
        <v>88</v>
      </c>
      <c r="L2857" s="193">
        <v>17.46590909090909</v>
      </c>
      <c r="N2857" s="185"/>
      <c r="O2857" s="185"/>
    </row>
    <row r="2858" spans="1:15" x14ac:dyDescent="0.25">
      <c r="A2858" s="239" t="s">
        <v>12203</v>
      </c>
      <c r="B2858" s="189" t="s">
        <v>6132</v>
      </c>
      <c r="C2858" s="190" t="s">
        <v>6131</v>
      </c>
      <c r="D2858" s="190" t="s">
        <v>12204</v>
      </c>
      <c r="E2858" s="190" t="s">
        <v>20867</v>
      </c>
      <c r="F2858" s="190" t="s">
        <v>20868</v>
      </c>
      <c r="G2858" s="192">
        <v>0</v>
      </c>
      <c r="H2858" s="191">
        <v>27</v>
      </c>
      <c r="I2858" s="188">
        <v>0</v>
      </c>
      <c r="J2858" s="192">
        <v>0</v>
      </c>
      <c r="K2858" s="191">
        <v>27</v>
      </c>
      <c r="L2858" s="193">
        <v>0</v>
      </c>
      <c r="N2858" s="185"/>
      <c r="O2858" s="185"/>
    </row>
    <row r="2859" spans="1:15" x14ac:dyDescent="0.25">
      <c r="A2859" s="239" t="s">
        <v>12205</v>
      </c>
      <c r="B2859" s="189" t="s">
        <v>6132</v>
      </c>
      <c r="C2859" s="190" t="s">
        <v>6131</v>
      </c>
      <c r="D2859" s="190" t="s">
        <v>8901</v>
      </c>
      <c r="E2859" s="190" t="s">
        <v>20867</v>
      </c>
      <c r="F2859" s="190" t="s">
        <v>20869</v>
      </c>
      <c r="G2859" s="192">
        <v>9802</v>
      </c>
      <c r="H2859" s="191">
        <v>265</v>
      </c>
      <c r="I2859" s="188">
        <v>36.988679245283016</v>
      </c>
      <c r="J2859" s="192">
        <v>10339</v>
      </c>
      <c r="K2859" s="191">
        <v>264</v>
      </c>
      <c r="L2859" s="193">
        <v>39.162878787878789</v>
      </c>
      <c r="N2859" s="185"/>
      <c r="O2859" s="185"/>
    </row>
    <row r="2860" spans="1:15" x14ac:dyDescent="0.25">
      <c r="A2860" s="239" t="s">
        <v>12206</v>
      </c>
      <c r="B2860" s="189" t="s">
        <v>6132</v>
      </c>
      <c r="C2860" s="190" t="s">
        <v>6131</v>
      </c>
      <c r="D2860" s="190" t="s">
        <v>8902</v>
      </c>
      <c r="E2860" s="190" t="s">
        <v>20867</v>
      </c>
      <c r="F2860" s="190" t="s">
        <v>20869</v>
      </c>
      <c r="G2860" s="192">
        <v>45635</v>
      </c>
      <c r="H2860" s="191">
        <v>1154</v>
      </c>
      <c r="I2860" s="188">
        <v>39.545060658578855</v>
      </c>
      <c r="J2860" s="192">
        <v>48701</v>
      </c>
      <c r="K2860" s="191">
        <v>1166</v>
      </c>
      <c r="L2860" s="193">
        <v>41.767581475128644</v>
      </c>
      <c r="N2860" s="185"/>
      <c r="O2860" s="185"/>
    </row>
    <row r="2861" spans="1:15" x14ac:dyDescent="0.25">
      <c r="A2861" s="239" t="s">
        <v>12207</v>
      </c>
      <c r="B2861" s="189" t="s">
        <v>6132</v>
      </c>
      <c r="C2861" s="190" t="s">
        <v>6131</v>
      </c>
      <c r="D2861" s="190" t="s">
        <v>8903</v>
      </c>
      <c r="E2861" s="190" t="s">
        <v>20867</v>
      </c>
      <c r="F2861" s="190" t="s">
        <v>20869</v>
      </c>
      <c r="G2861" s="192">
        <v>96154</v>
      </c>
      <c r="H2861" s="191">
        <v>2023</v>
      </c>
      <c r="I2861" s="188">
        <v>47.530400395452297</v>
      </c>
      <c r="J2861" s="192">
        <v>96154</v>
      </c>
      <c r="K2861" s="191">
        <v>2025</v>
      </c>
      <c r="L2861" s="193">
        <v>47.483456790123455</v>
      </c>
      <c r="N2861" s="185"/>
      <c r="O2861" s="185"/>
    </row>
    <row r="2862" spans="1:15" x14ac:dyDescent="0.25">
      <c r="A2862" s="239" t="s">
        <v>12208</v>
      </c>
      <c r="B2862" s="189" t="s">
        <v>6132</v>
      </c>
      <c r="C2862" s="190" t="s">
        <v>6131</v>
      </c>
      <c r="D2862" s="190" t="s">
        <v>8904</v>
      </c>
      <c r="E2862" s="190" t="s">
        <v>20867</v>
      </c>
      <c r="F2862" s="190" t="s">
        <v>20869</v>
      </c>
      <c r="G2862" s="192">
        <v>1225</v>
      </c>
      <c r="H2862" s="191">
        <v>81</v>
      </c>
      <c r="I2862" s="188">
        <v>15.123456790123457</v>
      </c>
      <c r="J2862" s="192">
        <v>1292</v>
      </c>
      <c r="K2862" s="191">
        <v>83</v>
      </c>
      <c r="L2862" s="193">
        <v>15.566265060240964</v>
      </c>
      <c r="N2862" s="185"/>
      <c r="O2862" s="185"/>
    </row>
    <row r="2863" spans="1:15" x14ac:dyDescent="0.25">
      <c r="A2863" s="239" t="s">
        <v>12209</v>
      </c>
      <c r="B2863" s="189" t="s">
        <v>6132</v>
      </c>
      <c r="C2863" s="190" t="s">
        <v>6131</v>
      </c>
      <c r="D2863" s="190" t="s">
        <v>6644</v>
      </c>
      <c r="E2863" s="190" t="s">
        <v>20867</v>
      </c>
      <c r="F2863" s="190" t="s">
        <v>20869</v>
      </c>
      <c r="G2863" s="192">
        <v>1898</v>
      </c>
      <c r="H2863" s="191">
        <v>156</v>
      </c>
      <c r="I2863" s="188">
        <v>12.166666666666666</v>
      </c>
      <c r="J2863" s="192">
        <v>2007</v>
      </c>
      <c r="K2863" s="191">
        <v>158</v>
      </c>
      <c r="L2863" s="193">
        <v>12.70253164556962</v>
      </c>
      <c r="N2863" s="185"/>
      <c r="O2863" s="185"/>
    </row>
    <row r="2864" spans="1:15" x14ac:dyDescent="0.25">
      <c r="A2864" s="239" t="s">
        <v>12210</v>
      </c>
      <c r="B2864" s="189" t="s">
        <v>6132</v>
      </c>
      <c r="C2864" s="190" t="s">
        <v>6131</v>
      </c>
      <c r="D2864" s="190" t="s">
        <v>6645</v>
      </c>
      <c r="E2864" s="190" t="s">
        <v>20867</v>
      </c>
      <c r="F2864" s="190" t="s">
        <v>20869</v>
      </c>
      <c r="G2864" s="192">
        <v>4248</v>
      </c>
      <c r="H2864" s="191">
        <v>178</v>
      </c>
      <c r="I2864" s="188">
        <v>23.865168539325843</v>
      </c>
      <c r="J2864" s="192">
        <v>4407</v>
      </c>
      <c r="K2864" s="191">
        <v>177</v>
      </c>
      <c r="L2864" s="193">
        <v>24.898305084745761</v>
      </c>
      <c r="N2864" s="185"/>
      <c r="O2864" s="185"/>
    </row>
    <row r="2865" spans="1:15" x14ac:dyDescent="0.25">
      <c r="A2865" s="239" t="s">
        <v>12211</v>
      </c>
      <c r="B2865" s="189" t="s">
        <v>6132</v>
      </c>
      <c r="C2865" s="190" t="s">
        <v>6131</v>
      </c>
      <c r="D2865" s="190" t="s">
        <v>6646</v>
      </c>
      <c r="E2865" s="190" t="s">
        <v>20867</v>
      </c>
      <c r="F2865" s="190" t="s">
        <v>20869</v>
      </c>
      <c r="G2865" s="192">
        <v>20352</v>
      </c>
      <c r="H2865" s="191">
        <v>469</v>
      </c>
      <c r="I2865" s="188">
        <v>43.394456289978677</v>
      </c>
      <c r="J2865" s="192">
        <v>19910</v>
      </c>
      <c r="K2865" s="191">
        <v>459</v>
      </c>
      <c r="L2865" s="193">
        <v>43.376906318082789</v>
      </c>
      <c r="N2865" s="185"/>
      <c r="O2865" s="185"/>
    </row>
    <row r="2866" spans="1:15" x14ac:dyDescent="0.25">
      <c r="A2866" s="239" t="s">
        <v>12212</v>
      </c>
      <c r="B2866" s="189" t="s">
        <v>6132</v>
      </c>
      <c r="C2866" s="190" t="s">
        <v>6131</v>
      </c>
      <c r="D2866" s="190" t="s">
        <v>12213</v>
      </c>
      <c r="E2866" s="190" t="s">
        <v>20867</v>
      </c>
      <c r="F2866" s="190" t="s">
        <v>20868</v>
      </c>
      <c r="G2866" s="192">
        <v>0</v>
      </c>
      <c r="H2866" s="191">
        <v>34</v>
      </c>
      <c r="I2866" s="188">
        <v>0</v>
      </c>
      <c r="J2866" s="192">
        <v>0</v>
      </c>
      <c r="K2866" s="191">
        <v>35</v>
      </c>
      <c r="L2866" s="193">
        <v>0</v>
      </c>
      <c r="N2866" s="185"/>
      <c r="O2866" s="185"/>
    </row>
    <row r="2867" spans="1:15" x14ac:dyDescent="0.25">
      <c r="A2867" s="239" t="s">
        <v>12214</v>
      </c>
      <c r="B2867" s="189" t="s">
        <v>6132</v>
      </c>
      <c r="C2867" s="190" t="s">
        <v>6131</v>
      </c>
      <c r="D2867" s="190" t="s">
        <v>6647</v>
      </c>
      <c r="E2867" s="190" t="s">
        <v>20867</v>
      </c>
      <c r="F2867" s="190" t="s">
        <v>20869</v>
      </c>
      <c r="G2867" s="192">
        <v>3000</v>
      </c>
      <c r="H2867" s="191">
        <v>101</v>
      </c>
      <c r="I2867" s="188">
        <v>29.702970297029704</v>
      </c>
      <c r="J2867" s="192">
        <v>3000</v>
      </c>
      <c r="K2867" s="191">
        <v>101</v>
      </c>
      <c r="L2867" s="193">
        <v>29.702970297029704</v>
      </c>
      <c r="N2867" s="185"/>
      <c r="O2867" s="185"/>
    </row>
    <row r="2868" spans="1:15" x14ac:dyDescent="0.25">
      <c r="A2868" s="239" t="s">
        <v>12215</v>
      </c>
      <c r="B2868" s="189" t="s">
        <v>6132</v>
      </c>
      <c r="C2868" s="190" t="s">
        <v>6131</v>
      </c>
      <c r="D2868" s="190" t="s">
        <v>6648</v>
      </c>
      <c r="E2868" s="190" t="s">
        <v>20867</v>
      </c>
      <c r="F2868" s="190" t="s">
        <v>20869</v>
      </c>
      <c r="G2868" s="192">
        <v>2628</v>
      </c>
      <c r="H2868" s="191">
        <v>122</v>
      </c>
      <c r="I2868" s="188">
        <v>21.540983606557376</v>
      </c>
      <c r="J2868" s="192">
        <v>2719</v>
      </c>
      <c r="K2868" s="191">
        <v>124</v>
      </c>
      <c r="L2868" s="193">
        <v>21.927419354838708</v>
      </c>
      <c r="N2868" s="185"/>
      <c r="O2868" s="185"/>
    </row>
    <row r="2869" spans="1:15" x14ac:dyDescent="0.25">
      <c r="A2869" s="239" t="s">
        <v>12216</v>
      </c>
      <c r="B2869" s="189" t="s">
        <v>6132</v>
      </c>
      <c r="C2869" s="190" t="s">
        <v>6131</v>
      </c>
      <c r="D2869" s="190" t="s">
        <v>12217</v>
      </c>
      <c r="E2869" s="190" t="s">
        <v>20867</v>
      </c>
      <c r="F2869" s="190" t="s">
        <v>20868</v>
      </c>
      <c r="G2869" s="192">
        <v>0</v>
      </c>
      <c r="H2869" s="191">
        <v>14</v>
      </c>
      <c r="I2869" s="188">
        <v>0</v>
      </c>
      <c r="J2869" s="192">
        <v>0</v>
      </c>
      <c r="K2869" s="191">
        <v>14</v>
      </c>
      <c r="L2869" s="193">
        <v>0</v>
      </c>
      <c r="N2869" s="185"/>
      <c r="O2869" s="185"/>
    </row>
    <row r="2870" spans="1:15" x14ac:dyDescent="0.25">
      <c r="A2870" s="239" t="s">
        <v>12218</v>
      </c>
      <c r="B2870" s="189" t="s">
        <v>6132</v>
      </c>
      <c r="C2870" s="190" t="s">
        <v>6131</v>
      </c>
      <c r="D2870" s="190" t="s">
        <v>12219</v>
      </c>
      <c r="E2870" s="190" t="s">
        <v>20867</v>
      </c>
      <c r="F2870" s="190" t="s">
        <v>20868</v>
      </c>
      <c r="G2870" s="192">
        <v>0</v>
      </c>
      <c r="H2870" s="191">
        <v>35</v>
      </c>
      <c r="I2870" s="188">
        <v>0</v>
      </c>
      <c r="J2870" s="192">
        <v>0</v>
      </c>
      <c r="K2870" s="191">
        <v>36</v>
      </c>
      <c r="L2870" s="193">
        <v>0</v>
      </c>
      <c r="N2870" s="185"/>
      <c r="O2870" s="185"/>
    </row>
    <row r="2871" spans="1:15" x14ac:dyDescent="0.25">
      <c r="A2871" s="239" t="s">
        <v>12220</v>
      </c>
      <c r="B2871" s="189" t="s">
        <v>6132</v>
      </c>
      <c r="C2871" s="190" t="s">
        <v>6131</v>
      </c>
      <c r="D2871" s="190" t="s">
        <v>12221</v>
      </c>
      <c r="E2871" s="190" t="s">
        <v>20867</v>
      </c>
      <c r="F2871" s="190" t="s">
        <v>20868</v>
      </c>
      <c r="G2871" s="192">
        <v>0</v>
      </c>
      <c r="H2871" s="191">
        <v>17</v>
      </c>
      <c r="I2871" s="188">
        <v>0</v>
      </c>
      <c r="J2871" s="192">
        <v>0</v>
      </c>
      <c r="K2871" s="191">
        <v>17</v>
      </c>
      <c r="L2871" s="193">
        <v>0</v>
      </c>
      <c r="N2871" s="185"/>
      <c r="O2871" s="185"/>
    </row>
    <row r="2872" spans="1:15" x14ac:dyDescent="0.25">
      <c r="A2872" s="239" t="s">
        <v>12222</v>
      </c>
      <c r="B2872" s="189" t="s">
        <v>6132</v>
      </c>
      <c r="C2872" s="190" t="s">
        <v>6131</v>
      </c>
      <c r="D2872" s="190" t="s">
        <v>6649</v>
      </c>
      <c r="E2872" s="190" t="s">
        <v>20867</v>
      </c>
      <c r="F2872" s="190" t="s">
        <v>20869</v>
      </c>
      <c r="G2872" s="192">
        <v>4108</v>
      </c>
      <c r="H2872" s="191">
        <v>234</v>
      </c>
      <c r="I2872" s="188">
        <v>17.555555555555557</v>
      </c>
      <c r="J2872" s="192">
        <v>4619</v>
      </c>
      <c r="K2872" s="191">
        <v>233</v>
      </c>
      <c r="L2872" s="193">
        <v>19.824034334763947</v>
      </c>
      <c r="N2872" s="185"/>
      <c r="O2872" s="185"/>
    </row>
    <row r="2873" spans="1:15" x14ac:dyDescent="0.25">
      <c r="A2873" s="239" t="s">
        <v>12223</v>
      </c>
      <c r="B2873" s="189" t="s">
        <v>6132</v>
      </c>
      <c r="C2873" s="190" t="s">
        <v>6131</v>
      </c>
      <c r="D2873" s="190" t="s">
        <v>6650</v>
      </c>
      <c r="E2873" s="190" t="s">
        <v>20867</v>
      </c>
      <c r="F2873" s="190" t="s">
        <v>20869</v>
      </c>
      <c r="G2873" s="192">
        <v>2273</v>
      </c>
      <c r="H2873" s="191">
        <v>70</v>
      </c>
      <c r="I2873" s="188">
        <v>32.471428571428568</v>
      </c>
      <c r="J2873" s="192">
        <v>2304</v>
      </c>
      <c r="K2873" s="191">
        <v>71</v>
      </c>
      <c r="L2873" s="193">
        <v>32.450704225352112</v>
      </c>
      <c r="N2873" s="185"/>
      <c r="O2873" s="185"/>
    </row>
    <row r="2874" spans="1:15" x14ac:dyDescent="0.25">
      <c r="A2874" s="239" t="s">
        <v>12224</v>
      </c>
      <c r="B2874" s="189" t="s">
        <v>6132</v>
      </c>
      <c r="C2874" s="190" t="s">
        <v>6131</v>
      </c>
      <c r="D2874" s="190" t="s">
        <v>6651</v>
      </c>
      <c r="E2874" s="190" t="s">
        <v>20867</v>
      </c>
      <c r="F2874" s="190" t="s">
        <v>20869</v>
      </c>
      <c r="G2874" s="192">
        <v>183202</v>
      </c>
      <c r="H2874" s="191">
        <v>4562</v>
      </c>
      <c r="I2874" s="188">
        <v>40.158263919333628</v>
      </c>
      <c r="J2874" s="192">
        <v>191120</v>
      </c>
      <c r="K2874" s="191">
        <v>4626</v>
      </c>
      <c r="L2874" s="193">
        <v>41.314310419368788</v>
      </c>
      <c r="N2874" s="185"/>
      <c r="O2874" s="185"/>
    </row>
    <row r="2875" spans="1:15" x14ac:dyDescent="0.25">
      <c r="A2875" s="239" t="s">
        <v>12225</v>
      </c>
      <c r="B2875" s="189" t="s">
        <v>6132</v>
      </c>
      <c r="C2875" s="190" t="s">
        <v>6131</v>
      </c>
      <c r="D2875" s="190" t="s">
        <v>12226</v>
      </c>
      <c r="E2875" s="190" t="s">
        <v>20867</v>
      </c>
      <c r="F2875" s="190" t="s">
        <v>20868</v>
      </c>
      <c r="G2875" s="192">
        <v>0</v>
      </c>
      <c r="H2875" s="191">
        <v>12</v>
      </c>
      <c r="I2875" s="188">
        <v>0</v>
      </c>
      <c r="J2875" s="192">
        <v>0</v>
      </c>
      <c r="K2875" s="191">
        <v>11</v>
      </c>
      <c r="L2875" s="193">
        <v>0</v>
      </c>
      <c r="N2875" s="185"/>
      <c r="O2875" s="185"/>
    </row>
    <row r="2876" spans="1:15" x14ac:dyDescent="0.25">
      <c r="A2876" s="239" t="s">
        <v>12227</v>
      </c>
      <c r="B2876" s="189" t="s">
        <v>6132</v>
      </c>
      <c r="C2876" s="190" t="s">
        <v>6131</v>
      </c>
      <c r="D2876" s="190" t="s">
        <v>6652</v>
      </c>
      <c r="E2876" s="190" t="s">
        <v>20867</v>
      </c>
      <c r="F2876" s="190" t="s">
        <v>20869</v>
      </c>
      <c r="G2876" s="192">
        <v>1920</v>
      </c>
      <c r="H2876" s="191">
        <v>84</v>
      </c>
      <c r="I2876" s="188">
        <v>22.857142857142858</v>
      </c>
      <c r="J2876" s="192">
        <v>1952</v>
      </c>
      <c r="K2876" s="191">
        <v>87</v>
      </c>
      <c r="L2876" s="193">
        <v>22.436781609195403</v>
      </c>
      <c r="N2876" s="185"/>
      <c r="O2876" s="185"/>
    </row>
    <row r="2877" spans="1:15" x14ac:dyDescent="0.25">
      <c r="A2877" s="239" t="s">
        <v>12228</v>
      </c>
      <c r="B2877" s="189" t="s">
        <v>6132</v>
      </c>
      <c r="C2877" s="190" t="s">
        <v>6131</v>
      </c>
      <c r="D2877" s="190" t="s">
        <v>6653</v>
      </c>
      <c r="E2877" s="190" t="s">
        <v>20867</v>
      </c>
      <c r="F2877" s="190" t="s">
        <v>20869</v>
      </c>
      <c r="G2877" s="192">
        <v>3347</v>
      </c>
      <c r="H2877" s="191">
        <v>140</v>
      </c>
      <c r="I2877" s="188">
        <v>23.907142857142858</v>
      </c>
      <c r="J2877" s="192">
        <v>3458</v>
      </c>
      <c r="K2877" s="191">
        <v>144</v>
      </c>
      <c r="L2877" s="193">
        <v>24.013888888888889</v>
      </c>
      <c r="N2877" s="185"/>
      <c r="O2877" s="185"/>
    </row>
    <row r="2878" spans="1:15" x14ac:dyDescent="0.25">
      <c r="A2878" s="239" t="s">
        <v>12229</v>
      </c>
      <c r="B2878" s="189" t="s">
        <v>6132</v>
      </c>
      <c r="C2878" s="190" t="s">
        <v>6131</v>
      </c>
      <c r="D2878" s="190" t="s">
        <v>12230</v>
      </c>
      <c r="E2878" s="190" t="s">
        <v>20867</v>
      </c>
      <c r="F2878" s="190" t="s">
        <v>20868</v>
      </c>
      <c r="G2878" s="192">
        <v>0</v>
      </c>
      <c r="H2878" s="191">
        <v>35</v>
      </c>
      <c r="I2878" s="188">
        <v>0</v>
      </c>
      <c r="J2878" s="192">
        <v>0</v>
      </c>
      <c r="K2878" s="191">
        <v>36</v>
      </c>
      <c r="L2878" s="193">
        <v>0</v>
      </c>
      <c r="N2878" s="185"/>
      <c r="O2878" s="185"/>
    </row>
    <row r="2879" spans="1:15" x14ac:dyDescent="0.25">
      <c r="A2879" s="239" t="s">
        <v>12231</v>
      </c>
      <c r="B2879" s="189" t="s">
        <v>6132</v>
      </c>
      <c r="C2879" s="190" t="s">
        <v>6131</v>
      </c>
      <c r="D2879" s="190" t="s">
        <v>6654</v>
      </c>
      <c r="E2879" s="190" t="s">
        <v>20867</v>
      </c>
      <c r="F2879" s="190" t="s">
        <v>20869</v>
      </c>
      <c r="G2879" s="192">
        <v>135628</v>
      </c>
      <c r="H2879" s="191">
        <v>3518</v>
      </c>
      <c r="I2879" s="188">
        <v>38.552586696986921</v>
      </c>
      <c r="J2879" s="192">
        <v>165636</v>
      </c>
      <c r="K2879" s="191">
        <v>3532</v>
      </c>
      <c r="L2879" s="193">
        <v>46.895809739524346</v>
      </c>
      <c r="N2879" s="185"/>
      <c r="O2879" s="185"/>
    </row>
    <row r="2880" spans="1:15" x14ac:dyDescent="0.25">
      <c r="A2880" s="239" t="s">
        <v>12232</v>
      </c>
      <c r="B2880" s="189" t="s">
        <v>6132</v>
      </c>
      <c r="C2880" s="190" t="s">
        <v>6131</v>
      </c>
      <c r="D2880" s="190" t="s">
        <v>12233</v>
      </c>
      <c r="E2880" s="190" t="s">
        <v>20867</v>
      </c>
      <c r="F2880" s="190" t="s">
        <v>20868</v>
      </c>
      <c r="G2880" s="192">
        <v>0</v>
      </c>
      <c r="H2880" s="191">
        <v>20</v>
      </c>
      <c r="I2880" s="188">
        <v>0</v>
      </c>
      <c r="J2880" s="192">
        <v>0</v>
      </c>
      <c r="K2880" s="191">
        <v>19</v>
      </c>
      <c r="L2880" s="193">
        <v>0</v>
      </c>
      <c r="N2880" s="185"/>
      <c r="O2880" s="185"/>
    </row>
    <row r="2881" spans="1:15" x14ac:dyDescent="0.25">
      <c r="A2881" s="239" t="s">
        <v>12234</v>
      </c>
      <c r="B2881" s="189" t="s">
        <v>6132</v>
      </c>
      <c r="C2881" s="190" t="s">
        <v>6131</v>
      </c>
      <c r="D2881" s="190" t="s">
        <v>6655</v>
      </c>
      <c r="E2881" s="190" t="s">
        <v>20867</v>
      </c>
      <c r="F2881" s="190" t="s">
        <v>20869</v>
      </c>
      <c r="G2881" s="192">
        <v>2540</v>
      </c>
      <c r="H2881" s="191">
        <v>125</v>
      </c>
      <c r="I2881" s="188">
        <v>20.32</v>
      </c>
      <c r="J2881" s="192">
        <v>2616</v>
      </c>
      <c r="K2881" s="191">
        <v>123</v>
      </c>
      <c r="L2881" s="193">
        <v>21.26829268292683</v>
      </c>
      <c r="N2881" s="185"/>
      <c r="O2881" s="185"/>
    </row>
    <row r="2882" spans="1:15" x14ac:dyDescent="0.25">
      <c r="A2882" s="239" t="s">
        <v>12235</v>
      </c>
      <c r="B2882" s="189" t="s">
        <v>6132</v>
      </c>
      <c r="C2882" s="190" t="s">
        <v>6131</v>
      </c>
      <c r="D2882" s="190" t="s">
        <v>6656</v>
      </c>
      <c r="E2882" s="190" t="s">
        <v>20867</v>
      </c>
      <c r="F2882" s="190" t="s">
        <v>20869</v>
      </c>
      <c r="G2882" s="192">
        <v>8667</v>
      </c>
      <c r="H2882" s="191">
        <v>315</v>
      </c>
      <c r="I2882" s="188">
        <v>27.514285714285716</v>
      </c>
      <c r="J2882" s="192">
        <v>9871</v>
      </c>
      <c r="K2882" s="191">
        <v>313</v>
      </c>
      <c r="L2882" s="193">
        <v>31.536741214057507</v>
      </c>
      <c r="N2882" s="185"/>
      <c r="O2882" s="185"/>
    </row>
    <row r="2883" spans="1:15" x14ac:dyDescent="0.25">
      <c r="A2883" s="239" t="s">
        <v>12236</v>
      </c>
      <c r="B2883" s="189" t="s">
        <v>6132</v>
      </c>
      <c r="C2883" s="190" t="s">
        <v>6131</v>
      </c>
      <c r="D2883" s="190" t="s">
        <v>12237</v>
      </c>
      <c r="E2883" s="190" t="s">
        <v>20867</v>
      </c>
      <c r="F2883" s="190" t="s">
        <v>20868</v>
      </c>
      <c r="G2883" s="192">
        <v>0</v>
      </c>
      <c r="H2883" s="191">
        <v>33</v>
      </c>
      <c r="I2883" s="188">
        <v>0</v>
      </c>
      <c r="J2883" s="192">
        <v>0</v>
      </c>
      <c r="K2883" s="191">
        <v>34</v>
      </c>
      <c r="L2883" s="193">
        <v>0</v>
      </c>
      <c r="N2883" s="185"/>
      <c r="O2883" s="185"/>
    </row>
    <row r="2884" spans="1:15" x14ac:dyDescent="0.25">
      <c r="A2884" s="239" t="s">
        <v>12238</v>
      </c>
      <c r="B2884" s="189" t="s">
        <v>6132</v>
      </c>
      <c r="C2884" s="190" t="s">
        <v>6131</v>
      </c>
      <c r="D2884" s="190" t="s">
        <v>12239</v>
      </c>
      <c r="E2884" s="190" t="s">
        <v>20867</v>
      </c>
      <c r="F2884" s="190" t="s">
        <v>20868</v>
      </c>
      <c r="G2884" s="192">
        <v>0</v>
      </c>
      <c r="H2884" s="191">
        <v>20</v>
      </c>
      <c r="I2884" s="188">
        <v>0</v>
      </c>
      <c r="J2884" s="192">
        <v>0</v>
      </c>
      <c r="K2884" s="191">
        <v>20</v>
      </c>
      <c r="L2884" s="193">
        <v>0</v>
      </c>
      <c r="N2884" s="185"/>
      <c r="O2884" s="185"/>
    </row>
    <row r="2885" spans="1:15" x14ac:dyDescent="0.25">
      <c r="A2885" s="239" t="s">
        <v>12240</v>
      </c>
      <c r="B2885" s="189" t="s">
        <v>6132</v>
      </c>
      <c r="C2885" s="190" t="s">
        <v>6131</v>
      </c>
      <c r="D2885" s="190" t="s">
        <v>12241</v>
      </c>
      <c r="E2885" s="190" t="s">
        <v>20867</v>
      </c>
      <c r="F2885" s="190" t="s">
        <v>20868</v>
      </c>
      <c r="G2885" s="192">
        <v>0</v>
      </c>
      <c r="H2885" s="191">
        <v>15</v>
      </c>
      <c r="I2885" s="188">
        <v>0</v>
      </c>
      <c r="J2885" s="192">
        <v>0</v>
      </c>
      <c r="K2885" s="191">
        <v>14</v>
      </c>
      <c r="L2885" s="193">
        <v>0</v>
      </c>
      <c r="N2885" s="185"/>
      <c r="O2885" s="185"/>
    </row>
    <row r="2886" spans="1:15" x14ac:dyDescent="0.25">
      <c r="A2886" s="239" t="s">
        <v>12242</v>
      </c>
      <c r="B2886" s="189" t="s">
        <v>6132</v>
      </c>
      <c r="C2886" s="190" t="s">
        <v>6131</v>
      </c>
      <c r="D2886" s="190" t="s">
        <v>6657</v>
      </c>
      <c r="E2886" s="190" t="s">
        <v>20867</v>
      </c>
      <c r="F2886" s="190" t="s">
        <v>20869</v>
      </c>
      <c r="G2886" s="192">
        <v>10201</v>
      </c>
      <c r="H2886" s="191">
        <v>230</v>
      </c>
      <c r="I2886" s="188">
        <v>44.35217391304348</v>
      </c>
      <c r="J2886" s="192">
        <v>10200</v>
      </c>
      <c r="K2886" s="191">
        <v>236</v>
      </c>
      <c r="L2886" s="193">
        <v>43.220338983050844</v>
      </c>
      <c r="N2886" s="185"/>
      <c r="O2886" s="185"/>
    </row>
    <row r="2887" spans="1:15" x14ac:dyDescent="0.25">
      <c r="A2887" s="239" t="s">
        <v>12243</v>
      </c>
      <c r="B2887" s="189" t="s">
        <v>6132</v>
      </c>
      <c r="C2887" s="190" t="s">
        <v>6131</v>
      </c>
      <c r="D2887" s="190" t="s">
        <v>6658</v>
      </c>
      <c r="E2887" s="190" t="s">
        <v>20867</v>
      </c>
      <c r="F2887" s="190" t="s">
        <v>20869</v>
      </c>
      <c r="G2887" s="192">
        <v>300</v>
      </c>
      <c r="H2887" s="191">
        <v>30</v>
      </c>
      <c r="I2887" s="188">
        <v>10</v>
      </c>
      <c r="J2887" s="192">
        <v>290</v>
      </c>
      <c r="K2887" s="191">
        <v>29</v>
      </c>
      <c r="L2887" s="193">
        <v>10</v>
      </c>
      <c r="N2887" s="185"/>
      <c r="O2887" s="185"/>
    </row>
    <row r="2888" spans="1:15" x14ac:dyDescent="0.25">
      <c r="A2888" s="239" t="s">
        <v>12244</v>
      </c>
      <c r="B2888" s="189" t="s">
        <v>6132</v>
      </c>
      <c r="C2888" s="190" t="s">
        <v>6131</v>
      </c>
      <c r="D2888" s="190" t="s">
        <v>4396</v>
      </c>
      <c r="E2888" s="190" t="s">
        <v>20867</v>
      </c>
      <c r="F2888" s="190" t="s">
        <v>20869</v>
      </c>
      <c r="G2888" s="192">
        <v>4456</v>
      </c>
      <c r="H2888" s="191">
        <v>107</v>
      </c>
      <c r="I2888" s="188">
        <v>41.644859813084111</v>
      </c>
      <c r="J2888" s="192">
        <v>4516</v>
      </c>
      <c r="K2888" s="191">
        <v>107</v>
      </c>
      <c r="L2888" s="193">
        <v>42.205607476635514</v>
      </c>
      <c r="N2888" s="185"/>
      <c r="O2888" s="185"/>
    </row>
    <row r="2889" spans="1:15" x14ac:dyDescent="0.25">
      <c r="A2889" s="239" t="s">
        <v>12245</v>
      </c>
      <c r="B2889" s="189" t="s">
        <v>6132</v>
      </c>
      <c r="C2889" s="190" t="s">
        <v>6131</v>
      </c>
      <c r="D2889" s="190" t="s">
        <v>12246</v>
      </c>
      <c r="E2889" s="190" t="s">
        <v>20867</v>
      </c>
      <c r="F2889" s="190" t="s">
        <v>20868</v>
      </c>
      <c r="G2889" s="192">
        <v>0</v>
      </c>
      <c r="H2889" s="191">
        <v>13</v>
      </c>
      <c r="I2889" s="188">
        <v>0</v>
      </c>
      <c r="J2889" s="192">
        <v>0</v>
      </c>
      <c r="K2889" s="191">
        <v>12</v>
      </c>
      <c r="L2889" s="193">
        <v>0</v>
      </c>
      <c r="N2889" s="185"/>
      <c r="O2889" s="185"/>
    </row>
    <row r="2890" spans="1:15" x14ac:dyDescent="0.25">
      <c r="A2890" s="239" t="s">
        <v>12247</v>
      </c>
      <c r="B2890" s="189" t="s">
        <v>6132</v>
      </c>
      <c r="C2890" s="190" t="s">
        <v>6131</v>
      </c>
      <c r="D2890" s="190" t="s">
        <v>8919</v>
      </c>
      <c r="E2890" s="190" t="s">
        <v>20867</v>
      </c>
      <c r="F2890" s="190" t="s">
        <v>20869</v>
      </c>
      <c r="G2890" s="192">
        <v>3573</v>
      </c>
      <c r="H2890" s="191">
        <v>138</v>
      </c>
      <c r="I2890" s="188">
        <v>25.891304347826086</v>
      </c>
      <c r="J2890" s="192">
        <v>3881</v>
      </c>
      <c r="K2890" s="191">
        <v>139</v>
      </c>
      <c r="L2890" s="193">
        <v>27.920863309352519</v>
      </c>
      <c r="N2890" s="185"/>
      <c r="O2890" s="185"/>
    </row>
    <row r="2891" spans="1:15" x14ac:dyDescent="0.25">
      <c r="A2891" s="239" t="s">
        <v>12248</v>
      </c>
      <c r="B2891" s="189" t="s">
        <v>6132</v>
      </c>
      <c r="C2891" s="190" t="s">
        <v>6131</v>
      </c>
      <c r="D2891" s="190" t="s">
        <v>8920</v>
      </c>
      <c r="E2891" s="190" t="s">
        <v>20867</v>
      </c>
      <c r="F2891" s="190" t="s">
        <v>20869</v>
      </c>
      <c r="G2891" s="192">
        <v>194</v>
      </c>
      <c r="H2891" s="191">
        <v>65</v>
      </c>
      <c r="I2891" s="188">
        <v>2.9846153846153847</v>
      </c>
      <c r="J2891" s="192">
        <v>115</v>
      </c>
      <c r="K2891" s="191">
        <v>65</v>
      </c>
      <c r="L2891" s="193">
        <v>1.7692307692307692</v>
      </c>
      <c r="N2891" s="185"/>
      <c r="O2891" s="185"/>
    </row>
    <row r="2892" spans="1:15" x14ac:dyDescent="0.25">
      <c r="A2892" s="239" t="s">
        <v>12249</v>
      </c>
      <c r="B2892" s="189" t="s">
        <v>6132</v>
      </c>
      <c r="C2892" s="190" t="s">
        <v>6131</v>
      </c>
      <c r="D2892" s="190" t="s">
        <v>8921</v>
      </c>
      <c r="E2892" s="190" t="s">
        <v>20867</v>
      </c>
      <c r="F2892" s="190" t="s">
        <v>20869</v>
      </c>
      <c r="G2892" s="192">
        <v>3500</v>
      </c>
      <c r="H2892" s="191">
        <v>183</v>
      </c>
      <c r="I2892" s="188">
        <v>19.125683060109289</v>
      </c>
      <c r="J2892" s="192">
        <v>3000</v>
      </c>
      <c r="K2892" s="191">
        <v>184</v>
      </c>
      <c r="L2892" s="193">
        <v>16.304347826086957</v>
      </c>
      <c r="N2892" s="185"/>
      <c r="O2892" s="185"/>
    </row>
    <row r="2893" spans="1:15" x14ac:dyDescent="0.25">
      <c r="A2893" s="239" t="s">
        <v>12250</v>
      </c>
      <c r="B2893" s="189" t="s">
        <v>6132</v>
      </c>
      <c r="C2893" s="190" t="s">
        <v>6131</v>
      </c>
      <c r="D2893" s="190" t="s">
        <v>12251</v>
      </c>
      <c r="E2893" s="190" t="s">
        <v>20867</v>
      </c>
      <c r="F2893" s="190" t="s">
        <v>20868</v>
      </c>
      <c r="G2893" s="192">
        <v>0</v>
      </c>
      <c r="H2893" s="191">
        <v>17</v>
      </c>
      <c r="I2893" s="188">
        <v>0</v>
      </c>
      <c r="J2893" s="192">
        <v>0</v>
      </c>
      <c r="K2893" s="191">
        <v>18</v>
      </c>
      <c r="L2893" s="193">
        <v>0</v>
      </c>
      <c r="N2893" s="185"/>
      <c r="O2893" s="185"/>
    </row>
    <row r="2894" spans="1:15" x14ac:dyDescent="0.25">
      <c r="A2894" s="239" t="s">
        <v>12252</v>
      </c>
      <c r="B2894" s="189" t="s">
        <v>6132</v>
      </c>
      <c r="C2894" s="190" t="s">
        <v>6131</v>
      </c>
      <c r="D2894" s="190" t="s">
        <v>8922</v>
      </c>
      <c r="E2894" s="190" t="s">
        <v>20867</v>
      </c>
      <c r="F2894" s="190" t="s">
        <v>20869</v>
      </c>
      <c r="G2894" s="192">
        <v>20610</v>
      </c>
      <c r="H2894" s="191">
        <v>521</v>
      </c>
      <c r="I2894" s="188">
        <v>39.558541266794627</v>
      </c>
      <c r="J2894" s="192">
        <v>21405</v>
      </c>
      <c r="K2894" s="191">
        <v>522</v>
      </c>
      <c r="L2894" s="193">
        <v>41.005747126436781</v>
      </c>
      <c r="N2894" s="185"/>
      <c r="O2894" s="185"/>
    </row>
    <row r="2895" spans="1:15" x14ac:dyDescent="0.25">
      <c r="A2895" s="239" t="s">
        <v>12253</v>
      </c>
      <c r="B2895" s="189" t="s">
        <v>6132</v>
      </c>
      <c r="C2895" s="190" t="s">
        <v>6131</v>
      </c>
      <c r="D2895" s="190" t="s">
        <v>8923</v>
      </c>
      <c r="E2895" s="190" t="s">
        <v>20867</v>
      </c>
      <c r="F2895" s="190" t="s">
        <v>20869</v>
      </c>
      <c r="G2895" s="192">
        <v>15543</v>
      </c>
      <c r="H2895" s="191">
        <v>426</v>
      </c>
      <c r="I2895" s="188">
        <v>36.485915492957744</v>
      </c>
      <c r="J2895" s="192">
        <v>16414</v>
      </c>
      <c r="K2895" s="191">
        <v>430</v>
      </c>
      <c r="L2895" s="193">
        <v>38.172093023255812</v>
      </c>
      <c r="N2895" s="185"/>
      <c r="O2895" s="185"/>
    </row>
    <row r="2896" spans="1:15" x14ac:dyDescent="0.25">
      <c r="A2896" s="239" t="s">
        <v>12254</v>
      </c>
      <c r="B2896" s="189" t="s">
        <v>6132</v>
      </c>
      <c r="C2896" s="190" t="s">
        <v>6131</v>
      </c>
      <c r="D2896" s="190" t="s">
        <v>8924</v>
      </c>
      <c r="E2896" s="190" t="s">
        <v>20867</v>
      </c>
      <c r="F2896" s="190" t="s">
        <v>20869</v>
      </c>
      <c r="G2896" s="192">
        <v>1736</v>
      </c>
      <c r="H2896" s="191">
        <v>109</v>
      </c>
      <c r="I2896" s="188">
        <v>15.926605504587156</v>
      </c>
      <c r="J2896" s="192">
        <v>1800</v>
      </c>
      <c r="K2896" s="191">
        <v>115</v>
      </c>
      <c r="L2896" s="193">
        <v>15.652173913043478</v>
      </c>
      <c r="N2896" s="185"/>
      <c r="O2896" s="185"/>
    </row>
    <row r="2897" spans="1:15" x14ac:dyDescent="0.25">
      <c r="A2897" s="239" t="s">
        <v>12255</v>
      </c>
      <c r="B2897" s="189" t="s">
        <v>6132</v>
      </c>
      <c r="C2897" s="190" t="s">
        <v>6131</v>
      </c>
      <c r="D2897" s="190" t="s">
        <v>8925</v>
      </c>
      <c r="E2897" s="190" t="s">
        <v>20867</v>
      </c>
      <c r="F2897" s="190" t="s">
        <v>20869</v>
      </c>
      <c r="G2897" s="192">
        <v>1462</v>
      </c>
      <c r="H2897" s="191">
        <v>88</v>
      </c>
      <c r="I2897" s="188">
        <v>16.613636363636363</v>
      </c>
      <c r="J2897" s="192">
        <v>1730</v>
      </c>
      <c r="K2897" s="191">
        <v>89</v>
      </c>
      <c r="L2897" s="193">
        <v>19.438202247191011</v>
      </c>
      <c r="N2897" s="185"/>
      <c r="O2897" s="185"/>
    </row>
    <row r="2898" spans="1:15" x14ac:dyDescent="0.25">
      <c r="A2898" s="239" t="s">
        <v>12256</v>
      </c>
      <c r="B2898" s="189" t="s">
        <v>6132</v>
      </c>
      <c r="C2898" s="190" t="s">
        <v>6131</v>
      </c>
      <c r="D2898" s="190" t="s">
        <v>12257</v>
      </c>
      <c r="E2898" s="190" t="s">
        <v>20867</v>
      </c>
      <c r="F2898" s="190" t="s">
        <v>20868</v>
      </c>
      <c r="G2898" s="192">
        <v>0</v>
      </c>
      <c r="H2898" s="191">
        <v>57</v>
      </c>
      <c r="I2898" s="188">
        <v>0</v>
      </c>
      <c r="J2898" s="192">
        <v>0</v>
      </c>
      <c r="K2898" s="191">
        <v>58</v>
      </c>
      <c r="L2898" s="193">
        <v>0</v>
      </c>
      <c r="N2898" s="185"/>
      <c r="O2898" s="185"/>
    </row>
    <row r="2899" spans="1:15" x14ac:dyDescent="0.25">
      <c r="A2899" s="239" t="s">
        <v>12258</v>
      </c>
      <c r="B2899" s="189" t="s">
        <v>6132</v>
      </c>
      <c r="C2899" s="190" t="s">
        <v>6131</v>
      </c>
      <c r="D2899" s="190" t="s">
        <v>12259</v>
      </c>
      <c r="E2899" s="190" t="s">
        <v>20867</v>
      </c>
      <c r="F2899" s="190" t="s">
        <v>20868</v>
      </c>
      <c r="G2899" s="192">
        <v>0</v>
      </c>
      <c r="H2899" s="191">
        <v>27</v>
      </c>
      <c r="I2899" s="188">
        <v>0</v>
      </c>
      <c r="J2899" s="192">
        <v>0</v>
      </c>
      <c r="K2899" s="191">
        <v>25</v>
      </c>
      <c r="L2899" s="193">
        <v>0</v>
      </c>
      <c r="N2899" s="185"/>
      <c r="O2899" s="185"/>
    </row>
    <row r="2900" spans="1:15" x14ac:dyDescent="0.25">
      <c r="A2900" s="239" t="s">
        <v>12260</v>
      </c>
      <c r="B2900" s="189" t="s">
        <v>6132</v>
      </c>
      <c r="C2900" s="190" t="s">
        <v>6131</v>
      </c>
      <c r="D2900" s="190" t="s">
        <v>12261</v>
      </c>
      <c r="E2900" s="190" t="s">
        <v>20867</v>
      </c>
      <c r="F2900" s="190" t="s">
        <v>20868</v>
      </c>
      <c r="G2900" s="192">
        <v>0</v>
      </c>
      <c r="H2900" s="191">
        <v>63</v>
      </c>
      <c r="I2900" s="188">
        <v>0</v>
      </c>
      <c r="J2900" s="192">
        <v>0</v>
      </c>
      <c r="K2900" s="191">
        <v>64</v>
      </c>
      <c r="L2900" s="193">
        <v>0</v>
      </c>
      <c r="N2900" s="185"/>
      <c r="O2900" s="185"/>
    </row>
    <row r="2901" spans="1:15" x14ac:dyDescent="0.25">
      <c r="A2901" s="239" t="s">
        <v>12262</v>
      </c>
      <c r="B2901" s="189" t="s">
        <v>6132</v>
      </c>
      <c r="C2901" s="190" t="s">
        <v>6131</v>
      </c>
      <c r="D2901" s="190" t="s">
        <v>8926</v>
      </c>
      <c r="E2901" s="190" t="s">
        <v>20867</v>
      </c>
      <c r="F2901" s="190" t="s">
        <v>20869</v>
      </c>
      <c r="G2901" s="192">
        <v>1882</v>
      </c>
      <c r="H2901" s="191">
        <v>78</v>
      </c>
      <c r="I2901" s="188">
        <v>24.128205128205128</v>
      </c>
      <c r="J2901" s="192">
        <v>1911</v>
      </c>
      <c r="K2901" s="191">
        <v>78</v>
      </c>
      <c r="L2901" s="193">
        <v>24.5</v>
      </c>
      <c r="N2901" s="185"/>
      <c r="O2901" s="185"/>
    </row>
    <row r="2902" spans="1:15" x14ac:dyDescent="0.25">
      <c r="A2902" s="239" t="s">
        <v>12263</v>
      </c>
      <c r="B2902" s="189" t="s">
        <v>6132</v>
      </c>
      <c r="C2902" s="190" t="s">
        <v>6131</v>
      </c>
      <c r="D2902" s="190" t="s">
        <v>12264</v>
      </c>
      <c r="E2902" s="190" t="s">
        <v>20867</v>
      </c>
      <c r="F2902" s="190" t="s">
        <v>20868</v>
      </c>
      <c r="G2902" s="192">
        <v>0</v>
      </c>
      <c r="H2902" s="191">
        <v>7</v>
      </c>
      <c r="I2902" s="188">
        <v>0</v>
      </c>
      <c r="J2902" s="192">
        <v>0</v>
      </c>
      <c r="K2902" s="191">
        <v>6</v>
      </c>
      <c r="L2902" s="193">
        <v>0</v>
      </c>
      <c r="N2902" s="185"/>
      <c r="O2902" s="185"/>
    </row>
    <row r="2903" spans="1:15" x14ac:dyDescent="0.25">
      <c r="A2903" s="239" t="s">
        <v>12265</v>
      </c>
      <c r="B2903" s="189" t="s">
        <v>6132</v>
      </c>
      <c r="C2903" s="190" t="s">
        <v>6131</v>
      </c>
      <c r="D2903" s="190" t="s">
        <v>8927</v>
      </c>
      <c r="E2903" s="190" t="s">
        <v>20867</v>
      </c>
      <c r="F2903" s="190" t="s">
        <v>20869</v>
      </c>
      <c r="G2903" s="192">
        <v>2412</v>
      </c>
      <c r="H2903" s="191">
        <v>236</v>
      </c>
      <c r="I2903" s="188">
        <v>10.220338983050848</v>
      </c>
      <c r="J2903" s="192">
        <v>2633</v>
      </c>
      <c r="K2903" s="191">
        <v>237</v>
      </c>
      <c r="L2903" s="193">
        <v>11.109704641350211</v>
      </c>
      <c r="N2903" s="185"/>
      <c r="O2903" s="185"/>
    </row>
    <row r="2904" spans="1:15" x14ac:dyDescent="0.25">
      <c r="A2904" s="239" t="s">
        <v>12266</v>
      </c>
      <c r="B2904" s="189" t="s">
        <v>6132</v>
      </c>
      <c r="C2904" s="190" t="s">
        <v>6131</v>
      </c>
      <c r="D2904" s="190" t="s">
        <v>8928</v>
      </c>
      <c r="E2904" s="190" t="s">
        <v>20867</v>
      </c>
      <c r="F2904" s="190" t="s">
        <v>20869</v>
      </c>
      <c r="G2904" s="192">
        <v>7974</v>
      </c>
      <c r="H2904" s="191">
        <v>182</v>
      </c>
      <c r="I2904" s="188">
        <v>43.81318681318681</v>
      </c>
      <c r="J2904" s="192">
        <v>8225</v>
      </c>
      <c r="K2904" s="191">
        <v>182</v>
      </c>
      <c r="L2904" s="193">
        <v>45.192307692307693</v>
      </c>
      <c r="N2904" s="185"/>
      <c r="O2904" s="185"/>
    </row>
    <row r="2905" spans="1:15" x14ac:dyDescent="0.25">
      <c r="A2905" s="239" t="s">
        <v>12267</v>
      </c>
      <c r="B2905" s="189" t="s">
        <v>6132</v>
      </c>
      <c r="C2905" s="190" t="s">
        <v>6131</v>
      </c>
      <c r="D2905" s="190" t="s">
        <v>12268</v>
      </c>
      <c r="E2905" s="190" t="s">
        <v>20867</v>
      </c>
      <c r="F2905" s="190" t="s">
        <v>20868</v>
      </c>
      <c r="G2905" s="192">
        <v>0</v>
      </c>
      <c r="H2905" s="191">
        <v>33</v>
      </c>
      <c r="I2905" s="188">
        <v>0</v>
      </c>
      <c r="J2905" s="192">
        <v>0</v>
      </c>
      <c r="K2905" s="191">
        <v>33</v>
      </c>
      <c r="L2905" s="193">
        <v>0</v>
      </c>
      <c r="N2905" s="185"/>
      <c r="O2905" s="185"/>
    </row>
    <row r="2906" spans="1:15" x14ac:dyDescent="0.25">
      <c r="A2906" s="239" t="s">
        <v>12269</v>
      </c>
      <c r="B2906" s="189" t="s">
        <v>6132</v>
      </c>
      <c r="C2906" s="190" t="s">
        <v>6131</v>
      </c>
      <c r="D2906" s="190" t="s">
        <v>8929</v>
      </c>
      <c r="E2906" s="190" t="s">
        <v>20867</v>
      </c>
      <c r="F2906" s="190" t="s">
        <v>20869</v>
      </c>
      <c r="G2906" s="192">
        <v>1423</v>
      </c>
      <c r="H2906" s="191">
        <v>91</v>
      </c>
      <c r="I2906" s="188">
        <v>15.637362637362637</v>
      </c>
      <c r="J2906" s="192">
        <v>1517</v>
      </c>
      <c r="K2906" s="191">
        <v>93</v>
      </c>
      <c r="L2906" s="193">
        <v>16.311827956989248</v>
      </c>
      <c r="N2906" s="185"/>
      <c r="O2906" s="185"/>
    </row>
    <row r="2907" spans="1:15" x14ac:dyDescent="0.25">
      <c r="A2907" s="239" t="s">
        <v>12270</v>
      </c>
      <c r="B2907" s="189" t="s">
        <v>6132</v>
      </c>
      <c r="C2907" s="190" t="s">
        <v>6131</v>
      </c>
      <c r="D2907" s="190" t="s">
        <v>12271</v>
      </c>
      <c r="E2907" s="190" t="s">
        <v>20867</v>
      </c>
      <c r="F2907" s="190" t="s">
        <v>20868</v>
      </c>
      <c r="G2907" s="192">
        <v>0</v>
      </c>
      <c r="H2907" s="191">
        <v>15</v>
      </c>
      <c r="I2907" s="188">
        <v>0</v>
      </c>
      <c r="J2907" s="192">
        <v>0</v>
      </c>
      <c r="K2907" s="191">
        <v>15</v>
      </c>
      <c r="L2907" s="193">
        <v>0</v>
      </c>
      <c r="N2907" s="185"/>
      <c r="O2907" s="185"/>
    </row>
    <row r="2908" spans="1:15" x14ac:dyDescent="0.25">
      <c r="A2908" s="239" t="s">
        <v>12272</v>
      </c>
      <c r="B2908" s="189" t="s">
        <v>6132</v>
      </c>
      <c r="C2908" s="190" t="s">
        <v>6131</v>
      </c>
      <c r="D2908" s="190" t="s">
        <v>8930</v>
      </c>
      <c r="E2908" s="190" t="s">
        <v>20867</v>
      </c>
      <c r="F2908" s="190" t="s">
        <v>20869</v>
      </c>
      <c r="G2908" s="192">
        <v>26224</v>
      </c>
      <c r="H2908" s="191">
        <v>654</v>
      </c>
      <c r="I2908" s="188">
        <v>40.097859327217122</v>
      </c>
      <c r="J2908" s="192">
        <v>32805</v>
      </c>
      <c r="K2908" s="191">
        <v>661</v>
      </c>
      <c r="L2908" s="193">
        <v>49.629349470499243</v>
      </c>
      <c r="N2908" s="185"/>
      <c r="O2908" s="185"/>
    </row>
    <row r="2909" spans="1:15" x14ac:dyDescent="0.25">
      <c r="A2909" s="239" t="s">
        <v>12273</v>
      </c>
      <c r="B2909" s="189" t="s">
        <v>6132</v>
      </c>
      <c r="C2909" s="190" t="s">
        <v>6131</v>
      </c>
      <c r="D2909" s="190" t="s">
        <v>8931</v>
      </c>
      <c r="E2909" s="190" t="s">
        <v>20867</v>
      </c>
      <c r="F2909" s="190" t="s">
        <v>20869</v>
      </c>
      <c r="G2909" s="192">
        <v>198103</v>
      </c>
      <c r="H2909" s="191">
        <v>5095</v>
      </c>
      <c r="I2909" s="188">
        <v>38.881844946025517</v>
      </c>
      <c r="J2909" s="192">
        <v>220341</v>
      </c>
      <c r="K2909" s="191">
        <v>5083</v>
      </c>
      <c r="L2909" s="193">
        <v>43.348613023804837</v>
      </c>
      <c r="N2909" s="185"/>
      <c r="O2909" s="185"/>
    </row>
    <row r="2910" spans="1:15" x14ac:dyDescent="0.25">
      <c r="A2910" s="239" t="s">
        <v>12274</v>
      </c>
      <c r="B2910" s="189" t="s">
        <v>6132</v>
      </c>
      <c r="C2910" s="190" t="s">
        <v>6131</v>
      </c>
      <c r="D2910" s="190" t="s">
        <v>12275</v>
      </c>
      <c r="E2910" s="190" t="s">
        <v>20867</v>
      </c>
      <c r="F2910" s="190" t="s">
        <v>20868</v>
      </c>
      <c r="G2910" s="192">
        <v>0</v>
      </c>
      <c r="H2910" s="191">
        <v>56</v>
      </c>
      <c r="I2910" s="188">
        <v>0</v>
      </c>
      <c r="J2910" s="192">
        <v>0</v>
      </c>
      <c r="K2910" s="191">
        <v>55</v>
      </c>
      <c r="L2910" s="193">
        <v>0</v>
      </c>
      <c r="N2910" s="185"/>
      <c r="O2910" s="185"/>
    </row>
    <row r="2911" spans="1:15" x14ac:dyDescent="0.25">
      <c r="A2911" s="239" t="s">
        <v>12276</v>
      </c>
      <c r="B2911" s="189" t="s">
        <v>6132</v>
      </c>
      <c r="C2911" s="190" t="s">
        <v>6131</v>
      </c>
      <c r="D2911" s="190" t="s">
        <v>8932</v>
      </c>
      <c r="E2911" s="190" t="s">
        <v>20867</v>
      </c>
      <c r="F2911" s="190" t="s">
        <v>20869</v>
      </c>
      <c r="G2911" s="192">
        <v>4924</v>
      </c>
      <c r="H2911" s="191">
        <v>166</v>
      </c>
      <c r="I2911" s="188">
        <v>29.662650602409638</v>
      </c>
      <c r="J2911" s="192">
        <v>5550</v>
      </c>
      <c r="K2911" s="191">
        <v>165</v>
      </c>
      <c r="L2911" s="193">
        <v>33.636363636363633</v>
      </c>
      <c r="N2911" s="185"/>
      <c r="O2911" s="185"/>
    </row>
    <row r="2912" spans="1:15" x14ac:dyDescent="0.25">
      <c r="A2912" s="239" t="s">
        <v>12277</v>
      </c>
      <c r="B2912" s="189" t="s">
        <v>6132</v>
      </c>
      <c r="C2912" s="190" t="s">
        <v>6131</v>
      </c>
      <c r="D2912" s="190" t="s">
        <v>12278</v>
      </c>
      <c r="E2912" s="190" t="s">
        <v>20867</v>
      </c>
      <c r="F2912" s="190" t="s">
        <v>20868</v>
      </c>
      <c r="G2912" s="192">
        <v>0</v>
      </c>
      <c r="H2912" s="191">
        <v>22</v>
      </c>
      <c r="I2912" s="188">
        <v>0</v>
      </c>
      <c r="J2912" s="192">
        <v>0</v>
      </c>
      <c r="K2912" s="191">
        <v>23</v>
      </c>
      <c r="L2912" s="193">
        <v>0</v>
      </c>
      <c r="N2912" s="185"/>
      <c r="O2912" s="185"/>
    </row>
    <row r="2913" spans="1:15" x14ac:dyDescent="0.25">
      <c r="A2913" s="239" t="s">
        <v>12279</v>
      </c>
      <c r="B2913" s="189" t="s">
        <v>6132</v>
      </c>
      <c r="C2913" s="190" t="s">
        <v>6131</v>
      </c>
      <c r="D2913" s="190" t="s">
        <v>8933</v>
      </c>
      <c r="E2913" s="190" t="s">
        <v>20867</v>
      </c>
      <c r="F2913" s="190" t="s">
        <v>20869</v>
      </c>
      <c r="G2913" s="192">
        <v>935</v>
      </c>
      <c r="H2913" s="191">
        <v>85</v>
      </c>
      <c r="I2913" s="188">
        <v>11</v>
      </c>
      <c r="J2913" s="192">
        <v>977</v>
      </c>
      <c r="K2913" s="191">
        <v>86</v>
      </c>
      <c r="L2913" s="193">
        <v>11.36046511627907</v>
      </c>
      <c r="N2913" s="185"/>
      <c r="O2913" s="185"/>
    </row>
    <row r="2914" spans="1:15" x14ac:dyDescent="0.25">
      <c r="A2914" s="239" t="s">
        <v>12280</v>
      </c>
      <c r="B2914" s="189" t="s">
        <v>6132</v>
      </c>
      <c r="C2914" s="190" t="s">
        <v>6131</v>
      </c>
      <c r="D2914" s="190" t="s">
        <v>12281</v>
      </c>
      <c r="E2914" s="190" t="s">
        <v>20867</v>
      </c>
      <c r="F2914" s="190" t="s">
        <v>20868</v>
      </c>
      <c r="G2914" s="192">
        <v>0</v>
      </c>
      <c r="H2914" s="191">
        <v>27</v>
      </c>
      <c r="I2914" s="188">
        <v>0</v>
      </c>
      <c r="J2914" s="192">
        <v>0</v>
      </c>
      <c r="K2914" s="191">
        <v>29</v>
      </c>
      <c r="L2914" s="193">
        <v>0</v>
      </c>
      <c r="N2914" s="185"/>
      <c r="O2914" s="185"/>
    </row>
    <row r="2915" spans="1:15" x14ac:dyDescent="0.25">
      <c r="A2915" s="239" t="s">
        <v>12282</v>
      </c>
      <c r="B2915" s="189" t="s">
        <v>6132</v>
      </c>
      <c r="C2915" s="190" t="s">
        <v>6131</v>
      </c>
      <c r="D2915" s="190" t="s">
        <v>8934</v>
      </c>
      <c r="E2915" s="190" t="s">
        <v>20867</v>
      </c>
      <c r="F2915" s="190" t="s">
        <v>20869</v>
      </c>
      <c r="G2915" s="192">
        <v>2091</v>
      </c>
      <c r="H2915" s="191">
        <v>66</v>
      </c>
      <c r="I2915" s="188">
        <v>31.681818181818183</v>
      </c>
      <c r="J2915" s="192">
        <v>2214</v>
      </c>
      <c r="K2915" s="191">
        <v>63</v>
      </c>
      <c r="L2915" s="193">
        <v>35.142857142857146</v>
      </c>
      <c r="N2915" s="185"/>
      <c r="O2915" s="185"/>
    </row>
    <row r="2916" spans="1:15" x14ac:dyDescent="0.25">
      <c r="A2916" s="239" t="s">
        <v>12283</v>
      </c>
      <c r="B2916" s="189" t="s">
        <v>6132</v>
      </c>
      <c r="C2916" s="190" t="s">
        <v>6131</v>
      </c>
      <c r="D2916" s="190" t="s">
        <v>8935</v>
      </c>
      <c r="E2916" s="190" t="s">
        <v>20867</v>
      </c>
      <c r="F2916" s="190" t="s">
        <v>20869</v>
      </c>
      <c r="G2916" s="192">
        <v>600</v>
      </c>
      <c r="H2916" s="191">
        <v>62</v>
      </c>
      <c r="I2916" s="188">
        <v>9.67741935483871</v>
      </c>
      <c r="J2916" s="192">
        <v>600</v>
      </c>
      <c r="K2916" s="191">
        <v>62</v>
      </c>
      <c r="L2916" s="193">
        <v>9.67741935483871</v>
      </c>
      <c r="N2916" s="185"/>
      <c r="O2916" s="185"/>
    </row>
    <row r="2917" spans="1:15" x14ac:dyDescent="0.25">
      <c r="A2917" s="239" t="s">
        <v>12284</v>
      </c>
      <c r="B2917" s="189" t="s">
        <v>6132</v>
      </c>
      <c r="C2917" s="190" t="s">
        <v>6131</v>
      </c>
      <c r="D2917" s="190" t="s">
        <v>8021</v>
      </c>
      <c r="E2917" s="190" t="s">
        <v>20867</v>
      </c>
      <c r="F2917" s="190" t="s">
        <v>20869</v>
      </c>
      <c r="G2917" s="192">
        <v>36772</v>
      </c>
      <c r="H2917" s="191">
        <v>804</v>
      </c>
      <c r="I2917" s="188">
        <v>45.736318407960198</v>
      </c>
      <c r="J2917" s="192">
        <v>38665</v>
      </c>
      <c r="K2917" s="191">
        <v>800</v>
      </c>
      <c r="L2917" s="193">
        <v>48.331249999999997</v>
      </c>
      <c r="N2917" s="185"/>
      <c r="O2917" s="185"/>
    </row>
    <row r="2918" spans="1:15" x14ac:dyDescent="0.25">
      <c r="A2918" s="239" t="s">
        <v>12285</v>
      </c>
      <c r="B2918" s="189" t="s">
        <v>6132</v>
      </c>
      <c r="C2918" s="190" t="s">
        <v>6131</v>
      </c>
      <c r="D2918" s="190" t="s">
        <v>12286</v>
      </c>
      <c r="E2918" s="190" t="s">
        <v>20867</v>
      </c>
      <c r="F2918" s="190" t="s">
        <v>20868</v>
      </c>
      <c r="G2918" s="192">
        <v>0</v>
      </c>
      <c r="H2918" s="191">
        <v>11</v>
      </c>
      <c r="I2918" s="188">
        <v>0</v>
      </c>
      <c r="J2918" s="192">
        <v>0</v>
      </c>
      <c r="K2918" s="191">
        <v>11</v>
      </c>
      <c r="L2918" s="193">
        <v>0</v>
      </c>
      <c r="N2918" s="185"/>
      <c r="O2918" s="185"/>
    </row>
    <row r="2919" spans="1:15" x14ac:dyDescent="0.25">
      <c r="A2919" s="239" t="s">
        <v>12287</v>
      </c>
      <c r="B2919" s="189" t="s">
        <v>6132</v>
      </c>
      <c r="C2919" s="190" t="s">
        <v>6131</v>
      </c>
      <c r="D2919" s="190" t="s">
        <v>12288</v>
      </c>
      <c r="E2919" s="190" t="s">
        <v>20867</v>
      </c>
      <c r="F2919" s="190" t="s">
        <v>20868</v>
      </c>
      <c r="G2919" s="192">
        <v>0</v>
      </c>
      <c r="H2919" s="191">
        <v>21</v>
      </c>
      <c r="I2919" s="188">
        <v>0</v>
      </c>
      <c r="J2919" s="192">
        <v>0</v>
      </c>
      <c r="K2919" s="191">
        <v>20</v>
      </c>
      <c r="L2919" s="193">
        <v>0</v>
      </c>
      <c r="N2919" s="185"/>
      <c r="O2919" s="185"/>
    </row>
    <row r="2920" spans="1:15" x14ac:dyDescent="0.25">
      <c r="A2920" s="239" t="s">
        <v>12289</v>
      </c>
      <c r="B2920" s="189" t="s">
        <v>6132</v>
      </c>
      <c r="C2920" s="190" t="s">
        <v>6131</v>
      </c>
      <c r="D2920" s="190" t="s">
        <v>8938</v>
      </c>
      <c r="E2920" s="190" t="s">
        <v>20867</v>
      </c>
      <c r="F2920" s="190" t="s">
        <v>20869</v>
      </c>
      <c r="G2920" s="192">
        <v>3008</v>
      </c>
      <c r="H2920" s="191">
        <v>161</v>
      </c>
      <c r="I2920" s="188">
        <v>18.683229813664596</v>
      </c>
      <c r="J2920" s="192">
        <v>3153</v>
      </c>
      <c r="K2920" s="191">
        <v>161</v>
      </c>
      <c r="L2920" s="193">
        <v>19.58385093167702</v>
      </c>
      <c r="N2920" s="185"/>
      <c r="O2920" s="185"/>
    </row>
    <row r="2921" spans="1:15" x14ac:dyDescent="0.25">
      <c r="A2921" s="239" t="s">
        <v>12290</v>
      </c>
      <c r="B2921" s="189" t="s">
        <v>6132</v>
      </c>
      <c r="C2921" s="190" t="s">
        <v>6131</v>
      </c>
      <c r="D2921" s="190" t="s">
        <v>8939</v>
      </c>
      <c r="E2921" s="190" t="s">
        <v>20867</v>
      </c>
      <c r="F2921" s="190" t="s">
        <v>20869</v>
      </c>
      <c r="G2921" s="192">
        <v>11320</v>
      </c>
      <c r="H2921" s="191">
        <v>303</v>
      </c>
      <c r="I2921" s="188">
        <v>37.35973597359736</v>
      </c>
      <c r="J2921" s="192">
        <v>12353</v>
      </c>
      <c r="K2921" s="191">
        <v>311</v>
      </c>
      <c r="L2921" s="193">
        <v>39.720257234726688</v>
      </c>
      <c r="N2921" s="185"/>
      <c r="O2921" s="185"/>
    </row>
    <row r="2922" spans="1:15" x14ac:dyDescent="0.25">
      <c r="A2922" s="239" t="s">
        <v>12291</v>
      </c>
      <c r="B2922" s="189" t="s">
        <v>6132</v>
      </c>
      <c r="C2922" s="190" t="s">
        <v>6131</v>
      </c>
      <c r="D2922" s="190" t="s">
        <v>8940</v>
      </c>
      <c r="E2922" s="190" t="s">
        <v>20867</v>
      </c>
      <c r="F2922" s="190" t="s">
        <v>20869</v>
      </c>
      <c r="G2922" s="192">
        <v>701</v>
      </c>
      <c r="H2922" s="191">
        <v>42</v>
      </c>
      <c r="I2922" s="188">
        <v>16.69047619047619</v>
      </c>
      <c r="J2922" s="192">
        <v>713</v>
      </c>
      <c r="K2922" s="191">
        <v>42</v>
      </c>
      <c r="L2922" s="193">
        <v>16.976190476190474</v>
      </c>
      <c r="N2922" s="185"/>
      <c r="O2922" s="185"/>
    </row>
    <row r="2923" spans="1:15" x14ac:dyDescent="0.25">
      <c r="A2923" s="239" t="s">
        <v>12292</v>
      </c>
      <c r="B2923" s="189" t="s">
        <v>6132</v>
      </c>
      <c r="C2923" s="190" t="s">
        <v>6131</v>
      </c>
      <c r="D2923" s="190" t="s">
        <v>8941</v>
      </c>
      <c r="E2923" s="190" t="s">
        <v>20867</v>
      </c>
      <c r="F2923" s="190" t="s">
        <v>20869</v>
      </c>
      <c r="G2923" s="192">
        <v>1832</v>
      </c>
      <c r="H2923" s="191">
        <v>107</v>
      </c>
      <c r="I2923" s="188">
        <v>17.121495327102803</v>
      </c>
      <c r="J2923" s="192">
        <v>2173</v>
      </c>
      <c r="K2923" s="191">
        <v>104</v>
      </c>
      <c r="L2923" s="193">
        <v>20.89423076923077</v>
      </c>
      <c r="N2923" s="185"/>
      <c r="O2923" s="185"/>
    </row>
    <row r="2924" spans="1:15" x14ac:dyDescent="0.25">
      <c r="A2924" s="239" t="s">
        <v>12293</v>
      </c>
      <c r="B2924" s="189" t="s">
        <v>6132</v>
      </c>
      <c r="C2924" s="190" t="s">
        <v>6131</v>
      </c>
      <c r="D2924" s="190" t="s">
        <v>8942</v>
      </c>
      <c r="E2924" s="190" t="s">
        <v>20867</v>
      </c>
      <c r="F2924" s="190" t="s">
        <v>20869</v>
      </c>
      <c r="G2924" s="192">
        <v>1867</v>
      </c>
      <c r="H2924" s="191">
        <v>96</v>
      </c>
      <c r="I2924" s="188">
        <v>19.447916666666668</v>
      </c>
      <c r="J2924" s="192">
        <v>1899</v>
      </c>
      <c r="K2924" s="191">
        <v>93</v>
      </c>
      <c r="L2924" s="193">
        <v>20.419354838709676</v>
      </c>
      <c r="N2924" s="185"/>
      <c r="O2924" s="185"/>
    </row>
    <row r="2925" spans="1:15" x14ac:dyDescent="0.25">
      <c r="A2925" s="239" t="s">
        <v>12294</v>
      </c>
      <c r="B2925" s="189" t="s">
        <v>6132</v>
      </c>
      <c r="C2925" s="190" t="s">
        <v>6131</v>
      </c>
      <c r="D2925" s="190" t="s">
        <v>4397</v>
      </c>
      <c r="E2925" s="190" t="s">
        <v>20867</v>
      </c>
      <c r="F2925" s="190" t="s">
        <v>20869</v>
      </c>
      <c r="G2925" s="192">
        <v>15369</v>
      </c>
      <c r="H2925" s="191">
        <v>803</v>
      </c>
      <c r="I2925" s="188">
        <v>19.13947696139477</v>
      </c>
      <c r="J2925" s="192">
        <v>16197</v>
      </c>
      <c r="K2925" s="191">
        <v>810</v>
      </c>
      <c r="L2925" s="193">
        <v>19.996296296296297</v>
      </c>
      <c r="N2925" s="185"/>
      <c r="O2925" s="185"/>
    </row>
    <row r="2926" spans="1:15" x14ac:dyDescent="0.25">
      <c r="A2926" s="239" t="s">
        <v>12295</v>
      </c>
      <c r="B2926" s="189" t="s">
        <v>6132</v>
      </c>
      <c r="C2926" s="190" t="s">
        <v>6131</v>
      </c>
      <c r="D2926" s="190" t="s">
        <v>8943</v>
      </c>
      <c r="E2926" s="190" t="s">
        <v>20867</v>
      </c>
      <c r="F2926" s="190" t="s">
        <v>20869</v>
      </c>
      <c r="G2926" s="192">
        <v>4095</v>
      </c>
      <c r="H2926" s="191">
        <v>178</v>
      </c>
      <c r="I2926" s="188">
        <v>23.00561797752809</v>
      </c>
      <c r="J2926" s="192">
        <v>4194</v>
      </c>
      <c r="K2926" s="191">
        <v>179</v>
      </c>
      <c r="L2926" s="193">
        <v>23.430167597765362</v>
      </c>
      <c r="N2926" s="185"/>
      <c r="O2926" s="185"/>
    </row>
    <row r="2927" spans="1:15" x14ac:dyDescent="0.25">
      <c r="A2927" s="239" t="s">
        <v>12296</v>
      </c>
      <c r="B2927" s="189" t="s">
        <v>6132</v>
      </c>
      <c r="C2927" s="190" t="s">
        <v>6131</v>
      </c>
      <c r="D2927" s="190" t="s">
        <v>8027</v>
      </c>
      <c r="E2927" s="190" t="s">
        <v>20867</v>
      </c>
      <c r="F2927" s="190" t="s">
        <v>20869</v>
      </c>
      <c r="G2927" s="192">
        <v>13745</v>
      </c>
      <c r="H2927" s="191">
        <v>567</v>
      </c>
      <c r="I2927" s="188">
        <v>24.241622574955908</v>
      </c>
      <c r="J2927" s="192">
        <v>15052</v>
      </c>
      <c r="K2927" s="191">
        <v>575</v>
      </c>
      <c r="L2927" s="193">
        <v>26.177391304347825</v>
      </c>
      <c r="N2927" s="185"/>
      <c r="O2927" s="185"/>
    </row>
    <row r="2928" spans="1:15" x14ac:dyDescent="0.25">
      <c r="A2928" s="239" t="s">
        <v>12297</v>
      </c>
      <c r="B2928" s="189" t="s">
        <v>6132</v>
      </c>
      <c r="C2928" s="190" t="s">
        <v>6131</v>
      </c>
      <c r="D2928" s="190" t="s">
        <v>4398</v>
      </c>
      <c r="E2928" s="190" t="s">
        <v>20867</v>
      </c>
      <c r="F2928" s="190" t="s">
        <v>20869</v>
      </c>
      <c r="G2928" s="192">
        <v>6620</v>
      </c>
      <c r="H2928" s="191">
        <v>206</v>
      </c>
      <c r="I2928" s="188">
        <v>32.135922330097088</v>
      </c>
      <c r="J2928" s="192">
        <v>6972</v>
      </c>
      <c r="K2928" s="191">
        <v>202</v>
      </c>
      <c r="L2928" s="193">
        <v>34.514851485148512</v>
      </c>
      <c r="N2928" s="185"/>
      <c r="O2928" s="185"/>
    </row>
    <row r="2929" spans="1:15" x14ac:dyDescent="0.25">
      <c r="A2929" s="239" t="s">
        <v>12298</v>
      </c>
      <c r="B2929" s="189" t="s">
        <v>6132</v>
      </c>
      <c r="C2929" s="190" t="s">
        <v>6131</v>
      </c>
      <c r="D2929" s="190" t="s">
        <v>8028</v>
      </c>
      <c r="E2929" s="190" t="s">
        <v>20867</v>
      </c>
      <c r="F2929" s="190" t="s">
        <v>20869</v>
      </c>
      <c r="G2929" s="192">
        <v>2032</v>
      </c>
      <c r="H2929" s="191">
        <v>87</v>
      </c>
      <c r="I2929" s="188">
        <v>23.356321839080461</v>
      </c>
      <c r="J2929" s="192">
        <v>2238</v>
      </c>
      <c r="K2929" s="191">
        <v>86</v>
      </c>
      <c r="L2929" s="193">
        <v>26.023255813953487</v>
      </c>
      <c r="N2929" s="185"/>
      <c r="O2929" s="185"/>
    </row>
    <row r="2930" spans="1:15" x14ac:dyDescent="0.25">
      <c r="A2930" s="239" t="s">
        <v>12299</v>
      </c>
      <c r="B2930" s="189" t="s">
        <v>6132</v>
      </c>
      <c r="C2930" s="190" t="s">
        <v>6131</v>
      </c>
      <c r="D2930" s="190" t="s">
        <v>8029</v>
      </c>
      <c r="E2930" s="190" t="s">
        <v>20867</v>
      </c>
      <c r="F2930" s="190" t="s">
        <v>20869</v>
      </c>
      <c r="G2930" s="192">
        <v>1761</v>
      </c>
      <c r="H2930" s="191">
        <v>111</v>
      </c>
      <c r="I2930" s="188">
        <v>15.864864864864865</v>
      </c>
      <c r="J2930" s="192">
        <v>1795</v>
      </c>
      <c r="K2930" s="191">
        <v>108</v>
      </c>
      <c r="L2930" s="193">
        <v>16.62037037037037</v>
      </c>
      <c r="N2930" s="185"/>
      <c r="O2930" s="185"/>
    </row>
    <row r="2931" spans="1:15" x14ac:dyDescent="0.25">
      <c r="A2931" s="239" t="s">
        <v>12300</v>
      </c>
      <c r="B2931" s="189" t="s">
        <v>6132</v>
      </c>
      <c r="C2931" s="190" t="s">
        <v>6131</v>
      </c>
      <c r="D2931" s="190" t="s">
        <v>8030</v>
      </c>
      <c r="E2931" s="190" t="s">
        <v>20867</v>
      </c>
      <c r="F2931" s="190" t="s">
        <v>20869</v>
      </c>
      <c r="G2931" s="192">
        <v>1182</v>
      </c>
      <c r="H2931" s="191">
        <v>90</v>
      </c>
      <c r="I2931" s="188">
        <v>13.133333333333333</v>
      </c>
      <c r="J2931" s="192">
        <v>1235</v>
      </c>
      <c r="K2931" s="191">
        <v>93</v>
      </c>
      <c r="L2931" s="193">
        <v>13.279569892473118</v>
      </c>
      <c r="N2931" s="185"/>
      <c r="O2931" s="185"/>
    </row>
    <row r="2932" spans="1:15" x14ac:dyDescent="0.25">
      <c r="A2932" s="239" t="s">
        <v>12301</v>
      </c>
      <c r="B2932" s="189" t="s">
        <v>6132</v>
      </c>
      <c r="C2932" s="190" t="s">
        <v>6131</v>
      </c>
      <c r="D2932" s="190" t="s">
        <v>8031</v>
      </c>
      <c r="E2932" s="190" t="s">
        <v>20867</v>
      </c>
      <c r="F2932" s="190" t="s">
        <v>20869</v>
      </c>
      <c r="G2932" s="192">
        <v>2024</v>
      </c>
      <c r="H2932" s="191">
        <v>115</v>
      </c>
      <c r="I2932" s="188">
        <v>17.600000000000001</v>
      </c>
      <c r="J2932" s="192">
        <v>2229</v>
      </c>
      <c r="K2932" s="191">
        <v>118</v>
      </c>
      <c r="L2932" s="193">
        <v>18.889830508474578</v>
      </c>
      <c r="N2932" s="185"/>
      <c r="O2932" s="185"/>
    </row>
    <row r="2933" spans="1:15" x14ac:dyDescent="0.25">
      <c r="A2933" s="239" t="s">
        <v>12302</v>
      </c>
      <c r="B2933" s="189" t="s">
        <v>6132</v>
      </c>
      <c r="C2933" s="190" t="s">
        <v>6131</v>
      </c>
      <c r="D2933" s="190" t="s">
        <v>8032</v>
      </c>
      <c r="E2933" s="190" t="s">
        <v>20867</v>
      </c>
      <c r="F2933" s="190" t="s">
        <v>20869</v>
      </c>
      <c r="G2933" s="192">
        <v>1673</v>
      </c>
      <c r="H2933" s="191">
        <v>71</v>
      </c>
      <c r="I2933" s="188">
        <v>23.56338028169014</v>
      </c>
      <c r="J2933" s="192">
        <v>1786</v>
      </c>
      <c r="K2933" s="191">
        <v>70</v>
      </c>
      <c r="L2933" s="193">
        <v>25.514285714285716</v>
      </c>
      <c r="N2933" s="185"/>
      <c r="O2933" s="185"/>
    </row>
    <row r="2934" spans="1:15" x14ac:dyDescent="0.25">
      <c r="A2934" s="239" t="s">
        <v>12303</v>
      </c>
      <c r="B2934" s="189" t="s">
        <v>6132</v>
      </c>
      <c r="C2934" s="190" t="s">
        <v>6131</v>
      </c>
      <c r="D2934" s="190" t="s">
        <v>8033</v>
      </c>
      <c r="E2934" s="190" t="s">
        <v>20867</v>
      </c>
      <c r="F2934" s="190" t="s">
        <v>20869</v>
      </c>
      <c r="G2934" s="192">
        <v>896</v>
      </c>
      <c r="H2934" s="191">
        <v>59</v>
      </c>
      <c r="I2934" s="188">
        <v>15.186440677966102</v>
      </c>
      <c r="J2934" s="192">
        <v>921</v>
      </c>
      <c r="K2934" s="191">
        <v>58</v>
      </c>
      <c r="L2934" s="193">
        <v>15.879310344827585</v>
      </c>
      <c r="N2934" s="185"/>
      <c r="O2934" s="185"/>
    </row>
    <row r="2935" spans="1:15" x14ac:dyDescent="0.25">
      <c r="A2935" s="239" t="s">
        <v>12304</v>
      </c>
      <c r="B2935" s="189" t="s">
        <v>6132</v>
      </c>
      <c r="C2935" s="190" t="s">
        <v>6131</v>
      </c>
      <c r="D2935" s="190" t="s">
        <v>12305</v>
      </c>
      <c r="E2935" s="190" t="s">
        <v>20867</v>
      </c>
      <c r="F2935" s="190" t="s">
        <v>20868</v>
      </c>
      <c r="G2935" s="192">
        <v>0</v>
      </c>
      <c r="H2935" s="191">
        <v>41</v>
      </c>
      <c r="I2935" s="188">
        <v>0</v>
      </c>
      <c r="J2935" s="192">
        <v>0</v>
      </c>
      <c r="K2935" s="191">
        <v>43</v>
      </c>
      <c r="L2935" s="193">
        <v>0</v>
      </c>
      <c r="N2935" s="185"/>
      <c r="O2935" s="185"/>
    </row>
    <row r="2936" spans="1:15" x14ac:dyDescent="0.25">
      <c r="A2936" s="239" t="s">
        <v>12306</v>
      </c>
      <c r="B2936" s="189" t="s">
        <v>6132</v>
      </c>
      <c r="C2936" s="190" t="s">
        <v>6131</v>
      </c>
      <c r="D2936" s="190" t="s">
        <v>8034</v>
      </c>
      <c r="E2936" s="190" t="s">
        <v>20867</v>
      </c>
      <c r="F2936" s="190" t="s">
        <v>20869</v>
      </c>
      <c r="G2936" s="192">
        <v>3493</v>
      </c>
      <c r="H2936" s="191">
        <v>113</v>
      </c>
      <c r="I2936" s="188">
        <v>30.911504424778762</v>
      </c>
      <c r="J2936" s="192">
        <v>3723</v>
      </c>
      <c r="K2936" s="191">
        <v>116</v>
      </c>
      <c r="L2936" s="193">
        <v>32.094827586206897</v>
      </c>
      <c r="N2936" s="185"/>
      <c r="O2936" s="185"/>
    </row>
    <row r="2937" spans="1:15" x14ac:dyDescent="0.25">
      <c r="A2937" s="239" t="s">
        <v>12307</v>
      </c>
      <c r="B2937" s="189" t="s">
        <v>6132</v>
      </c>
      <c r="C2937" s="190" t="s">
        <v>6131</v>
      </c>
      <c r="D2937" s="190" t="s">
        <v>8035</v>
      </c>
      <c r="E2937" s="190" t="s">
        <v>20867</v>
      </c>
      <c r="F2937" s="190" t="s">
        <v>20869</v>
      </c>
      <c r="G2937" s="192">
        <v>17248</v>
      </c>
      <c r="H2937" s="191">
        <v>412</v>
      </c>
      <c r="I2937" s="188">
        <v>41.864077669902912</v>
      </c>
      <c r="J2937" s="192">
        <v>17378</v>
      </c>
      <c r="K2937" s="191">
        <v>407</v>
      </c>
      <c r="L2937" s="193">
        <v>42.697788697788695</v>
      </c>
      <c r="N2937" s="185"/>
      <c r="O2937" s="185"/>
    </row>
    <row r="2938" spans="1:15" x14ac:dyDescent="0.25">
      <c r="A2938" s="239" t="s">
        <v>12308</v>
      </c>
      <c r="B2938" s="189" t="s">
        <v>6132</v>
      </c>
      <c r="C2938" s="190" t="s">
        <v>6131</v>
      </c>
      <c r="D2938" s="190" t="s">
        <v>12309</v>
      </c>
      <c r="E2938" s="190" t="s">
        <v>20867</v>
      </c>
      <c r="F2938" s="190" t="s">
        <v>20868</v>
      </c>
      <c r="G2938" s="192">
        <v>0</v>
      </c>
      <c r="H2938" s="191">
        <v>275</v>
      </c>
      <c r="I2938" s="188">
        <v>0</v>
      </c>
      <c r="J2938" s="192">
        <v>0</v>
      </c>
      <c r="K2938" s="191">
        <v>271</v>
      </c>
      <c r="L2938" s="193">
        <v>0</v>
      </c>
      <c r="N2938" s="185"/>
      <c r="O2938" s="185"/>
    </row>
    <row r="2939" spans="1:15" x14ac:dyDescent="0.25">
      <c r="A2939" s="239" t="s">
        <v>12310</v>
      </c>
      <c r="B2939" s="189" t="s">
        <v>6132</v>
      </c>
      <c r="C2939" s="190" t="s">
        <v>6131</v>
      </c>
      <c r="D2939" s="190" t="s">
        <v>12311</v>
      </c>
      <c r="E2939" s="190" t="s">
        <v>20867</v>
      </c>
      <c r="F2939" s="190" t="s">
        <v>20868</v>
      </c>
      <c r="G2939" s="192">
        <v>0</v>
      </c>
      <c r="H2939" s="191">
        <v>6</v>
      </c>
      <c r="I2939" s="188">
        <v>0</v>
      </c>
      <c r="J2939" s="192">
        <v>0</v>
      </c>
      <c r="K2939" s="191">
        <v>5</v>
      </c>
      <c r="L2939" s="193">
        <v>0</v>
      </c>
      <c r="N2939" s="185"/>
      <c r="O2939" s="185"/>
    </row>
    <row r="2940" spans="1:15" x14ac:dyDescent="0.25">
      <c r="A2940" s="239" t="s">
        <v>12312</v>
      </c>
      <c r="B2940" s="189" t="s">
        <v>6132</v>
      </c>
      <c r="C2940" s="190" t="s">
        <v>6131</v>
      </c>
      <c r="D2940" s="190" t="s">
        <v>8036</v>
      </c>
      <c r="E2940" s="190" t="s">
        <v>20867</v>
      </c>
      <c r="F2940" s="190" t="s">
        <v>20868</v>
      </c>
      <c r="G2940" s="192">
        <v>0</v>
      </c>
      <c r="H2940" s="191">
        <v>33</v>
      </c>
      <c r="I2940" s="188">
        <v>0</v>
      </c>
      <c r="J2940" s="192">
        <v>0</v>
      </c>
      <c r="K2940" s="191">
        <v>34</v>
      </c>
      <c r="L2940" s="193">
        <v>0</v>
      </c>
      <c r="N2940" s="185"/>
      <c r="O2940" s="185"/>
    </row>
    <row r="2941" spans="1:15" x14ac:dyDescent="0.25">
      <c r="A2941" s="239" t="s">
        <v>12313</v>
      </c>
      <c r="B2941" s="189" t="s">
        <v>6132</v>
      </c>
      <c r="C2941" s="190" t="s">
        <v>6131</v>
      </c>
      <c r="D2941" s="190" t="s">
        <v>8037</v>
      </c>
      <c r="E2941" s="190" t="s">
        <v>20867</v>
      </c>
      <c r="F2941" s="190" t="s">
        <v>20869</v>
      </c>
      <c r="G2941" s="192">
        <v>3270</v>
      </c>
      <c r="H2941" s="191">
        <v>77</v>
      </c>
      <c r="I2941" s="188">
        <v>42.467532467532465</v>
      </c>
      <c r="J2941" s="192">
        <v>3326</v>
      </c>
      <c r="K2941" s="191">
        <v>78</v>
      </c>
      <c r="L2941" s="193">
        <v>42.641025641025642</v>
      </c>
      <c r="N2941" s="185"/>
      <c r="O2941" s="185"/>
    </row>
    <row r="2942" spans="1:15" x14ac:dyDescent="0.25">
      <c r="A2942" s="239" t="s">
        <v>12314</v>
      </c>
      <c r="B2942" s="189" t="s">
        <v>6132</v>
      </c>
      <c r="C2942" s="190" t="s">
        <v>6131</v>
      </c>
      <c r="D2942" s="190" t="s">
        <v>8038</v>
      </c>
      <c r="E2942" s="190" t="s">
        <v>20867</v>
      </c>
      <c r="F2942" s="190" t="s">
        <v>20869</v>
      </c>
      <c r="G2942" s="192">
        <v>552</v>
      </c>
      <c r="H2942" s="191">
        <v>55</v>
      </c>
      <c r="I2942" s="188">
        <v>10.036363636363637</v>
      </c>
      <c r="J2942" s="192">
        <v>531</v>
      </c>
      <c r="K2942" s="191">
        <v>56</v>
      </c>
      <c r="L2942" s="193">
        <v>9.4821428571428577</v>
      </c>
      <c r="N2942" s="185"/>
      <c r="O2942" s="185"/>
    </row>
    <row r="2943" spans="1:15" x14ac:dyDescent="0.25">
      <c r="A2943" s="239" t="s">
        <v>12315</v>
      </c>
      <c r="B2943" s="189" t="s">
        <v>6132</v>
      </c>
      <c r="C2943" s="190" t="s">
        <v>6131</v>
      </c>
      <c r="D2943" s="190" t="s">
        <v>8039</v>
      </c>
      <c r="E2943" s="190" t="s">
        <v>20867</v>
      </c>
      <c r="F2943" s="190" t="s">
        <v>20869</v>
      </c>
      <c r="G2943" s="192">
        <v>1621</v>
      </c>
      <c r="H2943" s="191">
        <v>88</v>
      </c>
      <c r="I2943" s="188">
        <v>18.420454545454547</v>
      </c>
      <c r="J2943" s="192">
        <v>1734</v>
      </c>
      <c r="K2943" s="191">
        <v>88</v>
      </c>
      <c r="L2943" s="193">
        <v>19.704545454545453</v>
      </c>
      <c r="N2943" s="185"/>
      <c r="O2943" s="185"/>
    </row>
    <row r="2944" spans="1:15" x14ac:dyDescent="0.25">
      <c r="A2944" s="239" t="s">
        <v>12316</v>
      </c>
      <c r="B2944" s="189" t="s">
        <v>6132</v>
      </c>
      <c r="C2944" s="190" t="s">
        <v>6131</v>
      </c>
      <c r="D2944" s="190" t="s">
        <v>12317</v>
      </c>
      <c r="E2944" s="190" t="s">
        <v>20867</v>
      </c>
      <c r="F2944" s="190" t="s">
        <v>20868</v>
      </c>
      <c r="G2944" s="192">
        <v>0</v>
      </c>
      <c r="H2944" s="191">
        <v>36</v>
      </c>
      <c r="I2944" s="188">
        <v>0</v>
      </c>
      <c r="J2944" s="192">
        <v>0</v>
      </c>
      <c r="K2944" s="191">
        <v>37</v>
      </c>
      <c r="L2944" s="193">
        <v>0</v>
      </c>
      <c r="N2944" s="185"/>
      <c r="O2944" s="185"/>
    </row>
    <row r="2945" spans="1:15" x14ac:dyDescent="0.25">
      <c r="A2945" s="239" t="s">
        <v>12318</v>
      </c>
      <c r="B2945" s="189" t="s">
        <v>6132</v>
      </c>
      <c r="C2945" s="190" t="s">
        <v>6131</v>
      </c>
      <c r="D2945" s="190" t="s">
        <v>8040</v>
      </c>
      <c r="E2945" s="190" t="s">
        <v>20867</v>
      </c>
      <c r="F2945" s="190" t="s">
        <v>20869</v>
      </c>
      <c r="G2945" s="192">
        <v>2272</v>
      </c>
      <c r="H2945" s="191">
        <v>108</v>
      </c>
      <c r="I2945" s="188">
        <v>21.037037037037038</v>
      </c>
      <c r="J2945" s="192">
        <v>2747</v>
      </c>
      <c r="K2945" s="191">
        <v>105</v>
      </c>
      <c r="L2945" s="193">
        <v>26.161904761904761</v>
      </c>
      <c r="N2945" s="185"/>
      <c r="O2945" s="185"/>
    </row>
    <row r="2946" spans="1:15" x14ac:dyDescent="0.25">
      <c r="A2946" s="239" t="s">
        <v>12319</v>
      </c>
      <c r="B2946" s="189" t="s">
        <v>6132</v>
      </c>
      <c r="C2946" s="190" t="s">
        <v>6131</v>
      </c>
      <c r="D2946" s="190" t="s">
        <v>12320</v>
      </c>
      <c r="E2946" s="190" t="s">
        <v>20867</v>
      </c>
      <c r="F2946" s="190" t="s">
        <v>20868</v>
      </c>
      <c r="G2946" s="192">
        <v>0</v>
      </c>
      <c r="H2946" s="191">
        <v>28</v>
      </c>
      <c r="I2946" s="188">
        <v>0</v>
      </c>
      <c r="J2946" s="192">
        <v>0</v>
      </c>
      <c r="K2946" s="191">
        <v>27</v>
      </c>
      <c r="L2946" s="193">
        <v>0</v>
      </c>
      <c r="N2946" s="185"/>
      <c r="O2946" s="185"/>
    </row>
    <row r="2947" spans="1:15" x14ac:dyDescent="0.25">
      <c r="A2947" s="239" t="s">
        <v>12321</v>
      </c>
      <c r="B2947" s="189" t="s">
        <v>6132</v>
      </c>
      <c r="C2947" s="190" t="s">
        <v>6131</v>
      </c>
      <c r="D2947" s="190" t="s">
        <v>8041</v>
      </c>
      <c r="E2947" s="190" t="s">
        <v>20867</v>
      </c>
      <c r="F2947" s="190" t="s">
        <v>20869</v>
      </c>
      <c r="G2947" s="192">
        <v>4222</v>
      </c>
      <c r="H2947" s="191">
        <v>159</v>
      </c>
      <c r="I2947" s="188">
        <v>26.553459119496857</v>
      </c>
      <c r="J2947" s="192">
        <v>4313</v>
      </c>
      <c r="K2947" s="191">
        <v>158</v>
      </c>
      <c r="L2947" s="193">
        <v>27.297468354430379</v>
      </c>
      <c r="N2947" s="185"/>
      <c r="O2947" s="185"/>
    </row>
    <row r="2948" spans="1:15" x14ac:dyDescent="0.25">
      <c r="A2948" s="239" t="s">
        <v>12322</v>
      </c>
      <c r="B2948" s="189" t="s">
        <v>6132</v>
      </c>
      <c r="C2948" s="190" t="s">
        <v>6131</v>
      </c>
      <c r="D2948" s="190" t="s">
        <v>8042</v>
      </c>
      <c r="E2948" s="190" t="s">
        <v>20867</v>
      </c>
      <c r="F2948" s="190" t="s">
        <v>20869</v>
      </c>
      <c r="G2948" s="192">
        <v>6472</v>
      </c>
      <c r="H2948" s="191">
        <v>195</v>
      </c>
      <c r="I2948" s="188">
        <v>33.189743589743593</v>
      </c>
      <c r="J2948" s="192">
        <v>5874</v>
      </c>
      <c r="K2948" s="191">
        <v>195</v>
      </c>
      <c r="L2948" s="193">
        <v>30.123076923076923</v>
      </c>
      <c r="N2948" s="185"/>
      <c r="O2948" s="185"/>
    </row>
    <row r="2949" spans="1:15" x14ac:dyDescent="0.25">
      <c r="A2949" s="239" t="s">
        <v>12323</v>
      </c>
      <c r="B2949" s="189" t="s">
        <v>6132</v>
      </c>
      <c r="C2949" s="190" t="s">
        <v>6131</v>
      </c>
      <c r="D2949" s="190" t="s">
        <v>12324</v>
      </c>
      <c r="E2949" s="190" t="s">
        <v>20867</v>
      </c>
      <c r="F2949" s="190" t="s">
        <v>20868</v>
      </c>
      <c r="G2949" s="192">
        <v>0</v>
      </c>
      <c r="H2949" s="191">
        <v>23</v>
      </c>
      <c r="I2949" s="188">
        <v>0</v>
      </c>
      <c r="J2949" s="192">
        <v>0</v>
      </c>
      <c r="K2949" s="191">
        <v>24</v>
      </c>
      <c r="L2949" s="193">
        <v>0</v>
      </c>
      <c r="N2949" s="185"/>
      <c r="O2949" s="185"/>
    </row>
    <row r="2950" spans="1:15" x14ac:dyDescent="0.25">
      <c r="A2950" s="239" t="s">
        <v>12325</v>
      </c>
      <c r="B2950" s="189" t="s">
        <v>6132</v>
      </c>
      <c r="C2950" s="190" t="s">
        <v>6131</v>
      </c>
      <c r="D2950" s="190" t="s">
        <v>8043</v>
      </c>
      <c r="E2950" s="190" t="s">
        <v>20867</v>
      </c>
      <c r="F2950" s="190" t="s">
        <v>20869</v>
      </c>
      <c r="G2950" s="192">
        <v>1816</v>
      </c>
      <c r="H2950" s="191">
        <v>118</v>
      </c>
      <c r="I2950" s="188">
        <v>15.389830508474576</v>
      </c>
      <c r="J2950" s="192">
        <v>2155</v>
      </c>
      <c r="K2950" s="191">
        <v>118</v>
      </c>
      <c r="L2950" s="193">
        <v>18.262711864406779</v>
      </c>
      <c r="N2950" s="185"/>
      <c r="O2950" s="185"/>
    </row>
    <row r="2951" spans="1:15" x14ac:dyDescent="0.25">
      <c r="A2951" s="239" t="s">
        <v>12326</v>
      </c>
      <c r="B2951" s="189" t="s">
        <v>6132</v>
      </c>
      <c r="C2951" s="190" t="s">
        <v>6131</v>
      </c>
      <c r="D2951" s="190" t="s">
        <v>12327</v>
      </c>
      <c r="E2951" s="190" t="s">
        <v>20867</v>
      </c>
      <c r="F2951" s="190" t="s">
        <v>20868</v>
      </c>
      <c r="G2951" s="192">
        <v>0</v>
      </c>
      <c r="H2951" s="191">
        <v>59</v>
      </c>
      <c r="I2951" s="188">
        <v>0</v>
      </c>
      <c r="J2951" s="192">
        <v>0</v>
      </c>
      <c r="K2951" s="191">
        <v>58</v>
      </c>
      <c r="L2951" s="193">
        <v>0</v>
      </c>
      <c r="N2951" s="185"/>
      <c r="O2951" s="185"/>
    </row>
    <row r="2952" spans="1:15" x14ac:dyDescent="0.25">
      <c r="A2952" s="239" t="s">
        <v>12328</v>
      </c>
      <c r="B2952" s="189" t="s">
        <v>6132</v>
      </c>
      <c r="C2952" s="190" t="s">
        <v>6131</v>
      </c>
      <c r="D2952" s="190" t="s">
        <v>3704</v>
      </c>
      <c r="E2952" s="190" t="s">
        <v>20867</v>
      </c>
      <c r="F2952" s="190" t="s">
        <v>20869</v>
      </c>
      <c r="G2952" s="192">
        <v>52000</v>
      </c>
      <c r="H2952" s="191">
        <v>1526</v>
      </c>
      <c r="I2952" s="188">
        <v>34.076015727391876</v>
      </c>
      <c r="J2952" s="192">
        <v>53040</v>
      </c>
      <c r="K2952" s="191">
        <v>1544</v>
      </c>
      <c r="L2952" s="193">
        <v>34.352331606217618</v>
      </c>
      <c r="N2952" s="185"/>
      <c r="O2952" s="185"/>
    </row>
    <row r="2953" spans="1:15" x14ac:dyDescent="0.25">
      <c r="A2953" s="239" t="s">
        <v>12329</v>
      </c>
      <c r="B2953" s="189" t="s">
        <v>6132</v>
      </c>
      <c r="C2953" s="190" t="s">
        <v>6131</v>
      </c>
      <c r="D2953" s="190" t="s">
        <v>12330</v>
      </c>
      <c r="E2953" s="190" t="s">
        <v>20867</v>
      </c>
      <c r="F2953" s="190" t="s">
        <v>20868</v>
      </c>
      <c r="G2953" s="192">
        <v>0</v>
      </c>
      <c r="H2953" s="191">
        <v>85</v>
      </c>
      <c r="I2953" s="188">
        <v>0</v>
      </c>
      <c r="J2953" s="192">
        <v>0</v>
      </c>
      <c r="K2953" s="191">
        <v>85</v>
      </c>
      <c r="L2953" s="193">
        <v>0</v>
      </c>
      <c r="N2953" s="185"/>
      <c r="O2953" s="185"/>
    </row>
    <row r="2954" spans="1:15" x14ac:dyDescent="0.25">
      <c r="A2954" s="239" t="s">
        <v>12331</v>
      </c>
      <c r="B2954" s="189" t="s">
        <v>6132</v>
      </c>
      <c r="C2954" s="190" t="s">
        <v>6131</v>
      </c>
      <c r="D2954" s="190" t="s">
        <v>3705</v>
      </c>
      <c r="E2954" s="190" t="s">
        <v>20867</v>
      </c>
      <c r="F2954" s="190" t="s">
        <v>20869</v>
      </c>
      <c r="G2954" s="192">
        <v>20394</v>
      </c>
      <c r="H2954" s="191">
        <v>546</v>
      </c>
      <c r="I2954" s="188">
        <v>37.35164835164835</v>
      </c>
      <c r="J2954" s="192">
        <v>20355</v>
      </c>
      <c r="K2954" s="191">
        <v>545</v>
      </c>
      <c r="L2954" s="193">
        <v>37.348623853211009</v>
      </c>
      <c r="N2954" s="185"/>
      <c r="O2954" s="185"/>
    </row>
    <row r="2955" spans="1:15" x14ac:dyDescent="0.25">
      <c r="A2955" s="239" t="s">
        <v>12332</v>
      </c>
      <c r="B2955" s="189" t="s">
        <v>6132</v>
      </c>
      <c r="C2955" s="190" t="s">
        <v>6131</v>
      </c>
      <c r="D2955" s="190" t="s">
        <v>12333</v>
      </c>
      <c r="E2955" s="190" t="s">
        <v>20867</v>
      </c>
      <c r="F2955" s="190" t="s">
        <v>20868</v>
      </c>
      <c r="G2955" s="192">
        <v>0</v>
      </c>
      <c r="H2955" s="191">
        <v>12</v>
      </c>
      <c r="I2955" s="188">
        <v>0</v>
      </c>
      <c r="J2955" s="192">
        <v>0</v>
      </c>
      <c r="K2955" s="191">
        <v>11</v>
      </c>
      <c r="L2955" s="193">
        <v>0</v>
      </c>
      <c r="N2955" s="185"/>
      <c r="O2955" s="185"/>
    </row>
    <row r="2956" spans="1:15" x14ac:dyDescent="0.25">
      <c r="A2956" s="239" t="s">
        <v>12334</v>
      </c>
      <c r="B2956" s="189" t="s">
        <v>6132</v>
      </c>
      <c r="C2956" s="190" t="s">
        <v>6131</v>
      </c>
      <c r="D2956" s="190" t="s">
        <v>12335</v>
      </c>
      <c r="E2956" s="190" t="s">
        <v>20867</v>
      </c>
      <c r="F2956" s="190" t="s">
        <v>20868</v>
      </c>
      <c r="G2956" s="192">
        <v>0</v>
      </c>
      <c r="H2956" s="191">
        <v>53</v>
      </c>
      <c r="I2956" s="188">
        <v>0</v>
      </c>
      <c r="J2956" s="192">
        <v>0</v>
      </c>
      <c r="K2956" s="191">
        <v>52</v>
      </c>
      <c r="L2956" s="193">
        <v>0</v>
      </c>
      <c r="N2956" s="185"/>
      <c r="O2956" s="185"/>
    </row>
    <row r="2957" spans="1:15" x14ac:dyDescent="0.25">
      <c r="A2957" s="239" t="s">
        <v>12336</v>
      </c>
      <c r="B2957" s="189" t="s">
        <v>6134</v>
      </c>
      <c r="C2957" s="190" t="s">
        <v>6133</v>
      </c>
      <c r="D2957" s="190" t="s">
        <v>3706</v>
      </c>
      <c r="E2957" s="190" t="s">
        <v>20867</v>
      </c>
      <c r="F2957" s="190" t="s">
        <v>20869</v>
      </c>
      <c r="G2957" s="192">
        <v>7000</v>
      </c>
      <c r="H2957" s="191">
        <v>151</v>
      </c>
      <c r="I2957" s="188">
        <v>46.357615894039732</v>
      </c>
      <c r="J2957" s="192">
        <v>7000</v>
      </c>
      <c r="K2957" s="191">
        <v>154</v>
      </c>
      <c r="L2957" s="193">
        <v>45.454545454545453</v>
      </c>
      <c r="N2957" s="185"/>
      <c r="O2957" s="185"/>
    </row>
    <row r="2958" spans="1:15" x14ac:dyDescent="0.25">
      <c r="A2958" s="239" t="s">
        <v>12337</v>
      </c>
      <c r="B2958" s="189" t="s">
        <v>6134</v>
      </c>
      <c r="C2958" s="190" t="s">
        <v>6133</v>
      </c>
      <c r="D2958" s="190" t="s">
        <v>12338</v>
      </c>
      <c r="E2958" s="190" t="s">
        <v>20867</v>
      </c>
      <c r="F2958" s="190" t="s">
        <v>20868</v>
      </c>
      <c r="G2958" s="192">
        <v>0</v>
      </c>
      <c r="H2958" s="191">
        <v>93</v>
      </c>
      <c r="I2958" s="188">
        <v>0</v>
      </c>
      <c r="J2958" s="192">
        <v>0</v>
      </c>
      <c r="K2958" s="191">
        <v>98</v>
      </c>
      <c r="L2958" s="193">
        <v>0</v>
      </c>
      <c r="N2958" s="185"/>
      <c r="O2958" s="185"/>
    </row>
    <row r="2959" spans="1:15" x14ac:dyDescent="0.25">
      <c r="A2959" s="239" t="s">
        <v>12339</v>
      </c>
      <c r="B2959" s="189" t="s">
        <v>6134</v>
      </c>
      <c r="C2959" s="190" t="s">
        <v>6133</v>
      </c>
      <c r="D2959" s="190" t="s">
        <v>3707</v>
      </c>
      <c r="E2959" s="190" t="s">
        <v>20867</v>
      </c>
      <c r="F2959" s="190" t="s">
        <v>20869</v>
      </c>
      <c r="G2959" s="192">
        <v>2700</v>
      </c>
      <c r="H2959" s="191">
        <v>102</v>
      </c>
      <c r="I2959" s="188">
        <v>26.470588235294116</v>
      </c>
      <c r="J2959" s="192">
        <v>2700</v>
      </c>
      <c r="K2959" s="191">
        <v>104</v>
      </c>
      <c r="L2959" s="193">
        <v>25.96153846153846</v>
      </c>
      <c r="N2959" s="185"/>
      <c r="O2959" s="185"/>
    </row>
    <row r="2960" spans="1:15" x14ac:dyDescent="0.25">
      <c r="A2960" s="239" t="s">
        <v>12340</v>
      </c>
      <c r="B2960" s="189" t="s">
        <v>6134</v>
      </c>
      <c r="C2960" s="190" t="s">
        <v>6133</v>
      </c>
      <c r="D2960" s="190" t="s">
        <v>3708</v>
      </c>
      <c r="E2960" s="190" t="s">
        <v>20867</v>
      </c>
      <c r="F2960" s="190" t="s">
        <v>20869</v>
      </c>
      <c r="G2960" s="192">
        <v>5500</v>
      </c>
      <c r="H2960" s="191">
        <v>164</v>
      </c>
      <c r="I2960" s="188">
        <v>33.536585365853661</v>
      </c>
      <c r="J2960" s="192">
        <v>6000</v>
      </c>
      <c r="K2960" s="191">
        <v>169</v>
      </c>
      <c r="L2960" s="193">
        <v>35.502958579881657</v>
      </c>
      <c r="N2960" s="185"/>
      <c r="O2960" s="185"/>
    </row>
    <row r="2961" spans="1:15" x14ac:dyDescent="0.25">
      <c r="A2961" s="239" t="s">
        <v>12341</v>
      </c>
      <c r="B2961" s="189" t="s">
        <v>6134</v>
      </c>
      <c r="C2961" s="190" t="s">
        <v>6133</v>
      </c>
      <c r="D2961" s="190" t="s">
        <v>3709</v>
      </c>
      <c r="E2961" s="190" t="s">
        <v>20867</v>
      </c>
      <c r="F2961" s="190" t="s">
        <v>20869</v>
      </c>
      <c r="G2961" s="192">
        <v>6700</v>
      </c>
      <c r="H2961" s="191">
        <v>162</v>
      </c>
      <c r="I2961" s="188">
        <v>41.358024691358025</v>
      </c>
      <c r="J2961" s="192">
        <v>6700</v>
      </c>
      <c r="K2961" s="191">
        <v>160</v>
      </c>
      <c r="L2961" s="193">
        <v>41.875</v>
      </c>
      <c r="N2961" s="185"/>
      <c r="O2961" s="185"/>
    </row>
    <row r="2962" spans="1:15" x14ac:dyDescent="0.25">
      <c r="A2962" s="239" t="s">
        <v>12342</v>
      </c>
      <c r="B2962" s="189" t="s">
        <v>6134</v>
      </c>
      <c r="C2962" s="190" t="s">
        <v>6133</v>
      </c>
      <c r="D2962" s="190" t="s">
        <v>12343</v>
      </c>
      <c r="E2962" s="190" t="s">
        <v>20867</v>
      </c>
      <c r="F2962" s="190" t="s">
        <v>20868</v>
      </c>
      <c r="G2962" s="192">
        <v>0</v>
      </c>
      <c r="H2962" s="191">
        <v>24</v>
      </c>
      <c r="I2962" s="188">
        <v>0</v>
      </c>
      <c r="J2962" s="192">
        <v>0</v>
      </c>
      <c r="K2962" s="191">
        <v>24</v>
      </c>
      <c r="L2962" s="193">
        <v>0</v>
      </c>
      <c r="N2962" s="185"/>
      <c r="O2962" s="185"/>
    </row>
    <row r="2963" spans="1:15" x14ac:dyDescent="0.25">
      <c r="A2963" s="239" t="s">
        <v>12344</v>
      </c>
      <c r="B2963" s="189" t="s">
        <v>6134</v>
      </c>
      <c r="C2963" s="190" t="s">
        <v>6133</v>
      </c>
      <c r="D2963" s="190" t="s">
        <v>6472</v>
      </c>
      <c r="E2963" s="190" t="s">
        <v>20867</v>
      </c>
      <c r="F2963" s="190" t="s">
        <v>20869</v>
      </c>
      <c r="G2963" s="192">
        <v>19000</v>
      </c>
      <c r="H2963" s="191">
        <v>502</v>
      </c>
      <c r="I2963" s="188">
        <v>37.848605577689241</v>
      </c>
      <c r="J2963" s="192">
        <v>19000</v>
      </c>
      <c r="K2963" s="191">
        <v>493</v>
      </c>
      <c r="L2963" s="193">
        <v>38.539553752535497</v>
      </c>
      <c r="N2963" s="185"/>
      <c r="O2963" s="185"/>
    </row>
    <row r="2964" spans="1:15" x14ac:dyDescent="0.25">
      <c r="A2964" s="239" t="s">
        <v>12345</v>
      </c>
      <c r="B2964" s="189" t="s">
        <v>6134</v>
      </c>
      <c r="C2964" s="190" t="s">
        <v>6133</v>
      </c>
      <c r="D2964" s="190" t="s">
        <v>6473</v>
      </c>
      <c r="E2964" s="190" t="s">
        <v>20867</v>
      </c>
      <c r="F2964" s="190" t="s">
        <v>20869</v>
      </c>
      <c r="G2964" s="192">
        <v>1750</v>
      </c>
      <c r="H2964" s="191">
        <v>85</v>
      </c>
      <c r="I2964" s="188">
        <v>20.588235294117649</v>
      </c>
      <c r="J2964" s="192">
        <v>1750</v>
      </c>
      <c r="K2964" s="191">
        <v>84</v>
      </c>
      <c r="L2964" s="193">
        <v>20.833333333333332</v>
      </c>
      <c r="N2964" s="185"/>
      <c r="O2964" s="185"/>
    </row>
    <row r="2965" spans="1:15" x14ac:dyDescent="0.25">
      <c r="A2965" s="239" t="s">
        <v>12346</v>
      </c>
      <c r="B2965" s="189" t="s">
        <v>6134</v>
      </c>
      <c r="C2965" s="190" t="s">
        <v>6133</v>
      </c>
      <c r="D2965" s="190" t="s">
        <v>6474</v>
      </c>
      <c r="E2965" s="190" t="s">
        <v>20867</v>
      </c>
      <c r="F2965" s="190" t="s">
        <v>20869</v>
      </c>
      <c r="G2965" s="192">
        <v>9700</v>
      </c>
      <c r="H2965" s="191">
        <v>188</v>
      </c>
      <c r="I2965" s="188">
        <v>51.595744680851062</v>
      </c>
      <c r="J2965" s="192">
        <v>10000</v>
      </c>
      <c r="K2965" s="191">
        <v>196</v>
      </c>
      <c r="L2965" s="193">
        <v>51.020408163265309</v>
      </c>
      <c r="N2965" s="185"/>
      <c r="O2965" s="185"/>
    </row>
    <row r="2966" spans="1:15" x14ac:dyDescent="0.25">
      <c r="A2966" s="239" t="s">
        <v>12347</v>
      </c>
      <c r="B2966" s="189" t="s">
        <v>6134</v>
      </c>
      <c r="C2966" s="190" t="s">
        <v>6133</v>
      </c>
      <c r="D2966" s="190" t="s">
        <v>6475</v>
      </c>
      <c r="E2966" s="190" t="s">
        <v>20867</v>
      </c>
      <c r="F2966" s="190" t="s">
        <v>20868</v>
      </c>
      <c r="G2966" s="192">
        <v>0</v>
      </c>
      <c r="H2966" s="191">
        <v>57</v>
      </c>
      <c r="I2966" s="188">
        <v>0</v>
      </c>
      <c r="J2966" s="192">
        <v>0</v>
      </c>
      <c r="K2966" s="191">
        <v>58</v>
      </c>
      <c r="L2966" s="193">
        <v>0</v>
      </c>
      <c r="N2966" s="185"/>
      <c r="O2966" s="185"/>
    </row>
    <row r="2967" spans="1:15" x14ac:dyDescent="0.25">
      <c r="A2967" s="239" t="s">
        <v>12348</v>
      </c>
      <c r="B2967" s="189" t="s">
        <v>6134</v>
      </c>
      <c r="C2967" s="190" t="s">
        <v>6133</v>
      </c>
      <c r="D2967" s="190" t="s">
        <v>6476</v>
      </c>
      <c r="E2967" s="190" t="s">
        <v>20867</v>
      </c>
      <c r="F2967" s="190" t="s">
        <v>20869</v>
      </c>
      <c r="G2967" s="192">
        <v>17391</v>
      </c>
      <c r="H2967" s="191">
        <v>206</v>
      </c>
      <c r="I2967" s="188">
        <v>84.422330097087382</v>
      </c>
      <c r="J2967" s="192">
        <v>17518</v>
      </c>
      <c r="K2967" s="191">
        <v>202</v>
      </c>
      <c r="L2967" s="193">
        <v>86.722772277227719</v>
      </c>
      <c r="N2967" s="185"/>
      <c r="O2967" s="185"/>
    </row>
    <row r="2968" spans="1:15" x14ac:dyDescent="0.25">
      <c r="A2968" s="239" t="s">
        <v>12349</v>
      </c>
      <c r="B2968" s="189" t="s">
        <v>6134</v>
      </c>
      <c r="C2968" s="190" t="s">
        <v>6133</v>
      </c>
      <c r="D2968" s="190" t="s">
        <v>12350</v>
      </c>
      <c r="E2968" s="190" t="s">
        <v>20867</v>
      </c>
      <c r="F2968" s="190" t="s">
        <v>20868</v>
      </c>
      <c r="G2968" s="192">
        <v>0</v>
      </c>
      <c r="H2968" s="191">
        <v>83</v>
      </c>
      <c r="I2968" s="188">
        <v>0</v>
      </c>
      <c r="J2968" s="192">
        <v>0</v>
      </c>
      <c r="K2968" s="191">
        <v>83</v>
      </c>
      <c r="L2968" s="193">
        <v>0</v>
      </c>
      <c r="N2968" s="185"/>
      <c r="O2968" s="185"/>
    </row>
    <row r="2969" spans="1:15" x14ac:dyDescent="0.25">
      <c r="A2969" s="239" t="s">
        <v>12351</v>
      </c>
      <c r="B2969" s="189" t="s">
        <v>6134</v>
      </c>
      <c r="C2969" s="190" t="s">
        <v>6133</v>
      </c>
      <c r="D2969" s="190" t="s">
        <v>12352</v>
      </c>
      <c r="E2969" s="190" t="s">
        <v>20867</v>
      </c>
      <c r="F2969" s="190" t="s">
        <v>20870</v>
      </c>
      <c r="G2969" s="192">
        <v>3750</v>
      </c>
      <c r="H2969" s="191">
        <v>99</v>
      </c>
      <c r="I2969" s="188">
        <v>37.878787878787875</v>
      </c>
      <c r="J2969" s="192">
        <v>5158</v>
      </c>
      <c r="K2969" s="191">
        <v>105</v>
      </c>
      <c r="L2969" s="193">
        <v>49.123809523809527</v>
      </c>
      <c r="N2969" s="185"/>
      <c r="O2969" s="185"/>
    </row>
    <row r="2970" spans="1:15" x14ac:dyDescent="0.25">
      <c r="A2970" s="239" t="s">
        <v>12353</v>
      </c>
      <c r="B2970" s="189" t="s">
        <v>6134</v>
      </c>
      <c r="C2970" s="190" t="s">
        <v>6133</v>
      </c>
      <c r="D2970" s="190" t="s">
        <v>12354</v>
      </c>
      <c r="E2970" s="190" t="s">
        <v>20867</v>
      </c>
      <c r="F2970" s="190" t="s">
        <v>20870</v>
      </c>
      <c r="G2970" s="192">
        <v>0</v>
      </c>
      <c r="H2970" s="191">
        <v>0</v>
      </c>
      <c r="I2970" s="188">
        <v>0</v>
      </c>
      <c r="J2970" s="192">
        <v>0</v>
      </c>
      <c r="K2970" s="191">
        <v>0</v>
      </c>
      <c r="L2970" s="193">
        <v>0</v>
      </c>
      <c r="N2970" s="185"/>
      <c r="O2970" s="185"/>
    </row>
    <row r="2971" spans="1:15" x14ac:dyDescent="0.25">
      <c r="A2971" s="239" t="s">
        <v>12355</v>
      </c>
      <c r="B2971" s="189" t="s">
        <v>6134</v>
      </c>
      <c r="C2971" s="190" t="s">
        <v>6133</v>
      </c>
      <c r="D2971" s="190" t="s">
        <v>6477</v>
      </c>
      <c r="E2971" s="190" t="s">
        <v>20867</v>
      </c>
      <c r="F2971" s="190" t="s">
        <v>20869</v>
      </c>
      <c r="G2971" s="192">
        <v>6000</v>
      </c>
      <c r="H2971" s="191">
        <v>135</v>
      </c>
      <c r="I2971" s="188">
        <v>44.444444444444443</v>
      </c>
      <c r="J2971" s="192">
        <v>6000</v>
      </c>
      <c r="K2971" s="191">
        <v>134</v>
      </c>
      <c r="L2971" s="193">
        <v>44.776119402985074</v>
      </c>
      <c r="N2971" s="185"/>
      <c r="O2971" s="185"/>
    </row>
    <row r="2972" spans="1:15" x14ac:dyDescent="0.25">
      <c r="A2972" s="239" t="s">
        <v>12356</v>
      </c>
      <c r="B2972" s="189" t="s">
        <v>6134</v>
      </c>
      <c r="C2972" s="190" t="s">
        <v>6133</v>
      </c>
      <c r="D2972" s="190" t="s">
        <v>6478</v>
      </c>
      <c r="E2972" s="190" t="s">
        <v>20867</v>
      </c>
      <c r="F2972" s="190" t="s">
        <v>20869</v>
      </c>
      <c r="G2972" s="192">
        <v>4200</v>
      </c>
      <c r="H2972" s="191">
        <v>91</v>
      </c>
      <c r="I2972" s="188">
        <v>46.153846153846153</v>
      </c>
      <c r="J2972" s="192">
        <v>5550</v>
      </c>
      <c r="K2972" s="191">
        <v>93</v>
      </c>
      <c r="L2972" s="193">
        <v>59.677419354838712</v>
      </c>
      <c r="N2972" s="185"/>
      <c r="O2972" s="185"/>
    </row>
    <row r="2973" spans="1:15" x14ac:dyDescent="0.25">
      <c r="A2973" s="239" t="s">
        <v>12357</v>
      </c>
      <c r="B2973" s="189" t="s">
        <v>6134</v>
      </c>
      <c r="C2973" s="190" t="s">
        <v>6133</v>
      </c>
      <c r="D2973" s="190" t="s">
        <v>6479</v>
      </c>
      <c r="E2973" s="190" t="s">
        <v>20867</v>
      </c>
      <c r="F2973" s="190" t="s">
        <v>20869</v>
      </c>
      <c r="G2973" s="192">
        <v>20789</v>
      </c>
      <c r="H2973" s="191">
        <v>414</v>
      </c>
      <c r="I2973" s="188">
        <v>50.214975845410628</v>
      </c>
      <c r="J2973" s="192">
        <v>21288</v>
      </c>
      <c r="K2973" s="191">
        <v>416</v>
      </c>
      <c r="L2973" s="193">
        <v>51.17307692307692</v>
      </c>
      <c r="N2973" s="185"/>
      <c r="O2973" s="185"/>
    </row>
    <row r="2974" spans="1:15" x14ac:dyDescent="0.25">
      <c r="A2974" s="239" t="s">
        <v>12358</v>
      </c>
      <c r="B2974" s="189" t="s">
        <v>6134</v>
      </c>
      <c r="C2974" s="190" t="s">
        <v>6133</v>
      </c>
      <c r="D2974" s="190" t="s">
        <v>12359</v>
      </c>
      <c r="E2974" s="190" t="s">
        <v>20867</v>
      </c>
      <c r="F2974" s="190" t="s">
        <v>20868</v>
      </c>
      <c r="G2974" s="192">
        <v>0</v>
      </c>
      <c r="H2974" s="191">
        <v>73</v>
      </c>
      <c r="I2974" s="188">
        <v>0</v>
      </c>
      <c r="J2974" s="192">
        <v>0</v>
      </c>
      <c r="K2974" s="191">
        <v>73</v>
      </c>
      <c r="L2974" s="193">
        <v>0</v>
      </c>
      <c r="N2974" s="185"/>
      <c r="O2974" s="185"/>
    </row>
    <row r="2975" spans="1:15" x14ac:dyDescent="0.25">
      <c r="A2975" s="239" t="s">
        <v>12360</v>
      </c>
      <c r="B2975" s="189" t="s">
        <v>6134</v>
      </c>
      <c r="C2975" s="190" t="s">
        <v>6133</v>
      </c>
      <c r="D2975" s="190" t="s">
        <v>6480</v>
      </c>
      <c r="E2975" s="190" t="s">
        <v>20867</v>
      </c>
      <c r="F2975" s="190" t="s">
        <v>20869</v>
      </c>
      <c r="G2975" s="192">
        <v>7800</v>
      </c>
      <c r="H2975" s="191">
        <v>132</v>
      </c>
      <c r="I2975" s="188">
        <v>59.090909090909093</v>
      </c>
      <c r="J2975" s="192">
        <v>7800</v>
      </c>
      <c r="K2975" s="191">
        <v>132</v>
      </c>
      <c r="L2975" s="193">
        <v>59.090909090909093</v>
      </c>
      <c r="N2975" s="185"/>
      <c r="O2975" s="185"/>
    </row>
    <row r="2976" spans="1:15" x14ac:dyDescent="0.25">
      <c r="A2976" s="239" t="s">
        <v>12361</v>
      </c>
      <c r="B2976" s="189" t="s">
        <v>6134</v>
      </c>
      <c r="C2976" s="190" t="s">
        <v>6133</v>
      </c>
      <c r="D2976" s="190" t="s">
        <v>6481</v>
      </c>
      <c r="E2976" s="190" t="s">
        <v>20867</v>
      </c>
      <c r="F2976" s="190" t="s">
        <v>20869</v>
      </c>
      <c r="G2976" s="192">
        <v>8188</v>
      </c>
      <c r="H2976" s="191">
        <v>130</v>
      </c>
      <c r="I2976" s="188">
        <v>62.984615384615381</v>
      </c>
      <c r="J2976" s="192">
        <v>7907</v>
      </c>
      <c r="K2976" s="191">
        <v>134</v>
      </c>
      <c r="L2976" s="193">
        <v>59.007462686567166</v>
      </c>
      <c r="N2976" s="185"/>
      <c r="O2976" s="185"/>
    </row>
    <row r="2977" spans="1:15" x14ac:dyDescent="0.25">
      <c r="A2977" s="239" t="s">
        <v>12362</v>
      </c>
      <c r="B2977" s="189" t="s">
        <v>6134</v>
      </c>
      <c r="C2977" s="190" t="s">
        <v>6133</v>
      </c>
      <c r="D2977" s="190" t="s">
        <v>6482</v>
      </c>
      <c r="E2977" s="190" t="s">
        <v>20867</v>
      </c>
      <c r="F2977" s="190" t="s">
        <v>20869</v>
      </c>
      <c r="G2977" s="192">
        <v>5000</v>
      </c>
      <c r="H2977" s="191">
        <v>116</v>
      </c>
      <c r="I2977" s="188">
        <v>43.103448275862071</v>
      </c>
      <c r="J2977" s="192">
        <v>5125</v>
      </c>
      <c r="K2977" s="191">
        <v>117</v>
      </c>
      <c r="L2977" s="193">
        <v>43.803418803418801</v>
      </c>
      <c r="N2977" s="185"/>
      <c r="O2977" s="185"/>
    </row>
    <row r="2978" spans="1:15" x14ac:dyDescent="0.25">
      <c r="A2978" s="239" t="s">
        <v>12363</v>
      </c>
      <c r="B2978" s="189" t="s">
        <v>6134</v>
      </c>
      <c r="C2978" s="190" t="s">
        <v>6133</v>
      </c>
      <c r="D2978" s="190" t="s">
        <v>6483</v>
      </c>
      <c r="E2978" s="190" t="s">
        <v>20867</v>
      </c>
      <c r="F2978" s="190" t="s">
        <v>20869</v>
      </c>
      <c r="G2978" s="192">
        <v>5000</v>
      </c>
      <c r="H2978" s="191">
        <v>132</v>
      </c>
      <c r="I2978" s="188">
        <v>37.878787878787875</v>
      </c>
      <c r="J2978" s="192">
        <v>5150</v>
      </c>
      <c r="K2978" s="191">
        <v>130</v>
      </c>
      <c r="L2978" s="193">
        <v>39.615384615384613</v>
      </c>
      <c r="N2978" s="185"/>
      <c r="O2978" s="185"/>
    </row>
    <row r="2979" spans="1:15" x14ac:dyDescent="0.25">
      <c r="A2979" s="239" t="s">
        <v>12364</v>
      </c>
      <c r="B2979" s="189" t="s">
        <v>6134</v>
      </c>
      <c r="C2979" s="190" t="s">
        <v>6133</v>
      </c>
      <c r="D2979" s="190" t="s">
        <v>12365</v>
      </c>
      <c r="E2979" s="190" t="s">
        <v>20867</v>
      </c>
      <c r="F2979" s="190" t="s">
        <v>20870</v>
      </c>
      <c r="G2979" s="192">
        <v>2850</v>
      </c>
      <c r="H2979" s="191">
        <v>119</v>
      </c>
      <c r="I2979" s="188">
        <v>23.949579831932773</v>
      </c>
      <c r="J2979" s="192">
        <v>2900</v>
      </c>
      <c r="K2979" s="191">
        <v>121</v>
      </c>
      <c r="L2979" s="193">
        <v>23.966942148760332</v>
      </c>
      <c r="N2979" s="185"/>
      <c r="O2979" s="185"/>
    </row>
    <row r="2980" spans="1:15" x14ac:dyDescent="0.25">
      <c r="A2980" s="239" t="s">
        <v>12366</v>
      </c>
      <c r="B2980" s="189" t="s">
        <v>6134</v>
      </c>
      <c r="C2980" s="190" t="s">
        <v>6133</v>
      </c>
      <c r="D2980" s="190" t="s">
        <v>6485</v>
      </c>
      <c r="E2980" s="190" t="s">
        <v>20867</v>
      </c>
      <c r="F2980" s="190" t="s">
        <v>20869</v>
      </c>
      <c r="G2980" s="192">
        <v>190500</v>
      </c>
      <c r="H2980" s="191">
        <v>2473</v>
      </c>
      <c r="I2980" s="188">
        <v>77.031945006065513</v>
      </c>
      <c r="J2980" s="192">
        <v>227500</v>
      </c>
      <c r="K2980" s="191">
        <v>2490</v>
      </c>
      <c r="L2980" s="193">
        <v>91.365461847389554</v>
      </c>
      <c r="N2980" s="185"/>
      <c r="O2980" s="185"/>
    </row>
    <row r="2981" spans="1:15" x14ac:dyDescent="0.25">
      <c r="A2981" s="239" t="s">
        <v>12367</v>
      </c>
      <c r="B2981" s="189" t="s">
        <v>6134</v>
      </c>
      <c r="C2981" s="190" t="s">
        <v>6133</v>
      </c>
      <c r="D2981" s="190" t="s">
        <v>6486</v>
      </c>
      <c r="E2981" s="190" t="s">
        <v>20867</v>
      </c>
      <c r="F2981" s="190" t="s">
        <v>20869</v>
      </c>
      <c r="G2981" s="192">
        <v>210700</v>
      </c>
      <c r="H2981" s="191">
        <v>2392</v>
      </c>
      <c r="I2981" s="188">
        <v>88.085284280936449</v>
      </c>
      <c r="J2981" s="192">
        <v>229670</v>
      </c>
      <c r="K2981" s="191">
        <v>2458</v>
      </c>
      <c r="L2981" s="193">
        <v>93.43775427176567</v>
      </c>
      <c r="N2981" s="185"/>
      <c r="O2981" s="185"/>
    </row>
    <row r="2982" spans="1:15" x14ac:dyDescent="0.25">
      <c r="A2982" s="239" t="s">
        <v>12368</v>
      </c>
      <c r="B2982" s="189" t="s">
        <v>6134</v>
      </c>
      <c r="C2982" s="190" t="s">
        <v>6133</v>
      </c>
      <c r="D2982" s="190" t="s">
        <v>8391</v>
      </c>
      <c r="E2982" s="190" t="s">
        <v>20867</v>
      </c>
      <c r="F2982" s="190" t="s">
        <v>20869</v>
      </c>
      <c r="G2982" s="192">
        <v>18000</v>
      </c>
      <c r="H2982" s="191">
        <v>273</v>
      </c>
      <c r="I2982" s="188">
        <v>65.934065934065927</v>
      </c>
      <c r="J2982" s="192">
        <v>18000</v>
      </c>
      <c r="K2982" s="191">
        <v>273</v>
      </c>
      <c r="L2982" s="193">
        <v>65.934065934065927</v>
      </c>
      <c r="N2982" s="185"/>
      <c r="O2982" s="185"/>
    </row>
    <row r="2983" spans="1:15" x14ac:dyDescent="0.25">
      <c r="A2983" s="239" t="s">
        <v>12369</v>
      </c>
      <c r="B2983" s="189" t="s">
        <v>6134</v>
      </c>
      <c r="C2983" s="190" t="s">
        <v>6133</v>
      </c>
      <c r="D2983" s="190" t="s">
        <v>6487</v>
      </c>
      <c r="E2983" s="190" t="s">
        <v>20867</v>
      </c>
      <c r="F2983" s="190" t="s">
        <v>20869</v>
      </c>
      <c r="G2983" s="192">
        <v>17000</v>
      </c>
      <c r="H2983" s="191">
        <v>464</v>
      </c>
      <c r="I2983" s="188">
        <v>36.637931034482762</v>
      </c>
      <c r="J2983" s="192">
        <v>20000</v>
      </c>
      <c r="K2983" s="191">
        <v>527</v>
      </c>
      <c r="L2983" s="193">
        <v>37.950664136622393</v>
      </c>
      <c r="N2983" s="185"/>
      <c r="O2983" s="185"/>
    </row>
    <row r="2984" spans="1:15" x14ac:dyDescent="0.25">
      <c r="A2984" s="239" t="s">
        <v>12370</v>
      </c>
      <c r="B2984" s="189" t="s">
        <v>6134</v>
      </c>
      <c r="C2984" s="190" t="s">
        <v>6133</v>
      </c>
      <c r="D2984" s="190" t="s">
        <v>6488</v>
      </c>
      <c r="E2984" s="190" t="s">
        <v>20867</v>
      </c>
      <c r="F2984" s="190" t="s">
        <v>20868</v>
      </c>
      <c r="G2984" s="192">
        <v>0</v>
      </c>
      <c r="H2984" s="191">
        <v>60</v>
      </c>
      <c r="I2984" s="188">
        <v>0</v>
      </c>
      <c r="J2984" s="192">
        <v>0</v>
      </c>
      <c r="K2984" s="191">
        <v>60</v>
      </c>
      <c r="L2984" s="193">
        <v>0</v>
      </c>
      <c r="N2984" s="185"/>
      <c r="O2984" s="185"/>
    </row>
    <row r="2985" spans="1:15" x14ac:dyDescent="0.25">
      <c r="A2985" s="239" t="s">
        <v>12371</v>
      </c>
      <c r="B2985" s="189" t="s">
        <v>6134</v>
      </c>
      <c r="C2985" s="190" t="s">
        <v>6133</v>
      </c>
      <c r="D2985" s="190" t="s">
        <v>12372</v>
      </c>
      <c r="E2985" s="190" t="s">
        <v>20867</v>
      </c>
      <c r="F2985" s="190" t="s">
        <v>20870</v>
      </c>
      <c r="G2985" s="192">
        <v>1400</v>
      </c>
      <c r="H2985" s="191">
        <v>128</v>
      </c>
      <c r="I2985" s="188">
        <v>10.9375</v>
      </c>
      <c r="J2985" s="192">
        <v>2014</v>
      </c>
      <c r="K2985" s="191">
        <v>127</v>
      </c>
      <c r="L2985" s="193">
        <v>15.858267716535433</v>
      </c>
      <c r="N2985" s="185"/>
      <c r="O2985" s="185"/>
    </row>
    <row r="2986" spans="1:15" x14ac:dyDescent="0.25">
      <c r="A2986" s="239" t="s">
        <v>12373</v>
      </c>
      <c r="B2986" s="189" t="s">
        <v>6134</v>
      </c>
      <c r="C2986" s="190" t="s">
        <v>6133</v>
      </c>
      <c r="D2986" s="190" t="s">
        <v>6489</v>
      </c>
      <c r="E2986" s="190" t="s">
        <v>20867</v>
      </c>
      <c r="F2986" s="190" t="s">
        <v>20869</v>
      </c>
      <c r="G2986" s="192">
        <v>5250</v>
      </c>
      <c r="H2986" s="191">
        <v>138</v>
      </c>
      <c r="I2986" s="188">
        <v>38.043478260869563</v>
      </c>
      <c r="J2986" s="192">
        <v>5500</v>
      </c>
      <c r="K2986" s="191">
        <v>140</v>
      </c>
      <c r="L2986" s="193">
        <v>39.285714285714285</v>
      </c>
      <c r="N2986" s="185"/>
      <c r="O2986" s="185"/>
    </row>
    <row r="2987" spans="1:15" x14ac:dyDescent="0.25">
      <c r="A2987" s="239" t="s">
        <v>12374</v>
      </c>
      <c r="B2987" s="189" t="s">
        <v>6134</v>
      </c>
      <c r="C2987" s="190" t="s">
        <v>6133</v>
      </c>
      <c r="D2987" s="190" t="s">
        <v>6490</v>
      </c>
      <c r="E2987" s="190" t="s">
        <v>20867</v>
      </c>
      <c r="F2987" s="190" t="s">
        <v>20869</v>
      </c>
      <c r="G2987" s="192">
        <v>3000</v>
      </c>
      <c r="H2987" s="191">
        <v>129</v>
      </c>
      <c r="I2987" s="188">
        <v>23.255813953488371</v>
      </c>
      <c r="J2987" s="192">
        <v>3000</v>
      </c>
      <c r="K2987" s="191">
        <v>129</v>
      </c>
      <c r="L2987" s="193">
        <v>23.255813953488371</v>
      </c>
      <c r="N2987" s="185"/>
      <c r="O2987" s="185"/>
    </row>
    <row r="2988" spans="1:15" x14ac:dyDescent="0.25">
      <c r="A2988" s="239" t="s">
        <v>12375</v>
      </c>
      <c r="B2988" s="189" t="s">
        <v>6134</v>
      </c>
      <c r="C2988" s="190" t="s">
        <v>6133</v>
      </c>
      <c r="D2988" s="190" t="s">
        <v>12376</v>
      </c>
      <c r="E2988" s="190" t="s">
        <v>20867</v>
      </c>
      <c r="F2988" s="190" t="s">
        <v>20870</v>
      </c>
      <c r="G2988" s="192">
        <v>0</v>
      </c>
      <c r="H2988" s="191">
        <v>0</v>
      </c>
      <c r="I2988" s="188">
        <v>0</v>
      </c>
      <c r="J2988" s="192">
        <v>0</v>
      </c>
      <c r="K2988" s="191">
        <v>0</v>
      </c>
      <c r="L2988" s="193">
        <v>0</v>
      </c>
      <c r="N2988" s="185"/>
      <c r="O2988" s="185"/>
    </row>
    <row r="2989" spans="1:15" x14ac:dyDescent="0.25">
      <c r="A2989" s="239" t="s">
        <v>12377</v>
      </c>
      <c r="B2989" s="189" t="s">
        <v>6134</v>
      </c>
      <c r="C2989" s="190" t="s">
        <v>6133</v>
      </c>
      <c r="D2989" s="190" t="s">
        <v>6492</v>
      </c>
      <c r="E2989" s="190" t="s">
        <v>20867</v>
      </c>
      <c r="F2989" s="190" t="s">
        <v>20869</v>
      </c>
      <c r="G2989" s="192">
        <v>500</v>
      </c>
      <c r="H2989" s="191">
        <v>55</v>
      </c>
      <c r="I2989" s="188">
        <v>9.0909090909090917</v>
      </c>
      <c r="J2989" s="192">
        <v>500</v>
      </c>
      <c r="K2989" s="191">
        <v>54</v>
      </c>
      <c r="L2989" s="193">
        <v>9.2592592592592595</v>
      </c>
      <c r="N2989" s="185"/>
      <c r="O2989" s="185"/>
    </row>
    <row r="2990" spans="1:15" x14ac:dyDescent="0.25">
      <c r="A2990" s="239" t="s">
        <v>12378</v>
      </c>
      <c r="B2990" s="189" t="s">
        <v>6134</v>
      </c>
      <c r="C2990" s="190" t="s">
        <v>6133</v>
      </c>
      <c r="D2990" s="190" t="s">
        <v>6493</v>
      </c>
      <c r="E2990" s="190" t="s">
        <v>20867</v>
      </c>
      <c r="F2990" s="190" t="s">
        <v>20869</v>
      </c>
      <c r="G2990" s="192">
        <v>25392</v>
      </c>
      <c r="H2990" s="191">
        <v>328</v>
      </c>
      <c r="I2990" s="188">
        <v>77.41463414634147</v>
      </c>
      <c r="J2990" s="192">
        <v>31152</v>
      </c>
      <c r="K2990" s="191">
        <v>335</v>
      </c>
      <c r="L2990" s="193">
        <v>92.991044776119409</v>
      </c>
      <c r="N2990" s="185"/>
      <c r="O2990" s="185"/>
    </row>
    <row r="2991" spans="1:15" x14ac:dyDescent="0.25">
      <c r="A2991" s="239" t="s">
        <v>12379</v>
      </c>
      <c r="B2991" s="189" t="s">
        <v>6134</v>
      </c>
      <c r="C2991" s="190" t="s">
        <v>6133</v>
      </c>
      <c r="D2991" s="190" t="s">
        <v>12380</v>
      </c>
      <c r="E2991" s="190" t="s">
        <v>20867</v>
      </c>
      <c r="F2991" s="190" t="s">
        <v>20868</v>
      </c>
      <c r="G2991" s="192">
        <v>0</v>
      </c>
      <c r="H2991" s="191">
        <v>29</v>
      </c>
      <c r="I2991" s="188">
        <v>0</v>
      </c>
      <c r="J2991" s="192">
        <v>0</v>
      </c>
      <c r="K2991" s="191">
        <v>29</v>
      </c>
      <c r="L2991" s="193">
        <v>0</v>
      </c>
      <c r="N2991" s="185"/>
      <c r="O2991" s="185"/>
    </row>
    <row r="2992" spans="1:15" x14ac:dyDescent="0.25">
      <c r="A2992" s="239" t="s">
        <v>12381</v>
      </c>
      <c r="B2992" s="189" t="s">
        <v>6134</v>
      </c>
      <c r="C2992" s="190" t="s">
        <v>6133</v>
      </c>
      <c r="D2992" s="190" t="s">
        <v>3738</v>
      </c>
      <c r="E2992" s="190" t="s">
        <v>20867</v>
      </c>
      <c r="F2992" s="190" t="s">
        <v>20869</v>
      </c>
      <c r="G2992" s="192">
        <v>302549</v>
      </c>
      <c r="H2992" s="191">
        <v>1942</v>
      </c>
      <c r="I2992" s="188">
        <v>155.79248197734296</v>
      </c>
      <c r="J2992" s="192">
        <v>330400</v>
      </c>
      <c r="K2992" s="191">
        <v>1953</v>
      </c>
      <c r="L2992" s="193">
        <v>169.17562724014337</v>
      </c>
      <c r="N2992" s="185"/>
      <c r="O2992" s="185"/>
    </row>
    <row r="2993" spans="1:15" x14ac:dyDescent="0.25">
      <c r="A2993" s="239" t="s">
        <v>12382</v>
      </c>
      <c r="B2993" s="189" t="s">
        <v>6134</v>
      </c>
      <c r="C2993" s="190" t="s">
        <v>6133</v>
      </c>
      <c r="D2993" s="190" t="s">
        <v>12383</v>
      </c>
      <c r="E2993" s="190" t="s">
        <v>20867</v>
      </c>
      <c r="F2993" s="190" t="s">
        <v>20870</v>
      </c>
      <c r="G2993" s="192">
        <v>2800</v>
      </c>
      <c r="H2993" s="191">
        <v>118</v>
      </c>
      <c r="I2993" s="188">
        <v>23.728813559322035</v>
      </c>
      <c r="J2993" s="192">
        <v>3750</v>
      </c>
      <c r="K2993" s="191">
        <v>115</v>
      </c>
      <c r="L2993" s="193">
        <v>32.608695652173914</v>
      </c>
      <c r="N2993" s="185"/>
      <c r="O2993" s="185"/>
    </row>
    <row r="2994" spans="1:15" x14ac:dyDescent="0.25">
      <c r="A2994" s="239" t="s">
        <v>12384</v>
      </c>
      <c r="B2994" s="189" t="s">
        <v>6134</v>
      </c>
      <c r="C2994" s="190" t="s">
        <v>6133</v>
      </c>
      <c r="D2994" s="190" t="s">
        <v>3740</v>
      </c>
      <c r="E2994" s="190" t="s">
        <v>20867</v>
      </c>
      <c r="F2994" s="190" t="s">
        <v>20869</v>
      </c>
      <c r="G2994" s="192">
        <v>6000</v>
      </c>
      <c r="H2994" s="191">
        <v>192</v>
      </c>
      <c r="I2994" s="188">
        <v>31.25</v>
      </c>
      <c r="J2994" s="192">
        <v>6500</v>
      </c>
      <c r="K2994" s="191">
        <v>188</v>
      </c>
      <c r="L2994" s="193">
        <v>34.574468085106382</v>
      </c>
      <c r="N2994" s="185"/>
      <c r="O2994" s="185"/>
    </row>
    <row r="2995" spans="1:15" x14ac:dyDescent="0.25">
      <c r="A2995" s="239" t="s">
        <v>12385</v>
      </c>
      <c r="B2995" s="189" t="s">
        <v>6134</v>
      </c>
      <c r="C2995" s="190" t="s">
        <v>6133</v>
      </c>
      <c r="D2995" s="190" t="s">
        <v>3741</v>
      </c>
      <c r="E2995" s="190" t="s">
        <v>20867</v>
      </c>
      <c r="F2995" s="190" t="s">
        <v>20869</v>
      </c>
      <c r="G2995" s="192">
        <v>271808</v>
      </c>
      <c r="H2995" s="191">
        <v>2496</v>
      </c>
      <c r="I2995" s="188">
        <v>108.8974358974359</v>
      </c>
      <c r="J2995" s="192">
        <v>277244</v>
      </c>
      <c r="K2995" s="191">
        <v>2491</v>
      </c>
      <c r="L2995" s="193">
        <v>111.29827378562827</v>
      </c>
      <c r="N2995" s="185"/>
      <c r="O2995" s="185"/>
    </row>
    <row r="2996" spans="1:15" x14ac:dyDescent="0.25">
      <c r="A2996" s="239" t="s">
        <v>12386</v>
      </c>
      <c r="B2996" s="189" t="s">
        <v>6134</v>
      </c>
      <c r="C2996" s="190" t="s">
        <v>6133</v>
      </c>
      <c r="D2996" s="190" t="s">
        <v>3742</v>
      </c>
      <c r="E2996" s="190" t="s">
        <v>20867</v>
      </c>
      <c r="F2996" s="190" t="s">
        <v>20869</v>
      </c>
      <c r="G2996" s="192">
        <v>24150</v>
      </c>
      <c r="H2996" s="191">
        <v>464</v>
      </c>
      <c r="I2996" s="188">
        <v>52.047413793103445</v>
      </c>
      <c r="J2996" s="192">
        <v>24608</v>
      </c>
      <c r="K2996" s="191">
        <v>464</v>
      </c>
      <c r="L2996" s="193">
        <v>53.03448275862069</v>
      </c>
      <c r="N2996" s="185"/>
      <c r="O2996" s="185"/>
    </row>
    <row r="2997" spans="1:15" x14ac:dyDescent="0.25">
      <c r="A2997" s="239" t="s">
        <v>12387</v>
      </c>
      <c r="B2997" s="189" t="s">
        <v>6134</v>
      </c>
      <c r="C2997" s="190" t="s">
        <v>6133</v>
      </c>
      <c r="D2997" s="190" t="s">
        <v>3743</v>
      </c>
      <c r="E2997" s="190" t="s">
        <v>20867</v>
      </c>
      <c r="F2997" s="190" t="s">
        <v>20869</v>
      </c>
      <c r="G2997" s="192">
        <v>756203</v>
      </c>
      <c r="H2997" s="191">
        <v>8706</v>
      </c>
      <c r="I2997" s="188">
        <v>86.859981621869977</v>
      </c>
      <c r="J2997" s="192">
        <v>771327</v>
      </c>
      <c r="K2997" s="191">
        <v>8738</v>
      </c>
      <c r="L2997" s="193">
        <v>88.272716868848704</v>
      </c>
      <c r="N2997" s="185"/>
      <c r="O2997" s="185"/>
    </row>
    <row r="2998" spans="1:15" x14ac:dyDescent="0.25">
      <c r="A2998" s="239" t="s">
        <v>12388</v>
      </c>
      <c r="B2998" s="189" t="s">
        <v>6134</v>
      </c>
      <c r="C2998" s="190" t="s">
        <v>6133</v>
      </c>
      <c r="D2998" s="190" t="s">
        <v>8085</v>
      </c>
      <c r="E2998" s="190" t="s">
        <v>20867</v>
      </c>
      <c r="F2998" s="190" t="s">
        <v>20868</v>
      </c>
      <c r="G2998" s="192">
        <v>0</v>
      </c>
      <c r="H2998" s="191">
        <v>74</v>
      </c>
      <c r="I2998" s="188">
        <v>0</v>
      </c>
      <c r="J2998" s="192">
        <v>0</v>
      </c>
      <c r="K2998" s="191">
        <v>74</v>
      </c>
      <c r="L2998" s="193">
        <v>0</v>
      </c>
      <c r="N2998" s="185"/>
      <c r="O2998" s="185"/>
    </row>
    <row r="2999" spans="1:15" x14ac:dyDescent="0.25">
      <c r="A2999" s="239" t="s">
        <v>12389</v>
      </c>
      <c r="B2999" s="189" t="s">
        <v>6134</v>
      </c>
      <c r="C2999" s="190" t="s">
        <v>6133</v>
      </c>
      <c r="D2999" s="190" t="s">
        <v>8086</v>
      </c>
      <c r="E2999" s="190" t="s">
        <v>20867</v>
      </c>
      <c r="F2999" s="190" t="s">
        <v>20869</v>
      </c>
      <c r="G2999" s="192">
        <v>56000</v>
      </c>
      <c r="H2999" s="191">
        <v>661</v>
      </c>
      <c r="I2999" s="188">
        <v>84.72012102874433</v>
      </c>
      <c r="J2999" s="192">
        <v>57630</v>
      </c>
      <c r="K2999" s="191">
        <v>662</v>
      </c>
      <c r="L2999" s="193">
        <v>87.05438066465257</v>
      </c>
      <c r="N2999" s="185"/>
      <c r="O2999" s="185"/>
    </row>
    <row r="3000" spans="1:15" x14ac:dyDescent="0.25">
      <c r="A3000" s="239" t="s">
        <v>12390</v>
      </c>
      <c r="B3000" s="189" t="s">
        <v>6134</v>
      </c>
      <c r="C3000" s="190" t="s">
        <v>6133</v>
      </c>
      <c r="D3000" s="190" t="s">
        <v>12391</v>
      </c>
      <c r="E3000" s="190" t="s">
        <v>20867</v>
      </c>
      <c r="F3000" s="190" t="s">
        <v>20870</v>
      </c>
      <c r="G3000" s="192">
        <v>0</v>
      </c>
      <c r="H3000" s="191">
        <v>0</v>
      </c>
      <c r="I3000" s="188">
        <v>0</v>
      </c>
      <c r="J3000" s="192">
        <v>0</v>
      </c>
      <c r="K3000" s="191">
        <v>0</v>
      </c>
      <c r="L3000" s="193">
        <v>0</v>
      </c>
      <c r="N3000" s="185"/>
      <c r="O3000" s="185"/>
    </row>
    <row r="3001" spans="1:15" x14ac:dyDescent="0.25">
      <c r="A3001" s="239" t="s">
        <v>12392</v>
      </c>
      <c r="B3001" s="189" t="s">
        <v>6134</v>
      </c>
      <c r="C3001" s="190" t="s">
        <v>6133</v>
      </c>
      <c r="D3001" s="190" t="s">
        <v>8087</v>
      </c>
      <c r="E3001" s="190" t="s">
        <v>20867</v>
      </c>
      <c r="F3001" s="190" t="s">
        <v>20869</v>
      </c>
      <c r="G3001" s="192">
        <v>3100</v>
      </c>
      <c r="H3001" s="191">
        <v>103</v>
      </c>
      <c r="I3001" s="188">
        <v>30.097087378640776</v>
      </c>
      <c r="J3001" s="192">
        <v>3700</v>
      </c>
      <c r="K3001" s="191">
        <v>103</v>
      </c>
      <c r="L3001" s="193">
        <v>35.922330097087375</v>
      </c>
      <c r="N3001" s="185"/>
      <c r="O3001" s="185"/>
    </row>
    <row r="3002" spans="1:15" x14ac:dyDescent="0.25">
      <c r="A3002" s="239" t="s">
        <v>12393</v>
      </c>
      <c r="B3002" s="189" t="s">
        <v>6134</v>
      </c>
      <c r="C3002" s="190" t="s">
        <v>6133</v>
      </c>
      <c r="D3002" s="190" t="s">
        <v>12394</v>
      </c>
      <c r="E3002" s="190" t="s">
        <v>20867</v>
      </c>
      <c r="F3002" s="190" t="s">
        <v>20868</v>
      </c>
      <c r="G3002" s="192">
        <v>0</v>
      </c>
      <c r="H3002" s="191">
        <v>98</v>
      </c>
      <c r="I3002" s="188">
        <v>0</v>
      </c>
      <c r="J3002" s="192">
        <v>0</v>
      </c>
      <c r="K3002" s="191">
        <v>98</v>
      </c>
      <c r="L3002" s="193">
        <v>0</v>
      </c>
      <c r="N3002" s="185"/>
      <c r="O3002" s="185"/>
    </row>
    <row r="3003" spans="1:15" x14ac:dyDescent="0.25">
      <c r="A3003" s="239" t="s">
        <v>12395</v>
      </c>
      <c r="B3003" s="189" t="s">
        <v>6134</v>
      </c>
      <c r="C3003" s="190" t="s">
        <v>6133</v>
      </c>
      <c r="D3003" s="190" t="s">
        <v>12396</v>
      </c>
      <c r="E3003" s="190" t="s">
        <v>20867</v>
      </c>
      <c r="F3003" s="190" t="s">
        <v>20870</v>
      </c>
      <c r="G3003" s="192">
        <v>0</v>
      </c>
      <c r="H3003" s="191">
        <v>0</v>
      </c>
      <c r="I3003" s="188">
        <v>0</v>
      </c>
      <c r="J3003" s="192">
        <v>0</v>
      </c>
      <c r="K3003" s="191">
        <v>0</v>
      </c>
      <c r="L3003" s="193">
        <v>0</v>
      </c>
      <c r="N3003" s="185"/>
      <c r="O3003" s="185"/>
    </row>
    <row r="3004" spans="1:15" x14ac:dyDescent="0.25">
      <c r="A3004" s="239" t="s">
        <v>12397</v>
      </c>
      <c r="B3004" s="189" t="s">
        <v>6134</v>
      </c>
      <c r="C3004" s="190" t="s">
        <v>6133</v>
      </c>
      <c r="D3004" s="190" t="s">
        <v>8088</v>
      </c>
      <c r="E3004" s="190" t="s">
        <v>20867</v>
      </c>
      <c r="F3004" s="190" t="s">
        <v>20869</v>
      </c>
      <c r="G3004" s="192">
        <v>231500</v>
      </c>
      <c r="H3004" s="191">
        <v>1971</v>
      </c>
      <c r="I3004" s="188">
        <v>117.45306950786403</v>
      </c>
      <c r="J3004" s="192">
        <v>236000</v>
      </c>
      <c r="K3004" s="191">
        <v>1964</v>
      </c>
      <c r="L3004" s="193">
        <v>120.16293279022403</v>
      </c>
      <c r="N3004" s="185"/>
      <c r="O3004" s="185"/>
    </row>
    <row r="3005" spans="1:15" x14ac:dyDescent="0.25">
      <c r="A3005" s="239" t="s">
        <v>12398</v>
      </c>
      <c r="B3005" s="189" t="s">
        <v>6134</v>
      </c>
      <c r="C3005" s="190" t="s">
        <v>6133</v>
      </c>
      <c r="D3005" s="190" t="s">
        <v>12399</v>
      </c>
      <c r="E3005" s="190" t="s">
        <v>20867</v>
      </c>
      <c r="F3005" s="190" t="s">
        <v>20870</v>
      </c>
      <c r="G3005" s="192">
        <v>0</v>
      </c>
      <c r="H3005" s="191">
        <v>0</v>
      </c>
      <c r="I3005" s="188">
        <v>0</v>
      </c>
      <c r="J3005" s="192">
        <v>0</v>
      </c>
      <c r="K3005" s="191">
        <v>0</v>
      </c>
      <c r="L3005" s="193">
        <v>0</v>
      </c>
      <c r="N3005" s="185"/>
      <c r="O3005" s="185"/>
    </row>
    <row r="3006" spans="1:15" x14ac:dyDescent="0.25">
      <c r="A3006" s="239" t="s">
        <v>12400</v>
      </c>
      <c r="B3006" s="189" t="s">
        <v>6134</v>
      </c>
      <c r="C3006" s="190" t="s">
        <v>6133</v>
      </c>
      <c r="D3006" s="190" t="s">
        <v>8089</v>
      </c>
      <c r="E3006" s="190" t="s">
        <v>20867</v>
      </c>
      <c r="F3006" s="190" t="s">
        <v>20869</v>
      </c>
      <c r="G3006" s="192">
        <v>12500</v>
      </c>
      <c r="H3006" s="191">
        <v>232</v>
      </c>
      <c r="I3006" s="188">
        <v>53.879310344827587</v>
      </c>
      <c r="J3006" s="192">
        <v>12500</v>
      </c>
      <c r="K3006" s="191">
        <v>237</v>
      </c>
      <c r="L3006" s="193">
        <v>52.742616033755276</v>
      </c>
      <c r="N3006" s="185"/>
      <c r="O3006" s="185"/>
    </row>
    <row r="3007" spans="1:15" x14ac:dyDescent="0.25">
      <c r="A3007" s="239" t="s">
        <v>12401</v>
      </c>
      <c r="B3007" s="189" t="s">
        <v>6134</v>
      </c>
      <c r="C3007" s="190" t="s">
        <v>6133</v>
      </c>
      <c r="D3007" s="190" t="s">
        <v>8090</v>
      </c>
      <c r="E3007" s="190" t="s">
        <v>20867</v>
      </c>
      <c r="F3007" s="190" t="s">
        <v>20869</v>
      </c>
      <c r="G3007" s="192">
        <v>3600</v>
      </c>
      <c r="H3007" s="191">
        <v>75</v>
      </c>
      <c r="I3007" s="188">
        <v>48</v>
      </c>
      <c r="J3007" s="192">
        <v>3600</v>
      </c>
      <c r="K3007" s="191">
        <v>73</v>
      </c>
      <c r="L3007" s="193">
        <v>49.315068493150683</v>
      </c>
      <c r="N3007" s="185"/>
      <c r="O3007" s="185"/>
    </row>
    <row r="3008" spans="1:15" x14ac:dyDescent="0.25">
      <c r="A3008" s="239" t="s">
        <v>12402</v>
      </c>
      <c r="B3008" s="189" t="s">
        <v>6134</v>
      </c>
      <c r="C3008" s="190" t="s">
        <v>6133</v>
      </c>
      <c r="D3008" s="190" t="s">
        <v>12403</v>
      </c>
      <c r="E3008" s="190" t="s">
        <v>20867</v>
      </c>
      <c r="F3008" s="190" t="s">
        <v>20870</v>
      </c>
      <c r="G3008" s="192">
        <v>0</v>
      </c>
      <c r="H3008" s="191">
        <v>0</v>
      </c>
      <c r="I3008" s="188">
        <v>0</v>
      </c>
      <c r="J3008" s="192">
        <v>0</v>
      </c>
      <c r="K3008" s="191">
        <v>0</v>
      </c>
      <c r="L3008" s="193">
        <v>0</v>
      </c>
      <c r="N3008" s="185"/>
      <c r="O3008" s="185"/>
    </row>
    <row r="3009" spans="1:15" x14ac:dyDescent="0.25">
      <c r="A3009" s="239" t="s">
        <v>12404</v>
      </c>
      <c r="B3009" s="189" t="s">
        <v>6134</v>
      </c>
      <c r="C3009" s="190" t="s">
        <v>6133</v>
      </c>
      <c r="D3009" s="190" t="s">
        <v>12405</v>
      </c>
      <c r="E3009" s="190" t="s">
        <v>20867</v>
      </c>
      <c r="F3009" s="190" t="s">
        <v>20868</v>
      </c>
      <c r="G3009" s="192">
        <v>0</v>
      </c>
      <c r="H3009" s="191">
        <v>41</v>
      </c>
      <c r="I3009" s="188">
        <v>0</v>
      </c>
      <c r="J3009" s="192">
        <v>0</v>
      </c>
      <c r="K3009" s="191">
        <v>42</v>
      </c>
      <c r="L3009" s="193">
        <v>0</v>
      </c>
      <c r="N3009" s="185"/>
      <c r="O3009" s="185"/>
    </row>
    <row r="3010" spans="1:15" x14ac:dyDescent="0.25">
      <c r="A3010" s="239" t="s">
        <v>12406</v>
      </c>
      <c r="B3010" s="189" t="s">
        <v>6134</v>
      </c>
      <c r="C3010" s="190" t="s">
        <v>6133</v>
      </c>
      <c r="D3010" s="190" t="s">
        <v>8091</v>
      </c>
      <c r="E3010" s="190" t="s">
        <v>20867</v>
      </c>
      <c r="F3010" s="190" t="s">
        <v>20869</v>
      </c>
      <c r="G3010" s="192">
        <v>18500</v>
      </c>
      <c r="H3010" s="191">
        <v>401</v>
      </c>
      <c r="I3010" s="188">
        <v>46.134663341645883</v>
      </c>
      <c r="J3010" s="192">
        <v>30000</v>
      </c>
      <c r="K3010" s="191">
        <v>401</v>
      </c>
      <c r="L3010" s="193">
        <v>74.812967581047388</v>
      </c>
      <c r="N3010" s="185"/>
      <c r="O3010" s="185"/>
    </row>
    <row r="3011" spans="1:15" x14ac:dyDescent="0.25">
      <c r="A3011" s="239" t="s">
        <v>12407</v>
      </c>
      <c r="B3011" s="189" t="s">
        <v>6134</v>
      </c>
      <c r="C3011" s="190" t="s">
        <v>6133</v>
      </c>
      <c r="D3011" s="190" t="s">
        <v>8092</v>
      </c>
      <c r="E3011" s="190" t="s">
        <v>20867</v>
      </c>
      <c r="F3011" s="190" t="s">
        <v>20869</v>
      </c>
      <c r="G3011" s="192">
        <v>13900</v>
      </c>
      <c r="H3011" s="191">
        <v>477</v>
      </c>
      <c r="I3011" s="188">
        <v>29.140461215932913</v>
      </c>
      <c r="J3011" s="192">
        <v>14300</v>
      </c>
      <c r="K3011" s="191">
        <v>480</v>
      </c>
      <c r="L3011" s="193">
        <v>29.791666666666668</v>
      </c>
      <c r="N3011" s="185"/>
      <c r="O3011" s="185"/>
    </row>
    <row r="3012" spans="1:15" x14ac:dyDescent="0.25">
      <c r="A3012" s="239" t="s">
        <v>12408</v>
      </c>
      <c r="B3012" s="189" t="s">
        <v>6134</v>
      </c>
      <c r="C3012" s="190" t="s">
        <v>6133</v>
      </c>
      <c r="D3012" s="190" t="s">
        <v>8093</v>
      </c>
      <c r="E3012" s="190" t="s">
        <v>20867</v>
      </c>
      <c r="F3012" s="190" t="s">
        <v>20869</v>
      </c>
      <c r="G3012" s="192">
        <v>11108</v>
      </c>
      <c r="H3012" s="191">
        <v>218</v>
      </c>
      <c r="I3012" s="188">
        <v>50.954128440366972</v>
      </c>
      <c r="J3012" s="192">
        <v>11386</v>
      </c>
      <c r="K3012" s="191">
        <v>221</v>
      </c>
      <c r="L3012" s="193">
        <v>51.520361990950228</v>
      </c>
      <c r="N3012" s="185"/>
      <c r="O3012" s="185"/>
    </row>
    <row r="3013" spans="1:15" x14ac:dyDescent="0.25">
      <c r="A3013" s="239" t="s">
        <v>12409</v>
      </c>
      <c r="B3013" s="189" t="s">
        <v>6134</v>
      </c>
      <c r="C3013" s="190" t="s">
        <v>6133</v>
      </c>
      <c r="D3013" s="190" t="s">
        <v>8094</v>
      </c>
      <c r="E3013" s="190" t="s">
        <v>20867</v>
      </c>
      <c r="F3013" s="190" t="s">
        <v>20869</v>
      </c>
      <c r="G3013" s="192">
        <v>7200</v>
      </c>
      <c r="H3013" s="191">
        <v>144</v>
      </c>
      <c r="I3013" s="188">
        <v>50</v>
      </c>
      <c r="J3013" s="192">
        <v>8000</v>
      </c>
      <c r="K3013" s="191">
        <v>147</v>
      </c>
      <c r="L3013" s="193">
        <v>54.42176870748299</v>
      </c>
      <c r="N3013" s="185"/>
      <c r="O3013" s="185"/>
    </row>
    <row r="3014" spans="1:15" x14ac:dyDescent="0.25">
      <c r="A3014" s="239" t="s">
        <v>12410</v>
      </c>
      <c r="B3014" s="189" t="s">
        <v>6135</v>
      </c>
      <c r="C3014" s="190" t="s">
        <v>8588</v>
      </c>
      <c r="D3014" s="190" t="s">
        <v>8095</v>
      </c>
      <c r="E3014" s="190" t="s">
        <v>20873</v>
      </c>
      <c r="F3014" s="190" t="s">
        <v>20869</v>
      </c>
      <c r="G3014" s="192">
        <v>16768</v>
      </c>
      <c r="H3014" s="191">
        <v>300.37</v>
      </c>
      <c r="I3014" s="188">
        <v>55.824483137463794</v>
      </c>
      <c r="J3014" s="192">
        <v>16768</v>
      </c>
      <c r="K3014" s="191">
        <v>301.02999999999997</v>
      </c>
      <c r="L3014" s="193">
        <v>55.702089492741592</v>
      </c>
      <c r="N3014" s="185"/>
      <c r="O3014" s="185"/>
    </row>
    <row r="3015" spans="1:15" x14ac:dyDescent="0.25">
      <c r="A3015" s="239" t="s">
        <v>12411</v>
      </c>
      <c r="B3015" s="189" t="s">
        <v>6135</v>
      </c>
      <c r="C3015" s="190" t="s">
        <v>8588</v>
      </c>
      <c r="D3015" s="190" t="s">
        <v>8096</v>
      </c>
      <c r="E3015" s="190" t="s">
        <v>20873</v>
      </c>
      <c r="F3015" s="190" t="s">
        <v>20869</v>
      </c>
      <c r="G3015" s="192">
        <v>8477.25</v>
      </c>
      <c r="H3015" s="191">
        <v>344.3</v>
      </c>
      <c r="I3015" s="188">
        <v>24.621696195178622</v>
      </c>
      <c r="J3015" s="192">
        <v>10000</v>
      </c>
      <c r="K3015" s="191">
        <v>338.37</v>
      </c>
      <c r="L3015" s="193">
        <v>29.553447409640334</v>
      </c>
      <c r="N3015" s="185"/>
      <c r="O3015" s="185"/>
    </row>
    <row r="3016" spans="1:15" x14ac:dyDescent="0.25">
      <c r="A3016" s="239" t="s">
        <v>12412</v>
      </c>
      <c r="B3016" s="189" t="s">
        <v>6135</v>
      </c>
      <c r="C3016" s="190" t="s">
        <v>8588</v>
      </c>
      <c r="D3016" s="190" t="s">
        <v>8097</v>
      </c>
      <c r="E3016" s="190" t="s">
        <v>20873</v>
      </c>
      <c r="F3016" s="190" t="s">
        <v>20869</v>
      </c>
      <c r="G3016" s="192">
        <v>5000</v>
      </c>
      <c r="H3016" s="191">
        <v>114.23</v>
      </c>
      <c r="I3016" s="188">
        <v>43.771338527532173</v>
      </c>
      <c r="J3016" s="192">
        <v>5000</v>
      </c>
      <c r="K3016" s="191">
        <v>115.58</v>
      </c>
      <c r="L3016" s="193">
        <v>43.260079598546461</v>
      </c>
      <c r="N3016" s="185"/>
      <c r="O3016" s="185"/>
    </row>
    <row r="3017" spans="1:15" x14ac:dyDescent="0.25">
      <c r="A3017" s="239" t="s">
        <v>12413</v>
      </c>
      <c r="B3017" s="189" t="s">
        <v>6135</v>
      </c>
      <c r="C3017" s="190" t="s">
        <v>8588</v>
      </c>
      <c r="D3017" s="190" t="s">
        <v>8098</v>
      </c>
      <c r="E3017" s="190" t="s">
        <v>20873</v>
      </c>
      <c r="F3017" s="190" t="s">
        <v>20869</v>
      </c>
      <c r="G3017" s="192">
        <v>33235.230000000003</v>
      </c>
      <c r="H3017" s="191">
        <v>2882.5</v>
      </c>
      <c r="I3017" s="188">
        <v>11.530001734605378</v>
      </c>
      <c r="J3017" s="192">
        <v>38000</v>
      </c>
      <c r="K3017" s="191">
        <v>2917.81</v>
      </c>
      <c r="L3017" s="193">
        <v>13.023466229809344</v>
      </c>
      <c r="N3017" s="185"/>
      <c r="O3017" s="185"/>
    </row>
    <row r="3018" spans="1:15" x14ac:dyDescent="0.25">
      <c r="A3018" s="239" t="s">
        <v>12414</v>
      </c>
      <c r="B3018" s="189" t="s">
        <v>6135</v>
      </c>
      <c r="C3018" s="190" t="s">
        <v>8588</v>
      </c>
      <c r="D3018" s="190" t="s">
        <v>8099</v>
      </c>
      <c r="E3018" s="190" t="s">
        <v>20873</v>
      </c>
      <c r="F3018" s="190" t="s">
        <v>20869</v>
      </c>
      <c r="G3018" s="192">
        <v>3762</v>
      </c>
      <c r="H3018" s="191">
        <v>136.9</v>
      </c>
      <c r="I3018" s="188">
        <v>27.479912344777208</v>
      </c>
      <c r="J3018" s="192">
        <v>4100</v>
      </c>
      <c r="K3018" s="191">
        <v>137.13999999999999</v>
      </c>
      <c r="L3018" s="193">
        <v>29.896456176170339</v>
      </c>
      <c r="N3018" s="185"/>
      <c r="O3018" s="185"/>
    </row>
    <row r="3019" spans="1:15" x14ac:dyDescent="0.25">
      <c r="A3019" s="239" t="s">
        <v>12415</v>
      </c>
      <c r="B3019" s="189" t="s">
        <v>6135</v>
      </c>
      <c r="C3019" s="190" t="s">
        <v>8588</v>
      </c>
      <c r="D3019" s="190" t="s">
        <v>8100</v>
      </c>
      <c r="E3019" s="190" t="s">
        <v>20873</v>
      </c>
      <c r="F3019" s="190" t="s">
        <v>20869</v>
      </c>
      <c r="G3019" s="192">
        <v>5500</v>
      </c>
      <c r="H3019" s="191">
        <v>108.9</v>
      </c>
      <c r="I3019" s="188">
        <v>50.505050505050505</v>
      </c>
      <c r="J3019" s="192">
        <v>5500</v>
      </c>
      <c r="K3019" s="191">
        <v>106.31</v>
      </c>
      <c r="L3019" s="193">
        <v>51.73549054651491</v>
      </c>
      <c r="N3019" s="185"/>
      <c r="O3019" s="185"/>
    </row>
    <row r="3020" spans="1:15" x14ac:dyDescent="0.25">
      <c r="A3020" s="239" t="s">
        <v>12416</v>
      </c>
      <c r="B3020" s="189" t="s">
        <v>6135</v>
      </c>
      <c r="C3020" s="190" t="s">
        <v>8588</v>
      </c>
      <c r="D3020" s="190" t="s">
        <v>8101</v>
      </c>
      <c r="E3020" s="190" t="s">
        <v>20873</v>
      </c>
      <c r="F3020" s="190" t="s">
        <v>20869</v>
      </c>
      <c r="G3020" s="192">
        <v>4000</v>
      </c>
      <c r="H3020" s="191">
        <v>105.8</v>
      </c>
      <c r="I3020" s="188">
        <v>37.807183364839318</v>
      </c>
      <c r="J3020" s="192">
        <v>4000</v>
      </c>
      <c r="K3020" s="191">
        <v>108.11</v>
      </c>
      <c r="L3020" s="193">
        <v>36.999352511331054</v>
      </c>
      <c r="N3020" s="185"/>
      <c r="O3020" s="185"/>
    </row>
    <row r="3021" spans="1:15" x14ac:dyDescent="0.25">
      <c r="A3021" s="239" t="s">
        <v>12417</v>
      </c>
      <c r="B3021" s="189" t="s">
        <v>6135</v>
      </c>
      <c r="C3021" s="190" t="s">
        <v>8588</v>
      </c>
      <c r="D3021" s="190" t="s">
        <v>8102</v>
      </c>
      <c r="E3021" s="190" t="s">
        <v>20873</v>
      </c>
      <c r="F3021" s="190" t="s">
        <v>20869</v>
      </c>
      <c r="G3021" s="192">
        <v>18780</v>
      </c>
      <c r="H3021" s="191">
        <v>413.24</v>
      </c>
      <c r="I3021" s="188">
        <v>45.445745813570802</v>
      </c>
      <c r="J3021" s="192">
        <v>19347</v>
      </c>
      <c r="K3021" s="191">
        <v>425.47</v>
      </c>
      <c r="L3021" s="193">
        <v>45.472066185630005</v>
      </c>
      <c r="N3021" s="185"/>
      <c r="O3021" s="185"/>
    </row>
    <row r="3022" spans="1:15" x14ac:dyDescent="0.25">
      <c r="A3022" s="239" t="s">
        <v>12418</v>
      </c>
      <c r="B3022" s="189" t="s">
        <v>6135</v>
      </c>
      <c r="C3022" s="190" t="s">
        <v>8588</v>
      </c>
      <c r="D3022" s="190" t="s">
        <v>8103</v>
      </c>
      <c r="E3022" s="190" t="s">
        <v>20873</v>
      </c>
      <c r="F3022" s="190" t="s">
        <v>20869</v>
      </c>
      <c r="G3022" s="192">
        <v>3000</v>
      </c>
      <c r="H3022" s="191">
        <v>145.05000000000001</v>
      </c>
      <c r="I3022" s="188">
        <v>20.682523267838675</v>
      </c>
      <c r="J3022" s="192">
        <v>2400</v>
      </c>
      <c r="K3022" s="191">
        <v>148.35</v>
      </c>
      <c r="L3022" s="193">
        <v>16.177957532861477</v>
      </c>
      <c r="N3022" s="185"/>
      <c r="O3022" s="185"/>
    </row>
    <row r="3023" spans="1:15" x14ac:dyDescent="0.25">
      <c r="A3023" s="239" t="s">
        <v>12419</v>
      </c>
      <c r="B3023" s="189" t="s">
        <v>6135</v>
      </c>
      <c r="C3023" s="190" t="s">
        <v>8588</v>
      </c>
      <c r="D3023" s="190" t="s">
        <v>12420</v>
      </c>
      <c r="E3023" s="190" t="s">
        <v>20873</v>
      </c>
      <c r="F3023" s="190" t="s">
        <v>20869</v>
      </c>
      <c r="G3023" s="192">
        <v>2170</v>
      </c>
      <c r="H3023" s="191">
        <v>97.55</v>
      </c>
      <c r="I3023" s="188">
        <v>22.245002562788315</v>
      </c>
      <c r="J3023" s="192">
        <v>4300</v>
      </c>
      <c r="K3023" s="191">
        <v>95.59</v>
      </c>
      <c r="L3023" s="193">
        <v>44.983784914740035</v>
      </c>
      <c r="N3023" s="185"/>
      <c r="O3023" s="185"/>
    </row>
    <row r="3024" spans="1:15" x14ac:dyDescent="0.25">
      <c r="A3024" s="239" t="s">
        <v>12421</v>
      </c>
      <c r="B3024" s="189" t="s">
        <v>6135</v>
      </c>
      <c r="C3024" s="190" t="s">
        <v>8588</v>
      </c>
      <c r="D3024" s="190" t="s">
        <v>8104</v>
      </c>
      <c r="E3024" s="190" t="s">
        <v>20873</v>
      </c>
      <c r="F3024" s="190" t="s">
        <v>20869</v>
      </c>
      <c r="G3024" s="192">
        <v>5000</v>
      </c>
      <c r="H3024" s="191">
        <v>348.32</v>
      </c>
      <c r="I3024" s="188">
        <v>14.354616444648599</v>
      </c>
      <c r="J3024" s="192">
        <v>6000</v>
      </c>
      <c r="K3024" s="191">
        <v>351.03</v>
      </c>
      <c r="L3024" s="193">
        <v>17.092556191778481</v>
      </c>
      <c r="N3024" s="185"/>
      <c r="O3024" s="185"/>
    </row>
    <row r="3025" spans="1:15" x14ac:dyDescent="0.25">
      <c r="A3025" s="239" t="s">
        <v>12422</v>
      </c>
      <c r="B3025" s="189" t="s">
        <v>6135</v>
      </c>
      <c r="C3025" s="190" t="s">
        <v>8588</v>
      </c>
      <c r="D3025" s="190" t="s">
        <v>8105</v>
      </c>
      <c r="E3025" s="190" t="s">
        <v>20873</v>
      </c>
      <c r="F3025" s="190" t="s">
        <v>20869</v>
      </c>
      <c r="G3025" s="192">
        <v>10962.14</v>
      </c>
      <c r="H3025" s="191">
        <v>369.22</v>
      </c>
      <c r="I3025" s="188">
        <v>29.689995124857806</v>
      </c>
      <c r="J3025" s="192">
        <v>17000</v>
      </c>
      <c r="K3025" s="191">
        <v>374.71</v>
      </c>
      <c r="L3025" s="193">
        <v>45.368418243441596</v>
      </c>
      <c r="N3025" s="185"/>
      <c r="O3025" s="185"/>
    </row>
    <row r="3026" spans="1:15" x14ac:dyDescent="0.25">
      <c r="A3026" s="239" t="s">
        <v>12423</v>
      </c>
      <c r="B3026" s="189" t="s">
        <v>6135</v>
      </c>
      <c r="C3026" s="190" t="s">
        <v>8588</v>
      </c>
      <c r="D3026" s="190" t="s">
        <v>8106</v>
      </c>
      <c r="E3026" s="190" t="s">
        <v>20873</v>
      </c>
      <c r="F3026" s="190" t="s">
        <v>20869</v>
      </c>
      <c r="G3026" s="192">
        <v>4450</v>
      </c>
      <c r="H3026" s="191">
        <v>148.11000000000001</v>
      </c>
      <c r="I3026" s="188">
        <v>30.045236648436969</v>
      </c>
      <c r="J3026" s="192">
        <v>4514</v>
      </c>
      <c r="K3026" s="191">
        <v>150.22999999999999</v>
      </c>
      <c r="L3026" s="193">
        <v>30.047260866671106</v>
      </c>
      <c r="N3026" s="185"/>
      <c r="O3026" s="185"/>
    </row>
    <row r="3027" spans="1:15" x14ac:dyDescent="0.25">
      <c r="A3027" s="239" t="s">
        <v>12424</v>
      </c>
      <c r="B3027" s="189" t="s">
        <v>6135</v>
      </c>
      <c r="C3027" s="190" t="s">
        <v>8588</v>
      </c>
      <c r="D3027" s="190" t="s">
        <v>8107</v>
      </c>
      <c r="E3027" s="190" t="s">
        <v>20873</v>
      </c>
      <c r="F3027" s="190" t="s">
        <v>20869</v>
      </c>
      <c r="G3027" s="192">
        <v>280207</v>
      </c>
      <c r="H3027" s="191">
        <v>5657.63</v>
      </c>
      <c r="I3027" s="188">
        <v>49.527275555312031</v>
      </c>
      <c r="J3027" s="192">
        <v>273776</v>
      </c>
      <c r="K3027" s="191">
        <v>5731.15</v>
      </c>
      <c r="L3027" s="193">
        <v>47.769819320729702</v>
      </c>
      <c r="N3027" s="185"/>
      <c r="O3027" s="185"/>
    </row>
    <row r="3028" spans="1:15" x14ac:dyDescent="0.25">
      <c r="A3028" s="239" t="s">
        <v>12425</v>
      </c>
      <c r="B3028" s="189" t="s">
        <v>6135</v>
      </c>
      <c r="C3028" s="190" t="s">
        <v>8588</v>
      </c>
      <c r="D3028" s="190" t="s">
        <v>8108</v>
      </c>
      <c r="E3028" s="190" t="s">
        <v>20873</v>
      </c>
      <c r="F3028" s="190" t="s">
        <v>20869</v>
      </c>
      <c r="G3028" s="192">
        <v>4900</v>
      </c>
      <c r="H3028" s="191">
        <v>88.39</v>
      </c>
      <c r="I3028" s="188">
        <v>55.436135309424145</v>
      </c>
      <c r="J3028" s="192">
        <v>4900</v>
      </c>
      <c r="K3028" s="191">
        <v>86.83</v>
      </c>
      <c r="L3028" s="193">
        <v>56.432108718184963</v>
      </c>
      <c r="N3028" s="185"/>
      <c r="O3028" s="185"/>
    </row>
    <row r="3029" spans="1:15" x14ac:dyDescent="0.25">
      <c r="A3029" s="239" t="s">
        <v>12426</v>
      </c>
      <c r="B3029" s="189" t="s">
        <v>6135</v>
      </c>
      <c r="C3029" s="190" t="s">
        <v>8588</v>
      </c>
      <c r="D3029" s="190" t="s">
        <v>4529</v>
      </c>
      <c r="E3029" s="190" t="s">
        <v>20873</v>
      </c>
      <c r="F3029" s="190" t="s">
        <v>20869</v>
      </c>
      <c r="G3029" s="192">
        <v>1512.44</v>
      </c>
      <c r="H3029" s="191">
        <v>111.95</v>
      </c>
      <c r="I3029" s="188">
        <v>13.509959803483698</v>
      </c>
      <c r="J3029" s="192">
        <v>1512.44</v>
      </c>
      <c r="K3029" s="191">
        <v>109.66</v>
      </c>
      <c r="L3029" s="193">
        <v>13.792084625205181</v>
      </c>
      <c r="N3029" s="185"/>
      <c r="O3029" s="185"/>
    </row>
    <row r="3030" spans="1:15" x14ac:dyDescent="0.25">
      <c r="A3030" s="239" t="s">
        <v>12427</v>
      </c>
      <c r="B3030" s="189" t="s">
        <v>6135</v>
      </c>
      <c r="C3030" s="190" t="s">
        <v>8588</v>
      </c>
      <c r="D3030" s="190" t="s">
        <v>4530</v>
      </c>
      <c r="E3030" s="190" t="s">
        <v>20873</v>
      </c>
      <c r="F3030" s="190" t="s">
        <v>20869</v>
      </c>
      <c r="G3030" s="192">
        <v>19000</v>
      </c>
      <c r="H3030" s="191">
        <v>697.9</v>
      </c>
      <c r="I3030" s="188">
        <v>27.224530735062331</v>
      </c>
      <c r="J3030" s="192">
        <v>20000</v>
      </c>
      <c r="K3030" s="191">
        <v>708.67</v>
      </c>
      <c r="L3030" s="193">
        <v>28.221880423892646</v>
      </c>
      <c r="N3030" s="185"/>
      <c r="O3030" s="185"/>
    </row>
    <row r="3031" spans="1:15" x14ac:dyDescent="0.25">
      <c r="A3031" s="239" t="s">
        <v>12428</v>
      </c>
      <c r="B3031" s="189" t="s">
        <v>6135</v>
      </c>
      <c r="C3031" s="190" t="s">
        <v>8588</v>
      </c>
      <c r="D3031" s="190" t="s">
        <v>3773</v>
      </c>
      <c r="E3031" s="190" t="s">
        <v>20873</v>
      </c>
      <c r="F3031" s="190" t="s">
        <v>20869</v>
      </c>
      <c r="G3031" s="192">
        <v>15680</v>
      </c>
      <c r="H3031" s="191">
        <v>201.25</v>
      </c>
      <c r="I3031" s="188">
        <v>77.913043478260875</v>
      </c>
      <c r="J3031" s="192">
        <v>16500</v>
      </c>
      <c r="K3031" s="191">
        <v>201.74</v>
      </c>
      <c r="L3031" s="193">
        <v>81.788440567066516</v>
      </c>
      <c r="N3031" s="185"/>
      <c r="O3031" s="185"/>
    </row>
    <row r="3032" spans="1:15" x14ac:dyDescent="0.25">
      <c r="A3032" s="239" t="s">
        <v>12429</v>
      </c>
      <c r="B3032" s="189" t="s">
        <v>6135</v>
      </c>
      <c r="C3032" s="190" t="s">
        <v>8588</v>
      </c>
      <c r="D3032" s="190" t="s">
        <v>3774</v>
      </c>
      <c r="E3032" s="190" t="s">
        <v>20873</v>
      </c>
      <c r="F3032" s="190" t="s">
        <v>20869</v>
      </c>
      <c r="G3032" s="192">
        <v>6300</v>
      </c>
      <c r="H3032" s="191">
        <v>210.82</v>
      </c>
      <c r="I3032" s="188">
        <v>29.883312778673751</v>
      </c>
      <c r="J3032" s="192">
        <v>6300</v>
      </c>
      <c r="K3032" s="191">
        <v>217.96</v>
      </c>
      <c r="L3032" s="193">
        <v>28.904386125894657</v>
      </c>
      <c r="N3032" s="185"/>
      <c r="O3032" s="185"/>
    </row>
    <row r="3033" spans="1:15" x14ac:dyDescent="0.25">
      <c r="A3033" s="239" t="s">
        <v>12430</v>
      </c>
      <c r="B3033" s="189" t="s">
        <v>6135</v>
      </c>
      <c r="C3033" s="190" t="s">
        <v>8588</v>
      </c>
      <c r="D3033" s="190" t="s">
        <v>3775</v>
      </c>
      <c r="E3033" s="190" t="s">
        <v>20873</v>
      </c>
      <c r="F3033" s="190" t="s">
        <v>20869</v>
      </c>
      <c r="G3033" s="192">
        <v>5123.67</v>
      </c>
      <c r="H3033" s="191">
        <v>100.06</v>
      </c>
      <c r="I3033" s="188">
        <v>51.205976414151507</v>
      </c>
      <c r="J3033" s="192">
        <v>5500</v>
      </c>
      <c r="K3033" s="191">
        <v>101.83</v>
      </c>
      <c r="L3033" s="193">
        <v>54.011587940685459</v>
      </c>
      <c r="N3033" s="185"/>
      <c r="O3033" s="185"/>
    </row>
    <row r="3034" spans="1:15" x14ac:dyDescent="0.25">
      <c r="A3034" s="239" t="s">
        <v>12431</v>
      </c>
      <c r="B3034" s="189" t="s">
        <v>6135</v>
      </c>
      <c r="C3034" s="190" t="s">
        <v>8588</v>
      </c>
      <c r="D3034" s="190" t="s">
        <v>3776</v>
      </c>
      <c r="E3034" s="190" t="s">
        <v>20873</v>
      </c>
      <c r="F3034" s="190" t="s">
        <v>20869</v>
      </c>
      <c r="G3034" s="192">
        <v>1850</v>
      </c>
      <c r="H3034" s="191">
        <v>59.53</v>
      </c>
      <c r="I3034" s="188">
        <v>31.076768016126323</v>
      </c>
      <c r="J3034" s="192">
        <v>2000</v>
      </c>
      <c r="K3034" s="191">
        <v>59.95</v>
      </c>
      <c r="L3034" s="193">
        <v>33.361134278565473</v>
      </c>
      <c r="N3034" s="185"/>
      <c r="O3034" s="185"/>
    </row>
    <row r="3035" spans="1:15" x14ac:dyDescent="0.25">
      <c r="A3035" s="239" t="s">
        <v>12432</v>
      </c>
      <c r="B3035" s="189" t="s">
        <v>6135</v>
      </c>
      <c r="C3035" s="190" t="s">
        <v>8588</v>
      </c>
      <c r="D3035" s="190" t="s">
        <v>3777</v>
      </c>
      <c r="E3035" s="190" t="s">
        <v>20873</v>
      </c>
      <c r="F3035" s="190" t="s">
        <v>20869</v>
      </c>
      <c r="G3035" s="192">
        <v>9460</v>
      </c>
      <c r="H3035" s="191">
        <v>514.36</v>
      </c>
      <c r="I3035" s="188">
        <v>18.391787852865697</v>
      </c>
      <c r="J3035" s="192">
        <v>10000</v>
      </c>
      <c r="K3035" s="191">
        <v>527.79</v>
      </c>
      <c r="L3035" s="193">
        <v>18.946929650050212</v>
      </c>
      <c r="N3035" s="185"/>
      <c r="O3035" s="185"/>
    </row>
    <row r="3036" spans="1:15" x14ac:dyDescent="0.25">
      <c r="A3036" s="239" t="s">
        <v>12433</v>
      </c>
      <c r="B3036" s="189" t="s">
        <v>6135</v>
      </c>
      <c r="C3036" s="190" t="s">
        <v>8588</v>
      </c>
      <c r="D3036" s="190" t="s">
        <v>3778</v>
      </c>
      <c r="E3036" s="190" t="s">
        <v>20873</v>
      </c>
      <c r="F3036" s="190" t="s">
        <v>20869</v>
      </c>
      <c r="G3036" s="192">
        <v>7000</v>
      </c>
      <c r="H3036" s="191">
        <v>167.85</v>
      </c>
      <c r="I3036" s="188">
        <v>41.703902293714627</v>
      </c>
      <c r="J3036" s="192">
        <v>7200</v>
      </c>
      <c r="K3036" s="191">
        <v>161.28</v>
      </c>
      <c r="L3036" s="193">
        <v>44.642857142857146</v>
      </c>
      <c r="N3036" s="185"/>
      <c r="O3036" s="185"/>
    </row>
    <row r="3037" spans="1:15" x14ac:dyDescent="0.25">
      <c r="A3037" s="239" t="s">
        <v>12434</v>
      </c>
      <c r="B3037" s="189" t="s">
        <v>6135</v>
      </c>
      <c r="C3037" s="190" t="s">
        <v>8588</v>
      </c>
      <c r="D3037" s="190" t="s">
        <v>3779</v>
      </c>
      <c r="E3037" s="190" t="s">
        <v>20873</v>
      </c>
      <c r="F3037" s="190" t="s">
        <v>20869</v>
      </c>
      <c r="G3037" s="192">
        <v>142751.39000000001</v>
      </c>
      <c r="H3037" s="191">
        <v>9516.43</v>
      </c>
      <c r="I3037" s="188">
        <v>15.000519102226361</v>
      </c>
      <c r="J3037" s="192">
        <v>182948.66</v>
      </c>
      <c r="K3037" s="191">
        <v>9682.06</v>
      </c>
      <c r="L3037" s="193">
        <v>18.895633780414499</v>
      </c>
      <c r="N3037" s="185"/>
      <c r="O3037" s="185"/>
    </row>
    <row r="3038" spans="1:15" x14ac:dyDescent="0.25">
      <c r="A3038" s="239" t="s">
        <v>12435</v>
      </c>
      <c r="B3038" s="189" t="s">
        <v>6135</v>
      </c>
      <c r="C3038" s="190" t="s">
        <v>8588</v>
      </c>
      <c r="D3038" s="190" t="s">
        <v>3780</v>
      </c>
      <c r="E3038" s="190" t="s">
        <v>20873</v>
      </c>
      <c r="F3038" s="190" t="s">
        <v>20869</v>
      </c>
      <c r="G3038" s="192">
        <v>3000</v>
      </c>
      <c r="H3038" s="191">
        <v>97.14</v>
      </c>
      <c r="I3038" s="188">
        <v>30.883261272390364</v>
      </c>
      <c r="J3038" s="192">
        <v>3400</v>
      </c>
      <c r="K3038" s="191">
        <v>98.27</v>
      </c>
      <c r="L3038" s="193">
        <v>34.598555001526407</v>
      </c>
      <c r="N3038" s="185"/>
      <c r="O3038" s="185"/>
    </row>
    <row r="3039" spans="1:15" x14ac:dyDescent="0.25">
      <c r="A3039" s="239" t="s">
        <v>12436</v>
      </c>
      <c r="B3039" s="189" t="s">
        <v>6135</v>
      </c>
      <c r="C3039" s="190" t="s">
        <v>8588</v>
      </c>
      <c r="D3039" s="190" t="s">
        <v>3781</v>
      </c>
      <c r="E3039" s="190" t="s">
        <v>20873</v>
      </c>
      <c r="F3039" s="190" t="s">
        <v>20869</v>
      </c>
      <c r="G3039" s="192">
        <v>12000</v>
      </c>
      <c r="H3039" s="191">
        <v>464.41</v>
      </c>
      <c r="I3039" s="188">
        <v>25.839236881204108</v>
      </c>
      <c r="J3039" s="192">
        <v>12000</v>
      </c>
      <c r="K3039" s="191">
        <v>459.03</v>
      </c>
      <c r="L3039" s="193">
        <v>26.142082216848575</v>
      </c>
      <c r="N3039" s="185"/>
      <c r="O3039" s="185"/>
    </row>
    <row r="3040" spans="1:15" x14ac:dyDescent="0.25">
      <c r="A3040" s="239" t="s">
        <v>12437</v>
      </c>
      <c r="B3040" s="189" t="s">
        <v>6135</v>
      </c>
      <c r="C3040" s="190" t="s">
        <v>8588</v>
      </c>
      <c r="D3040" s="190" t="s">
        <v>12438</v>
      </c>
      <c r="E3040" s="190" t="s">
        <v>20873</v>
      </c>
      <c r="F3040" s="190" t="s">
        <v>20869</v>
      </c>
      <c r="G3040" s="192">
        <v>3300</v>
      </c>
      <c r="H3040" s="191">
        <v>92.55</v>
      </c>
      <c r="I3040" s="188">
        <v>35.656401944894654</v>
      </c>
      <c r="J3040" s="192">
        <v>3400</v>
      </c>
      <c r="K3040" s="191">
        <v>94.56</v>
      </c>
      <c r="L3040" s="193">
        <v>35.956006768189511</v>
      </c>
      <c r="N3040" s="185"/>
      <c r="O3040" s="185"/>
    </row>
    <row r="3041" spans="1:15" x14ac:dyDescent="0.25">
      <c r="A3041" s="239" t="s">
        <v>12439</v>
      </c>
      <c r="B3041" s="189" t="s">
        <v>6135</v>
      </c>
      <c r="C3041" s="190" t="s">
        <v>8588</v>
      </c>
      <c r="D3041" s="190" t="s">
        <v>3782</v>
      </c>
      <c r="E3041" s="190" t="s">
        <v>20873</v>
      </c>
      <c r="F3041" s="190" t="s">
        <v>20869</v>
      </c>
      <c r="G3041" s="192">
        <v>13800</v>
      </c>
      <c r="H3041" s="191">
        <v>574.30999999999995</v>
      </c>
      <c r="I3041" s="188">
        <v>24.028834601521829</v>
      </c>
      <c r="J3041" s="192">
        <v>17000</v>
      </c>
      <c r="K3041" s="191">
        <v>581.87</v>
      </c>
      <c r="L3041" s="193">
        <v>29.216147936824377</v>
      </c>
      <c r="N3041" s="185"/>
      <c r="O3041" s="185"/>
    </row>
    <row r="3042" spans="1:15" x14ac:dyDescent="0.25">
      <c r="A3042" s="239" t="s">
        <v>12440</v>
      </c>
      <c r="B3042" s="189" t="s">
        <v>6135</v>
      </c>
      <c r="C3042" s="190" t="s">
        <v>8588</v>
      </c>
      <c r="D3042" s="190" t="s">
        <v>2468</v>
      </c>
      <c r="E3042" s="190" t="s">
        <v>20873</v>
      </c>
      <c r="F3042" s="190" t="s">
        <v>20869</v>
      </c>
      <c r="G3042" s="192">
        <v>2886</v>
      </c>
      <c r="H3042" s="191">
        <v>134.36000000000001</v>
      </c>
      <c r="I3042" s="188">
        <v>21.479607025900563</v>
      </c>
      <c r="J3042" s="192">
        <v>3600</v>
      </c>
      <c r="K3042" s="191">
        <v>136.53</v>
      </c>
      <c r="L3042" s="193">
        <v>26.367831245880026</v>
      </c>
      <c r="N3042" s="185"/>
      <c r="O3042" s="185"/>
    </row>
    <row r="3043" spans="1:15" x14ac:dyDescent="0.25">
      <c r="A3043" s="239" t="s">
        <v>12441</v>
      </c>
      <c r="B3043" s="189" t="s">
        <v>6135</v>
      </c>
      <c r="C3043" s="190" t="s">
        <v>8588</v>
      </c>
      <c r="D3043" s="190" t="s">
        <v>2469</v>
      </c>
      <c r="E3043" s="190" t="s">
        <v>20873</v>
      </c>
      <c r="F3043" s="190" t="s">
        <v>20869</v>
      </c>
      <c r="G3043" s="192">
        <v>714.4</v>
      </c>
      <c r="H3043" s="191">
        <v>37.619999999999997</v>
      </c>
      <c r="I3043" s="188">
        <v>18.98989898989899</v>
      </c>
      <c r="J3043" s="192">
        <v>900</v>
      </c>
      <c r="K3043" s="191">
        <v>40.96</v>
      </c>
      <c r="L3043" s="193">
        <v>21.97265625</v>
      </c>
      <c r="N3043" s="185"/>
      <c r="O3043" s="185"/>
    </row>
    <row r="3044" spans="1:15" x14ac:dyDescent="0.25">
      <c r="A3044" s="239" t="s">
        <v>12442</v>
      </c>
      <c r="B3044" s="189" t="s">
        <v>6135</v>
      </c>
      <c r="C3044" s="190" t="s">
        <v>8588</v>
      </c>
      <c r="D3044" s="190" t="s">
        <v>2470</v>
      </c>
      <c r="E3044" s="190" t="s">
        <v>20873</v>
      </c>
      <c r="F3044" s="190" t="s">
        <v>20869</v>
      </c>
      <c r="G3044" s="192">
        <v>5500</v>
      </c>
      <c r="H3044" s="191">
        <v>146.96</v>
      </c>
      <c r="I3044" s="188">
        <v>37.425149700598801</v>
      </c>
      <c r="J3044" s="192">
        <v>5900</v>
      </c>
      <c r="K3044" s="191">
        <v>148.79</v>
      </c>
      <c r="L3044" s="193">
        <v>39.653202500168021</v>
      </c>
      <c r="N3044" s="185"/>
      <c r="O3044" s="185"/>
    </row>
    <row r="3045" spans="1:15" x14ac:dyDescent="0.25">
      <c r="A3045" s="239" t="s">
        <v>12443</v>
      </c>
      <c r="B3045" s="189" t="s">
        <v>6135</v>
      </c>
      <c r="C3045" s="190" t="s">
        <v>8588</v>
      </c>
      <c r="D3045" s="190" t="s">
        <v>2471</v>
      </c>
      <c r="E3045" s="190" t="s">
        <v>20873</v>
      </c>
      <c r="F3045" s="190" t="s">
        <v>20869</v>
      </c>
      <c r="G3045" s="192">
        <v>9079.06</v>
      </c>
      <c r="H3045" s="191">
        <v>326.27</v>
      </c>
      <c r="I3045" s="188">
        <v>27.826830539124039</v>
      </c>
      <c r="J3045" s="192">
        <v>9079</v>
      </c>
      <c r="K3045" s="191">
        <v>329.02</v>
      </c>
      <c r="L3045" s="193">
        <v>27.594067229955627</v>
      </c>
      <c r="N3045" s="185"/>
      <c r="O3045" s="185"/>
    </row>
    <row r="3046" spans="1:15" x14ac:dyDescent="0.25">
      <c r="A3046" s="239" t="s">
        <v>12444</v>
      </c>
      <c r="B3046" s="189" t="s">
        <v>6135</v>
      </c>
      <c r="C3046" s="190" t="s">
        <v>8588</v>
      </c>
      <c r="D3046" s="190" t="s">
        <v>2472</v>
      </c>
      <c r="E3046" s="190" t="s">
        <v>20873</v>
      </c>
      <c r="F3046" s="190" t="s">
        <v>20869</v>
      </c>
      <c r="G3046" s="192">
        <v>4100</v>
      </c>
      <c r="H3046" s="191">
        <v>236.32</v>
      </c>
      <c r="I3046" s="188">
        <v>17.349356804333109</v>
      </c>
      <c r="J3046" s="192">
        <v>4100</v>
      </c>
      <c r="K3046" s="191">
        <v>224.17</v>
      </c>
      <c r="L3046" s="193">
        <v>18.289690859615472</v>
      </c>
      <c r="N3046" s="185"/>
      <c r="O3046" s="185"/>
    </row>
    <row r="3047" spans="1:15" x14ac:dyDescent="0.25">
      <c r="A3047" s="239" t="s">
        <v>12445</v>
      </c>
      <c r="B3047" s="189" t="s">
        <v>6135</v>
      </c>
      <c r="C3047" s="190" t="s">
        <v>8588</v>
      </c>
      <c r="D3047" s="190" t="s">
        <v>2473</v>
      </c>
      <c r="E3047" s="190" t="s">
        <v>20873</v>
      </c>
      <c r="F3047" s="190" t="s">
        <v>20869</v>
      </c>
      <c r="G3047" s="192">
        <v>5500</v>
      </c>
      <c r="H3047" s="191">
        <v>153.09</v>
      </c>
      <c r="I3047" s="188">
        <v>35.926579136455679</v>
      </c>
      <c r="J3047" s="192">
        <v>5610</v>
      </c>
      <c r="K3047" s="191">
        <v>149.44999999999999</v>
      </c>
      <c r="L3047" s="193">
        <v>37.537638006022085</v>
      </c>
      <c r="N3047" s="185"/>
      <c r="O3047" s="185"/>
    </row>
    <row r="3048" spans="1:15" x14ac:dyDescent="0.25">
      <c r="A3048" s="239" t="s">
        <v>12446</v>
      </c>
      <c r="B3048" s="189" t="s">
        <v>6135</v>
      </c>
      <c r="C3048" s="190" t="s">
        <v>8588</v>
      </c>
      <c r="D3048" s="190" t="s">
        <v>2474</v>
      </c>
      <c r="E3048" s="190" t="s">
        <v>20873</v>
      </c>
      <c r="F3048" s="190" t="s">
        <v>20869</v>
      </c>
      <c r="G3048" s="192">
        <v>2000</v>
      </c>
      <c r="H3048" s="191">
        <v>86.07</v>
      </c>
      <c r="I3048" s="188">
        <v>23.236900197513652</v>
      </c>
      <c r="J3048" s="192">
        <v>2000</v>
      </c>
      <c r="K3048" s="191">
        <v>86.57</v>
      </c>
      <c r="L3048" s="193">
        <v>23.102691463555505</v>
      </c>
      <c r="N3048" s="185"/>
      <c r="O3048" s="185"/>
    </row>
    <row r="3049" spans="1:15" x14ac:dyDescent="0.25">
      <c r="A3049" s="239" t="s">
        <v>12447</v>
      </c>
      <c r="B3049" s="189" t="s">
        <v>6135</v>
      </c>
      <c r="C3049" s="190" t="s">
        <v>8588</v>
      </c>
      <c r="D3049" s="190" t="s">
        <v>2475</v>
      </c>
      <c r="E3049" s="190" t="s">
        <v>20873</v>
      </c>
      <c r="F3049" s="190" t="s">
        <v>20869</v>
      </c>
      <c r="G3049" s="192">
        <v>18631.939999999999</v>
      </c>
      <c r="H3049" s="191">
        <v>557.98</v>
      </c>
      <c r="I3049" s="188">
        <v>33.391770314348179</v>
      </c>
      <c r="J3049" s="192">
        <v>19176</v>
      </c>
      <c r="K3049" s="191">
        <v>555.59</v>
      </c>
      <c r="L3049" s="193">
        <v>34.514660091074354</v>
      </c>
      <c r="N3049" s="185"/>
      <c r="O3049" s="185"/>
    </row>
    <row r="3050" spans="1:15" x14ac:dyDescent="0.25">
      <c r="A3050" s="239" t="s">
        <v>12448</v>
      </c>
      <c r="B3050" s="189" t="s">
        <v>6135</v>
      </c>
      <c r="C3050" s="190" t="s">
        <v>8588</v>
      </c>
      <c r="D3050" s="190" t="s">
        <v>12449</v>
      </c>
      <c r="E3050" s="190" t="s">
        <v>20873</v>
      </c>
      <c r="F3050" s="190" t="s">
        <v>20869</v>
      </c>
      <c r="G3050" s="192">
        <v>850</v>
      </c>
      <c r="H3050" s="191">
        <v>109.66</v>
      </c>
      <c r="I3050" s="188">
        <v>7.7512310778770752</v>
      </c>
      <c r="J3050" s="192">
        <v>700</v>
      </c>
      <c r="K3050" s="191">
        <v>107.22</v>
      </c>
      <c r="L3050" s="193">
        <v>6.5286327177765342</v>
      </c>
      <c r="N3050" s="185"/>
      <c r="O3050" s="185"/>
    </row>
    <row r="3051" spans="1:15" x14ac:dyDescent="0.25">
      <c r="A3051" s="239" t="s">
        <v>12450</v>
      </c>
      <c r="B3051" s="189" t="s">
        <v>6135</v>
      </c>
      <c r="C3051" s="190" t="s">
        <v>8588</v>
      </c>
      <c r="D3051" s="190" t="s">
        <v>5794</v>
      </c>
      <c r="E3051" s="190" t="s">
        <v>20873</v>
      </c>
      <c r="F3051" s="190" t="s">
        <v>20869</v>
      </c>
      <c r="G3051" s="192">
        <v>1150</v>
      </c>
      <c r="H3051" s="191">
        <v>24.94</v>
      </c>
      <c r="I3051" s="188">
        <v>46.110665597433837</v>
      </c>
      <c r="J3051" s="192">
        <v>1150</v>
      </c>
      <c r="K3051" s="191">
        <v>24.74</v>
      </c>
      <c r="L3051" s="193">
        <v>46.483427647534363</v>
      </c>
      <c r="N3051" s="185"/>
      <c r="O3051" s="185"/>
    </row>
    <row r="3052" spans="1:15" x14ac:dyDescent="0.25">
      <c r="A3052" s="239" t="s">
        <v>12451</v>
      </c>
      <c r="B3052" s="189" t="s">
        <v>6135</v>
      </c>
      <c r="C3052" s="190" t="s">
        <v>8588</v>
      </c>
      <c r="D3052" s="190" t="s">
        <v>8966</v>
      </c>
      <c r="E3052" s="190" t="s">
        <v>20873</v>
      </c>
      <c r="F3052" s="190" t="s">
        <v>20869</v>
      </c>
      <c r="G3052" s="192">
        <v>110000</v>
      </c>
      <c r="H3052" s="191">
        <v>5334.1</v>
      </c>
      <c r="I3052" s="188">
        <v>20.622035582385031</v>
      </c>
      <c r="J3052" s="192">
        <v>120000</v>
      </c>
      <c r="K3052" s="191">
        <v>5426.02</v>
      </c>
      <c r="L3052" s="193">
        <v>22.115657516927691</v>
      </c>
      <c r="N3052" s="185"/>
      <c r="O3052" s="185"/>
    </row>
    <row r="3053" spans="1:15" x14ac:dyDescent="0.25">
      <c r="A3053" s="239" t="s">
        <v>12452</v>
      </c>
      <c r="B3053" s="189" t="s">
        <v>6135</v>
      </c>
      <c r="C3053" s="190" t="s">
        <v>8588</v>
      </c>
      <c r="D3053" s="190" t="s">
        <v>12453</v>
      </c>
      <c r="E3053" s="190" t="s">
        <v>20873</v>
      </c>
      <c r="F3053" s="190" t="s">
        <v>20869</v>
      </c>
      <c r="G3053" s="192">
        <v>6000</v>
      </c>
      <c r="H3053" s="191">
        <v>145.74</v>
      </c>
      <c r="I3053" s="188">
        <v>41.169205434335112</v>
      </c>
      <c r="J3053" s="192">
        <v>4000</v>
      </c>
      <c r="K3053" s="191">
        <v>145.5</v>
      </c>
      <c r="L3053" s="193">
        <v>27.491408934707902</v>
      </c>
      <c r="N3053" s="185"/>
      <c r="O3053" s="185"/>
    </row>
    <row r="3054" spans="1:15" x14ac:dyDescent="0.25">
      <c r="A3054" s="239" t="s">
        <v>12454</v>
      </c>
      <c r="B3054" s="189" t="s">
        <v>6135</v>
      </c>
      <c r="C3054" s="190" t="s">
        <v>8588</v>
      </c>
      <c r="D3054" s="190" t="s">
        <v>12455</v>
      </c>
      <c r="E3054" s="190" t="s">
        <v>20873</v>
      </c>
      <c r="F3054" s="190" t="s">
        <v>20869</v>
      </c>
      <c r="G3054" s="192">
        <v>0</v>
      </c>
      <c r="H3054" s="191">
        <v>70.86</v>
      </c>
      <c r="I3054" s="188">
        <v>0</v>
      </c>
      <c r="J3054" s="192">
        <v>700</v>
      </c>
      <c r="K3054" s="191">
        <v>79.48</v>
      </c>
      <c r="L3054" s="193">
        <v>8.8072471061902355</v>
      </c>
      <c r="N3054" s="185"/>
      <c r="O3054" s="185"/>
    </row>
    <row r="3055" spans="1:15" x14ac:dyDescent="0.25">
      <c r="A3055" s="239" t="s">
        <v>12456</v>
      </c>
      <c r="B3055" s="189" t="s">
        <v>6135</v>
      </c>
      <c r="C3055" s="190" t="s">
        <v>8588</v>
      </c>
      <c r="D3055" s="190" t="s">
        <v>3934</v>
      </c>
      <c r="E3055" s="190" t="s">
        <v>20873</v>
      </c>
      <c r="F3055" s="190" t="s">
        <v>20869</v>
      </c>
      <c r="G3055" s="192">
        <v>248000</v>
      </c>
      <c r="H3055" s="191">
        <v>3879.29</v>
      </c>
      <c r="I3055" s="188">
        <v>63.929224162153382</v>
      </c>
      <c r="J3055" s="192">
        <v>254520</v>
      </c>
      <c r="K3055" s="191">
        <v>3920.1</v>
      </c>
      <c r="L3055" s="193">
        <v>64.926915129716079</v>
      </c>
      <c r="N3055" s="185"/>
      <c r="O3055" s="185"/>
    </row>
    <row r="3056" spans="1:15" x14ac:dyDescent="0.25">
      <c r="A3056" s="239" t="s">
        <v>12457</v>
      </c>
      <c r="B3056" s="189" t="s">
        <v>6135</v>
      </c>
      <c r="C3056" s="190" t="s">
        <v>8588</v>
      </c>
      <c r="D3056" s="190" t="s">
        <v>6119</v>
      </c>
      <c r="E3056" s="190" t="s">
        <v>20873</v>
      </c>
      <c r="F3056" s="190" t="s">
        <v>20869</v>
      </c>
      <c r="G3056" s="192">
        <v>10000</v>
      </c>
      <c r="H3056" s="191">
        <v>178.82</v>
      </c>
      <c r="I3056" s="188">
        <v>55.922156358349177</v>
      </c>
      <c r="J3056" s="192">
        <v>10000</v>
      </c>
      <c r="K3056" s="191">
        <v>186.26</v>
      </c>
      <c r="L3056" s="193">
        <v>53.688392569526471</v>
      </c>
      <c r="N3056" s="185"/>
      <c r="O3056" s="185"/>
    </row>
    <row r="3057" spans="1:15" x14ac:dyDescent="0.25">
      <c r="A3057" s="239" t="s">
        <v>12458</v>
      </c>
      <c r="B3057" s="189" t="s">
        <v>6135</v>
      </c>
      <c r="C3057" s="190" t="s">
        <v>8588</v>
      </c>
      <c r="D3057" s="190" t="s">
        <v>2477</v>
      </c>
      <c r="E3057" s="190" t="s">
        <v>20873</v>
      </c>
      <c r="F3057" s="190" t="s">
        <v>20869</v>
      </c>
      <c r="G3057" s="192">
        <v>2827.94</v>
      </c>
      <c r="H3057" s="191">
        <v>63.18</v>
      </c>
      <c r="I3057" s="188">
        <v>44.76005064893954</v>
      </c>
      <c r="J3057" s="192">
        <v>3250</v>
      </c>
      <c r="K3057" s="191">
        <v>65.38</v>
      </c>
      <c r="L3057" s="193">
        <v>49.709391251147146</v>
      </c>
      <c r="N3057" s="185"/>
      <c r="O3057" s="185"/>
    </row>
    <row r="3058" spans="1:15" x14ac:dyDescent="0.25">
      <c r="A3058" s="239" t="s">
        <v>12459</v>
      </c>
      <c r="B3058" s="189" t="s">
        <v>6135</v>
      </c>
      <c r="C3058" s="190" t="s">
        <v>8588</v>
      </c>
      <c r="D3058" s="190" t="s">
        <v>2478</v>
      </c>
      <c r="E3058" s="190" t="s">
        <v>20873</v>
      </c>
      <c r="F3058" s="190" t="s">
        <v>20869</v>
      </c>
      <c r="G3058" s="192">
        <v>24000</v>
      </c>
      <c r="H3058" s="191">
        <v>382.62</v>
      </c>
      <c r="I3058" s="188">
        <v>62.725419476242749</v>
      </c>
      <c r="J3058" s="192">
        <v>26000</v>
      </c>
      <c r="K3058" s="191">
        <v>384.67</v>
      </c>
      <c r="L3058" s="193">
        <v>67.590402162892872</v>
      </c>
      <c r="N3058" s="185"/>
      <c r="O3058" s="185"/>
    </row>
    <row r="3059" spans="1:15" x14ac:dyDescent="0.25">
      <c r="A3059" s="239" t="s">
        <v>12460</v>
      </c>
      <c r="B3059" s="189" t="s">
        <v>6135</v>
      </c>
      <c r="C3059" s="190" t="s">
        <v>8588</v>
      </c>
      <c r="D3059" s="190" t="s">
        <v>2479</v>
      </c>
      <c r="E3059" s="190" t="s">
        <v>20873</v>
      </c>
      <c r="F3059" s="190" t="s">
        <v>20869</v>
      </c>
      <c r="G3059" s="192">
        <v>1800</v>
      </c>
      <c r="H3059" s="191">
        <v>122.04</v>
      </c>
      <c r="I3059" s="188">
        <v>14.749262536873156</v>
      </c>
      <c r="J3059" s="192">
        <v>1800</v>
      </c>
      <c r="K3059" s="191">
        <v>123.18</v>
      </c>
      <c r="L3059" s="193">
        <v>14.612761811982464</v>
      </c>
      <c r="N3059" s="185"/>
      <c r="O3059" s="185"/>
    </row>
    <row r="3060" spans="1:15" x14ac:dyDescent="0.25">
      <c r="A3060" s="239" t="s">
        <v>12461</v>
      </c>
      <c r="B3060" s="189" t="s">
        <v>6135</v>
      </c>
      <c r="C3060" s="190" t="s">
        <v>8588</v>
      </c>
      <c r="D3060" s="190" t="s">
        <v>2480</v>
      </c>
      <c r="E3060" s="190" t="s">
        <v>20873</v>
      </c>
      <c r="F3060" s="190" t="s">
        <v>20869</v>
      </c>
      <c r="G3060" s="192">
        <v>4718</v>
      </c>
      <c r="H3060" s="191">
        <v>139.41</v>
      </c>
      <c r="I3060" s="188">
        <v>33.842622480453343</v>
      </c>
      <c r="J3060" s="192">
        <v>4718</v>
      </c>
      <c r="K3060" s="191">
        <v>141.26</v>
      </c>
      <c r="L3060" s="193">
        <v>33.399405351833501</v>
      </c>
      <c r="N3060" s="185"/>
      <c r="O3060" s="185"/>
    </row>
    <row r="3061" spans="1:15" x14ac:dyDescent="0.25">
      <c r="A3061" s="239" t="s">
        <v>12462</v>
      </c>
      <c r="B3061" s="189" t="s">
        <v>6135</v>
      </c>
      <c r="C3061" s="190" t="s">
        <v>8588</v>
      </c>
      <c r="D3061" s="190" t="s">
        <v>12463</v>
      </c>
      <c r="E3061" s="190" t="s">
        <v>20873</v>
      </c>
      <c r="F3061" s="190" t="s">
        <v>20869</v>
      </c>
      <c r="G3061" s="192">
        <v>4500</v>
      </c>
      <c r="H3061" s="191">
        <v>149.80000000000001</v>
      </c>
      <c r="I3061" s="188">
        <v>30.040053404539382</v>
      </c>
      <c r="J3061" s="192">
        <v>4500</v>
      </c>
      <c r="K3061" s="191">
        <v>152.49</v>
      </c>
      <c r="L3061" s="193">
        <v>29.51013181192209</v>
      </c>
      <c r="N3061" s="185"/>
      <c r="O3061" s="185"/>
    </row>
    <row r="3062" spans="1:15" x14ac:dyDescent="0.25">
      <c r="A3062" s="239" t="s">
        <v>12464</v>
      </c>
      <c r="B3062" s="189" t="s">
        <v>6135</v>
      </c>
      <c r="C3062" s="190" t="s">
        <v>8588</v>
      </c>
      <c r="D3062" s="190" t="s">
        <v>2481</v>
      </c>
      <c r="E3062" s="190" t="s">
        <v>20873</v>
      </c>
      <c r="F3062" s="190" t="s">
        <v>20869</v>
      </c>
      <c r="G3062" s="192">
        <v>149600</v>
      </c>
      <c r="H3062" s="191">
        <v>3641.26</v>
      </c>
      <c r="I3062" s="188">
        <v>41.084679479081416</v>
      </c>
      <c r="J3062" s="192">
        <v>150600</v>
      </c>
      <c r="K3062" s="191">
        <v>3665.89</v>
      </c>
      <c r="L3062" s="193">
        <v>41.0814290663386</v>
      </c>
      <c r="N3062" s="185"/>
      <c r="O3062" s="185"/>
    </row>
    <row r="3063" spans="1:15" x14ac:dyDescent="0.25">
      <c r="A3063" s="239" t="s">
        <v>12465</v>
      </c>
      <c r="B3063" s="189" t="s">
        <v>6135</v>
      </c>
      <c r="C3063" s="190" t="s">
        <v>8588</v>
      </c>
      <c r="D3063" s="190" t="s">
        <v>2482</v>
      </c>
      <c r="E3063" s="190" t="s">
        <v>20873</v>
      </c>
      <c r="F3063" s="190" t="s">
        <v>20869</v>
      </c>
      <c r="G3063" s="192">
        <v>1500</v>
      </c>
      <c r="H3063" s="191">
        <v>100.4</v>
      </c>
      <c r="I3063" s="188">
        <v>14.9402390438247</v>
      </c>
      <c r="J3063" s="192">
        <v>1400</v>
      </c>
      <c r="K3063" s="191">
        <v>98.72</v>
      </c>
      <c r="L3063" s="193">
        <v>14.181523500810373</v>
      </c>
      <c r="N3063" s="185"/>
      <c r="O3063" s="185"/>
    </row>
    <row r="3064" spans="1:15" x14ac:dyDescent="0.25">
      <c r="A3064" s="239" t="s">
        <v>12466</v>
      </c>
      <c r="B3064" s="189" t="s">
        <v>6135</v>
      </c>
      <c r="C3064" s="190" t="s">
        <v>8588</v>
      </c>
      <c r="D3064" s="190" t="s">
        <v>2483</v>
      </c>
      <c r="E3064" s="190" t="s">
        <v>20873</v>
      </c>
      <c r="F3064" s="190" t="s">
        <v>20869</v>
      </c>
      <c r="G3064" s="192">
        <v>4830</v>
      </c>
      <c r="H3064" s="191">
        <v>117.35</v>
      </c>
      <c r="I3064" s="188">
        <v>41.158926288879421</v>
      </c>
      <c r="J3064" s="192">
        <v>4830</v>
      </c>
      <c r="K3064" s="191">
        <v>117.63</v>
      </c>
      <c r="L3064" s="193">
        <v>41.060953838306553</v>
      </c>
      <c r="N3064" s="185"/>
      <c r="O3064" s="185"/>
    </row>
    <row r="3065" spans="1:15" x14ac:dyDescent="0.25">
      <c r="A3065" s="239" t="s">
        <v>12467</v>
      </c>
      <c r="B3065" s="189" t="s">
        <v>6135</v>
      </c>
      <c r="C3065" s="190" t="s">
        <v>8588</v>
      </c>
      <c r="D3065" s="190" t="s">
        <v>12468</v>
      </c>
      <c r="E3065" s="190" t="s">
        <v>20873</v>
      </c>
      <c r="F3065" s="190" t="s">
        <v>20869</v>
      </c>
      <c r="G3065" s="192">
        <v>4000</v>
      </c>
      <c r="H3065" s="191">
        <v>118.52</v>
      </c>
      <c r="I3065" s="188">
        <v>33.74957813027337</v>
      </c>
      <c r="J3065" s="192">
        <v>4000</v>
      </c>
      <c r="K3065" s="191">
        <v>122.97</v>
      </c>
      <c r="L3065" s="193">
        <v>32.528258924941042</v>
      </c>
      <c r="N3065" s="185"/>
      <c r="O3065" s="185"/>
    </row>
    <row r="3066" spans="1:15" x14ac:dyDescent="0.25">
      <c r="A3066" s="239" t="s">
        <v>12469</v>
      </c>
      <c r="B3066" s="189" t="s">
        <v>6135</v>
      </c>
      <c r="C3066" s="190" t="s">
        <v>8588</v>
      </c>
      <c r="D3066" s="190" t="s">
        <v>12470</v>
      </c>
      <c r="E3066" s="190" t="s">
        <v>20873</v>
      </c>
      <c r="F3066" s="190" t="s">
        <v>20869</v>
      </c>
      <c r="G3066" s="192">
        <v>6500</v>
      </c>
      <c r="H3066" s="191">
        <v>243.55</v>
      </c>
      <c r="I3066" s="188">
        <v>26.688564976390882</v>
      </c>
      <c r="J3066" s="192">
        <v>6500</v>
      </c>
      <c r="K3066" s="191">
        <v>244.18</v>
      </c>
      <c r="L3066" s="193">
        <v>26.61970677369154</v>
      </c>
      <c r="N3066" s="185"/>
      <c r="O3066" s="185"/>
    </row>
    <row r="3067" spans="1:15" x14ac:dyDescent="0.25">
      <c r="A3067" s="239" t="s">
        <v>12471</v>
      </c>
      <c r="B3067" s="189" t="s">
        <v>6135</v>
      </c>
      <c r="C3067" s="190" t="s">
        <v>8588</v>
      </c>
      <c r="D3067" s="190" t="s">
        <v>2484</v>
      </c>
      <c r="E3067" s="190" t="s">
        <v>20873</v>
      </c>
      <c r="F3067" s="190" t="s">
        <v>20869</v>
      </c>
      <c r="G3067" s="192">
        <v>1407</v>
      </c>
      <c r="H3067" s="191">
        <v>43.35</v>
      </c>
      <c r="I3067" s="188">
        <v>32.456747404844286</v>
      </c>
      <c r="J3067" s="192">
        <v>1449.95</v>
      </c>
      <c r="K3067" s="191">
        <v>41.52</v>
      </c>
      <c r="L3067" s="193">
        <v>34.921724470134876</v>
      </c>
      <c r="N3067" s="185"/>
      <c r="O3067" s="185"/>
    </row>
    <row r="3068" spans="1:15" x14ac:dyDescent="0.25">
      <c r="A3068" s="239" t="s">
        <v>12472</v>
      </c>
      <c r="B3068" s="189" t="s">
        <v>6135</v>
      </c>
      <c r="C3068" s="190" t="s">
        <v>8588</v>
      </c>
      <c r="D3068" s="190" t="s">
        <v>2487</v>
      </c>
      <c r="E3068" s="190" t="s">
        <v>20873</v>
      </c>
      <c r="F3068" s="190" t="s">
        <v>20869</v>
      </c>
      <c r="G3068" s="192">
        <v>34000</v>
      </c>
      <c r="H3068" s="191">
        <v>810.7</v>
      </c>
      <c r="I3068" s="188">
        <v>41.939065005550759</v>
      </c>
      <c r="J3068" s="192">
        <v>34950</v>
      </c>
      <c r="K3068" s="191">
        <v>812.43</v>
      </c>
      <c r="L3068" s="193">
        <v>43.019090875521584</v>
      </c>
      <c r="N3068" s="185"/>
      <c r="O3068" s="185"/>
    </row>
    <row r="3069" spans="1:15" x14ac:dyDescent="0.25">
      <c r="A3069" s="239" t="s">
        <v>12473</v>
      </c>
      <c r="B3069" s="189" t="s">
        <v>6135</v>
      </c>
      <c r="C3069" s="190" t="s">
        <v>8588</v>
      </c>
      <c r="D3069" s="190" t="s">
        <v>2488</v>
      </c>
      <c r="E3069" s="190" t="s">
        <v>20873</v>
      </c>
      <c r="F3069" s="190" t="s">
        <v>20869</v>
      </c>
      <c r="G3069" s="192">
        <v>2800</v>
      </c>
      <c r="H3069" s="191">
        <v>132.33000000000001</v>
      </c>
      <c r="I3069" s="188">
        <v>21.159223154235622</v>
      </c>
      <c r="J3069" s="192">
        <v>2800</v>
      </c>
      <c r="K3069" s="191">
        <v>131.01</v>
      </c>
      <c r="L3069" s="193">
        <v>21.372414319517596</v>
      </c>
      <c r="N3069" s="185"/>
      <c r="O3069" s="185"/>
    </row>
    <row r="3070" spans="1:15" x14ac:dyDescent="0.25">
      <c r="A3070" s="239" t="s">
        <v>12474</v>
      </c>
      <c r="B3070" s="189" t="s">
        <v>6135</v>
      </c>
      <c r="C3070" s="190" t="s">
        <v>8588</v>
      </c>
      <c r="D3070" s="190" t="s">
        <v>2489</v>
      </c>
      <c r="E3070" s="190" t="s">
        <v>20873</v>
      </c>
      <c r="F3070" s="190" t="s">
        <v>20869</v>
      </c>
      <c r="G3070" s="192">
        <v>2218</v>
      </c>
      <c r="H3070" s="191">
        <v>110.49</v>
      </c>
      <c r="I3070" s="188">
        <v>20.074214861073401</v>
      </c>
      <c r="J3070" s="192">
        <v>2330</v>
      </c>
      <c r="K3070" s="191">
        <v>113.2</v>
      </c>
      <c r="L3070" s="193">
        <v>20.583038869257951</v>
      </c>
      <c r="N3070" s="185"/>
      <c r="O3070" s="185"/>
    </row>
    <row r="3071" spans="1:15" x14ac:dyDescent="0.25">
      <c r="A3071" s="239" t="s">
        <v>12475</v>
      </c>
      <c r="B3071" s="189" t="s">
        <v>6135</v>
      </c>
      <c r="C3071" s="190" t="s">
        <v>8588</v>
      </c>
      <c r="D3071" s="190" t="s">
        <v>2490</v>
      </c>
      <c r="E3071" s="190" t="s">
        <v>20873</v>
      </c>
      <c r="F3071" s="190" t="s">
        <v>20869</v>
      </c>
      <c r="G3071" s="192">
        <v>4500</v>
      </c>
      <c r="H3071" s="191">
        <v>113.33</v>
      </c>
      <c r="I3071" s="188">
        <v>39.707050207359039</v>
      </c>
      <c r="J3071" s="192">
        <v>4482.88</v>
      </c>
      <c r="K3071" s="191">
        <v>112.88</v>
      </c>
      <c r="L3071" s="193">
        <v>39.713678242381292</v>
      </c>
      <c r="N3071" s="185"/>
      <c r="O3071" s="185"/>
    </row>
    <row r="3072" spans="1:15" x14ac:dyDescent="0.25">
      <c r="A3072" s="239" t="s">
        <v>12476</v>
      </c>
      <c r="B3072" s="189" t="s">
        <v>6135</v>
      </c>
      <c r="C3072" s="190" t="s">
        <v>8588</v>
      </c>
      <c r="D3072" s="190" t="s">
        <v>12477</v>
      </c>
      <c r="E3072" s="190" t="s">
        <v>20873</v>
      </c>
      <c r="F3072" s="190" t="s">
        <v>20869</v>
      </c>
      <c r="G3072" s="192">
        <v>7500</v>
      </c>
      <c r="H3072" s="191">
        <v>214.67</v>
      </c>
      <c r="I3072" s="188">
        <v>34.937345693389858</v>
      </c>
      <c r="J3072" s="192">
        <v>7500</v>
      </c>
      <c r="K3072" s="191">
        <v>215.81</v>
      </c>
      <c r="L3072" s="193">
        <v>34.752791807608546</v>
      </c>
      <c r="N3072" s="185"/>
      <c r="O3072" s="185"/>
    </row>
    <row r="3073" spans="1:15" x14ac:dyDescent="0.25">
      <c r="A3073" s="239" t="s">
        <v>12478</v>
      </c>
      <c r="B3073" s="189" t="s">
        <v>6135</v>
      </c>
      <c r="C3073" s="190" t="s">
        <v>8588</v>
      </c>
      <c r="D3073" s="190" t="s">
        <v>8201</v>
      </c>
      <c r="E3073" s="190" t="s">
        <v>20873</v>
      </c>
      <c r="F3073" s="190" t="s">
        <v>20869</v>
      </c>
      <c r="G3073" s="192">
        <v>1900</v>
      </c>
      <c r="H3073" s="191">
        <v>111.26</v>
      </c>
      <c r="I3073" s="188">
        <v>17.077116663670679</v>
      </c>
      <c r="J3073" s="192">
        <v>1900</v>
      </c>
      <c r="K3073" s="191">
        <v>114.51</v>
      </c>
      <c r="L3073" s="193">
        <v>16.592437341716881</v>
      </c>
      <c r="N3073" s="185"/>
      <c r="O3073" s="185"/>
    </row>
    <row r="3074" spans="1:15" x14ac:dyDescent="0.25">
      <c r="A3074" s="239" t="s">
        <v>12479</v>
      </c>
      <c r="B3074" s="189" t="s">
        <v>6135</v>
      </c>
      <c r="C3074" s="190" t="s">
        <v>8588</v>
      </c>
      <c r="D3074" s="190" t="s">
        <v>2491</v>
      </c>
      <c r="E3074" s="190" t="s">
        <v>20873</v>
      </c>
      <c r="F3074" s="190" t="s">
        <v>20869</v>
      </c>
      <c r="G3074" s="192">
        <v>65414.239999999998</v>
      </c>
      <c r="H3074" s="191">
        <v>1000.92</v>
      </c>
      <c r="I3074" s="188">
        <v>65.354114214922276</v>
      </c>
      <c r="J3074" s="192">
        <v>66233.240000000005</v>
      </c>
      <c r="K3074" s="191">
        <v>1009.23</v>
      </c>
      <c r="L3074" s="193">
        <v>65.627498191690705</v>
      </c>
      <c r="N3074" s="185"/>
      <c r="O3074" s="185"/>
    </row>
    <row r="3075" spans="1:15" x14ac:dyDescent="0.25">
      <c r="A3075" s="239" t="s">
        <v>12480</v>
      </c>
      <c r="B3075" s="189" t="s">
        <v>6135</v>
      </c>
      <c r="C3075" s="190" t="s">
        <v>8588</v>
      </c>
      <c r="D3075" s="190" t="s">
        <v>2492</v>
      </c>
      <c r="E3075" s="190" t="s">
        <v>20873</v>
      </c>
      <c r="F3075" s="190" t="s">
        <v>20869</v>
      </c>
      <c r="G3075" s="192">
        <v>3299.42</v>
      </c>
      <c r="H3075" s="191">
        <v>98.49</v>
      </c>
      <c r="I3075" s="188">
        <v>33.500050766575292</v>
      </c>
      <c r="J3075" s="192">
        <v>3289</v>
      </c>
      <c r="K3075" s="191">
        <v>98.18</v>
      </c>
      <c r="L3075" s="193">
        <v>33.499694438785902</v>
      </c>
      <c r="N3075" s="185"/>
      <c r="O3075" s="185"/>
    </row>
    <row r="3076" spans="1:15" x14ac:dyDescent="0.25">
      <c r="A3076" s="239" t="s">
        <v>12481</v>
      </c>
      <c r="B3076" s="189" t="s">
        <v>6135</v>
      </c>
      <c r="C3076" s="190" t="s">
        <v>8588</v>
      </c>
      <c r="D3076" s="190" t="s">
        <v>2493</v>
      </c>
      <c r="E3076" s="190" t="s">
        <v>20873</v>
      </c>
      <c r="F3076" s="190" t="s">
        <v>20869</v>
      </c>
      <c r="G3076" s="192">
        <v>709860</v>
      </c>
      <c r="H3076" s="191">
        <v>4585.1099999999997</v>
      </c>
      <c r="I3076" s="188">
        <v>154.81853216171478</v>
      </c>
      <c r="J3076" s="192">
        <v>737260</v>
      </c>
      <c r="K3076" s="191">
        <v>4670.3100000000004</v>
      </c>
      <c r="L3076" s="193">
        <v>157.86104134415058</v>
      </c>
      <c r="N3076" s="185"/>
      <c r="O3076" s="185"/>
    </row>
    <row r="3077" spans="1:15" x14ac:dyDescent="0.25">
      <c r="A3077" s="239" t="s">
        <v>12482</v>
      </c>
      <c r="B3077" s="189" t="s">
        <v>6135</v>
      </c>
      <c r="C3077" s="190" t="s">
        <v>8588</v>
      </c>
      <c r="D3077" s="190" t="s">
        <v>2494</v>
      </c>
      <c r="E3077" s="190" t="s">
        <v>20873</v>
      </c>
      <c r="F3077" s="190" t="s">
        <v>20869</v>
      </c>
      <c r="G3077" s="192">
        <v>1000</v>
      </c>
      <c r="H3077" s="191">
        <v>34.6</v>
      </c>
      <c r="I3077" s="188">
        <v>28.901734104046241</v>
      </c>
      <c r="J3077" s="192">
        <v>1000</v>
      </c>
      <c r="K3077" s="191">
        <v>34.86</v>
      </c>
      <c r="L3077" s="193">
        <v>28.686173264486516</v>
      </c>
      <c r="N3077" s="185"/>
      <c r="O3077" s="185"/>
    </row>
    <row r="3078" spans="1:15" x14ac:dyDescent="0.25">
      <c r="A3078" s="239" t="s">
        <v>12483</v>
      </c>
      <c r="B3078" s="189" t="s">
        <v>6135</v>
      </c>
      <c r="C3078" s="190" t="s">
        <v>8588</v>
      </c>
      <c r="D3078" s="190" t="s">
        <v>2495</v>
      </c>
      <c r="E3078" s="190" t="s">
        <v>20873</v>
      </c>
      <c r="F3078" s="190" t="s">
        <v>20869</v>
      </c>
      <c r="G3078" s="192">
        <v>5412</v>
      </c>
      <c r="H3078" s="191">
        <v>130.99</v>
      </c>
      <c r="I3078" s="188">
        <v>41.316131002366589</v>
      </c>
      <c r="J3078" s="192">
        <v>5412</v>
      </c>
      <c r="K3078" s="191">
        <v>132.83000000000001</v>
      </c>
      <c r="L3078" s="193">
        <v>40.743807874727089</v>
      </c>
      <c r="N3078" s="185"/>
      <c r="O3078" s="185"/>
    </row>
    <row r="3079" spans="1:15" x14ac:dyDescent="0.25">
      <c r="A3079" s="239" t="s">
        <v>12484</v>
      </c>
      <c r="B3079" s="189" t="s">
        <v>6135</v>
      </c>
      <c r="C3079" s="190" t="s">
        <v>8588</v>
      </c>
      <c r="D3079" s="190" t="s">
        <v>2496</v>
      </c>
      <c r="E3079" s="190" t="s">
        <v>20873</v>
      </c>
      <c r="F3079" s="190" t="s">
        <v>20869</v>
      </c>
      <c r="G3079" s="192">
        <v>650</v>
      </c>
      <c r="H3079" s="191">
        <v>34.67</v>
      </c>
      <c r="I3079" s="188">
        <v>18.748197288722238</v>
      </c>
      <c r="J3079" s="192">
        <v>1000</v>
      </c>
      <c r="K3079" s="191">
        <v>36.479999999999997</v>
      </c>
      <c r="L3079" s="193">
        <v>27.412280701754387</v>
      </c>
      <c r="N3079" s="185"/>
      <c r="O3079" s="185"/>
    </row>
    <row r="3080" spans="1:15" x14ac:dyDescent="0.25">
      <c r="A3080" s="239" t="s">
        <v>12485</v>
      </c>
      <c r="B3080" s="189" t="s">
        <v>6135</v>
      </c>
      <c r="C3080" s="190" t="s">
        <v>8588</v>
      </c>
      <c r="D3080" s="190" t="s">
        <v>3817</v>
      </c>
      <c r="E3080" s="190" t="s">
        <v>20873</v>
      </c>
      <c r="F3080" s="190" t="s">
        <v>20869</v>
      </c>
      <c r="G3080" s="192">
        <v>893</v>
      </c>
      <c r="H3080" s="191">
        <v>83.09</v>
      </c>
      <c r="I3080" s="188">
        <v>10.747382356480923</v>
      </c>
      <c r="J3080" s="192">
        <v>893</v>
      </c>
      <c r="K3080" s="191">
        <v>81.430000000000007</v>
      </c>
      <c r="L3080" s="193">
        <v>10.966474272381186</v>
      </c>
      <c r="N3080" s="185"/>
      <c r="O3080" s="185"/>
    </row>
    <row r="3081" spans="1:15" x14ac:dyDescent="0.25">
      <c r="A3081" s="239" t="s">
        <v>12486</v>
      </c>
      <c r="B3081" s="189" t="s">
        <v>6135</v>
      </c>
      <c r="C3081" s="190" t="s">
        <v>8588</v>
      </c>
      <c r="D3081" s="190" t="s">
        <v>3818</v>
      </c>
      <c r="E3081" s="190" t="s">
        <v>20873</v>
      </c>
      <c r="F3081" s="190" t="s">
        <v>20869</v>
      </c>
      <c r="G3081" s="192">
        <v>1800</v>
      </c>
      <c r="H3081" s="191">
        <v>109.23</v>
      </c>
      <c r="I3081" s="188">
        <v>16.478989288656962</v>
      </c>
      <c r="J3081" s="192">
        <v>1800</v>
      </c>
      <c r="K3081" s="191">
        <v>117.05</v>
      </c>
      <c r="L3081" s="193">
        <v>15.378043571123452</v>
      </c>
      <c r="N3081" s="185"/>
      <c r="O3081" s="185"/>
    </row>
    <row r="3082" spans="1:15" x14ac:dyDescent="0.25">
      <c r="A3082" s="239" t="s">
        <v>12487</v>
      </c>
      <c r="B3082" s="189" t="s">
        <v>6135</v>
      </c>
      <c r="C3082" s="190" t="s">
        <v>8588</v>
      </c>
      <c r="D3082" s="190" t="s">
        <v>3321</v>
      </c>
      <c r="E3082" s="190" t="s">
        <v>20873</v>
      </c>
      <c r="F3082" s="190" t="s">
        <v>20869</v>
      </c>
      <c r="G3082" s="192">
        <v>3500</v>
      </c>
      <c r="H3082" s="191">
        <v>96.29</v>
      </c>
      <c r="I3082" s="188">
        <v>36.348530480839131</v>
      </c>
      <c r="J3082" s="192">
        <v>3500</v>
      </c>
      <c r="K3082" s="191">
        <v>94.5</v>
      </c>
      <c r="L3082" s="193">
        <v>37.037037037037038</v>
      </c>
      <c r="N3082" s="185"/>
      <c r="O3082" s="185"/>
    </row>
    <row r="3083" spans="1:15" x14ac:dyDescent="0.25">
      <c r="A3083" s="239" t="s">
        <v>12488</v>
      </c>
      <c r="B3083" s="189" t="s">
        <v>6135</v>
      </c>
      <c r="C3083" s="190" t="s">
        <v>8588</v>
      </c>
      <c r="D3083" s="190" t="s">
        <v>12489</v>
      </c>
      <c r="E3083" s="190" t="s">
        <v>20873</v>
      </c>
      <c r="F3083" s="190" t="s">
        <v>20869</v>
      </c>
      <c r="G3083" s="192">
        <v>3500</v>
      </c>
      <c r="H3083" s="191">
        <v>147.58000000000001</v>
      </c>
      <c r="I3083" s="188">
        <v>23.715950670822604</v>
      </c>
      <c r="J3083" s="192">
        <v>3500</v>
      </c>
      <c r="K3083" s="191">
        <v>148.44999999999999</v>
      </c>
      <c r="L3083" s="193">
        <v>23.576961940047156</v>
      </c>
      <c r="N3083" s="185"/>
      <c r="O3083" s="185"/>
    </row>
    <row r="3084" spans="1:15" x14ac:dyDescent="0.25">
      <c r="A3084" s="239" t="s">
        <v>12490</v>
      </c>
      <c r="B3084" s="189" t="s">
        <v>6135</v>
      </c>
      <c r="C3084" s="190" t="s">
        <v>8588</v>
      </c>
      <c r="D3084" s="190" t="s">
        <v>3819</v>
      </c>
      <c r="E3084" s="190" t="s">
        <v>20873</v>
      </c>
      <c r="F3084" s="190" t="s">
        <v>20869</v>
      </c>
      <c r="G3084" s="192">
        <v>124954</v>
      </c>
      <c r="H3084" s="191">
        <v>2104.7600000000002</v>
      </c>
      <c r="I3084" s="188">
        <v>59.367338793971754</v>
      </c>
      <c r="J3084" s="192">
        <v>125645</v>
      </c>
      <c r="K3084" s="191">
        <v>2133.75</v>
      </c>
      <c r="L3084" s="193">
        <v>58.884592852958406</v>
      </c>
      <c r="N3084" s="185"/>
      <c r="O3084" s="185"/>
    </row>
    <row r="3085" spans="1:15" x14ac:dyDescent="0.25">
      <c r="A3085" s="239" t="s">
        <v>12491</v>
      </c>
      <c r="B3085" s="189" t="s">
        <v>6135</v>
      </c>
      <c r="C3085" s="190" t="s">
        <v>8588</v>
      </c>
      <c r="D3085" s="190" t="s">
        <v>3820</v>
      </c>
      <c r="E3085" s="190" t="s">
        <v>20873</v>
      </c>
      <c r="F3085" s="190" t="s">
        <v>20869</v>
      </c>
      <c r="G3085" s="192">
        <v>193500</v>
      </c>
      <c r="H3085" s="191">
        <v>4404.17</v>
      </c>
      <c r="I3085" s="188">
        <v>43.935633728943252</v>
      </c>
      <c r="J3085" s="192">
        <v>136300</v>
      </c>
      <c r="K3085" s="191">
        <v>4421.03</v>
      </c>
      <c r="L3085" s="193">
        <v>30.829919724589068</v>
      </c>
      <c r="N3085" s="185"/>
      <c r="O3085" s="185"/>
    </row>
    <row r="3086" spans="1:15" x14ac:dyDescent="0.25">
      <c r="A3086" s="239" t="s">
        <v>12492</v>
      </c>
      <c r="B3086" s="189" t="s">
        <v>6135</v>
      </c>
      <c r="C3086" s="190" t="s">
        <v>8588</v>
      </c>
      <c r="D3086" s="190" t="s">
        <v>3821</v>
      </c>
      <c r="E3086" s="190" t="s">
        <v>20873</v>
      </c>
      <c r="F3086" s="190" t="s">
        <v>20869</v>
      </c>
      <c r="G3086" s="192">
        <v>2500</v>
      </c>
      <c r="H3086" s="191">
        <v>147.27000000000001</v>
      </c>
      <c r="I3086" s="188">
        <v>16.975623005364294</v>
      </c>
      <c r="J3086" s="192">
        <v>2500</v>
      </c>
      <c r="K3086" s="191">
        <v>144.52000000000001</v>
      </c>
      <c r="L3086" s="193">
        <v>17.298643786327151</v>
      </c>
      <c r="N3086" s="185"/>
      <c r="O3086" s="185"/>
    </row>
    <row r="3087" spans="1:15" x14ac:dyDescent="0.25">
      <c r="A3087" s="239" t="s">
        <v>12493</v>
      </c>
      <c r="B3087" s="189" t="s">
        <v>6135</v>
      </c>
      <c r="C3087" s="190" t="s">
        <v>8588</v>
      </c>
      <c r="D3087" s="190" t="s">
        <v>8523</v>
      </c>
      <c r="E3087" s="190" t="s">
        <v>20873</v>
      </c>
      <c r="F3087" s="190" t="s">
        <v>20869</v>
      </c>
      <c r="G3087" s="192">
        <v>29000</v>
      </c>
      <c r="H3087" s="191">
        <v>1031.68</v>
      </c>
      <c r="I3087" s="188">
        <v>28.109491315136474</v>
      </c>
      <c r="J3087" s="192">
        <v>31000</v>
      </c>
      <c r="K3087" s="191">
        <v>1042.5999999999999</v>
      </c>
      <c r="L3087" s="193">
        <v>29.733358910416271</v>
      </c>
      <c r="N3087" s="185"/>
      <c r="O3087" s="185"/>
    </row>
    <row r="3088" spans="1:15" x14ac:dyDescent="0.25">
      <c r="A3088" s="239" t="s">
        <v>12494</v>
      </c>
      <c r="B3088" s="189" t="s">
        <v>6135</v>
      </c>
      <c r="C3088" s="190" t="s">
        <v>8588</v>
      </c>
      <c r="D3088" s="190" t="s">
        <v>3822</v>
      </c>
      <c r="E3088" s="190" t="s">
        <v>20873</v>
      </c>
      <c r="F3088" s="190" t="s">
        <v>20869</v>
      </c>
      <c r="G3088" s="192">
        <v>2500</v>
      </c>
      <c r="H3088" s="191">
        <v>71.569999999999993</v>
      </c>
      <c r="I3088" s="188">
        <v>34.930836942853155</v>
      </c>
      <c r="J3088" s="192">
        <v>2500</v>
      </c>
      <c r="K3088" s="191">
        <v>72.569999999999993</v>
      </c>
      <c r="L3088" s="193">
        <v>34.449497037343257</v>
      </c>
      <c r="N3088" s="185"/>
      <c r="O3088" s="185"/>
    </row>
    <row r="3089" spans="1:15" x14ac:dyDescent="0.25">
      <c r="A3089" s="239" t="s">
        <v>12495</v>
      </c>
      <c r="B3089" s="189" t="s">
        <v>6135</v>
      </c>
      <c r="C3089" s="190" t="s">
        <v>8588</v>
      </c>
      <c r="D3089" s="190" t="s">
        <v>3823</v>
      </c>
      <c r="E3089" s="190" t="s">
        <v>20873</v>
      </c>
      <c r="F3089" s="190" t="s">
        <v>20869</v>
      </c>
      <c r="G3089" s="192">
        <v>15000</v>
      </c>
      <c r="H3089" s="191">
        <v>469.49</v>
      </c>
      <c r="I3089" s="188">
        <v>31.949562290996614</v>
      </c>
      <c r="J3089" s="192">
        <v>15000</v>
      </c>
      <c r="K3089" s="191">
        <v>469.67</v>
      </c>
      <c r="L3089" s="193">
        <v>31.937317691144845</v>
      </c>
      <c r="N3089" s="185"/>
      <c r="O3089" s="185"/>
    </row>
    <row r="3090" spans="1:15" x14ac:dyDescent="0.25">
      <c r="A3090" s="239" t="s">
        <v>12496</v>
      </c>
      <c r="B3090" s="189" t="s">
        <v>6135</v>
      </c>
      <c r="C3090" s="190" t="s">
        <v>8588</v>
      </c>
      <c r="D3090" s="190" t="s">
        <v>3824</v>
      </c>
      <c r="E3090" s="190" t="s">
        <v>20873</v>
      </c>
      <c r="F3090" s="190" t="s">
        <v>20869</v>
      </c>
      <c r="G3090" s="192">
        <v>235418.29</v>
      </c>
      <c r="H3090" s="191">
        <v>2551.98</v>
      </c>
      <c r="I3090" s="188">
        <v>92.249269194899654</v>
      </c>
      <c r="J3090" s="192">
        <v>239900.29</v>
      </c>
      <c r="K3090" s="191">
        <v>2583.5100000000002</v>
      </c>
      <c r="L3090" s="193">
        <v>92.858278079047494</v>
      </c>
      <c r="N3090" s="185"/>
      <c r="O3090" s="185"/>
    </row>
    <row r="3091" spans="1:15" x14ac:dyDescent="0.25">
      <c r="A3091" s="239" t="s">
        <v>12497</v>
      </c>
      <c r="B3091" s="189" t="s">
        <v>6135</v>
      </c>
      <c r="C3091" s="190" t="s">
        <v>8588</v>
      </c>
      <c r="D3091" s="190" t="s">
        <v>3825</v>
      </c>
      <c r="E3091" s="190" t="s">
        <v>20873</v>
      </c>
      <c r="F3091" s="190" t="s">
        <v>20869</v>
      </c>
      <c r="G3091" s="192">
        <v>2389.62</v>
      </c>
      <c r="H3091" s="191">
        <v>104.55</v>
      </c>
      <c r="I3091" s="188">
        <v>22.856241032998565</v>
      </c>
      <c r="J3091" s="192">
        <v>2500</v>
      </c>
      <c r="K3091" s="191">
        <v>103.89</v>
      </c>
      <c r="L3091" s="193">
        <v>24.063913754933104</v>
      </c>
      <c r="N3091" s="185"/>
      <c r="O3091" s="185"/>
    </row>
    <row r="3092" spans="1:15" x14ac:dyDescent="0.25">
      <c r="A3092" s="239" t="s">
        <v>12498</v>
      </c>
      <c r="B3092" s="189" t="s">
        <v>6135</v>
      </c>
      <c r="C3092" s="190" t="s">
        <v>8588</v>
      </c>
      <c r="D3092" s="190" t="s">
        <v>3826</v>
      </c>
      <c r="E3092" s="190" t="s">
        <v>20873</v>
      </c>
      <c r="F3092" s="190" t="s">
        <v>20869</v>
      </c>
      <c r="G3092" s="192">
        <v>122000</v>
      </c>
      <c r="H3092" s="191">
        <v>1387.97</v>
      </c>
      <c r="I3092" s="188">
        <v>87.898153418301547</v>
      </c>
      <c r="J3092" s="192">
        <v>130000</v>
      </c>
      <c r="K3092" s="191">
        <v>1437.77</v>
      </c>
      <c r="L3092" s="193">
        <v>90.417799787170409</v>
      </c>
      <c r="N3092" s="185"/>
      <c r="O3092" s="185"/>
    </row>
    <row r="3093" spans="1:15" x14ac:dyDescent="0.25">
      <c r="A3093" s="239" t="s">
        <v>12499</v>
      </c>
      <c r="B3093" s="189" t="s">
        <v>6135</v>
      </c>
      <c r="C3093" s="190" t="s">
        <v>8588</v>
      </c>
      <c r="D3093" s="190" t="s">
        <v>3827</v>
      </c>
      <c r="E3093" s="190" t="s">
        <v>20873</v>
      </c>
      <c r="F3093" s="190" t="s">
        <v>20869</v>
      </c>
      <c r="G3093" s="192">
        <v>2844</v>
      </c>
      <c r="H3093" s="191">
        <v>119.91</v>
      </c>
      <c r="I3093" s="188">
        <v>23.717788341255943</v>
      </c>
      <c r="J3093" s="192">
        <v>4000</v>
      </c>
      <c r="K3093" s="191">
        <v>119.34</v>
      </c>
      <c r="L3093" s="193">
        <v>33.517680576504105</v>
      </c>
      <c r="N3093" s="185"/>
      <c r="O3093" s="185"/>
    </row>
    <row r="3094" spans="1:15" x14ac:dyDescent="0.25">
      <c r="A3094" s="239" t="s">
        <v>12500</v>
      </c>
      <c r="B3094" s="189" t="s">
        <v>6135</v>
      </c>
      <c r="C3094" s="190" t="s">
        <v>8588</v>
      </c>
      <c r="D3094" s="190" t="s">
        <v>3828</v>
      </c>
      <c r="E3094" s="190" t="s">
        <v>20873</v>
      </c>
      <c r="F3094" s="190" t="s">
        <v>20869</v>
      </c>
      <c r="G3094" s="192">
        <v>1750</v>
      </c>
      <c r="H3094" s="191">
        <v>73.819999999999993</v>
      </c>
      <c r="I3094" s="188">
        <v>23.706312652397727</v>
      </c>
      <c r="J3094" s="192">
        <v>1750</v>
      </c>
      <c r="K3094" s="191">
        <v>74.540000000000006</v>
      </c>
      <c r="L3094" s="193">
        <v>23.477327609337266</v>
      </c>
      <c r="N3094" s="185"/>
      <c r="O3094" s="185"/>
    </row>
    <row r="3095" spans="1:15" x14ac:dyDescent="0.25">
      <c r="A3095" s="239" t="s">
        <v>12501</v>
      </c>
      <c r="B3095" s="189" t="s">
        <v>6135</v>
      </c>
      <c r="C3095" s="190" t="s">
        <v>8588</v>
      </c>
      <c r="D3095" s="190" t="s">
        <v>3829</v>
      </c>
      <c r="E3095" s="190" t="s">
        <v>20873</v>
      </c>
      <c r="F3095" s="190" t="s">
        <v>20869</v>
      </c>
      <c r="G3095" s="192">
        <v>33020</v>
      </c>
      <c r="H3095" s="191">
        <v>689.01</v>
      </c>
      <c r="I3095" s="188">
        <v>47.923832745533446</v>
      </c>
      <c r="J3095" s="192">
        <v>30255</v>
      </c>
      <c r="K3095" s="191">
        <v>698.29</v>
      </c>
      <c r="L3095" s="193">
        <v>43.327270904638475</v>
      </c>
      <c r="N3095" s="185"/>
      <c r="O3095" s="185"/>
    </row>
    <row r="3096" spans="1:15" x14ac:dyDescent="0.25">
      <c r="A3096" s="239" t="s">
        <v>12502</v>
      </c>
      <c r="B3096" s="189" t="s">
        <v>6135</v>
      </c>
      <c r="C3096" s="190" t="s">
        <v>8588</v>
      </c>
      <c r="D3096" s="190" t="s">
        <v>3830</v>
      </c>
      <c r="E3096" s="190" t="s">
        <v>20873</v>
      </c>
      <c r="F3096" s="190" t="s">
        <v>20869</v>
      </c>
      <c r="G3096" s="192">
        <v>350</v>
      </c>
      <c r="H3096" s="191">
        <v>60.59</v>
      </c>
      <c r="I3096" s="188">
        <v>5.7765307806568735</v>
      </c>
      <c r="J3096" s="192">
        <v>350</v>
      </c>
      <c r="K3096" s="191">
        <v>61.33</v>
      </c>
      <c r="L3096" s="193">
        <v>5.7068318930376654</v>
      </c>
      <c r="N3096" s="185"/>
      <c r="O3096" s="185"/>
    </row>
    <row r="3097" spans="1:15" x14ac:dyDescent="0.25">
      <c r="A3097" s="239" t="s">
        <v>12503</v>
      </c>
      <c r="B3097" s="189" t="s">
        <v>6135</v>
      </c>
      <c r="C3097" s="190" t="s">
        <v>8588</v>
      </c>
      <c r="D3097" s="190" t="s">
        <v>3831</v>
      </c>
      <c r="E3097" s="190" t="s">
        <v>20873</v>
      </c>
      <c r="F3097" s="190" t="s">
        <v>20869</v>
      </c>
      <c r="G3097" s="192">
        <v>34500.980000000003</v>
      </c>
      <c r="H3097" s="191">
        <v>721.09</v>
      </c>
      <c r="I3097" s="188">
        <v>47.845594863331904</v>
      </c>
      <c r="J3097" s="192">
        <v>38000</v>
      </c>
      <c r="K3097" s="191">
        <v>731.25</v>
      </c>
      <c r="L3097" s="193">
        <v>51.965811965811966</v>
      </c>
      <c r="N3097" s="185"/>
      <c r="O3097" s="185"/>
    </row>
    <row r="3098" spans="1:15" x14ac:dyDescent="0.25">
      <c r="A3098" s="239" t="s">
        <v>12504</v>
      </c>
      <c r="B3098" s="189" t="s">
        <v>6135</v>
      </c>
      <c r="C3098" s="190" t="s">
        <v>8588</v>
      </c>
      <c r="D3098" s="190" t="s">
        <v>3832</v>
      </c>
      <c r="E3098" s="190" t="s">
        <v>20873</v>
      </c>
      <c r="F3098" s="190" t="s">
        <v>20869</v>
      </c>
      <c r="G3098" s="192">
        <v>18059.87</v>
      </c>
      <c r="H3098" s="191">
        <v>386.87</v>
      </c>
      <c r="I3098" s="188">
        <v>46.682012045389918</v>
      </c>
      <c r="J3098" s="192">
        <v>20000</v>
      </c>
      <c r="K3098" s="191">
        <v>388.37</v>
      </c>
      <c r="L3098" s="193">
        <v>51.49728351829441</v>
      </c>
      <c r="N3098" s="185"/>
      <c r="O3098" s="185"/>
    </row>
    <row r="3099" spans="1:15" x14ac:dyDescent="0.25">
      <c r="A3099" s="239" t="s">
        <v>12505</v>
      </c>
      <c r="B3099" s="189" t="s">
        <v>6135</v>
      </c>
      <c r="C3099" s="190" t="s">
        <v>8588</v>
      </c>
      <c r="D3099" s="190" t="s">
        <v>3833</v>
      </c>
      <c r="E3099" s="190" t="s">
        <v>20873</v>
      </c>
      <c r="F3099" s="190" t="s">
        <v>20869</v>
      </c>
      <c r="G3099" s="192">
        <v>5088</v>
      </c>
      <c r="H3099" s="191">
        <v>117.76</v>
      </c>
      <c r="I3099" s="188">
        <v>43.20652173913043</v>
      </c>
      <c r="J3099" s="192">
        <v>5088</v>
      </c>
      <c r="K3099" s="191">
        <v>118.17</v>
      </c>
      <c r="L3099" s="193">
        <v>43.056613353643058</v>
      </c>
      <c r="N3099" s="185"/>
      <c r="O3099" s="185"/>
    </row>
    <row r="3100" spans="1:15" x14ac:dyDescent="0.25">
      <c r="A3100" s="239" t="s">
        <v>12506</v>
      </c>
      <c r="B3100" s="189" t="s">
        <v>6135</v>
      </c>
      <c r="C3100" s="190" t="s">
        <v>8588</v>
      </c>
      <c r="D3100" s="190" t="s">
        <v>12507</v>
      </c>
      <c r="E3100" s="190" t="s">
        <v>20873</v>
      </c>
      <c r="F3100" s="190" t="s">
        <v>20869</v>
      </c>
      <c r="G3100" s="192">
        <v>22321</v>
      </c>
      <c r="H3100" s="191">
        <v>2450.19</v>
      </c>
      <c r="I3100" s="188">
        <v>9.1099057624102624</v>
      </c>
      <c r="J3100" s="192">
        <v>22321</v>
      </c>
      <c r="K3100" s="191">
        <v>2452.59</v>
      </c>
      <c r="L3100" s="193">
        <v>9.1009911970610649</v>
      </c>
      <c r="N3100" s="185"/>
      <c r="O3100" s="185"/>
    </row>
    <row r="3101" spans="1:15" x14ac:dyDescent="0.25">
      <c r="A3101" s="239" t="s">
        <v>12508</v>
      </c>
      <c r="B3101" s="189" t="s">
        <v>6135</v>
      </c>
      <c r="C3101" s="190" t="s">
        <v>8588</v>
      </c>
      <c r="D3101" s="190" t="s">
        <v>3834</v>
      </c>
      <c r="E3101" s="190" t="s">
        <v>20873</v>
      </c>
      <c r="F3101" s="190" t="s">
        <v>20869</v>
      </c>
      <c r="G3101" s="192">
        <v>2000</v>
      </c>
      <c r="H3101" s="191">
        <v>242.72</v>
      </c>
      <c r="I3101" s="188">
        <v>8.2399472643375091</v>
      </c>
      <c r="J3101" s="192">
        <v>2300</v>
      </c>
      <c r="K3101" s="191">
        <v>245.42</v>
      </c>
      <c r="L3101" s="193">
        <v>9.3716893488713229</v>
      </c>
      <c r="N3101" s="185"/>
      <c r="O3101" s="185"/>
    </row>
    <row r="3102" spans="1:15" x14ac:dyDescent="0.25">
      <c r="A3102" s="239" t="s">
        <v>12509</v>
      </c>
      <c r="B3102" s="189" t="s">
        <v>6135</v>
      </c>
      <c r="C3102" s="190" t="s">
        <v>8588</v>
      </c>
      <c r="D3102" s="190" t="s">
        <v>3835</v>
      </c>
      <c r="E3102" s="190" t="s">
        <v>20873</v>
      </c>
      <c r="F3102" s="190" t="s">
        <v>20869</v>
      </c>
      <c r="G3102" s="192">
        <v>7500</v>
      </c>
      <c r="H3102" s="191">
        <v>152.97999999999999</v>
      </c>
      <c r="I3102" s="188">
        <v>49.026016472741539</v>
      </c>
      <c r="J3102" s="192">
        <v>8500</v>
      </c>
      <c r="K3102" s="191">
        <v>153.65</v>
      </c>
      <c r="L3102" s="193">
        <v>55.320533680442566</v>
      </c>
      <c r="N3102" s="185"/>
      <c r="O3102" s="185"/>
    </row>
    <row r="3103" spans="1:15" x14ac:dyDescent="0.25">
      <c r="A3103" s="239" t="s">
        <v>12510</v>
      </c>
      <c r="B3103" s="189" t="s">
        <v>6135</v>
      </c>
      <c r="C3103" s="190" t="s">
        <v>8588</v>
      </c>
      <c r="D3103" s="190" t="s">
        <v>6488</v>
      </c>
      <c r="E3103" s="190" t="s">
        <v>20873</v>
      </c>
      <c r="F3103" s="190" t="s">
        <v>20869</v>
      </c>
      <c r="G3103" s="192">
        <v>6600</v>
      </c>
      <c r="H3103" s="191">
        <v>115.49</v>
      </c>
      <c r="I3103" s="188">
        <v>57.147805004762319</v>
      </c>
      <c r="J3103" s="192">
        <v>6967.5</v>
      </c>
      <c r="K3103" s="191">
        <v>117.93</v>
      </c>
      <c r="L3103" s="193">
        <v>59.081658611040446</v>
      </c>
      <c r="N3103" s="185"/>
      <c r="O3103" s="185"/>
    </row>
    <row r="3104" spans="1:15" x14ac:dyDescent="0.25">
      <c r="A3104" s="239" t="s">
        <v>12511</v>
      </c>
      <c r="B3104" s="189" t="s">
        <v>6135</v>
      </c>
      <c r="C3104" s="190" t="s">
        <v>8588</v>
      </c>
      <c r="D3104" s="190" t="s">
        <v>3836</v>
      </c>
      <c r="E3104" s="190" t="s">
        <v>20873</v>
      </c>
      <c r="F3104" s="190" t="s">
        <v>20869</v>
      </c>
      <c r="G3104" s="192">
        <v>13750.88</v>
      </c>
      <c r="H3104" s="191">
        <v>675.13</v>
      </c>
      <c r="I3104" s="188">
        <v>20.36775139602743</v>
      </c>
      <c r="J3104" s="192">
        <v>14100</v>
      </c>
      <c r="K3104" s="191">
        <v>672.32</v>
      </c>
      <c r="L3104" s="193">
        <v>20.972156116135171</v>
      </c>
      <c r="N3104" s="185"/>
      <c r="O3104" s="185"/>
    </row>
    <row r="3105" spans="1:15" x14ac:dyDescent="0.25">
      <c r="A3105" s="239" t="s">
        <v>12512</v>
      </c>
      <c r="B3105" s="189" t="s">
        <v>6135</v>
      </c>
      <c r="C3105" s="190" t="s">
        <v>8588</v>
      </c>
      <c r="D3105" s="190" t="s">
        <v>3837</v>
      </c>
      <c r="E3105" s="190" t="s">
        <v>20873</v>
      </c>
      <c r="F3105" s="190" t="s">
        <v>20869</v>
      </c>
      <c r="G3105" s="192">
        <v>14000</v>
      </c>
      <c r="H3105" s="191">
        <v>831.12</v>
      </c>
      <c r="I3105" s="188">
        <v>16.844739628453173</v>
      </c>
      <c r="J3105" s="192">
        <v>14000</v>
      </c>
      <c r="K3105" s="191">
        <v>840.22</v>
      </c>
      <c r="L3105" s="193">
        <v>16.662302730237318</v>
      </c>
      <c r="N3105" s="185"/>
      <c r="O3105" s="185"/>
    </row>
    <row r="3106" spans="1:15" x14ac:dyDescent="0.25">
      <c r="A3106" s="239" t="s">
        <v>12513</v>
      </c>
      <c r="B3106" s="189" t="s">
        <v>6135</v>
      </c>
      <c r="C3106" s="190" t="s">
        <v>8588</v>
      </c>
      <c r="D3106" s="190" t="s">
        <v>3838</v>
      </c>
      <c r="E3106" s="190" t="s">
        <v>20873</v>
      </c>
      <c r="F3106" s="190" t="s">
        <v>20869</v>
      </c>
      <c r="G3106" s="192">
        <v>3235</v>
      </c>
      <c r="H3106" s="191">
        <v>227.21</v>
      </c>
      <c r="I3106" s="188">
        <v>14.23792966858853</v>
      </c>
      <c r="J3106" s="192">
        <v>3024</v>
      </c>
      <c r="K3106" s="191">
        <v>227.95</v>
      </c>
      <c r="L3106" s="193">
        <v>13.266067119982454</v>
      </c>
      <c r="N3106" s="185"/>
      <c r="O3106" s="185"/>
    </row>
    <row r="3107" spans="1:15" x14ac:dyDescent="0.25">
      <c r="A3107" s="239" t="s">
        <v>12514</v>
      </c>
      <c r="B3107" s="189" t="s">
        <v>6135</v>
      </c>
      <c r="C3107" s="190" t="s">
        <v>8588</v>
      </c>
      <c r="D3107" s="190" t="s">
        <v>3839</v>
      </c>
      <c r="E3107" s="190" t="s">
        <v>20873</v>
      </c>
      <c r="F3107" s="190" t="s">
        <v>20869</v>
      </c>
      <c r="G3107" s="192">
        <v>2055</v>
      </c>
      <c r="H3107" s="191">
        <v>53.33</v>
      </c>
      <c r="I3107" s="188">
        <v>38.533658353647105</v>
      </c>
      <c r="J3107" s="192">
        <v>2300</v>
      </c>
      <c r="K3107" s="191">
        <v>57.05</v>
      </c>
      <c r="L3107" s="193">
        <v>40.315512708150749</v>
      </c>
      <c r="N3107" s="185"/>
      <c r="O3107" s="185"/>
    </row>
    <row r="3108" spans="1:15" x14ac:dyDescent="0.25">
      <c r="A3108" s="239" t="s">
        <v>12515</v>
      </c>
      <c r="B3108" s="189" t="s">
        <v>6135</v>
      </c>
      <c r="C3108" s="190" t="s">
        <v>8588</v>
      </c>
      <c r="D3108" s="190" t="s">
        <v>3840</v>
      </c>
      <c r="E3108" s="190" t="s">
        <v>20873</v>
      </c>
      <c r="F3108" s="190" t="s">
        <v>20869</v>
      </c>
      <c r="G3108" s="192">
        <v>4815.6099999999997</v>
      </c>
      <c r="H3108" s="191">
        <v>137.26</v>
      </c>
      <c r="I3108" s="188">
        <v>35.083855456797316</v>
      </c>
      <c r="J3108" s="192">
        <v>5191</v>
      </c>
      <c r="K3108" s="191">
        <v>138.85</v>
      </c>
      <c r="L3108" s="193">
        <v>37.385667987036371</v>
      </c>
      <c r="N3108" s="185"/>
      <c r="O3108" s="185"/>
    </row>
    <row r="3109" spans="1:15" x14ac:dyDescent="0.25">
      <c r="A3109" s="239" t="s">
        <v>12516</v>
      </c>
      <c r="B3109" s="189" t="s">
        <v>6135</v>
      </c>
      <c r="C3109" s="190" t="s">
        <v>8588</v>
      </c>
      <c r="D3109" s="190" t="s">
        <v>2924</v>
      </c>
      <c r="E3109" s="190" t="s">
        <v>20873</v>
      </c>
      <c r="F3109" s="190" t="s">
        <v>20869</v>
      </c>
      <c r="G3109" s="192">
        <v>1090.99</v>
      </c>
      <c r="H3109" s="191">
        <v>92.14</v>
      </c>
      <c r="I3109" s="188">
        <v>11.840568699804646</v>
      </c>
      <c r="J3109" s="192">
        <v>1150</v>
      </c>
      <c r="K3109" s="191">
        <v>92.56</v>
      </c>
      <c r="L3109" s="193">
        <v>12.424373379429559</v>
      </c>
      <c r="N3109" s="185"/>
      <c r="O3109" s="185"/>
    </row>
    <row r="3110" spans="1:15" x14ac:dyDescent="0.25">
      <c r="A3110" s="239" t="s">
        <v>12517</v>
      </c>
      <c r="B3110" s="189" t="s">
        <v>6135</v>
      </c>
      <c r="C3110" s="190" t="s">
        <v>8588</v>
      </c>
      <c r="D3110" s="190" t="s">
        <v>2925</v>
      </c>
      <c r="E3110" s="190" t="s">
        <v>20873</v>
      </c>
      <c r="F3110" s="190" t="s">
        <v>20869</v>
      </c>
      <c r="G3110" s="192">
        <v>128524.92</v>
      </c>
      <c r="H3110" s="191">
        <v>2066.34</v>
      </c>
      <c r="I3110" s="188">
        <v>62.19930892302331</v>
      </c>
      <c r="J3110" s="192">
        <v>142054.07999999999</v>
      </c>
      <c r="K3110" s="191">
        <v>2113.9</v>
      </c>
      <c r="L3110" s="193">
        <v>67.199999999999989</v>
      </c>
      <c r="N3110" s="185"/>
      <c r="O3110" s="185"/>
    </row>
    <row r="3111" spans="1:15" x14ac:dyDescent="0.25">
      <c r="A3111" s="239" t="s">
        <v>12518</v>
      </c>
      <c r="B3111" s="189" t="s">
        <v>6135</v>
      </c>
      <c r="C3111" s="190" t="s">
        <v>8588</v>
      </c>
      <c r="D3111" s="190" t="s">
        <v>2926</v>
      </c>
      <c r="E3111" s="190" t="s">
        <v>20873</v>
      </c>
      <c r="F3111" s="190" t="s">
        <v>20869</v>
      </c>
      <c r="G3111" s="192">
        <v>10860</v>
      </c>
      <c r="H3111" s="191">
        <v>301.27999999999997</v>
      </c>
      <c r="I3111" s="188">
        <v>36.046202867764208</v>
      </c>
      <c r="J3111" s="192">
        <v>11500</v>
      </c>
      <c r="K3111" s="191">
        <v>314.75</v>
      </c>
      <c r="L3111" s="193">
        <v>36.536934074662433</v>
      </c>
      <c r="N3111" s="185"/>
      <c r="O3111" s="185"/>
    </row>
    <row r="3112" spans="1:15" x14ac:dyDescent="0.25">
      <c r="A3112" s="239" t="s">
        <v>12519</v>
      </c>
      <c r="B3112" s="189" t="s">
        <v>6135</v>
      </c>
      <c r="C3112" s="190" t="s">
        <v>8588</v>
      </c>
      <c r="D3112" s="190" t="s">
        <v>8202</v>
      </c>
      <c r="E3112" s="190" t="s">
        <v>20873</v>
      </c>
      <c r="F3112" s="190" t="s">
        <v>20869</v>
      </c>
      <c r="G3112" s="192">
        <v>11969.37</v>
      </c>
      <c r="H3112" s="191">
        <v>270.37</v>
      </c>
      <c r="I3112" s="188">
        <v>44.27033324703185</v>
      </c>
      <c r="J3112" s="192">
        <v>12500</v>
      </c>
      <c r="K3112" s="191">
        <v>274.93</v>
      </c>
      <c r="L3112" s="193">
        <v>45.466118648383222</v>
      </c>
      <c r="N3112" s="185"/>
      <c r="O3112" s="185"/>
    </row>
    <row r="3113" spans="1:15" x14ac:dyDescent="0.25">
      <c r="A3113" s="239" t="s">
        <v>12520</v>
      </c>
      <c r="B3113" s="189" t="s">
        <v>6135</v>
      </c>
      <c r="C3113" s="190" t="s">
        <v>8588</v>
      </c>
      <c r="D3113" s="190" t="s">
        <v>6511</v>
      </c>
      <c r="E3113" s="190" t="s">
        <v>20873</v>
      </c>
      <c r="F3113" s="190" t="s">
        <v>20869</v>
      </c>
      <c r="G3113" s="192">
        <v>1650</v>
      </c>
      <c r="H3113" s="191">
        <v>101.43</v>
      </c>
      <c r="I3113" s="188">
        <v>16.26737651582372</v>
      </c>
      <c r="J3113" s="192">
        <v>2400</v>
      </c>
      <c r="K3113" s="191">
        <v>100.84</v>
      </c>
      <c r="L3113" s="193">
        <v>23.800079333597779</v>
      </c>
      <c r="N3113" s="185"/>
      <c r="O3113" s="185"/>
    </row>
    <row r="3114" spans="1:15" x14ac:dyDescent="0.25">
      <c r="A3114" s="239" t="s">
        <v>12521</v>
      </c>
      <c r="B3114" s="189" t="s">
        <v>6135</v>
      </c>
      <c r="C3114" s="190" t="s">
        <v>8588</v>
      </c>
      <c r="D3114" s="190" t="s">
        <v>2927</v>
      </c>
      <c r="E3114" s="190" t="s">
        <v>20873</v>
      </c>
      <c r="F3114" s="190" t="s">
        <v>20869</v>
      </c>
      <c r="G3114" s="192">
        <v>26623</v>
      </c>
      <c r="H3114" s="191">
        <v>2600.52</v>
      </c>
      <c r="I3114" s="188">
        <v>10.237567871041177</v>
      </c>
      <c r="J3114" s="192">
        <v>28100</v>
      </c>
      <c r="K3114" s="191">
        <v>2616.38</v>
      </c>
      <c r="L3114" s="193">
        <v>10.740030117949226</v>
      </c>
      <c r="N3114" s="185"/>
      <c r="O3114" s="185"/>
    </row>
    <row r="3115" spans="1:15" x14ac:dyDescent="0.25">
      <c r="A3115" s="239" t="s">
        <v>12522</v>
      </c>
      <c r="B3115" s="189" t="s">
        <v>6135</v>
      </c>
      <c r="C3115" s="190" t="s">
        <v>8588</v>
      </c>
      <c r="D3115" s="190" t="s">
        <v>2928</v>
      </c>
      <c r="E3115" s="190" t="s">
        <v>20873</v>
      </c>
      <c r="F3115" s="190" t="s">
        <v>20869</v>
      </c>
      <c r="G3115" s="192">
        <v>26534</v>
      </c>
      <c r="H3115" s="191">
        <v>798.27</v>
      </c>
      <c r="I3115" s="188">
        <v>33.239380159595122</v>
      </c>
      <c r="J3115" s="192">
        <v>26585</v>
      </c>
      <c r="K3115" s="191">
        <v>815.46</v>
      </c>
      <c r="L3115" s="193">
        <v>32.601231206926151</v>
      </c>
      <c r="N3115" s="185"/>
      <c r="O3115" s="185"/>
    </row>
    <row r="3116" spans="1:15" x14ac:dyDescent="0.25">
      <c r="A3116" s="239" t="s">
        <v>12523</v>
      </c>
      <c r="B3116" s="189" t="s">
        <v>6135</v>
      </c>
      <c r="C3116" s="190" t="s">
        <v>8588</v>
      </c>
      <c r="D3116" s="190" t="s">
        <v>2929</v>
      </c>
      <c r="E3116" s="190" t="s">
        <v>20873</v>
      </c>
      <c r="F3116" s="190" t="s">
        <v>20869</v>
      </c>
      <c r="G3116" s="192">
        <v>28480</v>
      </c>
      <c r="H3116" s="191">
        <v>433.51</v>
      </c>
      <c r="I3116" s="188">
        <v>65.696293049756633</v>
      </c>
      <c r="J3116" s="192">
        <v>29364</v>
      </c>
      <c r="K3116" s="191">
        <v>439.37</v>
      </c>
      <c r="L3116" s="193">
        <v>66.832054987823469</v>
      </c>
      <c r="N3116" s="185"/>
      <c r="O3116" s="185"/>
    </row>
    <row r="3117" spans="1:15" x14ac:dyDescent="0.25">
      <c r="A3117" s="239" t="s">
        <v>12524</v>
      </c>
      <c r="B3117" s="189" t="s">
        <v>6135</v>
      </c>
      <c r="C3117" s="190" t="s">
        <v>8588</v>
      </c>
      <c r="D3117" s="190" t="s">
        <v>2930</v>
      </c>
      <c r="E3117" s="190" t="s">
        <v>20873</v>
      </c>
      <c r="F3117" s="190" t="s">
        <v>20869</v>
      </c>
      <c r="G3117" s="192">
        <v>34480</v>
      </c>
      <c r="H3117" s="191">
        <v>476.44</v>
      </c>
      <c r="I3117" s="188">
        <v>72.370078079086554</v>
      </c>
      <c r="J3117" s="192">
        <v>34500</v>
      </c>
      <c r="K3117" s="191">
        <v>479.48</v>
      </c>
      <c r="L3117" s="193">
        <v>71.952949028113792</v>
      </c>
      <c r="N3117" s="185"/>
      <c r="O3117" s="185"/>
    </row>
    <row r="3118" spans="1:15" x14ac:dyDescent="0.25">
      <c r="A3118" s="239" t="s">
        <v>12525</v>
      </c>
      <c r="B3118" s="189" t="s">
        <v>6135</v>
      </c>
      <c r="C3118" s="190" t="s">
        <v>8588</v>
      </c>
      <c r="D3118" s="190" t="s">
        <v>2931</v>
      </c>
      <c r="E3118" s="190" t="s">
        <v>20873</v>
      </c>
      <c r="F3118" s="190" t="s">
        <v>20869</v>
      </c>
      <c r="G3118" s="192">
        <v>5785.47</v>
      </c>
      <c r="H3118" s="191">
        <v>129.4</v>
      </c>
      <c r="I3118" s="188">
        <v>44.709969088098916</v>
      </c>
      <c r="J3118" s="192">
        <v>5785.47</v>
      </c>
      <c r="K3118" s="191">
        <v>129.71</v>
      </c>
      <c r="L3118" s="193">
        <v>44.603114640351549</v>
      </c>
      <c r="N3118" s="185"/>
      <c r="O3118" s="185"/>
    </row>
    <row r="3119" spans="1:15" x14ac:dyDescent="0.25">
      <c r="A3119" s="239" t="s">
        <v>12526</v>
      </c>
      <c r="B3119" s="189" t="s">
        <v>6135</v>
      </c>
      <c r="C3119" s="190" t="s">
        <v>8588</v>
      </c>
      <c r="D3119" s="190" t="s">
        <v>2932</v>
      </c>
      <c r="E3119" s="190" t="s">
        <v>20873</v>
      </c>
      <c r="F3119" s="190" t="s">
        <v>20869</v>
      </c>
      <c r="G3119" s="192">
        <v>26000</v>
      </c>
      <c r="H3119" s="191">
        <v>586.73</v>
      </c>
      <c r="I3119" s="188">
        <v>44.313397985444752</v>
      </c>
      <c r="J3119" s="192">
        <v>26145</v>
      </c>
      <c r="K3119" s="191">
        <v>590.05999999999995</v>
      </c>
      <c r="L3119" s="193">
        <v>44.309053316611873</v>
      </c>
      <c r="N3119" s="185"/>
      <c r="O3119" s="185"/>
    </row>
    <row r="3120" spans="1:15" x14ac:dyDescent="0.25">
      <c r="A3120" s="239" t="s">
        <v>12527</v>
      </c>
      <c r="B3120" s="189" t="s">
        <v>6135</v>
      </c>
      <c r="C3120" s="190" t="s">
        <v>8588</v>
      </c>
      <c r="D3120" s="190" t="s">
        <v>2933</v>
      </c>
      <c r="E3120" s="190" t="s">
        <v>20873</v>
      </c>
      <c r="F3120" s="190" t="s">
        <v>20869</v>
      </c>
      <c r="G3120" s="192">
        <v>5213</v>
      </c>
      <c r="H3120" s="191">
        <v>108.69</v>
      </c>
      <c r="I3120" s="188">
        <v>47.962094028889503</v>
      </c>
      <c r="J3120" s="192">
        <v>5300</v>
      </c>
      <c r="K3120" s="191">
        <v>112.2</v>
      </c>
      <c r="L3120" s="193">
        <v>47.237076648841352</v>
      </c>
      <c r="N3120" s="185"/>
      <c r="O3120" s="185"/>
    </row>
    <row r="3121" spans="1:15" x14ac:dyDescent="0.25">
      <c r="A3121" s="239" t="s">
        <v>12528</v>
      </c>
      <c r="B3121" s="189" t="s">
        <v>6135</v>
      </c>
      <c r="C3121" s="190" t="s">
        <v>8588</v>
      </c>
      <c r="D3121" s="190" t="s">
        <v>2934</v>
      </c>
      <c r="E3121" s="190" t="s">
        <v>20873</v>
      </c>
      <c r="F3121" s="190" t="s">
        <v>20869</v>
      </c>
      <c r="G3121" s="192">
        <v>60000</v>
      </c>
      <c r="H3121" s="191">
        <v>1641.28</v>
      </c>
      <c r="I3121" s="188">
        <v>36.556833690777928</v>
      </c>
      <c r="J3121" s="192">
        <v>60625</v>
      </c>
      <c r="K3121" s="191">
        <v>1658.23</v>
      </c>
      <c r="L3121" s="193">
        <v>36.560067059454958</v>
      </c>
      <c r="N3121" s="185"/>
      <c r="O3121" s="185"/>
    </row>
    <row r="3122" spans="1:15" x14ac:dyDescent="0.25">
      <c r="A3122" s="239" t="s">
        <v>12529</v>
      </c>
      <c r="B3122" s="189" t="s">
        <v>6135</v>
      </c>
      <c r="C3122" s="190" t="s">
        <v>8588</v>
      </c>
      <c r="D3122" s="190" t="s">
        <v>2935</v>
      </c>
      <c r="E3122" s="190" t="s">
        <v>20873</v>
      </c>
      <c r="F3122" s="190" t="s">
        <v>20869</v>
      </c>
      <c r="G3122" s="192">
        <v>7500</v>
      </c>
      <c r="H3122" s="191">
        <v>262.95999999999998</v>
      </c>
      <c r="I3122" s="188">
        <v>28.521448128993004</v>
      </c>
      <c r="J3122" s="192">
        <v>7250</v>
      </c>
      <c r="K3122" s="191">
        <v>268.14</v>
      </c>
      <c r="L3122" s="193">
        <v>27.038114417841427</v>
      </c>
      <c r="N3122" s="185"/>
      <c r="O3122" s="185"/>
    </row>
    <row r="3123" spans="1:15" x14ac:dyDescent="0.25">
      <c r="A3123" s="239" t="s">
        <v>12530</v>
      </c>
      <c r="B3123" s="189" t="s">
        <v>6135</v>
      </c>
      <c r="C3123" s="190" t="s">
        <v>8588</v>
      </c>
      <c r="D3123" s="190" t="s">
        <v>2936</v>
      </c>
      <c r="E3123" s="190" t="s">
        <v>20873</v>
      </c>
      <c r="F3123" s="190" t="s">
        <v>20869</v>
      </c>
      <c r="G3123" s="192">
        <v>3451.25</v>
      </c>
      <c r="H3123" s="191">
        <v>94.75</v>
      </c>
      <c r="I3123" s="188">
        <v>36.424802110817943</v>
      </c>
      <c r="J3123" s="192">
        <v>3431</v>
      </c>
      <c r="K3123" s="191">
        <v>93.31</v>
      </c>
      <c r="L3123" s="193">
        <v>36.769906762404887</v>
      </c>
      <c r="N3123" s="185"/>
      <c r="O3123" s="185"/>
    </row>
    <row r="3124" spans="1:15" x14ac:dyDescent="0.25">
      <c r="A3124" s="239" t="s">
        <v>12531</v>
      </c>
      <c r="B3124" s="189" t="s">
        <v>6135</v>
      </c>
      <c r="C3124" s="190" t="s">
        <v>8588</v>
      </c>
      <c r="D3124" s="190" t="s">
        <v>2937</v>
      </c>
      <c r="E3124" s="190" t="s">
        <v>20873</v>
      </c>
      <c r="F3124" s="190" t="s">
        <v>20869</v>
      </c>
      <c r="G3124" s="192">
        <v>7346.33</v>
      </c>
      <c r="H3124" s="191">
        <v>202.49</v>
      </c>
      <c r="I3124" s="188">
        <v>36.279964442688524</v>
      </c>
      <c r="J3124" s="192">
        <v>8000</v>
      </c>
      <c r="K3124" s="191">
        <v>208.49</v>
      </c>
      <c r="L3124" s="193">
        <v>38.371144899035926</v>
      </c>
      <c r="N3124" s="185"/>
      <c r="O3124" s="185"/>
    </row>
    <row r="3125" spans="1:15" x14ac:dyDescent="0.25">
      <c r="A3125" s="239" t="s">
        <v>12532</v>
      </c>
      <c r="B3125" s="189" t="s">
        <v>6135</v>
      </c>
      <c r="C3125" s="190" t="s">
        <v>8588</v>
      </c>
      <c r="D3125" s="190" t="s">
        <v>2938</v>
      </c>
      <c r="E3125" s="190" t="s">
        <v>20873</v>
      </c>
      <c r="F3125" s="190" t="s">
        <v>20869</v>
      </c>
      <c r="G3125" s="192">
        <v>41000</v>
      </c>
      <c r="H3125" s="191">
        <v>568.27</v>
      </c>
      <c r="I3125" s="188">
        <v>72.148802505851094</v>
      </c>
      <c r="J3125" s="192">
        <v>41000</v>
      </c>
      <c r="K3125" s="191">
        <v>576.09</v>
      </c>
      <c r="L3125" s="193">
        <v>71.169435331285044</v>
      </c>
      <c r="N3125" s="185"/>
      <c r="O3125" s="185"/>
    </row>
    <row r="3126" spans="1:15" x14ac:dyDescent="0.25">
      <c r="A3126" s="239" t="s">
        <v>12533</v>
      </c>
      <c r="B3126" s="189" t="s">
        <v>6135</v>
      </c>
      <c r="C3126" s="190" t="s">
        <v>8588</v>
      </c>
      <c r="D3126" s="190" t="s">
        <v>2939</v>
      </c>
      <c r="E3126" s="190" t="s">
        <v>20873</v>
      </c>
      <c r="F3126" s="190" t="s">
        <v>20869</v>
      </c>
      <c r="G3126" s="192">
        <v>8000</v>
      </c>
      <c r="H3126" s="191">
        <v>196.38</v>
      </c>
      <c r="I3126" s="188">
        <v>40.737345961910584</v>
      </c>
      <c r="J3126" s="192">
        <v>8000</v>
      </c>
      <c r="K3126" s="191">
        <v>205.28</v>
      </c>
      <c r="L3126" s="193">
        <v>38.971161340607949</v>
      </c>
      <c r="N3126" s="185"/>
      <c r="O3126" s="185"/>
    </row>
    <row r="3127" spans="1:15" x14ac:dyDescent="0.25">
      <c r="A3127" s="239" t="s">
        <v>12534</v>
      </c>
      <c r="B3127" s="189" t="s">
        <v>6135</v>
      </c>
      <c r="C3127" s="190" t="s">
        <v>8588</v>
      </c>
      <c r="D3127" s="190" t="s">
        <v>2940</v>
      </c>
      <c r="E3127" s="190" t="s">
        <v>20873</v>
      </c>
      <c r="F3127" s="190" t="s">
        <v>20869</v>
      </c>
      <c r="G3127" s="192">
        <v>193623.03</v>
      </c>
      <c r="H3127" s="191">
        <v>2752.32</v>
      </c>
      <c r="I3127" s="188">
        <v>70.349025549354721</v>
      </c>
      <c r="J3127" s="192">
        <v>196525.06</v>
      </c>
      <c r="K3127" s="191">
        <v>2793.4</v>
      </c>
      <c r="L3127" s="193">
        <v>70.353354335218725</v>
      </c>
      <c r="N3127" s="185"/>
      <c r="O3127" s="185"/>
    </row>
    <row r="3128" spans="1:15" x14ac:dyDescent="0.25">
      <c r="A3128" s="239" t="s">
        <v>12535</v>
      </c>
      <c r="B3128" s="189" t="s">
        <v>6135</v>
      </c>
      <c r="C3128" s="190" t="s">
        <v>8588</v>
      </c>
      <c r="D3128" s="190" t="s">
        <v>2208</v>
      </c>
      <c r="E3128" s="190" t="s">
        <v>20873</v>
      </c>
      <c r="F3128" s="190" t="s">
        <v>20869</v>
      </c>
      <c r="G3128" s="192">
        <v>7500</v>
      </c>
      <c r="H3128" s="191">
        <v>329.94</v>
      </c>
      <c r="I3128" s="188">
        <v>22.731405710129113</v>
      </c>
      <c r="J3128" s="192">
        <v>8000</v>
      </c>
      <c r="K3128" s="191">
        <v>330.24</v>
      </c>
      <c r="L3128" s="193">
        <v>24.224806201550386</v>
      </c>
      <c r="N3128" s="185"/>
      <c r="O3128" s="185"/>
    </row>
    <row r="3129" spans="1:15" x14ac:dyDescent="0.25">
      <c r="A3129" s="239" t="s">
        <v>12536</v>
      </c>
      <c r="B3129" s="189" t="s">
        <v>6135</v>
      </c>
      <c r="C3129" s="190" t="s">
        <v>8588</v>
      </c>
      <c r="D3129" s="190" t="s">
        <v>5361</v>
      </c>
      <c r="E3129" s="190" t="s">
        <v>20873</v>
      </c>
      <c r="F3129" s="190" t="s">
        <v>20869</v>
      </c>
      <c r="G3129" s="192">
        <v>20000</v>
      </c>
      <c r="H3129" s="191">
        <v>1020.26</v>
      </c>
      <c r="I3129" s="188">
        <v>19.602846333287594</v>
      </c>
      <c r="J3129" s="192">
        <v>20000</v>
      </c>
      <c r="K3129" s="191">
        <v>1033.94</v>
      </c>
      <c r="L3129" s="193">
        <v>19.343482213668103</v>
      </c>
      <c r="N3129" s="185"/>
      <c r="O3129" s="185"/>
    </row>
    <row r="3130" spans="1:15" x14ac:dyDescent="0.25">
      <c r="A3130" s="239" t="s">
        <v>12537</v>
      </c>
      <c r="B3130" s="189" t="s">
        <v>6135</v>
      </c>
      <c r="C3130" s="190" t="s">
        <v>8588</v>
      </c>
      <c r="D3130" s="190" t="s">
        <v>2209</v>
      </c>
      <c r="E3130" s="190" t="s">
        <v>20873</v>
      </c>
      <c r="F3130" s="190" t="s">
        <v>20869</v>
      </c>
      <c r="G3130" s="192">
        <v>35729.919999999998</v>
      </c>
      <c r="H3130" s="191">
        <v>665.36</v>
      </c>
      <c r="I3130" s="188">
        <v>53.700132259228084</v>
      </c>
      <c r="J3130" s="192">
        <v>40000</v>
      </c>
      <c r="K3130" s="191">
        <v>675.5</v>
      </c>
      <c r="L3130" s="193">
        <v>59.215396002960773</v>
      </c>
      <c r="N3130" s="185"/>
      <c r="O3130" s="185"/>
    </row>
    <row r="3131" spans="1:15" x14ac:dyDescent="0.25">
      <c r="A3131" s="239" t="s">
        <v>12538</v>
      </c>
      <c r="B3131" s="189" t="s">
        <v>6135</v>
      </c>
      <c r="C3131" s="190" t="s">
        <v>8588</v>
      </c>
      <c r="D3131" s="190" t="s">
        <v>2210</v>
      </c>
      <c r="E3131" s="190" t="s">
        <v>20873</v>
      </c>
      <c r="F3131" s="190" t="s">
        <v>20869</v>
      </c>
      <c r="G3131" s="192">
        <v>2000</v>
      </c>
      <c r="H3131" s="191">
        <v>109.29</v>
      </c>
      <c r="I3131" s="188">
        <v>18.299935950224175</v>
      </c>
      <c r="J3131" s="192">
        <v>2500</v>
      </c>
      <c r="K3131" s="191">
        <v>112.75</v>
      </c>
      <c r="L3131" s="193">
        <v>22.172949002217294</v>
      </c>
      <c r="N3131" s="185"/>
      <c r="O3131" s="185"/>
    </row>
    <row r="3132" spans="1:15" x14ac:dyDescent="0.25">
      <c r="A3132" s="239" t="s">
        <v>12539</v>
      </c>
      <c r="B3132" s="189" t="s">
        <v>6135</v>
      </c>
      <c r="C3132" s="190" t="s">
        <v>8588</v>
      </c>
      <c r="D3132" s="190" t="s">
        <v>2211</v>
      </c>
      <c r="E3132" s="190" t="s">
        <v>20873</v>
      </c>
      <c r="F3132" s="190" t="s">
        <v>20869</v>
      </c>
      <c r="G3132" s="192">
        <v>600</v>
      </c>
      <c r="H3132" s="191">
        <v>65.650000000000006</v>
      </c>
      <c r="I3132" s="188">
        <v>9.139375476009139</v>
      </c>
      <c r="J3132" s="192">
        <v>600</v>
      </c>
      <c r="K3132" s="191">
        <v>65.78</v>
      </c>
      <c r="L3132" s="193">
        <v>9.1213134691395563</v>
      </c>
      <c r="N3132" s="185"/>
      <c r="O3132" s="185"/>
    </row>
    <row r="3133" spans="1:15" x14ac:dyDescent="0.25">
      <c r="A3133" s="239" t="s">
        <v>12540</v>
      </c>
      <c r="B3133" s="189" t="s">
        <v>6135</v>
      </c>
      <c r="C3133" s="190" t="s">
        <v>8588</v>
      </c>
      <c r="D3133" s="190" t="s">
        <v>12541</v>
      </c>
      <c r="E3133" s="190" t="s">
        <v>20873</v>
      </c>
      <c r="F3133" s="190" t="s">
        <v>20868</v>
      </c>
      <c r="G3133" s="192">
        <v>0</v>
      </c>
      <c r="H3133" s="191">
        <v>32.119999999999997</v>
      </c>
      <c r="I3133" s="188">
        <v>0</v>
      </c>
      <c r="J3133" s="192">
        <v>0</v>
      </c>
      <c r="K3133" s="191">
        <v>30.86</v>
      </c>
      <c r="L3133" s="193">
        <v>0</v>
      </c>
      <c r="N3133" s="185"/>
      <c r="O3133" s="185"/>
    </row>
    <row r="3134" spans="1:15" x14ac:dyDescent="0.25">
      <c r="A3134" s="239" t="s">
        <v>12542</v>
      </c>
      <c r="B3134" s="189" t="s">
        <v>6135</v>
      </c>
      <c r="C3134" s="190" t="s">
        <v>8588</v>
      </c>
      <c r="D3134" s="190" t="s">
        <v>2212</v>
      </c>
      <c r="E3134" s="190" t="s">
        <v>20873</v>
      </c>
      <c r="F3134" s="190" t="s">
        <v>20869</v>
      </c>
      <c r="G3134" s="192">
        <v>11465</v>
      </c>
      <c r="H3134" s="191">
        <v>341.72</v>
      </c>
      <c r="I3134" s="188">
        <v>33.55086035350579</v>
      </c>
      <c r="J3134" s="192">
        <v>11465</v>
      </c>
      <c r="K3134" s="191">
        <v>343.99</v>
      </c>
      <c r="L3134" s="193">
        <v>33.329457251664294</v>
      </c>
      <c r="N3134" s="185"/>
      <c r="O3134" s="185"/>
    </row>
    <row r="3135" spans="1:15" x14ac:dyDescent="0.25">
      <c r="A3135" s="239" t="s">
        <v>12543</v>
      </c>
      <c r="B3135" s="189" t="s">
        <v>6135</v>
      </c>
      <c r="C3135" s="190" t="s">
        <v>8588</v>
      </c>
      <c r="D3135" s="190" t="s">
        <v>2213</v>
      </c>
      <c r="E3135" s="190" t="s">
        <v>20873</v>
      </c>
      <c r="F3135" s="190" t="s">
        <v>20869</v>
      </c>
      <c r="G3135" s="192">
        <v>3300</v>
      </c>
      <c r="H3135" s="191">
        <v>390.4</v>
      </c>
      <c r="I3135" s="188">
        <v>8.4528688524590176</v>
      </c>
      <c r="J3135" s="192">
        <v>3000</v>
      </c>
      <c r="K3135" s="191">
        <v>392.65</v>
      </c>
      <c r="L3135" s="193">
        <v>7.6403922067999499</v>
      </c>
      <c r="N3135" s="185"/>
      <c r="O3135" s="185"/>
    </row>
    <row r="3136" spans="1:15" x14ac:dyDescent="0.25">
      <c r="A3136" s="239" t="s">
        <v>12544</v>
      </c>
      <c r="B3136" s="189" t="s">
        <v>6135</v>
      </c>
      <c r="C3136" s="190" t="s">
        <v>8588</v>
      </c>
      <c r="D3136" s="190" t="s">
        <v>2214</v>
      </c>
      <c r="E3136" s="190" t="s">
        <v>20873</v>
      </c>
      <c r="F3136" s="190" t="s">
        <v>20869</v>
      </c>
      <c r="G3136" s="192">
        <v>19000</v>
      </c>
      <c r="H3136" s="191">
        <v>388.33</v>
      </c>
      <c r="I3136" s="188">
        <v>48.927458604794893</v>
      </c>
      <c r="J3136" s="192">
        <v>18000</v>
      </c>
      <c r="K3136" s="191">
        <v>386.75</v>
      </c>
      <c r="L3136" s="193">
        <v>46.541693600517128</v>
      </c>
      <c r="N3136" s="185"/>
      <c r="O3136" s="185"/>
    </row>
    <row r="3137" spans="1:15" x14ac:dyDescent="0.25">
      <c r="A3137" s="239" t="s">
        <v>12545</v>
      </c>
      <c r="B3137" s="189" t="s">
        <v>6135</v>
      </c>
      <c r="C3137" s="190" t="s">
        <v>8588</v>
      </c>
      <c r="D3137" s="190" t="s">
        <v>2215</v>
      </c>
      <c r="E3137" s="190" t="s">
        <v>20873</v>
      </c>
      <c r="F3137" s="190" t="s">
        <v>20869</v>
      </c>
      <c r="G3137" s="192">
        <v>3800</v>
      </c>
      <c r="H3137" s="191">
        <v>159.56</v>
      </c>
      <c r="I3137" s="188">
        <v>23.815492604662822</v>
      </c>
      <c r="J3137" s="192">
        <v>3800</v>
      </c>
      <c r="K3137" s="191">
        <v>156.69999999999999</v>
      </c>
      <c r="L3137" s="193">
        <v>24.250159540523295</v>
      </c>
      <c r="N3137" s="185"/>
      <c r="O3137" s="185"/>
    </row>
    <row r="3138" spans="1:15" x14ac:dyDescent="0.25">
      <c r="A3138" s="239" t="s">
        <v>12546</v>
      </c>
      <c r="B3138" s="189" t="s">
        <v>6135</v>
      </c>
      <c r="C3138" s="190" t="s">
        <v>8588</v>
      </c>
      <c r="D3138" s="190" t="s">
        <v>2216</v>
      </c>
      <c r="E3138" s="190" t="s">
        <v>20873</v>
      </c>
      <c r="F3138" s="190" t="s">
        <v>20869</v>
      </c>
      <c r="G3138" s="192">
        <v>7300</v>
      </c>
      <c r="H3138" s="191">
        <v>115.08</v>
      </c>
      <c r="I3138" s="188">
        <v>63.434132777198471</v>
      </c>
      <c r="J3138" s="192">
        <v>7370</v>
      </c>
      <c r="K3138" s="191">
        <v>114.85</v>
      </c>
      <c r="L3138" s="193">
        <v>64.170657379190246</v>
      </c>
      <c r="N3138" s="185"/>
      <c r="O3138" s="185"/>
    </row>
    <row r="3139" spans="1:15" x14ac:dyDescent="0.25">
      <c r="A3139" s="239" t="s">
        <v>12547</v>
      </c>
      <c r="B3139" s="189" t="s">
        <v>6135</v>
      </c>
      <c r="C3139" s="190" t="s">
        <v>8588</v>
      </c>
      <c r="D3139" s="190" t="s">
        <v>8796</v>
      </c>
      <c r="E3139" s="190" t="s">
        <v>20873</v>
      </c>
      <c r="F3139" s="190" t="s">
        <v>20869</v>
      </c>
      <c r="G3139" s="192">
        <v>4500</v>
      </c>
      <c r="H3139" s="191">
        <v>130.69999999999999</v>
      </c>
      <c r="I3139" s="188">
        <v>34.429992348890593</v>
      </c>
      <c r="J3139" s="192">
        <v>5000</v>
      </c>
      <c r="K3139" s="191">
        <v>134.81</v>
      </c>
      <c r="L3139" s="193">
        <v>37.089236703508639</v>
      </c>
      <c r="N3139" s="185"/>
      <c r="O3139" s="185"/>
    </row>
    <row r="3140" spans="1:15" x14ac:dyDescent="0.25">
      <c r="A3140" s="239" t="s">
        <v>12548</v>
      </c>
      <c r="B3140" s="189" t="s">
        <v>6135</v>
      </c>
      <c r="C3140" s="190" t="s">
        <v>8588</v>
      </c>
      <c r="D3140" s="190" t="s">
        <v>2949</v>
      </c>
      <c r="E3140" s="190" t="s">
        <v>20873</v>
      </c>
      <c r="F3140" s="190" t="s">
        <v>20869</v>
      </c>
      <c r="G3140" s="192">
        <v>3700</v>
      </c>
      <c r="H3140" s="191">
        <v>227.27</v>
      </c>
      <c r="I3140" s="188">
        <v>16.280195362344347</v>
      </c>
      <c r="J3140" s="192">
        <v>3700</v>
      </c>
      <c r="K3140" s="191">
        <v>227.49</v>
      </c>
      <c r="L3140" s="193">
        <v>16.264451184667458</v>
      </c>
      <c r="N3140" s="185"/>
      <c r="O3140" s="185"/>
    </row>
    <row r="3141" spans="1:15" x14ac:dyDescent="0.25">
      <c r="A3141" s="239" t="s">
        <v>12549</v>
      </c>
      <c r="B3141" s="189" t="s">
        <v>6135</v>
      </c>
      <c r="C3141" s="190" t="s">
        <v>8588</v>
      </c>
      <c r="D3141" s="190" t="s">
        <v>12550</v>
      </c>
      <c r="E3141" s="190" t="s">
        <v>20873</v>
      </c>
      <c r="F3141" s="190" t="s">
        <v>20869</v>
      </c>
      <c r="G3141" s="192">
        <v>13900</v>
      </c>
      <c r="H3141" s="191">
        <v>208.61</v>
      </c>
      <c r="I3141" s="188">
        <v>66.631513350270836</v>
      </c>
      <c r="J3141" s="192">
        <v>15985</v>
      </c>
      <c r="K3141" s="191">
        <v>212.97</v>
      </c>
      <c r="L3141" s="193">
        <v>75.057519838474903</v>
      </c>
      <c r="N3141" s="185"/>
      <c r="O3141" s="185"/>
    </row>
    <row r="3142" spans="1:15" x14ac:dyDescent="0.25">
      <c r="A3142" s="239" t="s">
        <v>12551</v>
      </c>
      <c r="B3142" s="189" t="s">
        <v>6135</v>
      </c>
      <c r="C3142" s="190" t="s">
        <v>8588</v>
      </c>
      <c r="D3142" s="190" t="s">
        <v>2950</v>
      </c>
      <c r="E3142" s="190" t="s">
        <v>20873</v>
      </c>
      <c r="F3142" s="190" t="s">
        <v>20869</v>
      </c>
      <c r="G3142" s="192">
        <v>2223.83</v>
      </c>
      <c r="H3142" s="191">
        <v>126.76</v>
      </c>
      <c r="I3142" s="188">
        <v>17.543625749447774</v>
      </c>
      <c r="J3142" s="192">
        <v>2500</v>
      </c>
      <c r="K3142" s="191">
        <v>128.26</v>
      </c>
      <c r="L3142" s="193">
        <v>19.491657570559802</v>
      </c>
      <c r="N3142" s="185"/>
      <c r="O3142" s="185"/>
    </row>
    <row r="3143" spans="1:15" x14ac:dyDescent="0.25">
      <c r="A3143" s="239" t="s">
        <v>12552</v>
      </c>
      <c r="B3143" s="189" t="s">
        <v>6135</v>
      </c>
      <c r="C3143" s="190" t="s">
        <v>8588</v>
      </c>
      <c r="D3143" s="190" t="s">
        <v>2951</v>
      </c>
      <c r="E3143" s="190" t="s">
        <v>20873</v>
      </c>
      <c r="F3143" s="190" t="s">
        <v>20869</v>
      </c>
      <c r="G3143" s="192">
        <v>1287.6400000000001</v>
      </c>
      <c r="H3143" s="191">
        <v>43.34</v>
      </c>
      <c r="I3143" s="188">
        <v>29.710198431010614</v>
      </c>
      <c r="J3143" s="192">
        <v>1360</v>
      </c>
      <c r="K3143" s="191">
        <v>45.35</v>
      </c>
      <c r="L3143" s="193">
        <v>29.988974641675853</v>
      </c>
      <c r="N3143" s="185"/>
      <c r="O3143" s="185"/>
    </row>
    <row r="3144" spans="1:15" x14ac:dyDescent="0.25">
      <c r="A3144" s="239" t="s">
        <v>12553</v>
      </c>
      <c r="B3144" s="189" t="s">
        <v>6135</v>
      </c>
      <c r="C3144" s="190" t="s">
        <v>8588</v>
      </c>
      <c r="D3144" s="190" t="s">
        <v>2952</v>
      </c>
      <c r="E3144" s="190" t="s">
        <v>20873</v>
      </c>
      <c r="F3144" s="190" t="s">
        <v>20869</v>
      </c>
      <c r="G3144" s="192">
        <v>2800</v>
      </c>
      <c r="H3144" s="191">
        <v>130.37</v>
      </c>
      <c r="I3144" s="188">
        <v>21.477333742425404</v>
      </c>
      <c r="J3144" s="192">
        <v>2878</v>
      </c>
      <c r="K3144" s="191">
        <v>130.87</v>
      </c>
      <c r="L3144" s="193">
        <v>21.991289065484832</v>
      </c>
      <c r="N3144" s="185"/>
      <c r="O3144" s="185"/>
    </row>
    <row r="3145" spans="1:15" x14ac:dyDescent="0.25">
      <c r="A3145" s="239" t="s">
        <v>12554</v>
      </c>
      <c r="B3145" s="189" t="s">
        <v>6135</v>
      </c>
      <c r="C3145" s="190" t="s">
        <v>8588</v>
      </c>
      <c r="D3145" s="190" t="s">
        <v>3878</v>
      </c>
      <c r="E3145" s="190" t="s">
        <v>20873</v>
      </c>
      <c r="F3145" s="190" t="s">
        <v>20869</v>
      </c>
      <c r="G3145" s="192">
        <v>19000</v>
      </c>
      <c r="H3145" s="191">
        <v>520.67999999999995</v>
      </c>
      <c r="I3145" s="188">
        <v>36.490742874702313</v>
      </c>
      <c r="J3145" s="192">
        <v>19400</v>
      </c>
      <c r="K3145" s="191">
        <v>522.69000000000005</v>
      </c>
      <c r="L3145" s="193">
        <v>37.115689988329599</v>
      </c>
      <c r="N3145" s="185"/>
      <c r="O3145" s="185"/>
    </row>
    <row r="3146" spans="1:15" x14ac:dyDescent="0.25">
      <c r="A3146" s="239" t="s">
        <v>12555</v>
      </c>
      <c r="B3146" s="189" t="s">
        <v>6135</v>
      </c>
      <c r="C3146" s="190" t="s">
        <v>8588</v>
      </c>
      <c r="D3146" s="190" t="s">
        <v>3879</v>
      </c>
      <c r="E3146" s="190" t="s">
        <v>20873</v>
      </c>
      <c r="F3146" s="190" t="s">
        <v>20869</v>
      </c>
      <c r="G3146" s="192">
        <v>3300</v>
      </c>
      <c r="H3146" s="191">
        <v>215.73</v>
      </c>
      <c r="I3146" s="188">
        <v>15.296898901404534</v>
      </c>
      <c r="J3146" s="192">
        <v>3500</v>
      </c>
      <c r="K3146" s="191">
        <v>216.65</v>
      </c>
      <c r="L3146" s="193">
        <v>16.15508885298869</v>
      </c>
      <c r="N3146" s="185"/>
      <c r="O3146" s="185"/>
    </row>
    <row r="3147" spans="1:15" x14ac:dyDescent="0.25">
      <c r="A3147" s="239" t="s">
        <v>12556</v>
      </c>
      <c r="B3147" s="189" t="s">
        <v>6135</v>
      </c>
      <c r="C3147" s="190" t="s">
        <v>8588</v>
      </c>
      <c r="D3147" s="190" t="s">
        <v>3880</v>
      </c>
      <c r="E3147" s="190" t="s">
        <v>20873</v>
      </c>
      <c r="F3147" s="190" t="s">
        <v>20869</v>
      </c>
      <c r="G3147" s="192">
        <v>14900</v>
      </c>
      <c r="H3147" s="191">
        <v>494.12</v>
      </c>
      <c r="I3147" s="188">
        <v>30.154618311341373</v>
      </c>
      <c r="J3147" s="192">
        <v>14900</v>
      </c>
      <c r="K3147" s="191">
        <v>491.35</v>
      </c>
      <c r="L3147" s="193">
        <v>30.324615854279024</v>
      </c>
      <c r="N3147" s="185"/>
      <c r="O3147" s="185"/>
    </row>
    <row r="3148" spans="1:15" x14ac:dyDescent="0.25">
      <c r="A3148" s="239" t="s">
        <v>12557</v>
      </c>
      <c r="B3148" s="189" t="s">
        <v>6135</v>
      </c>
      <c r="C3148" s="190" t="s">
        <v>8588</v>
      </c>
      <c r="D3148" s="190" t="s">
        <v>12558</v>
      </c>
      <c r="E3148" s="190" t="s">
        <v>20873</v>
      </c>
      <c r="F3148" s="190" t="s">
        <v>20869</v>
      </c>
      <c r="G3148" s="192">
        <v>1300</v>
      </c>
      <c r="H3148" s="191">
        <v>70.53</v>
      </c>
      <c r="I3148" s="188">
        <v>18.431872961860201</v>
      </c>
      <c r="J3148" s="192">
        <v>1300</v>
      </c>
      <c r="K3148" s="191">
        <v>69.12</v>
      </c>
      <c r="L3148" s="193">
        <v>18.80787037037037</v>
      </c>
      <c r="N3148" s="185"/>
      <c r="O3148" s="185"/>
    </row>
    <row r="3149" spans="1:15" x14ac:dyDescent="0.25">
      <c r="A3149" s="239" t="s">
        <v>12559</v>
      </c>
      <c r="B3149" s="189" t="s">
        <v>6135</v>
      </c>
      <c r="C3149" s="190" t="s">
        <v>8588</v>
      </c>
      <c r="D3149" s="190" t="s">
        <v>3881</v>
      </c>
      <c r="E3149" s="190" t="s">
        <v>20873</v>
      </c>
      <c r="F3149" s="190" t="s">
        <v>20869</v>
      </c>
      <c r="G3149" s="192">
        <v>75000</v>
      </c>
      <c r="H3149" s="191">
        <v>1151.8</v>
      </c>
      <c r="I3149" s="188">
        <v>65.115471436013195</v>
      </c>
      <c r="J3149" s="192">
        <v>81500</v>
      </c>
      <c r="K3149" s="191">
        <v>1166.48</v>
      </c>
      <c r="L3149" s="193">
        <v>69.868321788629032</v>
      </c>
      <c r="N3149" s="185"/>
      <c r="O3149" s="185"/>
    </row>
    <row r="3150" spans="1:15" x14ac:dyDescent="0.25">
      <c r="A3150" s="239" t="s">
        <v>12560</v>
      </c>
      <c r="B3150" s="189" t="s">
        <v>6135</v>
      </c>
      <c r="C3150" s="190" t="s">
        <v>8588</v>
      </c>
      <c r="D3150" s="190" t="s">
        <v>3882</v>
      </c>
      <c r="E3150" s="190" t="s">
        <v>20873</v>
      </c>
      <c r="F3150" s="190" t="s">
        <v>20869</v>
      </c>
      <c r="G3150" s="192">
        <v>90479</v>
      </c>
      <c r="H3150" s="191">
        <v>1595.46</v>
      </c>
      <c r="I3150" s="188">
        <v>56.710290449149461</v>
      </c>
      <c r="J3150" s="192">
        <v>90425</v>
      </c>
      <c r="K3150" s="191">
        <v>1594.76</v>
      </c>
      <c r="L3150" s="193">
        <v>56.70132182898994</v>
      </c>
      <c r="N3150" s="185"/>
      <c r="O3150" s="185"/>
    </row>
    <row r="3151" spans="1:15" x14ac:dyDescent="0.25">
      <c r="A3151" s="239" t="s">
        <v>12561</v>
      </c>
      <c r="B3151" s="189" t="s">
        <v>6135</v>
      </c>
      <c r="C3151" s="190" t="s">
        <v>8588</v>
      </c>
      <c r="D3151" s="190" t="s">
        <v>12562</v>
      </c>
      <c r="E3151" s="190" t="s">
        <v>20873</v>
      </c>
      <c r="F3151" s="190" t="s">
        <v>20869</v>
      </c>
      <c r="G3151" s="192">
        <v>1598</v>
      </c>
      <c r="H3151" s="191">
        <v>37.33</v>
      </c>
      <c r="I3151" s="188">
        <v>42.807393517278328</v>
      </c>
      <c r="J3151" s="192">
        <v>1600</v>
      </c>
      <c r="K3151" s="191">
        <v>37.29</v>
      </c>
      <c r="L3151" s="193">
        <v>42.906945561812819</v>
      </c>
      <c r="N3151" s="185"/>
      <c r="O3151" s="185"/>
    </row>
    <row r="3152" spans="1:15" x14ac:dyDescent="0.25">
      <c r="A3152" s="239" t="s">
        <v>12563</v>
      </c>
      <c r="B3152" s="189" t="s">
        <v>6135</v>
      </c>
      <c r="C3152" s="190" t="s">
        <v>8588</v>
      </c>
      <c r="D3152" s="190" t="s">
        <v>3883</v>
      </c>
      <c r="E3152" s="190" t="s">
        <v>20873</v>
      </c>
      <c r="F3152" s="190" t="s">
        <v>20869</v>
      </c>
      <c r="G3152" s="192">
        <v>6000</v>
      </c>
      <c r="H3152" s="191">
        <v>65.39</v>
      </c>
      <c r="I3152" s="188">
        <v>91.757149411224958</v>
      </c>
      <c r="J3152" s="192">
        <v>7500</v>
      </c>
      <c r="K3152" s="191">
        <v>68.959999999999994</v>
      </c>
      <c r="L3152" s="193">
        <v>108.7587006960557</v>
      </c>
      <c r="N3152" s="185"/>
      <c r="O3152" s="185"/>
    </row>
    <row r="3153" spans="1:15" x14ac:dyDescent="0.25">
      <c r="A3153" s="239" t="s">
        <v>12564</v>
      </c>
      <c r="B3153" s="189" t="s">
        <v>6135</v>
      </c>
      <c r="C3153" s="190" t="s">
        <v>8588</v>
      </c>
      <c r="D3153" s="190" t="s">
        <v>3884</v>
      </c>
      <c r="E3153" s="190" t="s">
        <v>20873</v>
      </c>
      <c r="F3153" s="190" t="s">
        <v>20869</v>
      </c>
      <c r="G3153" s="192">
        <v>12000</v>
      </c>
      <c r="H3153" s="191">
        <v>438.72</v>
      </c>
      <c r="I3153" s="188">
        <v>27.352297592997811</v>
      </c>
      <c r="J3153" s="192">
        <v>12000</v>
      </c>
      <c r="K3153" s="191">
        <v>440.89</v>
      </c>
      <c r="L3153" s="193">
        <v>27.217673342557102</v>
      </c>
      <c r="N3153" s="185"/>
      <c r="O3153" s="185"/>
    </row>
    <row r="3154" spans="1:15" x14ac:dyDescent="0.25">
      <c r="A3154" s="239" t="s">
        <v>12565</v>
      </c>
      <c r="B3154" s="189" t="s">
        <v>6135</v>
      </c>
      <c r="C3154" s="190" t="s">
        <v>8588</v>
      </c>
      <c r="D3154" s="190" t="s">
        <v>3885</v>
      </c>
      <c r="E3154" s="190" t="s">
        <v>20873</v>
      </c>
      <c r="F3154" s="190" t="s">
        <v>20869</v>
      </c>
      <c r="G3154" s="192">
        <v>50000</v>
      </c>
      <c r="H3154" s="191">
        <v>1263.71</v>
      </c>
      <c r="I3154" s="188">
        <v>39.566039676824587</v>
      </c>
      <c r="J3154" s="192">
        <v>50000</v>
      </c>
      <c r="K3154" s="191">
        <v>1269.28</v>
      </c>
      <c r="L3154" s="193">
        <v>39.392411445859068</v>
      </c>
      <c r="N3154" s="185"/>
      <c r="O3154" s="185"/>
    </row>
    <row r="3155" spans="1:15" x14ac:dyDescent="0.25">
      <c r="A3155" s="239" t="s">
        <v>12566</v>
      </c>
      <c r="B3155" s="189" t="s">
        <v>6135</v>
      </c>
      <c r="C3155" s="190" t="s">
        <v>8588</v>
      </c>
      <c r="D3155" s="190" t="s">
        <v>3886</v>
      </c>
      <c r="E3155" s="190" t="s">
        <v>20873</v>
      </c>
      <c r="F3155" s="190" t="s">
        <v>20869</v>
      </c>
      <c r="G3155" s="192">
        <v>903.93</v>
      </c>
      <c r="H3155" s="191">
        <v>68.75</v>
      </c>
      <c r="I3155" s="188">
        <v>13.148072727272726</v>
      </c>
      <c r="J3155" s="192">
        <v>1000</v>
      </c>
      <c r="K3155" s="191">
        <v>70.989999999999995</v>
      </c>
      <c r="L3155" s="193">
        <v>14.086491055078181</v>
      </c>
      <c r="N3155" s="185"/>
      <c r="O3155" s="185"/>
    </row>
    <row r="3156" spans="1:15" x14ac:dyDescent="0.25">
      <c r="A3156" s="239" t="s">
        <v>12567</v>
      </c>
      <c r="B3156" s="189" t="s">
        <v>6135</v>
      </c>
      <c r="C3156" s="190" t="s">
        <v>8588</v>
      </c>
      <c r="D3156" s="190" t="s">
        <v>3887</v>
      </c>
      <c r="E3156" s="190" t="s">
        <v>20873</v>
      </c>
      <c r="F3156" s="190" t="s">
        <v>20869</v>
      </c>
      <c r="G3156" s="192">
        <v>9560.5</v>
      </c>
      <c r="H3156" s="191">
        <v>241.83</v>
      </c>
      <c r="I3156" s="188">
        <v>39.53397014431625</v>
      </c>
      <c r="J3156" s="192">
        <v>9750</v>
      </c>
      <c r="K3156" s="191">
        <v>243.92</v>
      </c>
      <c r="L3156" s="193">
        <v>39.972122007215482</v>
      </c>
      <c r="N3156" s="185"/>
      <c r="O3156" s="185"/>
    </row>
    <row r="3157" spans="1:15" x14ac:dyDescent="0.25">
      <c r="A3157" s="239" t="s">
        <v>12568</v>
      </c>
      <c r="B3157" s="189" t="s">
        <v>6135</v>
      </c>
      <c r="C3157" s="190" t="s">
        <v>8588</v>
      </c>
      <c r="D3157" s="190" t="s">
        <v>3888</v>
      </c>
      <c r="E3157" s="190" t="s">
        <v>20873</v>
      </c>
      <c r="F3157" s="190" t="s">
        <v>20869</v>
      </c>
      <c r="G3157" s="192">
        <v>75153.33</v>
      </c>
      <c r="H3157" s="191">
        <v>1725.81</v>
      </c>
      <c r="I3157" s="188">
        <v>43.546699810523755</v>
      </c>
      <c r="J3157" s="192">
        <v>77000</v>
      </c>
      <c r="K3157" s="191">
        <v>1731.99</v>
      </c>
      <c r="L3157" s="193">
        <v>44.457531509997168</v>
      </c>
      <c r="N3157" s="185"/>
      <c r="O3157" s="185"/>
    </row>
    <row r="3158" spans="1:15" x14ac:dyDescent="0.25">
      <c r="A3158" s="239" t="s">
        <v>12569</v>
      </c>
      <c r="B3158" s="189" t="s">
        <v>6135</v>
      </c>
      <c r="C3158" s="190" t="s">
        <v>8588</v>
      </c>
      <c r="D3158" s="190" t="s">
        <v>3889</v>
      </c>
      <c r="E3158" s="190" t="s">
        <v>20873</v>
      </c>
      <c r="F3158" s="190" t="s">
        <v>20869</v>
      </c>
      <c r="G3158" s="192">
        <v>800</v>
      </c>
      <c r="H3158" s="191">
        <v>50.83</v>
      </c>
      <c r="I3158" s="188">
        <v>15.73873696635845</v>
      </c>
      <c r="J3158" s="192">
        <v>650</v>
      </c>
      <c r="K3158" s="191">
        <v>52.36</v>
      </c>
      <c r="L3158" s="193">
        <v>12.41405653170359</v>
      </c>
      <c r="N3158" s="185"/>
      <c r="O3158" s="185"/>
    </row>
    <row r="3159" spans="1:15" x14ac:dyDescent="0.25">
      <c r="A3159" s="239" t="s">
        <v>12570</v>
      </c>
      <c r="B3159" s="189" t="s">
        <v>6135</v>
      </c>
      <c r="C3159" s="190" t="s">
        <v>8588</v>
      </c>
      <c r="D3159" s="190" t="s">
        <v>3890</v>
      </c>
      <c r="E3159" s="190" t="s">
        <v>20873</v>
      </c>
      <c r="F3159" s="190" t="s">
        <v>20869</v>
      </c>
      <c r="G3159" s="192">
        <v>13257.7</v>
      </c>
      <c r="H3159" s="191">
        <v>220.31</v>
      </c>
      <c r="I3159" s="188">
        <v>60.177477191230544</v>
      </c>
      <c r="J3159" s="192">
        <v>15000</v>
      </c>
      <c r="K3159" s="191">
        <v>219.62</v>
      </c>
      <c r="L3159" s="193">
        <v>68.299790547308987</v>
      </c>
      <c r="N3159" s="185"/>
      <c r="O3159" s="185"/>
    </row>
    <row r="3160" spans="1:15" x14ac:dyDescent="0.25">
      <c r="A3160" s="239" t="s">
        <v>12571</v>
      </c>
      <c r="B3160" s="189" t="s">
        <v>6135</v>
      </c>
      <c r="C3160" s="190" t="s">
        <v>8588</v>
      </c>
      <c r="D3160" s="190" t="s">
        <v>3891</v>
      </c>
      <c r="E3160" s="190" t="s">
        <v>20873</v>
      </c>
      <c r="F3160" s="190" t="s">
        <v>20869</v>
      </c>
      <c r="G3160" s="192">
        <v>66964</v>
      </c>
      <c r="H3160" s="191">
        <v>1033.55</v>
      </c>
      <c r="I3160" s="188">
        <v>64.790285907793532</v>
      </c>
      <c r="J3160" s="192">
        <v>66254</v>
      </c>
      <c r="K3160" s="191">
        <v>1041.5</v>
      </c>
      <c r="L3160" s="193">
        <v>63.614018242918867</v>
      </c>
      <c r="N3160" s="185"/>
      <c r="O3160" s="185"/>
    </row>
    <row r="3161" spans="1:15" x14ac:dyDescent="0.25">
      <c r="A3161" s="239" t="s">
        <v>12572</v>
      </c>
      <c r="B3161" s="189" t="s">
        <v>6135</v>
      </c>
      <c r="C3161" s="190" t="s">
        <v>8588</v>
      </c>
      <c r="D3161" s="190" t="s">
        <v>7239</v>
      </c>
      <c r="E3161" s="190" t="s">
        <v>20873</v>
      </c>
      <c r="F3161" s="190" t="s">
        <v>20869</v>
      </c>
      <c r="G3161" s="192">
        <v>2095.81</v>
      </c>
      <c r="H3161" s="191">
        <v>50.37</v>
      </c>
      <c r="I3161" s="188">
        <v>41.608298590430813</v>
      </c>
      <c r="J3161" s="192">
        <v>2250</v>
      </c>
      <c r="K3161" s="191">
        <v>51.15</v>
      </c>
      <c r="L3161" s="193">
        <v>43.988269794721411</v>
      </c>
      <c r="N3161" s="185"/>
      <c r="O3161" s="185"/>
    </row>
    <row r="3162" spans="1:15" x14ac:dyDescent="0.25">
      <c r="A3162" s="239" t="s">
        <v>12573</v>
      </c>
      <c r="B3162" s="189" t="s">
        <v>6135</v>
      </c>
      <c r="C3162" s="190" t="s">
        <v>8588</v>
      </c>
      <c r="D3162" s="190" t="s">
        <v>12574</v>
      </c>
      <c r="E3162" s="190" t="s">
        <v>20873</v>
      </c>
      <c r="F3162" s="190" t="s">
        <v>20869</v>
      </c>
      <c r="G3162" s="192">
        <v>3775</v>
      </c>
      <c r="H3162" s="191">
        <v>68.23</v>
      </c>
      <c r="I3162" s="188">
        <v>55.327568518247105</v>
      </c>
      <c r="J3162" s="192">
        <v>3775</v>
      </c>
      <c r="K3162" s="191">
        <v>71.8</v>
      </c>
      <c r="L3162" s="193">
        <v>52.576601671309191</v>
      </c>
      <c r="N3162" s="185"/>
      <c r="O3162" s="185"/>
    </row>
    <row r="3163" spans="1:15" x14ac:dyDescent="0.25">
      <c r="A3163" s="239" t="s">
        <v>12575</v>
      </c>
      <c r="B3163" s="189" t="s">
        <v>6135</v>
      </c>
      <c r="C3163" s="190" t="s">
        <v>8588</v>
      </c>
      <c r="D3163" s="190" t="s">
        <v>3892</v>
      </c>
      <c r="E3163" s="190" t="s">
        <v>20873</v>
      </c>
      <c r="F3163" s="190" t="s">
        <v>20869</v>
      </c>
      <c r="G3163" s="192">
        <v>2100</v>
      </c>
      <c r="H3163" s="191">
        <v>60.52</v>
      </c>
      <c r="I3163" s="188">
        <v>34.699272967614007</v>
      </c>
      <c r="J3163" s="192">
        <v>2150</v>
      </c>
      <c r="K3163" s="191">
        <v>59.09</v>
      </c>
      <c r="L3163" s="193">
        <v>36.385175156540868</v>
      </c>
      <c r="N3163" s="185"/>
      <c r="O3163" s="185"/>
    </row>
    <row r="3164" spans="1:15" x14ac:dyDescent="0.25">
      <c r="A3164" s="239" t="s">
        <v>12576</v>
      </c>
      <c r="B3164" s="189" t="s">
        <v>6135</v>
      </c>
      <c r="C3164" s="190" t="s">
        <v>8588</v>
      </c>
      <c r="D3164" s="190" t="s">
        <v>12577</v>
      </c>
      <c r="E3164" s="190" t="s">
        <v>20873</v>
      </c>
      <c r="F3164" s="190" t="s">
        <v>20869</v>
      </c>
      <c r="G3164" s="192">
        <v>24700</v>
      </c>
      <c r="H3164" s="191">
        <v>612.74</v>
      </c>
      <c r="I3164" s="188">
        <v>40.310735385318402</v>
      </c>
      <c r="J3164" s="192">
        <v>25160</v>
      </c>
      <c r="K3164" s="191">
        <v>624.13</v>
      </c>
      <c r="L3164" s="193">
        <v>40.312114463332961</v>
      </c>
      <c r="N3164" s="185"/>
      <c r="O3164" s="185"/>
    </row>
    <row r="3165" spans="1:15" x14ac:dyDescent="0.25">
      <c r="A3165" s="239" t="s">
        <v>12578</v>
      </c>
      <c r="B3165" s="189" t="s">
        <v>6135</v>
      </c>
      <c r="C3165" s="190" t="s">
        <v>8588</v>
      </c>
      <c r="D3165" s="190" t="s">
        <v>3893</v>
      </c>
      <c r="E3165" s="190" t="s">
        <v>20873</v>
      </c>
      <c r="F3165" s="190" t="s">
        <v>20869</v>
      </c>
      <c r="G3165" s="192">
        <v>5000</v>
      </c>
      <c r="H3165" s="191">
        <v>122.21</v>
      </c>
      <c r="I3165" s="188">
        <v>40.913182227313641</v>
      </c>
      <c r="J3165" s="192">
        <v>5000</v>
      </c>
      <c r="K3165" s="191">
        <v>122.9</v>
      </c>
      <c r="L3165" s="193">
        <v>40.683482506102521</v>
      </c>
      <c r="N3165" s="185"/>
      <c r="O3165" s="185"/>
    </row>
    <row r="3166" spans="1:15" x14ac:dyDescent="0.25">
      <c r="A3166" s="239" t="s">
        <v>12579</v>
      </c>
      <c r="B3166" s="189" t="s">
        <v>6135</v>
      </c>
      <c r="C3166" s="190" t="s">
        <v>8588</v>
      </c>
      <c r="D3166" s="190" t="s">
        <v>12580</v>
      </c>
      <c r="E3166" s="190" t="s">
        <v>20873</v>
      </c>
      <c r="F3166" s="190" t="s">
        <v>20869</v>
      </c>
      <c r="G3166" s="192">
        <v>5000</v>
      </c>
      <c r="H3166" s="191">
        <v>89.48</v>
      </c>
      <c r="I3166" s="188">
        <v>55.878408582923555</v>
      </c>
      <c r="J3166" s="192">
        <v>4350</v>
      </c>
      <c r="K3166" s="191">
        <v>87.9</v>
      </c>
      <c r="L3166" s="193">
        <v>49.488054607508531</v>
      </c>
      <c r="N3166" s="185"/>
      <c r="O3166" s="185"/>
    </row>
    <row r="3167" spans="1:15" x14ac:dyDescent="0.25">
      <c r="A3167" s="239" t="s">
        <v>12581</v>
      </c>
      <c r="B3167" s="189" t="s">
        <v>6135</v>
      </c>
      <c r="C3167" s="190" t="s">
        <v>8588</v>
      </c>
      <c r="D3167" s="190" t="s">
        <v>3894</v>
      </c>
      <c r="E3167" s="190" t="s">
        <v>20873</v>
      </c>
      <c r="F3167" s="190" t="s">
        <v>20869</v>
      </c>
      <c r="G3167" s="192">
        <v>25202</v>
      </c>
      <c r="H3167" s="191">
        <v>969.31</v>
      </c>
      <c r="I3167" s="188">
        <v>25.999938100298152</v>
      </c>
      <c r="J3167" s="192">
        <v>25202</v>
      </c>
      <c r="K3167" s="191">
        <v>974.06</v>
      </c>
      <c r="L3167" s="193">
        <v>25.87314949797754</v>
      </c>
      <c r="N3167" s="185"/>
      <c r="O3167" s="185"/>
    </row>
    <row r="3168" spans="1:15" x14ac:dyDescent="0.25">
      <c r="A3168" s="239" t="s">
        <v>12582</v>
      </c>
      <c r="B3168" s="189" t="s">
        <v>6135</v>
      </c>
      <c r="C3168" s="190" t="s">
        <v>8588</v>
      </c>
      <c r="D3168" s="190" t="s">
        <v>3895</v>
      </c>
      <c r="E3168" s="190" t="s">
        <v>20873</v>
      </c>
      <c r="F3168" s="190" t="s">
        <v>20869</v>
      </c>
      <c r="G3168" s="192">
        <v>1200</v>
      </c>
      <c r="H3168" s="191">
        <v>62.7</v>
      </c>
      <c r="I3168" s="188">
        <v>19.138755980861244</v>
      </c>
      <c r="J3168" s="192">
        <v>1700</v>
      </c>
      <c r="K3168" s="191">
        <v>63.81</v>
      </c>
      <c r="L3168" s="193">
        <v>26.641592226923677</v>
      </c>
      <c r="N3168" s="185"/>
      <c r="O3168" s="185"/>
    </row>
    <row r="3169" spans="1:15" x14ac:dyDescent="0.25">
      <c r="A3169" s="239" t="s">
        <v>12583</v>
      </c>
      <c r="B3169" s="189" t="s">
        <v>6135</v>
      </c>
      <c r="C3169" s="190" t="s">
        <v>8588</v>
      </c>
      <c r="D3169" s="190" t="s">
        <v>5754</v>
      </c>
      <c r="E3169" s="190" t="s">
        <v>20873</v>
      </c>
      <c r="F3169" s="190" t="s">
        <v>20869</v>
      </c>
      <c r="G3169" s="192">
        <v>2078.29</v>
      </c>
      <c r="H3169" s="191">
        <v>87.23</v>
      </c>
      <c r="I3169" s="188">
        <v>23.825404104092627</v>
      </c>
      <c r="J3169" s="192">
        <v>2270</v>
      </c>
      <c r="K3169" s="191">
        <v>86.64</v>
      </c>
      <c r="L3169" s="193">
        <v>26.200369344413666</v>
      </c>
      <c r="N3169" s="185"/>
      <c r="O3169" s="185"/>
    </row>
    <row r="3170" spans="1:15" x14ac:dyDescent="0.25">
      <c r="A3170" s="239" t="s">
        <v>12584</v>
      </c>
      <c r="B3170" s="189" t="s">
        <v>6135</v>
      </c>
      <c r="C3170" s="190" t="s">
        <v>8588</v>
      </c>
      <c r="D3170" s="190" t="s">
        <v>3896</v>
      </c>
      <c r="E3170" s="190" t="s">
        <v>20873</v>
      </c>
      <c r="F3170" s="190" t="s">
        <v>20869</v>
      </c>
      <c r="G3170" s="192">
        <v>16000</v>
      </c>
      <c r="H3170" s="191">
        <v>308.52999999999997</v>
      </c>
      <c r="I3170" s="188">
        <v>51.858814377856291</v>
      </c>
      <c r="J3170" s="192">
        <v>20000</v>
      </c>
      <c r="K3170" s="191">
        <v>310.93</v>
      </c>
      <c r="L3170" s="193">
        <v>64.323159553597264</v>
      </c>
      <c r="N3170" s="185"/>
      <c r="O3170" s="185"/>
    </row>
    <row r="3171" spans="1:15" x14ac:dyDescent="0.25">
      <c r="A3171" s="239" t="s">
        <v>12585</v>
      </c>
      <c r="B3171" s="189" t="s">
        <v>6135</v>
      </c>
      <c r="C3171" s="190" t="s">
        <v>8588</v>
      </c>
      <c r="D3171" s="190" t="s">
        <v>7749</v>
      </c>
      <c r="E3171" s="190" t="s">
        <v>20873</v>
      </c>
      <c r="F3171" s="190" t="s">
        <v>20869</v>
      </c>
      <c r="G3171" s="192">
        <v>33000</v>
      </c>
      <c r="H3171" s="191">
        <v>896.79</v>
      </c>
      <c r="I3171" s="188">
        <v>36.797912554778712</v>
      </c>
      <c r="J3171" s="192">
        <v>33000</v>
      </c>
      <c r="K3171" s="191">
        <v>918.82</v>
      </c>
      <c r="L3171" s="193">
        <v>35.915630917916459</v>
      </c>
      <c r="N3171" s="185"/>
      <c r="O3171" s="185"/>
    </row>
    <row r="3172" spans="1:15" x14ac:dyDescent="0.25">
      <c r="A3172" s="239" t="s">
        <v>12586</v>
      </c>
      <c r="B3172" s="189" t="s">
        <v>6135</v>
      </c>
      <c r="C3172" s="190" t="s">
        <v>8588</v>
      </c>
      <c r="D3172" s="190" t="s">
        <v>3897</v>
      </c>
      <c r="E3172" s="190" t="s">
        <v>20873</v>
      </c>
      <c r="F3172" s="190" t="s">
        <v>20869</v>
      </c>
      <c r="G3172" s="192">
        <v>2000</v>
      </c>
      <c r="H3172" s="191">
        <v>85.87</v>
      </c>
      <c r="I3172" s="188">
        <v>23.291021311284499</v>
      </c>
      <c r="J3172" s="192">
        <v>1500</v>
      </c>
      <c r="K3172" s="191">
        <v>88.85</v>
      </c>
      <c r="L3172" s="193">
        <v>16.882386043894204</v>
      </c>
      <c r="N3172" s="185"/>
      <c r="O3172" s="185"/>
    </row>
    <row r="3173" spans="1:15" x14ac:dyDescent="0.25">
      <c r="A3173" s="239" t="s">
        <v>12587</v>
      </c>
      <c r="B3173" s="189" t="s">
        <v>6135</v>
      </c>
      <c r="C3173" s="190" t="s">
        <v>8588</v>
      </c>
      <c r="D3173" s="190" t="s">
        <v>4654</v>
      </c>
      <c r="E3173" s="190" t="s">
        <v>20873</v>
      </c>
      <c r="F3173" s="190" t="s">
        <v>20869</v>
      </c>
      <c r="G3173" s="192">
        <v>6840.05</v>
      </c>
      <c r="H3173" s="191">
        <v>232.8</v>
      </c>
      <c r="I3173" s="188">
        <v>29.381658075601376</v>
      </c>
      <c r="J3173" s="192">
        <v>7800</v>
      </c>
      <c r="K3173" s="191">
        <v>236.07</v>
      </c>
      <c r="L3173" s="193">
        <v>33.041047147032664</v>
      </c>
      <c r="N3173" s="185"/>
      <c r="O3173" s="185"/>
    </row>
    <row r="3174" spans="1:15" x14ac:dyDescent="0.25">
      <c r="A3174" s="239" t="s">
        <v>12588</v>
      </c>
      <c r="B3174" s="189" t="s">
        <v>6135</v>
      </c>
      <c r="C3174" s="190" t="s">
        <v>8588</v>
      </c>
      <c r="D3174" s="190" t="s">
        <v>4655</v>
      </c>
      <c r="E3174" s="190" t="s">
        <v>20873</v>
      </c>
      <c r="F3174" s="190" t="s">
        <v>20869</v>
      </c>
      <c r="G3174" s="192">
        <v>16000</v>
      </c>
      <c r="H3174" s="191">
        <v>660.99</v>
      </c>
      <c r="I3174" s="188">
        <v>24.206115069819514</v>
      </c>
      <c r="J3174" s="192">
        <v>16000</v>
      </c>
      <c r="K3174" s="191">
        <v>658.02</v>
      </c>
      <c r="L3174" s="193">
        <v>24.315370353484695</v>
      </c>
      <c r="N3174" s="185"/>
      <c r="O3174" s="185"/>
    </row>
    <row r="3175" spans="1:15" x14ac:dyDescent="0.25">
      <c r="A3175" s="239" t="s">
        <v>12589</v>
      </c>
      <c r="B3175" s="189" t="s">
        <v>6135</v>
      </c>
      <c r="C3175" s="190" t="s">
        <v>8588</v>
      </c>
      <c r="D3175" s="190" t="s">
        <v>4656</v>
      </c>
      <c r="E3175" s="190" t="s">
        <v>20873</v>
      </c>
      <c r="F3175" s="190" t="s">
        <v>20869</v>
      </c>
      <c r="G3175" s="192">
        <v>34000</v>
      </c>
      <c r="H3175" s="191">
        <v>2702.78</v>
      </c>
      <c r="I3175" s="188">
        <v>12.579640222289642</v>
      </c>
      <c r="J3175" s="192">
        <v>36000</v>
      </c>
      <c r="K3175" s="191">
        <v>2719.92</v>
      </c>
      <c r="L3175" s="193">
        <v>13.235683402453013</v>
      </c>
      <c r="N3175" s="185"/>
      <c r="O3175" s="185"/>
    </row>
    <row r="3176" spans="1:15" x14ac:dyDescent="0.25">
      <c r="A3176" s="239" t="s">
        <v>12590</v>
      </c>
      <c r="B3176" s="189" t="s">
        <v>6135</v>
      </c>
      <c r="C3176" s="190" t="s">
        <v>8588</v>
      </c>
      <c r="D3176" s="190" t="s">
        <v>4657</v>
      </c>
      <c r="E3176" s="190" t="s">
        <v>20873</v>
      </c>
      <c r="F3176" s="190" t="s">
        <v>20869</v>
      </c>
      <c r="G3176" s="192">
        <v>126917</v>
      </c>
      <c r="H3176" s="191">
        <v>1315.44</v>
      </c>
      <c r="I3176" s="188">
        <v>96.482545764154949</v>
      </c>
      <c r="J3176" s="192">
        <v>131852.13</v>
      </c>
      <c r="K3176" s="191">
        <v>1339.83</v>
      </c>
      <c r="L3176" s="193">
        <v>98.409596739884918</v>
      </c>
      <c r="N3176" s="185"/>
      <c r="O3176" s="185"/>
    </row>
    <row r="3177" spans="1:15" x14ac:dyDescent="0.25">
      <c r="A3177" s="239" t="s">
        <v>12591</v>
      </c>
      <c r="B3177" s="189" t="s">
        <v>6135</v>
      </c>
      <c r="C3177" s="190" t="s">
        <v>8588</v>
      </c>
      <c r="D3177" s="190" t="s">
        <v>4658</v>
      </c>
      <c r="E3177" s="190" t="s">
        <v>20873</v>
      </c>
      <c r="F3177" s="190" t="s">
        <v>20869</v>
      </c>
      <c r="G3177" s="192">
        <v>6951</v>
      </c>
      <c r="H3177" s="191">
        <v>158.59</v>
      </c>
      <c r="I3177" s="188">
        <v>43.830001891670342</v>
      </c>
      <c r="J3177" s="192">
        <v>6977</v>
      </c>
      <c r="K3177" s="191">
        <v>159.19</v>
      </c>
      <c r="L3177" s="193">
        <v>43.828129907657519</v>
      </c>
      <c r="N3177" s="185"/>
      <c r="O3177" s="185"/>
    </row>
    <row r="3178" spans="1:15" x14ac:dyDescent="0.25">
      <c r="A3178" s="239" t="s">
        <v>12592</v>
      </c>
      <c r="B3178" s="189" t="s">
        <v>6135</v>
      </c>
      <c r="C3178" s="190" t="s">
        <v>8588</v>
      </c>
      <c r="D3178" s="190" t="s">
        <v>4659</v>
      </c>
      <c r="E3178" s="190" t="s">
        <v>20873</v>
      </c>
      <c r="F3178" s="190" t="s">
        <v>20869</v>
      </c>
      <c r="G3178" s="192">
        <v>6000</v>
      </c>
      <c r="H3178" s="191">
        <v>117.95</v>
      </c>
      <c r="I3178" s="188">
        <v>50.869012293344639</v>
      </c>
      <c r="J3178" s="192">
        <v>6500</v>
      </c>
      <c r="K3178" s="191">
        <v>120.81</v>
      </c>
      <c r="L3178" s="193">
        <v>53.803493088320501</v>
      </c>
      <c r="N3178" s="185"/>
      <c r="O3178" s="185"/>
    </row>
    <row r="3179" spans="1:15" x14ac:dyDescent="0.25">
      <c r="A3179" s="239" t="s">
        <v>12593</v>
      </c>
      <c r="B3179" s="189" t="s">
        <v>6135</v>
      </c>
      <c r="C3179" s="190" t="s">
        <v>8588</v>
      </c>
      <c r="D3179" s="190" t="s">
        <v>4660</v>
      </c>
      <c r="E3179" s="190" t="s">
        <v>20873</v>
      </c>
      <c r="F3179" s="190" t="s">
        <v>20869</v>
      </c>
      <c r="G3179" s="192">
        <v>18800</v>
      </c>
      <c r="H3179" s="191">
        <v>2440.65</v>
      </c>
      <c r="I3179" s="188">
        <v>7.7028660397844835</v>
      </c>
      <c r="J3179" s="192">
        <v>18000</v>
      </c>
      <c r="K3179" s="191">
        <v>2460.1</v>
      </c>
      <c r="L3179" s="193">
        <v>7.3167757408235437</v>
      </c>
      <c r="N3179" s="185"/>
      <c r="O3179" s="185"/>
    </row>
    <row r="3180" spans="1:15" x14ac:dyDescent="0.25">
      <c r="A3180" s="239" t="s">
        <v>12594</v>
      </c>
      <c r="B3180" s="189" t="s">
        <v>6135</v>
      </c>
      <c r="C3180" s="190" t="s">
        <v>8588</v>
      </c>
      <c r="D3180" s="190" t="s">
        <v>4661</v>
      </c>
      <c r="E3180" s="190" t="s">
        <v>20873</v>
      </c>
      <c r="F3180" s="190" t="s">
        <v>20869</v>
      </c>
      <c r="G3180" s="192">
        <v>3700</v>
      </c>
      <c r="H3180" s="191">
        <v>111.2</v>
      </c>
      <c r="I3180" s="188">
        <v>33.273381294964025</v>
      </c>
      <c r="J3180" s="192">
        <v>4000</v>
      </c>
      <c r="K3180" s="191">
        <v>111.89</v>
      </c>
      <c r="L3180" s="193">
        <v>35.749396728930201</v>
      </c>
      <c r="N3180" s="185"/>
      <c r="O3180" s="185"/>
    </row>
    <row r="3181" spans="1:15" x14ac:dyDescent="0.25">
      <c r="A3181" s="239" t="s">
        <v>12595</v>
      </c>
      <c r="B3181" s="189" t="s">
        <v>6135</v>
      </c>
      <c r="C3181" s="190" t="s">
        <v>8588</v>
      </c>
      <c r="D3181" s="190" t="s">
        <v>8203</v>
      </c>
      <c r="E3181" s="190" t="s">
        <v>20873</v>
      </c>
      <c r="F3181" s="190" t="s">
        <v>20869</v>
      </c>
      <c r="G3181" s="192">
        <v>2500</v>
      </c>
      <c r="H3181" s="191">
        <v>88.2</v>
      </c>
      <c r="I3181" s="188">
        <v>28.344671201814059</v>
      </c>
      <c r="J3181" s="192">
        <v>2500</v>
      </c>
      <c r="K3181" s="191">
        <v>90.26</v>
      </c>
      <c r="L3181" s="193">
        <v>27.697762020828716</v>
      </c>
      <c r="N3181" s="185"/>
      <c r="O3181" s="185"/>
    </row>
    <row r="3182" spans="1:15" x14ac:dyDescent="0.25">
      <c r="A3182" s="239" t="s">
        <v>12596</v>
      </c>
      <c r="B3182" s="189" t="s">
        <v>6137</v>
      </c>
      <c r="C3182" s="190" t="s">
        <v>6136</v>
      </c>
      <c r="D3182" s="190" t="s">
        <v>4662</v>
      </c>
      <c r="E3182" s="190" t="s">
        <v>20867</v>
      </c>
      <c r="F3182" s="190" t="s">
        <v>20869</v>
      </c>
      <c r="G3182" s="192">
        <v>20400</v>
      </c>
      <c r="H3182" s="191">
        <v>730.6</v>
      </c>
      <c r="I3182" s="188">
        <v>27.922255680262797</v>
      </c>
      <c r="J3182" s="192">
        <v>20584</v>
      </c>
      <c r="K3182" s="191">
        <v>737.3</v>
      </c>
      <c r="L3182" s="193">
        <v>27.918079479180797</v>
      </c>
      <c r="N3182" s="185"/>
      <c r="O3182" s="185"/>
    </row>
    <row r="3183" spans="1:15" x14ac:dyDescent="0.25">
      <c r="A3183" s="239" t="s">
        <v>12597</v>
      </c>
      <c r="B3183" s="189" t="s">
        <v>6137</v>
      </c>
      <c r="C3183" s="190" t="s">
        <v>6136</v>
      </c>
      <c r="D3183" s="190" t="s">
        <v>4663</v>
      </c>
      <c r="E3183" s="190" t="s">
        <v>20867</v>
      </c>
      <c r="F3183" s="190" t="s">
        <v>20869</v>
      </c>
      <c r="G3183" s="192">
        <v>40904</v>
      </c>
      <c r="H3183" s="191">
        <v>1401.3</v>
      </c>
      <c r="I3183" s="188">
        <v>29.190037822022408</v>
      </c>
      <c r="J3183" s="192">
        <v>42802</v>
      </c>
      <c r="K3183" s="191">
        <v>1426.6</v>
      </c>
      <c r="L3183" s="193">
        <v>30.00280386933969</v>
      </c>
      <c r="N3183" s="185"/>
      <c r="O3183" s="185"/>
    </row>
    <row r="3184" spans="1:15" x14ac:dyDescent="0.25">
      <c r="A3184" s="239" t="s">
        <v>12598</v>
      </c>
      <c r="B3184" s="189" t="s">
        <v>6137</v>
      </c>
      <c r="C3184" s="190" t="s">
        <v>6136</v>
      </c>
      <c r="D3184" s="190" t="s">
        <v>3907</v>
      </c>
      <c r="E3184" s="190" t="s">
        <v>20867</v>
      </c>
      <c r="F3184" s="190" t="s">
        <v>20869</v>
      </c>
      <c r="G3184" s="192">
        <v>5983.16</v>
      </c>
      <c r="H3184" s="191">
        <v>325.89999999999998</v>
      </c>
      <c r="I3184" s="188">
        <v>18.358883092973304</v>
      </c>
      <c r="J3184" s="192">
        <v>6043</v>
      </c>
      <c r="K3184" s="191">
        <v>329.1</v>
      </c>
      <c r="L3184" s="193">
        <v>18.362199939228198</v>
      </c>
      <c r="N3184" s="185"/>
      <c r="O3184" s="185"/>
    </row>
    <row r="3185" spans="1:15" x14ac:dyDescent="0.25">
      <c r="A3185" s="239" t="s">
        <v>12599</v>
      </c>
      <c r="B3185" s="189" t="s">
        <v>6137</v>
      </c>
      <c r="C3185" s="190" t="s">
        <v>6136</v>
      </c>
      <c r="D3185" s="190" t="s">
        <v>3908</v>
      </c>
      <c r="E3185" s="190" t="s">
        <v>20867</v>
      </c>
      <c r="F3185" s="190" t="s">
        <v>20869</v>
      </c>
      <c r="G3185" s="192">
        <v>45394.55</v>
      </c>
      <c r="H3185" s="191">
        <v>1670.8</v>
      </c>
      <c r="I3185" s="188">
        <v>27.169350011970316</v>
      </c>
      <c r="J3185" s="192">
        <v>45222</v>
      </c>
      <c r="K3185" s="191">
        <v>1664.4</v>
      </c>
      <c r="L3185" s="193">
        <v>27.170151405912041</v>
      </c>
      <c r="N3185" s="185"/>
      <c r="O3185" s="185"/>
    </row>
    <row r="3186" spans="1:15" x14ac:dyDescent="0.25">
      <c r="A3186" s="239" t="s">
        <v>12600</v>
      </c>
      <c r="B3186" s="189" t="s">
        <v>6137</v>
      </c>
      <c r="C3186" s="190" t="s">
        <v>6136</v>
      </c>
      <c r="D3186" s="190" t="s">
        <v>3909</v>
      </c>
      <c r="E3186" s="190" t="s">
        <v>20867</v>
      </c>
      <c r="F3186" s="190" t="s">
        <v>20869</v>
      </c>
      <c r="G3186" s="192">
        <v>3830</v>
      </c>
      <c r="H3186" s="191">
        <v>133.69999999999999</v>
      </c>
      <c r="I3186" s="188">
        <v>28.646222887060585</v>
      </c>
      <c r="J3186" s="192">
        <v>3847</v>
      </c>
      <c r="K3186" s="191">
        <v>134.85</v>
      </c>
      <c r="L3186" s="193">
        <v>28.527994067482389</v>
      </c>
      <c r="N3186" s="185"/>
      <c r="O3186" s="185"/>
    </row>
    <row r="3187" spans="1:15" x14ac:dyDescent="0.25">
      <c r="A3187" s="239" t="s">
        <v>12601</v>
      </c>
      <c r="B3187" s="189" t="s">
        <v>6137</v>
      </c>
      <c r="C3187" s="190" t="s">
        <v>6136</v>
      </c>
      <c r="D3187" s="190" t="s">
        <v>3910</v>
      </c>
      <c r="E3187" s="190" t="s">
        <v>20867</v>
      </c>
      <c r="F3187" s="190" t="s">
        <v>20869</v>
      </c>
      <c r="G3187" s="192">
        <v>39969.199999999997</v>
      </c>
      <c r="H3187" s="191">
        <v>2108.1</v>
      </c>
      <c r="I3187" s="188">
        <v>18.959821640339641</v>
      </c>
      <c r="J3187" s="192">
        <v>40192</v>
      </c>
      <c r="K3187" s="191">
        <v>2119.8000000000002</v>
      </c>
      <c r="L3187" s="193">
        <v>18.960279271629396</v>
      </c>
      <c r="N3187" s="185"/>
      <c r="O3187" s="185"/>
    </row>
    <row r="3188" spans="1:15" x14ac:dyDescent="0.25">
      <c r="A3188" s="239" t="s">
        <v>12602</v>
      </c>
      <c r="B3188" s="189" t="s">
        <v>6137</v>
      </c>
      <c r="C3188" s="190" t="s">
        <v>6136</v>
      </c>
      <c r="D3188" s="190" t="s">
        <v>3911</v>
      </c>
      <c r="E3188" s="190" t="s">
        <v>20867</v>
      </c>
      <c r="F3188" s="190" t="s">
        <v>20869</v>
      </c>
      <c r="G3188" s="192">
        <v>14800</v>
      </c>
      <c r="H3188" s="191">
        <v>1788.2</v>
      </c>
      <c r="I3188" s="188">
        <v>8.2764791410356775</v>
      </c>
      <c r="J3188" s="192">
        <v>14968</v>
      </c>
      <c r="K3188" s="191">
        <v>1800.6</v>
      </c>
      <c r="L3188" s="193">
        <v>8.3127846273464403</v>
      </c>
      <c r="N3188" s="185"/>
      <c r="O3188" s="185"/>
    </row>
    <row r="3189" spans="1:15" x14ac:dyDescent="0.25">
      <c r="A3189" s="239" t="s">
        <v>12603</v>
      </c>
      <c r="B3189" s="189" t="s">
        <v>6137</v>
      </c>
      <c r="C3189" s="190" t="s">
        <v>6136</v>
      </c>
      <c r="D3189" s="190" t="s">
        <v>2714</v>
      </c>
      <c r="E3189" s="190" t="s">
        <v>20867</v>
      </c>
      <c r="F3189" s="190" t="s">
        <v>20869</v>
      </c>
      <c r="G3189" s="192">
        <v>5570</v>
      </c>
      <c r="H3189" s="191">
        <v>876.8</v>
      </c>
      <c r="I3189" s="188">
        <v>6.3526459854014599</v>
      </c>
      <c r="J3189" s="192">
        <v>5770</v>
      </c>
      <c r="K3189" s="191">
        <v>869.6</v>
      </c>
      <c r="L3189" s="193">
        <v>6.635234590616375</v>
      </c>
      <c r="N3189" s="185"/>
      <c r="O3189" s="185"/>
    </row>
    <row r="3190" spans="1:15" x14ac:dyDescent="0.25">
      <c r="A3190" s="239" t="s">
        <v>12604</v>
      </c>
      <c r="B3190" s="189" t="s">
        <v>6137</v>
      </c>
      <c r="C3190" s="190" t="s">
        <v>6136</v>
      </c>
      <c r="D3190" s="190" t="s">
        <v>3912</v>
      </c>
      <c r="E3190" s="190" t="s">
        <v>20867</v>
      </c>
      <c r="F3190" s="190" t="s">
        <v>20869</v>
      </c>
      <c r="G3190" s="192">
        <v>1170</v>
      </c>
      <c r="H3190" s="191">
        <v>107.1</v>
      </c>
      <c r="I3190" s="188">
        <v>10.92436974789916</v>
      </c>
      <c r="J3190" s="192">
        <v>1174</v>
      </c>
      <c r="K3190" s="191">
        <v>107.7</v>
      </c>
      <c r="L3190" s="193">
        <v>10.900649953574744</v>
      </c>
      <c r="N3190" s="185"/>
      <c r="O3190" s="185"/>
    </row>
    <row r="3191" spans="1:15" x14ac:dyDescent="0.25">
      <c r="A3191" s="239" t="s">
        <v>12605</v>
      </c>
      <c r="B3191" s="189" t="s">
        <v>6137</v>
      </c>
      <c r="C3191" s="190" t="s">
        <v>6136</v>
      </c>
      <c r="D3191" s="190" t="s">
        <v>3913</v>
      </c>
      <c r="E3191" s="190" t="s">
        <v>20867</v>
      </c>
      <c r="F3191" s="190" t="s">
        <v>20869</v>
      </c>
      <c r="G3191" s="192">
        <v>10694</v>
      </c>
      <c r="H3191" s="191">
        <v>410</v>
      </c>
      <c r="I3191" s="188">
        <v>26.082926829268292</v>
      </c>
      <c r="J3191" s="192">
        <v>11002</v>
      </c>
      <c r="K3191" s="191">
        <v>421.9</v>
      </c>
      <c r="L3191" s="193">
        <v>26.077269495141032</v>
      </c>
      <c r="N3191" s="185"/>
      <c r="O3191" s="185"/>
    </row>
    <row r="3192" spans="1:15" x14ac:dyDescent="0.25">
      <c r="A3192" s="239" t="s">
        <v>12606</v>
      </c>
      <c r="B3192" s="189" t="s">
        <v>6137</v>
      </c>
      <c r="C3192" s="190" t="s">
        <v>6136</v>
      </c>
      <c r="D3192" s="190" t="s">
        <v>3914</v>
      </c>
      <c r="E3192" s="190" t="s">
        <v>20867</v>
      </c>
      <c r="F3192" s="190" t="s">
        <v>20869</v>
      </c>
      <c r="G3192" s="192">
        <v>16422.96</v>
      </c>
      <c r="H3192" s="191">
        <v>328</v>
      </c>
      <c r="I3192" s="188">
        <v>50.07</v>
      </c>
      <c r="J3192" s="192">
        <v>16420</v>
      </c>
      <c r="K3192" s="191">
        <v>328</v>
      </c>
      <c r="L3192" s="193">
        <v>50.060975609756099</v>
      </c>
      <c r="N3192" s="185"/>
      <c r="O3192" s="185"/>
    </row>
    <row r="3193" spans="1:15" x14ac:dyDescent="0.25">
      <c r="A3193" s="239" t="s">
        <v>12607</v>
      </c>
      <c r="B3193" s="189" t="s">
        <v>6137</v>
      </c>
      <c r="C3193" s="190" t="s">
        <v>6136</v>
      </c>
      <c r="D3193" s="190" t="s">
        <v>3915</v>
      </c>
      <c r="E3193" s="190" t="s">
        <v>20867</v>
      </c>
      <c r="F3193" s="190" t="s">
        <v>20869</v>
      </c>
      <c r="G3193" s="192">
        <v>1600</v>
      </c>
      <c r="H3193" s="191">
        <v>80.900000000000006</v>
      </c>
      <c r="I3193" s="188">
        <v>19.777503090234855</v>
      </c>
      <c r="J3193" s="192">
        <v>1550</v>
      </c>
      <c r="K3193" s="191">
        <v>78.900000000000006</v>
      </c>
      <c r="L3193" s="193">
        <v>19.645120405576677</v>
      </c>
      <c r="N3193" s="185"/>
      <c r="O3193" s="185"/>
    </row>
    <row r="3194" spans="1:15" x14ac:dyDescent="0.25">
      <c r="A3194" s="239" t="s">
        <v>12608</v>
      </c>
      <c r="B3194" s="189" t="s">
        <v>6137</v>
      </c>
      <c r="C3194" s="190" t="s">
        <v>6136</v>
      </c>
      <c r="D3194" s="190" t="s">
        <v>3916</v>
      </c>
      <c r="E3194" s="190" t="s">
        <v>20867</v>
      </c>
      <c r="F3194" s="190" t="s">
        <v>20869</v>
      </c>
      <c r="G3194" s="192">
        <v>2500</v>
      </c>
      <c r="H3194" s="191">
        <v>145.1</v>
      </c>
      <c r="I3194" s="188">
        <v>17.229496898690559</v>
      </c>
      <c r="J3194" s="192">
        <v>2620</v>
      </c>
      <c r="K3194" s="191">
        <v>147.69999999999999</v>
      </c>
      <c r="L3194" s="193">
        <v>17.738659444820584</v>
      </c>
      <c r="N3194" s="185"/>
      <c r="O3194" s="185"/>
    </row>
    <row r="3195" spans="1:15" x14ac:dyDescent="0.25">
      <c r="A3195" s="239" t="s">
        <v>12609</v>
      </c>
      <c r="B3195" s="189" t="s">
        <v>6137</v>
      </c>
      <c r="C3195" s="190" t="s">
        <v>6136</v>
      </c>
      <c r="D3195" s="190" t="s">
        <v>3917</v>
      </c>
      <c r="E3195" s="190" t="s">
        <v>20867</v>
      </c>
      <c r="F3195" s="190" t="s">
        <v>20869</v>
      </c>
      <c r="G3195" s="192">
        <v>6868</v>
      </c>
      <c r="H3195" s="191">
        <v>205.8</v>
      </c>
      <c r="I3195" s="188">
        <v>33.372206025267246</v>
      </c>
      <c r="J3195" s="192">
        <v>6958</v>
      </c>
      <c r="K3195" s="191">
        <v>208.5</v>
      </c>
      <c r="L3195" s="193">
        <v>33.37170263788969</v>
      </c>
      <c r="N3195" s="185"/>
      <c r="O3195" s="185"/>
    </row>
    <row r="3196" spans="1:15" x14ac:dyDescent="0.25">
      <c r="A3196" s="239" t="s">
        <v>12610</v>
      </c>
      <c r="B3196" s="189" t="s">
        <v>6137</v>
      </c>
      <c r="C3196" s="190" t="s">
        <v>6136</v>
      </c>
      <c r="D3196" s="190" t="s">
        <v>3918</v>
      </c>
      <c r="E3196" s="190" t="s">
        <v>20867</v>
      </c>
      <c r="F3196" s="190" t="s">
        <v>20869</v>
      </c>
      <c r="G3196" s="192">
        <v>4235</v>
      </c>
      <c r="H3196" s="191">
        <v>101.7</v>
      </c>
      <c r="I3196" s="188">
        <v>41.642084562438541</v>
      </c>
      <c r="J3196" s="192">
        <v>4235</v>
      </c>
      <c r="K3196" s="191">
        <v>101.9</v>
      </c>
      <c r="L3196" s="193">
        <v>41.560353287536799</v>
      </c>
      <c r="N3196" s="185"/>
      <c r="O3196" s="185"/>
    </row>
    <row r="3197" spans="1:15" x14ac:dyDescent="0.25">
      <c r="A3197" s="239" t="s">
        <v>12611</v>
      </c>
      <c r="B3197" s="189" t="s">
        <v>6137</v>
      </c>
      <c r="C3197" s="190" t="s">
        <v>6136</v>
      </c>
      <c r="D3197" s="190" t="s">
        <v>3919</v>
      </c>
      <c r="E3197" s="190" t="s">
        <v>20867</v>
      </c>
      <c r="F3197" s="190" t="s">
        <v>20869</v>
      </c>
      <c r="G3197" s="192">
        <v>23004.79</v>
      </c>
      <c r="H3197" s="191">
        <v>3281.7</v>
      </c>
      <c r="I3197" s="188">
        <v>7.0100222445683649</v>
      </c>
      <c r="J3197" s="192">
        <v>23365</v>
      </c>
      <c r="K3197" s="191">
        <v>3333.1</v>
      </c>
      <c r="L3197" s="193">
        <v>7.0099906993489549</v>
      </c>
      <c r="N3197" s="185"/>
      <c r="O3197" s="185"/>
    </row>
    <row r="3198" spans="1:15" x14ac:dyDescent="0.25">
      <c r="A3198" s="239" t="s">
        <v>12612</v>
      </c>
      <c r="B3198" s="189" t="s">
        <v>6137</v>
      </c>
      <c r="C3198" s="190" t="s">
        <v>6136</v>
      </c>
      <c r="D3198" s="190" t="s">
        <v>3920</v>
      </c>
      <c r="E3198" s="190" t="s">
        <v>20867</v>
      </c>
      <c r="F3198" s="190" t="s">
        <v>20869</v>
      </c>
      <c r="G3198" s="192">
        <v>12952</v>
      </c>
      <c r="H3198" s="191">
        <v>243.1</v>
      </c>
      <c r="I3198" s="188">
        <v>53.278486219662689</v>
      </c>
      <c r="J3198" s="192">
        <v>12952</v>
      </c>
      <c r="K3198" s="191">
        <v>249.8</v>
      </c>
      <c r="L3198" s="193">
        <v>51.849479583666934</v>
      </c>
      <c r="N3198" s="185"/>
      <c r="O3198" s="185"/>
    </row>
    <row r="3199" spans="1:15" x14ac:dyDescent="0.25">
      <c r="A3199" s="239" t="s">
        <v>12613</v>
      </c>
      <c r="B3199" s="189" t="s">
        <v>6137</v>
      </c>
      <c r="C3199" s="190" t="s">
        <v>6136</v>
      </c>
      <c r="D3199" s="190" t="s">
        <v>3921</v>
      </c>
      <c r="E3199" s="190" t="s">
        <v>20867</v>
      </c>
      <c r="F3199" s="190" t="s">
        <v>20869</v>
      </c>
      <c r="G3199" s="192">
        <v>6850</v>
      </c>
      <c r="H3199" s="191">
        <v>395</v>
      </c>
      <c r="I3199" s="188">
        <v>17.341772151898734</v>
      </c>
      <c r="J3199" s="192">
        <v>7200</v>
      </c>
      <c r="K3199" s="191">
        <v>396.5</v>
      </c>
      <c r="L3199" s="193">
        <v>18.158890290037832</v>
      </c>
      <c r="N3199" s="185"/>
      <c r="O3199" s="185"/>
    </row>
    <row r="3200" spans="1:15" x14ac:dyDescent="0.25">
      <c r="A3200" s="239" t="s">
        <v>12614</v>
      </c>
      <c r="B3200" s="189" t="s">
        <v>6137</v>
      </c>
      <c r="C3200" s="190" t="s">
        <v>6136</v>
      </c>
      <c r="D3200" s="190" t="s">
        <v>3922</v>
      </c>
      <c r="E3200" s="190" t="s">
        <v>20867</v>
      </c>
      <c r="F3200" s="190" t="s">
        <v>20869</v>
      </c>
      <c r="G3200" s="192">
        <v>27440</v>
      </c>
      <c r="H3200" s="191">
        <v>476.9</v>
      </c>
      <c r="I3200" s="188">
        <v>57.538267980708746</v>
      </c>
      <c r="J3200" s="192">
        <v>27556</v>
      </c>
      <c r="K3200" s="191">
        <v>478.9</v>
      </c>
      <c r="L3200" s="193">
        <v>57.540196283148887</v>
      </c>
      <c r="N3200" s="185"/>
      <c r="O3200" s="185"/>
    </row>
    <row r="3201" spans="1:15" x14ac:dyDescent="0.25">
      <c r="A3201" s="239" t="s">
        <v>12615</v>
      </c>
      <c r="B3201" s="189" t="s">
        <v>6137</v>
      </c>
      <c r="C3201" s="190" t="s">
        <v>6136</v>
      </c>
      <c r="D3201" s="190" t="s">
        <v>3923</v>
      </c>
      <c r="E3201" s="190" t="s">
        <v>20867</v>
      </c>
      <c r="F3201" s="190" t="s">
        <v>20869</v>
      </c>
      <c r="G3201" s="192">
        <v>11030</v>
      </c>
      <c r="H3201" s="191">
        <v>463.2</v>
      </c>
      <c r="I3201" s="188">
        <v>23.812607944732299</v>
      </c>
      <c r="J3201" s="192">
        <v>10308</v>
      </c>
      <c r="K3201" s="191">
        <v>467.9</v>
      </c>
      <c r="L3201" s="193">
        <v>22.030348365035266</v>
      </c>
      <c r="N3201" s="185"/>
      <c r="O3201" s="185"/>
    </row>
    <row r="3202" spans="1:15" x14ac:dyDescent="0.25">
      <c r="A3202" s="239" t="s">
        <v>12616</v>
      </c>
      <c r="B3202" s="189" t="s">
        <v>6137</v>
      </c>
      <c r="C3202" s="190" t="s">
        <v>6136</v>
      </c>
      <c r="D3202" s="190" t="s">
        <v>3924</v>
      </c>
      <c r="E3202" s="190" t="s">
        <v>20867</v>
      </c>
      <c r="F3202" s="190" t="s">
        <v>20869</v>
      </c>
      <c r="G3202" s="192">
        <v>7948.87</v>
      </c>
      <c r="H3202" s="191">
        <v>199.5</v>
      </c>
      <c r="I3202" s="188">
        <v>39.843959899749372</v>
      </c>
      <c r="J3202" s="192">
        <v>8093</v>
      </c>
      <c r="K3202" s="191">
        <v>203.2</v>
      </c>
      <c r="L3202" s="193">
        <v>39.827755905511815</v>
      </c>
      <c r="N3202" s="185"/>
      <c r="O3202" s="185"/>
    </row>
    <row r="3203" spans="1:15" x14ac:dyDescent="0.25">
      <c r="A3203" s="239" t="s">
        <v>12617</v>
      </c>
      <c r="B3203" s="189" t="s">
        <v>6137</v>
      </c>
      <c r="C3203" s="190" t="s">
        <v>6136</v>
      </c>
      <c r="D3203" s="190" t="s">
        <v>12618</v>
      </c>
      <c r="E3203" s="190" t="s">
        <v>20867</v>
      </c>
      <c r="F3203" s="190" t="s">
        <v>20868</v>
      </c>
      <c r="G3203" s="192">
        <v>0</v>
      </c>
      <c r="H3203" s="191">
        <v>33.5</v>
      </c>
      <c r="I3203" s="188">
        <v>0</v>
      </c>
      <c r="J3203" s="192">
        <v>0</v>
      </c>
      <c r="K3203" s="191">
        <v>31.7</v>
      </c>
      <c r="L3203" s="193">
        <v>0</v>
      </c>
      <c r="N3203" s="185"/>
      <c r="O3203" s="185"/>
    </row>
    <row r="3204" spans="1:15" x14ac:dyDescent="0.25">
      <c r="A3204" s="239" t="s">
        <v>12619</v>
      </c>
      <c r="B3204" s="189" t="s">
        <v>6137</v>
      </c>
      <c r="C3204" s="190" t="s">
        <v>6136</v>
      </c>
      <c r="D3204" s="190" t="s">
        <v>2997</v>
      </c>
      <c r="E3204" s="190" t="s">
        <v>20867</v>
      </c>
      <c r="F3204" s="190" t="s">
        <v>20869</v>
      </c>
      <c r="G3204" s="192">
        <v>8298.26</v>
      </c>
      <c r="H3204" s="191">
        <v>808</v>
      </c>
      <c r="I3204" s="188">
        <v>10.270123762376238</v>
      </c>
      <c r="J3204" s="192">
        <v>8420</v>
      </c>
      <c r="K3204" s="191">
        <v>819.8</v>
      </c>
      <c r="L3204" s="193">
        <v>10.270797755550134</v>
      </c>
      <c r="N3204" s="185"/>
      <c r="O3204" s="185"/>
    </row>
    <row r="3205" spans="1:15" x14ac:dyDescent="0.25">
      <c r="A3205" s="239" t="s">
        <v>12620</v>
      </c>
      <c r="B3205" s="189" t="s">
        <v>6137</v>
      </c>
      <c r="C3205" s="190" t="s">
        <v>6136</v>
      </c>
      <c r="D3205" s="190" t="s">
        <v>12621</v>
      </c>
      <c r="E3205" s="190" t="s">
        <v>20867</v>
      </c>
      <c r="F3205" s="190" t="s">
        <v>20868</v>
      </c>
      <c r="G3205" s="192">
        <v>0</v>
      </c>
      <c r="H3205" s="191">
        <v>24</v>
      </c>
      <c r="I3205" s="188">
        <v>0</v>
      </c>
      <c r="J3205" s="192">
        <v>0</v>
      </c>
      <c r="K3205" s="191">
        <v>23.1</v>
      </c>
      <c r="L3205" s="193">
        <v>0</v>
      </c>
      <c r="N3205" s="185"/>
      <c r="O3205" s="185"/>
    </row>
    <row r="3206" spans="1:15" x14ac:dyDescent="0.25">
      <c r="A3206" s="239" t="s">
        <v>12622</v>
      </c>
      <c r="B3206" s="189" t="s">
        <v>6137</v>
      </c>
      <c r="C3206" s="190" t="s">
        <v>6136</v>
      </c>
      <c r="D3206" s="190" t="s">
        <v>2998</v>
      </c>
      <c r="E3206" s="190" t="s">
        <v>20867</v>
      </c>
      <c r="F3206" s="190" t="s">
        <v>20869</v>
      </c>
      <c r="G3206" s="192">
        <v>17920</v>
      </c>
      <c r="H3206" s="191">
        <v>444.8</v>
      </c>
      <c r="I3206" s="188">
        <v>40.28776978417266</v>
      </c>
      <c r="J3206" s="192">
        <v>18184</v>
      </c>
      <c r="K3206" s="191">
        <v>451.3</v>
      </c>
      <c r="L3206" s="193">
        <v>40.292488366939949</v>
      </c>
      <c r="N3206" s="185"/>
      <c r="O3206" s="185"/>
    </row>
    <row r="3207" spans="1:15" x14ac:dyDescent="0.25">
      <c r="A3207" s="239" t="s">
        <v>12623</v>
      </c>
      <c r="B3207" s="189" t="s">
        <v>6137</v>
      </c>
      <c r="C3207" s="190" t="s">
        <v>6136</v>
      </c>
      <c r="D3207" s="190" t="s">
        <v>2999</v>
      </c>
      <c r="E3207" s="190" t="s">
        <v>20867</v>
      </c>
      <c r="F3207" s="190" t="s">
        <v>20869</v>
      </c>
      <c r="G3207" s="192">
        <v>39790</v>
      </c>
      <c r="H3207" s="191">
        <v>1283.7</v>
      </c>
      <c r="I3207" s="188">
        <v>30.996338708420968</v>
      </c>
      <c r="J3207" s="192">
        <v>40340</v>
      </c>
      <c r="K3207" s="191">
        <v>1301.3</v>
      </c>
      <c r="L3207" s="193">
        <v>30.999769461307924</v>
      </c>
      <c r="N3207" s="185"/>
      <c r="O3207" s="185"/>
    </row>
    <row r="3208" spans="1:15" x14ac:dyDescent="0.25">
      <c r="A3208" s="239" t="s">
        <v>12624</v>
      </c>
      <c r="B3208" s="189" t="s">
        <v>6137</v>
      </c>
      <c r="C3208" s="190" t="s">
        <v>6136</v>
      </c>
      <c r="D3208" s="190" t="s">
        <v>3000</v>
      </c>
      <c r="E3208" s="190" t="s">
        <v>20867</v>
      </c>
      <c r="F3208" s="190" t="s">
        <v>20869</v>
      </c>
      <c r="G3208" s="192">
        <v>17390</v>
      </c>
      <c r="H3208" s="191">
        <v>1591.4</v>
      </c>
      <c r="I3208" s="188">
        <v>10.927485233128063</v>
      </c>
      <c r="J3208" s="192">
        <v>18035</v>
      </c>
      <c r="K3208" s="191">
        <v>1619.8</v>
      </c>
      <c r="L3208" s="193">
        <v>11.13409062847265</v>
      </c>
      <c r="N3208" s="185"/>
      <c r="O3208" s="185"/>
    </row>
    <row r="3209" spans="1:15" x14ac:dyDescent="0.25">
      <c r="A3209" s="239" t="s">
        <v>12625</v>
      </c>
      <c r="B3209" s="189" t="s">
        <v>6137</v>
      </c>
      <c r="C3209" s="190" t="s">
        <v>6136</v>
      </c>
      <c r="D3209" s="190" t="s">
        <v>4791</v>
      </c>
      <c r="E3209" s="190" t="s">
        <v>20867</v>
      </c>
      <c r="F3209" s="190" t="s">
        <v>20869</v>
      </c>
      <c r="G3209" s="192">
        <v>1450</v>
      </c>
      <c r="H3209" s="191">
        <v>109.8</v>
      </c>
      <c r="I3209" s="188">
        <v>13.205828779599273</v>
      </c>
      <c r="J3209" s="192">
        <v>1424</v>
      </c>
      <c r="K3209" s="191">
        <v>111.5</v>
      </c>
      <c r="L3209" s="193">
        <v>12.771300448430493</v>
      </c>
      <c r="N3209" s="185"/>
      <c r="O3209" s="185"/>
    </row>
    <row r="3210" spans="1:15" x14ac:dyDescent="0.25">
      <c r="A3210" s="239" t="s">
        <v>12626</v>
      </c>
      <c r="B3210" s="189" t="s">
        <v>6137</v>
      </c>
      <c r="C3210" s="190" t="s">
        <v>6136</v>
      </c>
      <c r="D3210" s="190" t="s">
        <v>3001</v>
      </c>
      <c r="E3210" s="190" t="s">
        <v>20867</v>
      </c>
      <c r="F3210" s="190" t="s">
        <v>20869</v>
      </c>
      <c r="G3210" s="192">
        <v>15300</v>
      </c>
      <c r="H3210" s="191">
        <v>1811</v>
      </c>
      <c r="I3210" s="188">
        <v>8.4483710657095532</v>
      </c>
      <c r="J3210" s="192">
        <v>15606</v>
      </c>
      <c r="K3210" s="191">
        <v>1804.7</v>
      </c>
      <c r="L3210" s="193">
        <v>8.6474206239264149</v>
      </c>
      <c r="N3210" s="185"/>
      <c r="O3210" s="185"/>
    </row>
    <row r="3211" spans="1:15" x14ac:dyDescent="0.25">
      <c r="A3211" s="239" t="s">
        <v>12627</v>
      </c>
      <c r="B3211" s="189" t="s">
        <v>6137</v>
      </c>
      <c r="C3211" s="190" t="s">
        <v>6136</v>
      </c>
      <c r="D3211" s="190" t="s">
        <v>6735</v>
      </c>
      <c r="E3211" s="190" t="s">
        <v>20867</v>
      </c>
      <c r="F3211" s="190" t="s">
        <v>20869</v>
      </c>
      <c r="G3211" s="192">
        <v>138279.4</v>
      </c>
      <c r="H3211" s="191">
        <v>2770</v>
      </c>
      <c r="I3211" s="188">
        <v>49.92036101083032</v>
      </c>
      <c r="J3211" s="192">
        <v>150184</v>
      </c>
      <c r="K3211" s="191">
        <v>2788.1</v>
      </c>
      <c r="L3211" s="193">
        <v>53.866073670241384</v>
      </c>
      <c r="N3211" s="185"/>
      <c r="O3211" s="185"/>
    </row>
    <row r="3212" spans="1:15" x14ac:dyDescent="0.25">
      <c r="A3212" s="239" t="s">
        <v>12628</v>
      </c>
      <c r="B3212" s="189" t="s">
        <v>6137</v>
      </c>
      <c r="C3212" s="190" t="s">
        <v>6136</v>
      </c>
      <c r="D3212" s="190" t="s">
        <v>3002</v>
      </c>
      <c r="E3212" s="190" t="s">
        <v>20867</v>
      </c>
      <c r="F3212" s="190" t="s">
        <v>20869</v>
      </c>
      <c r="G3212" s="192">
        <v>19750</v>
      </c>
      <c r="H3212" s="191">
        <v>320.5</v>
      </c>
      <c r="I3212" s="188">
        <v>61.622464898595943</v>
      </c>
      <c r="J3212" s="192">
        <v>20925</v>
      </c>
      <c r="K3212" s="191">
        <v>320.3</v>
      </c>
      <c r="L3212" s="193">
        <v>65.329378707461757</v>
      </c>
      <c r="N3212" s="185"/>
      <c r="O3212" s="185"/>
    </row>
    <row r="3213" spans="1:15" x14ac:dyDescent="0.25">
      <c r="A3213" s="239" t="s">
        <v>12629</v>
      </c>
      <c r="B3213" s="189" t="s">
        <v>6137</v>
      </c>
      <c r="C3213" s="190" t="s">
        <v>6136</v>
      </c>
      <c r="D3213" s="190" t="s">
        <v>3003</v>
      </c>
      <c r="E3213" s="190" t="s">
        <v>20867</v>
      </c>
      <c r="F3213" s="190" t="s">
        <v>20869</v>
      </c>
      <c r="G3213" s="192">
        <v>31418.400000000001</v>
      </c>
      <c r="H3213" s="191">
        <v>1047.3</v>
      </c>
      <c r="I3213" s="188">
        <v>29.999427098252653</v>
      </c>
      <c r="J3213" s="192">
        <v>32008</v>
      </c>
      <c r="K3213" s="191">
        <v>1066.9000000000001</v>
      </c>
      <c r="L3213" s="193">
        <v>30.000937294966725</v>
      </c>
      <c r="N3213" s="185"/>
      <c r="O3213" s="185"/>
    </row>
    <row r="3214" spans="1:15" x14ac:dyDescent="0.25">
      <c r="A3214" s="239" t="s">
        <v>12630</v>
      </c>
      <c r="B3214" s="189" t="s">
        <v>6137</v>
      </c>
      <c r="C3214" s="190" t="s">
        <v>6136</v>
      </c>
      <c r="D3214" s="190" t="s">
        <v>3004</v>
      </c>
      <c r="E3214" s="190" t="s">
        <v>20867</v>
      </c>
      <c r="F3214" s="190" t="s">
        <v>20869</v>
      </c>
      <c r="G3214" s="192">
        <v>361518</v>
      </c>
      <c r="H3214" s="191">
        <v>3797.6</v>
      </c>
      <c r="I3214" s="188">
        <v>95.196439856751638</v>
      </c>
      <c r="J3214" s="192">
        <v>259662</v>
      </c>
      <c r="K3214" s="191">
        <v>3817</v>
      </c>
      <c r="L3214" s="193">
        <v>68.027770500392975</v>
      </c>
      <c r="N3214" s="185"/>
      <c r="O3214" s="185"/>
    </row>
    <row r="3215" spans="1:15" x14ac:dyDescent="0.25">
      <c r="A3215" s="239" t="s">
        <v>12631</v>
      </c>
      <c r="B3215" s="189" t="s">
        <v>6137</v>
      </c>
      <c r="C3215" s="190" t="s">
        <v>6136</v>
      </c>
      <c r="D3215" s="190" t="s">
        <v>3005</v>
      </c>
      <c r="E3215" s="190" t="s">
        <v>20867</v>
      </c>
      <c r="F3215" s="190" t="s">
        <v>20869</v>
      </c>
      <c r="G3215" s="192">
        <v>8500</v>
      </c>
      <c r="H3215" s="191">
        <v>640.79999999999995</v>
      </c>
      <c r="I3215" s="188">
        <v>13.26466916354557</v>
      </c>
      <c r="J3215" s="192">
        <v>8584</v>
      </c>
      <c r="K3215" s="191">
        <v>643.5</v>
      </c>
      <c r="L3215" s="193">
        <v>13.33954933954934</v>
      </c>
      <c r="N3215" s="185"/>
      <c r="O3215" s="185"/>
    </row>
    <row r="3216" spans="1:15" x14ac:dyDescent="0.25">
      <c r="A3216" s="239" t="s">
        <v>12632</v>
      </c>
      <c r="B3216" s="189" t="s">
        <v>6137</v>
      </c>
      <c r="C3216" s="190" t="s">
        <v>6136</v>
      </c>
      <c r="D3216" s="190" t="s">
        <v>6900</v>
      </c>
      <c r="E3216" s="190" t="s">
        <v>20867</v>
      </c>
      <c r="F3216" s="190" t="s">
        <v>20869</v>
      </c>
      <c r="G3216" s="192">
        <v>50000</v>
      </c>
      <c r="H3216" s="191">
        <v>2267</v>
      </c>
      <c r="I3216" s="188">
        <v>22.055580061755624</v>
      </c>
      <c r="J3216" s="192">
        <v>54000</v>
      </c>
      <c r="K3216" s="191">
        <v>2276.1999999999998</v>
      </c>
      <c r="L3216" s="193">
        <v>23.723750109832178</v>
      </c>
      <c r="N3216" s="185"/>
      <c r="O3216" s="185"/>
    </row>
    <row r="3217" spans="1:15" x14ac:dyDescent="0.25">
      <c r="A3217" s="239" t="s">
        <v>12633</v>
      </c>
      <c r="B3217" s="189" t="s">
        <v>6137</v>
      </c>
      <c r="C3217" s="190" t="s">
        <v>6136</v>
      </c>
      <c r="D3217" s="190" t="s">
        <v>6712</v>
      </c>
      <c r="E3217" s="190" t="s">
        <v>20867</v>
      </c>
      <c r="F3217" s="190" t="s">
        <v>20869</v>
      </c>
      <c r="G3217" s="192">
        <v>1300</v>
      </c>
      <c r="H3217" s="191">
        <v>61.3</v>
      </c>
      <c r="I3217" s="188">
        <v>21.207177814029365</v>
      </c>
      <c r="J3217" s="192">
        <v>1300</v>
      </c>
      <c r="K3217" s="191">
        <v>62.4</v>
      </c>
      <c r="L3217" s="193">
        <v>20.833333333333332</v>
      </c>
      <c r="N3217" s="185"/>
      <c r="O3217" s="185"/>
    </row>
    <row r="3218" spans="1:15" x14ac:dyDescent="0.25">
      <c r="A3218" s="239" t="s">
        <v>12634</v>
      </c>
      <c r="B3218" s="189" t="s">
        <v>6137</v>
      </c>
      <c r="C3218" s="190" t="s">
        <v>6136</v>
      </c>
      <c r="D3218" s="190" t="s">
        <v>12635</v>
      </c>
      <c r="E3218" s="190" t="s">
        <v>20867</v>
      </c>
      <c r="F3218" s="190" t="s">
        <v>20868</v>
      </c>
      <c r="G3218" s="192">
        <v>0</v>
      </c>
      <c r="H3218" s="191">
        <v>51.1</v>
      </c>
      <c r="I3218" s="188">
        <v>0</v>
      </c>
      <c r="J3218" s="192">
        <v>0</v>
      </c>
      <c r="K3218" s="191">
        <v>51</v>
      </c>
      <c r="L3218" s="193">
        <v>0</v>
      </c>
      <c r="N3218" s="185"/>
      <c r="O3218" s="185"/>
    </row>
    <row r="3219" spans="1:15" x14ac:dyDescent="0.25">
      <c r="A3219" s="239" t="s">
        <v>12636</v>
      </c>
      <c r="B3219" s="189" t="s">
        <v>6137</v>
      </c>
      <c r="C3219" s="190" t="s">
        <v>6136</v>
      </c>
      <c r="D3219" s="190" t="s">
        <v>6901</v>
      </c>
      <c r="E3219" s="190" t="s">
        <v>20867</v>
      </c>
      <c r="F3219" s="190" t="s">
        <v>20869</v>
      </c>
      <c r="G3219" s="192">
        <v>24170</v>
      </c>
      <c r="H3219" s="191">
        <v>823.9</v>
      </c>
      <c r="I3219" s="188">
        <v>29.336084476271392</v>
      </c>
      <c r="J3219" s="192">
        <v>24170</v>
      </c>
      <c r="K3219" s="191">
        <v>840.25</v>
      </c>
      <c r="L3219" s="193">
        <v>28.765248437964893</v>
      </c>
      <c r="N3219" s="185"/>
      <c r="O3219" s="185"/>
    </row>
    <row r="3220" spans="1:15" x14ac:dyDescent="0.25">
      <c r="A3220" s="239" t="s">
        <v>12637</v>
      </c>
      <c r="B3220" s="189" t="s">
        <v>6141</v>
      </c>
      <c r="C3220" s="190" t="s">
        <v>6140</v>
      </c>
      <c r="D3220" s="190" t="s">
        <v>6902</v>
      </c>
      <c r="E3220" s="190" t="s">
        <v>20867</v>
      </c>
      <c r="F3220" s="190" t="s">
        <v>20869</v>
      </c>
      <c r="G3220" s="192">
        <v>29334</v>
      </c>
      <c r="H3220" s="191">
        <v>601.1</v>
      </c>
      <c r="I3220" s="188">
        <v>48.800532357344863</v>
      </c>
      <c r="J3220" s="192">
        <v>30098</v>
      </c>
      <c r="K3220" s="191">
        <v>616.79999999999995</v>
      </c>
      <c r="L3220" s="193">
        <v>48.797016861219198</v>
      </c>
      <c r="N3220" s="185"/>
      <c r="O3220" s="185"/>
    </row>
    <row r="3221" spans="1:15" x14ac:dyDescent="0.25">
      <c r="A3221" s="239" t="s">
        <v>12638</v>
      </c>
      <c r="B3221" s="189" t="s">
        <v>6141</v>
      </c>
      <c r="C3221" s="190" t="s">
        <v>6140</v>
      </c>
      <c r="D3221" s="190" t="s">
        <v>3940</v>
      </c>
      <c r="E3221" s="190" t="s">
        <v>20867</v>
      </c>
      <c r="F3221" s="190" t="s">
        <v>20869</v>
      </c>
      <c r="G3221" s="192">
        <v>121440</v>
      </c>
      <c r="H3221" s="191">
        <v>3067.45</v>
      </c>
      <c r="I3221" s="188">
        <v>39.589887365727236</v>
      </c>
      <c r="J3221" s="192">
        <v>130997</v>
      </c>
      <c r="K3221" s="191">
        <v>3107.1</v>
      </c>
      <c r="L3221" s="193">
        <v>42.160535547616753</v>
      </c>
      <c r="N3221" s="185"/>
      <c r="O3221" s="185"/>
    </row>
    <row r="3222" spans="1:15" x14ac:dyDescent="0.25">
      <c r="A3222" s="239" t="s">
        <v>12639</v>
      </c>
      <c r="B3222" s="189" t="s">
        <v>6141</v>
      </c>
      <c r="C3222" s="190" t="s">
        <v>6140</v>
      </c>
      <c r="D3222" s="190" t="s">
        <v>3941</v>
      </c>
      <c r="E3222" s="190" t="s">
        <v>20867</v>
      </c>
      <c r="F3222" s="190" t="s">
        <v>20869</v>
      </c>
      <c r="G3222" s="192">
        <v>178286</v>
      </c>
      <c r="H3222" s="191">
        <v>1788.31</v>
      </c>
      <c r="I3222" s="188">
        <v>99.695242994782788</v>
      </c>
      <c r="J3222" s="192">
        <v>184438</v>
      </c>
      <c r="K3222" s="191">
        <v>1790.8</v>
      </c>
      <c r="L3222" s="193">
        <v>102.99195890104981</v>
      </c>
      <c r="N3222" s="185"/>
      <c r="O3222" s="185"/>
    </row>
    <row r="3223" spans="1:15" x14ac:dyDescent="0.25">
      <c r="A3223" s="239" t="s">
        <v>12640</v>
      </c>
      <c r="B3223" s="189" t="s">
        <v>6141</v>
      </c>
      <c r="C3223" s="190" t="s">
        <v>6140</v>
      </c>
      <c r="D3223" s="190" t="s">
        <v>3942</v>
      </c>
      <c r="E3223" s="190" t="s">
        <v>20867</v>
      </c>
      <c r="F3223" s="190" t="s">
        <v>20869</v>
      </c>
      <c r="G3223" s="192">
        <v>105088</v>
      </c>
      <c r="H3223" s="191">
        <v>2014.34</v>
      </c>
      <c r="I3223" s="188">
        <v>52.169941519306576</v>
      </c>
      <c r="J3223" s="192">
        <v>108685</v>
      </c>
      <c r="K3223" s="191">
        <v>2022.4</v>
      </c>
      <c r="L3223" s="193">
        <v>53.740605221518983</v>
      </c>
      <c r="N3223" s="185"/>
      <c r="O3223" s="185"/>
    </row>
    <row r="3224" spans="1:15" x14ac:dyDescent="0.25">
      <c r="A3224" s="239" t="s">
        <v>12641</v>
      </c>
      <c r="B3224" s="189" t="s">
        <v>6141</v>
      </c>
      <c r="C3224" s="190" t="s">
        <v>6140</v>
      </c>
      <c r="D3224" s="190" t="s">
        <v>3943</v>
      </c>
      <c r="E3224" s="190" t="s">
        <v>20867</v>
      </c>
      <c r="F3224" s="190" t="s">
        <v>20869</v>
      </c>
      <c r="G3224" s="192">
        <v>129404</v>
      </c>
      <c r="H3224" s="191">
        <v>8833.06</v>
      </c>
      <c r="I3224" s="188">
        <v>14.64996275356445</v>
      </c>
      <c r="J3224" s="192">
        <v>265454</v>
      </c>
      <c r="K3224" s="191">
        <v>8872.2000000000007</v>
      </c>
      <c r="L3224" s="193">
        <v>29.919749329365882</v>
      </c>
      <c r="N3224" s="185"/>
      <c r="O3224" s="185"/>
    </row>
    <row r="3225" spans="1:15" x14ac:dyDescent="0.25">
      <c r="A3225" s="239" t="s">
        <v>12642</v>
      </c>
      <c r="B3225" s="189" t="s">
        <v>6141</v>
      </c>
      <c r="C3225" s="190" t="s">
        <v>6140</v>
      </c>
      <c r="D3225" s="190" t="s">
        <v>3944</v>
      </c>
      <c r="E3225" s="190" t="s">
        <v>20867</v>
      </c>
      <c r="F3225" s="190" t="s">
        <v>20869</v>
      </c>
      <c r="G3225" s="192">
        <v>300482</v>
      </c>
      <c r="H3225" s="191">
        <v>3494.38</v>
      </c>
      <c r="I3225" s="188">
        <v>85.990075492648188</v>
      </c>
      <c r="J3225" s="192">
        <v>302030</v>
      </c>
      <c r="K3225" s="191">
        <v>3512.4</v>
      </c>
      <c r="L3225" s="193">
        <v>85.989636715636024</v>
      </c>
      <c r="N3225" s="185"/>
      <c r="O3225" s="185"/>
    </row>
    <row r="3226" spans="1:15" x14ac:dyDescent="0.25">
      <c r="A3226" s="239" t="s">
        <v>12643</v>
      </c>
      <c r="B3226" s="189" t="s">
        <v>6141</v>
      </c>
      <c r="C3226" s="190" t="s">
        <v>6140</v>
      </c>
      <c r="D3226" s="190" t="s">
        <v>3945</v>
      </c>
      <c r="E3226" s="190" t="s">
        <v>20867</v>
      </c>
      <c r="F3226" s="190" t="s">
        <v>20869</v>
      </c>
      <c r="G3226" s="192">
        <v>205776</v>
      </c>
      <c r="H3226" s="191">
        <v>1804.58</v>
      </c>
      <c r="I3226" s="188">
        <v>114.02985736293211</v>
      </c>
      <c r="J3226" s="192">
        <v>207323</v>
      </c>
      <c r="K3226" s="191">
        <v>1818.1</v>
      </c>
      <c r="L3226" s="193">
        <v>114.03278147516639</v>
      </c>
      <c r="N3226" s="185"/>
      <c r="O3226" s="185"/>
    </row>
    <row r="3227" spans="1:15" x14ac:dyDescent="0.25">
      <c r="A3227" s="239" t="s">
        <v>12644</v>
      </c>
      <c r="B3227" s="189" t="s">
        <v>6141</v>
      </c>
      <c r="C3227" s="190" t="s">
        <v>6140</v>
      </c>
      <c r="D3227" s="190" t="s">
        <v>3946</v>
      </c>
      <c r="E3227" s="190" t="s">
        <v>20867</v>
      </c>
      <c r="F3227" s="190" t="s">
        <v>20869</v>
      </c>
      <c r="G3227" s="192">
        <v>617924</v>
      </c>
      <c r="H3227" s="191">
        <v>7049.1</v>
      </c>
      <c r="I3227" s="188">
        <v>87.659984962619333</v>
      </c>
      <c r="J3227" s="192">
        <v>627147</v>
      </c>
      <c r="K3227" s="191">
        <v>7154.4</v>
      </c>
      <c r="L3227" s="193">
        <v>87.658923180140903</v>
      </c>
      <c r="N3227" s="185"/>
      <c r="O3227" s="185"/>
    </row>
    <row r="3228" spans="1:15" x14ac:dyDescent="0.25">
      <c r="A3228" s="239" t="s">
        <v>12645</v>
      </c>
      <c r="B3228" s="189" t="s">
        <v>6141</v>
      </c>
      <c r="C3228" s="190" t="s">
        <v>6140</v>
      </c>
      <c r="D3228" s="190" t="s">
        <v>3947</v>
      </c>
      <c r="E3228" s="190" t="s">
        <v>20867</v>
      </c>
      <c r="F3228" s="190" t="s">
        <v>20869</v>
      </c>
      <c r="G3228" s="192">
        <v>252657</v>
      </c>
      <c r="H3228" s="191">
        <v>2290.64</v>
      </c>
      <c r="I3228" s="188">
        <v>110.2997415569448</v>
      </c>
      <c r="J3228" s="192">
        <v>252854</v>
      </c>
      <c r="K3228" s="191">
        <v>2292.4</v>
      </c>
      <c r="L3228" s="193">
        <v>110.30099459082184</v>
      </c>
      <c r="N3228" s="185"/>
      <c r="O3228" s="185"/>
    </row>
    <row r="3229" spans="1:15" x14ac:dyDescent="0.25">
      <c r="A3229" s="239" t="s">
        <v>12646</v>
      </c>
      <c r="B3229" s="189" t="s">
        <v>6141</v>
      </c>
      <c r="C3229" s="190" t="s">
        <v>6140</v>
      </c>
      <c r="D3229" s="190" t="s">
        <v>3948</v>
      </c>
      <c r="E3229" s="190" t="s">
        <v>20867</v>
      </c>
      <c r="F3229" s="190" t="s">
        <v>20869</v>
      </c>
      <c r="G3229" s="192">
        <v>347596</v>
      </c>
      <c r="H3229" s="191">
        <v>4138.05</v>
      </c>
      <c r="I3229" s="188">
        <v>83.999951668056212</v>
      </c>
      <c r="J3229" s="192">
        <v>351516</v>
      </c>
      <c r="K3229" s="191">
        <v>4184.7</v>
      </c>
      <c r="L3229" s="193">
        <v>84.00028675890745</v>
      </c>
      <c r="N3229" s="185"/>
      <c r="O3229" s="185"/>
    </row>
    <row r="3230" spans="1:15" x14ac:dyDescent="0.25">
      <c r="A3230" s="239" t="s">
        <v>12647</v>
      </c>
      <c r="B3230" s="189" t="s">
        <v>6143</v>
      </c>
      <c r="C3230" s="190" t="s">
        <v>6142</v>
      </c>
      <c r="D3230" s="190" t="s">
        <v>4705</v>
      </c>
      <c r="E3230" s="190" t="s">
        <v>20867</v>
      </c>
      <c r="F3230" s="190" t="s">
        <v>20869</v>
      </c>
      <c r="G3230" s="192">
        <v>9340</v>
      </c>
      <c r="H3230" s="191">
        <v>226.7</v>
      </c>
      <c r="I3230" s="188">
        <v>41.199823555359508</v>
      </c>
      <c r="J3230" s="192">
        <v>9402</v>
      </c>
      <c r="K3230" s="191">
        <v>225.4</v>
      </c>
      <c r="L3230" s="193">
        <v>41.712511091393075</v>
      </c>
      <c r="N3230" s="185"/>
      <c r="O3230" s="185"/>
    </row>
    <row r="3231" spans="1:15" x14ac:dyDescent="0.25">
      <c r="A3231" s="239" t="s">
        <v>12648</v>
      </c>
      <c r="B3231" s="189" t="s">
        <v>6143</v>
      </c>
      <c r="C3231" s="190" t="s">
        <v>6142</v>
      </c>
      <c r="D3231" s="190" t="s">
        <v>4706</v>
      </c>
      <c r="E3231" s="190" t="s">
        <v>20867</v>
      </c>
      <c r="F3231" s="190" t="s">
        <v>20869</v>
      </c>
      <c r="G3231" s="192">
        <v>27000</v>
      </c>
      <c r="H3231" s="191">
        <v>685.4</v>
      </c>
      <c r="I3231" s="188">
        <v>39.393055150277213</v>
      </c>
      <c r="J3231" s="192">
        <v>21540</v>
      </c>
      <c r="K3231" s="191">
        <v>695.35</v>
      </c>
      <c r="L3231" s="193">
        <v>30.977205723736247</v>
      </c>
      <c r="N3231" s="185"/>
      <c r="O3231" s="185"/>
    </row>
    <row r="3232" spans="1:15" x14ac:dyDescent="0.25">
      <c r="A3232" s="239" t="s">
        <v>12649</v>
      </c>
      <c r="B3232" s="189" t="s">
        <v>6143</v>
      </c>
      <c r="C3232" s="190" t="s">
        <v>6142</v>
      </c>
      <c r="D3232" s="190" t="s">
        <v>5715</v>
      </c>
      <c r="E3232" s="190" t="s">
        <v>20867</v>
      </c>
      <c r="F3232" s="190" t="s">
        <v>20869</v>
      </c>
      <c r="G3232" s="192">
        <v>61255</v>
      </c>
      <c r="H3232" s="191">
        <v>1013</v>
      </c>
      <c r="I3232" s="188">
        <v>60.468904244817374</v>
      </c>
      <c r="J3232" s="192">
        <v>69740</v>
      </c>
      <c r="K3232" s="191">
        <v>1011.17</v>
      </c>
      <c r="L3232" s="193">
        <v>68.969609462306039</v>
      </c>
      <c r="N3232" s="185"/>
      <c r="O3232" s="185"/>
    </row>
    <row r="3233" spans="1:15" x14ac:dyDescent="0.25">
      <c r="A3233" s="239" t="s">
        <v>12650</v>
      </c>
      <c r="B3233" s="189" t="s">
        <v>6143</v>
      </c>
      <c r="C3233" s="190" t="s">
        <v>6142</v>
      </c>
      <c r="D3233" s="190" t="s">
        <v>5716</v>
      </c>
      <c r="E3233" s="190" t="s">
        <v>20867</v>
      </c>
      <c r="F3233" s="190" t="s">
        <v>20869</v>
      </c>
      <c r="G3233" s="192">
        <v>6850</v>
      </c>
      <c r="H3233" s="191">
        <v>153</v>
      </c>
      <c r="I3233" s="188">
        <v>44.771241830065357</v>
      </c>
      <c r="J3233" s="192">
        <v>5830</v>
      </c>
      <c r="K3233" s="191">
        <v>145.59</v>
      </c>
      <c r="L3233" s="193">
        <v>40.043959063122465</v>
      </c>
      <c r="N3233" s="185"/>
      <c r="O3233" s="185"/>
    </row>
    <row r="3234" spans="1:15" x14ac:dyDescent="0.25">
      <c r="A3234" s="239" t="s">
        <v>12651</v>
      </c>
      <c r="B3234" s="189" t="s">
        <v>6143</v>
      </c>
      <c r="C3234" s="190" t="s">
        <v>6142</v>
      </c>
      <c r="D3234" s="190" t="s">
        <v>5785</v>
      </c>
      <c r="E3234" s="190" t="s">
        <v>20867</v>
      </c>
      <c r="F3234" s="190" t="s">
        <v>20869</v>
      </c>
      <c r="G3234" s="192">
        <v>5532.54</v>
      </c>
      <c r="H3234" s="191">
        <v>152</v>
      </c>
      <c r="I3234" s="188">
        <v>36.398289473684208</v>
      </c>
      <c r="J3234" s="192">
        <v>5068</v>
      </c>
      <c r="K3234" s="191">
        <v>150.77000000000001</v>
      </c>
      <c r="L3234" s="193">
        <v>33.61411421370299</v>
      </c>
      <c r="N3234" s="185"/>
      <c r="O3234" s="185"/>
    </row>
    <row r="3235" spans="1:15" x14ac:dyDescent="0.25">
      <c r="A3235" s="239" t="s">
        <v>12652</v>
      </c>
      <c r="B3235" s="189" t="s">
        <v>6143</v>
      </c>
      <c r="C3235" s="190" t="s">
        <v>6142</v>
      </c>
      <c r="D3235" s="190" t="s">
        <v>5717</v>
      </c>
      <c r="E3235" s="190" t="s">
        <v>20867</v>
      </c>
      <c r="F3235" s="190" t="s">
        <v>20869</v>
      </c>
      <c r="G3235" s="192">
        <v>4717</v>
      </c>
      <c r="H3235" s="191">
        <v>161.6</v>
      </c>
      <c r="I3235" s="188">
        <v>29.189356435643564</v>
      </c>
      <c r="J3235" s="192">
        <v>4657</v>
      </c>
      <c r="K3235" s="191">
        <v>158.07</v>
      </c>
      <c r="L3235" s="193">
        <v>29.461630923008794</v>
      </c>
      <c r="N3235" s="185"/>
      <c r="O3235" s="185"/>
    </row>
    <row r="3236" spans="1:15" x14ac:dyDescent="0.25">
      <c r="A3236" s="239" t="s">
        <v>12653</v>
      </c>
      <c r="B3236" s="189" t="s">
        <v>6143</v>
      </c>
      <c r="C3236" s="190" t="s">
        <v>6142</v>
      </c>
      <c r="D3236" s="190" t="s">
        <v>4353</v>
      </c>
      <c r="E3236" s="190" t="s">
        <v>20867</v>
      </c>
      <c r="F3236" s="190" t="s">
        <v>20869</v>
      </c>
      <c r="G3236" s="192">
        <v>2904</v>
      </c>
      <c r="H3236" s="191">
        <v>198.8</v>
      </c>
      <c r="I3236" s="188">
        <v>14.607645875251508</v>
      </c>
      <c r="J3236" s="192">
        <v>2000</v>
      </c>
      <c r="K3236" s="191">
        <v>203.72</v>
      </c>
      <c r="L3236" s="193">
        <v>9.8173964264677007</v>
      </c>
      <c r="N3236" s="185"/>
      <c r="O3236" s="185"/>
    </row>
    <row r="3237" spans="1:15" x14ac:dyDescent="0.25">
      <c r="A3237" s="239" t="s">
        <v>12654</v>
      </c>
      <c r="B3237" s="189" t="s">
        <v>6143</v>
      </c>
      <c r="C3237" s="190" t="s">
        <v>6142</v>
      </c>
      <c r="D3237" s="190" t="s">
        <v>2711</v>
      </c>
      <c r="E3237" s="190" t="s">
        <v>20867</v>
      </c>
      <c r="F3237" s="190" t="s">
        <v>20869</v>
      </c>
      <c r="G3237" s="192">
        <v>2700</v>
      </c>
      <c r="H3237" s="191">
        <v>142.1</v>
      </c>
      <c r="I3237" s="188">
        <v>19.000703729767771</v>
      </c>
      <c r="J3237" s="192">
        <v>2700</v>
      </c>
      <c r="K3237" s="191">
        <v>140.13</v>
      </c>
      <c r="L3237" s="193">
        <v>19.26782273603083</v>
      </c>
      <c r="N3237" s="185"/>
      <c r="O3237" s="185"/>
    </row>
    <row r="3238" spans="1:15" x14ac:dyDescent="0.25">
      <c r="A3238" s="239" t="s">
        <v>12655</v>
      </c>
      <c r="B3238" s="189" t="s">
        <v>6143</v>
      </c>
      <c r="C3238" s="190" t="s">
        <v>6142</v>
      </c>
      <c r="D3238" s="190" t="s">
        <v>4815</v>
      </c>
      <c r="E3238" s="190" t="s">
        <v>20867</v>
      </c>
      <c r="F3238" s="190" t="s">
        <v>20869</v>
      </c>
      <c r="G3238" s="192">
        <v>5213.33</v>
      </c>
      <c r="H3238" s="191">
        <v>175.2</v>
      </c>
      <c r="I3238" s="188">
        <v>29.7564497716895</v>
      </c>
      <c r="J3238" s="192">
        <v>5307</v>
      </c>
      <c r="K3238" s="191">
        <v>179.64</v>
      </c>
      <c r="L3238" s="193">
        <v>29.542418169672683</v>
      </c>
      <c r="N3238" s="185"/>
      <c r="O3238" s="185"/>
    </row>
    <row r="3239" spans="1:15" x14ac:dyDescent="0.25">
      <c r="A3239" s="239" t="s">
        <v>12656</v>
      </c>
      <c r="B3239" s="189" t="s">
        <v>6143</v>
      </c>
      <c r="C3239" s="190" t="s">
        <v>6142</v>
      </c>
      <c r="D3239" s="190" t="s">
        <v>12657</v>
      </c>
      <c r="E3239" s="190" t="s">
        <v>20867</v>
      </c>
      <c r="F3239" s="190" t="s">
        <v>20869</v>
      </c>
      <c r="G3239" s="192">
        <v>11232</v>
      </c>
      <c r="H3239" s="191">
        <v>227.2</v>
      </c>
      <c r="I3239" s="188">
        <v>49.436619718309863</v>
      </c>
      <c r="J3239" s="192">
        <v>11613</v>
      </c>
      <c r="K3239" s="191">
        <v>223.03</v>
      </c>
      <c r="L3239" s="193">
        <v>52.069228354929827</v>
      </c>
      <c r="N3239" s="185"/>
      <c r="O3239" s="185"/>
    </row>
    <row r="3240" spans="1:15" x14ac:dyDescent="0.25">
      <c r="A3240" s="239" t="s">
        <v>12658</v>
      </c>
      <c r="B3240" s="189" t="s">
        <v>6143</v>
      </c>
      <c r="C3240" s="190" t="s">
        <v>6142</v>
      </c>
      <c r="D3240" s="190" t="s">
        <v>12659</v>
      </c>
      <c r="E3240" s="190" t="s">
        <v>20867</v>
      </c>
      <c r="F3240" s="190" t="s">
        <v>20869</v>
      </c>
      <c r="G3240" s="192">
        <v>590</v>
      </c>
      <c r="H3240" s="191">
        <v>60.3</v>
      </c>
      <c r="I3240" s="188">
        <v>9.7844112769485907</v>
      </c>
      <c r="J3240" s="192">
        <v>607</v>
      </c>
      <c r="K3240" s="191">
        <v>57.91</v>
      </c>
      <c r="L3240" s="193">
        <v>10.481782075634605</v>
      </c>
      <c r="N3240" s="185"/>
      <c r="O3240" s="185"/>
    </row>
    <row r="3241" spans="1:15" x14ac:dyDescent="0.25">
      <c r="A3241" s="239" t="s">
        <v>12660</v>
      </c>
      <c r="B3241" s="189" t="s">
        <v>6143</v>
      </c>
      <c r="C3241" s="190" t="s">
        <v>6142</v>
      </c>
      <c r="D3241" s="190" t="s">
        <v>12661</v>
      </c>
      <c r="E3241" s="190" t="s">
        <v>20867</v>
      </c>
      <c r="F3241" s="190" t="s">
        <v>20869</v>
      </c>
      <c r="G3241" s="192">
        <v>385</v>
      </c>
      <c r="H3241" s="191">
        <v>126.9</v>
      </c>
      <c r="I3241" s="188">
        <v>3.0338849487785655</v>
      </c>
      <c r="J3241" s="192">
        <v>370</v>
      </c>
      <c r="K3241" s="191">
        <v>126.37</v>
      </c>
      <c r="L3241" s="193">
        <v>2.9279101052464984</v>
      </c>
      <c r="N3241" s="185"/>
      <c r="O3241" s="185"/>
    </row>
    <row r="3242" spans="1:15" x14ac:dyDescent="0.25">
      <c r="A3242" s="239" t="s">
        <v>12662</v>
      </c>
      <c r="B3242" s="189" t="s">
        <v>6143</v>
      </c>
      <c r="C3242" s="190" t="s">
        <v>6142</v>
      </c>
      <c r="D3242" s="190" t="s">
        <v>12663</v>
      </c>
      <c r="E3242" s="190" t="s">
        <v>20867</v>
      </c>
      <c r="F3242" s="190" t="s">
        <v>20869</v>
      </c>
      <c r="G3242" s="192">
        <v>2500</v>
      </c>
      <c r="H3242" s="191">
        <v>144.6</v>
      </c>
      <c r="I3242" s="188">
        <v>17.289073305670815</v>
      </c>
      <c r="J3242" s="192">
        <v>2444</v>
      </c>
      <c r="K3242" s="191">
        <v>141.97</v>
      </c>
      <c r="L3242" s="193">
        <v>17.214904557300837</v>
      </c>
      <c r="N3242" s="185"/>
      <c r="O3242" s="185"/>
    </row>
    <row r="3243" spans="1:15" x14ac:dyDescent="0.25">
      <c r="A3243" s="239" t="s">
        <v>12664</v>
      </c>
      <c r="B3243" s="189" t="s">
        <v>6143</v>
      </c>
      <c r="C3243" s="190" t="s">
        <v>6142</v>
      </c>
      <c r="D3243" s="190" t="s">
        <v>12665</v>
      </c>
      <c r="E3243" s="190" t="s">
        <v>20867</v>
      </c>
      <c r="F3243" s="190" t="s">
        <v>20869</v>
      </c>
      <c r="G3243" s="192">
        <v>3500</v>
      </c>
      <c r="H3243" s="191">
        <v>163.9</v>
      </c>
      <c r="I3243" s="188">
        <v>21.354484441732762</v>
      </c>
      <c r="J3243" s="192">
        <v>4000</v>
      </c>
      <c r="K3243" s="191">
        <v>161.62</v>
      </c>
      <c r="L3243" s="193">
        <v>24.749412201460213</v>
      </c>
      <c r="N3243" s="185"/>
      <c r="O3243" s="185"/>
    </row>
    <row r="3244" spans="1:15" x14ac:dyDescent="0.25">
      <c r="A3244" s="239" t="s">
        <v>12666</v>
      </c>
      <c r="B3244" s="189" t="s">
        <v>6143</v>
      </c>
      <c r="C3244" s="190" t="s">
        <v>6142</v>
      </c>
      <c r="D3244" s="190" t="s">
        <v>12667</v>
      </c>
      <c r="E3244" s="190" t="s">
        <v>20867</v>
      </c>
      <c r="F3244" s="190" t="s">
        <v>20869</v>
      </c>
      <c r="G3244" s="192">
        <v>1300</v>
      </c>
      <c r="H3244" s="191">
        <v>106.1</v>
      </c>
      <c r="I3244" s="188">
        <v>12.25259189443921</v>
      </c>
      <c r="J3244" s="192">
        <v>1300</v>
      </c>
      <c r="K3244" s="191">
        <v>101.23</v>
      </c>
      <c r="L3244" s="193">
        <v>12.842042872666205</v>
      </c>
      <c r="N3244" s="185"/>
      <c r="O3244" s="185"/>
    </row>
    <row r="3245" spans="1:15" x14ac:dyDescent="0.25">
      <c r="A3245" s="239" t="s">
        <v>12668</v>
      </c>
      <c r="B3245" s="189" t="s">
        <v>6143</v>
      </c>
      <c r="C3245" s="190" t="s">
        <v>6142</v>
      </c>
      <c r="D3245" s="190" t="s">
        <v>2748</v>
      </c>
      <c r="E3245" s="190" t="s">
        <v>20867</v>
      </c>
      <c r="F3245" s="190" t="s">
        <v>20869</v>
      </c>
      <c r="G3245" s="192">
        <v>5000</v>
      </c>
      <c r="H3245" s="191">
        <v>186.5</v>
      </c>
      <c r="I3245" s="188">
        <v>26.809651474530831</v>
      </c>
      <c r="J3245" s="192">
        <v>5000</v>
      </c>
      <c r="K3245" s="191">
        <v>208.28</v>
      </c>
      <c r="L3245" s="193">
        <v>24.006145573266757</v>
      </c>
      <c r="N3245" s="185"/>
      <c r="O3245" s="185"/>
    </row>
    <row r="3246" spans="1:15" x14ac:dyDescent="0.25">
      <c r="A3246" s="239" t="s">
        <v>12669</v>
      </c>
      <c r="B3246" s="189" t="s">
        <v>6143</v>
      </c>
      <c r="C3246" s="190" t="s">
        <v>6142</v>
      </c>
      <c r="D3246" s="190" t="s">
        <v>12670</v>
      </c>
      <c r="E3246" s="190" t="s">
        <v>20867</v>
      </c>
      <c r="F3246" s="190" t="s">
        <v>20868</v>
      </c>
      <c r="G3246" s="192">
        <v>0</v>
      </c>
      <c r="H3246" s="191">
        <v>41.5</v>
      </c>
      <c r="I3246" s="188">
        <v>0</v>
      </c>
      <c r="J3246" s="192">
        <v>0</v>
      </c>
      <c r="K3246" s="191">
        <v>39.19</v>
      </c>
      <c r="L3246" s="193">
        <v>0</v>
      </c>
      <c r="N3246" s="185"/>
      <c r="O3246" s="185"/>
    </row>
    <row r="3247" spans="1:15" x14ac:dyDescent="0.25">
      <c r="A3247" s="239" t="s">
        <v>12671</v>
      </c>
      <c r="B3247" s="189" t="s">
        <v>6143</v>
      </c>
      <c r="C3247" s="190" t="s">
        <v>6142</v>
      </c>
      <c r="D3247" s="190" t="s">
        <v>5719</v>
      </c>
      <c r="E3247" s="190" t="s">
        <v>20867</v>
      </c>
      <c r="F3247" s="190" t="s">
        <v>20869</v>
      </c>
      <c r="G3247" s="192">
        <v>2000</v>
      </c>
      <c r="H3247" s="191">
        <v>60.1</v>
      </c>
      <c r="I3247" s="188">
        <v>33.277870216306155</v>
      </c>
      <c r="J3247" s="192">
        <v>2000</v>
      </c>
      <c r="K3247" s="191">
        <v>60.85</v>
      </c>
      <c r="L3247" s="193">
        <v>32.867707477403449</v>
      </c>
      <c r="N3247" s="185"/>
      <c r="O3247" s="185"/>
    </row>
    <row r="3248" spans="1:15" x14ac:dyDescent="0.25">
      <c r="A3248" s="239" t="s">
        <v>12672</v>
      </c>
      <c r="B3248" s="189" t="s">
        <v>6143</v>
      </c>
      <c r="C3248" s="190" t="s">
        <v>6142</v>
      </c>
      <c r="D3248" s="190" t="s">
        <v>5720</v>
      </c>
      <c r="E3248" s="190" t="s">
        <v>20867</v>
      </c>
      <c r="F3248" s="190" t="s">
        <v>20869</v>
      </c>
      <c r="G3248" s="192">
        <v>6500</v>
      </c>
      <c r="H3248" s="191">
        <v>218.6</v>
      </c>
      <c r="I3248" s="188">
        <v>29.734675205855446</v>
      </c>
      <c r="J3248" s="192">
        <v>7300</v>
      </c>
      <c r="K3248" s="191">
        <v>214.12</v>
      </c>
      <c r="L3248" s="193">
        <v>34.093031944703903</v>
      </c>
      <c r="N3248" s="185"/>
      <c r="O3248" s="185"/>
    </row>
    <row r="3249" spans="1:15" x14ac:dyDescent="0.25">
      <c r="A3249" s="239" t="s">
        <v>12673</v>
      </c>
      <c r="B3249" s="189" t="s">
        <v>6143</v>
      </c>
      <c r="C3249" s="190" t="s">
        <v>6142</v>
      </c>
      <c r="D3249" s="190" t="s">
        <v>5721</v>
      </c>
      <c r="E3249" s="190" t="s">
        <v>20867</v>
      </c>
      <c r="F3249" s="190" t="s">
        <v>20869</v>
      </c>
      <c r="G3249" s="192">
        <v>7650</v>
      </c>
      <c r="H3249" s="191">
        <v>347.4</v>
      </c>
      <c r="I3249" s="188">
        <v>22.020725388601036</v>
      </c>
      <c r="J3249" s="192">
        <v>7735</v>
      </c>
      <c r="K3249" s="191">
        <v>351.15</v>
      </c>
      <c r="L3249" s="193">
        <v>22.027623522711092</v>
      </c>
      <c r="N3249" s="185"/>
      <c r="O3249" s="185"/>
    </row>
    <row r="3250" spans="1:15" x14ac:dyDescent="0.25">
      <c r="A3250" s="239" t="s">
        <v>12674</v>
      </c>
      <c r="B3250" s="189" t="s">
        <v>6143</v>
      </c>
      <c r="C3250" s="190" t="s">
        <v>6142</v>
      </c>
      <c r="D3250" s="190" t="s">
        <v>5722</v>
      </c>
      <c r="E3250" s="190" t="s">
        <v>20867</v>
      </c>
      <c r="F3250" s="190" t="s">
        <v>20869</v>
      </c>
      <c r="G3250" s="192">
        <v>7200</v>
      </c>
      <c r="H3250" s="191">
        <v>595.79999999999995</v>
      </c>
      <c r="I3250" s="188">
        <v>12.084592145015106</v>
      </c>
      <c r="J3250" s="192">
        <v>7750</v>
      </c>
      <c r="K3250" s="191">
        <v>596.92999999999995</v>
      </c>
      <c r="L3250" s="193">
        <v>12.983096845526278</v>
      </c>
      <c r="N3250" s="185"/>
      <c r="O3250" s="185"/>
    </row>
    <row r="3251" spans="1:15" x14ac:dyDescent="0.25">
      <c r="A3251" s="239" t="s">
        <v>12675</v>
      </c>
      <c r="B3251" s="189" t="s">
        <v>6143</v>
      </c>
      <c r="C3251" s="190" t="s">
        <v>6142</v>
      </c>
      <c r="D3251" s="190" t="s">
        <v>5723</v>
      </c>
      <c r="E3251" s="190" t="s">
        <v>20867</v>
      </c>
      <c r="F3251" s="190" t="s">
        <v>20869</v>
      </c>
      <c r="G3251" s="192">
        <v>3840</v>
      </c>
      <c r="H3251" s="191">
        <v>95.8</v>
      </c>
      <c r="I3251" s="188">
        <v>40.083507306889352</v>
      </c>
      <c r="J3251" s="192">
        <v>4239</v>
      </c>
      <c r="K3251" s="191">
        <v>91.74</v>
      </c>
      <c r="L3251" s="193">
        <v>46.206671026814917</v>
      </c>
      <c r="N3251" s="185"/>
      <c r="O3251" s="185"/>
    </row>
    <row r="3252" spans="1:15" x14ac:dyDescent="0.25">
      <c r="A3252" s="239" t="s">
        <v>12676</v>
      </c>
      <c r="B3252" s="189" t="s">
        <v>6143</v>
      </c>
      <c r="C3252" s="190" t="s">
        <v>6142</v>
      </c>
      <c r="D3252" s="190" t="s">
        <v>5724</v>
      </c>
      <c r="E3252" s="190" t="s">
        <v>20867</v>
      </c>
      <c r="F3252" s="190" t="s">
        <v>20869</v>
      </c>
      <c r="G3252" s="192">
        <v>2888</v>
      </c>
      <c r="H3252" s="191">
        <v>128.5</v>
      </c>
      <c r="I3252" s="188">
        <v>22.474708171206224</v>
      </c>
      <c r="J3252" s="192">
        <v>2894</v>
      </c>
      <c r="K3252" s="191">
        <v>134.04</v>
      </c>
      <c r="L3252" s="193">
        <v>21.590569979110715</v>
      </c>
      <c r="N3252" s="185"/>
      <c r="O3252" s="185"/>
    </row>
    <row r="3253" spans="1:15" x14ac:dyDescent="0.25">
      <c r="A3253" s="239" t="s">
        <v>12677</v>
      </c>
      <c r="B3253" s="189" t="s">
        <v>6143</v>
      </c>
      <c r="C3253" s="190" t="s">
        <v>6142</v>
      </c>
      <c r="D3253" s="190" t="s">
        <v>5725</v>
      </c>
      <c r="E3253" s="190" t="s">
        <v>20867</v>
      </c>
      <c r="F3253" s="190" t="s">
        <v>20869</v>
      </c>
      <c r="G3253" s="192">
        <v>6550</v>
      </c>
      <c r="H3253" s="191">
        <v>177.6</v>
      </c>
      <c r="I3253" s="188">
        <v>36.880630630630634</v>
      </c>
      <c r="J3253" s="192">
        <v>6562</v>
      </c>
      <c r="K3253" s="191">
        <v>176.06</v>
      </c>
      <c r="L3253" s="193">
        <v>37.27138475519709</v>
      </c>
      <c r="N3253" s="185"/>
      <c r="O3253" s="185"/>
    </row>
    <row r="3254" spans="1:15" x14ac:dyDescent="0.25">
      <c r="A3254" s="239" t="s">
        <v>12678</v>
      </c>
      <c r="B3254" s="189" t="s">
        <v>6143</v>
      </c>
      <c r="C3254" s="190" t="s">
        <v>6142</v>
      </c>
      <c r="D3254" s="190" t="s">
        <v>5726</v>
      </c>
      <c r="E3254" s="190" t="s">
        <v>20867</v>
      </c>
      <c r="F3254" s="190" t="s">
        <v>20869</v>
      </c>
      <c r="G3254" s="192">
        <v>3000</v>
      </c>
      <c r="H3254" s="191">
        <v>98.5</v>
      </c>
      <c r="I3254" s="188">
        <v>30.456852791878173</v>
      </c>
      <c r="J3254" s="192">
        <v>3000</v>
      </c>
      <c r="K3254" s="191">
        <v>102.71</v>
      </c>
      <c r="L3254" s="193">
        <v>29.208450978483111</v>
      </c>
      <c r="N3254" s="185"/>
      <c r="O3254" s="185"/>
    </row>
    <row r="3255" spans="1:15" x14ac:dyDescent="0.25">
      <c r="A3255" s="239" t="s">
        <v>12679</v>
      </c>
      <c r="B3255" s="189" t="s">
        <v>6143</v>
      </c>
      <c r="C3255" s="190" t="s">
        <v>6142</v>
      </c>
      <c r="D3255" s="190" t="s">
        <v>5727</v>
      </c>
      <c r="E3255" s="190" t="s">
        <v>20867</v>
      </c>
      <c r="F3255" s="190" t="s">
        <v>20869</v>
      </c>
      <c r="G3255" s="192">
        <v>5163</v>
      </c>
      <c r="H3255" s="191">
        <v>337</v>
      </c>
      <c r="I3255" s="188">
        <v>15.320474777448071</v>
      </c>
      <c r="J3255" s="192">
        <v>7020</v>
      </c>
      <c r="K3255" s="191">
        <v>332.92</v>
      </c>
      <c r="L3255" s="193">
        <v>21.086146822059352</v>
      </c>
      <c r="N3255" s="185"/>
      <c r="O3255" s="185"/>
    </row>
    <row r="3256" spans="1:15" x14ac:dyDescent="0.25">
      <c r="A3256" s="239" t="s">
        <v>12680</v>
      </c>
      <c r="B3256" s="189" t="s">
        <v>6143</v>
      </c>
      <c r="C3256" s="190" t="s">
        <v>6142</v>
      </c>
      <c r="D3256" s="190" t="s">
        <v>5728</v>
      </c>
      <c r="E3256" s="190" t="s">
        <v>20867</v>
      </c>
      <c r="F3256" s="190" t="s">
        <v>20869</v>
      </c>
      <c r="G3256" s="192">
        <v>750</v>
      </c>
      <c r="H3256" s="191">
        <v>66</v>
      </c>
      <c r="I3256" s="188">
        <v>11.363636363636363</v>
      </c>
      <c r="J3256" s="192">
        <v>750</v>
      </c>
      <c r="K3256" s="191">
        <v>66.73</v>
      </c>
      <c r="L3256" s="193">
        <v>11.239322643488686</v>
      </c>
      <c r="N3256" s="185"/>
      <c r="O3256" s="185"/>
    </row>
    <row r="3257" spans="1:15" x14ac:dyDescent="0.25">
      <c r="A3257" s="239" t="s">
        <v>12681</v>
      </c>
      <c r="B3257" s="189" t="s">
        <v>6143</v>
      </c>
      <c r="C3257" s="190" t="s">
        <v>6142</v>
      </c>
      <c r="D3257" s="190" t="s">
        <v>12682</v>
      </c>
      <c r="E3257" s="190" t="s">
        <v>20867</v>
      </c>
      <c r="F3257" s="190" t="s">
        <v>20868</v>
      </c>
      <c r="G3257" s="192">
        <v>0</v>
      </c>
      <c r="H3257" s="191">
        <v>7.4</v>
      </c>
      <c r="I3257" s="188">
        <v>0</v>
      </c>
      <c r="J3257" s="192">
        <v>0</v>
      </c>
      <c r="K3257" s="191">
        <v>7.36</v>
      </c>
      <c r="L3257" s="193">
        <v>0</v>
      </c>
      <c r="N3257" s="185"/>
      <c r="O3257" s="185"/>
    </row>
    <row r="3258" spans="1:15" x14ac:dyDescent="0.25">
      <c r="A3258" s="239" t="s">
        <v>12683</v>
      </c>
      <c r="B3258" s="189" t="s">
        <v>6143</v>
      </c>
      <c r="C3258" s="190" t="s">
        <v>6142</v>
      </c>
      <c r="D3258" s="190" t="s">
        <v>5729</v>
      </c>
      <c r="E3258" s="190" t="s">
        <v>20867</v>
      </c>
      <c r="F3258" s="190" t="s">
        <v>20869</v>
      </c>
      <c r="G3258" s="192">
        <v>10500</v>
      </c>
      <c r="H3258" s="191">
        <v>960.9</v>
      </c>
      <c r="I3258" s="188">
        <v>10.927255697783329</v>
      </c>
      <c r="J3258" s="192">
        <v>10800</v>
      </c>
      <c r="K3258" s="191">
        <v>975.48</v>
      </c>
      <c r="L3258" s="193">
        <v>11.071472505843277</v>
      </c>
      <c r="N3258" s="185"/>
      <c r="O3258" s="185"/>
    </row>
    <row r="3259" spans="1:15" x14ac:dyDescent="0.25">
      <c r="A3259" s="239" t="s">
        <v>12684</v>
      </c>
      <c r="B3259" s="189" t="s">
        <v>6143</v>
      </c>
      <c r="C3259" s="190" t="s">
        <v>6142</v>
      </c>
      <c r="D3259" s="190" t="s">
        <v>12685</v>
      </c>
      <c r="E3259" s="190" t="s">
        <v>20867</v>
      </c>
      <c r="F3259" s="190" t="s">
        <v>20869</v>
      </c>
      <c r="G3259" s="192">
        <v>4600</v>
      </c>
      <c r="H3259" s="191">
        <v>146.69999999999999</v>
      </c>
      <c r="I3259" s="188">
        <v>31.356509884117248</v>
      </c>
      <c r="J3259" s="192">
        <v>4750</v>
      </c>
      <c r="K3259" s="191">
        <v>149.34</v>
      </c>
      <c r="L3259" s="193">
        <v>31.806615776081426</v>
      </c>
      <c r="N3259" s="185"/>
      <c r="O3259" s="185"/>
    </row>
    <row r="3260" spans="1:15" x14ac:dyDescent="0.25">
      <c r="A3260" s="239" t="s">
        <v>12686</v>
      </c>
      <c r="B3260" s="189" t="s">
        <v>6143</v>
      </c>
      <c r="C3260" s="190" t="s">
        <v>6142</v>
      </c>
      <c r="D3260" s="190" t="s">
        <v>5730</v>
      </c>
      <c r="E3260" s="190" t="s">
        <v>20867</v>
      </c>
      <c r="F3260" s="190" t="s">
        <v>20869</v>
      </c>
      <c r="G3260" s="192">
        <v>733</v>
      </c>
      <c r="H3260" s="191">
        <v>152.5</v>
      </c>
      <c r="I3260" s="188">
        <v>4.8065573770491801</v>
      </c>
      <c r="J3260" s="192">
        <v>1200</v>
      </c>
      <c r="K3260" s="191">
        <v>153.88</v>
      </c>
      <c r="L3260" s="193">
        <v>7.7982843774369641</v>
      </c>
      <c r="N3260" s="185"/>
      <c r="O3260" s="185"/>
    </row>
    <row r="3261" spans="1:15" x14ac:dyDescent="0.25">
      <c r="A3261" s="239" t="s">
        <v>12687</v>
      </c>
      <c r="B3261" s="189" t="s">
        <v>6143</v>
      </c>
      <c r="C3261" s="190" t="s">
        <v>6142</v>
      </c>
      <c r="D3261" s="190" t="s">
        <v>12688</v>
      </c>
      <c r="E3261" s="190" t="s">
        <v>20867</v>
      </c>
      <c r="F3261" s="190" t="s">
        <v>20869</v>
      </c>
      <c r="G3261" s="192">
        <v>1071.4100000000001</v>
      </c>
      <c r="H3261" s="191">
        <v>44.2</v>
      </c>
      <c r="I3261" s="188">
        <v>24.240045248868778</v>
      </c>
      <c r="J3261" s="192">
        <v>1250</v>
      </c>
      <c r="K3261" s="191">
        <v>43.59</v>
      </c>
      <c r="L3261" s="193">
        <v>28.676301904106445</v>
      </c>
      <c r="N3261" s="185"/>
      <c r="O3261" s="185"/>
    </row>
    <row r="3262" spans="1:15" x14ac:dyDescent="0.25">
      <c r="A3262" s="239" t="s">
        <v>12689</v>
      </c>
      <c r="B3262" s="189" t="s">
        <v>6143</v>
      </c>
      <c r="C3262" s="190" t="s">
        <v>6142</v>
      </c>
      <c r="D3262" s="190" t="s">
        <v>12690</v>
      </c>
      <c r="E3262" s="190" t="s">
        <v>20867</v>
      </c>
      <c r="F3262" s="190" t="s">
        <v>20868</v>
      </c>
      <c r="G3262" s="192">
        <v>0</v>
      </c>
      <c r="H3262" s="191">
        <v>45</v>
      </c>
      <c r="I3262" s="188">
        <v>0</v>
      </c>
      <c r="J3262" s="192">
        <v>0</v>
      </c>
      <c r="K3262" s="191">
        <v>44.6</v>
      </c>
      <c r="L3262" s="193">
        <v>0</v>
      </c>
      <c r="N3262" s="185"/>
      <c r="O3262" s="185"/>
    </row>
    <row r="3263" spans="1:15" x14ac:dyDescent="0.25">
      <c r="A3263" s="239" t="s">
        <v>12691</v>
      </c>
      <c r="B3263" s="189" t="s">
        <v>6143</v>
      </c>
      <c r="C3263" s="190" t="s">
        <v>6142</v>
      </c>
      <c r="D3263" s="190" t="s">
        <v>12692</v>
      </c>
      <c r="E3263" s="190" t="s">
        <v>20867</v>
      </c>
      <c r="F3263" s="190" t="s">
        <v>20869</v>
      </c>
      <c r="G3263" s="192">
        <v>49550</v>
      </c>
      <c r="H3263" s="191">
        <v>602.29999999999995</v>
      </c>
      <c r="I3263" s="188">
        <v>82.267972771044342</v>
      </c>
      <c r="J3263" s="192">
        <v>51328</v>
      </c>
      <c r="K3263" s="191">
        <v>619.87</v>
      </c>
      <c r="L3263" s="193">
        <v>82.804458999467627</v>
      </c>
      <c r="N3263" s="185"/>
      <c r="O3263" s="185"/>
    </row>
    <row r="3264" spans="1:15" x14ac:dyDescent="0.25">
      <c r="A3264" s="239" t="s">
        <v>12693</v>
      </c>
      <c r="B3264" s="189" t="s">
        <v>6143</v>
      </c>
      <c r="C3264" s="190" t="s">
        <v>6142</v>
      </c>
      <c r="D3264" s="190" t="s">
        <v>12694</v>
      </c>
      <c r="E3264" s="190" t="s">
        <v>20867</v>
      </c>
      <c r="F3264" s="190" t="s">
        <v>20869</v>
      </c>
      <c r="G3264" s="192">
        <v>9817</v>
      </c>
      <c r="H3264" s="191">
        <v>223.4</v>
      </c>
      <c r="I3264" s="188">
        <v>43.94359892569382</v>
      </c>
      <c r="J3264" s="192">
        <v>11000</v>
      </c>
      <c r="K3264" s="191">
        <v>222.66</v>
      </c>
      <c r="L3264" s="193">
        <v>49.402676726848107</v>
      </c>
      <c r="N3264" s="185"/>
      <c r="O3264" s="185"/>
    </row>
    <row r="3265" spans="1:15" x14ac:dyDescent="0.25">
      <c r="A3265" s="239" t="s">
        <v>12695</v>
      </c>
      <c r="B3265" s="189" t="s">
        <v>6143</v>
      </c>
      <c r="C3265" s="190" t="s">
        <v>6142</v>
      </c>
      <c r="D3265" s="190" t="s">
        <v>12696</v>
      </c>
      <c r="E3265" s="190" t="s">
        <v>20867</v>
      </c>
      <c r="F3265" s="190" t="s">
        <v>20869</v>
      </c>
      <c r="G3265" s="192">
        <v>11505</v>
      </c>
      <c r="H3265" s="191">
        <v>323.3</v>
      </c>
      <c r="I3265" s="188">
        <v>35.586142901330035</v>
      </c>
      <c r="J3265" s="192">
        <v>11503</v>
      </c>
      <c r="K3265" s="191">
        <v>325.62</v>
      </c>
      <c r="L3265" s="193">
        <v>35.326454149008043</v>
      </c>
      <c r="N3265" s="185"/>
      <c r="O3265" s="185"/>
    </row>
    <row r="3266" spans="1:15" x14ac:dyDescent="0.25">
      <c r="A3266" s="239" t="s">
        <v>12697</v>
      </c>
      <c r="B3266" s="189" t="s">
        <v>6143</v>
      </c>
      <c r="C3266" s="190" t="s">
        <v>6142</v>
      </c>
      <c r="D3266" s="190" t="s">
        <v>12698</v>
      </c>
      <c r="E3266" s="190" t="s">
        <v>20867</v>
      </c>
      <c r="F3266" s="190" t="s">
        <v>20869</v>
      </c>
      <c r="G3266" s="192">
        <v>12417</v>
      </c>
      <c r="H3266" s="191">
        <v>323.39999999999998</v>
      </c>
      <c r="I3266" s="188">
        <v>38.395176252319111</v>
      </c>
      <c r="J3266" s="192">
        <v>12417</v>
      </c>
      <c r="K3266" s="191">
        <v>322.07</v>
      </c>
      <c r="L3266" s="193">
        <v>38.553730555469308</v>
      </c>
      <c r="N3266" s="185"/>
      <c r="O3266" s="185"/>
    </row>
    <row r="3267" spans="1:15" x14ac:dyDescent="0.25">
      <c r="A3267" s="239" t="s">
        <v>12699</v>
      </c>
      <c r="B3267" s="189" t="s">
        <v>6143</v>
      </c>
      <c r="C3267" s="190" t="s">
        <v>6142</v>
      </c>
      <c r="D3267" s="190" t="s">
        <v>4554</v>
      </c>
      <c r="E3267" s="190" t="s">
        <v>20867</v>
      </c>
      <c r="F3267" s="190" t="s">
        <v>20869</v>
      </c>
      <c r="G3267" s="192">
        <v>10350</v>
      </c>
      <c r="H3267" s="191">
        <v>361.1</v>
      </c>
      <c r="I3267" s="188">
        <v>28.662420382165603</v>
      </c>
      <c r="J3267" s="192">
        <v>9713</v>
      </c>
      <c r="K3267" s="191">
        <v>363.69</v>
      </c>
      <c r="L3267" s="193">
        <v>26.706810745415051</v>
      </c>
      <c r="N3267" s="185"/>
      <c r="O3267" s="185"/>
    </row>
    <row r="3268" spans="1:15" x14ac:dyDescent="0.25">
      <c r="A3268" s="239" t="s">
        <v>12700</v>
      </c>
      <c r="B3268" s="189" t="s">
        <v>6143</v>
      </c>
      <c r="C3268" s="190" t="s">
        <v>6142</v>
      </c>
      <c r="D3268" s="190" t="s">
        <v>4555</v>
      </c>
      <c r="E3268" s="190" t="s">
        <v>20867</v>
      </c>
      <c r="F3268" s="190" t="s">
        <v>20869</v>
      </c>
      <c r="G3268" s="192">
        <v>600</v>
      </c>
      <c r="H3268" s="191">
        <v>31.3</v>
      </c>
      <c r="I3268" s="188">
        <v>19.169329073482427</v>
      </c>
      <c r="J3268" s="192">
        <v>600</v>
      </c>
      <c r="K3268" s="191">
        <v>32.75</v>
      </c>
      <c r="L3268" s="193">
        <v>18.320610687022899</v>
      </c>
      <c r="N3268" s="185"/>
      <c r="O3268" s="185"/>
    </row>
    <row r="3269" spans="1:15" x14ac:dyDescent="0.25">
      <c r="A3269" s="239" t="s">
        <v>12701</v>
      </c>
      <c r="B3269" s="189" t="s">
        <v>6143</v>
      </c>
      <c r="C3269" s="190" t="s">
        <v>6142</v>
      </c>
      <c r="D3269" s="190" t="s">
        <v>4556</v>
      </c>
      <c r="E3269" s="190" t="s">
        <v>20867</v>
      </c>
      <c r="F3269" s="190" t="s">
        <v>20869</v>
      </c>
      <c r="G3269" s="192">
        <v>4625</v>
      </c>
      <c r="H3269" s="191">
        <v>264.8</v>
      </c>
      <c r="I3269" s="188">
        <v>17.466012084592144</v>
      </c>
      <c r="J3269" s="192">
        <v>4000</v>
      </c>
      <c r="K3269" s="191">
        <v>263.42</v>
      </c>
      <c r="L3269" s="193">
        <v>15.184875863639814</v>
      </c>
      <c r="N3269" s="185"/>
      <c r="O3269" s="185"/>
    </row>
    <row r="3270" spans="1:15" x14ac:dyDescent="0.25">
      <c r="A3270" s="239" t="s">
        <v>12702</v>
      </c>
      <c r="B3270" s="189" t="s">
        <v>6143</v>
      </c>
      <c r="C3270" s="190" t="s">
        <v>6142</v>
      </c>
      <c r="D3270" s="190" t="s">
        <v>4557</v>
      </c>
      <c r="E3270" s="190" t="s">
        <v>20867</v>
      </c>
      <c r="F3270" s="190" t="s">
        <v>20869</v>
      </c>
      <c r="G3270" s="192">
        <v>4000</v>
      </c>
      <c r="H3270" s="191">
        <v>144</v>
      </c>
      <c r="I3270" s="188">
        <v>27.777777777777779</v>
      </c>
      <c r="J3270" s="192">
        <v>4000</v>
      </c>
      <c r="K3270" s="191">
        <v>147.05000000000001</v>
      </c>
      <c r="L3270" s="193">
        <v>27.201632097925874</v>
      </c>
      <c r="N3270" s="185"/>
      <c r="O3270" s="185"/>
    </row>
    <row r="3271" spans="1:15" x14ac:dyDescent="0.25">
      <c r="A3271" s="239" t="s">
        <v>12703</v>
      </c>
      <c r="B3271" s="189" t="s">
        <v>6143</v>
      </c>
      <c r="C3271" s="190" t="s">
        <v>6142</v>
      </c>
      <c r="D3271" s="190" t="s">
        <v>4558</v>
      </c>
      <c r="E3271" s="190" t="s">
        <v>20867</v>
      </c>
      <c r="F3271" s="190" t="s">
        <v>20869</v>
      </c>
      <c r="G3271" s="192">
        <v>530</v>
      </c>
      <c r="H3271" s="191">
        <v>62.5</v>
      </c>
      <c r="I3271" s="188">
        <v>8.48</v>
      </c>
      <c r="J3271" s="192">
        <v>500</v>
      </c>
      <c r="K3271" s="191">
        <v>62.58</v>
      </c>
      <c r="L3271" s="193">
        <v>7.9897730904442312</v>
      </c>
      <c r="N3271" s="185"/>
      <c r="O3271" s="185"/>
    </row>
    <row r="3272" spans="1:15" x14ac:dyDescent="0.25">
      <c r="A3272" s="239" t="s">
        <v>12704</v>
      </c>
      <c r="B3272" s="189" t="s">
        <v>6143</v>
      </c>
      <c r="C3272" s="190" t="s">
        <v>6142</v>
      </c>
      <c r="D3272" s="190" t="s">
        <v>12705</v>
      </c>
      <c r="E3272" s="190" t="s">
        <v>20867</v>
      </c>
      <c r="F3272" s="190" t="s">
        <v>20868</v>
      </c>
      <c r="G3272" s="192">
        <v>0</v>
      </c>
      <c r="H3272" s="191">
        <v>43.6</v>
      </c>
      <c r="I3272" s="188">
        <v>0</v>
      </c>
      <c r="J3272" s="192">
        <v>0</v>
      </c>
      <c r="K3272" s="191">
        <v>45.39</v>
      </c>
      <c r="L3272" s="193">
        <v>0</v>
      </c>
      <c r="N3272" s="185"/>
      <c r="O3272" s="185"/>
    </row>
    <row r="3273" spans="1:15" x14ac:dyDescent="0.25">
      <c r="A3273" s="239" t="s">
        <v>12706</v>
      </c>
      <c r="B3273" s="189" t="s">
        <v>6143</v>
      </c>
      <c r="C3273" s="190" t="s">
        <v>6142</v>
      </c>
      <c r="D3273" s="190" t="s">
        <v>4559</v>
      </c>
      <c r="E3273" s="190" t="s">
        <v>20867</v>
      </c>
      <c r="F3273" s="190" t="s">
        <v>20869</v>
      </c>
      <c r="G3273" s="192">
        <v>2944.51</v>
      </c>
      <c r="H3273" s="191">
        <v>319.2</v>
      </c>
      <c r="I3273" s="188">
        <v>9.2246553884711791</v>
      </c>
      <c r="J3273" s="192">
        <v>4000</v>
      </c>
      <c r="K3273" s="191">
        <v>314.11</v>
      </c>
      <c r="L3273" s="193">
        <v>12.734392410302123</v>
      </c>
      <c r="N3273" s="185"/>
      <c r="O3273" s="185"/>
    </row>
    <row r="3274" spans="1:15" x14ac:dyDescent="0.25">
      <c r="A3274" s="239" t="s">
        <v>12707</v>
      </c>
      <c r="B3274" s="189" t="s">
        <v>6143</v>
      </c>
      <c r="C3274" s="190" t="s">
        <v>6142</v>
      </c>
      <c r="D3274" s="190" t="s">
        <v>3986</v>
      </c>
      <c r="E3274" s="190" t="s">
        <v>20867</v>
      </c>
      <c r="F3274" s="190" t="s">
        <v>20869</v>
      </c>
      <c r="G3274" s="192">
        <v>2700</v>
      </c>
      <c r="H3274" s="191">
        <v>62.6</v>
      </c>
      <c r="I3274" s="188">
        <v>43.130990415335461</v>
      </c>
      <c r="J3274" s="192">
        <v>2700</v>
      </c>
      <c r="K3274" s="191">
        <v>62.11</v>
      </c>
      <c r="L3274" s="193">
        <v>43.471260666559331</v>
      </c>
      <c r="N3274" s="185"/>
      <c r="O3274" s="185"/>
    </row>
    <row r="3275" spans="1:15" x14ac:dyDescent="0.25">
      <c r="A3275" s="239" t="s">
        <v>12708</v>
      </c>
      <c r="B3275" s="189" t="s">
        <v>6143</v>
      </c>
      <c r="C3275" s="190" t="s">
        <v>6142</v>
      </c>
      <c r="D3275" s="190" t="s">
        <v>3987</v>
      </c>
      <c r="E3275" s="190" t="s">
        <v>20867</v>
      </c>
      <c r="F3275" s="190" t="s">
        <v>20869</v>
      </c>
      <c r="G3275" s="192">
        <v>5840</v>
      </c>
      <c r="H3275" s="191">
        <v>170.1</v>
      </c>
      <c r="I3275" s="188">
        <v>34.33274544385656</v>
      </c>
      <c r="J3275" s="192">
        <v>5865</v>
      </c>
      <c r="K3275" s="191">
        <v>165.56</v>
      </c>
      <c r="L3275" s="193">
        <v>35.425223483933316</v>
      </c>
      <c r="N3275" s="185"/>
      <c r="O3275" s="185"/>
    </row>
    <row r="3276" spans="1:15" x14ac:dyDescent="0.25">
      <c r="A3276" s="239" t="s">
        <v>12709</v>
      </c>
      <c r="B3276" s="189" t="s">
        <v>6143</v>
      </c>
      <c r="C3276" s="190" t="s">
        <v>6142</v>
      </c>
      <c r="D3276" s="190" t="s">
        <v>3988</v>
      </c>
      <c r="E3276" s="190" t="s">
        <v>20867</v>
      </c>
      <c r="F3276" s="190" t="s">
        <v>20869</v>
      </c>
      <c r="G3276" s="192">
        <v>4500</v>
      </c>
      <c r="H3276" s="191">
        <v>150.1</v>
      </c>
      <c r="I3276" s="188">
        <v>29.980013324450368</v>
      </c>
      <c r="J3276" s="192">
        <v>4550</v>
      </c>
      <c r="K3276" s="191">
        <v>154.06</v>
      </c>
      <c r="L3276" s="193">
        <v>29.533947812540568</v>
      </c>
      <c r="N3276" s="185"/>
      <c r="O3276" s="185"/>
    </row>
    <row r="3277" spans="1:15" x14ac:dyDescent="0.25">
      <c r="A3277" s="239" t="s">
        <v>12710</v>
      </c>
      <c r="B3277" s="189" t="s">
        <v>6143</v>
      </c>
      <c r="C3277" s="190" t="s">
        <v>6142</v>
      </c>
      <c r="D3277" s="190" t="s">
        <v>7220</v>
      </c>
      <c r="E3277" s="190" t="s">
        <v>20867</v>
      </c>
      <c r="F3277" s="190" t="s">
        <v>20869</v>
      </c>
      <c r="G3277" s="192">
        <v>3500</v>
      </c>
      <c r="H3277" s="191">
        <v>140.9</v>
      </c>
      <c r="I3277" s="188">
        <v>24.840312278211496</v>
      </c>
      <c r="J3277" s="192">
        <v>3455</v>
      </c>
      <c r="K3277" s="191">
        <v>141.56</v>
      </c>
      <c r="L3277" s="193">
        <v>24.406612037298672</v>
      </c>
      <c r="N3277" s="185"/>
      <c r="O3277" s="185"/>
    </row>
    <row r="3278" spans="1:15" x14ac:dyDescent="0.25">
      <c r="A3278" s="239" t="s">
        <v>12711</v>
      </c>
      <c r="B3278" s="189" t="s">
        <v>6143</v>
      </c>
      <c r="C3278" s="190" t="s">
        <v>6142</v>
      </c>
      <c r="D3278" s="190" t="s">
        <v>3989</v>
      </c>
      <c r="E3278" s="190" t="s">
        <v>20867</v>
      </c>
      <c r="F3278" s="190" t="s">
        <v>20869</v>
      </c>
      <c r="G3278" s="192">
        <v>3500</v>
      </c>
      <c r="H3278" s="191">
        <v>67.3</v>
      </c>
      <c r="I3278" s="188">
        <v>52.00594353640416</v>
      </c>
      <c r="J3278" s="192">
        <v>3452</v>
      </c>
      <c r="K3278" s="191">
        <v>65.05</v>
      </c>
      <c r="L3278" s="193">
        <v>53.066871637202155</v>
      </c>
      <c r="N3278" s="185"/>
      <c r="O3278" s="185"/>
    </row>
    <row r="3279" spans="1:15" x14ac:dyDescent="0.25">
      <c r="A3279" s="239" t="s">
        <v>12712</v>
      </c>
      <c r="B3279" s="189" t="s">
        <v>6143</v>
      </c>
      <c r="C3279" s="190" t="s">
        <v>6142</v>
      </c>
      <c r="D3279" s="190" t="s">
        <v>3990</v>
      </c>
      <c r="E3279" s="190" t="s">
        <v>20867</v>
      </c>
      <c r="F3279" s="190" t="s">
        <v>20869</v>
      </c>
      <c r="G3279" s="192">
        <v>900</v>
      </c>
      <c r="H3279" s="191">
        <v>44.1</v>
      </c>
      <c r="I3279" s="188">
        <v>20.408163265306122</v>
      </c>
      <c r="J3279" s="192">
        <v>850</v>
      </c>
      <c r="K3279" s="191">
        <v>44.45</v>
      </c>
      <c r="L3279" s="193">
        <v>19.122609673790777</v>
      </c>
      <c r="N3279" s="185"/>
      <c r="O3279" s="185"/>
    </row>
    <row r="3280" spans="1:15" x14ac:dyDescent="0.25">
      <c r="A3280" s="239" t="s">
        <v>12713</v>
      </c>
      <c r="B3280" s="189" t="s">
        <v>6143</v>
      </c>
      <c r="C3280" s="190" t="s">
        <v>6142</v>
      </c>
      <c r="D3280" s="190" t="s">
        <v>7221</v>
      </c>
      <c r="E3280" s="190" t="s">
        <v>20867</v>
      </c>
      <c r="F3280" s="190" t="s">
        <v>20869</v>
      </c>
      <c r="G3280" s="192">
        <v>950</v>
      </c>
      <c r="H3280" s="191">
        <v>40.6</v>
      </c>
      <c r="I3280" s="188">
        <v>23.399014778325121</v>
      </c>
      <c r="J3280" s="192">
        <v>950</v>
      </c>
      <c r="K3280" s="191">
        <v>40.96</v>
      </c>
      <c r="L3280" s="193">
        <v>23.193359375</v>
      </c>
      <c r="N3280" s="185"/>
      <c r="O3280" s="185"/>
    </row>
    <row r="3281" spans="1:15" x14ac:dyDescent="0.25">
      <c r="A3281" s="239" t="s">
        <v>12714</v>
      </c>
      <c r="B3281" s="189" t="s">
        <v>6143</v>
      </c>
      <c r="C3281" s="190" t="s">
        <v>6142</v>
      </c>
      <c r="D3281" s="190" t="s">
        <v>3991</v>
      </c>
      <c r="E3281" s="190" t="s">
        <v>20867</v>
      </c>
      <c r="F3281" s="190" t="s">
        <v>20869</v>
      </c>
      <c r="G3281" s="192">
        <v>660</v>
      </c>
      <c r="H3281" s="191">
        <v>73.2</v>
      </c>
      <c r="I3281" s="188">
        <v>9.0163934426229506</v>
      </c>
      <c r="J3281" s="192">
        <v>667</v>
      </c>
      <c r="K3281" s="191">
        <v>72.31</v>
      </c>
      <c r="L3281" s="193">
        <v>9.2241736965841508</v>
      </c>
      <c r="N3281" s="185"/>
      <c r="O3281" s="185"/>
    </row>
    <row r="3282" spans="1:15" x14ac:dyDescent="0.25">
      <c r="A3282" s="239" t="s">
        <v>12715</v>
      </c>
      <c r="B3282" s="189" t="s">
        <v>6143</v>
      </c>
      <c r="C3282" s="190" t="s">
        <v>6142</v>
      </c>
      <c r="D3282" s="190" t="s">
        <v>2723</v>
      </c>
      <c r="E3282" s="190" t="s">
        <v>20867</v>
      </c>
      <c r="F3282" s="190" t="s">
        <v>20869</v>
      </c>
      <c r="G3282" s="192">
        <v>17500</v>
      </c>
      <c r="H3282" s="191">
        <v>260.8</v>
      </c>
      <c r="I3282" s="188">
        <v>67.101226993865026</v>
      </c>
      <c r="J3282" s="192">
        <v>19000</v>
      </c>
      <c r="K3282" s="191">
        <v>263.27999999999997</v>
      </c>
      <c r="L3282" s="193">
        <v>72.166514737161961</v>
      </c>
      <c r="N3282" s="185"/>
      <c r="O3282" s="185"/>
    </row>
    <row r="3283" spans="1:15" x14ac:dyDescent="0.25">
      <c r="A3283" s="239" t="s">
        <v>12716</v>
      </c>
      <c r="B3283" s="189" t="s">
        <v>6143</v>
      </c>
      <c r="C3283" s="190" t="s">
        <v>6142</v>
      </c>
      <c r="D3283" s="190" t="s">
        <v>3992</v>
      </c>
      <c r="E3283" s="190" t="s">
        <v>20867</v>
      </c>
      <c r="F3283" s="190" t="s">
        <v>20869</v>
      </c>
      <c r="G3283" s="192">
        <v>8397.14</v>
      </c>
      <c r="H3283" s="191">
        <v>166.5</v>
      </c>
      <c r="I3283" s="188">
        <v>50.433273273273272</v>
      </c>
      <c r="J3283" s="192">
        <v>8585</v>
      </c>
      <c r="K3283" s="191">
        <v>173.97</v>
      </c>
      <c r="L3283" s="193">
        <v>49.347588664712305</v>
      </c>
      <c r="N3283" s="185"/>
      <c r="O3283" s="185"/>
    </row>
    <row r="3284" spans="1:15" x14ac:dyDescent="0.25">
      <c r="A3284" s="239" t="s">
        <v>12717</v>
      </c>
      <c r="B3284" s="189" t="s">
        <v>6143</v>
      </c>
      <c r="C3284" s="190" t="s">
        <v>6142</v>
      </c>
      <c r="D3284" s="190" t="s">
        <v>3993</v>
      </c>
      <c r="E3284" s="190" t="s">
        <v>20867</v>
      </c>
      <c r="F3284" s="190" t="s">
        <v>20869</v>
      </c>
      <c r="G3284" s="192">
        <v>4600</v>
      </c>
      <c r="H3284" s="191">
        <v>289.7</v>
      </c>
      <c r="I3284" s="188">
        <v>15.87849499482223</v>
      </c>
      <c r="J3284" s="192">
        <v>4600</v>
      </c>
      <c r="K3284" s="191">
        <v>289.38</v>
      </c>
      <c r="L3284" s="193">
        <v>15.896053631902689</v>
      </c>
      <c r="N3284" s="185"/>
      <c r="O3284" s="185"/>
    </row>
    <row r="3285" spans="1:15" x14ac:dyDescent="0.25">
      <c r="A3285" s="239" t="s">
        <v>12718</v>
      </c>
      <c r="B3285" s="189" t="s">
        <v>6143</v>
      </c>
      <c r="C3285" s="190" t="s">
        <v>6142</v>
      </c>
      <c r="D3285" s="190" t="s">
        <v>3994</v>
      </c>
      <c r="E3285" s="190" t="s">
        <v>20867</v>
      </c>
      <c r="F3285" s="190" t="s">
        <v>20869</v>
      </c>
      <c r="G3285" s="192">
        <v>17400</v>
      </c>
      <c r="H3285" s="191">
        <v>246.8</v>
      </c>
      <c r="I3285" s="188">
        <v>70.502431118314419</v>
      </c>
      <c r="J3285" s="192">
        <v>20000</v>
      </c>
      <c r="K3285" s="191">
        <v>247.24</v>
      </c>
      <c r="L3285" s="193">
        <v>80.893059375505572</v>
      </c>
      <c r="N3285" s="185"/>
      <c r="O3285" s="185"/>
    </row>
    <row r="3286" spans="1:15" x14ac:dyDescent="0.25">
      <c r="A3286" s="239" t="s">
        <v>12719</v>
      </c>
      <c r="B3286" s="189" t="s">
        <v>6143</v>
      </c>
      <c r="C3286" s="190" t="s">
        <v>6142</v>
      </c>
      <c r="D3286" s="190" t="s">
        <v>3995</v>
      </c>
      <c r="E3286" s="190" t="s">
        <v>20867</v>
      </c>
      <c r="F3286" s="190" t="s">
        <v>20869</v>
      </c>
      <c r="G3286" s="192">
        <v>18470</v>
      </c>
      <c r="H3286" s="191">
        <v>462</v>
      </c>
      <c r="I3286" s="188">
        <v>39.978354978354979</v>
      </c>
      <c r="J3286" s="192">
        <v>18588</v>
      </c>
      <c r="K3286" s="191">
        <v>464.94</v>
      </c>
      <c r="L3286" s="193">
        <v>39.979352174474123</v>
      </c>
      <c r="N3286" s="185"/>
      <c r="O3286" s="185"/>
    </row>
    <row r="3287" spans="1:15" x14ac:dyDescent="0.25">
      <c r="A3287" s="239" t="s">
        <v>12720</v>
      </c>
      <c r="B3287" s="189" t="s">
        <v>6143</v>
      </c>
      <c r="C3287" s="190" t="s">
        <v>6142</v>
      </c>
      <c r="D3287" s="190" t="s">
        <v>3996</v>
      </c>
      <c r="E3287" s="190" t="s">
        <v>20867</v>
      </c>
      <c r="F3287" s="190" t="s">
        <v>20869</v>
      </c>
      <c r="G3287" s="192">
        <v>9717</v>
      </c>
      <c r="H3287" s="191">
        <v>429.2</v>
      </c>
      <c r="I3287" s="188">
        <v>22.639794967381174</v>
      </c>
      <c r="J3287" s="192">
        <v>9735</v>
      </c>
      <c r="K3287" s="191">
        <v>426.71</v>
      </c>
      <c r="L3287" s="193">
        <v>22.814089194066227</v>
      </c>
      <c r="N3287" s="185"/>
      <c r="O3287" s="185"/>
    </row>
    <row r="3288" spans="1:15" x14ac:dyDescent="0.25">
      <c r="A3288" s="239" t="s">
        <v>12721</v>
      </c>
      <c r="B3288" s="189" t="s">
        <v>6143</v>
      </c>
      <c r="C3288" s="190" t="s">
        <v>6142</v>
      </c>
      <c r="D3288" s="190" t="s">
        <v>12722</v>
      </c>
      <c r="E3288" s="190" t="s">
        <v>20867</v>
      </c>
      <c r="F3288" s="190" t="s">
        <v>20869</v>
      </c>
      <c r="G3288" s="192">
        <v>300</v>
      </c>
      <c r="H3288" s="191">
        <v>47.1</v>
      </c>
      <c r="I3288" s="188">
        <v>6.3694267515923562</v>
      </c>
      <c r="J3288" s="192">
        <v>300</v>
      </c>
      <c r="K3288" s="191">
        <v>47.96</v>
      </c>
      <c r="L3288" s="193">
        <v>6.2552126772310261</v>
      </c>
      <c r="N3288" s="185"/>
      <c r="O3288" s="185"/>
    </row>
    <row r="3289" spans="1:15" x14ac:dyDescent="0.25">
      <c r="A3289" s="239" t="s">
        <v>12723</v>
      </c>
      <c r="B3289" s="189" t="s">
        <v>6143</v>
      </c>
      <c r="C3289" s="190" t="s">
        <v>6142</v>
      </c>
      <c r="D3289" s="190" t="s">
        <v>12724</v>
      </c>
      <c r="E3289" s="190" t="s">
        <v>20867</v>
      </c>
      <c r="F3289" s="190" t="s">
        <v>20869</v>
      </c>
      <c r="G3289" s="192">
        <v>3450</v>
      </c>
      <c r="H3289" s="191">
        <v>181.4</v>
      </c>
      <c r="I3289" s="188">
        <v>19.018743109151046</v>
      </c>
      <c r="J3289" s="192">
        <v>3500</v>
      </c>
      <c r="K3289" s="191">
        <v>180.58</v>
      </c>
      <c r="L3289" s="193">
        <v>19.381991361169565</v>
      </c>
      <c r="N3289" s="185"/>
      <c r="O3289" s="185"/>
    </row>
    <row r="3290" spans="1:15" x14ac:dyDescent="0.25">
      <c r="A3290" s="239" t="s">
        <v>12725</v>
      </c>
      <c r="B3290" s="189" t="s">
        <v>6143</v>
      </c>
      <c r="C3290" s="190" t="s">
        <v>6142</v>
      </c>
      <c r="D3290" s="190" t="s">
        <v>12726</v>
      </c>
      <c r="E3290" s="190" t="s">
        <v>20867</v>
      </c>
      <c r="F3290" s="190" t="s">
        <v>20869</v>
      </c>
      <c r="G3290" s="192">
        <v>2856.49</v>
      </c>
      <c r="H3290" s="191">
        <v>78.099999999999994</v>
      </c>
      <c r="I3290" s="188">
        <v>36.574775928297058</v>
      </c>
      <c r="J3290" s="192">
        <v>2910</v>
      </c>
      <c r="K3290" s="191">
        <v>77.790000000000006</v>
      </c>
      <c r="L3290" s="193">
        <v>37.408407250289237</v>
      </c>
      <c r="N3290" s="185"/>
      <c r="O3290" s="185"/>
    </row>
    <row r="3291" spans="1:15" x14ac:dyDescent="0.25">
      <c r="A3291" s="239" t="s">
        <v>12727</v>
      </c>
      <c r="B3291" s="189" t="s">
        <v>6143</v>
      </c>
      <c r="C3291" s="190" t="s">
        <v>6142</v>
      </c>
      <c r="D3291" s="190" t="s">
        <v>12728</v>
      </c>
      <c r="E3291" s="190" t="s">
        <v>20867</v>
      </c>
      <c r="F3291" s="190" t="s">
        <v>20868</v>
      </c>
      <c r="G3291" s="192">
        <v>0</v>
      </c>
      <c r="H3291" s="191">
        <v>110.9</v>
      </c>
      <c r="I3291" s="188">
        <v>0</v>
      </c>
      <c r="J3291" s="192">
        <v>0</v>
      </c>
      <c r="K3291" s="191">
        <v>110.24</v>
      </c>
      <c r="L3291" s="193">
        <v>0</v>
      </c>
      <c r="N3291" s="185"/>
      <c r="O3291" s="185"/>
    </row>
    <row r="3292" spans="1:15" x14ac:dyDescent="0.25">
      <c r="A3292" s="239" t="s">
        <v>12729</v>
      </c>
      <c r="B3292" s="189" t="s">
        <v>6143</v>
      </c>
      <c r="C3292" s="190" t="s">
        <v>6142</v>
      </c>
      <c r="D3292" s="190" t="s">
        <v>3997</v>
      </c>
      <c r="E3292" s="190" t="s">
        <v>20867</v>
      </c>
      <c r="F3292" s="190" t="s">
        <v>20869</v>
      </c>
      <c r="G3292" s="192">
        <v>8952</v>
      </c>
      <c r="H3292" s="191">
        <v>256.89999999999998</v>
      </c>
      <c r="I3292" s="188">
        <v>34.846243674581551</v>
      </c>
      <c r="J3292" s="192">
        <v>9179</v>
      </c>
      <c r="K3292" s="191">
        <v>250.73</v>
      </c>
      <c r="L3292" s="193">
        <v>36.609101423842382</v>
      </c>
      <c r="N3292" s="185"/>
      <c r="O3292" s="185"/>
    </row>
    <row r="3293" spans="1:15" x14ac:dyDescent="0.25">
      <c r="A3293" s="239" t="s">
        <v>12730</v>
      </c>
      <c r="B3293" s="189" t="s">
        <v>6143</v>
      </c>
      <c r="C3293" s="190" t="s">
        <v>6142</v>
      </c>
      <c r="D3293" s="190" t="s">
        <v>3998</v>
      </c>
      <c r="E3293" s="190" t="s">
        <v>20867</v>
      </c>
      <c r="F3293" s="190" t="s">
        <v>20869</v>
      </c>
      <c r="G3293" s="192">
        <v>5000</v>
      </c>
      <c r="H3293" s="191">
        <v>169.5</v>
      </c>
      <c r="I3293" s="188">
        <v>29.498525073746311</v>
      </c>
      <c r="J3293" s="192">
        <v>6500</v>
      </c>
      <c r="K3293" s="191">
        <v>166.21</v>
      </c>
      <c r="L3293" s="193">
        <v>39.107153600866368</v>
      </c>
      <c r="N3293" s="185"/>
      <c r="O3293" s="185"/>
    </row>
    <row r="3294" spans="1:15" x14ac:dyDescent="0.25">
      <c r="A3294" s="239" t="s">
        <v>12731</v>
      </c>
      <c r="B3294" s="189" t="s">
        <v>6143</v>
      </c>
      <c r="C3294" s="190" t="s">
        <v>6142</v>
      </c>
      <c r="D3294" s="190" t="s">
        <v>3999</v>
      </c>
      <c r="E3294" s="190" t="s">
        <v>20867</v>
      </c>
      <c r="F3294" s="190" t="s">
        <v>20869</v>
      </c>
      <c r="G3294" s="192">
        <v>8000</v>
      </c>
      <c r="H3294" s="191">
        <v>196.4</v>
      </c>
      <c r="I3294" s="188">
        <v>40.733197556008143</v>
      </c>
      <c r="J3294" s="192">
        <v>8000</v>
      </c>
      <c r="K3294" s="191">
        <v>198.49</v>
      </c>
      <c r="L3294" s="193">
        <v>40.30429744571515</v>
      </c>
      <c r="N3294" s="185"/>
      <c r="O3294" s="185"/>
    </row>
    <row r="3295" spans="1:15" x14ac:dyDescent="0.25">
      <c r="A3295" s="239" t="s">
        <v>12732</v>
      </c>
      <c r="B3295" s="189" t="s">
        <v>6143</v>
      </c>
      <c r="C3295" s="190" t="s">
        <v>6142</v>
      </c>
      <c r="D3295" s="190" t="s">
        <v>12733</v>
      </c>
      <c r="E3295" s="190" t="s">
        <v>20867</v>
      </c>
      <c r="F3295" s="190" t="s">
        <v>20868</v>
      </c>
      <c r="G3295" s="192">
        <v>0</v>
      </c>
      <c r="H3295" s="191">
        <v>11</v>
      </c>
      <c r="I3295" s="188">
        <v>0</v>
      </c>
      <c r="J3295" s="192">
        <v>0</v>
      </c>
      <c r="K3295" s="191">
        <v>11.05</v>
      </c>
      <c r="L3295" s="193">
        <v>0</v>
      </c>
      <c r="N3295" s="185"/>
      <c r="O3295" s="185"/>
    </row>
    <row r="3296" spans="1:15" x14ac:dyDescent="0.25">
      <c r="A3296" s="239" t="s">
        <v>12734</v>
      </c>
      <c r="B3296" s="189" t="s">
        <v>6143</v>
      </c>
      <c r="C3296" s="190" t="s">
        <v>6142</v>
      </c>
      <c r="D3296" s="190" t="s">
        <v>4000</v>
      </c>
      <c r="E3296" s="190" t="s">
        <v>20867</v>
      </c>
      <c r="F3296" s="190" t="s">
        <v>20869</v>
      </c>
      <c r="G3296" s="192">
        <v>120</v>
      </c>
      <c r="H3296" s="191">
        <v>24.9</v>
      </c>
      <c r="I3296" s="188">
        <v>4.8192771084337354</v>
      </c>
      <c r="J3296" s="192">
        <v>131</v>
      </c>
      <c r="K3296" s="191">
        <v>23.17</v>
      </c>
      <c r="L3296" s="193">
        <v>5.6538627535606381</v>
      </c>
      <c r="N3296" s="185"/>
      <c r="O3296" s="185"/>
    </row>
    <row r="3297" spans="1:15" x14ac:dyDescent="0.25">
      <c r="A3297" s="239" t="s">
        <v>12735</v>
      </c>
      <c r="B3297" s="189" t="s">
        <v>6143</v>
      </c>
      <c r="C3297" s="190" t="s">
        <v>6142</v>
      </c>
      <c r="D3297" s="190" t="s">
        <v>4001</v>
      </c>
      <c r="E3297" s="190" t="s">
        <v>20867</v>
      </c>
      <c r="F3297" s="190" t="s">
        <v>20869</v>
      </c>
      <c r="G3297" s="192">
        <v>5300</v>
      </c>
      <c r="H3297" s="191">
        <v>211.2</v>
      </c>
      <c r="I3297" s="188">
        <v>25.094696969696972</v>
      </c>
      <c r="J3297" s="192">
        <v>5100</v>
      </c>
      <c r="K3297" s="191">
        <v>209.23</v>
      </c>
      <c r="L3297" s="193">
        <v>24.375089614300055</v>
      </c>
      <c r="N3297" s="185"/>
      <c r="O3297" s="185"/>
    </row>
    <row r="3298" spans="1:15" x14ac:dyDescent="0.25">
      <c r="A3298" s="239" t="s">
        <v>12736</v>
      </c>
      <c r="B3298" s="189" t="s">
        <v>6143</v>
      </c>
      <c r="C3298" s="190" t="s">
        <v>6142</v>
      </c>
      <c r="D3298" s="190" t="s">
        <v>4002</v>
      </c>
      <c r="E3298" s="190" t="s">
        <v>20867</v>
      </c>
      <c r="F3298" s="190" t="s">
        <v>20869</v>
      </c>
      <c r="G3298" s="192">
        <v>100</v>
      </c>
      <c r="H3298" s="191">
        <v>16.899999999999999</v>
      </c>
      <c r="I3298" s="188">
        <v>5.9171597633136104</v>
      </c>
      <c r="J3298" s="192">
        <v>100</v>
      </c>
      <c r="K3298" s="191">
        <v>16.420000000000002</v>
      </c>
      <c r="L3298" s="193">
        <v>6.0901339829476244</v>
      </c>
      <c r="N3298" s="185"/>
      <c r="O3298" s="185"/>
    </row>
    <row r="3299" spans="1:15" x14ac:dyDescent="0.25">
      <c r="A3299" s="239" t="s">
        <v>12737</v>
      </c>
      <c r="B3299" s="189" t="s">
        <v>6143</v>
      </c>
      <c r="C3299" s="190" t="s">
        <v>6142</v>
      </c>
      <c r="D3299" s="190" t="s">
        <v>4003</v>
      </c>
      <c r="E3299" s="190" t="s">
        <v>20867</v>
      </c>
      <c r="F3299" s="190" t="s">
        <v>20869</v>
      </c>
      <c r="G3299" s="192">
        <v>2382.85</v>
      </c>
      <c r="H3299" s="191">
        <v>97.2</v>
      </c>
      <c r="I3299" s="188">
        <v>24.514917695473251</v>
      </c>
      <c r="J3299" s="192">
        <v>2395</v>
      </c>
      <c r="K3299" s="191">
        <v>97.17</v>
      </c>
      <c r="L3299" s="193">
        <v>24.64752495626222</v>
      </c>
      <c r="N3299" s="185"/>
      <c r="O3299" s="185"/>
    </row>
    <row r="3300" spans="1:15" x14ac:dyDescent="0.25">
      <c r="A3300" s="239" t="s">
        <v>12738</v>
      </c>
      <c r="B3300" s="189" t="s">
        <v>6143</v>
      </c>
      <c r="C3300" s="190" t="s">
        <v>6142</v>
      </c>
      <c r="D3300" s="190" t="s">
        <v>4004</v>
      </c>
      <c r="E3300" s="190" t="s">
        <v>20867</v>
      </c>
      <c r="F3300" s="190" t="s">
        <v>20869</v>
      </c>
      <c r="G3300" s="192">
        <v>2750</v>
      </c>
      <c r="H3300" s="191">
        <v>203.1</v>
      </c>
      <c r="I3300" s="188">
        <v>13.540128015755785</v>
      </c>
      <c r="J3300" s="192">
        <v>3150</v>
      </c>
      <c r="K3300" s="191">
        <v>196.56</v>
      </c>
      <c r="L3300" s="193">
        <v>16.025641025641026</v>
      </c>
      <c r="N3300" s="185"/>
      <c r="O3300" s="185"/>
    </row>
    <row r="3301" spans="1:15" x14ac:dyDescent="0.25">
      <c r="A3301" s="239" t="s">
        <v>12739</v>
      </c>
      <c r="B3301" s="189" t="s">
        <v>6146</v>
      </c>
      <c r="C3301" s="190" t="s">
        <v>6145</v>
      </c>
      <c r="D3301" s="190" t="s">
        <v>4005</v>
      </c>
      <c r="E3301" s="190" t="s">
        <v>20867</v>
      </c>
      <c r="F3301" s="190" t="s">
        <v>20869</v>
      </c>
      <c r="G3301" s="192">
        <v>46306</v>
      </c>
      <c r="H3301" s="191">
        <v>3329.1</v>
      </c>
      <c r="I3301" s="188">
        <v>13.909465020576132</v>
      </c>
      <c r="J3301" s="192">
        <v>47327</v>
      </c>
      <c r="K3301" s="191">
        <v>3353.2</v>
      </c>
      <c r="L3301" s="193">
        <v>14.113980675175952</v>
      </c>
      <c r="N3301" s="185"/>
      <c r="O3301" s="185"/>
    </row>
    <row r="3302" spans="1:15" x14ac:dyDescent="0.25">
      <c r="A3302" s="239" t="s">
        <v>12740</v>
      </c>
      <c r="B3302" s="189" t="s">
        <v>6150</v>
      </c>
      <c r="C3302" s="190" t="s">
        <v>6149</v>
      </c>
      <c r="D3302" s="190" t="s">
        <v>4006</v>
      </c>
      <c r="E3302" s="190" t="s">
        <v>20867</v>
      </c>
      <c r="F3302" s="190" t="s">
        <v>20869</v>
      </c>
      <c r="G3302" s="192">
        <v>4700</v>
      </c>
      <c r="H3302" s="191">
        <v>202.1</v>
      </c>
      <c r="I3302" s="188">
        <v>23.255813953488374</v>
      </c>
      <c r="J3302" s="192">
        <v>5000</v>
      </c>
      <c r="K3302" s="191">
        <v>202.4</v>
      </c>
      <c r="L3302" s="193">
        <v>24.703557312252965</v>
      </c>
      <c r="N3302" s="185"/>
      <c r="O3302" s="185"/>
    </row>
    <row r="3303" spans="1:15" x14ac:dyDescent="0.25">
      <c r="A3303" s="239" t="s">
        <v>12741</v>
      </c>
      <c r="B3303" s="189" t="s">
        <v>6150</v>
      </c>
      <c r="C3303" s="190" t="s">
        <v>6149</v>
      </c>
      <c r="D3303" s="190" t="s">
        <v>12742</v>
      </c>
      <c r="E3303" s="190" t="s">
        <v>20867</v>
      </c>
      <c r="F3303" s="190" t="s">
        <v>20870</v>
      </c>
      <c r="G3303" s="192">
        <v>13314</v>
      </c>
      <c r="H3303" s="191">
        <v>535.29999999999995</v>
      </c>
      <c r="I3303" s="188">
        <v>24.872034373248649</v>
      </c>
      <c r="J3303" s="192">
        <v>13647</v>
      </c>
      <c r="K3303" s="191">
        <v>541.20000000000005</v>
      </c>
      <c r="L3303" s="193">
        <v>25.216186252771617</v>
      </c>
      <c r="N3303" s="185"/>
      <c r="O3303" s="185"/>
    </row>
    <row r="3304" spans="1:15" x14ac:dyDescent="0.25">
      <c r="A3304" s="239" t="s">
        <v>12743</v>
      </c>
      <c r="B3304" s="189" t="s">
        <v>6150</v>
      </c>
      <c r="C3304" s="190" t="s">
        <v>6149</v>
      </c>
      <c r="D3304" s="190" t="s">
        <v>4007</v>
      </c>
      <c r="E3304" s="190" t="s">
        <v>20867</v>
      </c>
      <c r="F3304" s="190" t="s">
        <v>20869</v>
      </c>
      <c r="G3304" s="192">
        <v>343089</v>
      </c>
      <c r="H3304" s="191">
        <v>4979.7</v>
      </c>
      <c r="I3304" s="188">
        <v>68.897523947225736</v>
      </c>
      <c r="J3304" s="192">
        <v>345563</v>
      </c>
      <c r="K3304" s="191">
        <v>5016</v>
      </c>
      <c r="L3304" s="193">
        <v>68.892145135566182</v>
      </c>
      <c r="N3304" s="185"/>
      <c r="O3304" s="185"/>
    </row>
    <row r="3305" spans="1:15" x14ac:dyDescent="0.25">
      <c r="A3305" s="239" t="s">
        <v>12744</v>
      </c>
      <c r="B3305" s="189" t="s">
        <v>6150</v>
      </c>
      <c r="C3305" s="190" t="s">
        <v>6149</v>
      </c>
      <c r="D3305" s="190" t="s">
        <v>4008</v>
      </c>
      <c r="E3305" s="190" t="s">
        <v>20867</v>
      </c>
      <c r="F3305" s="190" t="s">
        <v>20869</v>
      </c>
      <c r="G3305" s="192">
        <v>270575</v>
      </c>
      <c r="H3305" s="191">
        <v>5673.6</v>
      </c>
      <c r="I3305" s="188">
        <v>47.6901790750141</v>
      </c>
      <c r="J3305" s="192">
        <v>270575</v>
      </c>
      <c r="K3305" s="191">
        <v>5737.7</v>
      </c>
      <c r="L3305" s="193">
        <v>47.157397563483627</v>
      </c>
      <c r="N3305" s="185"/>
      <c r="O3305" s="185"/>
    </row>
    <row r="3306" spans="1:15" x14ac:dyDescent="0.25">
      <c r="A3306" s="239" t="s">
        <v>12745</v>
      </c>
      <c r="B3306" s="189" t="s">
        <v>6150</v>
      </c>
      <c r="C3306" s="190" t="s">
        <v>6149</v>
      </c>
      <c r="D3306" s="190" t="s">
        <v>4009</v>
      </c>
      <c r="E3306" s="190" t="s">
        <v>20867</v>
      </c>
      <c r="F3306" s="190" t="s">
        <v>20869</v>
      </c>
      <c r="G3306" s="192">
        <v>402406</v>
      </c>
      <c r="H3306" s="191">
        <v>4799.7</v>
      </c>
      <c r="I3306" s="188">
        <v>83.839823322290982</v>
      </c>
      <c r="J3306" s="192">
        <v>404805</v>
      </c>
      <c r="K3306" s="191">
        <v>4828.3</v>
      </c>
      <c r="L3306" s="193">
        <v>83.840067932812786</v>
      </c>
      <c r="N3306" s="185"/>
      <c r="O3306" s="185"/>
    </row>
    <row r="3307" spans="1:15" x14ac:dyDescent="0.25">
      <c r="A3307" s="239" t="s">
        <v>12746</v>
      </c>
      <c r="B3307" s="189" t="s">
        <v>6150</v>
      </c>
      <c r="C3307" s="190" t="s">
        <v>6149</v>
      </c>
      <c r="D3307" s="190" t="s">
        <v>4010</v>
      </c>
      <c r="E3307" s="190" t="s">
        <v>20867</v>
      </c>
      <c r="F3307" s="190" t="s">
        <v>20869</v>
      </c>
      <c r="G3307" s="192">
        <v>11132</v>
      </c>
      <c r="H3307" s="191">
        <v>390</v>
      </c>
      <c r="I3307" s="188">
        <v>28.543589743589745</v>
      </c>
      <c r="J3307" s="192">
        <v>14846</v>
      </c>
      <c r="K3307" s="191">
        <v>403</v>
      </c>
      <c r="L3307" s="193">
        <v>36.838709677419352</v>
      </c>
      <c r="N3307" s="185"/>
      <c r="O3307" s="185"/>
    </row>
    <row r="3308" spans="1:15" x14ac:dyDescent="0.25">
      <c r="A3308" s="239" t="s">
        <v>12747</v>
      </c>
      <c r="B3308" s="189" t="s">
        <v>6150</v>
      </c>
      <c r="C3308" s="190" t="s">
        <v>6149</v>
      </c>
      <c r="D3308" s="190" t="s">
        <v>4581</v>
      </c>
      <c r="E3308" s="190" t="s">
        <v>20867</v>
      </c>
      <c r="F3308" s="190" t="s">
        <v>20869</v>
      </c>
      <c r="G3308" s="192">
        <v>10095</v>
      </c>
      <c r="H3308" s="191">
        <v>407.6</v>
      </c>
      <c r="I3308" s="188">
        <v>24.766928361138369</v>
      </c>
      <c r="J3308" s="192">
        <v>10780</v>
      </c>
      <c r="K3308" s="191">
        <v>404.4</v>
      </c>
      <c r="L3308" s="193">
        <v>26.65677546983185</v>
      </c>
      <c r="N3308" s="185"/>
      <c r="O3308" s="185"/>
    </row>
    <row r="3309" spans="1:15" x14ac:dyDescent="0.25">
      <c r="A3309" s="239" t="s">
        <v>12748</v>
      </c>
      <c r="B3309" s="189" t="s">
        <v>6150</v>
      </c>
      <c r="C3309" s="190" t="s">
        <v>6149</v>
      </c>
      <c r="D3309" s="190" t="s">
        <v>12749</v>
      </c>
      <c r="E3309" s="190" t="s">
        <v>20867</v>
      </c>
      <c r="F3309" s="190" t="s">
        <v>20870</v>
      </c>
      <c r="G3309" s="192">
        <v>0</v>
      </c>
      <c r="H3309" s="191">
        <v>0</v>
      </c>
      <c r="I3309" s="188">
        <v>0</v>
      </c>
      <c r="J3309" s="192">
        <v>0</v>
      </c>
      <c r="K3309" s="191">
        <v>0</v>
      </c>
      <c r="L3309" s="193">
        <v>0</v>
      </c>
      <c r="N3309" s="185"/>
      <c r="O3309" s="185"/>
    </row>
    <row r="3310" spans="1:15" x14ac:dyDescent="0.25">
      <c r="A3310" s="239" t="s">
        <v>12750</v>
      </c>
      <c r="B3310" s="189" t="s">
        <v>6150</v>
      </c>
      <c r="C3310" s="190" t="s">
        <v>6149</v>
      </c>
      <c r="D3310" s="190" t="s">
        <v>4582</v>
      </c>
      <c r="E3310" s="190" t="s">
        <v>20867</v>
      </c>
      <c r="F3310" s="190" t="s">
        <v>20869</v>
      </c>
      <c r="G3310" s="192">
        <v>12422</v>
      </c>
      <c r="H3310" s="191">
        <v>529.4</v>
      </c>
      <c r="I3310" s="188">
        <v>23.464299206649038</v>
      </c>
      <c r="J3310" s="192">
        <v>12437</v>
      </c>
      <c r="K3310" s="191">
        <v>527.5</v>
      </c>
      <c r="L3310" s="193">
        <v>23.577251184834122</v>
      </c>
      <c r="N3310" s="185"/>
      <c r="O3310" s="185"/>
    </row>
    <row r="3311" spans="1:15" x14ac:dyDescent="0.25">
      <c r="A3311" s="239" t="s">
        <v>12751</v>
      </c>
      <c r="B3311" s="189" t="s">
        <v>6150</v>
      </c>
      <c r="C3311" s="190" t="s">
        <v>6149</v>
      </c>
      <c r="D3311" s="190" t="s">
        <v>4583</v>
      </c>
      <c r="E3311" s="190" t="s">
        <v>20867</v>
      </c>
      <c r="F3311" s="190" t="s">
        <v>20869</v>
      </c>
      <c r="G3311" s="192">
        <v>26616</v>
      </c>
      <c r="H3311" s="191">
        <v>820.1</v>
      </c>
      <c r="I3311" s="188">
        <v>32.454578709913427</v>
      </c>
      <c r="J3311" s="192">
        <v>29267</v>
      </c>
      <c r="K3311" s="191">
        <v>825</v>
      </c>
      <c r="L3311" s="193">
        <v>35.475151515151516</v>
      </c>
      <c r="N3311" s="185"/>
      <c r="O3311" s="185"/>
    </row>
    <row r="3312" spans="1:15" x14ac:dyDescent="0.25">
      <c r="A3312" s="239" t="s">
        <v>12752</v>
      </c>
      <c r="B3312" s="189" t="s">
        <v>6150</v>
      </c>
      <c r="C3312" s="190" t="s">
        <v>6149</v>
      </c>
      <c r="D3312" s="190" t="s">
        <v>12753</v>
      </c>
      <c r="E3312" s="190" t="s">
        <v>20867</v>
      </c>
      <c r="F3312" s="190" t="s">
        <v>20870</v>
      </c>
      <c r="G3312" s="192">
        <v>0</v>
      </c>
      <c r="H3312" s="191">
        <v>0</v>
      </c>
      <c r="I3312" s="188">
        <v>0</v>
      </c>
      <c r="J3312" s="192">
        <v>0</v>
      </c>
      <c r="K3312" s="191">
        <v>0</v>
      </c>
      <c r="L3312" s="193">
        <v>0</v>
      </c>
      <c r="N3312" s="185"/>
      <c r="O3312" s="185"/>
    </row>
    <row r="3313" spans="1:15" x14ac:dyDescent="0.25">
      <c r="A3313" s="239" t="s">
        <v>12754</v>
      </c>
      <c r="B3313" s="189" t="s">
        <v>6150</v>
      </c>
      <c r="C3313" s="190" t="s">
        <v>6149</v>
      </c>
      <c r="D3313" s="190" t="s">
        <v>4584</v>
      </c>
      <c r="E3313" s="190" t="s">
        <v>20867</v>
      </c>
      <c r="F3313" s="190" t="s">
        <v>20869</v>
      </c>
      <c r="G3313" s="192">
        <v>574600</v>
      </c>
      <c r="H3313" s="191">
        <v>11682.8</v>
      </c>
      <c r="I3313" s="188">
        <v>49.183414934775911</v>
      </c>
      <c r="J3313" s="192">
        <v>581700</v>
      </c>
      <c r="K3313" s="191">
        <v>11828.2</v>
      </c>
      <c r="L3313" s="193">
        <v>49.179080502527853</v>
      </c>
      <c r="N3313" s="185"/>
      <c r="O3313" s="185"/>
    </row>
    <row r="3314" spans="1:15" x14ac:dyDescent="0.25">
      <c r="A3314" s="239" t="s">
        <v>20850</v>
      </c>
      <c r="B3314" s="189" t="s">
        <v>6150</v>
      </c>
      <c r="C3314" s="190" t="s">
        <v>6149</v>
      </c>
      <c r="D3314" s="190" t="s">
        <v>12755</v>
      </c>
      <c r="E3314" s="190" t="s">
        <v>20867</v>
      </c>
      <c r="F3314" s="190" t="s">
        <v>20870</v>
      </c>
      <c r="G3314" s="192">
        <v>0</v>
      </c>
      <c r="H3314" s="191">
        <v>0</v>
      </c>
      <c r="I3314" s="188">
        <v>0</v>
      </c>
      <c r="J3314" s="192">
        <v>0</v>
      </c>
      <c r="K3314" s="191">
        <v>0</v>
      </c>
      <c r="L3314" s="193">
        <v>0</v>
      </c>
      <c r="N3314" s="185"/>
      <c r="O3314" s="185"/>
    </row>
    <row r="3315" spans="1:15" x14ac:dyDescent="0.25">
      <c r="A3315" s="239" t="s">
        <v>12756</v>
      </c>
      <c r="B3315" s="189" t="s">
        <v>6150</v>
      </c>
      <c r="C3315" s="190" t="s">
        <v>6149</v>
      </c>
      <c r="D3315" s="190" t="s">
        <v>4585</v>
      </c>
      <c r="E3315" s="190" t="s">
        <v>20867</v>
      </c>
      <c r="F3315" s="190" t="s">
        <v>20869</v>
      </c>
      <c r="G3315" s="192">
        <v>13320</v>
      </c>
      <c r="H3315" s="191">
        <v>409.8</v>
      </c>
      <c r="I3315" s="188">
        <v>32.503660322108345</v>
      </c>
      <c r="J3315" s="192">
        <v>13586</v>
      </c>
      <c r="K3315" s="191">
        <v>415.5</v>
      </c>
      <c r="L3315" s="193">
        <v>32.697954271961493</v>
      </c>
      <c r="N3315" s="185"/>
      <c r="O3315" s="185"/>
    </row>
    <row r="3316" spans="1:15" x14ac:dyDescent="0.25">
      <c r="A3316" s="239" t="s">
        <v>12757</v>
      </c>
      <c r="B3316" s="189" t="s">
        <v>6150</v>
      </c>
      <c r="C3316" s="190" t="s">
        <v>6149</v>
      </c>
      <c r="D3316" s="190" t="s">
        <v>12758</v>
      </c>
      <c r="E3316" s="190" t="s">
        <v>20867</v>
      </c>
      <c r="F3316" s="190" t="s">
        <v>20870</v>
      </c>
      <c r="G3316" s="192">
        <v>0</v>
      </c>
      <c r="H3316" s="191">
        <v>0</v>
      </c>
      <c r="I3316" s="188">
        <v>0</v>
      </c>
      <c r="J3316" s="192">
        <v>0</v>
      </c>
      <c r="K3316" s="191">
        <v>0</v>
      </c>
      <c r="L3316" s="193">
        <v>0</v>
      </c>
      <c r="N3316" s="185"/>
      <c r="O3316" s="185"/>
    </row>
    <row r="3317" spans="1:15" x14ac:dyDescent="0.25">
      <c r="A3317" s="239" t="s">
        <v>12759</v>
      </c>
      <c r="B3317" s="189" t="s">
        <v>6150</v>
      </c>
      <c r="C3317" s="190" t="s">
        <v>6149</v>
      </c>
      <c r="D3317" s="190" t="s">
        <v>4587</v>
      </c>
      <c r="E3317" s="190" t="s">
        <v>20867</v>
      </c>
      <c r="F3317" s="190" t="s">
        <v>20869</v>
      </c>
      <c r="G3317" s="192">
        <v>67367</v>
      </c>
      <c r="H3317" s="191">
        <v>1960.3</v>
      </c>
      <c r="I3317" s="188">
        <v>34.365658317604449</v>
      </c>
      <c r="J3317" s="192">
        <v>68164</v>
      </c>
      <c r="K3317" s="191">
        <v>1975.9</v>
      </c>
      <c r="L3317" s="193">
        <v>34.497697251885214</v>
      </c>
      <c r="N3317" s="185"/>
      <c r="O3317" s="185"/>
    </row>
    <row r="3318" spans="1:15" x14ac:dyDescent="0.25">
      <c r="A3318" s="239" t="s">
        <v>12760</v>
      </c>
      <c r="B3318" s="189" t="s">
        <v>6150</v>
      </c>
      <c r="C3318" s="190" t="s">
        <v>6149</v>
      </c>
      <c r="D3318" s="190" t="s">
        <v>5809</v>
      </c>
      <c r="E3318" s="190" t="s">
        <v>20867</v>
      </c>
      <c r="F3318" s="190" t="s">
        <v>20869</v>
      </c>
      <c r="G3318" s="192">
        <v>138737</v>
      </c>
      <c r="H3318" s="191">
        <v>2408.4</v>
      </c>
      <c r="I3318" s="188">
        <v>57.605464208603223</v>
      </c>
      <c r="J3318" s="192">
        <v>138737</v>
      </c>
      <c r="K3318" s="191">
        <v>2422.4</v>
      </c>
      <c r="L3318" s="193">
        <v>57.272539630118885</v>
      </c>
      <c r="N3318" s="185"/>
      <c r="O3318" s="185"/>
    </row>
    <row r="3319" spans="1:15" x14ac:dyDescent="0.25">
      <c r="A3319" s="239" t="s">
        <v>12761</v>
      </c>
      <c r="B3319" s="189" t="s">
        <v>6150</v>
      </c>
      <c r="C3319" s="190" t="s">
        <v>6149</v>
      </c>
      <c r="D3319" s="190" t="s">
        <v>5810</v>
      </c>
      <c r="E3319" s="190" t="s">
        <v>20867</v>
      </c>
      <c r="F3319" s="190" t="s">
        <v>20869</v>
      </c>
      <c r="G3319" s="192">
        <v>229782</v>
      </c>
      <c r="H3319" s="191">
        <v>2530.6</v>
      </c>
      <c r="I3319" s="188">
        <v>90.801390974472454</v>
      </c>
      <c r="J3319" s="192">
        <v>267578</v>
      </c>
      <c r="K3319" s="191">
        <v>2609.1</v>
      </c>
      <c r="L3319" s="193">
        <v>102.55567053773332</v>
      </c>
      <c r="N3319" s="185"/>
      <c r="O3319" s="185"/>
    </row>
    <row r="3320" spans="1:15" x14ac:dyDescent="0.25">
      <c r="A3320" s="239" t="s">
        <v>12762</v>
      </c>
      <c r="B3320" s="189" t="s">
        <v>6150</v>
      </c>
      <c r="C3320" s="190" t="s">
        <v>6149</v>
      </c>
      <c r="D3320" s="190" t="s">
        <v>5811</v>
      </c>
      <c r="E3320" s="190" t="s">
        <v>20867</v>
      </c>
      <c r="F3320" s="190" t="s">
        <v>20869</v>
      </c>
      <c r="G3320" s="192">
        <v>27826</v>
      </c>
      <c r="H3320" s="191">
        <v>1249.8</v>
      </c>
      <c r="I3320" s="188">
        <v>22.264362297967676</v>
      </c>
      <c r="J3320" s="192">
        <v>28365</v>
      </c>
      <c r="K3320" s="191">
        <v>1264.7</v>
      </c>
      <c r="L3320" s="193">
        <v>22.428243852296987</v>
      </c>
      <c r="N3320" s="185"/>
      <c r="O3320" s="185"/>
    </row>
    <row r="3321" spans="1:15" x14ac:dyDescent="0.25">
      <c r="A3321" s="239" t="s">
        <v>12763</v>
      </c>
      <c r="B3321" s="189" t="s">
        <v>6150</v>
      </c>
      <c r="C3321" s="190" t="s">
        <v>6149</v>
      </c>
      <c r="D3321" s="190" t="s">
        <v>5812</v>
      </c>
      <c r="E3321" s="190" t="s">
        <v>20867</v>
      </c>
      <c r="F3321" s="190" t="s">
        <v>20869</v>
      </c>
      <c r="G3321" s="192">
        <v>28947</v>
      </c>
      <c r="H3321" s="191">
        <v>1273.4000000000001</v>
      </c>
      <c r="I3321" s="188">
        <v>22.732055913302968</v>
      </c>
      <c r="J3321" s="192">
        <v>31066</v>
      </c>
      <c r="K3321" s="191">
        <v>1274</v>
      </c>
      <c r="L3321" s="193">
        <v>24.384615384615383</v>
      </c>
      <c r="N3321" s="185"/>
      <c r="O3321" s="185"/>
    </row>
    <row r="3322" spans="1:15" x14ac:dyDescent="0.25">
      <c r="A3322" s="239" t="s">
        <v>12764</v>
      </c>
      <c r="B3322" s="189" t="s">
        <v>6150</v>
      </c>
      <c r="C3322" s="190" t="s">
        <v>6149</v>
      </c>
      <c r="D3322" s="190" t="s">
        <v>5813</v>
      </c>
      <c r="E3322" s="190" t="s">
        <v>20867</v>
      </c>
      <c r="F3322" s="190" t="s">
        <v>20869</v>
      </c>
      <c r="G3322" s="192">
        <v>16627</v>
      </c>
      <c r="H3322" s="191">
        <v>343.4</v>
      </c>
      <c r="I3322" s="188">
        <v>48.418753640069895</v>
      </c>
      <c r="J3322" s="192">
        <v>19900</v>
      </c>
      <c r="K3322" s="191">
        <v>343.6</v>
      </c>
      <c r="L3322" s="193">
        <v>57.916181606519203</v>
      </c>
      <c r="N3322" s="185"/>
      <c r="O3322" s="185"/>
    </row>
    <row r="3323" spans="1:15" x14ac:dyDescent="0.25">
      <c r="A3323" s="239" t="s">
        <v>12765</v>
      </c>
      <c r="B3323" s="189" t="s">
        <v>6150</v>
      </c>
      <c r="C3323" s="190" t="s">
        <v>6149</v>
      </c>
      <c r="D3323" s="190" t="s">
        <v>5814</v>
      </c>
      <c r="E3323" s="190" t="s">
        <v>20867</v>
      </c>
      <c r="F3323" s="190" t="s">
        <v>20869</v>
      </c>
      <c r="G3323" s="192">
        <v>6135</v>
      </c>
      <c r="H3323" s="191">
        <v>492.8</v>
      </c>
      <c r="I3323" s="188">
        <v>12.449269480519479</v>
      </c>
      <c r="J3323" s="192">
        <v>5709</v>
      </c>
      <c r="K3323" s="191">
        <v>493.8</v>
      </c>
      <c r="L3323" s="193">
        <v>11.561360874848116</v>
      </c>
      <c r="N3323" s="185"/>
      <c r="O3323" s="185"/>
    </row>
    <row r="3324" spans="1:15" x14ac:dyDescent="0.25">
      <c r="A3324" s="239" t="s">
        <v>12766</v>
      </c>
      <c r="B3324" s="189" t="s">
        <v>6150</v>
      </c>
      <c r="C3324" s="190" t="s">
        <v>6149</v>
      </c>
      <c r="D3324" s="190" t="s">
        <v>5815</v>
      </c>
      <c r="E3324" s="190" t="s">
        <v>20867</v>
      </c>
      <c r="F3324" s="190" t="s">
        <v>20869</v>
      </c>
      <c r="G3324" s="192">
        <v>1463</v>
      </c>
      <c r="H3324" s="191">
        <v>74.400000000000006</v>
      </c>
      <c r="I3324" s="188">
        <v>19.663978494623656</v>
      </c>
      <c r="J3324" s="192">
        <v>1507</v>
      </c>
      <c r="K3324" s="191">
        <v>77.400000000000006</v>
      </c>
      <c r="L3324" s="193">
        <v>19.470284237726098</v>
      </c>
      <c r="N3324" s="185"/>
      <c r="O3324" s="185"/>
    </row>
    <row r="3325" spans="1:15" x14ac:dyDescent="0.25">
      <c r="A3325" s="239" t="s">
        <v>12767</v>
      </c>
      <c r="B3325" s="189" t="s">
        <v>6150</v>
      </c>
      <c r="C3325" s="190" t="s">
        <v>6149</v>
      </c>
      <c r="D3325" s="190" t="s">
        <v>5816</v>
      </c>
      <c r="E3325" s="190" t="s">
        <v>20867</v>
      </c>
      <c r="F3325" s="190" t="s">
        <v>20869</v>
      </c>
      <c r="G3325" s="192">
        <v>97783</v>
      </c>
      <c r="H3325" s="191">
        <v>1911.9</v>
      </c>
      <c r="I3325" s="188">
        <v>51.144411318583607</v>
      </c>
      <c r="J3325" s="192">
        <v>99133</v>
      </c>
      <c r="K3325" s="191">
        <v>1938.3</v>
      </c>
      <c r="L3325" s="193">
        <v>51.14430170768199</v>
      </c>
      <c r="N3325" s="185"/>
      <c r="O3325" s="185"/>
    </row>
    <row r="3326" spans="1:15" x14ac:dyDescent="0.25">
      <c r="A3326" s="239" t="s">
        <v>12768</v>
      </c>
      <c r="B3326" s="189" t="s">
        <v>6150</v>
      </c>
      <c r="C3326" s="190" t="s">
        <v>6149</v>
      </c>
      <c r="D3326" s="190" t="s">
        <v>5817</v>
      </c>
      <c r="E3326" s="190" t="s">
        <v>20867</v>
      </c>
      <c r="F3326" s="190" t="s">
        <v>20869</v>
      </c>
      <c r="G3326" s="192">
        <v>970</v>
      </c>
      <c r="H3326" s="191">
        <v>78.900000000000006</v>
      </c>
      <c r="I3326" s="188">
        <v>12.294043092522179</v>
      </c>
      <c r="J3326" s="192">
        <v>976</v>
      </c>
      <c r="K3326" s="191">
        <v>81.3</v>
      </c>
      <c r="L3326" s="193">
        <v>12.004920049200493</v>
      </c>
      <c r="N3326" s="185"/>
      <c r="O3326" s="185"/>
    </row>
    <row r="3327" spans="1:15" x14ac:dyDescent="0.25">
      <c r="A3327" s="239" t="s">
        <v>12769</v>
      </c>
      <c r="B3327" s="189" t="s">
        <v>6150</v>
      </c>
      <c r="C3327" s="190" t="s">
        <v>6149</v>
      </c>
      <c r="D3327" s="190" t="s">
        <v>5818</v>
      </c>
      <c r="E3327" s="190" t="s">
        <v>20867</v>
      </c>
      <c r="F3327" s="190" t="s">
        <v>20869</v>
      </c>
      <c r="G3327" s="192">
        <v>1424</v>
      </c>
      <c r="H3327" s="191">
        <v>105.8</v>
      </c>
      <c r="I3327" s="188">
        <v>13.459357277882798</v>
      </c>
      <c r="J3327" s="192">
        <v>1424</v>
      </c>
      <c r="K3327" s="191">
        <v>108.7</v>
      </c>
      <c r="L3327" s="193">
        <v>13.100275988960441</v>
      </c>
      <c r="N3327" s="185"/>
      <c r="O3327" s="185"/>
    </row>
    <row r="3328" spans="1:15" x14ac:dyDescent="0.25">
      <c r="A3328" s="239" t="s">
        <v>12770</v>
      </c>
      <c r="B3328" s="189" t="s">
        <v>6150</v>
      </c>
      <c r="C3328" s="190" t="s">
        <v>6149</v>
      </c>
      <c r="D3328" s="190" t="s">
        <v>5819</v>
      </c>
      <c r="E3328" s="190" t="s">
        <v>20867</v>
      </c>
      <c r="F3328" s="190" t="s">
        <v>20869</v>
      </c>
      <c r="G3328" s="192">
        <v>686203</v>
      </c>
      <c r="H3328" s="191">
        <v>7080.1</v>
      </c>
      <c r="I3328" s="188">
        <v>96.919958757644665</v>
      </c>
      <c r="J3328" s="192">
        <v>708425</v>
      </c>
      <c r="K3328" s="191">
        <v>7131.1</v>
      </c>
      <c r="L3328" s="193">
        <v>99.343018608629805</v>
      </c>
      <c r="N3328" s="185"/>
      <c r="O3328" s="185"/>
    </row>
    <row r="3329" spans="1:15" x14ac:dyDescent="0.25">
      <c r="A3329" s="239" t="s">
        <v>12771</v>
      </c>
      <c r="B3329" s="189" t="s">
        <v>6150</v>
      </c>
      <c r="C3329" s="190" t="s">
        <v>6149</v>
      </c>
      <c r="D3329" s="190" t="s">
        <v>5820</v>
      </c>
      <c r="E3329" s="190" t="s">
        <v>20867</v>
      </c>
      <c r="F3329" s="190" t="s">
        <v>20869</v>
      </c>
      <c r="G3329" s="192">
        <v>4182</v>
      </c>
      <c r="H3329" s="191">
        <v>229.3</v>
      </c>
      <c r="I3329" s="188">
        <v>18.238116005233319</v>
      </c>
      <c r="J3329" s="192">
        <v>4193</v>
      </c>
      <c r="K3329" s="191">
        <v>229.9</v>
      </c>
      <c r="L3329" s="193">
        <v>18.238364506307089</v>
      </c>
      <c r="N3329" s="185"/>
      <c r="O3329" s="185"/>
    </row>
    <row r="3330" spans="1:15" x14ac:dyDescent="0.25">
      <c r="A3330" s="239" t="s">
        <v>12772</v>
      </c>
      <c r="B3330" s="189" t="s">
        <v>6153</v>
      </c>
      <c r="C3330" s="190" t="s">
        <v>6152</v>
      </c>
      <c r="D3330" s="190" t="s">
        <v>5821</v>
      </c>
      <c r="E3330" s="190" t="s">
        <v>20867</v>
      </c>
      <c r="F3330" s="190" t="s">
        <v>20869</v>
      </c>
      <c r="G3330" s="192">
        <v>9500</v>
      </c>
      <c r="H3330" s="191">
        <v>385.9</v>
      </c>
      <c r="I3330" s="188">
        <v>24.617776626068931</v>
      </c>
      <c r="J3330" s="192">
        <v>10500</v>
      </c>
      <c r="K3330" s="191">
        <v>387.7</v>
      </c>
      <c r="L3330" s="193">
        <v>27.082795976270312</v>
      </c>
      <c r="N3330" s="185"/>
      <c r="O3330" s="185"/>
    </row>
    <row r="3331" spans="1:15" x14ac:dyDescent="0.25">
      <c r="A3331" s="239" t="s">
        <v>12773</v>
      </c>
      <c r="B3331" s="189" t="s">
        <v>6153</v>
      </c>
      <c r="C3331" s="190" t="s">
        <v>6152</v>
      </c>
      <c r="D3331" s="190" t="s">
        <v>5822</v>
      </c>
      <c r="E3331" s="190" t="s">
        <v>20867</v>
      </c>
      <c r="F3331" s="190" t="s">
        <v>20869</v>
      </c>
      <c r="G3331" s="192">
        <v>11363</v>
      </c>
      <c r="H3331" s="191">
        <v>1591.2</v>
      </c>
      <c r="I3331" s="188">
        <v>7.1411513323278024</v>
      </c>
      <c r="J3331" s="192">
        <v>12636</v>
      </c>
      <c r="K3331" s="191">
        <v>1604.3</v>
      </c>
      <c r="L3331" s="193">
        <v>7.8763323567911243</v>
      </c>
      <c r="N3331" s="185"/>
      <c r="O3331" s="185"/>
    </row>
    <row r="3332" spans="1:15" x14ac:dyDescent="0.25">
      <c r="A3332" s="239" t="s">
        <v>12774</v>
      </c>
      <c r="B3332" s="189" t="s">
        <v>6153</v>
      </c>
      <c r="C3332" s="190" t="s">
        <v>6152</v>
      </c>
      <c r="D3332" s="190" t="s">
        <v>5823</v>
      </c>
      <c r="E3332" s="190" t="s">
        <v>20867</v>
      </c>
      <c r="F3332" s="190" t="s">
        <v>20869</v>
      </c>
      <c r="G3332" s="192">
        <v>6249</v>
      </c>
      <c r="H3332" s="191">
        <v>374.9</v>
      </c>
      <c r="I3332" s="188">
        <v>16.668444918644973</v>
      </c>
      <c r="J3332" s="192">
        <v>6351</v>
      </c>
      <c r="K3332" s="191">
        <v>376.5</v>
      </c>
      <c r="L3332" s="193">
        <v>16.868525896414344</v>
      </c>
      <c r="N3332" s="185"/>
      <c r="O3332" s="185"/>
    </row>
    <row r="3333" spans="1:15" x14ac:dyDescent="0.25">
      <c r="A3333" s="239" t="s">
        <v>12775</v>
      </c>
      <c r="B3333" s="189" t="s">
        <v>6153</v>
      </c>
      <c r="C3333" s="190" t="s">
        <v>6152</v>
      </c>
      <c r="D3333" s="190" t="s">
        <v>5824</v>
      </c>
      <c r="E3333" s="190" t="s">
        <v>20867</v>
      </c>
      <c r="F3333" s="190" t="s">
        <v>20869</v>
      </c>
      <c r="G3333" s="192">
        <v>20100</v>
      </c>
      <c r="H3333" s="191">
        <v>881.9</v>
      </c>
      <c r="I3333" s="188">
        <v>22.791699739199455</v>
      </c>
      <c r="J3333" s="192">
        <v>22708</v>
      </c>
      <c r="K3333" s="191">
        <v>892.6</v>
      </c>
      <c r="L3333" s="193">
        <v>25.440286802599147</v>
      </c>
      <c r="N3333" s="185"/>
      <c r="O3333" s="185"/>
    </row>
    <row r="3334" spans="1:15" x14ac:dyDescent="0.25">
      <c r="A3334" s="239" t="s">
        <v>12776</v>
      </c>
      <c r="B3334" s="189" t="s">
        <v>6153</v>
      </c>
      <c r="C3334" s="190" t="s">
        <v>6152</v>
      </c>
      <c r="D3334" s="190" t="s">
        <v>12777</v>
      </c>
      <c r="E3334" s="190" t="s">
        <v>20867</v>
      </c>
      <c r="F3334" s="190" t="s">
        <v>20868</v>
      </c>
      <c r="G3334" s="192">
        <v>0</v>
      </c>
      <c r="H3334" s="191">
        <v>15.4</v>
      </c>
      <c r="I3334" s="188">
        <v>0</v>
      </c>
      <c r="J3334" s="192">
        <v>0</v>
      </c>
      <c r="K3334" s="191">
        <v>15.7</v>
      </c>
      <c r="L3334" s="193">
        <v>0</v>
      </c>
      <c r="N3334" s="185"/>
      <c r="O3334" s="185"/>
    </row>
    <row r="3335" spans="1:15" x14ac:dyDescent="0.25">
      <c r="A3335" s="239" t="s">
        <v>12778</v>
      </c>
      <c r="B3335" s="189" t="s">
        <v>6153</v>
      </c>
      <c r="C3335" s="190" t="s">
        <v>6152</v>
      </c>
      <c r="D3335" s="190" t="s">
        <v>5825</v>
      </c>
      <c r="E3335" s="190" t="s">
        <v>20867</v>
      </c>
      <c r="F3335" s="190" t="s">
        <v>20869</v>
      </c>
      <c r="G3335" s="192">
        <v>14817</v>
      </c>
      <c r="H3335" s="191">
        <v>846.7</v>
      </c>
      <c r="I3335" s="188">
        <v>17.499704736034012</v>
      </c>
      <c r="J3335" s="192">
        <v>15713</v>
      </c>
      <c r="K3335" s="191">
        <v>852</v>
      </c>
      <c r="L3335" s="193">
        <v>18.4424882629108</v>
      </c>
      <c r="N3335" s="185"/>
      <c r="O3335" s="185"/>
    </row>
    <row r="3336" spans="1:15" x14ac:dyDescent="0.25">
      <c r="A3336" s="239" t="s">
        <v>12779</v>
      </c>
      <c r="B3336" s="189" t="s">
        <v>6153</v>
      </c>
      <c r="C3336" s="190" t="s">
        <v>6152</v>
      </c>
      <c r="D3336" s="190" t="s">
        <v>5826</v>
      </c>
      <c r="E3336" s="190" t="s">
        <v>20867</v>
      </c>
      <c r="F3336" s="190" t="s">
        <v>20869</v>
      </c>
      <c r="G3336" s="192">
        <v>2454</v>
      </c>
      <c r="H3336" s="191">
        <v>171.9</v>
      </c>
      <c r="I3336" s="188">
        <v>14.275741710296684</v>
      </c>
      <c r="J3336" s="192">
        <v>2460</v>
      </c>
      <c r="K3336" s="191">
        <v>175</v>
      </c>
      <c r="L3336" s="193">
        <v>14.057142857142857</v>
      </c>
      <c r="N3336" s="185"/>
      <c r="O3336" s="185"/>
    </row>
    <row r="3337" spans="1:15" x14ac:dyDescent="0.25">
      <c r="A3337" s="239" t="s">
        <v>12780</v>
      </c>
      <c r="B3337" s="189" t="s">
        <v>6153</v>
      </c>
      <c r="C3337" s="190" t="s">
        <v>6152</v>
      </c>
      <c r="D3337" s="190" t="s">
        <v>5827</v>
      </c>
      <c r="E3337" s="190" t="s">
        <v>20867</v>
      </c>
      <c r="F3337" s="190" t="s">
        <v>20869</v>
      </c>
      <c r="G3337" s="192">
        <v>68965</v>
      </c>
      <c r="H3337" s="191">
        <v>2316.8000000000002</v>
      </c>
      <c r="I3337" s="188">
        <v>29.767351519337016</v>
      </c>
      <c r="J3337" s="192">
        <v>68965</v>
      </c>
      <c r="K3337" s="191">
        <v>2329.1999999999998</v>
      </c>
      <c r="L3337" s="193">
        <v>29.608878584921865</v>
      </c>
      <c r="N3337" s="185"/>
      <c r="O3337" s="185"/>
    </row>
    <row r="3338" spans="1:15" x14ac:dyDescent="0.25">
      <c r="A3338" s="239" t="s">
        <v>12781</v>
      </c>
      <c r="B3338" s="189" t="s">
        <v>6153</v>
      </c>
      <c r="C3338" s="190" t="s">
        <v>6152</v>
      </c>
      <c r="D3338" s="190" t="s">
        <v>5828</v>
      </c>
      <c r="E3338" s="190" t="s">
        <v>20867</v>
      </c>
      <c r="F3338" s="190" t="s">
        <v>20869</v>
      </c>
      <c r="G3338" s="192">
        <v>6936</v>
      </c>
      <c r="H3338" s="191">
        <v>285.8</v>
      </c>
      <c r="I3338" s="188">
        <v>24.268719384184745</v>
      </c>
      <c r="J3338" s="192">
        <v>6946</v>
      </c>
      <c r="K3338" s="191">
        <v>284.2</v>
      </c>
      <c r="L3338" s="193">
        <v>24.440534834623506</v>
      </c>
      <c r="N3338" s="185"/>
      <c r="O3338" s="185"/>
    </row>
    <row r="3339" spans="1:15" x14ac:dyDescent="0.25">
      <c r="A3339" s="239" t="s">
        <v>12782</v>
      </c>
      <c r="B3339" s="189" t="s">
        <v>6153</v>
      </c>
      <c r="C3339" s="190" t="s">
        <v>6152</v>
      </c>
      <c r="D3339" s="190" t="s">
        <v>5829</v>
      </c>
      <c r="E3339" s="190" t="s">
        <v>20867</v>
      </c>
      <c r="F3339" s="190" t="s">
        <v>20869</v>
      </c>
      <c r="G3339" s="192">
        <v>25197</v>
      </c>
      <c r="H3339" s="191">
        <v>2522.4</v>
      </c>
      <c r="I3339" s="188">
        <v>9.9892959086584199</v>
      </c>
      <c r="J3339" s="192">
        <v>27981</v>
      </c>
      <c r="K3339" s="191">
        <v>2508.1999999999998</v>
      </c>
      <c r="L3339" s="193">
        <v>11.155808946654972</v>
      </c>
      <c r="N3339" s="185"/>
      <c r="O3339" s="185"/>
    </row>
    <row r="3340" spans="1:15" x14ac:dyDescent="0.25">
      <c r="A3340" s="239" t="s">
        <v>12783</v>
      </c>
      <c r="B3340" s="189" t="s">
        <v>6153</v>
      </c>
      <c r="C3340" s="190" t="s">
        <v>6152</v>
      </c>
      <c r="D3340" s="190" t="s">
        <v>5830</v>
      </c>
      <c r="E3340" s="190" t="s">
        <v>20867</v>
      </c>
      <c r="F3340" s="190" t="s">
        <v>20869</v>
      </c>
      <c r="G3340" s="192">
        <v>11330</v>
      </c>
      <c r="H3340" s="191">
        <v>1696.2</v>
      </c>
      <c r="I3340" s="188">
        <v>6.6796368352788589</v>
      </c>
      <c r="J3340" s="192">
        <v>11625</v>
      </c>
      <c r="K3340" s="191">
        <v>1725.1</v>
      </c>
      <c r="L3340" s="193">
        <v>6.7387397832009741</v>
      </c>
      <c r="N3340" s="185"/>
      <c r="O3340" s="185"/>
    </row>
    <row r="3341" spans="1:15" x14ac:dyDescent="0.25">
      <c r="A3341" s="239" t="s">
        <v>12784</v>
      </c>
      <c r="B3341" s="189" t="s">
        <v>6153</v>
      </c>
      <c r="C3341" s="190" t="s">
        <v>6152</v>
      </c>
      <c r="D3341" s="190" t="s">
        <v>5831</v>
      </c>
      <c r="E3341" s="190" t="s">
        <v>20867</v>
      </c>
      <c r="F3341" s="190" t="s">
        <v>20869</v>
      </c>
      <c r="G3341" s="192">
        <v>11871</v>
      </c>
      <c r="H3341" s="191">
        <v>653.70000000000005</v>
      </c>
      <c r="I3341" s="188">
        <v>18.159706287287744</v>
      </c>
      <c r="J3341" s="192">
        <v>12083</v>
      </c>
      <c r="K3341" s="191">
        <v>667.9</v>
      </c>
      <c r="L3341" s="193">
        <v>18.091031591555623</v>
      </c>
      <c r="N3341" s="185"/>
      <c r="O3341" s="185"/>
    </row>
    <row r="3342" spans="1:15" x14ac:dyDescent="0.25">
      <c r="A3342" s="239" t="s">
        <v>12785</v>
      </c>
      <c r="B3342" s="189" t="s">
        <v>6153</v>
      </c>
      <c r="C3342" s="190" t="s">
        <v>6152</v>
      </c>
      <c r="D3342" s="190" t="s">
        <v>5832</v>
      </c>
      <c r="E3342" s="190" t="s">
        <v>20867</v>
      </c>
      <c r="F3342" s="190" t="s">
        <v>20869</v>
      </c>
      <c r="G3342" s="192">
        <v>4424</v>
      </c>
      <c r="H3342" s="191">
        <v>185.9</v>
      </c>
      <c r="I3342" s="188">
        <v>23.797740720817643</v>
      </c>
      <c r="J3342" s="192">
        <v>4424</v>
      </c>
      <c r="K3342" s="191">
        <v>186.1</v>
      </c>
      <c r="L3342" s="193">
        <v>23.772165502418055</v>
      </c>
      <c r="N3342" s="185"/>
      <c r="O3342" s="185"/>
    </row>
    <row r="3343" spans="1:15" x14ac:dyDescent="0.25">
      <c r="A3343" s="239" t="s">
        <v>12786</v>
      </c>
      <c r="B3343" s="189" t="s">
        <v>6153</v>
      </c>
      <c r="C3343" s="190" t="s">
        <v>6152</v>
      </c>
      <c r="D3343" s="190" t="s">
        <v>5833</v>
      </c>
      <c r="E3343" s="190" t="s">
        <v>20867</v>
      </c>
      <c r="F3343" s="190" t="s">
        <v>20869</v>
      </c>
      <c r="G3343" s="192">
        <v>34451</v>
      </c>
      <c r="H3343" s="191">
        <v>1526.5</v>
      </c>
      <c r="I3343" s="188">
        <v>22.568621028496562</v>
      </c>
      <c r="J3343" s="192">
        <v>34485</v>
      </c>
      <c r="K3343" s="191">
        <v>1527.9</v>
      </c>
      <c r="L3343" s="193">
        <v>22.570194384449241</v>
      </c>
      <c r="N3343" s="185"/>
      <c r="O3343" s="185"/>
    </row>
    <row r="3344" spans="1:15" x14ac:dyDescent="0.25">
      <c r="A3344" s="239" t="s">
        <v>12787</v>
      </c>
      <c r="B3344" s="189" t="s">
        <v>6159</v>
      </c>
      <c r="C3344" s="190" t="s">
        <v>6158</v>
      </c>
      <c r="D3344" s="190" t="s">
        <v>5834</v>
      </c>
      <c r="E3344" s="190" t="s">
        <v>20867</v>
      </c>
      <c r="F3344" s="190" t="s">
        <v>20869</v>
      </c>
      <c r="G3344" s="192">
        <v>10609</v>
      </c>
      <c r="H3344" s="191">
        <v>323</v>
      </c>
      <c r="I3344" s="188">
        <v>32.845201238390096</v>
      </c>
      <c r="J3344" s="192">
        <v>10609</v>
      </c>
      <c r="K3344" s="191">
        <v>326</v>
      </c>
      <c r="L3344" s="193">
        <v>32.54294478527607</v>
      </c>
      <c r="N3344" s="185"/>
      <c r="O3344" s="185"/>
    </row>
    <row r="3345" spans="1:15" x14ac:dyDescent="0.25">
      <c r="A3345" s="239" t="s">
        <v>12788</v>
      </c>
      <c r="B3345" s="189" t="s">
        <v>6159</v>
      </c>
      <c r="C3345" s="190" t="s">
        <v>6158</v>
      </c>
      <c r="D3345" s="190" t="s">
        <v>5835</v>
      </c>
      <c r="E3345" s="190" t="s">
        <v>20867</v>
      </c>
      <c r="F3345" s="190" t="s">
        <v>20869</v>
      </c>
      <c r="G3345" s="192">
        <v>109630</v>
      </c>
      <c r="H3345" s="191">
        <v>3064</v>
      </c>
      <c r="I3345" s="188">
        <v>35.780026109660575</v>
      </c>
      <c r="J3345" s="192">
        <v>117000</v>
      </c>
      <c r="K3345" s="191">
        <v>3152</v>
      </c>
      <c r="L3345" s="193">
        <v>37.119289340101524</v>
      </c>
      <c r="N3345" s="185"/>
      <c r="O3345" s="185"/>
    </row>
    <row r="3346" spans="1:15" x14ac:dyDescent="0.25">
      <c r="A3346" s="239" t="s">
        <v>12789</v>
      </c>
      <c r="B3346" s="189" t="s">
        <v>6159</v>
      </c>
      <c r="C3346" s="190" t="s">
        <v>6158</v>
      </c>
      <c r="D3346" s="190" t="s">
        <v>6074</v>
      </c>
      <c r="E3346" s="190" t="s">
        <v>20867</v>
      </c>
      <c r="F3346" s="190" t="s">
        <v>20869</v>
      </c>
      <c r="G3346" s="192">
        <v>6118</v>
      </c>
      <c r="H3346" s="191">
        <v>243</v>
      </c>
      <c r="I3346" s="188">
        <v>25.176954732510289</v>
      </c>
      <c r="J3346" s="192">
        <v>8000</v>
      </c>
      <c r="K3346" s="191">
        <v>243</v>
      </c>
      <c r="L3346" s="193">
        <v>32.921810699588477</v>
      </c>
      <c r="N3346" s="185"/>
      <c r="O3346" s="185"/>
    </row>
    <row r="3347" spans="1:15" x14ac:dyDescent="0.25">
      <c r="A3347" s="239" t="s">
        <v>12790</v>
      </c>
      <c r="B3347" s="189" t="s">
        <v>6159</v>
      </c>
      <c r="C3347" s="190" t="s">
        <v>6158</v>
      </c>
      <c r="D3347" s="190" t="s">
        <v>8857</v>
      </c>
      <c r="E3347" s="190" t="s">
        <v>20867</v>
      </c>
      <c r="F3347" s="190" t="s">
        <v>20869</v>
      </c>
      <c r="G3347" s="192">
        <v>20000</v>
      </c>
      <c r="H3347" s="191">
        <v>750</v>
      </c>
      <c r="I3347" s="188">
        <v>26.666666666666668</v>
      </c>
      <c r="J3347" s="192">
        <v>27500</v>
      </c>
      <c r="K3347" s="191">
        <v>745</v>
      </c>
      <c r="L3347" s="193">
        <v>36.912751677852349</v>
      </c>
      <c r="N3347" s="185"/>
      <c r="O3347" s="185"/>
    </row>
    <row r="3348" spans="1:15" x14ac:dyDescent="0.25">
      <c r="A3348" s="239" t="s">
        <v>12791</v>
      </c>
      <c r="B3348" s="189" t="s">
        <v>6159</v>
      </c>
      <c r="C3348" s="190" t="s">
        <v>6158</v>
      </c>
      <c r="D3348" s="190" t="s">
        <v>5836</v>
      </c>
      <c r="E3348" s="190" t="s">
        <v>20867</v>
      </c>
      <c r="F3348" s="190" t="s">
        <v>20869</v>
      </c>
      <c r="G3348" s="192">
        <v>25545</v>
      </c>
      <c r="H3348" s="191">
        <v>1045</v>
      </c>
      <c r="I3348" s="188">
        <v>24.444976076555022</v>
      </c>
      <c r="J3348" s="192">
        <v>26287</v>
      </c>
      <c r="K3348" s="191">
        <v>1069</v>
      </c>
      <c r="L3348" s="193">
        <v>24.590271281571564</v>
      </c>
      <c r="N3348" s="185"/>
      <c r="O3348" s="185"/>
    </row>
    <row r="3349" spans="1:15" x14ac:dyDescent="0.25">
      <c r="A3349" s="239" t="s">
        <v>12792</v>
      </c>
      <c r="B3349" s="189" t="s">
        <v>6159</v>
      </c>
      <c r="C3349" s="190" t="s">
        <v>6158</v>
      </c>
      <c r="D3349" s="190" t="s">
        <v>5837</v>
      </c>
      <c r="E3349" s="190" t="s">
        <v>20867</v>
      </c>
      <c r="F3349" s="190" t="s">
        <v>20869</v>
      </c>
      <c r="G3349" s="192">
        <v>8000</v>
      </c>
      <c r="H3349" s="191">
        <v>363</v>
      </c>
      <c r="I3349" s="188">
        <v>22.038567493112946</v>
      </c>
      <c r="J3349" s="192">
        <v>8785</v>
      </c>
      <c r="K3349" s="191">
        <v>362</v>
      </c>
      <c r="L3349" s="193">
        <v>24.267955801104971</v>
      </c>
      <c r="N3349" s="185"/>
      <c r="O3349" s="185"/>
    </row>
    <row r="3350" spans="1:15" x14ac:dyDescent="0.25">
      <c r="A3350" s="239" t="s">
        <v>12793</v>
      </c>
      <c r="B3350" s="189" t="s">
        <v>6159</v>
      </c>
      <c r="C3350" s="190" t="s">
        <v>6158</v>
      </c>
      <c r="D3350" s="190" t="s">
        <v>5838</v>
      </c>
      <c r="E3350" s="190" t="s">
        <v>20867</v>
      </c>
      <c r="F3350" s="190" t="s">
        <v>20869</v>
      </c>
      <c r="G3350" s="192">
        <v>27800</v>
      </c>
      <c r="H3350" s="191">
        <v>1039</v>
      </c>
      <c r="I3350" s="188">
        <v>26.756496631376322</v>
      </c>
      <c r="J3350" s="192">
        <v>31000</v>
      </c>
      <c r="K3350" s="191">
        <v>1051</v>
      </c>
      <c r="L3350" s="193">
        <v>29.495718363463368</v>
      </c>
      <c r="N3350" s="185"/>
      <c r="O3350" s="185"/>
    </row>
    <row r="3351" spans="1:15" x14ac:dyDescent="0.25">
      <c r="A3351" s="239" t="s">
        <v>12794</v>
      </c>
      <c r="B3351" s="189" t="s">
        <v>6159</v>
      </c>
      <c r="C3351" s="190" t="s">
        <v>6158</v>
      </c>
      <c r="D3351" s="190" t="s">
        <v>5839</v>
      </c>
      <c r="E3351" s="190" t="s">
        <v>20867</v>
      </c>
      <c r="F3351" s="190" t="s">
        <v>20869</v>
      </c>
      <c r="G3351" s="192">
        <v>23121</v>
      </c>
      <c r="H3351" s="191">
        <v>640</v>
      </c>
      <c r="I3351" s="188">
        <v>36.126562499999999</v>
      </c>
      <c r="J3351" s="192">
        <v>27549</v>
      </c>
      <c r="K3351" s="191">
        <v>648</v>
      </c>
      <c r="L3351" s="193">
        <v>42.513888888888886</v>
      </c>
      <c r="N3351" s="185"/>
      <c r="O3351" s="185"/>
    </row>
    <row r="3352" spans="1:15" x14ac:dyDescent="0.25">
      <c r="A3352" s="239" t="s">
        <v>12795</v>
      </c>
      <c r="B3352" s="189" t="s">
        <v>6159</v>
      </c>
      <c r="C3352" s="190" t="s">
        <v>6158</v>
      </c>
      <c r="D3352" s="190" t="s">
        <v>5840</v>
      </c>
      <c r="E3352" s="190" t="s">
        <v>20867</v>
      </c>
      <c r="F3352" s="190" t="s">
        <v>20869</v>
      </c>
      <c r="G3352" s="192">
        <v>154000</v>
      </c>
      <c r="H3352" s="191">
        <v>6008</v>
      </c>
      <c r="I3352" s="188">
        <v>25.632490013315579</v>
      </c>
      <c r="J3352" s="192">
        <v>181000</v>
      </c>
      <c r="K3352" s="191">
        <v>6088</v>
      </c>
      <c r="L3352" s="193">
        <v>29.730617608409986</v>
      </c>
      <c r="N3352" s="185"/>
      <c r="O3352" s="185"/>
    </row>
    <row r="3353" spans="1:15" x14ac:dyDescent="0.25">
      <c r="A3353" s="239" t="s">
        <v>12796</v>
      </c>
      <c r="B3353" s="189" t="s">
        <v>6159</v>
      </c>
      <c r="C3353" s="190" t="s">
        <v>6158</v>
      </c>
      <c r="D3353" s="190" t="s">
        <v>7527</v>
      </c>
      <c r="E3353" s="190" t="s">
        <v>20867</v>
      </c>
      <c r="F3353" s="190" t="s">
        <v>20869</v>
      </c>
      <c r="G3353" s="192">
        <v>4799</v>
      </c>
      <c r="H3353" s="191">
        <v>205</v>
      </c>
      <c r="I3353" s="188">
        <v>23.409756097560976</v>
      </c>
      <c r="J3353" s="192">
        <v>5921</v>
      </c>
      <c r="K3353" s="191">
        <v>209</v>
      </c>
      <c r="L3353" s="193">
        <v>28.330143540669855</v>
      </c>
      <c r="N3353" s="185"/>
      <c r="O3353" s="185"/>
    </row>
    <row r="3354" spans="1:15" x14ac:dyDescent="0.25">
      <c r="A3354" s="239" t="s">
        <v>12797</v>
      </c>
      <c r="B3354" s="189" t="s">
        <v>6159</v>
      </c>
      <c r="C3354" s="190" t="s">
        <v>6158</v>
      </c>
      <c r="D3354" s="190" t="s">
        <v>5841</v>
      </c>
      <c r="E3354" s="190" t="s">
        <v>20867</v>
      </c>
      <c r="F3354" s="190" t="s">
        <v>20869</v>
      </c>
      <c r="G3354" s="192">
        <v>14181</v>
      </c>
      <c r="H3354" s="191">
        <v>388</v>
      </c>
      <c r="I3354" s="188">
        <v>36.548969072164951</v>
      </c>
      <c r="J3354" s="192">
        <v>15000</v>
      </c>
      <c r="K3354" s="191">
        <v>396</v>
      </c>
      <c r="L3354" s="193">
        <v>37.878787878787875</v>
      </c>
      <c r="N3354" s="185"/>
      <c r="O3354" s="185"/>
    </row>
    <row r="3355" spans="1:15" x14ac:dyDescent="0.25">
      <c r="A3355" s="239" t="s">
        <v>12798</v>
      </c>
      <c r="B3355" s="189" t="s">
        <v>6159</v>
      </c>
      <c r="C3355" s="190" t="s">
        <v>6158</v>
      </c>
      <c r="D3355" s="190" t="s">
        <v>4630</v>
      </c>
      <c r="E3355" s="190" t="s">
        <v>20867</v>
      </c>
      <c r="F3355" s="190" t="s">
        <v>20869</v>
      </c>
      <c r="G3355" s="192">
        <v>7860</v>
      </c>
      <c r="H3355" s="191">
        <v>351</v>
      </c>
      <c r="I3355" s="188">
        <v>22.393162393162392</v>
      </c>
      <c r="J3355" s="192">
        <v>9000</v>
      </c>
      <c r="K3355" s="191">
        <v>355</v>
      </c>
      <c r="L3355" s="193">
        <v>25.35211267605634</v>
      </c>
      <c r="N3355" s="185"/>
      <c r="O3355" s="185"/>
    </row>
    <row r="3356" spans="1:15" x14ac:dyDescent="0.25">
      <c r="A3356" s="239" t="s">
        <v>12799</v>
      </c>
      <c r="B3356" s="189" t="s">
        <v>6159</v>
      </c>
      <c r="C3356" s="190" t="s">
        <v>6158</v>
      </c>
      <c r="D3356" s="190" t="s">
        <v>4631</v>
      </c>
      <c r="E3356" s="190" t="s">
        <v>20867</v>
      </c>
      <c r="F3356" s="190" t="s">
        <v>20869</v>
      </c>
      <c r="G3356" s="192">
        <v>110000</v>
      </c>
      <c r="H3356" s="191">
        <v>4728</v>
      </c>
      <c r="I3356" s="188">
        <v>23.265651438240269</v>
      </c>
      <c r="J3356" s="192">
        <v>133357</v>
      </c>
      <c r="K3356" s="191">
        <v>4802</v>
      </c>
      <c r="L3356" s="193">
        <v>27.771137026239067</v>
      </c>
      <c r="N3356" s="185"/>
      <c r="O3356" s="185"/>
    </row>
    <row r="3357" spans="1:15" x14ac:dyDescent="0.25">
      <c r="A3357" s="239" t="s">
        <v>12800</v>
      </c>
      <c r="B3357" s="189" t="s">
        <v>6159</v>
      </c>
      <c r="C3357" s="190" t="s">
        <v>6158</v>
      </c>
      <c r="D3357" s="190" t="s">
        <v>4632</v>
      </c>
      <c r="E3357" s="190" t="s">
        <v>20867</v>
      </c>
      <c r="F3357" s="190" t="s">
        <v>20869</v>
      </c>
      <c r="G3357" s="192">
        <v>15310</v>
      </c>
      <c r="H3357" s="191">
        <v>729</v>
      </c>
      <c r="I3357" s="188">
        <v>21.001371742112482</v>
      </c>
      <c r="J3357" s="192">
        <v>31347</v>
      </c>
      <c r="K3357" s="191">
        <v>729</v>
      </c>
      <c r="L3357" s="193">
        <v>43</v>
      </c>
      <c r="N3357" s="185"/>
      <c r="O3357" s="185"/>
    </row>
    <row r="3358" spans="1:15" x14ac:dyDescent="0.25">
      <c r="A3358" s="239" t="s">
        <v>12801</v>
      </c>
      <c r="B3358" s="189" t="s">
        <v>6159</v>
      </c>
      <c r="C3358" s="190" t="s">
        <v>6158</v>
      </c>
      <c r="D3358" s="190" t="s">
        <v>4633</v>
      </c>
      <c r="E3358" s="190" t="s">
        <v>20867</v>
      </c>
      <c r="F3358" s="190" t="s">
        <v>20869</v>
      </c>
      <c r="G3358" s="192">
        <v>203133</v>
      </c>
      <c r="H3358" s="191">
        <v>5703</v>
      </c>
      <c r="I3358" s="188">
        <v>35.618621778011573</v>
      </c>
      <c r="J3358" s="192">
        <v>203133</v>
      </c>
      <c r="K3358" s="191">
        <v>5824</v>
      </c>
      <c r="L3358" s="193">
        <v>34.878605769230766</v>
      </c>
      <c r="N3358" s="185"/>
      <c r="O3358" s="185"/>
    </row>
    <row r="3359" spans="1:15" x14ac:dyDescent="0.25">
      <c r="A3359" s="239" t="s">
        <v>12802</v>
      </c>
      <c r="B3359" s="189" t="s">
        <v>6159</v>
      </c>
      <c r="C3359" s="190" t="s">
        <v>6158</v>
      </c>
      <c r="D3359" s="190" t="s">
        <v>4634</v>
      </c>
      <c r="E3359" s="190" t="s">
        <v>20867</v>
      </c>
      <c r="F3359" s="190" t="s">
        <v>20869</v>
      </c>
      <c r="G3359" s="192">
        <v>36222</v>
      </c>
      <c r="H3359" s="191">
        <v>997</v>
      </c>
      <c r="I3359" s="188">
        <v>36.330992978936813</v>
      </c>
      <c r="J3359" s="192">
        <v>36984</v>
      </c>
      <c r="K3359" s="191">
        <v>1012</v>
      </c>
      <c r="L3359" s="193">
        <v>36.545454545454547</v>
      </c>
      <c r="N3359" s="185"/>
      <c r="O3359" s="185"/>
    </row>
    <row r="3360" spans="1:15" x14ac:dyDescent="0.25">
      <c r="A3360" s="239" t="s">
        <v>12803</v>
      </c>
      <c r="B3360" s="189" t="s">
        <v>6161</v>
      </c>
      <c r="C3360" s="190" t="s">
        <v>6160</v>
      </c>
      <c r="D3360" s="190" t="s">
        <v>4635</v>
      </c>
      <c r="E3360" s="190" t="s">
        <v>20867</v>
      </c>
      <c r="F3360" s="190" t="s">
        <v>20869</v>
      </c>
      <c r="G3360" s="192">
        <v>18532.14</v>
      </c>
      <c r="H3360" s="191">
        <v>330.4</v>
      </c>
      <c r="I3360" s="188">
        <v>56.090012106537536</v>
      </c>
      <c r="J3360" s="192">
        <v>18937.855</v>
      </c>
      <c r="K3360" s="191">
        <v>330.23</v>
      </c>
      <c r="L3360" s="193">
        <v>57.347469945189715</v>
      </c>
      <c r="N3360" s="185"/>
      <c r="O3360" s="185"/>
    </row>
    <row r="3361" spans="1:15" x14ac:dyDescent="0.25">
      <c r="A3361" s="239" t="s">
        <v>12804</v>
      </c>
      <c r="B3361" s="189" t="s">
        <v>6161</v>
      </c>
      <c r="C3361" s="190" t="s">
        <v>6160</v>
      </c>
      <c r="D3361" s="190" t="s">
        <v>4636</v>
      </c>
      <c r="E3361" s="190" t="s">
        <v>20867</v>
      </c>
      <c r="F3361" s="190" t="s">
        <v>20869</v>
      </c>
      <c r="G3361" s="192">
        <v>28711.29</v>
      </c>
      <c r="H3361" s="191">
        <v>782.53</v>
      </c>
      <c r="I3361" s="188">
        <v>36.690337750629368</v>
      </c>
      <c r="J3361" s="192">
        <v>30086.217499999999</v>
      </c>
      <c r="K3361" s="191">
        <v>806.23</v>
      </c>
      <c r="L3361" s="193">
        <v>37.317164456792725</v>
      </c>
      <c r="N3361" s="185"/>
      <c r="O3361" s="185"/>
    </row>
    <row r="3362" spans="1:15" x14ac:dyDescent="0.25">
      <c r="A3362" s="239" t="s">
        <v>12805</v>
      </c>
      <c r="B3362" s="189" t="s">
        <v>6161</v>
      </c>
      <c r="C3362" s="190" t="s">
        <v>6160</v>
      </c>
      <c r="D3362" s="190" t="s">
        <v>4637</v>
      </c>
      <c r="E3362" s="190" t="s">
        <v>20867</v>
      </c>
      <c r="F3362" s="190" t="s">
        <v>20869</v>
      </c>
      <c r="G3362" s="192">
        <v>161897.10999999999</v>
      </c>
      <c r="H3362" s="191">
        <v>2325.3200000000002</v>
      </c>
      <c r="I3362" s="188">
        <v>69.623582990728153</v>
      </c>
      <c r="J3362" s="192">
        <v>209138.33250000002</v>
      </c>
      <c r="K3362" s="191">
        <v>2355.88</v>
      </c>
      <c r="L3362" s="193">
        <v>88.772913942985213</v>
      </c>
      <c r="N3362" s="185"/>
      <c r="O3362" s="185"/>
    </row>
    <row r="3363" spans="1:15" x14ac:dyDescent="0.25">
      <c r="A3363" s="239" t="s">
        <v>12806</v>
      </c>
      <c r="B3363" s="189" t="s">
        <v>6161</v>
      </c>
      <c r="C3363" s="190" t="s">
        <v>6160</v>
      </c>
      <c r="D3363" s="190" t="s">
        <v>4638</v>
      </c>
      <c r="E3363" s="190" t="s">
        <v>20867</v>
      </c>
      <c r="F3363" s="190" t="s">
        <v>20869</v>
      </c>
      <c r="G3363" s="192">
        <v>437.25</v>
      </c>
      <c r="H3363" s="191">
        <v>44.03</v>
      </c>
      <c r="I3363" s="188">
        <v>9.9307290483761061</v>
      </c>
      <c r="J3363" s="192">
        <v>464.1875</v>
      </c>
      <c r="K3363" s="191">
        <v>45.12</v>
      </c>
      <c r="L3363" s="193">
        <v>10.287843528368795</v>
      </c>
      <c r="N3363" s="185"/>
      <c r="O3363" s="185"/>
    </row>
    <row r="3364" spans="1:15" x14ac:dyDescent="0.25">
      <c r="A3364" s="239" t="s">
        <v>12807</v>
      </c>
      <c r="B3364" s="189" t="s">
        <v>6161</v>
      </c>
      <c r="C3364" s="190" t="s">
        <v>6160</v>
      </c>
      <c r="D3364" s="190" t="s">
        <v>4639</v>
      </c>
      <c r="E3364" s="190" t="s">
        <v>20867</v>
      </c>
      <c r="F3364" s="190" t="s">
        <v>20869</v>
      </c>
      <c r="G3364" s="192">
        <v>5210</v>
      </c>
      <c r="H3364" s="191">
        <v>126.02</v>
      </c>
      <c r="I3364" s="188">
        <v>41.342644024757973</v>
      </c>
      <c r="J3364" s="192">
        <v>5523</v>
      </c>
      <c r="K3364" s="191">
        <v>124.62</v>
      </c>
      <c r="L3364" s="193">
        <v>44.318728935965332</v>
      </c>
      <c r="N3364" s="185"/>
      <c r="O3364" s="185"/>
    </row>
    <row r="3365" spans="1:15" x14ac:dyDescent="0.25">
      <c r="A3365" s="239" t="s">
        <v>12808</v>
      </c>
      <c r="B3365" s="189" t="s">
        <v>6161</v>
      </c>
      <c r="C3365" s="190" t="s">
        <v>6160</v>
      </c>
      <c r="D3365" s="190" t="s">
        <v>4640</v>
      </c>
      <c r="E3365" s="190" t="s">
        <v>20867</v>
      </c>
      <c r="F3365" s="190" t="s">
        <v>20869</v>
      </c>
      <c r="G3365" s="192">
        <v>1148.24</v>
      </c>
      <c r="H3365" s="191">
        <v>96.41</v>
      </c>
      <c r="I3365" s="188">
        <v>11.909967845659164</v>
      </c>
      <c r="J3365" s="192">
        <v>1061.18</v>
      </c>
      <c r="K3365" s="191">
        <v>94.93</v>
      </c>
      <c r="L3365" s="193">
        <v>11.178552617718319</v>
      </c>
      <c r="N3365" s="185"/>
      <c r="O3365" s="185"/>
    </row>
    <row r="3366" spans="1:15" x14ac:dyDescent="0.25">
      <c r="A3366" s="239" t="s">
        <v>12809</v>
      </c>
      <c r="B3366" s="189" t="s">
        <v>6161</v>
      </c>
      <c r="C3366" s="190" t="s">
        <v>6160</v>
      </c>
      <c r="D3366" s="190" t="s">
        <v>4641</v>
      </c>
      <c r="E3366" s="190" t="s">
        <v>20867</v>
      </c>
      <c r="F3366" s="190" t="s">
        <v>20869</v>
      </c>
      <c r="G3366" s="192">
        <v>5456.34</v>
      </c>
      <c r="H3366" s="191">
        <v>59.64</v>
      </c>
      <c r="I3366" s="188">
        <v>91.487927565392354</v>
      </c>
      <c r="J3366" s="192">
        <v>5537.2550000000001</v>
      </c>
      <c r="K3366" s="191">
        <v>103.14</v>
      </c>
      <c r="L3366" s="193">
        <v>53.686784952491763</v>
      </c>
      <c r="N3366" s="185"/>
      <c r="O3366" s="185"/>
    </row>
    <row r="3367" spans="1:15" x14ac:dyDescent="0.25">
      <c r="A3367" s="239" t="s">
        <v>12810</v>
      </c>
      <c r="B3367" s="189" t="s">
        <v>6161</v>
      </c>
      <c r="C3367" s="190" t="s">
        <v>6160</v>
      </c>
      <c r="D3367" s="190" t="s">
        <v>4642</v>
      </c>
      <c r="E3367" s="190" t="s">
        <v>20867</v>
      </c>
      <c r="F3367" s="190" t="s">
        <v>20869</v>
      </c>
      <c r="G3367" s="192">
        <v>49215.48</v>
      </c>
      <c r="H3367" s="191">
        <v>684.88</v>
      </c>
      <c r="I3367" s="188">
        <v>71.860004672351366</v>
      </c>
      <c r="J3367" s="192">
        <v>50199.11</v>
      </c>
      <c r="K3367" s="191">
        <v>688.71</v>
      </c>
      <c r="L3367" s="193">
        <v>72.888603330864953</v>
      </c>
      <c r="N3367" s="185"/>
      <c r="O3367" s="185"/>
    </row>
    <row r="3368" spans="1:15" x14ac:dyDescent="0.25">
      <c r="A3368" s="239" t="s">
        <v>12811</v>
      </c>
      <c r="B3368" s="189" t="s">
        <v>6161</v>
      </c>
      <c r="C3368" s="190" t="s">
        <v>6160</v>
      </c>
      <c r="D3368" s="190" t="s">
        <v>4643</v>
      </c>
      <c r="E3368" s="190" t="s">
        <v>20867</v>
      </c>
      <c r="F3368" s="190" t="s">
        <v>20869</v>
      </c>
      <c r="G3368" s="192">
        <v>8046.45</v>
      </c>
      <c r="H3368" s="191">
        <v>125.9</v>
      </c>
      <c r="I3368" s="188">
        <v>63.911437648927716</v>
      </c>
      <c r="J3368" s="192">
        <v>8909.8374999999996</v>
      </c>
      <c r="K3368" s="191">
        <v>129.07</v>
      </c>
      <c r="L3368" s="193">
        <v>69.03104904315488</v>
      </c>
      <c r="N3368" s="185"/>
      <c r="O3368" s="185"/>
    </row>
    <row r="3369" spans="1:15" x14ac:dyDescent="0.25">
      <c r="A3369" s="239" t="s">
        <v>12812</v>
      </c>
      <c r="B3369" s="189" t="s">
        <v>6161</v>
      </c>
      <c r="C3369" s="190" t="s">
        <v>6160</v>
      </c>
      <c r="D3369" s="190" t="s">
        <v>4644</v>
      </c>
      <c r="E3369" s="190" t="s">
        <v>20867</v>
      </c>
      <c r="F3369" s="190" t="s">
        <v>20869</v>
      </c>
      <c r="G3369" s="192">
        <v>7470.82</v>
      </c>
      <c r="H3369" s="191">
        <v>243.27</v>
      </c>
      <c r="I3369" s="188">
        <v>30.709993011879803</v>
      </c>
      <c r="J3369" s="192">
        <v>10168.115</v>
      </c>
      <c r="K3369" s="191">
        <v>247.19</v>
      </c>
      <c r="L3369" s="193">
        <v>41.134815324244506</v>
      </c>
      <c r="N3369" s="185"/>
      <c r="O3369" s="185"/>
    </row>
    <row r="3370" spans="1:15" x14ac:dyDescent="0.25">
      <c r="A3370" s="239" t="s">
        <v>12813</v>
      </c>
      <c r="B3370" s="189" t="s">
        <v>6161</v>
      </c>
      <c r="C3370" s="190" t="s">
        <v>6160</v>
      </c>
      <c r="D3370" s="190" t="s">
        <v>4645</v>
      </c>
      <c r="E3370" s="190" t="s">
        <v>20867</v>
      </c>
      <c r="F3370" s="190" t="s">
        <v>20869</v>
      </c>
      <c r="G3370" s="192">
        <v>2525.25</v>
      </c>
      <c r="H3370" s="191">
        <v>88.98</v>
      </c>
      <c r="I3370" s="188">
        <v>28.37997302764666</v>
      </c>
      <c r="J3370" s="192">
        <v>2546.4375</v>
      </c>
      <c r="K3370" s="191">
        <v>99.7</v>
      </c>
      <c r="L3370" s="193">
        <v>25.540997993981946</v>
      </c>
      <c r="N3370" s="185"/>
      <c r="O3370" s="185"/>
    </row>
    <row r="3371" spans="1:15" x14ac:dyDescent="0.25">
      <c r="A3371" s="239" t="s">
        <v>12814</v>
      </c>
      <c r="B3371" s="189" t="s">
        <v>6161</v>
      </c>
      <c r="C3371" s="190" t="s">
        <v>6160</v>
      </c>
      <c r="D3371" s="190" t="s">
        <v>6840</v>
      </c>
      <c r="E3371" s="190" t="s">
        <v>20867</v>
      </c>
      <c r="F3371" s="190" t="s">
        <v>20868</v>
      </c>
      <c r="G3371" s="192">
        <v>0</v>
      </c>
      <c r="H3371" s="191">
        <v>63.05</v>
      </c>
      <c r="I3371" s="188">
        <v>0</v>
      </c>
      <c r="J3371" s="192">
        <v>0</v>
      </c>
      <c r="K3371" s="191">
        <v>70.08</v>
      </c>
      <c r="L3371" s="193">
        <v>0</v>
      </c>
      <c r="N3371" s="185"/>
      <c r="O3371" s="185"/>
    </row>
    <row r="3372" spans="1:15" x14ac:dyDescent="0.25">
      <c r="A3372" s="239" t="s">
        <v>12815</v>
      </c>
      <c r="B3372" s="189" t="s">
        <v>6161</v>
      </c>
      <c r="C3372" s="190" t="s">
        <v>6160</v>
      </c>
      <c r="D3372" s="190" t="s">
        <v>4646</v>
      </c>
      <c r="E3372" s="190" t="s">
        <v>20867</v>
      </c>
      <c r="F3372" s="190" t="s">
        <v>20869</v>
      </c>
      <c r="G3372" s="192">
        <v>7597.03</v>
      </c>
      <c r="H3372" s="191">
        <v>133.68</v>
      </c>
      <c r="I3372" s="188">
        <v>56.829967085577493</v>
      </c>
      <c r="J3372" s="192">
        <v>7122.7725</v>
      </c>
      <c r="K3372" s="191">
        <v>131.47</v>
      </c>
      <c r="L3372" s="193">
        <v>54.177930326310182</v>
      </c>
      <c r="N3372" s="185"/>
      <c r="O3372" s="185"/>
    </row>
    <row r="3373" spans="1:15" x14ac:dyDescent="0.25">
      <c r="A3373" s="239" t="s">
        <v>12816</v>
      </c>
      <c r="B3373" s="189" t="s">
        <v>6161</v>
      </c>
      <c r="C3373" s="190" t="s">
        <v>6160</v>
      </c>
      <c r="D3373" s="190" t="s">
        <v>4647</v>
      </c>
      <c r="E3373" s="190" t="s">
        <v>20867</v>
      </c>
      <c r="F3373" s="190" t="s">
        <v>20869</v>
      </c>
      <c r="G3373" s="192">
        <v>6359.39</v>
      </c>
      <c r="H3373" s="191">
        <v>182.36</v>
      </c>
      <c r="I3373" s="188">
        <v>34.872724281640707</v>
      </c>
      <c r="J3373" s="192">
        <v>6457.0424999999996</v>
      </c>
      <c r="K3373" s="191">
        <v>207.67</v>
      </c>
      <c r="L3373" s="193">
        <v>31.092803486300379</v>
      </c>
      <c r="N3373" s="185"/>
      <c r="O3373" s="185"/>
    </row>
    <row r="3374" spans="1:15" x14ac:dyDescent="0.25">
      <c r="A3374" s="239" t="s">
        <v>12817</v>
      </c>
      <c r="B3374" s="189" t="s">
        <v>6161</v>
      </c>
      <c r="C3374" s="190" t="s">
        <v>6160</v>
      </c>
      <c r="D3374" s="190" t="s">
        <v>4648</v>
      </c>
      <c r="E3374" s="190" t="s">
        <v>20867</v>
      </c>
      <c r="F3374" s="190" t="s">
        <v>20869</v>
      </c>
      <c r="G3374" s="192">
        <v>111009.28</v>
      </c>
      <c r="H3374" s="191">
        <v>1208.73</v>
      </c>
      <c r="I3374" s="188">
        <v>91.839600241575866</v>
      </c>
      <c r="J3374" s="192">
        <v>135061.96</v>
      </c>
      <c r="K3374" s="191">
        <v>1227.76</v>
      </c>
      <c r="L3374" s="193">
        <v>110.00680914836775</v>
      </c>
      <c r="N3374" s="185"/>
      <c r="O3374" s="185"/>
    </row>
    <row r="3375" spans="1:15" x14ac:dyDescent="0.25">
      <c r="A3375" s="239" t="s">
        <v>12818</v>
      </c>
      <c r="B3375" s="189" t="s">
        <v>6161</v>
      </c>
      <c r="C3375" s="190" t="s">
        <v>6160</v>
      </c>
      <c r="D3375" s="190" t="s">
        <v>4649</v>
      </c>
      <c r="E3375" s="190" t="s">
        <v>20867</v>
      </c>
      <c r="F3375" s="190" t="s">
        <v>20869</v>
      </c>
      <c r="G3375" s="192">
        <v>244639.2</v>
      </c>
      <c r="H3375" s="191">
        <v>2509.12</v>
      </c>
      <c r="I3375" s="188">
        <v>97.5</v>
      </c>
      <c r="J3375" s="192">
        <v>251231.22500000001</v>
      </c>
      <c r="K3375" s="191">
        <v>2532.27</v>
      </c>
      <c r="L3375" s="193">
        <v>99.211863268924716</v>
      </c>
      <c r="N3375" s="185"/>
      <c r="O3375" s="185"/>
    </row>
    <row r="3376" spans="1:15" x14ac:dyDescent="0.25">
      <c r="A3376" s="239" t="s">
        <v>12819</v>
      </c>
      <c r="B3376" s="189" t="s">
        <v>6161</v>
      </c>
      <c r="C3376" s="190" t="s">
        <v>6160</v>
      </c>
      <c r="D3376" s="190" t="s">
        <v>7258</v>
      </c>
      <c r="E3376" s="190" t="s">
        <v>20867</v>
      </c>
      <c r="F3376" s="190" t="s">
        <v>20869</v>
      </c>
      <c r="G3376" s="192">
        <v>29259.61</v>
      </c>
      <c r="H3376" s="191">
        <v>436.45</v>
      </c>
      <c r="I3376" s="188">
        <v>67.040004582426391</v>
      </c>
      <c r="J3376" s="192">
        <v>34444.707499999997</v>
      </c>
      <c r="K3376" s="191">
        <v>439.63</v>
      </c>
      <c r="L3376" s="193">
        <v>78.349310784068422</v>
      </c>
      <c r="N3376" s="185"/>
      <c r="O3376" s="185"/>
    </row>
    <row r="3377" spans="1:15" x14ac:dyDescent="0.25">
      <c r="A3377" s="239" t="s">
        <v>12820</v>
      </c>
      <c r="B3377" s="189" t="s">
        <v>6161</v>
      </c>
      <c r="C3377" s="190" t="s">
        <v>6160</v>
      </c>
      <c r="D3377" s="190" t="s">
        <v>4650</v>
      </c>
      <c r="E3377" s="190" t="s">
        <v>20867</v>
      </c>
      <c r="F3377" s="190" t="s">
        <v>20869</v>
      </c>
      <c r="G3377" s="192">
        <v>478573.56</v>
      </c>
      <c r="H3377" s="191">
        <v>5112.05</v>
      </c>
      <c r="I3377" s="188">
        <v>93.616760399448353</v>
      </c>
      <c r="J3377" s="192">
        <v>488145.67</v>
      </c>
      <c r="K3377" s="191">
        <v>5154.83</v>
      </c>
      <c r="L3377" s="193">
        <v>94.696754306155583</v>
      </c>
      <c r="N3377" s="185"/>
      <c r="O3377" s="185"/>
    </row>
    <row r="3378" spans="1:15" x14ac:dyDescent="0.25">
      <c r="A3378" s="239" t="s">
        <v>12821</v>
      </c>
      <c r="B3378" s="189" t="s">
        <v>6161</v>
      </c>
      <c r="C3378" s="190" t="s">
        <v>6160</v>
      </c>
      <c r="D3378" s="190" t="s">
        <v>4651</v>
      </c>
      <c r="E3378" s="190" t="s">
        <v>20867</v>
      </c>
      <c r="F3378" s="190" t="s">
        <v>20869</v>
      </c>
      <c r="G3378" s="192">
        <v>80208.929999999993</v>
      </c>
      <c r="H3378" s="191">
        <v>1105.3499999999999</v>
      </c>
      <c r="I3378" s="188">
        <v>72.564282806350931</v>
      </c>
      <c r="J3378" s="192">
        <v>85323.697499999995</v>
      </c>
      <c r="K3378" s="191">
        <v>1175.9000000000001</v>
      </c>
      <c r="L3378" s="193">
        <v>72.560334637299079</v>
      </c>
      <c r="N3378" s="185"/>
      <c r="O3378" s="185"/>
    </row>
    <row r="3379" spans="1:15" x14ac:dyDescent="0.25">
      <c r="A3379" s="239" t="s">
        <v>12822</v>
      </c>
      <c r="B3379" s="189" t="s">
        <v>6161</v>
      </c>
      <c r="C3379" s="190" t="s">
        <v>6160</v>
      </c>
      <c r="D3379" s="190" t="s">
        <v>8637</v>
      </c>
      <c r="E3379" s="190" t="s">
        <v>20867</v>
      </c>
      <c r="F3379" s="190" t="s">
        <v>20869</v>
      </c>
      <c r="G3379" s="192">
        <v>4594.8100000000004</v>
      </c>
      <c r="H3379" s="191">
        <v>87.79</v>
      </c>
      <c r="I3379" s="188">
        <v>52.338649048866614</v>
      </c>
      <c r="J3379" s="192">
        <v>4701.6075000000001</v>
      </c>
      <c r="K3379" s="191">
        <v>84.91</v>
      </c>
      <c r="L3379" s="193">
        <v>55.371658226357326</v>
      </c>
      <c r="N3379" s="185"/>
      <c r="O3379" s="185"/>
    </row>
    <row r="3380" spans="1:15" x14ac:dyDescent="0.25">
      <c r="A3380" s="239" t="s">
        <v>12823</v>
      </c>
      <c r="B3380" s="189" t="s">
        <v>6161</v>
      </c>
      <c r="C3380" s="190" t="s">
        <v>6160</v>
      </c>
      <c r="D3380" s="190" t="s">
        <v>8638</v>
      </c>
      <c r="E3380" s="190" t="s">
        <v>20867</v>
      </c>
      <c r="F3380" s="190" t="s">
        <v>20869</v>
      </c>
      <c r="G3380" s="192">
        <v>6909.59</v>
      </c>
      <c r="H3380" s="191">
        <v>144.38999999999999</v>
      </c>
      <c r="I3380" s="188">
        <v>47.853660225777411</v>
      </c>
      <c r="J3380" s="192">
        <v>6982.1925000000001</v>
      </c>
      <c r="K3380" s="191">
        <v>145.22999999999999</v>
      </c>
      <c r="L3380" s="193">
        <v>48.076791985127045</v>
      </c>
      <c r="N3380" s="185"/>
      <c r="O3380" s="185"/>
    </row>
    <row r="3381" spans="1:15" x14ac:dyDescent="0.25">
      <c r="A3381" s="239" t="s">
        <v>12824</v>
      </c>
      <c r="B3381" s="189" t="s">
        <v>6161</v>
      </c>
      <c r="C3381" s="190" t="s">
        <v>6160</v>
      </c>
      <c r="D3381" s="190" t="s">
        <v>12825</v>
      </c>
      <c r="E3381" s="190" t="s">
        <v>20867</v>
      </c>
      <c r="F3381" s="190" t="s">
        <v>20868</v>
      </c>
      <c r="G3381" s="192">
        <v>0</v>
      </c>
      <c r="H3381" s="191">
        <v>4.0599999999999996</v>
      </c>
      <c r="I3381" s="188">
        <v>0</v>
      </c>
      <c r="J3381" s="192">
        <v>0</v>
      </c>
      <c r="K3381" s="191">
        <v>4.09</v>
      </c>
      <c r="L3381" s="193">
        <v>0</v>
      </c>
      <c r="N3381" s="185"/>
      <c r="O3381" s="185"/>
    </row>
    <row r="3382" spans="1:15" x14ac:dyDescent="0.25">
      <c r="A3382" s="239" t="s">
        <v>12826</v>
      </c>
      <c r="B3382" s="189" t="s">
        <v>6161</v>
      </c>
      <c r="C3382" s="190" t="s">
        <v>6160</v>
      </c>
      <c r="D3382" s="190" t="s">
        <v>8639</v>
      </c>
      <c r="E3382" s="190" t="s">
        <v>20867</v>
      </c>
      <c r="F3382" s="190" t="s">
        <v>20869</v>
      </c>
      <c r="G3382" s="192">
        <v>9386.2199999999993</v>
      </c>
      <c r="H3382" s="191">
        <v>187.29</v>
      </c>
      <c r="I3382" s="188">
        <v>50.115969886272623</v>
      </c>
      <c r="J3382" s="192">
        <v>10490.4475</v>
      </c>
      <c r="K3382" s="191">
        <v>193.34</v>
      </c>
      <c r="L3382" s="193">
        <v>54.259064342608873</v>
      </c>
      <c r="N3382" s="185"/>
      <c r="O3382" s="185"/>
    </row>
    <row r="3383" spans="1:15" x14ac:dyDescent="0.25">
      <c r="A3383" s="239" t="s">
        <v>12827</v>
      </c>
      <c r="B3383" s="189" t="s">
        <v>6163</v>
      </c>
      <c r="C3383" s="190" t="s">
        <v>6162</v>
      </c>
      <c r="D3383" s="190" t="s">
        <v>8640</v>
      </c>
      <c r="E3383" s="190" t="s">
        <v>20867</v>
      </c>
      <c r="F3383" s="190" t="s">
        <v>20869</v>
      </c>
      <c r="G3383" s="192">
        <v>5302.47</v>
      </c>
      <c r="H3383" s="191">
        <v>183.56</v>
      </c>
      <c r="I3383" s="188">
        <v>28.886848986707346</v>
      </c>
      <c r="J3383" s="192">
        <v>6599.26</v>
      </c>
      <c r="K3383" s="191">
        <v>189.97</v>
      </c>
      <c r="L3383" s="193">
        <v>34.738432384060644</v>
      </c>
      <c r="N3383" s="185"/>
      <c r="O3383" s="185"/>
    </row>
    <row r="3384" spans="1:15" x14ac:dyDescent="0.25">
      <c r="A3384" s="239" t="s">
        <v>12828</v>
      </c>
      <c r="B3384" s="189" t="s">
        <v>6163</v>
      </c>
      <c r="C3384" s="190" t="s">
        <v>6162</v>
      </c>
      <c r="D3384" s="190" t="s">
        <v>8641</v>
      </c>
      <c r="E3384" s="190" t="s">
        <v>20867</v>
      </c>
      <c r="F3384" s="190" t="s">
        <v>20869</v>
      </c>
      <c r="G3384" s="192">
        <v>14139.62</v>
      </c>
      <c r="H3384" s="191">
        <v>574.17999999999995</v>
      </c>
      <c r="I3384" s="188">
        <v>24.625761956180991</v>
      </c>
      <c r="J3384" s="192">
        <v>14889.37</v>
      </c>
      <c r="K3384" s="191">
        <v>577.64</v>
      </c>
      <c r="L3384" s="193">
        <v>25.776210096253724</v>
      </c>
      <c r="N3384" s="185"/>
      <c r="O3384" s="185"/>
    </row>
    <row r="3385" spans="1:15" x14ac:dyDescent="0.25">
      <c r="A3385" s="239" t="s">
        <v>12829</v>
      </c>
      <c r="B3385" s="189" t="s">
        <v>6163</v>
      </c>
      <c r="C3385" s="190" t="s">
        <v>6162</v>
      </c>
      <c r="D3385" s="190" t="s">
        <v>8642</v>
      </c>
      <c r="E3385" s="190" t="s">
        <v>20867</v>
      </c>
      <c r="F3385" s="190" t="s">
        <v>20869</v>
      </c>
      <c r="G3385" s="192">
        <v>6959.51</v>
      </c>
      <c r="H3385" s="191">
        <v>261.39</v>
      </c>
      <c r="I3385" s="188">
        <v>26.625004782126325</v>
      </c>
      <c r="J3385" s="192">
        <v>7518.49</v>
      </c>
      <c r="K3385" s="191">
        <v>267.64999999999998</v>
      </c>
      <c r="L3385" s="193">
        <v>28.090752848869794</v>
      </c>
      <c r="N3385" s="185"/>
      <c r="O3385" s="185"/>
    </row>
    <row r="3386" spans="1:15" x14ac:dyDescent="0.25">
      <c r="A3386" s="239" t="s">
        <v>12830</v>
      </c>
      <c r="B3386" s="189" t="s">
        <v>6163</v>
      </c>
      <c r="C3386" s="190" t="s">
        <v>6162</v>
      </c>
      <c r="D3386" s="190" t="s">
        <v>8643</v>
      </c>
      <c r="E3386" s="190" t="s">
        <v>20867</v>
      </c>
      <c r="F3386" s="190" t="s">
        <v>20869</v>
      </c>
      <c r="G3386" s="192">
        <v>2528.69</v>
      </c>
      <c r="H3386" s="191">
        <v>95.04</v>
      </c>
      <c r="I3386" s="188">
        <v>26.606586700336699</v>
      </c>
      <c r="J3386" s="192">
        <v>2504.85</v>
      </c>
      <c r="K3386" s="191">
        <v>101.79</v>
      </c>
      <c r="L3386" s="193">
        <v>24.608016504568226</v>
      </c>
      <c r="N3386" s="185"/>
      <c r="O3386" s="185"/>
    </row>
    <row r="3387" spans="1:15" x14ac:dyDescent="0.25">
      <c r="A3387" s="239" t="s">
        <v>12831</v>
      </c>
      <c r="B3387" s="189" t="s">
        <v>6163</v>
      </c>
      <c r="C3387" s="190" t="s">
        <v>6162</v>
      </c>
      <c r="D3387" s="190" t="s">
        <v>8644</v>
      </c>
      <c r="E3387" s="190" t="s">
        <v>20867</v>
      </c>
      <c r="F3387" s="190" t="s">
        <v>20869</v>
      </c>
      <c r="G3387" s="192">
        <v>5449.78</v>
      </c>
      <c r="H3387" s="191">
        <v>163.98</v>
      </c>
      <c r="I3387" s="188">
        <v>33.234418831564824</v>
      </c>
      <c r="J3387" s="192">
        <v>5371.68</v>
      </c>
      <c r="K3387" s="191">
        <v>166.59</v>
      </c>
      <c r="L3387" s="193">
        <v>32.24491265982352</v>
      </c>
      <c r="N3387" s="185"/>
      <c r="O3387" s="185"/>
    </row>
    <row r="3388" spans="1:15" x14ac:dyDescent="0.25">
      <c r="A3388" s="239" t="s">
        <v>12832</v>
      </c>
      <c r="B3388" s="189" t="s">
        <v>6163</v>
      </c>
      <c r="C3388" s="190" t="s">
        <v>6162</v>
      </c>
      <c r="D3388" s="190" t="s">
        <v>8645</v>
      </c>
      <c r="E3388" s="190" t="s">
        <v>20867</v>
      </c>
      <c r="F3388" s="190" t="s">
        <v>20869</v>
      </c>
      <c r="G3388" s="192">
        <v>6994.45</v>
      </c>
      <c r="H3388" s="191">
        <v>252.08</v>
      </c>
      <c r="I3388" s="188">
        <v>27.746945414154233</v>
      </c>
      <c r="J3388" s="192">
        <v>8052.65</v>
      </c>
      <c r="K3388" s="191">
        <v>255.53</v>
      </c>
      <c r="L3388" s="193">
        <v>31.513520917309119</v>
      </c>
      <c r="N3388" s="185"/>
      <c r="O3388" s="185"/>
    </row>
    <row r="3389" spans="1:15" x14ac:dyDescent="0.25">
      <c r="A3389" s="239" t="s">
        <v>12833</v>
      </c>
      <c r="B3389" s="189" t="s">
        <v>6163</v>
      </c>
      <c r="C3389" s="190" t="s">
        <v>6162</v>
      </c>
      <c r="D3389" s="190" t="s">
        <v>8646</v>
      </c>
      <c r="E3389" s="190" t="s">
        <v>20867</v>
      </c>
      <c r="F3389" s="190" t="s">
        <v>20869</v>
      </c>
      <c r="G3389" s="192">
        <v>146092.32</v>
      </c>
      <c r="H3389" s="191">
        <v>2086.02</v>
      </c>
      <c r="I3389" s="188">
        <v>70.033997756493235</v>
      </c>
      <c r="J3389" s="192">
        <v>151501.39000000001</v>
      </c>
      <c r="K3389" s="191">
        <v>2119.15</v>
      </c>
      <c r="L3389" s="193">
        <v>71.491583889767128</v>
      </c>
      <c r="N3389" s="185"/>
      <c r="O3389" s="185"/>
    </row>
    <row r="3390" spans="1:15" x14ac:dyDescent="0.25">
      <c r="A3390" s="239" t="s">
        <v>12834</v>
      </c>
      <c r="B3390" s="189" t="s">
        <v>6163</v>
      </c>
      <c r="C3390" s="190" t="s">
        <v>6162</v>
      </c>
      <c r="D3390" s="190" t="s">
        <v>8647</v>
      </c>
      <c r="E3390" s="190" t="s">
        <v>20867</v>
      </c>
      <c r="F3390" s="190" t="s">
        <v>20869</v>
      </c>
      <c r="G3390" s="192">
        <v>228510.22</v>
      </c>
      <c r="H3390" s="191">
        <v>2379.77</v>
      </c>
      <c r="I3390" s="188">
        <v>96.021976913735358</v>
      </c>
      <c r="J3390" s="192">
        <v>236542.46</v>
      </c>
      <c r="K3390" s="191">
        <v>2462.46</v>
      </c>
      <c r="L3390" s="193">
        <v>96.059412132582864</v>
      </c>
      <c r="N3390" s="185"/>
      <c r="O3390" s="185"/>
    </row>
    <row r="3391" spans="1:15" x14ac:dyDescent="0.25">
      <c r="A3391" s="239" t="s">
        <v>12835</v>
      </c>
      <c r="B3391" s="189" t="s">
        <v>6163</v>
      </c>
      <c r="C3391" s="190" t="s">
        <v>6162</v>
      </c>
      <c r="D3391" s="190" t="s">
        <v>8648</v>
      </c>
      <c r="E3391" s="190" t="s">
        <v>20867</v>
      </c>
      <c r="F3391" s="190" t="s">
        <v>20869</v>
      </c>
      <c r="G3391" s="192">
        <v>3990.69</v>
      </c>
      <c r="H3391" s="191">
        <v>243.76</v>
      </c>
      <c r="I3391" s="188">
        <v>16.371389891696751</v>
      </c>
      <c r="J3391" s="192">
        <v>4023.63</v>
      </c>
      <c r="K3391" s="191">
        <v>246.1</v>
      </c>
      <c r="L3391" s="193">
        <v>16.349573344169038</v>
      </c>
      <c r="N3391" s="185"/>
      <c r="O3391" s="185"/>
    </row>
    <row r="3392" spans="1:15" x14ac:dyDescent="0.25">
      <c r="A3392" s="239" t="s">
        <v>12836</v>
      </c>
      <c r="B3392" s="189" t="s">
        <v>6163</v>
      </c>
      <c r="C3392" s="190" t="s">
        <v>6162</v>
      </c>
      <c r="D3392" s="190" t="s">
        <v>8649</v>
      </c>
      <c r="E3392" s="190" t="s">
        <v>20867</v>
      </c>
      <c r="F3392" s="190" t="s">
        <v>20869</v>
      </c>
      <c r="G3392" s="192">
        <v>25353.66</v>
      </c>
      <c r="H3392" s="191">
        <v>892.31</v>
      </c>
      <c r="I3392" s="188">
        <v>28.41351099954052</v>
      </c>
      <c r="J3392" s="192">
        <v>27393.66</v>
      </c>
      <c r="K3392" s="191">
        <v>904.04</v>
      </c>
      <c r="L3392" s="193">
        <v>30.301380469890713</v>
      </c>
      <c r="N3392" s="185"/>
      <c r="O3392" s="185"/>
    </row>
    <row r="3393" spans="1:15" x14ac:dyDescent="0.25">
      <c r="A3393" s="239" t="s">
        <v>12837</v>
      </c>
      <c r="B3393" s="189" t="s">
        <v>6163</v>
      </c>
      <c r="C3393" s="190" t="s">
        <v>6162</v>
      </c>
      <c r="D3393" s="190" t="s">
        <v>8650</v>
      </c>
      <c r="E3393" s="190" t="s">
        <v>20867</v>
      </c>
      <c r="F3393" s="190" t="s">
        <v>20869</v>
      </c>
      <c r="G3393" s="192">
        <v>13127.22</v>
      </c>
      <c r="H3393" s="191">
        <v>469.37</v>
      </c>
      <c r="I3393" s="188">
        <v>27.96774399727294</v>
      </c>
      <c r="J3393" s="192">
        <v>13335.46</v>
      </c>
      <c r="K3393" s="191">
        <v>476.08</v>
      </c>
      <c r="L3393" s="193">
        <v>28.010964543774154</v>
      </c>
      <c r="N3393" s="185"/>
      <c r="O3393" s="185"/>
    </row>
    <row r="3394" spans="1:15" x14ac:dyDescent="0.25">
      <c r="A3394" s="239" t="s">
        <v>12838</v>
      </c>
      <c r="B3394" s="189" t="s">
        <v>6163</v>
      </c>
      <c r="C3394" s="190" t="s">
        <v>6162</v>
      </c>
      <c r="D3394" s="190" t="s">
        <v>8653</v>
      </c>
      <c r="E3394" s="190" t="s">
        <v>20867</v>
      </c>
      <c r="F3394" s="190" t="s">
        <v>20869</v>
      </c>
      <c r="G3394" s="192">
        <v>3770.5</v>
      </c>
      <c r="H3394" s="191">
        <v>172.43</v>
      </c>
      <c r="I3394" s="188">
        <v>21.866844516615437</v>
      </c>
      <c r="J3394" s="192">
        <v>3759.33</v>
      </c>
      <c r="K3394" s="191">
        <v>175.5</v>
      </c>
      <c r="L3394" s="193">
        <v>21.420683760683762</v>
      </c>
      <c r="N3394" s="185"/>
      <c r="O3394" s="185"/>
    </row>
    <row r="3395" spans="1:15" x14ac:dyDescent="0.25">
      <c r="A3395" s="239" t="s">
        <v>12839</v>
      </c>
      <c r="B3395" s="189" t="s">
        <v>6163</v>
      </c>
      <c r="C3395" s="190" t="s">
        <v>6162</v>
      </c>
      <c r="D3395" s="190" t="s">
        <v>8654</v>
      </c>
      <c r="E3395" s="190" t="s">
        <v>20867</v>
      </c>
      <c r="F3395" s="190" t="s">
        <v>20869</v>
      </c>
      <c r="G3395" s="192">
        <v>4584.7299999999996</v>
      </c>
      <c r="H3395" s="191">
        <v>127.75</v>
      </c>
      <c r="I3395" s="188">
        <v>35.888297455968683</v>
      </c>
      <c r="J3395" s="192">
        <v>4707.33</v>
      </c>
      <c r="K3395" s="191">
        <v>128.47</v>
      </c>
      <c r="L3395" s="193">
        <v>36.641472717365922</v>
      </c>
      <c r="N3395" s="185"/>
      <c r="O3395" s="185"/>
    </row>
    <row r="3396" spans="1:15" x14ac:dyDescent="0.25">
      <c r="A3396" s="239" t="s">
        <v>12840</v>
      </c>
      <c r="B3396" s="189" t="s">
        <v>6163</v>
      </c>
      <c r="C3396" s="190" t="s">
        <v>6162</v>
      </c>
      <c r="D3396" s="190" t="s">
        <v>8655</v>
      </c>
      <c r="E3396" s="190" t="s">
        <v>20867</v>
      </c>
      <c r="F3396" s="190" t="s">
        <v>20869</v>
      </c>
      <c r="G3396" s="192">
        <v>9709.7800000000007</v>
      </c>
      <c r="H3396" s="191">
        <v>337.17</v>
      </c>
      <c r="I3396" s="188">
        <v>28.797876442150844</v>
      </c>
      <c r="J3396" s="192">
        <v>7627.25</v>
      </c>
      <c r="K3396" s="191">
        <v>350.12</v>
      </c>
      <c r="L3396" s="193">
        <v>21.784673826116759</v>
      </c>
      <c r="N3396" s="185"/>
      <c r="O3396" s="185"/>
    </row>
    <row r="3397" spans="1:15" x14ac:dyDescent="0.25">
      <c r="A3397" s="239" t="s">
        <v>12841</v>
      </c>
      <c r="B3397" s="189" t="s">
        <v>6163</v>
      </c>
      <c r="C3397" s="190" t="s">
        <v>6162</v>
      </c>
      <c r="D3397" s="190" t="s">
        <v>8656</v>
      </c>
      <c r="E3397" s="190" t="s">
        <v>20867</v>
      </c>
      <c r="F3397" s="190" t="s">
        <v>20869</v>
      </c>
      <c r="G3397" s="192">
        <v>6708.53</v>
      </c>
      <c r="H3397" s="191">
        <v>227.89</v>
      </c>
      <c r="I3397" s="188">
        <v>29.437579533985694</v>
      </c>
      <c r="J3397" s="192">
        <v>7310.05</v>
      </c>
      <c r="K3397" s="191">
        <v>232.72</v>
      </c>
      <c r="L3397" s="193">
        <v>31.411352698521831</v>
      </c>
      <c r="N3397" s="185"/>
      <c r="O3397" s="185"/>
    </row>
    <row r="3398" spans="1:15" x14ac:dyDescent="0.25">
      <c r="A3398" s="239" t="s">
        <v>12842</v>
      </c>
      <c r="B3398" s="189" t="s">
        <v>6163</v>
      </c>
      <c r="C3398" s="190" t="s">
        <v>6162</v>
      </c>
      <c r="D3398" s="190" t="s">
        <v>8657</v>
      </c>
      <c r="E3398" s="190" t="s">
        <v>20867</v>
      </c>
      <c r="F3398" s="190" t="s">
        <v>20869</v>
      </c>
      <c r="G3398" s="192">
        <v>14408.99</v>
      </c>
      <c r="H3398" s="191">
        <v>407.47</v>
      </c>
      <c r="I3398" s="188">
        <v>35.362088006478999</v>
      </c>
      <c r="J3398" s="192">
        <v>20061.62</v>
      </c>
      <c r="K3398" s="191">
        <v>411.49</v>
      </c>
      <c r="L3398" s="193">
        <v>48.753602760698918</v>
      </c>
      <c r="N3398" s="185"/>
      <c r="O3398" s="185"/>
    </row>
    <row r="3399" spans="1:15" x14ac:dyDescent="0.25">
      <c r="A3399" s="239" t="s">
        <v>12843</v>
      </c>
      <c r="B3399" s="189" t="s">
        <v>6163</v>
      </c>
      <c r="C3399" s="190" t="s">
        <v>6162</v>
      </c>
      <c r="D3399" s="190" t="s">
        <v>8658</v>
      </c>
      <c r="E3399" s="190" t="s">
        <v>20867</v>
      </c>
      <c r="F3399" s="190" t="s">
        <v>20869</v>
      </c>
      <c r="G3399" s="192">
        <v>2494.77</v>
      </c>
      <c r="H3399" s="191">
        <v>127.22</v>
      </c>
      <c r="I3399" s="188">
        <v>19.609888382329821</v>
      </c>
      <c r="J3399" s="192">
        <v>2496.37</v>
      </c>
      <c r="K3399" s="191">
        <v>130.46</v>
      </c>
      <c r="L3399" s="193">
        <v>19.135137206806682</v>
      </c>
      <c r="N3399" s="185"/>
      <c r="O3399" s="185"/>
    </row>
    <row r="3400" spans="1:15" x14ac:dyDescent="0.25">
      <c r="A3400" s="239" t="s">
        <v>12844</v>
      </c>
      <c r="B3400" s="189" t="s">
        <v>6163</v>
      </c>
      <c r="C3400" s="190" t="s">
        <v>6162</v>
      </c>
      <c r="D3400" s="190" t="s">
        <v>8659</v>
      </c>
      <c r="E3400" s="190" t="s">
        <v>20867</v>
      </c>
      <c r="F3400" s="190" t="s">
        <v>20869</v>
      </c>
      <c r="G3400" s="192">
        <v>26766.799999999999</v>
      </c>
      <c r="H3400" s="191">
        <v>402.66</v>
      </c>
      <c r="I3400" s="188">
        <v>66.474941638106586</v>
      </c>
      <c r="J3400" s="192">
        <v>27377.279999999999</v>
      </c>
      <c r="K3400" s="191">
        <v>407.37</v>
      </c>
      <c r="L3400" s="193">
        <v>67.20494881802783</v>
      </c>
      <c r="N3400" s="185"/>
      <c r="O3400" s="185"/>
    </row>
    <row r="3401" spans="1:15" x14ac:dyDescent="0.25">
      <c r="A3401" s="239" t="s">
        <v>12845</v>
      </c>
      <c r="B3401" s="189" t="s">
        <v>6163</v>
      </c>
      <c r="C3401" s="190" t="s">
        <v>6162</v>
      </c>
      <c r="D3401" s="190" t="s">
        <v>8660</v>
      </c>
      <c r="E3401" s="190" t="s">
        <v>20867</v>
      </c>
      <c r="F3401" s="190" t="s">
        <v>20869</v>
      </c>
      <c r="G3401" s="192">
        <v>17170.490000000002</v>
      </c>
      <c r="H3401" s="191">
        <v>548.35</v>
      </c>
      <c r="I3401" s="188">
        <v>31.313011762560411</v>
      </c>
      <c r="J3401" s="192">
        <v>17672.169999999998</v>
      </c>
      <c r="K3401" s="191">
        <v>564.37</v>
      </c>
      <c r="L3401" s="193">
        <v>31.3130924747949</v>
      </c>
      <c r="N3401" s="185"/>
      <c r="O3401" s="185"/>
    </row>
    <row r="3402" spans="1:15" x14ac:dyDescent="0.25">
      <c r="A3402" s="239" t="s">
        <v>12846</v>
      </c>
      <c r="B3402" s="189" t="s">
        <v>6163</v>
      </c>
      <c r="C3402" s="190" t="s">
        <v>6162</v>
      </c>
      <c r="D3402" s="190" t="s">
        <v>8661</v>
      </c>
      <c r="E3402" s="190" t="s">
        <v>20867</v>
      </c>
      <c r="F3402" s="190" t="s">
        <v>20869</v>
      </c>
      <c r="G3402" s="192">
        <v>14246.64</v>
      </c>
      <c r="H3402" s="191">
        <v>663.83</v>
      </c>
      <c r="I3402" s="188">
        <v>21.461277736769954</v>
      </c>
      <c r="J3402" s="192">
        <v>14547.34</v>
      </c>
      <c r="K3402" s="191">
        <v>674.82</v>
      </c>
      <c r="L3402" s="193">
        <v>21.55736344506683</v>
      </c>
      <c r="N3402" s="185"/>
      <c r="O3402" s="185"/>
    </row>
    <row r="3403" spans="1:15" x14ac:dyDescent="0.25">
      <c r="A3403" s="239" t="s">
        <v>12847</v>
      </c>
      <c r="B3403" s="189" t="s">
        <v>6163</v>
      </c>
      <c r="C3403" s="190" t="s">
        <v>6162</v>
      </c>
      <c r="D3403" s="190" t="s">
        <v>8662</v>
      </c>
      <c r="E3403" s="190" t="s">
        <v>20867</v>
      </c>
      <c r="F3403" s="190" t="s">
        <v>20869</v>
      </c>
      <c r="G3403" s="192">
        <v>387780.78</v>
      </c>
      <c r="H3403" s="191">
        <v>2452.02</v>
      </c>
      <c r="I3403" s="188">
        <v>158.1474784055595</v>
      </c>
      <c r="J3403" s="192">
        <v>416046.89</v>
      </c>
      <c r="K3403" s="191">
        <v>2511.66</v>
      </c>
      <c r="L3403" s="193">
        <v>165.64618220619033</v>
      </c>
      <c r="N3403" s="185"/>
      <c r="O3403" s="185"/>
    </row>
    <row r="3404" spans="1:15" x14ac:dyDescent="0.25">
      <c r="A3404" s="239" t="s">
        <v>12848</v>
      </c>
      <c r="B3404" s="189" t="s">
        <v>6163</v>
      </c>
      <c r="C3404" s="190" t="s">
        <v>6162</v>
      </c>
      <c r="D3404" s="190" t="s">
        <v>8663</v>
      </c>
      <c r="E3404" s="190" t="s">
        <v>20867</v>
      </c>
      <c r="F3404" s="190" t="s">
        <v>20869</v>
      </c>
      <c r="G3404" s="192">
        <v>68153.77</v>
      </c>
      <c r="H3404" s="191">
        <v>772.77</v>
      </c>
      <c r="I3404" s="188">
        <v>88.194119854549228</v>
      </c>
      <c r="J3404" s="192">
        <v>71761.36</v>
      </c>
      <c r="K3404" s="191">
        <v>780.45</v>
      </c>
      <c r="L3404" s="193">
        <v>91.948696264975325</v>
      </c>
      <c r="N3404" s="185"/>
      <c r="O3404" s="185"/>
    </row>
    <row r="3405" spans="1:15" x14ac:dyDescent="0.25">
      <c r="A3405" s="239" t="s">
        <v>12849</v>
      </c>
      <c r="B3405" s="189" t="s">
        <v>6163</v>
      </c>
      <c r="C3405" s="190" t="s">
        <v>6162</v>
      </c>
      <c r="D3405" s="190" t="s">
        <v>8664</v>
      </c>
      <c r="E3405" s="190" t="s">
        <v>20867</v>
      </c>
      <c r="F3405" s="190" t="s">
        <v>20869</v>
      </c>
      <c r="G3405" s="192">
        <v>161684.93</v>
      </c>
      <c r="H3405" s="191">
        <v>1772.68</v>
      </c>
      <c r="I3405" s="188">
        <v>91.209315838165935</v>
      </c>
      <c r="J3405" s="192">
        <v>172500.15</v>
      </c>
      <c r="K3405" s="191">
        <v>1850.97</v>
      </c>
      <c r="L3405" s="193">
        <v>93.194460201948161</v>
      </c>
      <c r="N3405" s="185"/>
      <c r="O3405" s="185"/>
    </row>
    <row r="3406" spans="1:15" x14ac:dyDescent="0.25">
      <c r="A3406" s="239" t="s">
        <v>12850</v>
      </c>
      <c r="B3406" s="189" t="s">
        <v>6163</v>
      </c>
      <c r="C3406" s="190" t="s">
        <v>6162</v>
      </c>
      <c r="D3406" s="190" t="s">
        <v>8665</v>
      </c>
      <c r="E3406" s="190" t="s">
        <v>20867</v>
      </c>
      <c r="F3406" s="190" t="s">
        <v>20869</v>
      </c>
      <c r="G3406" s="192">
        <v>18772.05</v>
      </c>
      <c r="H3406" s="191">
        <v>379.98</v>
      </c>
      <c r="I3406" s="188">
        <v>49.402731722722244</v>
      </c>
      <c r="J3406" s="192">
        <v>19522.580000000002</v>
      </c>
      <c r="K3406" s="191">
        <v>387.45</v>
      </c>
      <c r="L3406" s="193">
        <v>50.387353206865406</v>
      </c>
      <c r="N3406" s="185"/>
      <c r="O3406" s="185"/>
    </row>
    <row r="3407" spans="1:15" x14ac:dyDescent="0.25">
      <c r="A3407" s="239" t="s">
        <v>12851</v>
      </c>
      <c r="B3407" s="189" t="s">
        <v>6163</v>
      </c>
      <c r="C3407" s="190" t="s">
        <v>6162</v>
      </c>
      <c r="D3407" s="190" t="s">
        <v>7669</v>
      </c>
      <c r="E3407" s="190" t="s">
        <v>20867</v>
      </c>
      <c r="F3407" s="190" t="s">
        <v>20869</v>
      </c>
      <c r="G3407" s="192">
        <v>26278.49</v>
      </c>
      <c r="H3407" s="191">
        <v>478.84</v>
      </c>
      <c r="I3407" s="188">
        <v>54.879479575641142</v>
      </c>
      <c r="J3407" s="192">
        <v>26836.91</v>
      </c>
      <c r="K3407" s="191">
        <v>487.22</v>
      </c>
      <c r="L3407" s="193">
        <v>55.08170846845367</v>
      </c>
      <c r="N3407" s="185"/>
      <c r="O3407" s="185"/>
    </row>
    <row r="3408" spans="1:15" x14ac:dyDescent="0.25">
      <c r="A3408" s="239" t="s">
        <v>12852</v>
      </c>
      <c r="B3408" s="189" t="s">
        <v>6163</v>
      </c>
      <c r="C3408" s="190" t="s">
        <v>6162</v>
      </c>
      <c r="D3408" s="190" t="s">
        <v>12853</v>
      </c>
      <c r="E3408" s="190" t="s">
        <v>20867</v>
      </c>
      <c r="F3408" s="190" t="s">
        <v>20868</v>
      </c>
      <c r="G3408" s="192">
        <v>0</v>
      </c>
      <c r="H3408" s="191">
        <v>91.29</v>
      </c>
      <c r="I3408" s="188">
        <v>0</v>
      </c>
      <c r="J3408" s="192">
        <v>0</v>
      </c>
      <c r="K3408" s="191">
        <v>89.4</v>
      </c>
      <c r="L3408" s="193">
        <v>0</v>
      </c>
      <c r="N3408" s="185"/>
      <c r="O3408" s="185"/>
    </row>
    <row r="3409" spans="1:15" x14ac:dyDescent="0.25">
      <c r="A3409" s="239" t="s">
        <v>12854</v>
      </c>
      <c r="B3409" s="189" t="s">
        <v>6163</v>
      </c>
      <c r="C3409" s="190" t="s">
        <v>6162</v>
      </c>
      <c r="D3409" s="190" t="s">
        <v>8666</v>
      </c>
      <c r="E3409" s="190" t="s">
        <v>20867</v>
      </c>
      <c r="F3409" s="190" t="s">
        <v>20869</v>
      </c>
      <c r="G3409" s="192">
        <v>3890.02</v>
      </c>
      <c r="H3409" s="191">
        <v>145.94999999999999</v>
      </c>
      <c r="I3409" s="188">
        <v>26.653100376841387</v>
      </c>
      <c r="J3409" s="192">
        <v>3932.09</v>
      </c>
      <c r="K3409" s="191">
        <v>148.04</v>
      </c>
      <c r="L3409" s="193">
        <v>26.560997027830318</v>
      </c>
      <c r="N3409" s="185"/>
      <c r="O3409" s="185"/>
    </row>
    <row r="3410" spans="1:15" x14ac:dyDescent="0.25">
      <c r="A3410" s="239" t="s">
        <v>12855</v>
      </c>
      <c r="B3410" s="189" t="s">
        <v>6163</v>
      </c>
      <c r="C3410" s="190" t="s">
        <v>6162</v>
      </c>
      <c r="D3410" s="190" t="s">
        <v>8667</v>
      </c>
      <c r="E3410" s="190" t="s">
        <v>20867</v>
      </c>
      <c r="F3410" s="190" t="s">
        <v>20869</v>
      </c>
      <c r="G3410" s="192">
        <v>9350.1200000000008</v>
      </c>
      <c r="H3410" s="191">
        <v>319.29000000000002</v>
      </c>
      <c r="I3410" s="188">
        <v>29.284099094866736</v>
      </c>
      <c r="J3410" s="192">
        <v>9518.0300000000007</v>
      </c>
      <c r="K3410" s="191">
        <v>321.81</v>
      </c>
      <c r="L3410" s="193">
        <v>29.576551381249807</v>
      </c>
      <c r="N3410" s="185"/>
      <c r="O3410" s="185"/>
    </row>
    <row r="3411" spans="1:15" x14ac:dyDescent="0.25">
      <c r="A3411" s="239" t="s">
        <v>12856</v>
      </c>
      <c r="B3411" s="189" t="s">
        <v>6163</v>
      </c>
      <c r="C3411" s="190" t="s">
        <v>6162</v>
      </c>
      <c r="D3411" s="190" t="s">
        <v>8668</v>
      </c>
      <c r="E3411" s="190" t="s">
        <v>20867</v>
      </c>
      <c r="F3411" s="190" t="s">
        <v>20869</v>
      </c>
      <c r="G3411" s="192">
        <v>12550.72</v>
      </c>
      <c r="H3411" s="191">
        <v>431.28</v>
      </c>
      <c r="I3411" s="188">
        <v>29.101094416620292</v>
      </c>
      <c r="J3411" s="192">
        <v>13157.25</v>
      </c>
      <c r="K3411" s="191">
        <v>436.36</v>
      </c>
      <c r="L3411" s="193">
        <v>30.152282519020989</v>
      </c>
      <c r="N3411" s="185"/>
      <c r="O3411" s="185"/>
    </row>
    <row r="3412" spans="1:15" x14ac:dyDescent="0.25">
      <c r="A3412" s="239" t="s">
        <v>12857</v>
      </c>
      <c r="B3412" s="189" t="s">
        <v>6163</v>
      </c>
      <c r="C3412" s="190" t="s">
        <v>6162</v>
      </c>
      <c r="D3412" s="190" t="s">
        <v>8669</v>
      </c>
      <c r="E3412" s="190" t="s">
        <v>20867</v>
      </c>
      <c r="F3412" s="190" t="s">
        <v>20869</v>
      </c>
      <c r="G3412" s="192">
        <v>2831.17</v>
      </c>
      <c r="H3412" s="191">
        <v>116.15</v>
      </c>
      <c r="I3412" s="188">
        <v>24.375118381403357</v>
      </c>
      <c r="J3412" s="192">
        <v>3009.43</v>
      </c>
      <c r="K3412" s="191">
        <v>117.91</v>
      </c>
      <c r="L3412" s="193">
        <v>25.52311084725638</v>
      </c>
      <c r="N3412" s="185"/>
      <c r="O3412" s="185"/>
    </row>
    <row r="3413" spans="1:15" x14ac:dyDescent="0.25">
      <c r="A3413" s="239" t="s">
        <v>12858</v>
      </c>
      <c r="B3413" s="189" t="s">
        <v>6163</v>
      </c>
      <c r="C3413" s="190" t="s">
        <v>6162</v>
      </c>
      <c r="D3413" s="190" t="s">
        <v>8670</v>
      </c>
      <c r="E3413" s="190" t="s">
        <v>20867</v>
      </c>
      <c r="F3413" s="190" t="s">
        <v>20869</v>
      </c>
      <c r="G3413" s="192">
        <v>38336.15</v>
      </c>
      <c r="H3413" s="191">
        <v>788.14</v>
      </c>
      <c r="I3413" s="188">
        <v>48.641294693836123</v>
      </c>
      <c r="J3413" s="192">
        <v>39764.94</v>
      </c>
      <c r="K3413" s="191">
        <v>811.11</v>
      </c>
      <c r="L3413" s="193">
        <v>49.025335651144729</v>
      </c>
      <c r="N3413" s="185"/>
      <c r="O3413" s="185"/>
    </row>
    <row r="3414" spans="1:15" x14ac:dyDescent="0.25">
      <c r="A3414" s="239" t="s">
        <v>12859</v>
      </c>
      <c r="B3414" s="189" t="s">
        <v>6163</v>
      </c>
      <c r="C3414" s="190" t="s">
        <v>6162</v>
      </c>
      <c r="D3414" s="190" t="s">
        <v>8671</v>
      </c>
      <c r="E3414" s="190" t="s">
        <v>20867</v>
      </c>
      <c r="F3414" s="190" t="s">
        <v>20869</v>
      </c>
      <c r="G3414" s="192">
        <v>30450.78</v>
      </c>
      <c r="H3414" s="191">
        <v>562.67999999999995</v>
      </c>
      <c r="I3414" s="188">
        <v>54.117402431222011</v>
      </c>
      <c r="J3414" s="192">
        <v>29546.42</v>
      </c>
      <c r="K3414" s="191">
        <v>568.41999999999996</v>
      </c>
      <c r="L3414" s="193">
        <v>51.979909222054118</v>
      </c>
      <c r="N3414" s="185"/>
      <c r="O3414" s="185"/>
    </row>
    <row r="3415" spans="1:15" x14ac:dyDescent="0.25">
      <c r="A3415" s="239" t="s">
        <v>12860</v>
      </c>
      <c r="B3415" s="189" t="s">
        <v>6163</v>
      </c>
      <c r="C3415" s="190" t="s">
        <v>6162</v>
      </c>
      <c r="D3415" s="190" t="s">
        <v>8672</v>
      </c>
      <c r="E3415" s="190" t="s">
        <v>20867</v>
      </c>
      <c r="F3415" s="190" t="s">
        <v>20869</v>
      </c>
      <c r="G3415" s="192">
        <v>3996.04</v>
      </c>
      <c r="H3415" s="191">
        <v>269.01</v>
      </c>
      <c r="I3415" s="188">
        <v>14.854615070071745</v>
      </c>
      <c r="J3415" s="192">
        <v>4064.23</v>
      </c>
      <c r="K3415" s="191">
        <v>274.81</v>
      </c>
      <c r="L3415" s="193">
        <v>14.789236199556058</v>
      </c>
      <c r="N3415" s="185"/>
      <c r="O3415" s="185"/>
    </row>
    <row r="3416" spans="1:15" x14ac:dyDescent="0.25">
      <c r="A3416" s="239" t="s">
        <v>12861</v>
      </c>
      <c r="B3416" s="189" t="s">
        <v>6163</v>
      </c>
      <c r="C3416" s="190" t="s">
        <v>6162</v>
      </c>
      <c r="D3416" s="190" t="s">
        <v>8673</v>
      </c>
      <c r="E3416" s="190" t="s">
        <v>20867</v>
      </c>
      <c r="F3416" s="190" t="s">
        <v>20869</v>
      </c>
      <c r="G3416" s="192">
        <v>6918.33</v>
      </c>
      <c r="H3416" s="191">
        <v>114.86</v>
      </c>
      <c r="I3416" s="188">
        <v>60.23271809158976</v>
      </c>
      <c r="J3416" s="192">
        <v>6966.41</v>
      </c>
      <c r="K3416" s="191">
        <v>119.41</v>
      </c>
      <c r="L3416" s="193">
        <v>58.340256259944731</v>
      </c>
      <c r="N3416" s="185"/>
      <c r="O3416" s="185"/>
    </row>
    <row r="3417" spans="1:15" x14ac:dyDescent="0.25">
      <c r="A3417" s="239" t="s">
        <v>12862</v>
      </c>
      <c r="B3417" s="189" t="s">
        <v>6163</v>
      </c>
      <c r="C3417" s="190" t="s">
        <v>6162</v>
      </c>
      <c r="D3417" s="190" t="s">
        <v>8674</v>
      </c>
      <c r="E3417" s="190" t="s">
        <v>20867</v>
      </c>
      <c r="F3417" s="190" t="s">
        <v>20869</v>
      </c>
      <c r="G3417" s="192">
        <v>2417.3000000000002</v>
      </c>
      <c r="H3417" s="191">
        <v>196.53</v>
      </c>
      <c r="I3417" s="188">
        <v>12.299903322647943</v>
      </c>
      <c r="J3417" s="192">
        <v>2424.89</v>
      </c>
      <c r="K3417" s="191">
        <v>197.66</v>
      </c>
      <c r="L3417" s="193">
        <v>12.267985429525448</v>
      </c>
      <c r="N3417" s="185"/>
      <c r="O3417" s="185"/>
    </row>
    <row r="3418" spans="1:15" x14ac:dyDescent="0.25">
      <c r="A3418" s="239" t="s">
        <v>12863</v>
      </c>
      <c r="B3418" s="189" t="s">
        <v>6163</v>
      </c>
      <c r="C3418" s="190" t="s">
        <v>6162</v>
      </c>
      <c r="D3418" s="190" t="s">
        <v>8675</v>
      </c>
      <c r="E3418" s="190" t="s">
        <v>20867</v>
      </c>
      <c r="F3418" s="190" t="s">
        <v>20869</v>
      </c>
      <c r="G3418" s="192">
        <v>4751.38</v>
      </c>
      <c r="H3418" s="191">
        <v>250.33</v>
      </c>
      <c r="I3418" s="188">
        <v>18.980465785163585</v>
      </c>
      <c r="J3418" s="192">
        <v>4808.8100000000004</v>
      </c>
      <c r="K3418" s="191">
        <v>254.59</v>
      </c>
      <c r="L3418" s="193">
        <v>18.888448093012297</v>
      </c>
      <c r="N3418" s="185"/>
      <c r="O3418" s="185"/>
    </row>
    <row r="3419" spans="1:15" x14ac:dyDescent="0.25">
      <c r="A3419" s="239" t="s">
        <v>12864</v>
      </c>
      <c r="B3419" s="189" t="s">
        <v>6163</v>
      </c>
      <c r="C3419" s="190" t="s">
        <v>6162</v>
      </c>
      <c r="D3419" s="190" t="s">
        <v>8676</v>
      </c>
      <c r="E3419" s="190" t="s">
        <v>20867</v>
      </c>
      <c r="F3419" s="190" t="s">
        <v>20869</v>
      </c>
      <c r="G3419" s="192">
        <v>85112.67</v>
      </c>
      <c r="H3419" s="191">
        <v>1701.07</v>
      </c>
      <c r="I3419" s="188">
        <v>50.034783988901104</v>
      </c>
      <c r="J3419" s="192">
        <v>86404.31</v>
      </c>
      <c r="K3419" s="191">
        <v>1728.58</v>
      </c>
      <c r="L3419" s="193">
        <v>49.985716599752401</v>
      </c>
      <c r="N3419" s="185"/>
      <c r="O3419" s="185"/>
    </row>
    <row r="3420" spans="1:15" x14ac:dyDescent="0.25">
      <c r="A3420" s="239" t="s">
        <v>12865</v>
      </c>
      <c r="B3420" s="189" t="s">
        <v>6163</v>
      </c>
      <c r="C3420" s="190" t="s">
        <v>6162</v>
      </c>
      <c r="D3420" s="190" t="s">
        <v>8677</v>
      </c>
      <c r="E3420" s="190" t="s">
        <v>20867</v>
      </c>
      <c r="F3420" s="190" t="s">
        <v>20869</v>
      </c>
      <c r="G3420" s="192">
        <v>1937.34</v>
      </c>
      <c r="H3420" s="191">
        <v>125.34</v>
      </c>
      <c r="I3420" s="188">
        <v>15.456677836285303</v>
      </c>
      <c r="J3420" s="192">
        <v>1920.64</v>
      </c>
      <c r="K3420" s="191">
        <v>126.11</v>
      </c>
      <c r="L3420" s="193">
        <v>15.229878677345175</v>
      </c>
      <c r="N3420" s="185"/>
      <c r="O3420" s="185"/>
    </row>
    <row r="3421" spans="1:15" x14ac:dyDescent="0.25">
      <c r="A3421" s="239" t="s">
        <v>12866</v>
      </c>
      <c r="B3421" s="189" t="s">
        <v>6163</v>
      </c>
      <c r="C3421" s="190" t="s">
        <v>6162</v>
      </c>
      <c r="D3421" s="190" t="s">
        <v>5251</v>
      </c>
      <c r="E3421" s="190" t="s">
        <v>20867</v>
      </c>
      <c r="F3421" s="190" t="s">
        <v>20869</v>
      </c>
      <c r="G3421" s="192">
        <v>103937.66</v>
      </c>
      <c r="H3421" s="191">
        <v>3072.86</v>
      </c>
      <c r="I3421" s="188">
        <v>33.82440462630904</v>
      </c>
      <c r="J3421" s="192">
        <v>116300.4</v>
      </c>
      <c r="K3421" s="191">
        <v>3120.74</v>
      </c>
      <c r="L3421" s="193">
        <v>37.266930279356821</v>
      </c>
      <c r="N3421" s="185"/>
      <c r="O3421" s="185"/>
    </row>
    <row r="3422" spans="1:15" x14ac:dyDescent="0.25">
      <c r="A3422" s="239" t="s">
        <v>12867</v>
      </c>
      <c r="B3422" s="189" t="s">
        <v>6163</v>
      </c>
      <c r="C3422" s="190" t="s">
        <v>6162</v>
      </c>
      <c r="D3422" s="190" t="s">
        <v>8678</v>
      </c>
      <c r="E3422" s="190" t="s">
        <v>20867</v>
      </c>
      <c r="F3422" s="190" t="s">
        <v>20869</v>
      </c>
      <c r="G3422" s="192">
        <v>15565.55</v>
      </c>
      <c r="H3422" s="191">
        <v>661.14</v>
      </c>
      <c r="I3422" s="188">
        <v>23.543500620140968</v>
      </c>
      <c r="J3422" s="192">
        <v>15999.63</v>
      </c>
      <c r="K3422" s="191">
        <v>665.85</v>
      </c>
      <c r="L3422" s="193">
        <v>24.028880378463615</v>
      </c>
      <c r="N3422" s="185"/>
      <c r="O3422" s="185"/>
    </row>
    <row r="3423" spans="1:15" x14ac:dyDescent="0.25">
      <c r="A3423" s="239" t="s">
        <v>12868</v>
      </c>
      <c r="B3423" s="189" t="s">
        <v>6163</v>
      </c>
      <c r="C3423" s="190" t="s">
        <v>6162</v>
      </c>
      <c r="D3423" s="190" t="s">
        <v>8276</v>
      </c>
      <c r="E3423" s="190" t="s">
        <v>20867</v>
      </c>
      <c r="F3423" s="190" t="s">
        <v>20869</v>
      </c>
      <c r="G3423" s="192">
        <v>15034.85</v>
      </c>
      <c r="H3423" s="191">
        <v>487.77</v>
      </c>
      <c r="I3423" s="188">
        <v>30.823646390716938</v>
      </c>
      <c r="J3423" s="192">
        <v>16746.29</v>
      </c>
      <c r="K3423" s="191">
        <v>491.19</v>
      </c>
      <c r="L3423" s="193">
        <v>34.093304016775591</v>
      </c>
      <c r="N3423" s="185"/>
      <c r="O3423" s="185"/>
    </row>
    <row r="3424" spans="1:15" x14ac:dyDescent="0.25">
      <c r="A3424" s="239" t="s">
        <v>12869</v>
      </c>
      <c r="B3424" s="189" t="s">
        <v>6165</v>
      </c>
      <c r="C3424" s="190" t="s">
        <v>6164</v>
      </c>
      <c r="D3424" s="190" t="s">
        <v>8277</v>
      </c>
      <c r="E3424" s="190" t="s">
        <v>20867</v>
      </c>
      <c r="F3424" s="190" t="s">
        <v>20869</v>
      </c>
      <c r="G3424" s="192">
        <v>70540</v>
      </c>
      <c r="H3424" s="191">
        <v>1100</v>
      </c>
      <c r="I3424" s="188">
        <v>64.127272727272725</v>
      </c>
      <c r="J3424" s="192">
        <v>83798</v>
      </c>
      <c r="K3424" s="191">
        <v>1159</v>
      </c>
      <c r="L3424" s="193">
        <v>72.30198446937014</v>
      </c>
      <c r="N3424" s="185"/>
      <c r="O3424" s="185"/>
    </row>
    <row r="3425" spans="1:15" x14ac:dyDescent="0.25">
      <c r="A3425" s="239" t="s">
        <v>12870</v>
      </c>
      <c r="B3425" s="189" t="s">
        <v>6165</v>
      </c>
      <c r="C3425" s="190" t="s">
        <v>6164</v>
      </c>
      <c r="D3425" s="190" t="s">
        <v>8278</v>
      </c>
      <c r="E3425" s="190" t="s">
        <v>20867</v>
      </c>
      <c r="F3425" s="190" t="s">
        <v>20869</v>
      </c>
      <c r="G3425" s="192">
        <v>21998</v>
      </c>
      <c r="H3425" s="191">
        <v>410</v>
      </c>
      <c r="I3425" s="188">
        <v>53.653658536585368</v>
      </c>
      <c r="J3425" s="192">
        <v>24911</v>
      </c>
      <c r="K3425" s="191">
        <v>414</v>
      </c>
      <c r="L3425" s="193">
        <v>60.171497584541065</v>
      </c>
      <c r="N3425" s="185"/>
      <c r="O3425" s="185"/>
    </row>
    <row r="3426" spans="1:15" x14ac:dyDescent="0.25">
      <c r="A3426" s="239" t="s">
        <v>12871</v>
      </c>
      <c r="B3426" s="189" t="s">
        <v>6165</v>
      </c>
      <c r="C3426" s="190" t="s">
        <v>6164</v>
      </c>
      <c r="D3426" s="190" t="s">
        <v>8279</v>
      </c>
      <c r="E3426" s="190" t="s">
        <v>20867</v>
      </c>
      <c r="F3426" s="190" t="s">
        <v>20869</v>
      </c>
      <c r="G3426" s="192">
        <v>99600</v>
      </c>
      <c r="H3426" s="191">
        <v>1876</v>
      </c>
      <c r="I3426" s="188">
        <v>53.091684434968016</v>
      </c>
      <c r="J3426" s="192">
        <v>99600</v>
      </c>
      <c r="K3426" s="191">
        <v>1923</v>
      </c>
      <c r="L3426" s="193">
        <v>51.794071762870516</v>
      </c>
      <c r="N3426" s="185"/>
      <c r="O3426" s="185"/>
    </row>
    <row r="3427" spans="1:15" x14ac:dyDescent="0.25">
      <c r="A3427" s="239" t="s">
        <v>12872</v>
      </c>
      <c r="B3427" s="189" t="s">
        <v>6165</v>
      </c>
      <c r="C3427" s="190" t="s">
        <v>6164</v>
      </c>
      <c r="D3427" s="190" t="s">
        <v>8280</v>
      </c>
      <c r="E3427" s="190" t="s">
        <v>20867</v>
      </c>
      <c r="F3427" s="190" t="s">
        <v>20869</v>
      </c>
      <c r="G3427" s="192">
        <v>4000</v>
      </c>
      <c r="H3427" s="191">
        <v>171</v>
      </c>
      <c r="I3427" s="188">
        <v>23.391812865497077</v>
      </c>
      <c r="J3427" s="192">
        <v>5000</v>
      </c>
      <c r="K3427" s="191">
        <v>179</v>
      </c>
      <c r="L3427" s="193">
        <v>27.932960893854748</v>
      </c>
      <c r="N3427" s="185"/>
      <c r="O3427" s="185"/>
    </row>
    <row r="3428" spans="1:15" x14ac:dyDescent="0.25">
      <c r="A3428" s="239" t="s">
        <v>12873</v>
      </c>
      <c r="B3428" s="189" t="s">
        <v>6165</v>
      </c>
      <c r="C3428" s="190" t="s">
        <v>6164</v>
      </c>
      <c r="D3428" s="190" t="s">
        <v>8281</v>
      </c>
      <c r="E3428" s="190" t="s">
        <v>20867</v>
      </c>
      <c r="F3428" s="190" t="s">
        <v>20869</v>
      </c>
      <c r="G3428" s="192">
        <v>159252</v>
      </c>
      <c r="H3428" s="191">
        <v>2062</v>
      </c>
      <c r="I3428" s="188">
        <v>77.231813773035881</v>
      </c>
      <c r="J3428" s="192">
        <v>166452</v>
      </c>
      <c r="K3428" s="191">
        <v>2103</v>
      </c>
      <c r="L3428" s="193">
        <v>79.149786019971472</v>
      </c>
      <c r="N3428" s="185"/>
      <c r="O3428" s="185"/>
    </row>
    <row r="3429" spans="1:15" x14ac:dyDescent="0.25">
      <c r="A3429" s="239" t="s">
        <v>12874</v>
      </c>
      <c r="B3429" s="189" t="s">
        <v>6165</v>
      </c>
      <c r="C3429" s="190" t="s">
        <v>6164</v>
      </c>
      <c r="D3429" s="190" t="s">
        <v>8282</v>
      </c>
      <c r="E3429" s="190" t="s">
        <v>20867</v>
      </c>
      <c r="F3429" s="190" t="s">
        <v>20869</v>
      </c>
      <c r="G3429" s="192">
        <v>6805</v>
      </c>
      <c r="H3429" s="191">
        <v>196</v>
      </c>
      <c r="I3429" s="188">
        <v>34.719387755102041</v>
      </c>
      <c r="J3429" s="192">
        <v>7013</v>
      </c>
      <c r="K3429" s="191">
        <v>200</v>
      </c>
      <c r="L3429" s="193">
        <v>35.064999999999998</v>
      </c>
      <c r="N3429" s="185"/>
      <c r="O3429" s="185"/>
    </row>
    <row r="3430" spans="1:15" x14ac:dyDescent="0.25">
      <c r="A3430" s="239" t="s">
        <v>12875</v>
      </c>
      <c r="B3430" s="189" t="s">
        <v>6165</v>
      </c>
      <c r="C3430" s="190" t="s">
        <v>6164</v>
      </c>
      <c r="D3430" s="190" t="s">
        <v>8283</v>
      </c>
      <c r="E3430" s="190" t="s">
        <v>20867</v>
      </c>
      <c r="F3430" s="190" t="s">
        <v>20869</v>
      </c>
      <c r="G3430" s="192">
        <v>51500</v>
      </c>
      <c r="H3430" s="191">
        <v>1132</v>
      </c>
      <c r="I3430" s="188">
        <v>45.494699646643113</v>
      </c>
      <c r="J3430" s="192">
        <v>53022</v>
      </c>
      <c r="K3430" s="191">
        <v>1167</v>
      </c>
      <c r="L3430" s="193">
        <v>45.434447300771211</v>
      </c>
      <c r="N3430" s="185"/>
      <c r="O3430" s="185"/>
    </row>
    <row r="3431" spans="1:15" x14ac:dyDescent="0.25">
      <c r="A3431" s="239" t="s">
        <v>12876</v>
      </c>
      <c r="B3431" s="189" t="s">
        <v>6165</v>
      </c>
      <c r="C3431" s="190" t="s">
        <v>6164</v>
      </c>
      <c r="D3431" s="190" t="s">
        <v>8284</v>
      </c>
      <c r="E3431" s="190" t="s">
        <v>20867</v>
      </c>
      <c r="F3431" s="190" t="s">
        <v>20869</v>
      </c>
      <c r="G3431" s="192">
        <v>49969</v>
      </c>
      <c r="H3431" s="191">
        <v>975</v>
      </c>
      <c r="I3431" s="188">
        <v>51.250256410256412</v>
      </c>
      <c r="J3431" s="192">
        <v>49969</v>
      </c>
      <c r="K3431" s="191">
        <v>988</v>
      </c>
      <c r="L3431" s="193">
        <v>50.575910931174086</v>
      </c>
      <c r="N3431" s="185"/>
      <c r="O3431" s="185"/>
    </row>
    <row r="3432" spans="1:15" x14ac:dyDescent="0.25">
      <c r="A3432" s="239" t="s">
        <v>12877</v>
      </c>
      <c r="B3432" s="189" t="s">
        <v>6165</v>
      </c>
      <c r="C3432" s="190" t="s">
        <v>6164</v>
      </c>
      <c r="D3432" s="190" t="s">
        <v>8285</v>
      </c>
      <c r="E3432" s="190" t="s">
        <v>20867</v>
      </c>
      <c r="F3432" s="190" t="s">
        <v>20869</v>
      </c>
      <c r="G3432" s="192">
        <v>46613</v>
      </c>
      <c r="H3432" s="191">
        <v>729</v>
      </c>
      <c r="I3432" s="188">
        <v>63.941015089163237</v>
      </c>
      <c r="J3432" s="192">
        <v>47254</v>
      </c>
      <c r="K3432" s="191">
        <v>749</v>
      </c>
      <c r="L3432" s="193">
        <v>63.089452603471294</v>
      </c>
      <c r="N3432" s="185"/>
      <c r="O3432" s="185"/>
    </row>
    <row r="3433" spans="1:15" x14ac:dyDescent="0.25">
      <c r="A3433" s="239" t="s">
        <v>12878</v>
      </c>
      <c r="B3433" s="189" t="s">
        <v>6165</v>
      </c>
      <c r="C3433" s="190" t="s">
        <v>6164</v>
      </c>
      <c r="D3433" s="190" t="s">
        <v>8286</v>
      </c>
      <c r="E3433" s="190" t="s">
        <v>20867</v>
      </c>
      <c r="F3433" s="190" t="s">
        <v>20869</v>
      </c>
      <c r="G3433" s="192">
        <v>145277</v>
      </c>
      <c r="H3433" s="191">
        <v>9238</v>
      </c>
      <c r="I3433" s="188">
        <v>15.726022948690193</v>
      </c>
      <c r="J3433" s="192">
        <v>155652</v>
      </c>
      <c r="K3433" s="191">
        <v>9520</v>
      </c>
      <c r="L3433" s="193">
        <v>16.350000000000001</v>
      </c>
      <c r="N3433" s="185"/>
      <c r="O3433" s="185"/>
    </row>
    <row r="3434" spans="1:15" x14ac:dyDescent="0.25">
      <c r="A3434" s="239" t="s">
        <v>12879</v>
      </c>
      <c r="B3434" s="189" t="s">
        <v>6165</v>
      </c>
      <c r="C3434" s="190" t="s">
        <v>6164</v>
      </c>
      <c r="D3434" s="190" t="s">
        <v>5243</v>
      </c>
      <c r="E3434" s="190" t="s">
        <v>20867</v>
      </c>
      <c r="F3434" s="190" t="s">
        <v>20869</v>
      </c>
      <c r="G3434" s="192">
        <v>16953</v>
      </c>
      <c r="H3434" s="191">
        <v>413</v>
      </c>
      <c r="I3434" s="188">
        <v>41.048426150121067</v>
      </c>
      <c r="J3434" s="192">
        <v>17123</v>
      </c>
      <c r="K3434" s="191">
        <v>423</v>
      </c>
      <c r="L3434" s="193">
        <v>40.479905437352244</v>
      </c>
      <c r="N3434" s="185"/>
      <c r="O3434" s="185"/>
    </row>
    <row r="3435" spans="1:15" x14ac:dyDescent="0.25">
      <c r="A3435" s="239" t="s">
        <v>12880</v>
      </c>
      <c r="B3435" s="189" t="s">
        <v>6165</v>
      </c>
      <c r="C3435" s="190" t="s">
        <v>6164</v>
      </c>
      <c r="D3435" s="190" t="s">
        <v>8287</v>
      </c>
      <c r="E3435" s="190" t="s">
        <v>20867</v>
      </c>
      <c r="F3435" s="190" t="s">
        <v>20869</v>
      </c>
      <c r="G3435" s="192">
        <v>56488</v>
      </c>
      <c r="H3435" s="191">
        <v>773</v>
      </c>
      <c r="I3435" s="188">
        <v>73.076326002587322</v>
      </c>
      <c r="J3435" s="192">
        <v>58460</v>
      </c>
      <c r="K3435" s="191">
        <v>791</v>
      </c>
      <c r="L3435" s="193">
        <v>73.906447534766116</v>
      </c>
      <c r="N3435" s="185"/>
      <c r="O3435" s="185"/>
    </row>
    <row r="3436" spans="1:15" x14ac:dyDescent="0.25">
      <c r="A3436" s="239" t="s">
        <v>12881</v>
      </c>
      <c r="B3436" s="189" t="s">
        <v>6165</v>
      </c>
      <c r="C3436" s="190" t="s">
        <v>6164</v>
      </c>
      <c r="D3436" s="190" t="s">
        <v>8288</v>
      </c>
      <c r="E3436" s="190" t="s">
        <v>20867</v>
      </c>
      <c r="F3436" s="190" t="s">
        <v>20869</v>
      </c>
      <c r="G3436" s="192">
        <v>6618.56</v>
      </c>
      <c r="H3436" s="191">
        <v>221</v>
      </c>
      <c r="I3436" s="188">
        <v>29.948235294117648</v>
      </c>
      <c r="J3436" s="192">
        <v>6529</v>
      </c>
      <c r="K3436" s="191">
        <v>218</v>
      </c>
      <c r="L3436" s="193">
        <v>29.949541284403669</v>
      </c>
      <c r="N3436" s="185"/>
      <c r="O3436" s="185"/>
    </row>
    <row r="3437" spans="1:15" x14ac:dyDescent="0.25">
      <c r="A3437" s="239" t="s">
        <v>12882</v>
      </c>
      <c r="B3437" s="189" t="s">
        <v>6165</v>
      </c>
      <c r="C3437" s="190" t="s">
        <v>6164</v>
      </c>
      <c r="D3437" s="190" t="s">
        <v>8289</v>
      </c>
      <c r="E3437" s="190" t="s">
        <v>20867</v>
      </c>
      <c r="F3437" s="190" t="s">
        <v>20869</v>
      </c>
      <c r="G3437" s="192">
        <v>14076</v>
      </c>
      <c r="H3437" s="191">
        <v>288</v>
      </c>
      <c r="I3437" s="188">
        <v>48.875</v>
      </c>
      <c r="J3437" s="192">
        <v>14498</v>
      </c>
      <c r="K3437" s="191">
        <v>281</v>
      </c>
      <c r="L3437" s="193">
        <v>51.594306049822066</v>
      </c>
      <c r="N3437" s="185"/>
      <c r="O3437" s="185"/>
    </row>
    <row r="3438" spans="1:15" x14ac:dyDescent="0.25">
      <c r="A3438" s="239" t="s">
        <v>12883</v>
      </c>
      <c r="B3438" s="189" t="s">
        <v>6165</v>
      </c>
      <c r="C3438" s="190" t="s">
        <v>6164</v>
      </c>
      <c r="D3438" s="190" t="s">
        <v>8290</v>
      </c>
      <c r="E3438" s="190" t="s">
        <v>20867</v>
      </c>
      <c r="F3438" s="190" t="s">
        <v>20869</v>
      </c>
      <c r="G3438" s="192">
        <v>8000</v>
      </c>
      <c r="H3438" s="191">
        <v>511</v>
      </c>
      <c r="I3438" s="188">
        <v>15.655577299412915</v>
      </c>
      <c r="J3438" s="192">
        <v>8000</v>
      </c>
      <c r="K3438" s="191">
        <v>528</v>
      </c>
      <c r="L3438" s="193">
        <v>15.151515151515152</v>
      </c>
      <c r="N3438" s="185"/>
      <c r="O3438" s="185"/>
    </row>
    <row r="3439" spans="1:15" x14ac:dyDescent="0.25">
      <c r="A3439" s="239" t="s">
        <v>12884</v>
      </c>
      <c r="B3439" s="189" t="s">
        <v>6167</v>
      </c>
      <c r="C3439" s="190" t="s">
        <v>6166</v>
      </c>
      <c r="D3439" s="190" t="s">
        <v>8291</v>
      </c>
      <c r="E3439" s="190" t="s">
        <v>20871</v>
      </c>
      <c r="F3439" s="190" t="s">
        <v>20869</v>
      </c>
      <c r="G3439" s="192">
        <v>7500</v>
      </c>
      <c r="H3439" s="191">
        <v>1314.7</v>
      </c>
      <c r="I3439" s="188">
        <v>5.7047235110671632</v>
      </c>
      <c r="J3439" s="192">
        <v>6697</v>
      </c>
      <c r="K3439" s="191">
        <v>1174</v>
      </c>
      <c r="L3439" s="193">
        <v>5.7044293015332199</v>
      </c>
      <c r="N3439" s="185"/>
      <c r="O3439" s="185"/>
    </row>
    <row r="3440" spans="1:15" x14ac:dyDescent="0.25">
      <c r="A3440" s="239" t="s">
        <v>12885</v>
      </c>
      <c r="B3440" s="189" t="s">
        <v>6169</v>
      </c>
      <c r="C3440" s="190" t="s">
        <v>6168</v>
      </c>
      <c r="D3440" s="190" t="s">
        <v>8292</v>
      </c>
      <c r="E3440" s="190" t="s">
        <v>20867</v>
      </c>
      <c r="F3440" s="190" t="s">
        <v>20869</v>
      </c>
      <c r="G3440" s="192">
        <v>26833</v>
      </c>
      <c r="H3440" s="191">
        <v>1469.03</v>
      </c>
      <c r="I3440" s="188">
        <v>18.265794435784159</v>
      </c>
      <c r="J3440" s="192">
        <v>26501</v>
      </c>
      <c r="K3440" s="191">
        <v>1493.04</v>
      </c>
      <c r="L3440" s="193">
        <v>17.749691903766813</v>
      </c>
      <c r="N3440" s="185"/>
      <c r="O3440" s="185"/>
    </row>
    <row r="3441" spans="1:15" x14ac:dyDescent="0.25">
      <c r="A3441" s="239" t="s">
        <v>12886</v>
      </c>
      <c r="B3441" s="189" t="s">
        <v>6169</v>
      </c>
      <c r="C3441" s="190" t="s">
        <v>6168</v>
      </c>
      <c r="D3441" s="190" t="s">
        <v>8293</v>
      </c>
      <c r="E3441" s="190" t="s">
        <v>20867</v>
      </c>
      <c r="F3441" s="190" t="s">
        <v>20869</v>
      </c>
      <c r="G3441" s="192">
        <v>90115</v>
      </c>
      <c r="H3441" s="191">
        <v>1409.06</v>
      </c>
      <c r="I3441" s="188">
        <v>63.953983506734986</v>
      </c>
      <c r="J3441" s="192">
        <v>107745</v>
      </c>
      <c r="K3441" s="191">
        <v>1422.11</v>
      </c>
      <c r="L3441" s="193">
        <v>75.764181392438005</v>
      </c>
      <c r="N3441" s="185"/>
      <c r="O3441" s="185"/>
    </row>
    <row r="3442" spans="1:15" x14ac:dyDescent="0.25">
      <c r="A3442" s="239" t="s">
        <v>12887</v>
      </c>
      <c r="B3442" s="189" t="s">
        <v>6169</v>
      </c>
      <c r="C3442" s="190" t="s">
        <v>6168</v>
      </c>
      <c r="D3442" s="190" t="s">
        <v>8294</v>
      </c>
      <c r="E3442" s="190" t="s">
        <v>20867</v>
      </c>
      <c r="F3442" s="190" t="s">
        <v>20869</v>
      </c>
      <c r="G3442" s="192">
        <v>127615</v>
      </c>
      <c r="H3442" s="191">
        <v>1981.04</v>
      </c>
      <c r="I3442" s="188">
        <v>64.418184387998224</v>
      </c>
      <c r="J3442" s="192">
        <v>153650</v>
      </c>
      <c r="K3442" s="191">
        <v>2009.33</v>
      </c>
      <c r="L3442" s="193">
        <v>76.46827549481668</v>
      </c>
      <c r="N3442" s="185"/>
      <c r="O3442" s="185"/>
    </row>
    <row r="3443" spans="1:15" x14ac:dyDescent="0.25">
      <c r="A3443" s="239" t="s">
        <v>12888</v>
      </c>
      <c r="B3443" s="189" t="s">
        <v>6169</v>
      </c>
      <c r="C3443" s="190" t="s">
        <v>6168</v>
      </c>
      <c r="D3443" s="190" t="s">
        <v>8295</v>
      </c>
      <c r="E3443" s="190" t="s">
        <v>20867</v>
      </c>
      <c r="F3443" s="190" t="s">
        <v>20869</v>
      </c>
      <c r="G3443" s="192">
        <v>31054</v>
      </c>
      <c r="H3443" s="191">
        <v>834.53</v>
      </c>
      <c r="I3443" s="188">
        <v>37.211364480605852</v>
      </c>
      <c r="J3443" s="192">
        <v>31000</v>
      </c>
      <c r="K3443" s="191">
        <v>835.07</v>
      </c>
      <c r="L3443" s="193">
        <v>37.12263642568886</v>
      </c>
      <c r="N3443" s="185"/>
      <c r="O3443" s="185"/>
    </row>
    <row r="3444" spans="1:15" x14ac:dyDescent="0.25">
      <c r="A3444" s="239" t="s">
        <v>12889</v>
      </c>
      <c r="B3444" s="189" t="s">
        <v>6169</v>
      </c>
      <c r="C3444" s="190" t="s">
        <v>6168</v>
      </c>
      <c r="D3444" s="190" t="s">
        <v>8296</v>
      </c>
      <c r="E3444" s="190" t="s">
        <v>20867</v>
      </c>
      <c r="F3444" s="190" t="s">
        <v>20869</v>
      </c>
      <c r="G3444" s="192">
        <v>14800</v>
      </c>
      <c r="H3444" s="191">
        <v>475.19</v>
      </c>
      <c r="I3444" s="188">
        <v>31.145436562217217</v>
      </c>
      <c r="J3444" s="192">
        <v>14800</v>
      </c>
      <c r="K3444" s="191">
        <v>480.48</v>
      </c>
      <c r="L3444" s="193">
        <v>30.8025308025308</v>
      </c>
      <c r="N3444" s="185"/>
      <c r="O3444" s="185"/>
    </row>
    <row r="3445" spans="1:15" x14ac:dyDescent="0.25">
      <c r="A3445" s="239" t="s">
        <v>12890</v>
      </c>
      <c r="B3445" s="189" t="s">
        <v>6169</v>
      </c>
      <c r="C3445" s="190" t="s">
        <v>6168</v>
      </c>
      <c r="D3445" s="190" t="s">
        <v>8297</v>
      </c>
      <c r="E3445" s="190" t="s">
        <v>20867</v>
      </c>
      <c r="F3445" s="190" t="s">
        <v>20869</v>
      </c>
      <c r="G3445" s="192">
        <v>5729</v>
      </c>
      <c r="H3445" s="191">
        <v>105.48</v>
      </c>
      <c r="I3445" s="188">
        <v>54.31361395525218</v>
      </c>
      <c r="J3445" s="192">
        <v>6861</v>
      </c>
      <c r="K3445" s="191">
        <v>108.09</v>
      </c>
      <c r="L3445" s="193">
        <v>63.474882042742159</v>
      </c>
      <c r="N3445" s="185"/>
      <c r="O3445" s="185"/>
    </row>
    <row r="3446" spans="1:15" x14ac:dyDescent="0.25">
      <c r="A3446" s="239" t="s">
        <v>12891</v>
      </c>
      <c r="B3446" s="189" t="s">
        <v>6169</v>
      </c>
      <c r="C3446" s="190" t="s">
        <v>6168</v>
      </c>
      <c r="D3446" s="190" t="s">
        <v>8298</v>
      </c>
      <c r="E3446" s="190" t="s">
        <v>20867</v>
      </c>
      <c r="F3446" s="190" t="s">
        <v>20869</v>
      </c>
      <c r="G3446" s="192">
        <v>12861</v>
      </c>
      <c r="H3446" s="191">
        <v>342.3</v>
      </c>
      <c r="I3446" s="188">
        <v>37.572304995617877</v>
      </c>
      <c r="J3446" s="192">
        <v>13615</v>
      </c>
      <c r="K3446" s="191">
        <v>345.14</v>
      </c>
      <c r="L3446" s="193">
        <v>39.447760329141801</v>
      </c>
      <c r="N3446" s="185"/>
      <c r="O3446" s="185"/>
    </row>
    <row r="3447" spans="1:15" x14ac:dyDescent="0.25">
      <c r="A3447" s="239" t="s">
        <v>12892</v>
      </c>
      <c r="B3447" s="189" t="s">
        <v>6169</v>
      </c>
      <c r="C3447" s="190" t="s">
        <v>6168</v>
      </c>
      <c r="D3447" s="190" t="s">
        <v>8299</v>
      </c>
      <c r="E3447" s="190" t="s">
        <v>20867</v>
      </c>
      <c r="F3447" s="190" t="s">
        <v>20869</v>
      </c>
      <c r="G3447" s="192">
        <v>9009</v>
      </c>
      <c r="H3447" s="191">
        <v>274.19</v>
      </c>
      <c r="I3447" s="188">
        <v>32.856778146540719</v>
      </c>
      <c r="J3447" s="192">
        <v>9225</v>
      </c>
      <c r="K3447" s="191">
        <v>275.98</v>
      </c>
      <c r="L3447" s="193">
        <v>33.426335241684178</v>
      </c>
      <c r="N3447" s="185"/>
      <c r="O3447" s="185"/>
    </row>
    <row r="3448" spans="1:15" x14ac:dyDescent="0.25">
      <c r="A3448" s="239" t="s">
        <v>12893</v>
      </c>
      <c r="B3448" s="189" t="s">
        <v>6169</v>
      </c>
      <c r="C3448" s="190" t="s">
        <v>6168</v>
      </c>
      <c r="D3448" s="190" t="s">
        <v>8300</v>
      </c>
      <c r="E3448" s="190" t="s">
        <v>20867</v>
      </c>
      <c r="F3448" s="190" t="s">
        <v>20869</v>
      </c>
      <c r="G3448" s="192">
        <v>116373</v>
      </c>
      <c r="H3448" s="191">
        <v>2628.23</v>
      </c>
      <c r="I3448" s="188">
        <v>44.278088295164423</v>
      </c>
      <c r="J3448" s="192">
        <v>117369</v>
      </c>
      <c r="K3448" s="191">
        <v>2650.77</v>
      </c>
      <c r="L3448" s="193">
        <v>44.277323192883578</v>
      </c>
      <c r="N3448" s="185"/>
      <c r="O3448" s="185"/>
    </row>
    <row r="3449" spans="1:15" x14ac:dyDescent="0.25">
      <c r="A3449" s="239" t="s">
        <v>12894</v>
      </c>
      <c r="B3449" s="189" t="s">
        <v>6169</v>
      </c>
      <c r="C3449" s="190" t="s">
        <v>6168</v>
      </c>
      <c r="D3449" s="190" t="s">
        <v>8301</v>
      </c>
      <c r="E3449" s="190" t="s">
        <v>20867</v>
      </c>
      <c r="F3449" s="190" t="s">
        <v>20869</v>
      </c>
      <c r="G3449" s="192">
        <v>549</v>
      </c>
      <c r="H3449" s="191">
        <v>53.5</v>
      </c>
      <c r="I3449" s="188">
        <v>10.261682242990654</v>
      </c>
      <c r="J3449" s="192">
        <v>549</v>
      </c>
      <c r="K3449" s="191">
        <v>52.26</v>
      </c>
      <c r="L3449" s="193">
        <v>10.505166475315729</v>
      </c>
      <c r="N3449" s="185"/>
      <c r="O3449" s="185"/>
    </row>
    <row r="3450" spans="1:15" x14ac:dyDescent="0.25">
      <c r="A3450" s="239" t="s">
        <v>12895</v>
      </c>
      <c r="B3450" s="189" t="s">
        <v>6169</v>
      </c>
      <c r="C3450" s="190" t="s">
        <v>6168</v>
      </c>
      <c r="D3450" s="190" t="s">
        <v>8700</v>
      </c>
      <c r="E3450" s="190" t="s">
        <v>20867</v>
      </c>
      <c r="F3450" s="190" t="s">
        <v>20869</v>
      </c>
      <c r="G3450" s="192">
        <v>36771</v>
      </c>
      <c r="H3450" s="191">
        <v>890.17</v>
      </c>
      <c r="I3450" s="188">
        <v>41.3078400754912</v>
      </c>
      <c r="J3450" s="192">
        <v>37745</v>
      </c>
      <c r="K3450" s="191">
        <v>897.34</v>
      </c>
      <c r="L3450" s="193">
        <v>42.06320904005171</v>
      </c>
      <c r="N3450" s="185"/>
      <c r="O3450" s="185"/>
    </row>
    <row r="3451" spans="1:15" x14ac:dyDescent="0.25">
      <c r="A3451" s="239" t="s">
        <v>12896</v>
      </c>
      <c r="B3451" s="189" t="s">
        <v>6171</v>
      </c>
      <c r="C3451" s="190" t="s">
        <v>6170</v>
      </c>
      <c r="D3451" s="190" t="s">
        <v>8701</v>
      </c>
      <c r="E3451" s="190" t="s">
        <v>20867</v>
      </c>
      <c r="F3451" s="190" t="s">
        <v>20869</v>
      </c>
      <c r="G3451" s="192">
        <v>195606</v>
      </c>
      <c r="H3451" s="191">
        <v>5447.97</v>
      </c>
      <c r="I3451" s="188">
        <v>35.904382733385091</v>
      </c>
      <c r="J3451" s="192">
        <v>199692</v>
      </c>
      <c r="K3451" s="191">
        <v>5562.2</v>
      </c>
      <c r="L3451" s="193">
        <v>35.901621660494051</v>
      </c>
      <c r="N3451" s="185"/>
      <c r="O3451" s="185"/>
    </row>
    <row r="3452" spans="1:15" x14ac:dyDescent="0.25">
      <c r="A3452" s="239" t="s">
        <v>12897</v>
      </c>
      <c r="B3452" s="189" t="s">
        <v>6175</v>
      </c>
      <c r="C3452" s="190" t="s">
        <v>6174</v>
      </c>
      <c r="D3452" s="190" t="s">
        <v>8702</v>
      </c>
      <c r="E3452" s="190" t="s">
        <v>20867</v>
      </c>
      <c r="F3452" s="190" t="s">
        <v>20869</v>
      </c>
      <c r="G3452" s="192">
        <v>9230</v>
      </c>
      <c r="H3452" s="191">
        <v>632.79</v>
      </c>
      <c r="I3452" s="188">
        <v>14.586197632705954</v>
      </c>
      <c r="J3452" s="192">
        <v>9230</v>
      </c>
      <c r="K3452" s="191">
        <v>650</v>
      </c>
      <c r="L3452" s="193">
        <v>14.2</v>
      </c>
      <c r="N3452" s="185"/>
      <c r="O3452" s="185"/>
    </row>
    <row r="3453" spans="1:15" x14ac:dyDescent="0.25">
      <c r="A3453" s="239" t="s">
        <v>12898</v>
      </c>
      <c r="B3453" s="189" t="s">
        <v>6175</v>
      </c>
      <c r="C3453" s="190" t="s">
        <v>6174</v>
      </c>
      <c r="D3453" s="190" t="s">
        <v>6840</v>
      </c>
      <c r="E3453" s="190" t="s">
        <v>20867</v>
      </c>
      <c r="F3453" s="190" t="s">
        <v>20869</v>
      </c>
      <c r="G3453" s="192">
        <v>46410</v>
      </c>
      <c r="H3453" s="191">
        <v>1489.27</v>
      </c>
      <c r="I3453" s="188">
        <v>31.16291874542561</v>
      </c>
      <c r="J3453" s="192">
        <v>47390</v>
      </c>
      <c r="K3453" s="191">
        <v>1530.82</v>
      </c>
      <c r="L3453" s="193">
        <v>30.957264733933449</v>
      </c>
      <c r="N3453" s="185"/>
      <c r="O3453" s="185"/>
    </row>
    <row r="3454" spans="1:15" x14ac:dyDescent="0.25">
      <c r="A3454" s="239" t="s">
        <v>12899</v>
      </c>
      <c r="B3454" s="189" t="s">
        <v>6175</v>
      </c>
      <c r="C3454" s="190" t="s">
        <v>6174</v>
      </c>
      <c r="D3454" s="190" t="s">
        <v>8703</v>
      </c>
      <c r="E3454" s="190" t="s">
        <v>20867</v>
      </c>
      <c r="F3454" s="190" t="s">
        <v>20869</v>
      </c>
      <c r="G3454" s="192">
        <v>4180</v>
      </c>
      <c r="H3454" s="191">
        <v>95.41</v>
      </c>
      <c r="I3454" s="188">
        <v>43.81092128707683</v>
      </c>
      <c r="J3454" s="192">
        <v>4980</v>
      </c>
      <c r="K3454" s="191">
        <v>101.66</v>
      </c>
      <c r="L3454" s="193">
        <v>48.986818807790677</v>
      </c>
      <c r="N3454" s="185"/>
      <c r="O3454" s="185"/>
    </row>
    <row r="3455" spans="1:15" x14ac:dyDescent="0.25">
      <c r="A3455" s="239" t="s">
        <v>12900</v>
      </c>
      <c r="B3455" s="189" t="s">
        <v>6175</v>
      </c>
      <c r="C3455" s="190" t="s">
        <v>6174</v>
      </c>
      <c r="D3455" s="190" t="s">
        <v>8704</v>
      </c>
      <c r="E3455" s="190" t="s">
        <v>20867</v>
      </c>
      <c r="F3455" s="190" t="s">
        <v>20869</v>
      </c>
      <c r="G3455" s="192">
        <v>65025</v>
      </c>
      <c r="H3455" s="191">
        <v>2920.25</v>
      </c>
      <c r="I3455" s="188">
        <v>22.266929201267015</v>
      </c>
      <c r="J3455" s="192">
        <v>65640</v>
      </c>
      <c r="K3455" s="191">
        <v>2976.87</v>
      </c>
      <c r="L3455" s="193">
        <v>22.050005542734485</v>
      </c>
      <c r="N3455" s="185"/>
      <c r="O3455" s="185"/>
    </row>
    <row r="3456" spans="1:15" x14ac:dyDescent="0.25">
      <c r="A3456" s="239" t="s">
        <v>12901</v>
      </c>
      <c r="B3456" s="189" t="s">
        <v>6175</v>
      </c>
      <c r="C3456" s="190" t="s">
        <v>6174</v>
      </c>
      <c r="D3456" s="190" t="s">
        <v>8705</v>
      </c>
      <c r="E3456" s="190" t="s">
        <v>20867</v>
      </c>
      <c r="F3456" s="190" t="s">
        <v>20869</v>
      </c>
      <c r="G3456" s="192">
        <v>19460</v>
      </c>
      <c r="H3456" s="191">
        <v>1118.98</v>
      </c>
      <c r="I3456" s="188">
        <v>17.390838084684265</v>
      </c>
      <c r="J3456" s="192">
        <v>23690</v>
      </c>
      <c r="K3456" s="191">
        <v>1127.97</v>
      </c>
      <c r="L3456" s="193">
        <v>21.002331622294918</v>
      </c>
      <c r="N3456" s="185"/>
      <c r="O3456" s="185"/>
    </row>
    <row r="3457" spans="1:15" x14ac:dyDescent="0.25">
      <c r="A3457" s="239" t="s">
        <v>12902</v>
      </c>
      <c r="B3457" s="189" t="s">
        <v>6175</v>
      </c>
      <c r="C3457" s="190" t="s">
        <v>6174</v>
      </c>
      <c r="D3457" s="190" t="s">
        <v>8706</v>
      </c>
      <c r="E3457" s="190" t="s">
        <v>20867</v>
      </c>
      <c r="F3457" s="190" t="s">
        <v>20869</v>
      </c>
      <c r="G3457" s="192">
        <v>87185</v>
      </c>
      <c r="H3457" s="191">
        <v>689.64</v>
      </c>
      <c r="I3457" s="188">
        <v>126.42103126268778</v>
      </c>
      <c r="J3457" s="192">
        <v>90460</v>
      </c>
      <c r="K3457" s="191">
        <v>701.63</v>
      </c>
      <c r="L3457" s="193">
        <v>128.92835255048956</v>
      </c>
      <c r="N3457" s="185"/>
      <c r="O3457" s="185"/>
    </row>
    <row r="3458" spans="1:15" x14ac:dyDescent="0.25">
      <c r="A3458" s="239" t="s">
        <v>12903</v>
      </c>
      <c r="B3458" s="189" t="s">
        <v>6177</v>
      </c>
      <c r="C3458" s="190" t="s">
        <v>6176</v>
      </c>
      <c r="D3458" s="190" t="s">
        <v>12904</v>
      </c>
      <c r="E3458" s="190" t="s">
        <v>20867</v>
      </c>
      <c r="F3458" s="190" t="s">
        <v>20868</v>
      </c>
      <c r="G3458" s="192">
        <v>0</v>
      </c>
      <c r="H3458" s="191">
        <v>21</v>
      </c>
      <c r="I3458" s="188">
        <v>0</v>
      </c>
      <c r="J3458" s="192">
        <v>0</v>
      </c>
      <c r="K3458" s="191">
        <v>21</v>
      </c>
      <c r="L3458" s="193">
        <v>0</v>
      </c>
      <c r="N3458" s="185"/>
      <c r="O3458" s="185"/>
    </row>
    <row r="3459" spans="1:15" x14ac:dyDescent="0.25">
      <c r="A3459" s="239" t="s">
        <v>12905</v>
      </c>
      <c r="B3459" s="189" t="s">
        <v>6177</v>
      </c>
      <c r="C3459" s="190" t="s">
        <v>6176</v>
      </c>
      <c r="D3459" s="190" t="s">
        <v>8707</v>
      </c>
      <c r="E3459" s="190" t="s">
        <v>20867</v>
      </c>
      <c r="F3459" s="190" t="s">
        <v>20869</v>
      </c>
      <c r="G3459" s="192">
        <v>31708</v>
      </c>
      <c r="H3459" s="191">
        <v>1082</v>
      </c>
      <c r="I3459" s="188">
        <v>29.304990757855823</v>
      </c>
      <c r="J3459" s="192">
        <v>34618</v>
      </c>
      <c r="K3459" s="191">
        <v>1081</v>
      </c>
      <c r="L3459" s="193">
        <v>32.024051803885293</v>
      </c>
      <c r="N3459" s="185"/>
      <c r="O3459" s="185"/>
    </row>
    <row r="3460" spans="1:15" x14ac:dyDescent="0.25">
      <c r="A3460" s="239" t="s">
        <v>12906</v>
      </c>
      <c r="B3460" s="189" t="s">
        <v>6177</v>
      </c>
      <c r="C3460" s="190" t="s">
        <v>6176</v>
      </c>
      <c r="D3460" s="190" t="s">
        <v>1393</v>
      </c>
      <c r="E3460" s="190" t="s">
        <v>20867</v>
      </c>
      <c r="F3460" s="190" t="s">
        <v>20869</v>
      </c>
      <c r="G3460" s="192">
        <v>42578</v>
      </c>
      <c r="H3460" s="191">
        <v>3209</v>
      </c>
      <c r="I3460" s="188">
        <v>13.268307884076036</v>
      </c>
      <c r="J3460" s="192">
        <v>41449</v>
      </c>
      <c r="K3460" s="191">
        <v>3255</v>
      </c>
      <c r="L3460" s="193">
        <v>12.73394777265745</v>
      </c>
      <c r="N3460" s="185"/>
      <c r="O3460" s="185"/>
    </row>
    <row r="3461" spans="1:15" x14ac:dyDescent="0.25">
      <c r="A3461" s="239" t="s">
        <v>12907</v>
      </c>
      <c r="B3461" s="189" t="s">
        <v>6177</v>
      </c>
      <c r="C3461" s="190" t="s">
        <v>6176</v>
      </c>
      <c r="D3461" s="190" t="s">
        <v>6193</v>
      </c>
      <c r="E3461" s="190" t="s">
        <v>20867</v>
      </c>
      <c r="F3461" s="190" t="s">
        <v>20869</v>
      </c>
      <c r="G3461" s="192">
        <v>5110</v>
      </c>
      <c r="H3461" s="191">
        <v>380</v>
      </c>
      <c r="I3461" s="188">
        <v>13.447368421052632</v>
      </c>
      <c r="J3461" s="192">
        <v>4957</v>
      </c>
      <c r="K3461" s="191">
        <v>390</v>
      </c>
      <c r="L3461" s="193">
        <v>12.71025641025641</v>
      </c>
      <c r="N3461" s="185"/>
      <c r="O3461" s="185"/>
    </row>
    <row r="3462" spans="1:15" x14ac:dyDescent="0.25">
      <c r="A3462" s="239" t="s">
        <v>12908</v>
      </c>
      <c r="B3462" s="189" t="s">
        <v>6177</v>
      </c>
      <c r="C3462" s="190" t="s">
        <v>6176</v>
      </c>
      <c r="D3462" s="190" t="s">
        <v>6194</v>
      </c>
      <c r="E3462" s="190" t="s">
        <v>20867</v>
      </c>
      <c r="F3462" s="190" t="s">
        <v>20869</v>
      </c>
      <c r="G3462" s="192">
        <v>45461</v>
      </c>
      <c r="H3462" s="191">
        <v>2632</v>
      </c>
      <c r="I3462" s="188">
        <v>17.272416413373861</v>
      </c>
      <c r="J3462" s="192">
        <v>41640</v>
      </c>
      <c r="K3462" s="191">
        <v>2699</v>
      </c>
      <c r="L3462" s="193">
        <v>15.427936272693589</v>
      </c>
      <c r="N3462" s="185"/>
      <c r="O3462" s="185"/>
    </row>
    <row r="3463" spans="1:15" x14ac:dyDescent="0.25">
      <c r="A3463" s="239" t="s">
        <v>12909</v>
      </c>
      <c r="B3463" s="189" t="s">
        <v>6177</v>
      </c>
      <c r="C3463" s="190" t="s">
        <v>6176</v>
      </c>
      <c r="D3463" s="190" t="s">
        <v>6195</v>
      </c>
      <c r="E3463" s="190" t="s">
        <v>20867</v>
      </c>
      <c r="F3463" s="190" t="s">
        <v>20869</v>
      </c>
      <c r="G3463" s="192">
        <v>2993</v>
      </c>
      <c r="H3463" s="191">
        <v>274</v>
      </c>
      <c r="I3463" s="188">
        <v>10.923357664233576</v>
      </c>
      <c r="J3463" s="192">
        <v>3013</v>
      </c>
      <c r="K3463" s="191">
        <v>293</v>
      </c>
      <c r="L3463" s="193">
        <v>10.283276450511945</v>
      </c>
      <c r="N3463" s="185"/>
      <c r="O3463" s="185"/>
    </row>
    <row r="3464" spans="1:15" x14ac:dyDescent="0.25">
      <c r="A3464" s="239" t="s">
        <v>12910</v>
      </c>
      <c r="B3464" s="189" t="s">
        <v>6177</v>
      </c>
      <c r="C3464" s="190" t="s">
        <v>6176</v>
      </c>
      <c r="D3464" s="190" t="s">
        <v>6196</v>
      </c>
      <c r="E3464" s="190" t="s">
        <v>20867</v>
      </c>
      <c r="F3464" s="190" t="s">
        <v>20869</v>
      </c>
      <c r="G3464" s="192">
        <v>2844</v>
      </c>
      <c r="H3464" s="191">
        <v>350</v>
      </c>
      <c r="I3464" s="188">
        <v>8.1257142857142863</v>
      </c>
      <c r="J3464" s="192">
        <v>2804</v>
      </c>
      <c r="K3464" s="191">
        <v>359</v>
      </c>
      <c r="L3464" s="193">
        <v>7.8105849582172704</v>
      </c>
      <c r="N3464" s="185"/>
      <c r="O3464" s="185"/>
    </row>
    <row r="3465" spans="1:15" x14ac:dyDescent="0.25">
      <c r="A3465" s="239" t="s">
        <v>12911</v>
      </c>
      <c r="B3465" s="189" t="s">
        <v>6177</v>
      </c>
      <c r="C3465" s="190" t="s">
        <v>6176</v>
      </c>
      <c r="D3465" s="190" t="s">
        <v>6197</v>
      </c>
      <c r="E3465" s="190" t="s">
        <v>20867</v>
      </c>
      <c r="F3465" s="190" t="s">
        <v>20869</v>
      </c>
      <c r="G3465" s="192">
        <v>5586</v>
      </c>
      <c r="H3465" s="191">
        <v>250</v>
      </c>
      <c r="I3465" s="188">
        <v>22.344000000000001</v>
      </c>
      <c r="J3465" s="192">
        <v>6106</v>
      </c>
      <c r="K3465" s="191">
        <v>256</v>
      </c>
      <c r="L3465" s="193">
        <v>23.8515625</v>
      </c>
      <c r="N3465" s="185"/>
      <c r="O3465" s="185"/>
    </row>
    <row r="3466" spans="1:15" x14ac:dyDescent="0.25">
      <c r="A3466" s="239" t="s">
        <v>12912</v>
      </c>
      <c r="B3466" s="189" t="s">
        <v>6177</v>
      </c>
      <c r="C3466" s="190" t="s">
        <v>6176</v>
      </c>
      <c r="D3466" s="190" t="s">
        <v>6198</v>
      </c>
      <c r="E3466" s="190" t="s">
        <v>20867</v>
      </c>
      <c r="F3466" s="190" t="s">
        <v>20869</v>
      </c>
      <c r="G3466" s="192">
        <v>10632</v>
      </c>
      <c r="H3466" s="191">
        <v>1180</v>
      </c>
      <c r="I3466" s="188">
        <v>9.0101694915254242</v>
      </c>
      <c r="J3466" s="192">
        <v>22551</v>
      </c>
      <c r="K3466" s="191">
        <v>1194</v>
      </c>
      <c r="L3466" s="193">
        <v>18.886934673366834</v>
      </c>
      <c r="N3466" s="185"/>
      <c r="O3466" s="185"/>
    </row>
    <row r="3467" spans="1:15" x14ac:dyDescent="0.25">
      <c r="A3467" s="239" t="s">
        <v>12913</v>
      </c>
      <c r="B3467" s="189" t="s">
        <v>6177</v>
      </c>
      <c r="C3467" s="190" t="s">
        <v>6176</v>
      </c>
      <c r="D3467" s="190" t="s">
        <v>6199</v>
      </c>
      <c r="E3467" s="190" t="s">
        <v>20867</v>
      </c>
      <c r="F3467" s="190" t="s">
        <v>20869</v>
      </c>
      <c r="G3467" s="192">
        <v>24541</v>
      </c>
      <c r="H3467" s="191">
        <v>956</v>
      </c>
      <c r="I3467" s="188">
        <v>25.67050209205021</v>
      </c>
      <c r="J3467" s="192">
        <v>26289</v>
      </c>
      <c r="K3467" s="191">
        <v>963</v>
      </c>
      <c r="L3467" s="193">
        <v>27.299065420560748</v>
      </c>
      <c r="N3467" s="185"/>
      <c r="O3467" s="185"/>
    </row>
    <row r="3468" spans="1:15" x14ac:dyDescent="0.25">
      <c r="A3468" s="239" t="s">
        <v>12914</v>
      </c>
      <c r="B3468" s="189" t="s">
        <v>6177</v>
      </c>
      <c r="C3468" s="190" t="s">
        <v>6176</v>
      </c>
      <c r="D3468" s="190" t="s">
        <v>6200</v>
      </c>
      <c r="E3468" s="190" t="s">
        <v>20867</v>
      </c>
      <c r="F3468" s="190" t="s">
        <v>20869</v>
      </c>
      <c r="G3468" s="192">
        <v>22151</v>
      </c>
      <c r="H3468" s="191">
        <v>1000</v>
      </c>
      <c r="I3468" s="188">
        <v>22.151</v>
      </c>
      <c r="J3468" s="192">
        <v>36395</v>
      </c>
      <c r="K3468" s="191">
        <v>1018</v>
      </c>
      <c r="L3468" s="193">
        <v>35.751473477406677</v>
      </c>
      <c r="N3468" s="185"/>
      <c r="O3468" s="185"/>
    </row>
    <row r="3469" spans="1:15" x14ac:dyDescent="0.25">
      <c r="A3469" s="239" t="s">
        <v>12915</v>
      </c>
      <c r="B3469" s="189" t="s">
        <v>6177</v>
      </c>
      <c r="C3469" s="190" t="s">
        <v>6176</v>
      </c>
      <c r="D3469" s="190" t="s">
        <v>6201</v>
      </c>
      <c r="E3469" s="190" t="s">
        <v>20867</v>
      </c>
      <c r="F3469" s="190" t="s">
        <v>20869</v>
      </c>
      <c r="G3469" s="192">
        <v>2603</v>
      </c>
      <c r="H3469" s="191">
        <v>138</v>
      </c>
      <c r="I3469" s="188">
        <v>18.862318840579711</v>
      </c>
      <c r="J3469" s="192">
        <v>2588</v>
      </c>
      <c r="K3469" s="191">
        <v>142</v>
      </c>
      <c r="L3469" s="193">
        <v>18.225352112676056</v>
      </c>
      <c r="N3469" s="185"/>
      <c r="O3469" s="185"/>
    </row>
    <row r="3470" spans="1:15" x14ac:dyDescent="0.25">
      <c r="A3470" s="239" t="s">
        <v>12916</v>
      </c>
      <c r="B3470" s="189" t="s">
        <v>6177</v>
      </c>
      <c r="C3470" s="190" t="s">
        <v>6176</v>
      </c>
      <c r="D3470" s="190" t="s">
        <v>6202</v>
      </c>
      <c r="E3470" s="190" t="s">
        <v>20867</v>
      </c>
      <c r="F3470" s="190" t="s">
        <v>20869</v>
      </c>
      <c r="G3470" s="192">
        <v>35212</v>
      </c>
      <c r="H3470" s="191">
        <v>1412</v>
      </c>
      <c r="I3470" s="188">
        <v>24.937677053824363</v>
      </c>
      <c r="J3470" s="192">
        <v>46747</v>
      </c>
      <c r="K3470" s="191">
        <v>1462</v>
      </c>
      <c r="L3470" s="193">
        <v>31.974692202462379</v>
      </c>
      <c r="N3470" s="185"/>
      <c r="O3470" s="185"/>
    </row>
    <row r="3471" spans="1:15" x14ac:dyDescent="0.25">
      <c r="A3471" s="239" t="s">
        <v>12917</v>
      </c>
      <c r="B3471" s="189" t="s">
        <v>6177</v>
      </c>
      <c r="C3471" s="190" t="s">
        <v>6176</v>
      </c>
      <c r="D3471" s="190" t="s">
        <v>6203</v>
      </c>
      <c r="E3471" s="190" t="s">
        <v>20867</v>
      </c>
      <c r="F3471" s="190" t="s">
        <v>20869</v>
      </c>
      <c r="G3471" s="192">
        <v>1018</v>
      </c>
      <c r="H3471" s="191">
        <v>109</v>
      </c>
      <c r="I3471" s="188">
        <v>9.3394495412844041</v>
      </c>
      <c r="J3471" s="192">
        <v>992</v>
      </c>
      <c r="K3471" s="191">
        <v>108</v>
      </c>
      <c r="L3471" s="193">
        <v>9.1851851851851851</v>
      </c>
      <c r="N3471" s="185"/>
      <c r="O3471" s="185"/>
    </row>
    <row r="3472" spans="1:15" x14ac:dyDescent="0.25">
      <c r="A3472" s="239" t="s">
        <v>12918</v>
      </c>
      <c r="B3472" s="189" t="s">
        <v>6177</v>
      </c>
      <c r="C3472" s="190" t="s">
        <v>6176</v>
      </c>
      <c r="D3472" s="190" t="s">
        <v>6204</v>
      </c>
      <c r="E3472" s="190" t="s">
        <v>20867</v>
      </c>
      <c r="F3472" s="190" t="s">
        <v>20869</v>
      </c>
      <c r="G3472" s="192">
        <v>2509</v>
      </c>
      <c r="H3472" s="191">
        <v>146</v>
      </c>
      <c r="I3472" s="188">
        <v>17.184931506849313</v>
      </c>
      <c r="J3472" s="192">
        <v>2508</v>
      </c>
      <c r="K3472" s="191">
        <v>152</v>
      </c>
      <c r="L3472" s="193">
        <v>16.5</v>
      </c>
      <c r="N3472" s="185"/>
      <c r="O3472" s="185"/>
    </row>
    <row r="3473" spans="1:15" x14ac:dyDescent="0.25">
      <c r="A3473" s="239" t="s">
        <v>12919</v>
      </c>
      <c r="B3473" s="189" t="s">
        <v>6177</v>
      </c>
      <c r="C3473" s="190" t="s">
        <v>6176</v>
      </c>
      <c r="D3473" s="190" t="s">
        <v>6205</v>
      </c>
      <c r="E3473" s="190" t="s">
        <v>20867</v>
      </c>
      <c r="F3473" s="190" t="s">
        <v>20869</v>
      </c>
      <c r="G3473" s="192">
        <v>5736</v>
      </c>
      <c r="H3473" s="191">
        <v>324</v>
      </c>
      <c r="I3473" s="188">
        <v>17.703703703703702</v>
      </c>
      <c r="J3473" s="192">
        <v>5645</v>
      </c>
      <c r="K3473" s="191">
        <v>325</v>
      </c>
      <c r="L3473" s="193">
        <v>17.369230769230768</v>
      </c>
      <c r="N3473" s="185"/>
      <c r="O3473" s="185"/>
    </row>
    <row r="3474" spans="1:15" x14ac:dyDescent="0.25">
      <c r="A3474" s="239" t="s">
        <v>12920</v>
      </c>
      <c r="B3474" s="189" t="s">
        <v>6177</v>
      </c>
      <c r="C3474" s="190" t="s">
        <v>6176</v>
      </c>
      <c r="D3474" s="190" t="s">
        <v>5630</v>
      </c>
      <c r="E3474" s="190" t="s">
        <v>20867</v>
      </c>
      <c r="F3474" s="190" t="s">
        <v>20869</v>
      </c>
      <c r="G3474" s="192">
        <v>1065</v>
      </c>
      <c r="H3474" s="191">
        <v>103</v>
      </c>
      <c r="I3474" s="188">
        <v>10.339805825242719</v>
      </c>
      <c r="J3474" s="192">
        <v>1088</v>
      </c>
      <c r="K3474" s="191">
        <v>106</v>
      </c>
      <c r="L3474" s="193">
        <v>10.264150943396226</v>
      </c>
      <c r="N3474" s="185"/>
      <c r="O3474" s="185"/>
    </row>
    <row r="3475" spans="1:15" x14ac:dyDescent="0.25">
      <c r="A3475" s="239" t="s">
        <v>12921</v>
      </c>
      <c r="B3475" s="189" t="s">
        <v>6177</v>
      </c>
      <c r="C3475" s="190" t="s">
        <v>6176</v>
      </c>
      <c r="D3475" s="190" t="s">
        <v>6206</v>
      </c>
      <c r="E3475" s="190" t="s">
        <v>20867</v>
      </c>
      <c r="F3475" s="190" t="s">
        <v>20869</v>
      </c>
      <c r="G3475" s="192">
        <v>1426</v>
      </c>
      <c r="H3475" s="191">
        <v>107</v>
      </c>
      <c r="I3475" s="188">
        <v>13.327102803738319</v>
      </c>
      <c r="J3475" s="192">
        <v>1442</v>
      </c>
      <c r="K3475" s="191">
        <v>117</v>
      </c>
      <c r="L3475" s="193">
        <v>12.324786324786325</v>
      </c>
      <c r="N3475" s="185"/>
      <c r="O3475" s="185"/>
    </row>
    <row r="3476" spans="1:15" x14ac:dyDescent="0.25">
      <c r="A3476" s="239" t="s">
        <v>12922</v>
      </c>
      <c r="B3476" s="189" t="s">
        <v>6177</v>
      </c>
      <c r="C3476" s="190" t="s">
        <v>6176</v>
      </c>
      <c r="D3476" s="190" t="s">
        <v>6207</v>
      </c>
      <c r="E3476" s="190" t="s">
        <v>20867</v>
      </c>
      <c r="F3476" s="190" t="s">
        <v>20869</v>
      </c>
      <c r="G3476" s="192">
        <v>1109</v>
      </c>
      <c r="H3476" s="191">
        <v>49</v>
      </c>
      <c r="I3476" s="188">
        <v>22.632653061224488</v>
      </c>
      <c r="J3476" s="192">
        <v>1069</v>
      </c>
      <c r="K3476" s="191">
        <v>49</v>
      </c>
      <c r="L3476" s="193">
        <v>21.816326530612244</v>
      </c>
      <c r="N3476" s="185"/>
      <c r="O3476" s="185"/>
    </row>
    <row r="3477" spans="1:15" x14ac:dyDescent="0.25">
      <c r="A3477" s="239" t="s">
        <v>12923</v>
      </c>
      <c r="B3477" s="189" t="s">
        <v>6177</v>
      </c>
      <c r="C3477" s="190" t="s">
        <v>6176</v>
      </c>
      <c r="D3477" s="190" t="s">
        <v>12924</v>
      </c>
      <c r="E3477" s="190" t="s">
        <v>20867</v>
      </c>
      <c r="F3477" s="190" t="s">
        <v>20868</v>
      </c>
      <c r="G3477" s="192">
        <v>0</v>
      </c>
      <c r="H3477" s="191">
        <v>70</v>
      </c>
      <c r="I3477" s="188">
        <v>0</v>
      </c>
      <c r="J3477" s="192">
        <v>0</v>
      </c>
      <c r="K3477" s="191">
        <v>73</v>
      </c>
      <c r="L3477" s="193">
        <v>0</v>
      </c>
      <c r="N3477" s="185"/>
      <c r="O3477" s="185"/>
    </row>
    <row r="3478" spans="1:15" x14ac:dyDescent="0.25">
      <c r="A3478" s="239" t="s">
        <v>12925</v>
      </c>
      <c r="B3478" s="189" t="s">
        <v>6177</v>
      </c>
      <c r="C3478" s="190" t="s">
        <v>6176</v>
      </c>
      <c r="D3478" s="190" t="s">
        <v>6208</v>
      </c>
      <c r="E3478" s="190" t="s">
        <v>20867</v>
      </c>
      <c r="F3478" s="190" t="s">
        <v>20869</v>
      </c>
      <c r="G3478" s="192">
        <v>12381</v>
      </c>
      <c r="H3478" s="191">
        <v>491</v>
      </c>
      <c r="I3478" s="188">
        <v>25.215885947046843</v>
      </c>
      <c r="J3478" s="192">
        <v>12268</v>
      </c>
      <c r="K3478" s="191">
        <v>526</v>
      </c>
      <c r="L3478" s="193">
        <v>23.323193916349808</v>
      </c>
      <c r="N3478" s="185"/>
      <c r="O3478" s="185"/>
    </row>
    <row r="3479" spans="1:15" x14ac:dyDescent="0.25">
      <c r="A3479" s="239" t="s">
        <v>12926</v>
      </c>
      <c r="B3479" s="189" t="s">
        <v>7764</v>
      </c>
      <c r="C3479" s="190" t="s">
        <v>7763</v>
      </c>
      <c r="D3479" s="190" t="s">
        <v>6722</v>
      </c>
      <c r="E3479" s="190" t="s">
        <v>20867</v>
      </c>
      <c r="F3479" s="190" t="s">
        <v>20869</v>
      </c>
      <c r="G3479" s="192">
        <v>37540</v>
      </c>
      <c r="H3479" s="191">
        <v>588.29999999999995</v>
      </c>
      <c r="I3479" s="188">
        <v>63.810980792112872</v>
      </c>
      <c r="J3479" s="192">
        <v>38290</v>
      </c>
      <c r="K3479" s="191">
        <v>567</v>
      </c>
      <c r="L3479" s="193">
        <v>67.53086419753086</v>
      </c>
      <c r="N3479" s="185"/>
      <c r="O3479" s="185"/>
    </row>
    <row r="3480" spans="1:15" x14ac:dyDescent="0.25">
      <c r="A3480" s="239" t="s">
        <v>12927</v>
      </c>
      <c r="B3480" s="189" t="s">
        <v>7764</v>
      </c>
      <c r="C3480" s="190" t="s">
        <v>7763</v>
      </c>
      <c r="D3480" s="190" t="s">
        <v>6209</v>
      </c>
      <c r="E3480" s="190" t="s">
        <v>20867</v>
      </c>
      <c r="F3480" s="190" t="s">
        <v>20869</v>
      </c>
      <c r="G3480" s="192">
        <v>2725</v>
      </c>
      <c r="H3480" s="191">
        <v>132.4</v>
      </c>
      <c r="I3480" s="188">
        <v>20.57</v>
      </c>
      <c r="J3480" s="192">
        <v>2861</v>
      </c>
      <c r="K3480" s="191">
        <v>127.8</v>
      </c>
      <c r="L3480" s="193">
        <v>22.396541471048515</v>
      </c>
      <c r="N3480" s="185"/>
      <c r="O3480" s="185"/>
    </row>
    <row r="3481" spans="1:15" x14ac:dyDescent="0.25">
      <c r="A3481" s="239" t="s">
        <v>12928</v>
      </c>
      <c r="B3481" s="189" t="s">
        <v>7764</v>
      </c>
      <c r="C3481" s="190" t="s">
        <v>7763</v>
      </c>
      <c r="D3481" s="190" t="s">
        <v>4889</v>
      </c>
      <c r="E3481" s="190" t="s">
        <v>20867</v>
      </c>
      <c r="F3481" s="190" t="s">
        <v>20869</v>
      </c>
      <c r="G3481" s="192">
        <v>357844</v>
      </c>
      <c r="H3481" s="191">
        <v>6106.4</v>
      </c>
      <c r="I3481" s="188">
        <v>58.601467312983104</v>
      </c>
      <c r="J3481" s="192">
        <v>367011</v>
      </c>
      <c r="K3481" s="191">
        <v>6149.7</v>
      </c>
      <c r="L3481" s="193">
        <v>59.679496560807848</v>
      </c>
      <c r="N3481" s="185"/>
      <c r="O3481" s="185"/>
    </row>
    <row r="3482" spans="1:15" x14ac:dyDescent="0.25">
      <c r="A3482" s="239" t="s">
        <v>12929</v>
      </c>
      <c r="B3482" s="189" t="s">
        <v>7764</v>
      </c>
      <c r="C3482" s="190" t="s">
        <v>7763</v>
      </c>
      <c r="D3482" s="190" t="s">
        <v>7273</v>
      </c>
      <c r="E3482" s="190" t="s">
        <v>20867</v>
      </c>
      <c r="F3482" s="190" t="s">
        <v>20869</v>
      </c>
      <c r="G3482" s="192">
        <v>28159</v>
      </c>
      <c r="H3482" s="191">
        <v>471.9</v>
      </c>
      <c r="I3482" s="188">
        <v>59.68</v>
      </c>
      <c r="J3482" s="192">
        <v>23759</v>
      </c>
      <c r="K3482" s="191">
        <v>455.2</v>
      </c>
      <c r="L3482" s="193">
        <v>52.194639718804922</v>
      </c>
      <c r="N3482" s="185"/>
      <c r="O3482" s="185"/>
    </row>
    <row r="3483" spans="1:15" x14ac:dyDescent="0.25">
      <c r="A3483" s="239" t="s">
        <v>12930</v>
      </c>
      <c r="B3483" s="189" t="s">
        <v>7764</v>
      </c>
      <c r="C3483" s="190" t="s">
        <v>7763</v>
      </c>
      <c r="D3483" s="190" t="s">
        <v>6332</v>
      </c>
      <c r="E3483" s="190" t="s">
        <v>20867</v>
      </c>
      <c r="F3483" s="190" t="s">
        <v>20869</v>
      </c>
      <c r="G3483" s="192">
        <v>6702</v>
      </c>
      <c r="H3483" s="191">
        <v>146</v>
      </c>
      <c r="I3483" s="188">
        <v>45.904109589041099</v>
      </c>
      <c r="J3483" s="192">
        <v>7054</v>
      </c>
      <c r="K3483" s="191">
        <v>154.4</v>
      </c>
      <c r="L3483" s="193">
        <v>45.696528497409325</v>
      </c>
      <c r="N3483" s="185"/>
      <c r="O3483" s="185"/>
    </row>
    <row r="3484" spans="1:15" x14ac:dyDescent="0.25">
      <c r="A3484" s="239" t="s">
        <v>12931</v>
      </c>
      <c r="B3484" s="189" t="s">
        <v>7764</v>
      </c>
      <c r="C3484" s="190" t="s">
        <v>7763</v>
      </c>
      <c r="D3484" s="190" t="s">
        <v>6333</v>
      </c>
      <c r="E3484" s="190" t="s">
        <v>20867</v>
      </c>
      <c r="F3484" s="190" t="s">
        <v>20869</v>
      </c>
      <c r="G3484" s="192">
        <v>88274</v>
      </c>
      <c r="H3484" s="191">
        <v>2443.4</v>
      </c>
      <c r="I3484" s="188">
        <v>36.12752721617418</v>
      </c>
      <c r="J3484" s="192">
        <v>88274</v>
      </c>
      <c r="K3484" s="191">
        <v>2420.8000000000002</v>
      </c>
      <c r="L3484" s="193">
        <v>36.464805023132847</v>
      </c>
      <c r="N3484" s="185"/>
      <c r="O3484" s="185"/>
    </row>
    <row r="3485" spans="1:15" x14ac:dyDescent="0.25">
      <c r="A3485" s="239" t="s">
        <v>12932</v>
      </c>
      <c r="B3485" s="189" t="s">
        <v>7764</v>
      </c>
      <c r="C3485" s="190" t="s">
        <v>7763</v>
      </c>
      <c r="D3485" s="190" t="s">
        <v>6334</v>
      </c>
      <c r="E3485" s="190" t="s">
        <v>20867</v>
      </c>
      <c r="F3485" s="190" t="s">
        <v>20869</v>
      </c>
      <c r="G3485" s="192">
        <v>55369</v>
      </c>
      <c r="H3485" s="191">
        <v>1339</v>
      </c>
      <c r="I3485" s="188">
        <v>41.351008215085884</v>
      </c>
      <c r="J3485" s="192">
        <v>55450</v>
      </c>
      <c r="K3485" s="191">
        <v>1315.9</v>
      </c>
      <c r="L3485" s="193">
        <v>42.138460369328975</v>
      </c>
      <c r="N3485" s="185"/>
      <c r="O3485" s="185"/>
    </row>
    <row r="3486" spans="1:15" x14ac:dyDescent="0.25">
      <c r="A3486" s="239" t="s">
        <v>12933</v>
      </c>
      <c r="B3486" s="189" t="s">
        <v>7764</v>
      </c>
      <c r="C3486" s="190" t="s">
        <v>7763</v>
      </c>
      <c r="D3486" s="190" t="s">
        <v>6335</v>
      </c>
      <c r="E3486" s="190" t="s">
        <v>20867</v>
      </c>
      <c r="F3486" s="190" t="s">
        <v>20869</v>
      </c>
      <c r="G3486" s="192">
        <v>78000</v>
      </c>
      <c r="H3486" s="191">
        <v>1271.5999999999999</v>
      </c>
      <c r="I3486" s="188">
        <v>61.340044039005981</v>
      </c>
      <c r="J3486" s="192">
        <v>82765</v>
      </c>
      <c r="K3486" s="191">
        <v>1269.5999999999999</v>
      </c>
      <c r="L3486" s="193">
        <v>65.189823566477642</v>
      </c>
      <c r="N3486" s="185"/>
      <c r="O3486" s="185"/>
    </row>
    <row r="3487" spans="1:15" x14ac:dyDescent="0.25">
      <c r="A3487" s="239" t="s">
        <v>12934</v>
      </c>
      <c r="B3487" s="189" t="s">
        <v>7764</v>
      </c>
      <c r="C3487" s="190" t="s">
        <v>7763</v>
      </c>
      <c r="D3487" s="190" t="s">
        <v>6336</v>
      </c>
      <c r="E3487" s="190" t="s">
        <v>20867</v>
      </c>
      <c r="F3487" s="190" t="s">
        <v>20869</v>
      </c>
      <c r="G3487" s="192">
        <v>5600</v>
      </c>
      <c r="H3487" s="191">
        <v>241.4</v>
      </c>
      <c r="I3487" s="188">
        <v>23.19</v>
      </c>
      <c r="J3487" s="192">
        <v>6048</v>
      </c>
      <c r="K3487" s="191">
        <v>229.1</v>
      </c>
      <c r="L3487" s="193">
        <v>26.398952422522918</v>
      </c>
      <c r="N3487" s="185"/>
      <c r="O3487" s="185"/>
    </row>
    <row r="3488" spans="1:15" x14ac:dyDescent="0.25">
      <c r="A3488" s="239" t="s">
        <v>12935</v>
      </c>
      <c r="B3488" s="189" t="s">
        <v>7764</v>
      </c>
      <c r="C3488" s="190" t="s">
        <v>7763</v>
      </c>
      <c r="D3488" s="190" t="s">
        <v>6337</v>
      </c>
      <c r="E3488" s="190" t="s">
        <v>20867</v>
      </c>
      <c r="F3488" s="190" t="s">
        <v>20869</v>
      </c>
      <c r="G3488" s="192">
        <v>45410</v>
      </c>
      <c r="H3488" s="191">
        <v>1211.7</v>
      </c>
      <c r="I3488" s="188">
        <v>37.476273004869192</v>
      </c>
      <c r="J3488" s="192">
        <v>46409</v>
      </c>
      <c r="K3488" s="191">
        <v>1196</v>
      </c>
      <c r="L3488" s="193">
        <v>38.803511705685622</v>
      </c>
      <c r="N3488" s="185"/>
      <c r="O3488" s="185"/>
    </row>
    <row r="3489" spans="1:15" x14ac:dyDescent="0.25">
      <c r="A3489" s="239" t="s">
        <v>12936</v>
      </c>
      <c r="B3489" s="189" t="s">
        <v>7764</v>
      </c>
      <c r="C3489" s="190" t="s">
        <v>7763</v>
      </c>
      <c r="D3489" s="190" t="s">
        <v>6338</v>
      </c>
      <c r="E3489" s="190" t="s">
        <v>20867</v>
      </c>
      <c r="F3489" s="190" t="s">
        <v>20869</v>
      </c>
      <c r="G3489" s="192">
        <v>11550</v>
      </c>
      <c r="H3489" s="191">
        <v>293.7</v>
      </c>
      <c r="I3489" s="188">
        <v>39.32</v>
      </c>
      <c r="J3489" s="192">
        <v>11550</v>
      </c>
      <c r="K3489" s="191">
        <v>280.60000000000002</v>
      </c>
      <c r="L3489" s="193">
        <v>41.161796151104774</v>
      </c>
      <c r="N3489" s="185"/>
      <c r="O3489" s="185"/>
    </row>
    <row r="3490" spans="1:15" x14ac:dyDescent="0.25">
      <c r="A3490" s="239" t="s">
        <v>12937</v>
      </c>
      <c r="B3490" s="189" t="s">
        <v>7764</v>
      </c>
      <c r="C3490" s="190" t="s">
        <v>7763</v>
      </c>
      <c r="D3490" s="190" t="s">
        <v>8632</v>
      </c>
      <c r="E3490" s="190" t="s">
        <v>20867</v>
      </c>
      <c r="F3490" s="190" t="s">
        <v>20869</v>
      </c>
      <c r="G3490" s="192">
        <v>44967</v>
      </c>
      <c r="H3490" s="191">
        <v>777.7</v>
      </c>
      <c r="I3490" s="188">
        <v>57.820496335347819</v>
      </c>
      <c r="J3490" s="192">
        <v>44494</v>
      </c>
      <c r="K3490" s="191">
        <v>763.1</v>
      </c>
      <c r="L3490" s="193">
        <v>58.306906041147947</v>
      </c>
      <c r="N3490" s="185"/>
      <c r="O3490" s="185"/>
    </row>
    <row r="3491" spans="1:15" x14ac:dyDescent="0.25">
      <c r="A3491" s="239" t="s">
        <v>12938</v>
      </c>
      <c r="B3491" s="189" t="s">
        <v>7764</v>
      </c>
      <c r="C3491" s="190" t="s">
        <v>7763</v>
      </c>
      <c r="D3491" s="190" t="s">
        <v>6339</v>
      </c>
      <c r="E3491" s="190" t="s">
        <v>20867</v>
      </c>
      <c r="F3491" s="190" t="s">
        <v>20869</v>
      </c>
      <c r="G3491" s="192">
        <v>14648</v>
      </c>
      <c r="H3491" s="191">
        <v>506.5</v>
      </c>
      <c r="I3491" s="188">
        <v>28.920039486673247</v>
      </c>
      <c r="J3491" s="192">
        <v>14648</v>
      </c>
      <c r="K3491" s="191">
        <v>502.5</v>
      </c>
      <c r="L3491" s="193">
        <v>29.150248756218904</v>
      </c>
      <c r="N3491" s="185"/>
      <c r="O3491" s="185"/>
    </row>
    <row r="3492" spans="1:15" x14ac:dyDescent="0.25">
      <c r="A3492" s="239" t="s">
        <v>12939</v>
      </c>
      <c r="B3492" s="189" t="s">
        <v>7764</v>
      </c>
      <c r="C3492" s="190" t="s">
        <v>7763</v>
      </c>
      <c r="D3492" s="190" t="s">
        <v>8731</v>
      </c>
      <c r="E3492" s="190" t="s">
        <v>20867</v>
      </c>
      <c r="F3492" s="190" t="s">
        <v>20869</v>
      </c>
      <c r="G3492" s="192">
        <v>33604</v>
      </c>
      <c r="H3492" s="191">
        <v>1960.1</v>
      </c>
      <c r="I3492" s="188">
        <v>17.144023264119177</v>
      </c>
      <c r="J3492" s="192">
        <v>36604</v>
      </c>
      <c r="K3492" s="191">
        <v>1962.1</v>
      </c>
      <c r="L3492" s="193">
        <v>18.655522144640948</v>
      </c>
      <c r="N3492" s="185"/>
      <c r="O3492" s="185"/>
    </row>
    <row r="3493" spans="1:15" x14ac:dyDescent="0.25">
      <c r="A3493" s="239" t="s">
        <v>12940</v>
      </c>
      <c r="B3493" s="189" t="s">
        <v>7764</v>
      </c>
      <c r="C3493" s="190" t="s">
        <v>7763</v>
      </c>
      <c r="D3493" s="190" t="s">
        <v>8732</v>
      </c>
      <c r="E3493" s="190" t="s">
        <v>20867</v>
      </c>
      <c r="F3493" s="190" t="s">
        <v>20869</v>
      </c>
      <c r="G3493" s="192">
        <v>7296</v>
      </c>
      <c r="H3493" s="191">
        <v>347.4</v>
      </c>
      <c r="I3493" s="188">
        <v>21.001727115716754</v>
      </c>
      <c r="J3493" s="192">
        <v>7340</v>
      </c>
      <c r="K3493" s="191">
        <v>333.6</v>
      </c>
      <c r="L3493" s="193">
        <v>22.002398081534771</v>
      </c>
      <c r="N3493" s="185"/>
      <c r="O3493" s="185"/>
    </row>
    <row r="3494" spans="1:15" x14ac:dyDescent="0.25">
      <c r="A3494" s="239" t="s">
        <v>12941</v>
      </c>
      <c r="B3494" s="189" t="s">
        <v>7764</v>
      </c>
      <c r="C3494" s="190" t="s">
        <v>7763</v>
      </c>
      <c r="D3494" s="190" t="s">
        <v>5667</v>
      </c>
      <c r="E3494" s="190" t="s">
        <v>20867</v>
      </c>
      <c r="F3494" s="190" t="s">
        <v>20869</v>
      </c>
      <c r="G3494" s="192">
        <v>53305</v>
      </c>
      <c r="H3494" s="191">
        <v>1715.8</v>
      </c>
      <c r="I3494" s="188">
        <v>31.067140692388392</v>
      </c>
      <c r="J3494" s="192">
        <v>54242</v>
      </c>
      <c r="K3494" s="191">
        <v>1716.7</v>
      </c>
      <c r="L3494" s="193">
        <v>31.596668025863575</v>
      </c>
      <c r="N3494" s="185"/>
      <c r="O3494" s="185"/>
    </row>
    <row r="3495" spans="1:15" x14ac:dyDescent="0.25">
      <c r="A3495" s="239" t="s">
        <v>12942</v>
      </c>
      <c r="B3495" s="189" t="s">
        <v>7764</v>
      </c>
      <c r="C3495" s="190" t="s">
        <v>7763</v>
      </c>
      <c r="D3495" s="190" t="s">
        <v>8733</v>
      </c>
      <c r="E3495" s="190" t="s">
        <v>20867</v>
      </c>
      <c r="F3495" s="190" t="s">
        <v>20869</v>
      </c>
      <c r="G3495" s="192">
        <v>110879</v>
      </c>
      <c r="H3495" s="191">
        <v>1871</v>
      </c>
      <c r="I3495" s="188">
        <v>59.2618920363442</v>
      </c>
      <c r="J3495" s="192">
        <v>113651</v>
      </c>
      <c r="K3495" s="191">
        <v>1826.8</v>
      </c>
      <c r="L3495" s="193">
        <v>62.213159623385152</v>
      </c>
      <c r="N3495" s="185"/>
      <c r="O3495" s="185"/>
    </row>
    <row r="3496" spans="1:15" x14ac:dyDescent="0.25">
      <c r="A3496" s="239" t="s">
        <v>12943</v>
      </c>
      <c r="B3496" s="189" t="s">
        <v>7764</v>
      </c>
      <c r="C3496" s="190" t="s">
        <v>7763</v>
      </c>
      <c r="D3496" s="190" t="s">
        <v>8734</v>
      </c>
      <c r="E3496" s="190" t="s">
        <v>20867</v>
      </c>
      <c r="F3496" s="190" t="s">
        <v>20869</v>
      </c>
      <c r="G3496" s="192">
        <v>12200</v>
      </c>
      <c r="H3496" s="191">
        <v>391.4</v>
      </c>
      <c r="I3496" s="188">
        <v>31.170158405723047</v>
      </c>
      <c r="J3496" s="192">
        <v>12750</v>
      </c>
      <c r="K3496" s="191">
        <v>382.8</v>
      </c>
      <c r="L3496" s="193">
        <v>33.307210031347964</v>
      </c>
      <c r="N3496" s="185"/>
      <c r="O3496" s="185"/>
    </row>
    <row r="3497" spans="1:15" x14ac:dyDescent="0.25">
      <c r="A3497" s="239" t="s">
        <v>12944</v>
      </c>
      <c r="B3497" s="189" t="s">
        <v>7764</v>
      </c>
      <c r="C3497" s="190" t="s">
        <v>7763</v>
      </c>
      <c r="D3497" s="190" t="s">
        <v>8735</v>
      </c>
      <c r="E3497" s="190" t="s">
        <v>20867</v>
      </c>
      <c r="F3497" s="190" t="s">
        <v>20869</v>
      </c>
      <c r="G3497" s="192">
        <v>33775</v>
      </c>
      <c r="H3497" s="191">
        <v>804.9</v>
      </c>
      <c r="I3497" s="188">
        <v>41.961734376941237</v>
      </c>
      <c r="J3497" s="192">
        <v>34308</v>
      </c>
      <c r="K3497" s="191">
        <v>812.6</v>
      </c>
      <c r="L3497" s="193">
        <v>42.220034457297565</v>
      </c>
      <c r="N3497" s="185"/>
      <c r="O3497" s="185"/>
    </row>
    <row r="3498" spans="1:15" x14ac:dyDescent="0.25">
      <c r="A3498" s="239" t="s">
        <v>12945</v>
      </c>
      <c r="B3498" s="189" t="s">
        <v>7764</v>
      </c>
      <c r="C3498" s="190" t="s">
        <v>7763</v>
      </c>
      <c r="D3498" s="190" t="s">
        <v>8736</v>
      </c>
      <c r="E3498" s="190" t="s">
        <v>20867</v>
      </c>
      <c r="F3498" s="190" t="s">
        <v>20869</v>
      </c>
      <c r="G3498" s="192">
        <v>3800</v>
      </c>
      <c r="H3498" s="191">
        <v>168.9</v>
      </c>
      <c r="I3498" s="188">
        <v>22.498519834221433</v>
      </c>
      <c r="J3498" s="192">
        <v>3800</v>
      </c>
      <c r="K3498" s="191">
        <v>167.2</v>
      </c>
      <c r="L3498" s="193">
        <v>22.72727272727273</v>
      </c>
      <c r="N3498" s="185"/>
      <c r="O3498" s="185"/>
    </row>
    <row r="3499" spans="1:15" x14ac:dyDescent="0.25">
      <c r="A3499" s="239" t="s">
        <v>12946</v>
      </c>
      <c r="B3499" s="189" t="s">
        <v>7764</v>
      </c>
      <c r="C3499" s="190" t="s">
        <v>7763</v>
      </c>
      <c r="D3499" s="190" t="s">
        <v>8737</v>
      </c>
      <c r="E3499" s="190" t="s">
        <v>20867</v>
      </c>
      <c r="F3499" s="190" t="s">
        <v>20869</v>
      </c>
      <c r="G3499" s="192">
        <v>18073</v>
      </c>
      <c r="H3499" s="191">
        <v>669.2</v>
      </c>
      <c r="I3499" s="188">
        <v>27.006873879258816</v>
      </c>
      <c r="J3499" s="192">
        <v>18467</v>
      </c>
      <c r="K3499" s="191">
        <v>663.8</v>
      </c>
      <c r="L3499" s="193">
        <v>27.820126544139804</v>
      </c>
      <c r="N3499" s="185"/>
      <c r="O3499" s="185"/>
    </row>
    <row r="3500" spans="1:15" x14ac:dyDescent="0.25">
      <c r="A3500" s="239" t="s">
        <v>12947</v>
      </c>
      <c r="B3500" s="189" t="s">
        <v>7764</v>
      </c>
      <c r="C3500" s="190" t="s">
        <v>7763</v>
      </c>
      <c r="D3500" s="190" t="s">
        <v>8738</v>
      </c>
      <c r="E3500" s="190" t="s">
        <v>20867</v>
      </c>
      <c r="F3500" s="190" t="s">
        <v>20869</v>
      </c>
      <c r="G3500" s="192">
        <v>56737</v>
      </c>
      <c r="H3500" s="191">
        <v>1469.3</v>
      </c>
      <c r="I3500" s="188">
        <v>38.614986728374056</v>
      </c>
      <c r="J3500" s="192">
        <v>70532</v>
      </c>
      <c r="K3500" s="191">
        <v>1424.1</v>
      </c>
      <c r="L3500" s="193">
        <v>49.517420827189106</v>
      </c>
      <c r="N3500" s="185"/>
      <c r="O3500" s="185"/>
    </row>
    <row r="3501" spans="1:15" x14ac:dyDescent="0.25">
      <c r="A3501" s="239" t="s">
        <v>12948</v>
      </c>
      <c r="B3501" s="189" t="s">
        <v>7764</v>
      </c>
      <c r="C3501" s="190" t="s">
        <v>7763</v>
      </c>
      <c r="D3501" s="190" t="s">
        <v>12949</v>
      </c>
      <c r="E3501" s="190" t="s">
        <v>20867</v>
      </c>
      <c r="F3501" s="190" t="s">
        <v>20868</v>
      </c>
      <c r="G3501" s="192">
        <v>0</v>
      </c>
      <c r="H3501" s="191">
        <v>90.6</v>
      </c>
      <c r="I3501" s="188">
        <v>0</v>
      </c>
      <c r="J3501" s="192">
        <v>0</v>
      </c>
      <c r="K3501" s="191">
        <v>73.48</v>
      </c>
      <c r="L3501" s="193">
        <v>0</v>
      </c>
      <c r="N3501" s="185"/>
      <c r="O3501" s="185"/>
    </row>
    <row r="3502" spans="1:15" x14ac:dyDescent="0.25">
      <c r="A3502" s="239" t="s">
        <v>12950</v>
      </c>
      <c r="B3502" s="189" t="s">
        <v>7764</v>
      </c>
      <c r="C3502" s="190" t="s">
        <v>7763</v>
      </c>
      <c r="D3502" s="190" t="s">
        <v>8739</v>
      </c>
      <c r="E3502" s="190" t="s">
        <v>20867</v>
      </c>
      <c r="F3502" s="190" t="s">
        <v>20869</v>
      </c>
      <c r="G3502" s="192">
        <v>117950</v>
      </c>
      <c r="H3502" s="191">
        <v>3299.5</v>
      </c>
      <c r="I3502" s="188">
        <v>35.747840581906352</v>
      </c>
      <c r="J3502" s="192">
        <v>120300</v>
      </c>
      <c r="K3502" s="191">
        <v>3294.8</v>
      </c>
      <c r="L3502" s="193">
        <v>36.512079640645865</v>
      </c>
      <c r="N3502" s="185"/>
      <c r="O3502" s="185"/>
    </row>
    <row r="3503" spans="1:15" x14ac:dyDescent="0.25">
      <c r="A3503" s="239" t="s">
        <v>12951</v>
      </c>
      <c r="B3503" s="189" t="s">
        <v>7767</v>
      </c>
      <c r="C3503" s="190" t="s">
        <v>8589</v>
      </c>
      <c r="D3503" s="190" t="s">
        <v>8740</v>
      </c>
      <c r="E3503" s="190" t="s">
        <v>20873</v>
      </c>
      <c r="F3503" s="190" t="s">
        <v>20869</v>
      </c>
      <c r="G3503" s="192">
        <v>4093</v>
      </c>
      <c r="H3503" s="191">
        <v>149</v>
      </c>
      <c r="I3503" s="188">
        <v>27.469798657718123</v>
      </c>
      <c r="J3503" s="192">
        <v>3475</v>
      </c>
      <c r="K3503" s="191">
        <v>150</v>
      </c>
      <c r="L3503" s="193">
        <v>23.166666666666668</v>
      </c>
      <c r="N3503" s="185"/>
      <c r="O3503" s="185"/>
    </row>
    <row r="3504" spans="1:15" x14ac:dyDescent="0.25">
      <c r="A3504" s="239" t="s">
        <v>12952</v>
      </c>
      <c r="B3504" s="189" t="s">
        <v>7767</v>
      </c>
      <c r="C3504" s="190" t="s">
        <v>8589</v>
      </c>
      <c r="D3504" s="190" t="s">
        <v>8741</v>
      </c>
      <c r="E3504" s="190" t="s">
        <v>20873</v>
      </c>
      <c r="F3504" s="190" t="s">
        <v>20869</v>
      </c>
      <c r="G3504" s="192">
        <v>15400</v>
      </c>
      <c r="H3504" s="191">
        <v>644</v>
      </c>
      <c r="I3504" s="188">
        <v>23.913043478260871</v>
      </c>
      <c r="J3504" s="192">
        <v>15400</v>
      </c>
      <c r="K3504" s="191">
        <v>643</v>
      </c>
      <c r="L3504" s="193">
        <v>23.950233281493002</v>
      </c>
      <c r="N3504" s="185"/>
      <c r="O3504" s="185"/>
    </row>
    <row r="3505" spans="1:15" x14ac:dyDescent="0.25">
      <c r="A3505" s="239" t="s">
        <v>12953</v>
      </c>
      <c r="B3505" s="189" t="s">
        <v>7767</v>
      </c>
      <c r="C3505" s="190" t="s">
        <v>8589</v>
      </c>
      <c r="D3505" s="190" t="s">
        <v>8742</v>
      </c>
      <c r="E3505" s="190" t="s">
        <v>20873</v>
      </c>
      <c r="F3505" s="190" t="s">
        <v>20869</v>
      </c>
      <c r="G3505" s="192">
        <v>14755</v>
      </c>
      <c r="H3505" s="191">
        <v>477</v>
      </c>
      <c r="I3505" s="188">
        <v>30.932914046121592</v>
      </c>
      <c r="J3505" s="192">
        <v>13820</v>
      </c>
      <c r="K3505" s="191">
        <v>494</v>
      </c>
      <c r="L3505" s="193">
        <v>27.975708502024293</v>
      </c>
      <c r="N3505" s="185"/>
      <c r="O3505" s="185"/>
    </row>
    <row r="3506" spans="1:15" x14ac:dyDescent="0.25">
      <c r="A3506" s="239" t="s">
        <v>12954</v>
      </c>
      <c r="B3506" s="189" t="s">
        <v>7767</v>
      </c>
      <c r="C3506" s="190" t="s">
        <v>8589</v>
      </c>
      <c r="D3506" s="190" t="s">
        <v>8743</v>
      </c>
      <c r="E3506" s="190" t="s">
        <v>20873</v>
      </c>
      <c r="F3506" s="190" t="s">
        <v>20869</v>
      </c>
      <c r="G3506" s="192">
        <v>4200</v>
      </c>
      <c r="H3506" s="191">
        <v>318</v>
      </c>
      <c r="I3506" s="188">
        <v>13.20754716981132</v>
      </c>
      <c r="J3506" s="192">
        <v>4300</v>
      </c>
      <c r="K3506" s="191">
        <v>316</v>
      </c>
      <c r="L3506" s="193">
        <v>13.60759493670886</v>
      </c>
      <c r="N3506" s="185"/>
      <c r="O3506" s="185"/>
    </row>
    <row r="3507" spans="1:15" x14ac:dyDescent="0.25">
      <c r="A3507" s="239" t="s">
        <v>12955</v>
      </c>
      <c r="B3507" s="189" t="s">
        <v>7767</v>
      </c>
      <c r="C3507" s="190" t="s">
        <v>8589</v>
      </c>
      <c r="D3507" s="190" t="s">
        <v>8744</v>
      </c>
      <c r="E3507" s="190" t="s">
        <v>20873</v>
      </c>
      <c r="F3507" s="190" t="s">
        <v>20869</v>
      </c>
      <c r="G3507" s="192">
        <v>7260</v>
      </c>
      <c r="H3507" s="191">
        <v>316</v>
      </c>
      <c r="I3507" s="188">
        <v>22.974683544303797</v>
      </c>
      <c r="J3507" s="192">
        <v>8000</v>
      </c>
      <c r="K3507" s="191">
        <v>319</v>
      </c>
      <c r="L3507" s="193">
        <v>25.078369905956112</v>
      </c>
      <c r="N3507" s="185"/>
      <c r="O3507" s="185"/>
    </row>
    <row r="3508" spans="1:15" x14ac:dyDescent="0.25">
      <c r="A3508" s="239" t="s">
        <v>12956</v>
      </c>
      <c r="B3508" s="189" t="s">
        <v>7767</v>
      </c>
      <c r="C3508" s="190" t="s">
        <v>8589</v>
      </c>
      <c r="D3508" s="190" t="s">
        <v>8745</v>
      </c>
      <c r="E3508" s="190" t="s">
        <v>20873</v>
      </c>
      <c r="F3508" s="190" t="s">
        <v>20869</v>
      </c>
      <c r="G3508" s="192">
        <v>15600</v>
      </c>
      <c r="H3508" s="191">
        <v>959</v>
      </c>
      <c r="I3508" s="188">
        <v>16.266944734098018</v>
      </c>
      <c r="J3508" s="192">
        <v>15600</v>
      </c>
      <c r="K3508" s="191">
        <v>950</v>
      </c>
      <c r="L3508" s="193">
        <v>16.421052631578949</v>
      </c>
      <c r="N3508" s="185"/>
      <c r="O3508" s="185"/>
    </row>
    <row r="3509" spans="1:15" x14ac:dyDescent="0.25">
      <c r="A3509" s="239" t="s">
        <v>12957</v>
      </c>
      <c r="B3509" s="189" t="s">
        <v>7769</v>
      </c>
      <c r="C3509" s="190" t="s">
        <v>7768</v>
      </c>
      <c r="D3509" s="190" t="s">
        <v>8746</v>
      </c>
      <c r="E3509" s="190" t="s">
        <v>20867</v>
      </c>
      <c r="F3509" s="190" t="s">
        <v>20869</v>
      </c>
      <c r="G3509" s="192">
        <v>175.32</v>
      </c>
      <c r="H3509" s="191">
        <v>12.39</v>
      </c>
      <c r="I3509" s="188">
        <v>14.150121065375302</v>
      </c>
      <c r="J3509" s="192">
        <v>233.97</v>
      </c>
      <c r="K3509" s="191">
        <v>12.36</v>
      </c>
      <c r="L3509" s="193">
        <v>18.929611650485437</v>
      </c>
      <c r="N3509" s="185"/>
      <c r="O3509" s="185"/>
    </row>
    <row r="3510" spans="1:15" x14ac:dyDescent="0.25">
      <c r="A3510" s="239" t="s">
        <v>12958</v>
      </c>
      <c r="B3510" s="189" t="s">
        <v>7769</v>
      </c>
      <c r="C3510" s="190" t="s">
        <v>7768</v>
      </c>
      <c r="D3510" s="190" t="s">
        <v>12959</v>
      </c>
      <c r="E3510" s="190" t="s">
        <v>20867</v>
      </c>
      <c r="F3510" s="190" t="s">
        <v>20868</v>
      </c>
      <c r="G3510" s="192">
        <v>0</v>
      </c>
      <c r="H3510" s="191">
        <v>19.760000000000002</v>
      </c>
      <c r="I3510" s="188">
        <v>0</v>
      </c>
      <c r="J3510" s="192">
        <v>0</v>
      </c>
      <c r="K3510" s="191">
        <v>19.53</v>
      </c>
      <c r="L3510" s="193">
        <v>0</v>
      </c>
      <c r="N3510" s="185"/>
      <c r="O3510" s="185"/>
    </row>
    <row r="3511" spans="1:15" x14ac:dyDescent="0.25">
      <c r="A3511" s="239" t="s">
        <v>12960</v>
      </c>
      <c r="B3511" s="189" t="s">
        <v>7769</v>
      </c>
      <c r="C3511" s="190" t="s">
        <v>7768</v>
      </c>
      <c r="D3511" s="190" t="s">
        <v>8747</v>
      </c>
      <c r="E3511" s="190" t="s">
        <v>20867</v>
      </c>
      <c r="F3511" s="190" t="s">
        <v>20869</v>
      </c>
      <c r="G3511" s="192">
        <v>2929.6</v>
      </c>
      <c r="H3511" s="191">
        <v>100.95</v>
      </c>
      <c r="I3511" s="188">
        <v>29.020307082714215</v>
      </c>
      <c r="J3511" s="192">
        <v>3000</v>
      </c>
      <c r="K3511" s="191">
        <v>99.11</v>
      </c>
      <c r="L3511" s="193">
        <v>30.269397638986984</v>
      </c>
      <c r="N3511" s="185"/>
      <c r="O3511" s="185"/>
    </row>
    <row r="3512" spans="1:15" x14ac:dyDescent="0.25">
      <c r="A3512" s="239" t="s">
        <v>12961</v>
      </c>
      <c r="B3512" s="189" t="s">
        <v>7769</v>
      </c>
      <c r="C3512" s="190" t="s">
        <v>7768</v>
      </c>
      <c r="D3512" s="190" t="s">
        <v>8748</v>
      </c>
      <c r="E3512" s="190" t="s">
        <v>20867</v>
      </c>
      <c r="F3512" s="190" t="s">
        <v>20869</v>
      </c>
      <c r="G3512" s="192">
        <v>19986.259999999998</v>
      </c>
      <c r="H3512" s="191">
        <v>799.22</v>
      </c>
      <c r="I3512" s="188">
        <v>25.007207026851177</v>
      </c>
      <c r="J3512" s="192">
        <v>25000</v>
      </c>
      <c r="K3512" s="191">
        <v>796.84</v>
      </c>
      <c r="L3512" s="193">
        <v>31.3739270116962</v>
      </c>
      <c r="N3512" s="185"/>
      <c r="O3512" s="185"/>
    </row>
    <row r="3513" spans="1:15" x14ac:dyDescent="0.25">
      <c r="A3513" s="239" t="s">
        <v>12962</v>
      </c>
      <c r="B3513" s="189" t="s">
        <v>7769</v>
      </c>
      <c r="C3513" s="190" t="s">
        <v>7768</v>
      </c>
      <c r="D3513" s="190" t="s">
        <v>7755</v>
      </c>
      <c r="E3513" s="190" t="s">
        <v>20867</v>
      </c>
      <c r="F3513" s="190" t="s">
        <v>20869</v>
      </c>
      <c r="G3513" s="192">
        <v>1608.46</v>
      </c>
      <c r="H3513" s="191">
        <v>81.02</v>
      </c>
      <c r="I3513" s="188">
        <v>19.852628980498643</v>
      </c>
      <c r="J3513" s="192">
        <v>1865.19</v>
      </c>
      <c r="K3513" s="191">
        <v>79.69</v>
      </c>
      <c r="L3513" s="193">
        <v>23.405571589910906</v>
      </c>
      <c r="N3513" s="185"/>
      <c r="O3513" s="185"/>
    </row>
    <row r="3514" spans="1:15" x14ac:dyDescent="0.25">
      <c r="A3514" s="239" t="s">
        <v>12963</v>
      </c>
      <c r="B3514" s="189" t="s">
        <v>7769</v>
      </c>
      <c r="C3514" s="190" t="s">
        <v>7768</v>
      </c>
      <c r="D3514" s="190" t="s">
        <v>8749</v>
      </c>
      <c r="E3514" s="190" t="s">
        <v>20867</v>
      </c>
      <c r="F3514" s="190" t="s">
        <v>20869</v>
      </c>
      <c r="G3514" s="192">
        <v>4424.3599999999997</v>
      </c>
      <c r="H3514" s="191">
        <v>294.49</v>
      </c>
      <c r="I3514" s="188">
        <v>15.023803864307785</v>
      </c>
      <c r="J3514" s="192">
        <v>6000</v>
      </c>
      <c r="K3514" s="191">
        <v>293.87</v>
      </c>
      <c r="L3514" s="193">
        <v>20.417191275053593</v>
      </c>
      <c r="N3514" s="185"/>
      <c r="O3514" s="185"/>
    </row>
    <row r="3515" spans="1:15" x14ac:dyDescent="0.25">
      <c r="A3515" s="239" t="s">
        <v>12964</v>
      </c>
      <c r="B3515" s="189" t="s">
        <v>7769</v>
      </c>
      <c r="C3515" s="190" t="s">
        <v>7768</v>
      </c>
      <c r="D3515" s="190" t="s">
        <v>12965</v>
      </c>
      <c r="E3515" s="190" t="s">
        <v>20867</v>
      </c>
      <c r="F3515" s="190" t="s">
        <v>20868</v>
      </c>
      <c r="G3515" s="192">
        <v>0</v>
      </c>
      <c r="H3515" s="191">
        <v>4.3499999999999996</v>
      </c>
      <c r="I3515" s="188">
        <v>0</v>
      </c>
      <c r="J3515" s="192">
        <v>0</v>
      </c>
      <c r="K3515" s="191">
        <v>4.26</v>
      </c>
      <c r="L3515" s="193">
        <v>0</v>
      </c>
      <c r="N3515" s="185"/>
      <c r="O3515" s="185"/>
    </row>
    <row r="3516" spans="1:15" x14ac:dyDescent="0.25">
      <c r="A3516" s="239" t="s">
        <v>12966</v>
      </c>
      <c r="B3516" s="189" t="s">
        <v>7769</v>
      </c>
      <c r="C3516" s="190" t="s">
        <v>7768</v>
      </c>
      <c r="D3516" s="190" t="s">
        <v>8750</v>
      </c>
      <c r="E3516" s="190" t="s">
        <v>20867</v>
      </c>
      <c r="F3516" s="190" t="s">
        <v>20869</v>
      </c>
      <c r="G3516" s="192">
        <v>5435.62</v>
      </c>
      <c r="H3516" s="191">
        <v>188.81</v>
      </c>
      <c r="I3516" s="188">
        <v>28.788835337111379</v>
      </c>
      <c r="J3516" s="192">
        <v>5900</v>
      </c>
      <c r="K3516" s="191">
        <v>192.43</v>
      </c>
      <c r="L3516" s="193">
        <v>30.660499922049574</v>
      </c>
      <c r="N3516" s="185"/>
      <c r="O3516" s="185"/>
    </row>
    <row r="3517" spans="1:15" x14ac:dyDescent="0.25">
      <c r="A3517" s="239" t="s">
        <v>12967</v>
      </c>
      <c r="B3517" s="189" t="s">
        <v>7769</v>
      </c>
      <c r="C3517" s="190" t="s">
        <v>7768</v>
      </c>
      <c r="D3517" s="190" t="s">
        <v>8751</v>
      </c>
      <c r="E3517" s="190" t="s">
        <v>20867</v>
      </c>
      <c r="F3517" s="190" t="s">
        <v>20869</v>
      </c>
      <c r="G3517" s="192">
        <v>3860.16</v>
      </c>
      <c r="H3517" s="191">
        <v>203.13</v>
      </c>
      <c r="I3517" s="188">
        <v>19.003396839462415</v>
      </c>
      <c r="J3517" s="192">
        <v>4227.4799999999996</v>
      </c>
      <c r="K3517" s="191">
        <v>204.61</v>
      </c>
      <c r="L3517" s="193">
        <v>20.661160256096963</v>
      </c>
      <c r="N3517" s="185"/>
      <c r="O3517" s="185"/>
    </row>
    <row r="3518" spans="1:15" x14ac:dyDescent="0.25">
      <c r="A3518" s="239" t="s">
        <v>12968</v>
      </c>
      <c r="B3518" s="189" t="s">
        <v>7769</v>
      </c>
      <c r="C3518" s="190" t="s">
        <v>7768</v>
      </c>
      <c r="D3518" s="190" t="s">
        <v>8752</v>
      </c>
      <c r="E3518" s="190" t="s">
        <v>20867</v>
      </c>
      <c r="F3518" s="190" t="s">
        <v>20869</v>
      </c>
      <c r="G3518" s="192">
        <v>455.32</v>
      </c>
      <c r="H3518" s="191">
        <v>23.96</v>
      </c>
      <c r="I3518" s="188">
        <v>19.003338898163605</v>
      </c>
      <c r="J3518" s="192">
        <v>522.52</v>
      </c>
      <c r="K3518" s="191">
        <v>25.29</v>
      </c>
      <c r="L3518" s="193">
        <v>20.661130881771452</v>
      </c>
      <c r="N3518" s="185"/>
      <c r="O3518" s="185"/>
    </row>
    <row r="3519" spans="1:15" x14ac:dyDescent="0.25">
      <c r="A3519" s="239" t="s">
        <v>12969</v>
      </c>
      <c r="B3519" s="189" t="s">
        <v>7769</v>
      </c>
      <c r="C3519" s="190" t="s">
        <v>7768</v>
      </c>
      <c r="D3519" s="190" t="s">
        <v>8753</v>
      </c>
      <c r="E3519" s="190" t="s">
        <v>20867</v>
      </c>
      <c r="F3519" s="190" t="s">
        <v>20869</v>
      </c>
      <c r="G3519" s="192">
        <v>44598.86</v>
      </c>
      <c r="H3519" s="191">
        <v>1088.3699999999999</v>
      </c>
      <c r="I3519" s="188">
        <v>40.97766384593475</v>
      </c>
      <c r="J3519" s="192">
        <v>51401</v>
      </c>
      <c r="K3519" s="191">
        <v>1105.08</v>
      </c>
      <c r="L3519" s="193">
        <v>46.513374597314225</v>
      </c>
      <c r="N3519" s="185"/>
      <c r="O3519" s="185"/>
    </row>
    <row r="3520" spans="1:15" x14ac:dyDescent="0.25">
      <c r="A3520" s="239" t="s">
        <v>12970</v>
      </c>
      <c r="B3520" s="189" t="s">
        <v>7769</v>
      </c>
      <c r="C3520" s="190" t="s">
        <v>7768</v>
      </c>
      <c r="D3520" s="190" t="s">
        <v>12971</v>
      </c>
      <c r="E3520" s="190" t="s">
        <v>20867</v>
      </c>
      <c r="F3520" s="190" t="s">
        <v>20868</v>
      </c>
      <c r="G3520" s="192">
        <v>0</v>
      </c>
      <c r="H3520" s="191">
        <v>23.49</v>
      </c>
      <c r="I3520" s="188">
        <v>0</v>
      </c>
      <c r="J3520" s="192">
        <v>0</v>
      </c>
      <c r="K3520" s="191">
        <v>23.56</v>
      </c>
      <c r="L3520" s="193">
        <v>0</v>
      </c>
      <c r="N3520" s="185"/>
      <c r="O3520" s="185"/>
    </row>
    <row r="3521" spans="1:15" x14ac:dyDescent="0.25">
      <c r="A3521" s="239" t="s">
        <v>12972</v>
      </c>
      <c r="B3521" s="189" t="s">
        <v>7769</v>
      </c>
      <c r="C3521" s="190" t="s">
        <v>7768</v>
      </c>
      <c r="D3521" s="190" t="s">
        <v>8754</v>
      </c>
      <c r="E3521" s="190" t="s">
        <v>20867</v>
      </c>
      <c r="F3521" s="190" t="s">
        <v>20869</v>
      </c>
      <c r="G3521" s="192">
        <v>1760.29</v>
      </c>
      <c r="H3521" s="191">
        <v>149.27000000000001</v>
      </c>
      <c r="I3521" s="188">
        <v>11.792657600321563</v>
      </c>
      <c r="J3521" s="192">
        <v>1700</v>
      </c>
      <c r="K3521" s="191">
        <v>148.37</v>
      </c>
      <c r="L3521" s="193">
        <v>11.457841881782031</v>
      </c>
      <c r="N3521" s="185"/>
      <c r="O3521" s="185"/>
    </row>
    <row r="3522" spans="1:15" x14ac:dyDescent="0.25">
      <c r="A3522" s="239" t="s">
        <v>12973</v>
      </c>
      <c r="B3522" s="189" t="s">
        <v>7769</v>
      </c>
      <c r="C3522" s="190" t="s">
        <v>7768</v>
      </c>
      <c r="D3522" s="190" t="s">
        <v>12974</v>
      </c>
      <c r="E3522" s="190" t="s">
        <v>20867</v>
      </c>
      <c r="F3522" s="190" t="s">
        <v>20868</v>
      </c>
      <c r="G3522" s="192">
        <v>0</v>
      </c>
      <c r="H3522" s="191">
        <v>8.77</v>
      </c>
      <c r="I3522" s="188">
        <v>0</v>
      </c>
      <c r="J3522" s="192">
        <v>0</v>
      </c>
      <c r="K3522" s="191">
        <v>8.2200000000000006</v>
      </c>
      <c r="L3522" s="193">
        <v>0</v>
      </c>
      <c r="N3522" s="185"/>
      <c r="O3522" s="185"/>
    </row>
    <row r="3523" spans="1:15" x14ac:dyDescent="0.25">
      <c r="A3523" s="239" t="s">
        <v>12975</v>
      </c>
      <c r="B3523" s="189" t="s">
        <v>7769</v>
      </c>
      <c r="C3523" s="190" t="s">
        <v>7768</v>
      </c>
      <c r="D3523" s="190" t="s">
        <v>12976</v>
      </c>
      <c r="E3523" s="190" t="s">
        <v>20867</v>
      </c>
      <c r="F3523" s="190" t="s">
        <v>20868</v>
      </c>
      <c r="G3523" s="192">
        <v>0</v>
      </c>
      <c r="H3523" s="191">
        <v>15.14</v>
      </c>
      <c r="I3523" s="188">
        <v>0</v>
      </c>
      <c r="J3523" s="192">
        <v>0</v>
      </c>
      <c r="K3523" s="191">
        <v>13.94</v>
      </c>
      <c r="L3523" s="193">
        <v>0</v>
      </c>
      <c r="N3523" s="185"/>
      <c r="O3523" s="185"/>
    </row>
    <row r="3524" spans="1:15" x14ac:dyDescent="0.25">
      <c r="A3524" s="239" t="s">
        <v>12977</v>
      </c>
      <c r="B3524" s="189" t="s">
        <v>7769</v>
      </c>
      <c r="C3524" s="190" t="s">
        <v>7768</v>
      </c>
      <c r="D3524" s="190" t="s">
        <v>8358</v>
      </c>
      <c r="E3524" s="190" t="s">
        <v>20867</v>
      </c>
      <c r="F3524" s="190" t="s">
        <v>20869</v>
      </c>
      <c r="G3524" s="192">
        <v>276.58</v>
      </c>
      <c r="H3524" s="191">
        <v>85.29</v>
      </c>
      <c r="I3524" s="188">
        <v>3.2428186188298742</v>
      </c>
      <c r="J3524" s="192">
        <v>271.33</v>
      </c>
      <c r="K3524" s="191">
        <v>84.14</v>
      </c>
      <c r="L3524" s="193">
        <v>3.2247444734965534</v>
      </c>
      <c r="N3524" s="185"/>
      <c r="O3524" s="185"/>
    </row>
    <row r="3525" spans="1:15" x14ac:dyDescent="0.25">
      <c r="A3525" s="239" t="s">
        <v>12978</v>
      </c>
      <c r="B3525" s="189" t="s">
        <v>7769</v>
      </c>
      <c r="C3525" s="190" t="s">
        <v>7768</v>
      </c>
      <c r="D3525" s="190" t="s">
        <v>8756</v>
      </c>
      <c r="E3525" s="190" t="s">
        <v>20867</v>
      </c>
      <c r="F3525" s="190" t="s">
        <v>20869</v>
      </c>
      <c r="G3525" s="192">
        <v>1921.74</v>
      </c>
      <c r="H3525" s="191">
        <v>181.4</v>
      </c>
      <c r="I3525" s="188">
        <v>10.59393605292172</v>
      </c>
      <c r="J3525" s="192">
        <v>2000</v>
      </c>
      <c r="K3525" s="191">
        <v>176.1</v>
      </c>
      <c r="L3525" s="193">
        <v>11.357183418512209</v>
      </c>
      <c r="N3525" s="185"/>
      <c r="O3525" s="185"/>
    </row>
    <row r="3526" spans="1:15" x14ac:dyDescent="0.25">
      <c r="A3526" s="239" t="s">
        <v>12979</v>
      </c>
      <c r="B3526" s="189" t="s">
        <v>7769</v>
      </c>
      <c r="C3526" s="190" t="s">
        <v>7768</v>
      </c>
      <c r="D3526" s="190" t="s">
        <v>5862</v>
      </c>
      <c r="E3526" s="190" t="s">
        <v>20867</v>
      </c>
      <c r="F3526" s="190" t="s">
        <v>20869</v>
      </c>
      <c r="G3526" s="192">
        <v>3004.25</v>
      </c>
      <c r="H3526" s="191">
        <v>130.33000000000001</v>
      </c>
      <c r="I3526" s="188">
        <v>23.051101051177778</v>
      </c>
      <c r="J3526" s="192">
        <v>3100</v>
      </c>
      <c r="K3526" s="191">
        <v>132.30000000000001</v>
      </c>
      <c r="L3526" s="193">
        <v>23.431594860166285</v>
      </c>
      <c r="N3526" s="185"/>
      <c r="O3526" s="185"/>
    </row>
    <row r="3527" spans="1:15" x14ac:dyDescent="0.25">
      <c r="A3527" s="239" t="s">
        <v>12980</v>
      </c>
      <c r="B3527" s="189" t="s">
        <v>7769</v>
      </c>
      <c r="C3527" s="190" t="s">
        <v>7768</v>
      </c>
      <c r="D3527" s="190" t="s">
        <v>8757</v>
      </c>
      <c r="E3527" s="190" t="s">
        <v>20867</v>
      </c>
      <c r="F3527" s="190" t="s">
        <v>20869</v>
      </c>
      <c r="G3527" s="192">
        <v>2000</v>
      </c>
      <c r="H3527" s="191">
        <v>138.52000000000001</v>
      </c>
      <c r="I3527" s="188">
        <v>14.438348252959861</v>
      </c>
      <c r="J3527" s="192">
        <v>1500</v>
      </c>
      <c r="K3527" s="191">
        <v>138.22999999999999</v>
      </c>
      <c r="L3527" s="193">
        <v>10.851479418360704</v>
      </c>
      <c r="N3527" s="185"/>
      <c r="O3527" s="185"/>
    </row>
    <row r="3528" spans="1:15" x14ac:dyDescent="0.25">
      <c r="A3528" s="239" t="s">
        <v>12981</v>
      </c>
      <c r="B3528" s="189" t="s">
        <v>7769</v>
      </c>
      <c r="C3528" s="190" t="s">
        <v>7768</v>
      </c>
      <c r="D3528" s="190" t="s">
        <v>8758</v>
      </c>
      <c r="E3528" s="190" t="s">
        <v>20867</v>
      </c>
      <c r="F3528" s="190" t="s">
        <v>20869</v>
      </c>
      <c r="G3528" s="192">
        <v>33297.82</v>
      </c>
      <c r="H3528" s="191">
        <v>658.16</v>
      </c>
      <c r="I3528" s="188">
        <v>50.59228758964386</v>
      </c>
      <c r="J3528" s="192">
        <v>38000</v>
      </c>
      <c r="K3528" s="191">
        <v>676.34</v>
      </c>
      <c r="L3528" s="193">
        <v>56.184759144808822</v>
      </c>
      <c r="N3528" s="185"/>
      <c r="O3528" s="185"/>
    </row>
    <row r="3529" spans="1:15" x14ac:dyDescent="0.25">
      <c r="A3529" s="239" t="s">
        <v>12982</v>
      </c>
      <c r="B3529" s="189" t="s">
        <v>7769</v>
      </c>
      <c r="C3529" s="190" t="s">
        <v>7768</v>
      </c>
      <c r="D3529" s="190" t="s">
        <v>8759</v>
      </c>
      <c r="E3529" s="190" t="s">
        <v>20867</v>
      </c>
      <c r="F3529" s="190" t="s">
        <v>20869</v>
      </c>
      <c r="G3529" s="192">
        <v>1805.38</v>
      </c>
      <c r="H3529" s="191">
        <v>111.21</v>
      </c>
      <c r="I3529" s="188">
        <v>16.233971765129038</v>
      </c>
      <c r="J3529" s="192">
        <v>1882.96</v>
      </c>
      <c r="K3529" s="191">
        <v>110.75</v>
      </c>
      <c r="L3529" s="193">
        <v>17.001896162528219</v>
      </c>
      <c r="N3529" s="185"/>
      <c r="O3529" s="185"/>
    </row>
    <row r="3530" spans="1:15" x14ac:dyDescent="0.25">
      <c r="A3530" s="239" t="s">
        <v>12983</v>
      </c>
      <c r="B3530" s="189" t="s">
        <v>7769</v>
      </c>
      <c r="C3530" s="190" t="s">
        <v>7768</v>
      </c>
      <c r="D3530" s="190" t="s">
        <v>8760</v>
      </c>
      <c r="E3530" s="190" t="s">
        <v>20867</v>
      </c>
      <c r="F3530" s="190" t="s">
        <v>20869</v>
      </c>
      <c r="G3530" s="192">
        <v>410.03</v>
      </c>
      <c r="H3530" s="191">
        <v>35.11</v>
      </c>
      <c r="I3530" s="188">
        <v>11.678439191113641</v>
      </c>
      <c r="J3530" s="192">
        <v>130</v>
      </c>
      <c r="K3530" s="191">
        <v>38.67</v>
      </c>
      <c r="L3530" s="193">
        <v>3.3617791569692268</v>
      </c>
      <c r="N3530" s="185"/>
      <c r="O3530" s="185"/>
    </row>
    <row r="3531" spans="1:15" x14ac:dyDescent="0.25">
      <c r="A3531" s="239" t="s">
        <v>12984</v>
      </c>
      <c r="B3531" s="189" t="s">
        <v>7769</v>
      </c>
      <c r="C3531" s="190" t="s">
        <v>7768</v>
      </c>
      <c r="D3531" s="190" t="s">
        <v>8761</v>
      </c>
      <c r="E3531" s="190" t="s">
        <v>20867</v>
      </c>
      <c r="F3531" s="190" t="s">
        <v>20869</v>
      </c>
      <c r="G3531" s="192">
        <v>6050.91</v>
      </c>
      <c r="H3531" s="191">
        <v>144.33000000000001</v>
      </c>
      <c r="I3531" s="188">
        <v>41.924132197048429</v>
      </c>
      <c r="J3531" s="192">
        <v>6100</v>
      </c>
      <c r="K3531" s="191">
        <v>145.47</v>
      </c>
      <c r="L3531" s="193">
        <v>41.933044614009759</v>
      </c>
      <c r="N3531" s="185"/>
      <c r="O3531" s="185"/>
    </row>
    <row r="3532" spans="1:15" x14ac:dyDescent="0.25">
      <c r="A3532" s="239" t="s">
        <v>12985</v>
      </c>
      <c r="B3532" s="189" t="s">
        <v>7769</v>
      </c>
      <c r="C3532" s="190" t="s">
        <v>7768</v>
      </c>
      <c r="D3532" s="190" t="s">
        <v>8762</v>
      </c>
      <c r="E3532" s="190" t="s">
        <v>20867</v>
      </c>
      <c r="F3532" s="190" t="s">
        <v>20869</v>
      </c>
      <c r="G3532" s="192">
        <v>1126.0899999999999</v>
      </c>
      <c r="H3532" s="191">
        <v>74.23</v>
      </c>
      <c r="I3532" s="188">
        <v>15.170281557321836</v>
      </c>
      <c r="J3532" s="192">
        <v>1200</v>
      </c>
      <c r="K3532" s="191">
        <v>75.92</v>
      </c>
      <c r="L3532" s="193">
        <v>15.806111696522654</v>
      </c>
      <c r="N3532" s="185"/>
      <c r="O3532" s="185"/>
    </row>
    <row r="3533" spans="1:15" x14ac:dyDescent="0.25">
      <c r="A3533" s="239" t="s">
        <v>12986</v>
      </c>
      <c r="B3533" s="189" t="s">
        <v>7769</v>
      </c>
      <c r="C3533" s="190" t="s">
        <v>7768</v>
      </c>
      <c r="D3533" s="190" t="s">
        <v>8364</v>
      </c>
      <c r="E3533" s="190" t="s">
        <v>20867</v>
      </c>
      <c r="F3533" s="190" t="s">
        <v>20869</v>
      </c>
      <c r="G3533" s="192">
        <v>2961.86</v>
      </c>
      <c r="H3533" s="191">
        <v>340.47</v>
      </c>
      <c r="I3533" s="188">
        <v>8.6993274003583281</v>
      </c>
      <c r="J3533" s="192">
        <v>4150</v>
      </c>
      <c r="K3533" s="191">
        <v>349.54</v>
      </c>
      <c r="L3533" s="193">
        <v>11.872747038965496</v>
      </c>
      <c r="N3533" s="185"/>
      <c r="O3533" s="185"/>
    </row>
    <row r="3534" spans="1:15" x14ac:dyDescent="0.25">
      <c r="A3534" s="239" t="s">
        <v>12987</v>
      </c>
      <c r="B3534" s="189" t="s">
        <v>7769</v>
      </c>
      <c r="C3534" s="190" t="s">
        <v>7768</v>
      </c>
      <c r="D3534" s="190" t="s">
        <v>8365</v>
      </c>
      <c r="E3534" s="190" t="s">
        <v>20867</v>
      </c>
      <c r="F3534" s="190" t="s">
        <v>20869</v>
      </c>
      <c r="G3534" s="192">
        <v>1934.1</v>
      </c>
      <c r="H3534" s="191">
        <v>99.66</v>
      </c>
      <c r="I3534" s="188">
        <v>19.406983744732088</v>
      </c>
      <c r="J3534" s="192">
        <v>2000</v>
      </c>
      <c r="K3534" s="191">
        <v>100.85</v>
      </c>
      <c r="L3534" s="193">
        <v>19.83143282102132</v>
      </c>
      <c r="N3534" s="185"/>
      <c r="O3534" s="185"/>
    </row>
    <row r="3535" spans="1:15" x14ac:dyDescent="0.25">
      <c r="A3535" s="239" t="s">
        <v>12988</v>
      </c>
      <c r="B3535" s="189" t="s">
        <v>7769</v>
      </c>
      <c r="C3535" s="190" t="s">
        <v>7768</v>
      </c>
      <c r="D3535" s="190" t="s">
        <v>2473</v>
      </c>
      <c r="E3535" s="190" t="s">
        <v>20867</v>
      </c>
      <c r="F3535" s="190" t="s">
        <v>20868</v>
      </c>
      <c r="G3535" s="192">
        <v>0</v>
      </c>
      <c r="H3535" s="191">
        <v>45.31</v>
      </c>
      <c r="I3535" s="188">
        <v>0</v>
      </c>
      <c r="J3535" s="192">
        <v>0</v>
      </c>
      <c r="K3535" s="191">
        <v>46.08</v>
      </c>
      <c r="L3535" s="193">
        <v>0</v>
      </c>
      <c r="N3535" s="185"/>
      <c r="O3535" s="185"/>
    </row>
    <row r="3536" spans="1:15" x14ac:dyDescent="0.25">
      <c r="A3536" s="239" t="s">
        <v>12989</v>
      </c>
      <c r="B3536" s="189" t="s">
        <v>7769</v>
      </c>
      <c r="C3536" s="190" t="s">
        <v>7768</v>
      </c>
      <c r="D3536" s="190" t="s">
        <v>8366</v>
      </c>
      <c r="E3536" s="190" t="s">
        <v>20867</v>
      </c>
      <c r="F3536" s="190" t="s">
        <v>20869</v>
      </c>
      <c r="G3536" s="192">
        <v>124.96</v>
      </c>
      <c r="H3536" s="191">
        <v>15.18</v>
      </c>
      <c r="I3536" s="188">
        <v>8.2318840579710137</v>
      </c>
      <c r="J3536" s="192">
        <v>152.53</v>
      </c>
      <c r="K3536" s="191">
        <v>14.03</v>
      </c>
      <c r="L3536" s="193">
        <v>10.871703492516037</v>
      </c>
      <c r="N3536" s="185"/>
      <c r="O3536" s="185"/>
    </row>
    <row r="3537" spans="1:15" x14ac:dyDescent="0.25">
      <c r="A3537" s="239" t="s">
        <v>12990</v>
      </c>
      <c r="B3537" s="189" t="s">
        <v>7769</v>
      </c>
      <c r="C3537" s="190" t="s">
        <v>7768</v>
      </c>
      <c r="D3537" s="190" t="s">
        <v>8367</v>
      </c>
      <c r="E3537" s="190" t="s">
        <v>20867</v>
      </c>
      <c r="F3537" s="190" t="s">
        <v>20869</v>
      </c>
      <c r="G3537" s="192">
        <v>57.54</v>
      </c>
      <c r="H3537" s="191">
        <v>3.97</v>
      </c>
      <c r="I3537" s="188">
        <v>14.493702770780855</v>
      </c>
      <c r="J3537" s="192">
        <v>57.19</v>
      </c>
      <c r="K3537" s="191">
        <v>3.96</v>
      </c>
      <c r="L3537" s="193">
        <v>14.441919191919192</v>
      </c>
      <c r="N3537" s="185"/>
      <c r="O3537" s="185"/>
    </row>
    <row r="3538" spans="1:15" x14ac:dyDescent="0.25">
      <c r="A3538" s="239" t="s">
        <v>12991</v>
      </c>
      <c r="B3538" s="189" t="s">
        <v>7769</v>
      </c>
      <c r="C3538" s="190" t="s">
        <v>7768</v>
      </c>
      <c r="D3538" s="190" t="s">
        <v>8368</v>
      </c>
      <c r="E3538" s="190" t="s">
        <v>20867</v>
      </c>
      <c r="F3538" s="190" t="s">
        <v>20869</v>
      </c>
      <c r="G3538" s="192">
        <v>116.65</v>
      </c>
      <c r="H3538" s="191">
        <v>35.97</v>
      </c>
      <c r="I3538" s="188">
        <v>3.2429802613288854</v>
      </c>
      <c r="J3538" s="192">
        <v>118.48</v>
      </c>
      <c r="K3538" s="191">
        <v>36.74</v>
      </c>
      <c r="L3538" s="193">
        <v>3.2248230811105061</v>
      </c>
      <c r="N3538" s="185"/>
      <c r="O3538" s="185"/>
    </row>
    <row r="3539" spans="1:15" x14ac:dyDescent="0.25">
      <c r="A3539" s="239" t="s">
        <v>12992</v>
      </c>
      <c r="B3539" s="189" t="s">
        <v>7769</v>
      </c>
      <c r="C3539" s="190" t="s">
        <v>7768</v>
      </c>
      <c r="D3539" s="190" t="s">
        <v>8369</v>
      </c>
      <c r="E3539" s="190" t="s">
        <v>20867</v>
      </c>
      <c r="F3539" s="190" t="s">
        <v>20869</v>
      </c>
      <c r="G3539" s="192">
        <v>1947.23</v>
      </c>
      <c r="H3539" s="191">
        <v>88.79</v>
      </c>
      <c r="I3539" s="188">
        <v>21.930735443180538</v>
      </c>
      <c r="J3539" s="192">
        <v>2500</v>
      </c>
      <c r="K3539" s="191">
        <v>89.55</v>
      </c>
      <c r="L3539" s="193">
        <v>27.917364600781688</v>
      </c>
      <c r="N3539" s="185"/>
      <c r="O3539" s="185"/>
    </row>
    <row r="3540" spans="1:15" x14ac:dyDescent="0.25">
      <c r="A3540" s="239" t="s">
        <v>12993</v>
      </c>
      <c r="B3540" s="189" t="s">
        <v>7769</v>
      </c>
      <c r="C3540" s="190" t="s">
        <v>7768</v>
      </c>
      <c r="D3540" s="190" t="s">
        <v>8370</v>
      </c>
      <c r="E3540" s="190" t="s">
        <v>20867</v>
      </c>
      <c r="F3540" s="190" t="s">
        <v>20869</v>
      </c>
      <c r="G3540" s="192">
        <v>7122</v>
      </c>
      <c r="H3540" s="191">
        <v>236.96</v>
      </c>
      <c r="I3540" s="188">
        <v>30.055705604321403</v>
      </c>
      <c r="J3540" s="192">
        <v>7701.33</v>
      </c>
      <c r="K3540" s="191">
        <v>242.39</v>
      </c>
      <c r="L3540" s="193">
        <v>31.772474111968318</v>
      </c>
      <c r="N3540" s="185"/>
      <c r="O3540" s="185"/>
    </row>
    <row r="3541" spans="1:15" x14ac:dyDescent="0.25">
      <c r="A3541" s="239" t="s">
        <v>12994</v>
      </c>
      <c r="B3541" s="189" t="s">
        <v>7769</v>
      </c>
      <c r="C3541" s="190" t="s">
        <v>7768</v>
      </c>
      <c r="D3541" s="190" t="s">
        <v>8371</v>
      </c>
      <c r="E3541" s="190" t="s">
        <v>20867</v>
      </c>
      <c r="F3541" s="190" t="s">
        <v>20869</v>
      </c>
      <c r="G3541" s="192">
        <v>694.42</v>
      </c>
      <c r="H3541" s="191">
        <v>80.28</v>
      </c>
      <c r="I3541" s="188">
        <v>8.649975087194818</v>
      </c>
      <c r="J3541" s="192">
        <v>700</v>
      </c>
      <c r="K3541" s="191">
        <v>81.56</v>
      </c>
      <c r="L3541" s="193">
        <v>8.5826385483079939</v>
      </c>
      <c r="N3541" s="185"/>
      <c r="O3541" s="185"/>
    </row>
    <row r="3542" spans="1:15" x14ac:dyDescent="0.25">
      <c r="A3542" s="239" t="s">
        <v>12995</v>
      </c>
      <c r="B3542" s="189" t="s">
        <v>7769</v>
      </c>
      <c r="C3542" s="190" t="s">
        <v>7768</v>
      </c>
      <c r="D3542" s="190" t="s">
        <v>8372</v>
      </c>
      <c r="E3542" s="190" t="s">
        <v>20867</v>
      </c>
      <c r="F3542" s="190" t="s">
        <v>20869</v>
      </c>
      <c r="G3542" s="192">
        <v>2486.54</v>
      </c>
      <c r="H3542" s="191">
        <v>192.31</v>
      </c>
      <c r="I3542" s="188">
        <v>12.929852841765898</v>
      </c>
      <c r="J3542" s="192">
        <v>2540</v>
      </c>
      <c r="K3542" s="191">
        <v>191.89</v>
      </c>
      <c r="L3542" s="193">
        <v>13.236750221481058</v>
      </c>
      <c r="N3542" s="185"/>
      <c r="O3542" s="185"/>
    </row>
    <row r="3543" spans="1:15" x14ac:dyDescent="0.25">
      <c r="A3543" s="239" t="s">
        <v>12996</v>
      </c>
      <c r="B3543" s="189" t="s">
        <v>7769</v>
      </c>
      <c r="C3543" s="190" t="s">
        <v>7768</v>
      </c>
      <c r="D3543" s="190" t="s">
        <v>8373</v>
      </c>
      <c r="E3543" s="190" t="s">
        <v>20867</v>
      </c>
      <c r="F3543" s="190" t="s">
        <v>20869</v>
      </c>
      <c r="G3543" s="192">
        <v>142.34</v>
      </c>
      <c r="H3543" s="191">
        <v>9.82</v>
      </c>
      <c r="I3543" s="188">
        <v>14.494908350305499</v>
      </c>
      <c r="J3543" s="192">
        <v>140.37</v>
      </c>
      <c r="K3543" s="191">
        <v>9.7200000000000006</v>
      </c>
      <c r="L3543" s="193">
        <v>14.441358024691358</v>
      </c>
      <c r="N3543" s="185"/>
      <c r="O3543" s="185"/>
    </row>
    <row r="3544" spans="1:15" x14ac:dyDescent="0.25">
      <c r="A3544" s="239" t="s">
        <v>12997</v>
      </c>
      <c r="B3544" s="189" t="s">
        <v>7769</v>
      </c>
      <c r="C3544" s="190" t="s">
        <v>7768</v>
      </c>
      <c r="D3544" s="190" t="s">
        <v>12998</v>
      </c>
      <c r="E3544" s="190" t="s">
        <v>20867</v>
      </c>
      <c r="F3544" s="190" t="s">
        <v>20868</v>
      </c>
      <c r="G3544" s="192">
        <v>0</v>
      </c>
      <c r="H3544" s="191">
        <v>48.04</v>
      </c>
      <c r="I3544" s="188">
        <v>0</v>
      </c>
      <c r="J3544" s="192">
        <v>0</v>
      </c>
      <c r="K3544" s="191">
        <v>48.39</v>
      </c>
      <c r="L3544" s="193">
        <v>0</v>
      </c>
      <c r="N3544" s="185"/>
      <c r="O3544" s="185"/>
    </row>
    <row r="3545" spans="1:15" x14ac:dyDescent="0.25">
      <c r="A3545" s="239" t="s">
        <v>12999</v>
      </c>
      <c r="B3545" s="189" t="s">
        <v>7769</v>
      </c>
      <c r="C3545" s="190" t="s">
        <v>7768</v>
      </c>
      <c r="D3545" s="190" t="s">
        <v>8374</v>
      </c>
      <c r="E3545" s="190" t="s">
        <v>20867</v>
      </c>
      <c r="F3545" s="190" t="s">
        <v>20869</v>
      </c>
      <c r="G3545" s="192">
        <v>3930.24</v>
      </c>
      <c r="H3545" s="191">
        <v>209.55</v>
      </c>
      <c r="I3545" s="188">
        <v>18.755619183965639</v>
      </c>
      <c r="J3545" s="192">
        <v>4835</v>
      </c>
      <c r="K3545" s="191">
        <v>257.73</v>
      </c>
      <c r="L3545" s="193">
        <v>18.759942575563574</v>
      </c>
      <c r="N3545" s="185"/>
      <c r="O3545" s="185"/>
    </row>
    <row r="3546" spans="1:15" x14ac:dyDescent="0.25">
      <c r="A3546" s="239" t="s">
        <v>13000</v>
      </c>
      <c r="B3546" s="189" t="s">
        <v>7769</v>
      </c>
      <c r="C3546" s="190" t="s">
        <v>7768</v>
      </c>
      <c r="D3546" s="190" t="s">
        <v>8375</v>
      </c>
      <c r="E3546" s="190" t="s">
        <v>20867</v>
      </c>
      <c r="F3546" s="190" t="s">
        <v>20869</v>
      </c>
      <c r="G3546" s="192">
        <v>1602.35</v>
      </c>
      <c r="H3546" s="191">
        <v>105.74</v>
      </c>
      <c r="I3546" s="188">
        <v>15.153678834878002</v>
      </c>
      <c r="J3546" s="192">
        <v>1595.4</v>
      </c>
      <c r="K3546" s="191">
        <v>106.67</v>
      </c>
      <c r="L3546" s="193">
        <v>14.956407612262117</v>
      </c>
      <c r="N3546" s="185"/>
      <c r="O3546" s="185"/>
    </row>
    <row r="3547" spans="1:15" x14ac:dyDescent="0.25">
      <c r="A3547" s="239" t="s">
        <v>13001</v>
      </c>
      <c r="B3547" s="189" t="s">
        <v>7769</v>
      </c>
      <c r="C3547" s="190" t="s">
        <v>7768</v>
      </c>
      <c r="D3547" s="190" t="s">
        <v>8376</v>
      </c>
      <c r="E3547" s="190" t="s">
        <v>20867</v>
      </c>
      <c r="F3547" s="190" t="s">
        <v>20868</v>
      </c>
      <c r="G3547" s="192">
        <v>0</v>
      </c>
      <c r="H3547" s="191">
        <v>45.75</v>
      </c>
      <c r="I3547" s="188">
        <v>0</v>
      </c>
      <c r="J3547" s="192">
        <v>0</v>
      </c>
      <c r="K3547" s="191">
        <v>45.32</v>
      </c>
      <c r="L3547" s="193">
        <v>0</v>
      </c>
      <c r="N3547" s="185"/>
      <c r="O3547" s="185"/>
    </row>
    <row r="3548" spans="1:15" x14ac:dyDescent="0.25">
      <c r="A3548" s="239" t="s">
        <v>13002</v>
      </c>
      <c r="B3548" s="189" t="s">
        <v>7769</v>
      </c>
      <c r="C3548" s="190" t="s">
        <v>7768</v>
      </c>
      <c r="D3548" s="190" t="s">
        <v>8377</v>
      </c>
      <c r="E3548" s="190" t="s">
        <v>20867</v>
      </c>
      <c r="F3548" s="190" t="s">
        <v>20869</v>
      </c>
      <c r="G3548" s="192">
        <v>295.81</v>
      </c>
      <c r="H3548" s="191">
        <v>45.96</v>
      </c>
      <c r="I3548" s="188">
        <v>6.4362489120974757</v>
      </c>
      <c r="J3548" s="192">
        <v>300</v>
      </c>
      <c r="K3548" s="191">
        <v>45.98</v>
      </c>
      <c r="L3548" s="193">
        <v>6.5245759025663332</v>
      </c>
      <c r="N3548" s="185"/>
      <c r="O3548" s="185"/>
    </row>
    <row r="3549" spans="1:15" x14ac:dyDescent="0.25">
      <c r="A3549" s="239" t="s">
        <v>13003</v>
      </c>
      <c r="B3549" s="189" t="s">
        <v>7769</v>
      </c>
      <c r="C3549" s="190" t="s">
        <v>7768</v>
      </c>
      <c r="D3549" s="190" t="s">
        <v>8378</v>
      </c>
      <c r="E3549" s="190" t="s">
        <v>20867</v>
      </c>
      <c r="F3549" s="190" t="s">
        <v>20869</v>
      </c>
      <c r="G3549" s="192">
        <v>91150.65</v>
      </c>
      <c r="H3549" s="191">
        <v>1851.99</v>
      </c>
      <c r="I3549" s="188">
        <v>49.217679361119657</v>
      </c>
      <c r="J3549" s="192">
        <v>98900</v>
      </c>
      <c r="K3549" s="191">
        <v>1894.07</v>
      </c>
      <c r="L3549" s="193">
        <v>52.21559921227832</v>
      </c>
      <c r="N3549" s="185"/>
      <c r="O3549" s="185"/>
    </row>
    <row r="3550" spans="1:15" x14ac:dyDescent="0.25">
      <c r="A3550" s="239" t="s">
        <v>13004</v>
      </c>
      <c r="B3550" s="189" t="s">
        <v>7769</v>
      </c>
      <c r="C3550" s="190" t="s">
        <v>7768</v>
      </c>
      <c r="D3550" s="190" t="s">
        <v>8379</v>
      </c>
      <c r="E3550" s="190" t="s">
        <v>20867</v>
      </c>
      <c r="F3550" s="190" t="s">
        <v>20869</v>
      </c>
      <c r="G3550" s="192">
        <v>3421.05</v>
      </c>
      <c r="H3550" s="191">
        <v>263.01</v>
      </c>
      <c r="I3550" s="188">
        <v>13.007300102657695</v>
      </c>
      <c r="J3550" s="192">
        <v>3331.73</v>
      </c>
      <c r="K3550" s="191">
        <v>256.08999999999997</v>
      </c>
      <c r="L3550" s="193">
        <v>13.009996485610529</v>
      </c>
      <c r="N3550" s="185"/>
      <c r="O3550" s="185"/>
    </row>
    <row r="3551" spans="1:15" x14ac:dyDescent="0.25">
      <c r="A3551" s="239" t="s">
        <v>13005</v>
      </c>
      <c r="B3551" s="189" t="s">
        <v>7769</v>
      </c>
      <c r="C3551" s="190" t="s">
        <v>7768</v>
      </c>
      <c r="D3551" s="190" t="s">
        <v>8380</v>
      </c>
      <c r="E3551" s="190" t="s">
        <v>20867</v>
      </c>
      <c r="F3551" s="190" t="s">
        <v>20869</v>
      </c>
      <c r="G3551" s="192">
        <v>1500</v>
      </c>
      <c r="H3551" s="191">
        <v>123.94</v>
      </c>
      <c r="I3551" s="188">
        <v>12.102630304986285</v>
      </c>
      <c r="J3551" s="192">
        <v>1500</v>
      </c>
      <c r="K3551" s="191">
        <v>126.73</v>
      </c>
      <c r="L3551" s="193">
        <v>11.836187169573108</v>
      </c>
      <c r="N3551" s="185"/>
      <c r="O3551" s="185"/>
    </row>
    <row r="3552" spans="1:15" x14ac:dyDescent="0.25">
      <c r="A3552" s="239" t="s">
        <v>13006</v>
      </c>
      <c r="B3552" s="189" t="s">
        <v>7769</v>
      </c>
      <c r="C3552" s="190" t="s">
        <v>7768</v>
      </c>
      <c r="D3552" s="190" t="s">
        <v>8381</v>
      </c>
      <c r="E3552" s="190" t="s">
        <v>20867</v>
      </c>
      <c r="F3552" s="190" t="s">
        <v>20869</v>
      </c>
      <c r="G3552" s="192">
        <v>279.81</v>
      </c>
      <c r="H3552" s="191">
        <v>40.049999999999997</v>
      </c>
      <c r="I3552" s="188">
        <v>6.986516853932585</v>
      </c>
      <c r="J3552" s="192">
        <v>308.26</v>
      </c>
      <c r="K3552" s="191">
        <v>39.18</v>
      </c>
      <c r="L3552" s="193">
        <v>7.8677896886166412</v>
      </c>
      <c r="N3552" s="185"/>
      <c r="O3552" s="185"/>
    </row>
    <row r="3553" spans="1:15" x14ac:dyDescent="0.25">
      <c r="A3553" s="239" t="s">
        <v>13007</v>
      </c>
      <c r="B3553" s="189" t="s">
        <v>7769</v>
      </c>
      <c r="C3553" s="190" t="s">
        <v>7768</v>
      </c>
      <c r="D3553" s="190" t="s">
        <v>8382</v>
      </c>
      <c r="E3553" s="190" t="s">
        <v>20867</v>
      </c>
      <c r="F3553" s="190" t="s">
        <v>20869</v>
      </c>
      <c r="G3553" s="192">
        <v>367.5</v>
      </c>
      <c r="H3553" s="191">
        <v>14.67</v>
      </c>
      <c r="I3553" s="188">
        <v>25.051124744376278</v>
      </c>
      <c r="J3553" s="192">
        <v>431.6</v>
      </c>
      <c r="K3553" s="191">
        <v>14.14</v>
      </c>
      <c r="L3553" s="193">
        <v>30.523338048090523</v>
      </c>
      <c r="N3553" s="185"/>
      <c r="O3553" s="185"/>
    </row>
    <row r="3554" spans="1:15" x14ac:dyDescent="0.25">
      <c r="A3554" s="239" t="s">
        <v>13008</v>
      </c>
      <c r="B3554" s="189" t="s">
        <v>7769</v>
      </c>
      <c r="C3554" s="190" t="s">
        <v>7768</v>
      </c>
      <c r="D3554" s="190" t="s">
        <v>13009</v>
      </c>
      <c r="E3554" s="190" t="s">
        <v>20867</v>
      </c>
      <c r="F3554" s="190" t="s">
        <v>20868</v>
      </c>
      <c r="G3554" s="192">
        <v>0</v>
      </c>
      <c r="H3554" s="191">
        <v>11.75</v>
      </c>
      <c r="I3554" s="188">
        <v>0</v>
      </c>
      <c r="J3554" s="192">
        <v>0</v>
      </c>
      <c r="K3554" s="191">
        <v>11.5</v>
      </c>
      <c r="L3554" s="193">
        <v>0</v>
      </c>
      <c r="N3554" s="185"/>
      <c r="O3554" s="185"/>
    </row>
    <row r="3555" spans="1:15" x14ac:dyDescent="0.25">
      <c r="A3555" s="239" t="s">
        <v>13010</v>
      </c>
      <c r="B3555" s="189" t="s">
        <v>7769</v>
      </c>
      <c r="C3555" s="190" t="s">
        <v>7768</v>
      </c>
      <c r="D3555" s="190" t="s">
        <v>8383</v>
      </c>
      <c r="E3555" s="190" t="s">
        <v>20867</v>
      </c>
      <c r="F3555" s="190" t="s">
        <v>20869</v>
      </c>
      <c r="G3555" s="192">
        <v>673.87</v>
      </c>
      <c r="H3555" s="191">
        <v>24.67</v>
      </c>
      <c r="I3555" s="188">
        <v>27.315362788812322</v>
      </c>
      <c r="J3555" s="192">
        <v>710.98</v>
      </c>
      <c r="K3555" s="191">
        <v>25.77</v>
      </c>
      <c r="L3555" s="193">
        <v>27.589445091191308</v>
      </c>
      <c r="N3555" s="185"/>
      <c r="O3555" s="185"/>
    </row>
    <row r="3556" spans="1:15" x14ac:dyDescent="0.25">
      <c r="A3556" s="239" t="s">
        <v>13011</v>
      </c>
      <c r="B3556" s="189" t="s">
        <v>7769</v>
      </c>
      <c r="C3556" s="190" t="s">
        <v>7768</v>
      </c>
      <c r="D3556" s="190" t="s">
        <v>4203</v>
      </c>
      <c r="E3556" s="190" t="s">
        <v>20867</v>
      </c>
      <c r="F3556" s="190" t="s">
        <v>20869</v>
      </c>
      <c r="G3556" s="192">
        <v>3376.85</v>
      </c>
      <c r="H3556" s="191">
        <v>598.83000000000004</v>
      </c>
      <c r="I3556" s="188">
        <v>5.6390795384332772</v>
      </c>
      <c r="J3556" s="192">
        <v>3500</v>
      </c>
      <c r="K3556" s="191">
        <v>636.30999999999995</v>
      </c>
      <c r="L3556" s="193">
        <v>5.5004636105043145</v>
      </c>
      <c r="N3556" s="185"/>
      <c r="O3556" s="185"/>
    </row>
    <row r="3557" spans="1:15" x14ac:dyDescent="0.25">
      <c r="A3557" s="239" t="s">
        <v>13012</v>
      </c>
      <c r="B3557" s="189" t="s">
        <v>7769</v>
      </c>
      <c r="C3557" s="190" t="s">
        <v>7768</v>
      </c>
      <c r="D3557" s="190" t="s">
        <v>4204</v>
      </c>
      <c r="E3557" s="190" t="s">
        <v>20867</v>
      </c>
      <c r="F3557" s="190" t="s">
        <v>20869</v>
      </c>
      <c r="G3557" s="192">
        <v>989.04</v>
      </c>
      <c r="H3557" s="191">
        <v>103.86</v>
      </c>
      <c r="I3557" s="188">
        <v>9.5228191796649337</v>
      </c>
      <c r="J3557" s="192">
        <v>990</v>
      </c>
      <c r="K3557" s="191">
        <v>103.6</v>
      </c>
      <c r="L3557" s="193">
        <v>9.5559845559845566</v>
      </c>
      <c r="N3557" s="185"/>
      <c r="O3557" s="185"/>
    </row>
    <row r="3558" spans="1:15" x14ac:dyDescent="0.25">
      <c r="A3558" s="239" t="s">
        <v>13013</v>
      </c>
      <c r="B3558" s="189" t="s">
        <v>7769</v>
      </c>
      <c r="C3558" s="190" t="s">
        <v>7768</v>
      </c>
      <c r="D3558" s="190" t="s">
        <v>4205</v>
      </c>
      <c r="E3558" s="190" t="s">
        <v>20867</v>
      </c>
      <c r="F3558" s="190" t="s">
        <v>20869</v>
      </c>
      <c r="G3558" s="192">
        <v>451.28</v>
      </c>
      <c r="H3558" s="191">
        <v>55.54</v>
      </c>
      <c r="I3558" s="188">
        <v>8.1253150882247027</v>
      </c>
      <c r="J3558" s="192">
        <v>460</v>
      </c>
      <c r="K3558" s="191">
        <v>55.94</v>
      </c>
      <c r="L3558" s="193">
        <v>8.2230961744726496</v>
      </c>
      <c r="N3558" s="185"/>
      <c r="O3558" s="185"/>
    </row>
    <row r="3559" spans="1:15" x14ac:dyDescent="0.25">
      <c r="A3559" s="239" t="s">
        <v>13014</v>
      </c>
      <c r="B3559" s="189" t="s">
        <v>7769</v>
      </c>
      <c r="C3559" s="190" t="s">
        <v>7768</v>
      </c>
      <c r="D3559" s="190" t="s">
        <v>13015</v>
      </c>
      <c r="E3559" s="190" t="s">
        <v>20867</v>
      </c>
      <c r="F3559" s="190" t="s">
        <v>20868</v>
      </c>
      <c r="G3559" s="192">
        <v>0</v>
      </c>
      <c r="H3559" s="191">
        <v>4.8600000000000003</v>
      </c>
      <c r="I3559" s="188">
        <v>0</v>
      </c>
      <c r="J3559" s="192">
        <v>0</v>
      </c>
      <c r="K3559" s="191">
        <v>4.25</v>
      </c>
      <c r="L3559" s="193">
        <v>0</v>
      </c>
      <c r="N3559" s="185"/>
      <c r="O3559" s="185"/>
    </row>
    <row r="3560" spans="1:15" x14ac:dyDescent="0.25">
      <c r="A3560" s="239" t="s">
        <v>13016</v>
      </c>
      <c r="B3560" s="189" t="s">
        <v>7769</v>
      </c>
      <c r="C3560" s="190" t="s">
        <v>7768</v>
      </c>
      <c r="D3560" s="190" t="s">
        <v>4206</v>
      </c>
      <c r="E3560" s="190" t="s">
        <v>20867</v>
      </c>
      <c r="F3560" s="190" t="s">
        <v>20869</v>
      </c>
      <c r="G3560" s="192">
        <v>167.46</v>
      </c>
      <c r="H3560" s="191">
        <v>51.64</v>
      </c>
      <c r="I3560" s="188">
        <v>3.2428350116189</v>
      </c>
      <c r="J3560" s="192">
        <v>168.55</v>
      </c>
      <c r="K3560" s="191">
        <v>52.27</v>
      </c>
      <c r="L3560" s="193">
        <v>3.2246030227664053</v>
      </c>
      <c r="N3560" s="185"/>
      <c r="O3560" s="185"/>
    </row>
    <row r="3561" spans="1:15" x14ac:dyDescent="0.25">
      <c r="A3561" s="239" t="s">
        <v>13017</v>
      </c>
      <c r="B3561" s="189" t="s">
        <v>7769</v>
      </c>
      <c r="C3561" s="190" t="s">
        <v>7768</v>
      </c>
      <c r="D3561" s="190" t="s">
        <v>13018</v>
      </c>
      <c r="E3561" s="190" t="s">
        <v>20867</v>
      </c>
      <c r="F3561" s="190" t="s">
        <v>20868</v>
      </c>
      <c r="G3561" s="192">
        <v>0</v>
      </c>
      <c r="H3561" s="191">
        <v>22.84</v>
      </c>
      <c r="I3561" s="188">
        <v>0</v>
      </c>
      <c r="J3561" s="192">
        <v>0</v>
      </c>
      <c r="K3561" s="191">
        <v>23.84</v>
      </c>
      <c r="L3561" s="193">
        <v>0</v>
      </c>
      <c r="N3561" s="185"/>
      <c r="O3561" s="185"/>
    </row>
    <row r="3562" spans="1:15" x14ac:dyDescent="0.25">
      <c r="A3562" s="239" t="s">
        <v>13019</v>
      </c>
      <c r="B3562" s="189" t="s">
        <v>7769</v>
      </c>
      <c r="C3562" s="190" t="s">
        <v>7768</v>
      </c>
      <c r="D3562" s="190" t="s">
        <v>4207</v>
      </c>
      <c r="E3562" s="190" t="s">
        <v>20867</v>
      </c>
      <c r="F3562" s="190" t="s">
        <v>20869</v>
      </c>
      <c r="G3562" s="192">
        <v>801.06</v>
      </c>
      <c r="H3562" s="191">
        <v>40.35</v>
      </c>
      <c r="I3562" s="188">
        <v>19.852788104089218</v>
      </c>
      <c r="J3562" s="192">
        <v>981.39</v>
      </c>
      <c r="K3562" s="191">
        <v>41.93</v>
      </c>
      <c r="L3562" s="193">
        <v>23.405437634152158</v>
      </c>
      <c r="N3562" s="185"/>
      <c r="O3562" s="185"/>
    </row>
    <row r="3563" spans="1:15" x14ac:dyDescent="0.25">
      <c r="A3563" s="239" t="s">
        <v>13020</v>
      </c>
      <c r="B3563" s="189" t="s">
        <v>7769</v>
      </c>
      <c r="C3563" s="190" t="s">
        <v>7768</v>
      </c>
      <c r="D3563" s="190" t="s">
        <v>13021</v>
      </c>
      <c r="E3563" s="190" t="s">
        <v>20867</v>
      </c>
      <c r="F3563" s="190" t="s">
        <v>20868</v>
      </c>
      <c r="G3563" s="192">
        <v>0</v>
      </c>
      <c r="H3563" s="191">
        <v>17.48</v>
      </c>
      <c r="I3563" s="188">
        <v>0</v>
      </c>
      <c r="J3563" s="192">
        <v>0</v>
      </c>
      <c r="K3563" s="191">
        <v>19.45</v>
      </c>
      <c r="L3563" s="193">
        <v>0</v>
      </c>
      <c r="N3563" s="185"/>
      <c r="O3563" s="185"/>
    </row>
    <row r="3564" spans="1:15" x14ac:dyDescent="0.25">
      <c r="A3564" s="239" t="s">
        <v>13022</v>
      </c>
      <c r="B3564" s="189" t="s">
        <v>7769</v>
      </c>
      <c r="C3564" s="190" t="s">
        <v>7768</v>
      </c>
      <c r="D3564" s="190" t="s">
        <v>13023</v>
      </c>
      <c r="E3564" s="190" t="s">
        <v>20867</v>
      </c>
      <c r="F3564" s="190" t="s">
        <v>20868</v>
      </c>
      <c r="G3564" s="192">
        <v>0</v>
      </c>
      <c r="H3564" s="191">
        <v>17.55</v>
      </c>
      <c r="I3564" s="188">
        <v>0</v>
      </c>
      <c r="J3564" s="192">
        <v>0</v>
      </c>
      <c r="K3564" s="191">
        <v>17.21</v>
      </c>
      <c r="L3564" s="193">
        <v>0</v>
      </c>
      <c r="N3564" s="185"/>
      <c r="O3564" s="185"/>
    </row>
    <row r="3565" spans="1:15" x14ac:dyDescent="0.25">
      <c r="A3565" s="239" t="s">
        <v>13024</v>
      </c>
      <c r="B3565" s="189" t="s">
        <v>7769</v>
      </c>
      <c r="C3565" s="190" t="s">
        <v>7768</v>
      </c>
      <c r="D3565" s="190" t="s">
        <v>3292</v>
      </c>
      <c r="E3565" s="190" t="s">
        <v>20867</v>
      </c>
      <c r="F3565" s="190" t="s">
        <v>20869</v>
      </c>
      <c r="G3565" s="192">
        <v>10390.25</v>
      </c>
      <c r="H3565" s="191">
        <v>489.65</v>
      </c>
      <c r="I3565" s="188">
        <v>21.219748800163384</v>
      </c>
      <c r="J3565" s="192">
        <v>10462.950000000001</v>
      </c>
      <c r="K3565" s="191">
        <v>493.07</v>
      </c>
      <c r="L3565" s="193">
        <v>21.220009329304158</v>
      </c>
      <c r="N3565" s="185"/>
      <c r="O3565" s="185"/>
    </row>
    <row r="3566" spans="1:15" x14ac:dyDescent="0.25">
      <c r="A3566" s="239" t="s">
        <v>13025</v>
      </c>
      <c r="B3566" s="189" t="s">
        <v>7769</v>
      </c>
      <c r="C3566" s="190" t="s">
        <v>7768</v>
      </c>
      <c r="D3566" s="190" t="s">
        <v>3293</v>
      </c>
      <c r="E3566" s="190" t="s">
        <v>20867</v>
      </c>
      <c r="F3566" s="190" t="s">
        <v>20869</v>
      </c>
      <c r="G3566" s="192">
        <v>68026.28</v>
      </c>
      <c r="H3566" s="191">
        <v>1816.2</v>
      </c>
      <c r="I3566" s="188">
        <v>37.455280255478471</v>
      </c>
      <c r="J3566" s="192">
        <v>77500</v>
      </c>
      <c r="K3566" s="191">
        <v>1802.09</v>
      </c>
      <c r="L3566" s="193">
        <v>43.005621250880921</v>
      </c>
      <c r="N3566" s="185"/>
      <c r="O3566" s="185"/>
    </row>
    <row r="3567" spans="1:15" x14ac:dyDescent="0.25">
      <c r="A3567" s="239" t="s">
        <v>13026</v>
      </c>
      <c r="B3567" s="189" t="s">
        <v>7769</v>
      </c>
      <c r="C3567" s="190" t="s">
        <v>7768</v>
      </c>
      <c r="D3567" s="190" t="s">
        <v>13027</v>
      </c>
      <c r="E3567" s="190" t="s">
        <v>20867</v>
      </c>
      <c r="F3567" s="190" t="s">
        <v>20868</v>
      </c>
      <c r="G3567" s="192">
        <v>0</v>
      </c>
      <c r="H3567" s="191">
        <v>34.85</v>
      </c>
      <c r="I3567" s="188">
        <v>0</v>
      </c>
      <c r="J3567" s="192">
        <v>0</v>
      </c>
      <c r="K3567" s="191">
        <v>34.11</v>
      </c>
      <c r="L3567" s="193">
        <v>0</v>
      </c>
      <c r="N3567" s="185"/>
      <c r="O3567" s="185"/>
    </row>
    <row r="3568" spans="1:15" x14ac:dyDescent="0.25">
      <c r="A3568" s="239" t="s">
        <v>13028</v>
      </c>
      <c r="B3568" s="189" t="s">
        <v>7769</v>
      </c>
      <c r="C3568" s="190" t="s">
        <v>7768</v>
      </c>
      <c r="D3568" s="190" t="s">
        <v>3294</v>
      </c>
      <c r="E3568" s="190" t="s">
        <v>20867</v>
      </c>
      <c r="F3568" s="190" t="s">
        <v>20869</v>
      </c>
      <c r="G3568" s="192">
        <v>470.43</v>
      </c>
      <c r="H3568" s="191">
        <v>47.28</v>
      </c>
      <c r="I3568" s="188">
        <v>9.9498730964466997</v>
      </c>
      <c r="J3568" s="192">
        <v>650</v>
      </c>
      <c r="K3568" s="191">
        <v>50.57</v>
      </c>
      <c r="L3568" s="193">
        <v>12.853470437017995</v>
      </c>
      <c r="N3568" s="185"/>
      <c r="O3568" s="185"/>
    </row>
    <row r="3569" spans="1:15" x14ac:dyDescent="0.25">
      <c r="A3569" s="239" t="s">
        <v>13029</v>
      </c>
      <c r="B3569" s="189" t="s">
        <v>7769</v>
      </c>
      <c r="C3569" s="190" t="s">
        <v>7768</v>
      </c>
      <c r="D3569" s="190" t="s">
        <v>3295</v>
      </c>
      <c r="E3569" s="190" t="s">
        <v>20867</v>
      </c>
      <c r="F3569" s="190" t="s">
        <v>20869</v>
      </c>
      <c r="G3569" s="192">
        <v>564.32000000000005</v>
      </c>
      <c r="H3569" s="191">
        <v>92.2</v>
      </c>
      <c r="I3569" s="188">
        <v>6.1206073752711498</v>
      </c>
      <c r="J3569" s="192">
        <v>562.21</v>
      </c>
      <c r="K3569" s="191">
        <v>88.33</v>
      </c>
      <c r="L3569" s="193">
        <v>6.3648816936488171</v>
      </c>
      <c r="N3569" s="185"/>
      <c r="O3569" s="185"/>
    </row>
    <row r="3570" spans="1:15" x14ac:dyDescent="0.25">
      <c r="A3570" s="239" t="s">
        <v>13030</v>
      </c>
      <c r="B3570" s="189" t="s">
        <v>7769</v>
      </c>
      <c r="C3570" s="190" t="s">
        <v>7768</v>
      </c>
      <c r="D3570" s="190" t="s">
        <v>3296</v>
      </c>
      <c r="E3570" s="190" t="s">
        <v>20867</v>
      </c>
      <c r="F3570" s="190" t="s">
        <v>20869</v>
      </c>
      <c r="G3570" s="192">
        <v>924.02</v>
      </c>
      <c r="H3570" s="191">
        <v>65.3</v>
      </c>
      <c r="I3570" s="188">
        <v>14.150382848392038</v>
      </c>
      <c r="J3570" s="192">
        <v>1266.03</v>
      </c>
      <c r="K3570" s="191">
        <v>66.88</v>
      </c>
      <c r="L3570" s="193">
        <v>18.929874401913878</v>
      </c>
      <c r="N3570" s="185"/>
      <c r="O3570" s="185"/>
    </row>
    <row r="3571" spans="1:15" x14ac:dyDescent="0.25">
      <c r="A3571" s="239" t="s">
        <v>13031</v>
      </c>
      <c r="B3571" s="189" t="s">
        <v>7769</v>
      </c>
      <c r="C3571" s="190" t="s">
        <v>7768</v>
      </c>
      <c r="D3571" s="190" t="s">
        <v>3297</v>
      </c>
      <c r="E3571" s="190" t="s">
        <v>20867</v>
      </c>
      <c r="F3571" s="190" t="s">
        <v>20869</v>
      </c>
      <c r="G3571" s="192">
        <v>7002.48</v>
      </c>
      <c r="H3571" s="191">
        <v>199.58</v>
      </c>
      <c r="I3571" s="188">
        <v>35.086080769616188</v>
      </c>
      <c r="J3571" s="192">
        <v>7500</v>
      </c>
      <c r="K3571" s="191">
        <v>202.6</v>
      </c>
      <c r="L3571" s="193">
        <v>37.018756169792695</v>
      </c>
      <c r="N3571" s="185"/>
      <c r="O3571" s="185"/>
    </row>
    <row r="3572" spans="1:15" x14ac:dyDescent="0.25">
      <c r="A3572" s="239" t="s">
        <v>13032</v>
      </c>
      <c r="B3572" s="189" t="s">
        <v>7769</v>
      </c>
      <c r="C3572" s="190" t="s">
        <v>7768</v>
      </c>
      <c r="D3572" s="190" t="s">
        <v>3298</v>
      </c>
      <c r="E3572" s="190" t="s">
        <v>20867</v>
      </c>
      <c r="F3572" s="190" t="s">
        <v>20869</v>
      </c>
      <c r="G3572" s="192">
        <v>530.98</v>
      </c>
      <c r="H3572" s="191">
        <v>17.079999999999998</v>
      </c>
      <c r="I3572" s="188">
        <v>31.087822014051525</v>
      </c>
      <c r="J3572" s="192">
        <v>531.44000000000005</v>
      </c>
      <c r="K3572" s="191">
        <v>16.62</v>
      </c>
      <c r="L3572" s="193">
        <v>31.975932611311674</v>
      </c>
      <c r="N3572" s="185"/>
      <c r="O3572" s="185"/>
    </row>
    <row r="3573" spans="1:15" x14ac:dyDescent="0.25">
      <c r="A3573" s="239" t="s">
        <v>13033</v>
      </c>
      <c r="B3573" s="189" t="s">
        <v>7769</v>
      </c>
      <c r="C3573" s="190" t="s">
        <v>7768</v>
      </c>
      <c r="D3573" s="190" t="s">
        <v>3299</v>
      </c>
      <c r="E3573" s="190" t="s">
        <v>20867</v>
      </c>
      <c r="F3573" s="190" t="s">
        <v>20868</v>
      </c>
      <c r="G3573" s="192">
        <v>0</v>
      </c>
      <c r="H3573" s="191">
        <v>24.83</v>
      </c>
      <c r="I3573" s="188">
        <v>0</v>
      </c>
      <c r="J3573" s="192">
        <v>0</v>
      </c>
      <c r="K3573" s="191">
        <v>25.88</v>
      </c>
      <c r="L3573" s="193">
        <v>0</v>
      </c>
      <c r="N3573" s="185"/>
      <c r="O3573" s="185"/>
    </row>
    <row r="3574" spans="1:15" x14ac:dyDescent="0.25">
      <c r="A3574" s="239" t="s">
        <v>13034</v>
      </c>
      <c r="B3574" s="189" t="s">
        <v>7769</v>
      </c>
      <c r="C3574" s="190" t="s">
        <v>7768</v>
      </c>
      <c r="D3574" s="190" t="s">
        <v>13035</v>
      </c>
      <c r="E3574" s="190" t="s">
        <v>20867</v>
      </c>
      <c r="F3574" s="190" t="s">
        <v>20868</v>
      </c>
      <c r="G3574" s="192">
        <v>0</v>
      </c>
      <c r="H3574" s="191">
        <v>1.38</v>
      </c>
      <c r="I3574" s="188">
        <v>0</v>
      </c>
      <c r="J3574" s="192">
        <v>0</v>
      </c>
      <c r="K3574" s="191">
        <v>1.38</v>
      </c>
      <c r="L3574" s="193">
        <v>0</v>
      </c>
      <c r="N3574" s="185"/>
      <c r="O3574" s="185"/>
    </row>
    <row r="3575" spans="1:15" x14ac:dyDescent="0.25">
      <c r="A3575" s="239" t="s">
        <v>13036</v>
      </c>
      <c r="B3575" s="189" t="s">
        <v>7769</v>
      </c>
      <c r="C3575" s="190" t="s">
        <v>7768</v>
      </c>
      <c r="D3575" s="190" t="s">
        <v>2380</v>
      </c>
      <c r="E3575" s="190" t="s">
        <v>20867</v>
      </c>
      <c r="F3575" s="190" t="s">
        <v>20869</v>
      </c>
      <c r="G3575" s="192">
        <v>711.59</v>
      </c>
      <c r="H3575" s="191">
        <v>116.26</v>
      </c>
      <c r="I3575" s="188">
        <v>6.1206777911577497</v>
      </c>
      <c r="J3575" s="192">
        <v>745.13</v>
      </c>
      <c r="K3575" s="191">
        <v>117.07</v>
      </c>
      <c r="L3575" s="193">
        <v>6.3648244639959</v>
      </c>
      <c r="N3575" s="185"/>
      <c r="O3575" s="185"/>
    </row>
    <row r="3576" spans="1:15" x14ac:dyDescent="0.25">
      <c r="A3576" s="239" t="s">
        <v>13037</v>
      </c>
      <c r="B3576" s="189" t="s">
        <v>7769</v>
      </c>
      <c r="C3576" s="190" t="s">
        <v>7768</v>
      </c>
      <c r="D3576" s="190" t="s">
        <v>13038</v>
      </c>
      <c r="E3576" s="190" t="s">
        <v>20867</v>
      </c>
      <c r="F3576" s="190" t="s">
        <v>20868</v>
      </c>
      <c r="G3576" s="192">
        <v>0</v>
      </c>
      <c r="H3576" s="191">
        <v>7.32</v>
      </c>
      <c r="I3576" s="188">
        <v>0</v>
      </c>
      <c r="J3576" s="192">
        <v>0</v>
      </c>
      <c r="K3576" s="191">
        <v>9.2100000000000009</v>
      </c>
      <c r="L3576" s="193">
        <v>0</v>
      </c>
      <c r="N3576" s="185"/>
      <c r="O3576" s="185"/>
    </row>
    <row r="3577" spans="1:15" x14ac:dyDescent="0.25">
      <c r="A3577" s="239" t="s">
        <v>13039</v>
      </c>
      <c r="B3577" s="189" t="s">
        <v>7769</v>
      </c>
      <c r="C3577" s="190" t="s">
        <v>7768</v>
      </c>
      <c r="D3577" s="190" t="s">
        <v>2381</v>
      </c>
      <c r="E3577" s="190" t="s">
        <v>20867</v>
      </c>
      <c r="F3577" s="190" t="s">
        <v>20869</v>
      </c>
      <c r="G3577" s="192">
        <v>16.7</v>
      </c>
      <c r="H3577" s="191">
        <v>1.38</v>
      </c>
      <c r="I3577" s="188">
        <v>12.101449275362318</v>
      </c>
      <c r="J3577" s="192">
        <v>17.16</v>
      </c>
      <c r="K3577" s="191">
        <v>1.38</v>
      </c>
      <c r="L3577" s="193">
        <v>12.434782608695654</v>
      </c>
      <c r="N3577" s="185"/>
      <c r="O3577" s="185"/>
    </row>
    <row r="3578" spans="1:15" x14ac:dyDescent="0.25">
      <c r="A3578" s="239" t="s">
        <v>13040</v>
      </c>
      <c r="B3578" s="189" t="s">
        <v>7769</v>
      </c>
      <c r="C3578" s="190" t="s">
        <v>7768</v>
      </c>
      <c r="D3578" s="190" t="s">
        <v>2382</v>
      </c>
      <c r="E3578" s="190" t="s">
        <v>20867</v>
      </c>
      <c r="F3578" s="190" t="s">
        <v>20869</v>
      </c>
      <c r="G3578" s="192">
        <v>9192.8799999999992</v>
      </c>
      <c r="H3578" s="191">
        <v>459.25</v>
      </c>
      <c r="I3578" s="188">
        <v>20.01715841045182</v>
      </c>
      <c r="J3578" s="192">
        <v>9715</v>
      </c>
      <c r="K3578" s="191">
        <v>462.57</v>
      </c>
      <c r="L3578" s="193">
        <v>21.002226690014485</v>
      </c>
      <c r="N3578" s="185"/>
      <c r="O3578" s="185"/>
    </row>
    <row r="3579" spans="1:15" x14ac:dyDescent="0.25">
      <c r="A3579" s="239" t="s">
        <v>13041</v>
      </c>
      <c r="B3579" s="189" t="s">
        <v>7769</v>
      </c>
      <c r="C3579" s="190" t="s">
        <v>7768</v>
      </c>
      <c r="D3579" s="190" t="s">
        <v>2383</v>
      </c>
      <c r="E3579" s="190" t="s">
        <v>20867</v>
      </c>
      <c r="F3579" s="190" t="s">
        <v>20869</v>
      </c>
      <c r="G3579" s="192">
        <v>7156.79</v>
      </c>
      <c r="H3579" s="191">
        <v>185.89</v>
      </c>
      <c r="I3579" s="188">
        <v>38.500134488138151</v>
      </c>
      <c r="J3579" s="192">
        <v>7500</v>
      </c>
      <c r="K3579" s="191">
        <v>184.51</v>
      </c>
      <c r="L3579" s="193">
        <v>40.648203349411958</v>
      </c>
      <c r="N3579" s="185"/>
      <c r="O3579" s="185"/>
    </row>
    <row r="3580" spans="1:15" x14ac:dyDescent="0.25">
      <c r="A3580" s="239" t="s">
        <v>13042</v>
      </c>
      <c r="B3580" s="189" t="s">
        <v>7769</v>
      </c>
      <c r="C3580" s="190" t="s">
        <v>7768</v>
      </c>
      <c r="D3580" s="190" t="s">
        <v>13043</v>
      </c>
      <c r="E3580" s="190" t="s">
        <v>20867</v>
      </c>
      <c r="F3580" s="190" t="s">
        <v>20868</v>
      </c>
      <c r="G3580" s="192">
        <v>0</v>
      </c>
      <c r="H3580" s="191">
        <v>31.7</v>
      </c>
      <c r="I3580" s="188">
        <v>0</v>
      </c>
      <c r="J3580" s="192">
        <v>0</v>
      </c>
      <c r="K3580" s="191">
        <v>31.18</v>
      </c>
      <c r="L3580" s="193">
        <v>0</v>
      </c>
      <c r="N3580" s="185"/>
      <c r="O3580" s="185"/>
    </row>
    <row r="3581" spans="1:15" x14ac:dyDescent="0.25">
      <c r="A3581" s="239" t="s">
        <v>13044</v>
      </c>
      <c r="B3581" s="189" t="s">
        <v>7769</v>
      </c>
      <c r="C3581" s="190" t="s">
        <v>7768</v>
      </c>
      <c r="D3581" s="190" t="s">
        <v>2384</v>
      </c>
      <c r="E3581" s="190" t="s">
        <v>20867</v>
      </c>
      <c r="F3581" s="190" t="s">
        <v>20869</v>
      </c>
      <c r="G3581" s="192">
        <v>30752.14</v>
      </c>
      <c r="H3581" s="191">
        <v>768.18</v>
      </c>
      <c r="I3581" s="188">
        <v>40.032466349032781</v>
      </c>
      <c r="J3581" s="192">
        <v>31669.15</v>
      </c>
      <c r="K3581" s="191">
        <v>779.12</v>
      </c>
      <c r="L3581" s="193">
        <v>40.647332888386899</v>
      </c>
      <c r="N3581" s="185"/>
      <c r="O3581" s="185"/>
    </row>
    <row r="3582" spans="1:15" x14ac:dyDescent="0.25">
      <c r="A3582" s="239" t="s">
        <v>13045</v>
      </c>
      <c r="B3582" s="189" t="s">
        <v>7769</v>
      </c>
      <c r="C3582" s="190" t="s">
        <v>7768</v>
      </c>
      <c r="D3582" s="190" t="s">
        <v>2385</v>
      </c>
      <c r="E3582" s="190" t="s">
        <v>20867</v>
      </c>
      <c r="F3582" s="190" t="s">
        <v>20869</v>
      </c>
      <c r="G3582" s="192">
        <v>808.03</v>
      </c>
      <c r="H3582" s="191">
        <v>39.79</v>
      </c>
      <c r="I3582" s="188">
        <v>20.307363659210857</v>
      </c>
      <c r="J3582" s="192">
        <v>853.25</v>
      </c>
      <c r="K3582" s="191">
        <v>39.58</v>
      </c>
      <c r="L3582" s="193">
        <v>21.557604850934815</v>
      </c>
      <c r="N3582" s="185"/>
      <c r="O3582" s="185"/>
    </row>
    <row r="3583" spans="1:15" x14ac:dyDescent="0.25">
      <c r="A3583" s="239" t="s">
        <v>13046</v>
      </c>
      <c r="B3583" s="189" t="s">
        <v>7769</v>
      </c>
      <c r="C3583" s="190" t="s">
        <v>7768</v>
      </c>
      <c r="D3583" s="190" t="s">
        <v>2386</v>
      </c>
      <c r="E3583" s="190" t="s">
        <v>20867</v>
      </c>
      <c r="F3583" s="190" t="s">
        <v>20869</v>
      </c>
      <c r="G3583" s="192">
        <v>5425.77</v>
      </c>
      <c r="H3583" s="191">
        <v>158.57</v>
      </c>
      <c r="I3583" s="188">
        <v>34.216875827710162</v>
      </c>
      <c r="J3583" s="192">
        <v>5700</v>
      </c>
      <c r="K3583" s="191">
        <v>159.76</v>
      </c>
      <c r="L3583" s="193">
        <v>35.678517776664997</v>
      </c>
      <c r="N3583" s="185"/>
      <c r="O3583" s="185"/>
    </row>
    <row r="3584" spans="1:15" x14ac:dyDescent="0.25">
      <c r="A3584" s="239" t="s">
        <v>13047</v>
      </c>
      <c r="B3584" s="189" t="s">
        <v>7769</v>
      </c>
      <c r="C3584" s="190" t="s">
        <v>7768</v>
      </c>
      <c r="D3584" s="190" t="s">
        <v>6210</v>
      </c>
      <c r="E3584" s="190" t="s">
        <v>20867</v>
      </c>
      <c r="F3584" s="190" t="s">
        <v>20869</v>
      </c>
      <c r="G3584" s="192">
        <v>4484.49</v>
      </c>
      <c r="H3584" s="191">
        <v>173.51</v>
      </c>
      <c r="I3584" s="188">
        <v>25.845714944383609</v>
      </c>
      <c r="J3584" s="192">
        <v>4500</v>
      </c>
      <c r="K3584" s="191">
        <v>171.94</v>
      </c>
      <c r="L3584" s="193">
        <v>26.171920437361869</v>
      </c>
      <c r="N3584" s="185"/>
      <c r="O3584" s="185"/>
    </row>
    <row r="3585" spans="1:15" x14ac:dyDescent="0.25">
      <c r="A3585" s="239" t="s">
        <v>13048</v>
      </c>
      <c r="B3585" s="189" t="s">
        <v>7769</v>
      </c>
      <c r="C3585" s="190" t="s">
        <v>7768</v>
      </c>
      <c r="D3585" s="190" t="s">
        <v>6211</v>
      </c>
      <c r="E3585" s="190" t="s">
        <v>20867</v>
      </c>
      <c r="F3585" s="190" t="s">
        <v>20869</v>
      </c>
      <c r="G3585" s="192">
        <v>225.59</v>
      </c>
      <c r="H3585" s="191">
        <v>36.78</v>
      </c>
      <c r="I3585" s="188">
        <v>6.1334964654703645</v>
      </c>
      <c r="J3585" s="192">
        <v>175.05</v>
      </c>
      <c r="K3585" s="191">
        <v>35.01</v>
      </c>
      <c r="L3585" s="193">
        <v>5.0000000000000009</v>
      </c>
      <c r="N3585" s="185"/>
      <c r="O3585" s="185"/>
    </row>
    <row r="3586" spans="1:15" x14ac:dyDescent="0.25">
      <c r="A3586" s="239" t="s">
        <v>13049</v>
      </c>
      <c r="B3586" s="189" t="s">
        <v>7769</v>
      </c>
      <c r="C3586" s="190" t="s">
        <v>7768</v>
      </c>
      <c r="D3586" s="190" t="s">
        <v>6212</v>
      </c>
      <c r="E3586" s="190" t="s">
        <v>20867</v>
      </c>
      <c r="F3586" s="190" t="s">
        <v>20869</v>
      </c>
      <c r="G3586" s="192">
        <v>4974.17</v>
      </c>
      <c r="H3586" s="191">
        <v>125.17</v>
      </c>
      <c r="I3586" s="188">
        <v>39.739314532236158</v>
      </c>
      <c r="J3586" s="192">
        <v>5500</v>
      </c>
      <c r="K3586" s="191">
        <v>120.88</v>
      </c>
      <c r="L3586" s="193">
        <v>45.499669093315688</v>
      </c>
      <c r="N3586" s="185"/>
      <c r="O3586" s="185"/>
    </row>
    <row r="3587" spans="1:15" x14ac:dyDescent="0.25">
      <c r="A3587" s="239" t="s">
        <v>13050</v>
      </c>
      <c r="B3587" s="189" t="s">
        <v>7769</v>
      </c>
      <c r="C3587" s="190" t="s">
        <v>7768</v>
      </c>
      <c r="D3587" s="190" t="s">
        <v>13051</v>
      </c>
      <c r="E3587" s="190" t="s">
        <v>20867</v>
      </c>
      <c r="F3587" s="190" t="s">
        <v>20868</v>
      </c>
      <c r="G3587" s="192">
        <v>0</v>
      </c>
      <c r="H3587" s="191">
        <v>44.65</v>
      </c>
      <c r="I3587" s="188">
        <v>0</v>
      </c>
      <c r="J3587" s="192">
        <v>0</v>
      </c>
      <c r="K3587" s="191">
        <v>47.95</v>
      </c>
      <c r="L3587" s="193">
        <v>0</v>
      </c>
      <c r="N3587" s="185"/>
      <c r="O3587" s="185"/>
    </row>
    <row r="3588" spans="1:15" x14ac:dyDescent="0.25">
      <c r="A3588" s="239" t="s">
        <v>13052</v>
      </c>
      <c r="B3588" s="189" t="s">
        <v>7769</v>
      </c>
      <c r="C3588" s="190" t="s">
        <v>7768</v>
      </c>
      <c r="D3588" s="190" t="s">
        <v>11421</v>
      </c>
      <c r="E3588" s="190" t="s">
        <v>20867</v>
      </c>
      <c r="F3588" s="190" t="s">
        <v>20868</v>
      </c>
      <c r="G3588" s="192">
        <v>0</v>
      </c>
      <c r="H3588" s="191">
        <v>7.27</v>
      </c>
      <c r="I3588" s="188">
        <v>0</v>
      </c>
      <c r="J3588" s="192">
        <v>0</v>
      </c>
      <c r="K3588" s="191">
        <v>7.5</v>
      </c>
      <c r="L3588" s="193">
        <v>0</v>
      </c>
      <c r="N3588" s="185"/>
      <c r="O3588" s="185"/>
    </row>
    <row r="3589" spans="1:15" x14ac:dyDescent="0.25">
      <c r="A3589" s="239" t="s">
        <v>13053</v>
      </c>
      <c r="B3589" s="189" t="s">
        <v>7769</v>
      </c>
      <c r="C3589" s="190" t="s">
        <v>7768</v>
      </c>
      <c r="D3589" s="190" t="s">
        <v>13054</v>
      </c>
      <c r="E3589" s="190" t="s">
        <v>20867</v>
      </c>
      <c r="F3589" s="190" t="s">
        <v>20868</v>
      </c>
      <c r="G3589" s="192">
        <v>0</v>
      </c>
      <c r="H3589" s="191">
        <v>24.79</v>
      </c>
      <c r="I3589" s="188">
        <v>0</v>
      </c>
      <c r="J3589" s="192">
        <v>0</v>
      </c>
      <c r="K3589" s="191">
        <v>24.03</v>
      </c>
      <c r="L3589" s="193">
        <v>0</v>
      </c>
      <c r="N3589" s="185"/>
      <c r="O3589" s="185"/>
    </row>
    <row r="3590" spans="1:15" x14ac:dyDescent="0.25">
      <c r="A3590" s="239" t="s">
        <v>13055</v>
      </c>
      <c r="B3590" s="189" t="s">
        <v>7769</v>
      </c>
      <c r="C3590" s="190" t="s">
        <v>7768</v>
      </c>
      <c r="D3590" s="190" t="s">
        <v>6213</v>
      </c>
      <c r="E3590" s="190" t="s">
        <v>20867</v>
      </c>
      <c r="F3590" s="190" t="s">
        <v>20869</v>
      </c>
      <c r="G3590" s="192">
        <v>104.03</v>
      </c>
      <c r="H3590" s="191">
        <v>32.08</v>
      </c>
      <c r="I3590" s="188">
        <v>3.2428304239401498</v>
      </c>
      <c r="J3590" s="192">
        <v>107.54</v>
      </c>
      <c r="K3590" s="191">
        <v>33.35</v>
      </c>
      <c r="L3590" s="193">
        <v>3.2245877061469268</v>
      </c>
      <c r="N3590" s="185"/>
      <c r="O3590" s="185"/>
    </row>
    <row r="3591" spans="1:15" x14ac:dyDescent="0.25">
      <c r="A3591" s="239" t="s">
        <v>13056</v>
      </c>
      <c r="B3591" s="189" t="s">
        <v>7769</v>
      </c>
      <c r="C3591" s="190" t="s">
        <v>7768</v>
      </c>
      <c r="D3591" s="190" t="s">
        <v>6214</v>
      </c>
      <c r="E3591" s="190" t="s">
        <v>20867</v>
      </c>
      <c r="F3591" s="190" t="s">
        <v>20869</v>
      </c>
      <c r="G3591" s="192">
        <v>1073.49</v>
      </c>
      <c r="H3591" s="191">
        <v>39.299999999999997</v>
      </c>
      <c r="I3591" s="188">
        <v>27.315267175572522</v>
      </c>
      <c r="J3591" s="192">
        <v>1075.1600000000001</v>
      </c>
      <c r="K3591" s="191">
        <v>38.97</v>
      </c>
      <c r="L3591" s="193">
        <v>27.589427764947398</v>
      </c>
      <c r="N3591" s="185"/>
      <c r="O3591" s="185"/>
    </row>
    <row r="3592" spans="1:15" x14ac:dyDescent="0.25">
      <c r="A3592" s="239" t="s">
        <v>13057</v>
      </c>
      <c r="B3592" s="189" t="s">
        <v>7769</v>
      </c>
      <c r="C3592" s="190" t="s">
        <v>7768</v>
      </c>
      <c r="D3592" s="190" t="s">
        <v>6215</v>
      </c>
      <c r="E3592" s="190" t="s">
        <v>20867</v>
      </c>
      <c r="F3592" s="190" t="s">
        <v>20869</v>
      </c>
      <c r="G3592" s="192">
        <v>978.52</v>
      </c>
      <c r="H3592" s="191">
        <v>48.34</v>
      </c>
      <c r="I3592" s="188">
        <v>20.242449317335538</v>
      </c>
      <c r="J3592" s="192">
        <v>1008.57</v>
      </c>
      <c r="K3592" s="191">
        <v>50.69</v>
      </c>
      <c r="L3592" s="193">
        <v>19.896823831130401</v>
      </c>
      <c r="N3592" s="185"/>
      <c r="O3592" s="185"/>
    </row>
    <row r="3593" spans="1:15" x14ac:dyDescent="0.25">
      <c r="A3593" s="239" t="s">
        <v>13058</v>
      </c>
      <c r="B3593" s="189" t="s">
        <v>7769</v>
      </c>
      <c r="C3593" s="190" t="s">
        <v>7768</v>
      </c>
      <c r="D3593" s="190" t="s">
        <v>6216</v>
      </c>
      <c r="E3593" s="190" t="s">
        <v>20867</v>
      </c>
      <c r="F3593" s="190" t="s">
        <v>20869</v>
      </c>
      <c r="G3593" s="192">
        <v>2800</v>
      </c>
      <c r="H3593" s="191">
        <v>156.76</v>
      </c>
      <c r="I3593" s="188">
        <v>17.861699413115591</v>
      </c>
      <c r="J3593" s="192">
        <v>3000</v>
      </c>
      <c r="K3593" s="191">
        <v>156.69</v>
      </c>
      <c r="L3593" s="193">
        <v>19.146084625694044</v>
      </c>
      <c r="N3593" s="185"/>
      <c r="O3593" s="185"/>
    </row>
    <row r="3594" spans="1:15" x14ac:dyDescent="0.25">
      <c r="A3594" s="239" t="s">
        <v>13059</v>
      </c>
      <c r="B3594" s="189" t="s">
        <v>7769</v>
      </c>
      <c r="C3594" s="190" t="s">
        <v>7768</v>
      </c>
      <c r="D3594" s="190" t="s">
        <v>6217</v>
      </c>
      <c r="E3594" s="190" t="s">
        <v>20867</v>
      </c>
      <c r="F3594" s="190" t="s">
        <v>20869</v>
      </c>
      <c r="G3594" s="192">
        <v>6180.45</v>
      </c>
      <c r="H3594" s="191">
        <v>231.42</v>
      </c>
      <c r="I3594" s="188">
        <v>26.706637282862328</v>
      </c>
      <c r="J3594" s="192">
        <v>6500</v>
      </c>
      <c r="K3594" s="191">
        <v>232.23</v>
      </c>
      <c r="L3594" s="193">
        <v>27.989493174869743</v>
      </c>
      <c r="N3594" s="185"/>
      <c r="O3594" s="185"/>
    </row>
    <row r="3595" spans="1:15" x14ac:dyDescent="0.25">
      <c r="A3595" s="239" t="s">
        <v>13060</v>
      </c>
      <c r="B3595" s="189" t="s">
        <v>7769</v>
      </c>
      <c r="C3595" s="190" t="s">
        <v>7768</v>
      </c>
      <c r="D3595" s="190" t="s">
        <v>6218</v>
      </c>
      <c r="E3595" s="190" t="s">
        <v>20867</v>
      </c>
      <c r="F3595" s="190" t="s">
        <v>20869</v>
      </c>
      <c r="G3595" s="192">
        <v>1136.3900000000001</v>
      </c>
      <c r="H3595" s="191">
        <v>93.93</v>
      </c>
      <c r="I3595" s="188">
        <v>12.098264665176195</v>
      </c>
      <c r="J3595" s="192">
        <v>1122.23</v>
      </c>
      <c r="K3595" s="191">
        <v>90.26</v>
      </c>
      <c r="L3595" s="193">
        <v>12.433303789053843</v>
      </c>
      <c r="N3595" s="185"/>
      <c r="O3595" s="185"/>
    </row>
    <row r="3596" spans="1:15" x14ac:dyDescent="0.25">
      <c r="A3596" s="239" t="s">
        <v>13061</v>
      </c>
      <c r="B3596" s="189" t="s">
        <v>7769</v>
      </c>
      <c r="C3596" s="190" t="s">
        <v>7768</v>
      </c>
      <c r="D3596" s="190" t="s">
        <v>6219</v>
      </c>
      <c r="E3596" s="190" t="s">
        <v>20867</v>
      </c>
      <c r="F3596" s="190" t="s">
        <v>20869</v>
      </c>
      <c r="G3596" s="192">
        <v>2375.71</v>
      </c>
      <c r="H3596" s="191">
        <v>159.51</v>
      </c>
      <c r="I3596" s="188">
        <v>14.893799761770422</v>
      </c>
      <c r="J3596" s="192">
        <v>2376</v>
      </c>
      <c r="K3596" s="191">
        <v>159.75</v>
      </c>
      <c r="L3596" s="193">
        <v>14.873239436619718</v>
      </c>
      <c r="N3596" s="185"/>
      <c r="O3596" s="185"/>
    </row>
    <row r="3597" spans="1:15" x14ac:dyDescent="0.25">
      <c r="A3597" s="239" t="s">
        <v>13062</v>
      </c>
      <c r="B3597" s="189" t="s">
        <v>7769</v>
      </c>
      <c r="C3597" s="190" t="s">
        <v>7768</v>
      </c>
      <c r="D3597" s="190" t="s">
        <v>6220</v>
      </c>
      <c r="E3597" s="190" t="s">
        <v>20867</v>
      </c>
      <c r="F3597" s="190" t="s">
        <v>20869</v>
      </c>
      <c r="G3597" s="192">
        <v>51.27</v>
      </c>
      <c r="H3597" s="191">
        <v>8.36</v>
      </c>
      <c r="I3597" s="188">
        <v>6.132775119617226</v>
      </c>
      <c r="J3597" s="192">
        <v>46.65</v>
      </c>
      <c r="K3597" s="191">
        <v>9.33</v>
      </c>
      <c r="L3597" s="193">
        <v>5</v>
      </c>
      <c r="N3597" s="185"/>
      <c r="O3597" s="185"/>
    </row>
    <row r="3598" spans="1:15" x14ac:dyDescent="0.25">
      <c r="A3598" s="239" t="s">
        <v>13063</v>
      </c>
      <c r="B3598" s="189" t="s">
        <v>7769</v>
      </c>
      <c r="C3598" s="190" t="s">
        <v>7768</v>
      </c>
      <c r="D3598" s="190" t="s">
        <v>6221</v>
      </c>
      <c r="E3598" s="190" t="s">
        <v>20867</v>
      </c>
      <c r="F3598" s="190" t="s">
        <v>20869</v>
      </c>
      <c r="G3598" s="192">
        <v>793.47</v>
      </c>
      <c r="H3598" s="191">
        <v>26.4</v>
      </c>
      <c r="I3598" s="188">
        <v>30.055681818181821</v>
      </c>
      <c r="J3598" s="192">
        <v>827.67</v>
      </c>
      <c r="K3598" s="191">
        <v>26.05</v>
      </c>
      <c r="L3598" s="193">
        <v>31.772360844529747</v>
      </c>
      <c r="N3598" s="185"/>
      <c r="O3598" s="185"/>
    </row>
    <row r="3599" spans="1:15" x14ac:dyDescent="0.25">
      <c r="A3599" s="239" t="s">
        <v>13064</v>
      </c>
      <c r="B3599" s="189" t="s">
        <v>7769</v>
      </c>
      <c r="C3599" s="190" t="s">
        <v>7768</v>
      </c>
      <c r="D3599" s="190" t="s">
        <v>4399</v>
      </c>
      <c r="E3599" s="190" t="s">
        <v>20867</v>
      </c>
      <c r="F3599" s="190" t="s">
        <v>20869</v>
      </c>
      <c r="G3599" s="192">
        <v>159.72</v>
      </c>
      <c r="H3599" s="191">
        <v>10.54</v>
      </c>
      <c r="I3599" s="188">
        <v>15.153700189753321</v>
      </c>
      <c r="J3599" s="192">
        <v>204.6</v>
      </c>
      <c r="K3599" s="191">
        <v>13.68</v>
      </c>
      <c r="L3599" s="193">
        <v>14.956140350877194</v>
      </c>
      <c r="N3599" s="185"/>
      <c r="O3599" s="185"/>
    </row>
    <row r="3600" spans="1:15" x14ac:dyDescent="0.25">
      <c r="A3600" s="239" t="s">
        <v>13065</v>
      </c>
      <c r="B3600" s="189" t="s">
        <v>7769</v>
      </c>
      <c r="C3600" s="190" t="s">
        <v>7768</v>
      </c>
      <c r="D3600" s="190" t="s">
        <v>13066</v>
      </c>
      <c r="E3600" s="190" t="s">
        <v>20867</v>
      </c>
      <c r="F3600" s="190" t="s">
        <v>20868</v>
      </c>
      <c r="G3600" s="192">
        <v>0</v>
      </c>
      <c r="H3600" s="191">
        <v>3.57</v>
      </c>
      <c r="I3600" s="188">
        <v>0</v>
      </c>
      <c r="J3600" s="192">
        <v>0</v>
      </c>
      <c r="K3600" s="191">
        <v>3.56</v>
      </c>
      <c r="L3600" s="193">
        <v>0</v>
      </c>
      <c r="N3600" s="185"/>
      <c r="O3600" s="185"/>
    </row>
    <row r="3601" spans="1:15" x14ac:dyDescent="0.25">
      <c r="A3601" s="239" t="s">
        <v>13067</v>
      </c>
      <c r="B3601" s="189" t="s">
        <v>7769</v>
      </c>
      <c r="C3601" s="190" t="s">
        <v>7768</v>
      </c>
      <c r="D3601" s="190" t="s">
        <v>6222</v>
      </c>
      <c r="E3601" s="190" t="s">
        <v>20867</v>
      </c>
      <c r="F3601" s="190" t="s">
        <v>20869</v>
      </c>
      <c r="G3601" s="192">
        <v>10714.97</v>
      </c>
      <c r="H3601" s="191">
        <v>319.60000000000002</v>
      </c>
      <c r="I3601" s="188">
        <v>33.526188986232789</v>
      </c>
      <c r="J3601" s="192">
        <v>11000</v>
      </c>
      <c r="K3601" s="191">
        <v>340.75</v>
      </c>
      <c r="L3601" s="193">
        <v>32.281731474688186</v>
      </c>
      <c r="N3601" s="185"/>
      <c r="O3601" s="185"/>
    </row>
    <row r="3602" spans="1:15" x14ac:dyDescent="0.25">
      <c r="A3602" s="239" t="s">
        <v>13068</v>
      </c>
      <c r="B3602" s="189" t="s">
        <v>7769</v>
      </c>
      <c r="C3602" s="190" t="s">
        <v>7768</v>
      </c>
      <c r="D3602" s="190" t="s">
        <v>13069</v>
      </c>
      <c r="E3602" s="190" t="s">
        <v>20867</v>
      </c>
      <c r="F3602" s="190" t="s">
        <v>20868</v>
      </c>
      <c r="G3602" s="192">
        <v>0</v>
      </c>
      <c r="H3602" s="191">
        <v>51.96</v>
      </c>
      <c r="I3602" s="188">
        <v>0</v>
      </c>
      <c r="J3602" s="192">
        <v>0</v>
      </c>
      <c r="K3602" s="191">
        <v>51.74</v>
      </c>
      <c r="L3602" s="193">
        <v>0</v>
      </c>
      <c r="N3602" s="185"/>
      <c r="O3602" s="185"/>
    </row>
    <row r="3603" spans="1:15" x14ac:dyDescent="0.25">
      <c r="A3603" s="239" t="s">
        <v>13070</v>
      </c>
      <c r="B3603" s="189" t="s">
        <v>7769</v>
      </c>
      <c r="C3603" s="190" t="s">
        <v>7768</v>
      </c>
      <c r="D3603" s="190" t="s">
        <v>13071</v>
      </c>
      <c r="E3603" s="190" t="s">
        <v>20867</v>
      </c>
      <c r="F3603" s="190" t="s">
        <v>20868</v>
      </c>
      <c r="G3603" s="192">
        <v>0</v>
      </c>
      <c r="H3603" s="191">
        <v>12.49</v>
      </c>
      <c r="I3603" s="188">
        <v>0</v>
      </c>
      <c r="J3603" s="192">
        <v>0</v>
      </c>
      <c r="K3603" s="191">
        <v>11.77</v>
      </c>
      <c r="L3603" s="193">
        <v>0</v>
      </c>
      <c r="N3603" s="185"/>
      <c r="O3603" s="185"/>
    </row>
    <row r="3604" spans="1:15" x14ac:dyDescent="0.25">
      <c r="A3604" s="239" t="s">
        <v>13072</v>
      </c>
      <c r="B3604" s="189" t="s">
        <v>7769</v>
      </c>
      <c r="C3604" s="190" t="s">
        <v>7768</v>
      </c>
      <c r="D3604" s="190" t="s">
        <v>13073</v>
      </c>
      <c r="E3604" s="190" t="s">
        <v>20867</v>
      </c>
      <c r="F3604" s="190" t="s">
        <v>20868</v>
      </c>
      <c r="G3604" s="192">
        <v>0</v>
      </c>
      <c r="H3604" s="191">
        <v>19.809999999999999</v>
      </c>
      <c r="I3604" s="188">
        <v>0</v>
      </c>
      <c r="J3604" s="192">
        <v>0</v>
      </c>
      <c r="K3604" s="191">
        <v>19.36</v>
      </c>
      <c r="L3604" s="193">
        <v>0</v>
      </c>
      <c r="N3604" s="185"/>
      <c r="O3604" s="185"/>
    </row>
    <row r="3605" spans="1:15" x14ac:dyDescent="0.25">
      <c r="A3605" s="239" t="s">
        <v>13074</v>
      </c>
      <c r="B3605" s="189" t="s">
        <v>7769</v>
      </c>
      <c r="C3605" s="190" t="s">
        <v>7768</v>
      </c>
      <c r="D3605" s="190" t="s">
        <v>3325</v>
      </c>
      <c r="E3605" s="190" t="s">
        <v>20867</v>
      </c>
      <c r="F3605" s="190" t="s">
        <v>20869</v>
      </c>
      <c r="G3605" s="192">
        <v>159.26</v>
      </c>
      <c r="H3605" s="191">
        <v>26.02</v>
      </c>
      <c r="I3605" s="188">
        <v>6.1206764027671019</v>
      </c>
      <c r="J3605" s="192">
        <v>164.66</v>
      </c>
      <c r="K3605" s="191">
        <v>25.87</v>
      </c>
      <c r="L3605" s="193">
        <v>6.3649014302280627</v>
      </c>
      <c r="N3605" s="185"/>
      <c r="O3605" s="185"/>
    </row>
    <row r="3606" spans="1:15" x14ac:dyDescent="0.25">
      <c r="A3606" s="239" t="s">
        <v>13075</v>
      </c>
      <c r="B3606" s="189" t="s">
        <v>7769</v>
      </c>
      <c r="C3606" s="190" t="s">
        <v>7768</v>
      </c>
      <c r="D3606" s="190" t="s">
        <v>3326</v>
      </c>
      <c r="E3606" s="190" t="s">
        <v>20867</v>
      </c>
      <c r="F3606" s="190" t="s">
        <v>20869</v>
      </c>
      <c r="G3606" s="192">
        <v>3964.02</v>
      </c>
      <c r="H3606" s="191">
        <v>127.51</v>
      </c>
      <c r="I3606" s="188">
        <v>31.087914673358952</v>
      </c>
      <c r="J3606" s="192">
        <v>4164.5600000000004</v>
      </c>
      <c r="K3606" s="191">
        <v>130.24</v>
      </c>
      <c r="L3606" s="193">
        <v>31.976044226044227</v>
      </c>
      <c r="N3606" s="185"/>
      <c r="O3606" s="185"/>
    </row>
    <row r="3607" spans="1:15" x14ac:dyDescent="0.25">
      <c r="A3607" s="239" t="s">
        <v>13076</v>
      </c>
      <c r="B3607" s="189" t="s">
        <v>7769</v>
      </c>
      <c r="C3607" s="190" t="s">
        <v>7768</v>
      </c>
      <c r="D3607" s="190" t="s">
        <v>13077</v>
      </c>
      <c r="E3607" s="190" t="s">
        <v>20867</v>
      </c>
      <c r="F3607" s="190" t="s">
        <v>20868</v>
      </c>
      <c r="G3607" s="192">
        <v>0</v>
      </c>
      <c r="H3607" s="191">
        <v>28.91</v>
      </c>
      <c r="I3607" s="188">
        <v>0</v>
      </c>
      <c r="J3607" s="192">
        <v>0</v>
      </c>
      <c r="K3607" s="191">
        <v>29.13</v>
      </c>
      <c r="L3607" s="193">
        <v>0</v>
      </c>
      <c r="N3607" s="185"/>
      <c r="O3607" s="185"/>
    </row>
    <row r="3608" spans="1:15" x14ac:dyDescent="0.25">
      <c r="A3608" s="239" t="s">
        <v>13078</v>
      </c>
      <c r="B3608" s="189" t="s">
        <v>7769</v>
      </c>
      <c r="C3608" s="190" t="s">
        <v>7768</v>
      </c>
      <c r="D3608" s="190" t="s">
        <v>3327</v>
      </c>
      <c r="E3608" s="190" t="s">
        <v>20867</v>
      </c>
      <c r="F3608" s="190" t="s">
        <v>20869</v>
      </c>
      <c r="G3608" s="192">
        <v>966.27</v>
      </c>
      <c r="H3608" s="191">
        <v>61.18</v>
      </c>
      <c r="I3608" s="188">
        <v>15.793886891140895</v>
      </c>
      <c r="J3608" s="192">
        <v>880.58</v>
      </c>
      <c r="K3608" s="191">
        <v>62.77</v>
      </c>
      <c r="L3608" s="193">
        <v>14.028676119165207</v>
      </c>
      <c r="N3608" s="185"/>
      <c r="O3608" s="185"/>
    </row>
    <row r="3609" spans="1:15" x14ac:dyDescent="0.25">
      <c r="A3609" s="239" t="s">
        <v>13079</v>
      </c>
      <c r="B3609" s="189" t="s">
        <v>7769</v>
      </c>
      <c r="C3609" s="190" t="s">
        <v>7768</v>
      </c>
      <c r="D3609" s="190" t="s">
        <v>4245</v>
      </c>
      <c r="E3609" s="190" t="s">
        <v>20867</v>
      </c>
      <c r="F3609" s="190" t="s">
        <v>20869</v>
      </c>
      <c r="G3609" s="192">
        <v>1727</v>
      </c>
      <c r="H3609" s="191">
        <v>43.14</v>
      </c>
      <c r="I3609" s="188">
        <v>40.032452480296705</v>
      </c>
      <c r="J3609" s="192">
        <v>1703.53</v>
      </c>
      <c r="K3609" s="191">
        <v>41.91</v>
      </c>
      <c r="L3609" s="193">
        <v>40.647339537103321</v>
      </c>
      <c r="N3609" s="185"/>
      <c r="O3609" s="185"/>
    </row>
    <row r="3610" spans="1:15" x14ac:dyDescent="0.25">
      <c r="A3610" s="239" t="s">
        <v>13080</v>
      </c>
      <c r="B3610" s="189" t="s">
        <v>7769</v>
      </c>
      <c r="C3610" s="190" t="s">
        <v>7768</v>
      </c>
      <c r="D3610" s="190" t="s">
        <v>4246</v>
      </c>
      <c r="E3610" s="190" t="s">
        <v>20867</v>
      </c>
      <c r="F3610" s="190" t="s">
        <v>20869</v>
      </c>
      <c r="G3610" s="192">
        <v>3020.7</v>
      </c>
      <c r="H3610" s="191">
        <v>195.47</v>
      </c>
      <c r="I3610" s="188">
        <v>15.453522279633702</v>
      </c>
      <c r="J3610" s="192">
        <v>3000</v>
      </c>
      <c r="K3610" s="191">
        <v>199.82</v>
      </c>
      <c r="L3610" s="193">
        <v>15.013512160944851</v>
      </c>
      <c r="N3610" s="185"/>
      <c r="O3610" s="185"/>
    </row>
    <row r="3611" spans="1:15" x14ac:dyDescent="0.25">
      <c r="A3611" s="239" t="s">
        <v>13081</v>
      </c>
      <c r="B3611" s="189" t="s">
        <v>7769</v>
      </c>
      <c r="C3611" s="190" t="s">
        <v>7768</v>
      </c>
      <c r="D3611" s="190" t="s">
        <v>4247</v>
      </c>
      <c r="E3611" s="190" t="s">
        <v>20867</v>
      </c>
      <c r="F3611" s="190" t="s">
        <v>20869</v>
      </c>
      <c r="G3611" s="192">
        <v>680.39</v>
      </c>
      <c r="H3611" s="191">
        <v>61.41</v>
      </c>
      <c r="I3611" s="188">
        <v>11.079465885035011</v>
      </c>
      <c r="J3611" s="192">
        <v>720</v>
      </c>
      <c r="K3611" s="191">
        <v>64.290000000000006</v>
      </c>
      <c r="L3611" s="193">
        <v>11.199253383107791</v>
      </c>
      <c r="N3611" s="185"/>
      <c r="O3611" s="185"/>
    </row>
    <row r="3612" spans="1:15" x14ac:dyDescent="0.25">
      <c r="A3612" s="239" t="s">
        <v>13082</v>
      </c>
      <c r="B3612" s="189" t="s">
        <v>7769</v>
      </c>
      <c r="C3612" s="190" t="s">
        <v>7768</v>
      </c>
      <c r="D3612" s="190" t="s">
        <v>4248</v>
      </c>
      <c r="E3612" s="190" t="s">
        <v>20867</v>
      </c>
      <c r="F3612" s="190" t="s">
        <v>20869</v>
      </c>
      <c r="G3612" s="192">
        <v>256.01</v>
      </c>
      <c r="H3612" s="191">
        <v>41.74</v>
      </c>
      <c r="I3612" s="188">
        <v>6.1334451365596543</v>
      </c>
      <c r="J3612" s="192">
        <v>228.7</v>
      </c>
      <c r="K3612" s="191">
        <v>45.74</v>
      </c>
      <c r="L3612" s="193">
        <v>4.9999999999999991</v>
      </c>
      <c r="N3612" s="185"/>
      <c r="O3612" s="185"/>
    </row>
    <row r="3613" spans="1:15" x14ac:dyDescent="0.25">
      <c r="A3613" s="239" t="s">
        <v>13083</v>
      </c>
      <c r="B3613" s="189" t="s">
        <v>7769</v>
      </c>
      <c r="C3613" s="190" t="s">
        <v>7768</v>
      </c>
      <c r="D3613" s="190" t="s">
        <v>4249</v>
      </c>
      <c r="E3613" s="190" t="s">
        <v>20867</v>
      </c>
      <c r="F3613" s="190" t="s">
        <v>20868</v>
      </c>
      <c r="G3613" s="192">
        <v>0</v>
      </c>
      <c r="H3613" s="191">
        <v>22.52</v>
      </c>
      <c r="I3613" s="188">
        <v>0</v>
      </c>
      <c r="J3613" s="192">
        <v>0</v>
      </c>
      <c r="K3613" s="191">
        <v>22.7</v>
      </c>
      <c r="L3613" s="193">
        <v>0</v>
      </c>
      <c r="N3613" s="185"/>
      <c r="O3613" s="185"/>
    </row>
    <row r="3614" spans="1:15" x14ac:dyDescent="0.25">
      <c r="A3614" s="239" t="s">
        <v>13084</v>
      </c>
      <c r="B3614" s="189" t="s">
        <v>7769</v>
      </c>
      <c r="C3614" s="190" t="s">
        <v>7768</v>
      </c>
      <c r="D3614" s="190" t="s">
        <v>3991</v>
      </c>
      <c r="E3614" s="190" t="s">
        <v>20867</v>
      </c>
      <c r="F3614" s="190" t="s">
        <v>20869</v>
      </c>
      <c r="G3614" s="192">
        <v>1187.1300000000001</v>
      </c>
      <c r="H3614" s="191">
        <v>107.65</v>
      </c>
      <c r="I3614" s="188">
        <v>11.027682303762193</v>
      </c>
      <c r="J3614" s="192">
        <v>1220</v>
      </c>
      <c r="K3614" s="191">
        <v>108.4</v>
      </c>
      <c r="L3614" s="193">
        <v>11.254612546125461</v>
      </c>
      <c r="N3614" s="185"/>
      <c r="O3614" s="185"/>
    </row>
    <row r="3615" spans="1:15" x14ac:dyDescent="0.25">
      <c r="A3615" s="239" t="s">
        <v>13085</v>
      </c>
      <c r="B3615" s="189" t="s">
        <v>7769</v>
      </c>
      <c r="C3615" s="190" t="s">
        <v>7768</v>
      </c>
      <c r="D3615" s="190" t="s">
        <v>4250</v>
      </c>
      <c r="E3615" s="190" t="s">
        <v>20867</v>
      </c>
      <c r="F3615" s="190" t="s">
        <v>20869</v>
      </c>
      <c r="G3615" s="192">
        <v>1243.6199999999999</v>
      </c>
      <c r="H3615" s="191">
        <v>78.739999999999995</v>
      </c>
      <c r="I3615" s="188">
        <v>15.794005588011176</v>
      </c>
      <c r="J3615" s="192">
        <v>1147.1300000000001</v>
      </c>
      <c r="K3615" s="191">
        <v>81.77</v>
      </c>
      <c r="L3615" s="193">
        <v>14.028739146386208</v>
      </c>
      <c r="N3615" s="185"/>
      <c r="O3615" s="185"/>
    </row>
    <row r="3616" spans="1:15" x14ac:dyDescent="0.25">
      <c r="A3616" s="239" t="s">
        <v>13086</v>
      </c>
      <c r="B3616" s="189" t="s">
        <v>7769</v>
      </c>
      <c r="C3616" s="190" t="s">
        <v>7768</v>
      </c>
      <c r="D3616" s="190" t="s">
        <v>4251</v>
      </c>
      <c r="E3616" s="190" t="s">
        <v>20867</v>
      </c>
      <c r="F3616" s="190" t="s">
        <v>20869</v>
      </c>
      <c r="G3616" s="192">
        <v>1119.5999999999999</v>
      </c>
      <c r="H3616" s="191">
        <v>55.31</v>
      </c>
      <c r="I3616" s="188">
        <v>20.24227083709998</v>
      </c>
      <c r="J3616" s="192">
        <v>1191.43</v>
      </c>
      <c r="K3616" s="191">
        <v>59.88</v>
      </c>
      <c r="L3616" s="193">
        <v>19.896960587842351</v>
      </c>
      <c r="N3616" s="185"/>
      <c r="O3616" s="185"/>
    </row>
    <row r="3617" spans="1:15" x14ac:dyDescent="0.25">
      <c r="A3617" s="239" t="s">
        <v>13087</v>
      </c>
      <c r="B3617" s="189" t="s">
        <v>7769</v>
      </c>
      <c r="C3617" s="190" t="s">
        <v>7768</v>
      </c>
      <c r="D3617" s="190" t="s">
        <v>4252</v>
      </c>
      <c r="E3617" s="190" t="s">
        <v>20867</v>
      </c>
      <c r="F3617" s="190" t="s">
        <v>20869</v>
      </c>
      <c r="G3617" s="192">
        <v>3685.17</v>
      </c>
      <c r="H3617" s="191">
        <v>242.27</v>
      </c>
      <c r="I3617" s="188">
        <v>15.211004251454987</v>
      </c>
      <c r="J3617" s="192">
        <v>4380</v>
      </c>
      <c r="K3617" s="191">
        <v>245.83</v>
      </c>
      <c r="L3617" s="193">
        <v>17.817190741569377</v>
      </c>
      <c r="N3617" s="185"/>
      <c r="O3617" s="185"/>
    </row>
    <row r="3618" spans="1:15" x14ac:dyDescent="0.25">
      <c r="A3618" s="239" t="s">
        <v>13088</v>
      </c>
      <c r="B3618" s="189" t="s">
        <v>7769</v>
      </c>
      <c r="C3618" s="190" t="s">
        <v>7768</v>
      </c>
      <c r="D3618" s="190" t="s">
        <v>13089</v>
      </c>
      <c r="E3618" s="190" t="s">
        <v>20867</v>
      </c>
      <c r="F3618" s="190" t="s">
        <v>20868</v>
      </c>
      <c r="G3618" s="192">
        <v>0</v>
      </c>
      <c r="H3618" s="191">
        <v>18.37</v>
      </c>
      <c r="I3618" s="188">
        <v>0</v>
      </c>
      <c r="J3618" s="192">
        <v>0</v>
      </c>
      <c r="K3618" s="191">
        <v>18.329999999999998</v>
      </c>
      <c r="L3618" s="193">
        <v>0</v>
      </c>
      <c r="N3618" s="185"/>
      <c r="O3618" s="185"/>
    </row>
    <row r="3619" spans="1:15" x14ac:dyDescent="0.25">
      <c r="A3619" s="239" t="s">
        <v>13090</v>
      </c>
      <c r="B3619" s="189" t="s">
        <v>7769</v>
      </c>
      <c r="C3619" s="190" t="s">
        <v>7768</v>
      </c>
      <c r="D3619" s="190" t="s">
        <v>13091</v>
      </c>
      <c r="E3619" s="190" t="s">
        <v>20867</v>
      </c>
      <c r="F3619" s="190" t="s">
        <v>20868</v>
      </c>
      <c r="G3619" s="192">
        <v>0</v>
      </c>
      <c r="H3619" s="191">
        <v>19.02</v>
      </c>
      <c r="I3619" s="188">
        <v>0</v>
      </c>
      <c r="J3619" s="192">
        <v>0</v>
      </c>
      <c r="K3619" s="191">
        <v>18.190000000000001</v>
      </c>
      <c r="L3619" s="193">
        <v>0</v>
      </c>
      <c r="N3619" s="185"/>
      <c r="O3619" s="185"/>
    </row>
    <row r="3620" spans="1:15" x14ac:dyDescent="0.25">
      <c r="A3620" s="239" t="s">
        <v>13092</v>
      </c>
      <c r="B3620" s="189" t="s">
        <v>7769</v>
      </c>
      <c r="C3620" s="190" t="s">
        <v>7768</v>
      </c>
      <c r="D3620" s="190" t="s">
        <v>4253</v>
      </c>
      <c r="E3620" s="190" t="s">
        <v>20867</v>
      </c>
      <c r="F3620" s="190" t="s">
        <v>20869</v>
      </c>
      <c r="G3620" s="192">
        <v>265417.65000000002</v>
      </c>
      <c r="H3620" s="191">
        <v>3107.94</v>
      </c>
      <c r="I3620" s="188">
        <v>85.399862931716839</v>
      </c>
      <c r="J3620" s="192">
        <v>270914.84000000003</v>
      </c>
      <c r="K3620" s="191">
        <v>3172.31</v>
      </c>
      <c r="L3620" s="193">
        <v>85.399863191176152</v>
      </c>
      <c r="N3620" s="185"/>
      <c r="O3620" s="185"/>
    </row>
    <row r="3621" spans="1:15" x14ac:dyDescent="0.25">
      <c r="A3621" s="239" t="s">
        <v>13093</v>
      </c>
      <c r="B3621" s="189" t="s">
        <v>7769</v>
      </c>
      <c r="C3621" s="190" t="s">
        <v>7768</v>
      </c>
      <c r="D3621" s="190" t="s">
        <v>4254</v>
      </c>
      <c r="E3621" s="190" t="s">
        <v>20867</v>
      </c>
      <c r="F3621" s="190" t="s">
        <v>20869</v>
      </c>
      <c r="G3621" s="192">
        <v>7701.78</v>
      </c>
      <c r="H3621" s="191">
        <v>281.95999999999998</v>
      </c>
      <c r="I3621" s="188">
        <v>27.315151085260322</v>
      </c>
      <c r="J3621" s="192">
        <v>8136.71</v>
      </c>
      <c r="K3621" s="191">
        <v>294.92</v>
      </c>
      <c r="L3621" s="193">
        <v>27.589549708395495</v>
      </c>
      <c r="N3621" s="185"/>
      <c r="O3621" s="185"/>
    </row>
    <row r="3622" spans="1:15" x14ac:dyDescent="0.25">
      <c r="A3622" s="239" t="s">
        <v>13094</v>
      </c>
      <c r="B3622" s="189" t="s">
        <v>7769</v>
      </c>
      <c r="C3622" s="190" t="s">
        <v>7768</v>
      </c>
      <c r="D3622" s="190" t="s">
        <v>4255</v>
      </c>
      <c r="E3622" s="190" t="s">
        <v>20867</v>
      </c>
      <c r="F3622" s="190" t="s">
        <v>20869</v>
      </c>
      <c r="G3622" s="192">
        <v>777.72</v>
      </c>
      <c r="H3622" s="191">
        <v>56.09</v>
      </c>
      <c r="I3622" s="188">
        <v>13.865573185951149</v>
      </c>
      <c r="J3622" s="192">
        <v>800</v>
      </c>
      <c r="K3622" s="191">
        <v>58.6</v>
      </c>
      <c r="L3622" s="193">
        <v>13.651877133105801</v>
      </c>
      <c r="N3622" s="185"/>
      <c r="O3622" s="185"/>
    </row>
    <row r="3623" spans="1:15" x14ac:dyDescent="0.25">
      <c r="A3623" s="239" t="s">
        <v>13095</v>
      </c>
      <c r="B3623" s="189" t="s">
        <v>7769</v>
      </c>
      <c r="C3623" s="190" t="s">
        <v>7768</v>
      </c>
      <c r="D3623" s="190" t="s">
        <v>13096</v>
      </c>
      <c r="E3623" s="190" t="s">
        <v>20867</v>
      </c>
      <c r="F3623" s="190" t="s">
        <v>20868</v>
      </c>
      <c r="G3623" s="192">
        <v>0</v>
      </c>
      <c r="H3623" s="191">
        <v>33.909999999999997</v>
      </c>
      <c r="I3623" s="188">
        <v>0</v>
      </c>
      <c r="J3623" s="192">
        <v>0</v>
      </c>
      <c r="K3623" s="191">
        <v>35.53</v>
      </c>
      <c r="L3623" s="193">
        <v>0</v>
      </c>
      <c r="N3623" s="185"/>
      <c r="O3623" s="185"/>
    </row>
    <row r="3624" spans="1:15" x14ac:dyDescent="0.25">
      <c r="A3624" s="239" t="s">
        <v>13097</v>
      </c>
      <c r="B3624" s="189" t="s">
        <v>7769</v>
      </c>
      <c r="C3624" s="190" t="s">
        <v>7768</v>
      </c>
      <c r="D3624" s="190" t="s">
        <v>4256</v>
      </c>
      <c r="E3624" s="190" t="s">
        <v>20867</v>
      </c>
      <c r="F3624" s="190" t="s">
        <v>20869</v>
      </c>
      <c r="G3624" s="192">
        <v>207.98</v>
      </c>
      <c r="H3624" s="191">
        <v>33.909999999999997</v>
      </c>
      <c r="I3624" s="188">
        <v>6.1332940135653207</v>
      </c>
      <c r="J3624" s="192">
        <v>176</v>
      </c>
      <c r="K3624" s="191">
        <v>35.200000000000003</v>
      </c>
      <c r="L3624" s="193">
        <v>5</v>
      </c>
      <c r="N3624" s="185"/>
      <c r="O3624" s="185"/>
    </row>
    <row r="3625" spans="1:15" x14ac:dyDescent="0.25">
      <c r="A3625" s="239" t="s">
        <v>13098</v>
      </c>
      <c r="B3625" s="189" t="s">
        <v>7769</v>
      </c>
      <c r="C3625" s="190" t="s">
        <v>7768</v>
      </c>
      <c r="D3625" s="190" t="s">
        <v>7673</v>
      </c>
      <c r="E3625" s="190" t="s">
        <v>20867</v>
      </c>
      <c r="F3625" s="190" t="s">
        <v>20869</v>
      </c>
      <c r="G3625" s="192">
        <v>139.66999999999999</v>
      </c>
      <c r="H3625" s="191">
        <v>25.28</v>
      </c>
      <c r="I3625" s="188">
        <v>5.5249208860759484</v>
      </c>
      <c r="J3625" s="192">
        <v>150</v>
      </c>
      <c r="K3625" s="191">
        <v>24.55</v>
      </c>
      <c r="L3625" s="193">
        <v>6.1099796334012222</v>
      </c>
      <c r="N3625" s="185"/>
      <c r="O3625" s="185"/>
    </row>
    <row r="3626" spans="1:15" x14ac:dyDescent="0.25">
      <c r="A3626" s="239" t="s">
        <v>13099</v>
      </c>
      <c r="B3626" s="189" t="s">
        <v>7769</v>
      </c>
      <c r="C3626" s="190" t="s">
        <v>7768</v>
      </c>
      <c r="D3626" s="190" t="s">
        <v>4257</v>
      </c>
      <c r="E3626" s="190" t="s">
        <v>20867</v>
      </c>
      <c r="F3626" s="190" t="s">
        <v>20869</v>
      </c>
      <c r="G3626" s="192">
        <v>1768.53</v>
      </c>
      <c r="H3626" s="191">
        <v>153.38999999999999</v>
      </c>
      <c r="I3626" s="188">
        <v>11.529630353999609</v>
      </c>
      <c r="J3626" s="192">
        <v>1812.63</v>
      </c>
      <c r="K3626" s="191">
        <v>157.21</v>
      </c>
      <c r="L3626" s="193">
        <v>11.529991730805929</v>
      </c>
      <c r="N3626" s="185"/>
      <c r="O3626" s="185"/>
    </row>
    <row r="3627" spans="1:15" x14ac:dyDescent="0.25">
      <c r="A3627" s="239" t="s">
        <v>13100</v>
      </c>
      <c r="B3627" s="189" t="s">
        <v>7769</v>
      </c>
      <c r="C3627" s="190" t="s">
        <v>7768</v>
      </c>
      <c r="D3627" s="190" t="s">
        <v>7264</v>
      </c>
      <c r="E3627" s="190" t="s">
        <v>20867</v>
      </c>
      <c r="F3627" s="190" t="s">
        <v>20869</v>
      </c>
      <c r="G3627" s="192">
        <v>387.42</v>
      </c>
      <c r="H3627" s="191">
        <v>62.61</v>
      </c>
      <c r="I3627" s="188">
        <v>6.187829420220412</v>
      </c>
      <c r="J3627" s="192">
        <v>400</v>
      </c>
      <c r="K3627" s="191">
        <v>62.94</v>
      </c>
      <c r="L3627" s="193">
        <v>6.355258976803305</v>
      </c>
      <c r="N3627" s="185"/>
      <c r="O3627" s="185"/>
    </row>
    <row r="3628" spans="1:15" x14ac:dyDescent="0.25">
      <c r="A3628" s="239" t="s">
        <v>13101</v>
      </c>
      <c r="B3628" s="189" t="s">
        <v>7769</v>
      </c>
      <c r="C3628" s="190" t="s">
        <v>7768</v>
      </c>
      <c r="D3628" s="190" t="s">
        <v>4258</v>
      </c>
      <c r="E3628" s="190" t="s">
        <v>20867</v>
      </c>
      <c r="F3628" s="190" t="s">
        <v>20869</v>
      </c>
      <c r="G3628" s="192">
        <v>2946.87</v>
      </c>
      <c r="H3628" s="191">
        <v>148.44999999999999</v>
      </c>
      <c r="I3628" s="188">
        <v>19.850926237790503</v>
      </c>
      <c r="J3628" s="192">
        <v>3500</v>
      </c>
      <c r="K3628" s="191">
        <v>147.12</v>
      </c>
      <c r="L3628" s="193">
        <v>23.790103317020119</v>
      </c>
      <c r="N3628" s="185"/>
      <c r="O3628" s="185"/>
    </row>
    <row r="3629" spans="1:15" x14ac:dyDescent="0.25">
      <c r="A3629" s="239" t="s">
        <v>13102</v>
      </c>
      <c r="B3629" s="189" t="s">
        <v>7769</v>
      </c>
      <c r="C3629" s="190" t="s">
        <v>7768</v>
      </c>
      <c r="D3629" s="190" t="s">
        <v>13103</v>
      </c>
      <c r="E3629" s="190" t="s">
        <v>20867</v>
      </c>
      <c r="F3629" s="190" t="s">
        <v>20868</v>
      </c>
      <c r="G3629" s="192">
        <v>0</v>
      </c>
      <c r="H3629" s="191">
        <v>3.37</v>
      </c>
      <c r="I3629" s="188">
        <v>0</v>
      </c>
      <c r="J3629" s="192">
        <v>0</v>
      </c>
      <c r="K3629" s="191">
        <v>3.36</v>
      </c>
      <c r="L3629" s="193">
        <v>0</v>
      </c>
      <c r="N3629" s="185"/>
      <c r="O3629" s="185"/>
    </row>
    <row r="3630" spans="1:15" x14ac:dyDescent="0.25">
      <c r="A3630" s="239" t="s">
        <v>13104</v>
      </c>
      <c r="B3630" s="189" t="s">
        <v>7769</v>
      </c>
      <c r="C3630" s="190" t="s">
        <v>7768</v>
      </c>
      <c r="D3630" s="190" t="s">
        <v>4259</v>
      </c>
      <c r="E3630" s="190" t="s">
        <v>20867</v>
      </c>
      <c r="F3630" s="190" t="s">
        <v>20869</v>
      </c>
      <c r="G3630" s="192">
        <v>4170.3599999999997</v>
      </c>
      <c r="H3630" s="191">
        <v>207.29</v>
      </c>
      <c r="I3630" s="188">
        <v>20.118481354623956</v>
      </c>
      <c r="J3630" s="192">
        <v>4500</v>
      </c>
      <c r="K3630" s="191">
        <v>209.81</v>
      </c>
      <c r="L3630" s="193">
        <v>21.447976740860778</v>
      </c>
      <c r="N3630" s="185"/>
      <c r="O3630" s="185"/>
    </row>
    <row r="3631" spans="1:15" x14ac:dyDescent="0.25">
      <c r="A3631" s="239" t="s">
        <v>13105</v>
      </c>
      <c r="B3631" s="189" t="s">
        <v>7769</v>
      </c>
      <c r="C3631" s="190" t="s">
        <v>7768</v>
      </c>
      <c r="D3631" s="190" t="s">
        <v>4260</v>
      </c>
      <c r="E3631" s="190" t="s">
        <v>20867</v>
      </c>
      <c r="F3631" s="190" t="s">
        <v>20869</v>
      </c>
      <c r="G3631" s="192">
        <v>49956.61</v>
      </c>
      <c r="H3631" s="191">
        <v>2297.06</v>
      </c>
      <c r="I3631" s="188">
        <v>21.748064917764449</v>
      </c>
      <c r="J3631" s="192">
        <v>52500</v>
      </c>
      <c r="K3631" s="191">
        <v>2318.48</v>
      </c>
      <c r="L3631" s="193">
        <v>22.644146164728614</v>
      </c>
      <c r="N3631" s="185"/>
      <c r="O3631" s="185"/>
    </row>
    <row r="3632" spans="1:15" x14ac:dyDescent="0.25">
      <c r="A3632" s="239" t="s">
        <v>13106</v>
      </c>
      <c r="B3632" s="189" t="s">
        <v>7769</v>
      </c>
      <c r="C3632" s="190" t="s">
        <v>7768</v>
      </c>
      <c r="D3632" s="190" t="s">
        <v>4261</v>
      </c>
      <c r="E3632" s="190" t="s">
        <v>20867</v>
      </c>
      <c r="F3632" s="190" t="s">
        <v>20869</v>
      </c>
      <c r="G3632" s="192">
        <v>62.81</v>
      </c>
      <c r="H3632" s="191">
        <v>7.63</v>
      </c>
      <c r="I3632" s="188">
        <v>8.2319790301441689</v>
      </c>
      <c r="J3632" s="192">
        <v>84.8</v>
      </c>
      <c r="K3632" s="191">
        <v>7.8</v>
      </c>
      <c r="L3632" s="193">
        <v>10.871794871794872</v>
      </c>
      <c r="N3632" s="185"/>
      <c r="O3632" s="185"/>
    </row>
    <row r="3633" spans="1:15" x14ac:dyDescent="0.25">
      <c r="A3633" s="239" t="s">
        <v>13107</v>
      </c>
      <c r="B3633" s="189" t="s">
        <v>7769</v>
      </c>
      <c r="C3633" s="190" t="s">
        <v>7768</v>
      </c>
      <c r="D3633" s="190" t="s">
        <v>4262</v>
      </c>
      <c r="E3633" s="190" t="s">
        <v>20867</v>
      </c>
      <c r="F3633" s="190" t="s">
        <v>20869</v>
      </c>
      <c r="G3633" s="192">
        <v>6994.87</v>
      </c>
      <c r="H3633" s="191">
        <v>174.73</v>
      </c>
      <c r="I3633" s="188">
        <v>40.03245006581583</v>
      </c>
      <c r="J3633" s="192">
        <v>7131.98</v>
      </c>
      <c r="K3633" s="191">
        <v>175.46</v>
      </c>
      <c r="L3633" s="193">
        <v>40.647327026102808</v>
      </c>
      <c r="N3633" s="185"/>
      <c r="O3633" s="185"/>
    </row>
    <row r="3634" spans="1:15" x14ac:dyDescent="0.25">
      <c r="A3634" s="239" t="s">
        <v>13108</v>
      </c>
      <c r="B3634" s="189" t="s">
        <v>7769</v>
      </c>
      <c r="C3634" s="190" t="s">
        <v>7768</v>
      </c>
      <c r="D3634" s="190" t="s">
        <v>4263</v>
      </c>
      <c r="E3634" s="190" t="s">
        <v>20867</v>
      </c>
      <c r="F3634" s="190" t="s">
        <v>20869</v>
      </c>
      <c r="G3634" s="192">
        <v>3540.39</v>
      </c>
      <c r="H3634" s="191">
        <v>104.53</v>
      </c>
      <c r="I3634" s="188">
        <v>33.869606811441692</v>
      </c>
      <c r="J3634" s="192">
        <v>3600</v>
      </c>
      <c r="K3634" s="191">
        <v>104.27</v>
      </c>
      <c r="L3634" s="193">
        <v>34.525750455548099</v>
      </c>
      <c r="N3634" s="185"/>
      <c r="O3634" s="185"/>
    </row>
    <row r="3635" spans="1:15" x14ac:dyDescent="0.25">
      <c r="A3635" s="239" t="s">
        <v>13109</v>
      </c>
      <c r="B3635" s="189" t="s">
        <v>7769</v>
      </c>
      <c r="C3635" s="190" t="s">
        <v>7768</v>
      </c>
      <c r="D3635" s="190" t="s">
        <v>4264</v>
      </c>
      <c r="E3635" s="190" t="s">
        <v>20867</v>
      </c>
      <c r="F3635" s="190" t="s">
        <v>20869</v>
      </c>
      <c r="G3635" s="192">
        <v>4151.3900000000003</v>
      </c>
      <c r="H3635" s="191">
        <v>201.42</v>
      </c>
      <c r="I3635" s="188">
        <v>20.61061463608381</v>
      </c>
      <c r="J3635" s="192">
        <v>4250</v>
      </c>
      <c r="K3635" s="191">
        <v>201.02</v>
      </c>
      <c r="L3635" s="193">
        <v>21.142174907969356</v>
      </c>
      <c r="N3635" s="185"/>
      <c r="O3635" s="185"/>
    </row>
    <row r="3636" spans="1:15" x14ac:dyDescent="0.25">
      <c r="A3636" s="239" t="s">
        <v>13110</v>
      </c>
      <c r="B3636" s="189" t="s">
        <v>7769</v>
      </c>
      <c r="C3636" s="190" t="s">
        <v>7768</v>
      </c>
      <c r="D3636" s="190" t="s">
        <v>4265</v>
      </c>
      <c r="E3636" s="190" t="s">
        <v>20867</v>
      </c>
      <c r="F3636" s="190" t="s">
        <v>20869</v>
      </c>
      <c r="G3636" s="192">
        <v>3807.28</v>
      </c>
      <c r="H3636" s="191">
        <v>264.22000000000003</v>
      </c>
      <c r="I3636" s="188">
        <v>14.409507228824463</v>
      </c>
      <c r="J3636" s="192">
        <v>4000</v>
      </c>
      <c r="K3636" s="191">
        <v>268.16000000000003</v>
      </c>
      <c r="L3636" s="193">
        <v>14.916467780429594</v>
      </c>
      <c r="N3636" s="185"/>
      <c r="O3636" s="185"/>
    </row>
    <row r="3637" spans="1:15" x14ac:dyDescent="0.25">
      <c r="A3637" s="239" t="s">
        <v>13111</v>
      </c>
      <c r="B3637" s="189" t="s">
        <v>7769</v>
      </c>
      <c r="C3637" s="190" t="s">
        <v>7768</v>
      </c>
      <c r="D3637" s="190" t="s">
        <v>4266</v>
      </c>
      <c r="E3637" s="190" t="s">
        <v>20867</v>
      </c>
      <c r="F3637" s="190" t="s">
        <v>20869</v>
      </c>
      <c r="G3637" s="192">
        <v>3029.25</v>
      </c>
      <c r="H3637" s="191">
        <v>149.16999999999999</v>
      </c>
      <c r="I3637" s="188">
        <v>20.307367433129986</v>
      </c>
      <c r="J3637" s="192">
        <v>3146.75</v>
      </c>
      <c r="K3637" s="191">
        <v>145.97</v>
      </c>
      <c r="L3637" s="193">
        <v>21.557511817496746</v>
      </c>
      <c r="N3637" s="185"/>
      <c r="O3637" s="185"/>
    </row>
    <row r="3638" spans="1:15" x14ac:dyDescent="0.25">
      <c r="A3638" s="239" t="s">
        <v>13112</v>
      </c>
      <c r="B3638" s="189" t="s">
        <v>7769</v>
      </c>
      <c r="C3638" s="190" t="s">
        <v>7768</v>
      </c>
      <c r="D3638" s="190" t="s">
        <v>13113</v>
      </c>
      <c r="E3638" s="190" t="s">
        <v>20867</v>
      </c>
      <c r="F3638" s="190" t="s">
        <v>20868</v>
      </c>
      <c r="G3638" s="192">
        <v>0</v>
      </c>
      <c r="H3638" s="191">
        <v>10.02</v>
      </c>
      <c r="I3638" s="188">
        <v>0</v>
      </c>
      <c r="J3638" s="192">
        <v>0</v>
      </c>
      <c r="K3638" s="191">
        <v>9.99</v>
      </c>
      <c r="L3638" s="193">
        <v>0</v>
      </c>
      <c r="N3638" s="185"/>
      <c r="O3638" s="185"/>
    </row>
    <row r="3639" spans="1:15" x14ac:dyDescent="0.25">
      <c r="A3639" s="239" t="s">
        <v>13114</v>
      </c>
      <c r="B3639" s="189" t="s">
        <v>7769</v>
      </c>
      <c r="C3639" s="190" t="s">
        <v>7768</v>
      </c>
      <c r="D3639" s="190" t="s">
        <v>5764</v>
      </c>
      <c r="E3639" s="190" t="s">
        <v>20867</v>
      </c>
      <c r="F3639" s="190" t="s">
        <v>20869</v>
      </c>
      <c r="G3639" s="192">
        <v>5601</v>
      </c>
      <c r="H3639" s="191">
        <v>269.36</v>
      </c>
      <c r="I3639" s="188">
        <v>20.793733293733293</v>
      </c>
      <c r="J3639" s="192">
        <v>6120</v>
      </c>
      <c r="K3639" s="191">
        <v>273.16000000000003</v>
      </c>
      <c r="L3639" s="193">
        <v>22.404451603455847</v>
      </c>
      <c r="N3639" s="185"/>
      <c r="O3639" s="185"/>
    </row>
    <row r="3640" spans="1:15" x14ac:dyDescent="0.25">
      <c r="A3640" s="239" t="s">
        <v>13115</v>
      </c>
      <c r="B3640" s="189" t="s">
        <v>7769</v>
      </c>
      <c r="C3640" s="190" t="s">
        <v>7768</v>
      </c>
      <c r="D3640" s="190" t="s">
        <v>4267</v>
      </c>
      <c r="E3640" s="190" t="s">
        <v>20867</v>
      </c>
      <c r="F3640" s="190" t="s">
        <v>20869</v>
      </c>
      <c r="G3640" s="192">
        <v>672.76</v>
      </c>
      <c r="H3640" s="191">
        <v>58.35</v>
      </c>
      <c r="I3640" s="188">
        <v>11.529734361610968</v>
      </c>
      <c r="J3640" s="192">
        <v>658.71</v>
      </c>
      <c r="K3640" s="191">
        <v>57.13</v>
      </c>
      <c r="L3640" s="193">
        <v>11.530019254332226</v>
      </c>
      <c r="N3640" s="185"/>
      <c r="O3640" s="185"/>
    </row>
    <row r="3641" spans="1:15" x14ac:dyDescent="0.25">
      <c r="A3641" s="239" t="s">
        <v>13116</v>
      </c>
      <c r="B3641" s="189" t="s">
        <v>7769</v>
      </c>
      <c r="C3641" s="190" t="s">
        <v>7768</v>
      </c>
      <c r="D3641" s="190" t="s">
        <v>13117</v>
      </c>
      <c r="E3641" s="190" t="s">
        <v>20867</v>
      </c>
      <c r="F3641" s="190" t="s">
        <v>20868</v>
      </c>
      <c r="G3641" s="192">
        <v>0</v>
      </c>
      <c r="H3641" s="191">
        <v>28.89</v>
      </c>
      <c r="I3641" s="188">
        <v>0</v>
      </c>
      <c r="J3641" s="192">
        <v>0</v>
      </c>
      <c r="K3641" s="191">
        <v>32.74</v>
      </c>
      <c r="L3641" s="193">
        <v>0</v>
      </c>
      <c r="N3641" s="185"/>
      <c r="O3641" s="185"/>
    </row>
    <row r="3642" spans="1:15" x14ac:dyDescent="0.25">
      <c r="A3642" s="239" t="s">
        <v>13118</v>
      </c>
      <c r="B3642" s="189" t="s">
        <v>7769</v>
      </c>
      <c r="C3642" s="190" t="s">
        <v>7768</v>
      </c>
      <c r="D3642" s="190" t="s">
        <v>4268</v>
      </c>
      <c r="E3642" s="190" t="s">
        <v>20867</v>
      </c>
      <c r="F3642" s="190" t="s">
        <v>20869</v>
      </c>
      <c r="G3642" s="192">
        <v>2423.9699999999998</v>
      </c>
      <c r="H3642" s="191">
        <v>60.55</v>
      </c>
      <c r="I3642" s="188">
        <v>40.032535094962839</v>
      </c>
      <c r="J3642" s="192">
        <v>2495.34</v>
      </c>
      <c r="K3642" s="191">
        <v>61.39</v>
      </c>
      <c r="L3642" s="193">
        <v>40.647336699788241</v>
      </c>
      <c r="N3642" s="185"/>
      <c r="O3642" s="185"/>
    </row>
    <row r="3643" spans="1:15" x14ac:dyDescent="0.25">
      <c r="A3643" s="239" t="s">
        <v>13119</v>
      </c>
      <c r="B3643" s="189" t="s">
        <v>7769</v>
      </c>
      <c r="C3643" s="190" t="s">
        <v>7768</v>
      </c>
      <c r="D3643" s="190" t="s">
        <v>4269</v>
      </c>
      <c r="E3643" s="190" t="s">
        <v>20867</v>
      </c>
      <c r="F3643" s="190" t="s">
        <v>20869</v>
      </c>
      <c r="G3643" s="192">
        <v>4238.2299999999996</v>
      </c>
      <c r="H3643" s="191">
        <v>168.64</v>
      </c>
      <c r="I3643" s="188">
        <v>25.13181925996205</v>
      </c>
      <c r="J3643" s="192">
        <v>4725</v>
      </c>
      <c r="K3643" s="191">
        <v>171.72</v>
      </c>
      <c r="L3643" s="193">
        <v>27.515723270440251</v>
      </c>
      <c r="N3643" s="185"/>
      <c r="O3643" s="185"/>
    </row>
    <row r="3644" spans="1:15" x14ac:dyDescent="0.25">
      <c r="A3644" s="239" t="s">
        <v>13120</v>
      </c>
      <c r="B3644" s="189" t="s">
        <v>7769</v>
      </c>
      <c r="C3644" s="190" t="s">
        <v>7768</v>
      </c>
      <c r="D3644" s="190" t="s">
        <v>13121</v>
      </c>
      <c r="E3644" s="190" t="s">
        <v>20867</v>
      </c>
      <c r="F3644" s="190" t="s">
        <v>20868</v>
      </c>
      <c r="G3644" s="192">
        <v>0</v>
      </c>
      <c r="H3644" s="191">
        <v>46.21</v>
      </c>
      <c r="I3644" s="188">
        <v>0</v>
      </c>
      <c r="J3644" s="192">
        <v>0</v>
      </c>
      <c r="K3644" s="191">
        <v>45.71</v>
      </c>
      <c r="L3644" s="193">
        <v>0</v>
      </c>
      <c r="N3644" s="185"/>
      <c r="O3644" s="185"/>
    </row>
    <row r="3645" spans="1:15" x14ac:dyDescent="0.25">
      <c r="A3645" s="239" t="s">
        <v>13122</v>
      </c>
      <c r="B3645" s="189" t="s">
        <v>7769</v>
      </c>
      <c r="C3645" s="190" t="s">
        <v>7768</v>
      </c>
      <c r="D3645" s="190" t="s">
        <v>3351</v>
      </c>
      <c r="E3645" s="190" t="s">
        <v>20867</v>
      </c>
      <c r="F3645" s="190" t="s">
        <v>20869</v>
      </c>
      <c r="G3645" s="192">
        <v>1664.03</v>
      </c>
      <c r="H3645" s="191">
        <v>106.52</v>
      </c>
      <c r="I3645" s="188">
        <v>15.621761171610965</v>
      </c>
      <c r="J3645" s="192">
        <v>1750</v>
      </c>
      <c r="K3645" s="191">
        <v>109.54</v>
      </c>
      <c r="L3645" s="193">
        <v>15.975899214898666</v>
      </c>
      <c r="N3645" s="185"/>
      <c r="O3645" s="185"/>
    </row>
    <row r="3646" spans="1:15" x14ac:dyDescent="0.25">
      <c r="A3646" s="239" t="s">
        <v>13123</v>
      </c>
      <c r="B3646" s="189" t="s">
        <v>7769</v>
      </c>
      <c r="C3646" s="190" t="s">
        <v>7768</v>
      </c>
      <c r="D3646" s="190" t="s">
        <v>3352</v>
      </c>
      <c r="E3646" s="190" t="s">
        <v>20867</v>
      </c>
      <c r="F3646" s="190" t="s">
        <v>20869</v>
      </c>
      <c r="G3646" s="192">
        <v>2209.2600000000002</v>
      </c>
      <c r="H3646" s="191">
        <v>139.88</v>
      </c>
      <c r="I3646" s="188">
        <v>15.793966256791538</v>
      </c>
      <c r="J3646" s="192">
        <v>1972.29</v>
      </c>
      <c r="K3646" s="191">
        <v>140.59</v>
      </c>
      <c r="L3646" s="193">
        <v>14.028664912155914</v>
      </c>
      <c r="N3646" s="185"/>
      <c r="O3646" s="185"/>
    </row>
    <row r="3647" spans="1:15" x14ac:dyDescent="0.25">
      <c r="A3647" s="239" t="s">
        <v>13124</v>
      </c>
      <c r="B3647" s="189" t="s">
        <v>7769</v>
      </c>
      <c r="C3647" s="190" t="s">
        <v>7768</v>
      </c>
      <c r="D3647" s="190" t="s">
        <v>3353</v>
      </c>
      <c r="E3647" s="190" t="s">
        <v>20867</v>
      </c>
      <c r="F3647" s="190" t="s">
        <v>20869</v>
      </c>
      <c r="G3647" s="192">
        <v>57588.91</v>
      </c>
      <c r="H3647" s="191">
        <v>1411.22</v>
      </c>
      <c r="I3647" s="188">
        <v>40.807889627414582</v>
      </c>
      <c r="J3647" s="192">
        <v>62000</v>
      </c>
      <c r="K3647" s="191">
        <v>1459.48</v>
      </c>
      <c r="L3647" s="193">
        <v>42.480883602378931</v>
      </c>
      <c r="N3647" s="185"/>
      <c r="O3647" s="185"/>
    </row>
    <row r="3648" spans="1:15" x14ac:dyDescent="0.25">
      <c r="A3648" s="239" t="s">
        <v>13125</v>
      </c>
      <c r="B3648" s="189" t="s">
        <v>7769</v>
      </c>
      <c r="C3648" s="190" t="s">
        <v>7768</v>
      </c>
      <c r="D3648" s="190" t="s">
        <v>3354</v>
      </c>
      <c r="E3648" s="190" t="s">
        <v>20867</v>
      </c>
      <c r="F3648" s="190" t="s">
        <v>20869</v>
      </c>
      <c r="G3648" s="192">
        <v>475.83</v>
      </c>
      <c r="H3648" s="191">
        <v>17.420000000000002</v>
      </c>
      <c r="I3648" s="188">
        <v>27.315154994259469</v>
      </c>
      <c r="J3648" s="192">
        <v>482.54</v>
      </c>
      <c r="K3648" s="191">
        <v>17.489999999999998</v>
      </c>
      <c r="L3648" s="193">
        <v>27.589479702687253</v>
      </c>
      <c r="N3648" s="185"/>
      <c r="O3648" s="185"/>
    </row>
    <row r="3649" spans="1:15" x14ac:dyDescent="0.25">
      <c r="A3649" s="239" t="s">
        <v>13126</v>
      </c>
      <c r="B3649" s="189" t="s">
        <v>7769</v>
      </c>
      <c r="C3649" s="190" t="s">
        <v>7768</v>
      </c>
      <c r="D3649" s="190" t="s">
        <v>3355</v>
      </c>
      <c r="E3649" s="190" t="s">
        <v>20867</v>
      </c>
      <c r="F3649" s="190" t="s">
        <v>20869</v>
      </c>
      <c r="G3649" s="192">
        <v>5670.79</v>
      </c>
      <c r="H3649" s="191">
        <v>342.73</v>
      </c>
      <c r="I3649" s="188">
        <v>16.545939952732471</v>
      </c>
      <c r="J3649" s="192">
        <v>5812.69</v>
      </c>
      <c r="K3649" s="191">
        <v>351.22</v>
      </c>
      <c r="L3649" s="193">
        <v>16.549997152781732</v>
      </c>
      <c r="N3649" s="185"/>
      <c r="O3649" s="185"/>
    </row>
    <row r="3650" spans="1:15" x14ac:dyDescent="0.25">
      <c r="A3650" s="239" t="s">
        <v>13127</v>
      </c>
      <c r="B3650" s="189" t="s">
        <v>7769</v>
      </c>
      <c r="C3650" s="190" t="s">
        <v>7768</v>
      </c>
      <c r="D3650" s="190" t="s">
        <v>7160</v>
      </c>
      <c r="E3650" s="190" t="s">
        <v>20867</v>
      </c>
      <c r="F3650" s="190" t="s">
        <v>20869</v>
      </c>
      <c r="G3650" s="192">
        <v>86889.49</v>
      </c>
      <c r="H3650" s="191">
        <v>1845.16</v>
      </c>
      <c r="I3650" s="188">
        <v>47.090490797546011</v>
      </c>
      <c r="J3650" s="192">
        <v>95000</v>
      </c>
      <c r="K3650" s="191">
        <v>1881.52</v>
      </c>
      <c r="L3650" s="193">
        <v>50.491092308346445</v>
      </c>
      <c r="N3650" s="185"/>
      <c r="O3650" s="185"/>
    </row>
    <row r="3651" spans="1:15" x14ac:dyDescent="0.25">
      <c r="A3651" s="239" t="s">
        <v>13128</v>
      </c>
      <c r="B3651" s="189" t="s">
        <v>7769</v>
      </c>
      <c r="C3651" s="190" t="s">
        <v>7768</v>
      </c>
      <c r="D3651" s="190" t="s">
        <v>7161</v>
      </c>
      <c r="E3651" s="190" t="s">
        <v>20867</v>
      </c>
      <c r="F3651" s="190" t="s">
        <v>20869</v>
      </c>
      <c r="G3651" s="192">
        <v>536.19000000000005</v>
      </c>
      <c r="H3651" s="191">
        <v>44.32</v>
      </c>
      <c r="I3651" s="188">
        <v>12.098149819494585</v>
      </c>
      <c r="J3651" s="192">
        <v>560.62</v>
      </c>
      <c r="K3651" s="191">
        <v>45.09</v>
      </c>
      <c r="L3651" s="193">
        <v>12.433355511199821</v>
      </c>
      <c r="N3651" s="185"/>
      <c r="O3651" s="185"/>
    </row>
    <row r="3652" spans="1:15" x14ac:dyDescent="0.25">
      <c r="A3652" s="239" t="s">
        <v>13129</v>
      </c>
      <c r="B3652" s="189" t="s">
        <v>7769</v>
      </c>
      <c r="C3652" s="190" t="s">
        <v>7768</v>
      </c>
      <c r="D3652" s="190" t="s">
        <v>7162</v>
      </c>
      <c r="E3652" s="190" t="s">
        <v>20867</v>
      </c>
      <c r="F3652" s="190" t="s">
        <v>20869</v>
      </c>
      <c r="G3652" s="192">
        <v>15098.09</v>
      </c>
      <c r="H3652" s="191">
        <v>348.17</v>
      </c>
      <c r="I3652" s="188">
        <v>43.364132464026191</v>
      </c>
      <c r="J3652" s="192">
        <v>16000</v>
      </c>
      <c r="K3652" s="191">
        <v>355.24</v>
      </c>
      <c r="L3652" s="193">
        <v>45.039972976016216</v>
      </c>
      <c r="N3652" s="185"/>
      <c r="O3652" s="185"/>
    </row>
    <row r="3653" spans="1:15" x14ac:dyDescent="0.25">
      <c r="A3653" s="239" t="s">
        <v>13130</v>
      </c>
      <c r="B3653" s="189" t="s">
        <v>7769</v>
      </c>
      <c r="C3653" s="190" t="s">
        <v>7768</v>
      </c>
      <c r="D3653" s="190" t="s">
        <v>7163</v>
      </c>
      <c r="E3653" s="190" t="s">
        <v>20867</v>
      </c>
      <c r="F3653" s="190" t="s">
        <v>20869</v>
      </c>
      <c r="G3653" s="192">
        <v>3017.63</v>
      </c>
      <c r="H3653" s="191">
        <v>145.34</v>
      </c>
      <c r="I3653" s="188">
        <v>20.762556763451219</v>
      </c>
      <c r="J3653" s="192">
        <v>3110</v>
      </c>
      <c r="K3653" s="191">
        <v>142.05000000000001</v>
      </c>
      <c r="L3653" s="193">
        <v>21.893699401619145</v>
      </c>
      <c r="N3653" s="185"/>
      <c r="O3653" s="185"/>
    </row>
    <row r="3654" spans="1:15" x14ac:dyDescent="0.25">
      <c r="A3654" s="239" t="s">
        <v>13131</v>
      </c>
      <c r="B3654" s="189" t="s">
        <v>7769</v>
      </c>
      <c r="C3654" s="190" t="s">
        <v>7768</v>
      </c>
      <c r="D3654" s="190" t="s">
        <v>6261</v>
      </c>
      <c r="E3654" s="190" t="s">
        <v>20867</v>
      </c>
      <c r="F3654" s="190" t="s">
        <v>20869</v>
      </c>
      <c r="G3654" s="192">
        <v>122.24</v>
      </c>
      <c r="H3654" s="191">
        <v>7.53</v>
      </c>
      <c r="I3654" s="188">
        <v>16.233731739707835</v>
      </c>
      <c r="J3654" s="192">
        <v>127.68</v>
      </c>
      <c r="K3654" s="191">
        <v>7.51</v>
      </c>
      <c r="L3654" s="193">
        <v>17.001331557922772</v>
      </c>
      <c r="N3654" s="185"/>
      <c r="O3654" s="185"/>
    </row>
    <row r="3655" spans="1:15" x14ac:dyDescent="0.25">
      <c r="A3655" s="239" t="s">
        <v>13132</v>
      </c>
      <c r="B3655" s="189" t="s">
        <v>7769</v>
      </c>
      <c r="C3655" s="190" t="s">
        <v>7768</v>
      </c>
      <c r="D3655" s="190" t="s">
        <v>6262</v>
      </c>
      <c r="E3655" s="190" t="s">
        <v>20867</v>
      </c>
      <c r="F3655" s="190" t="s">
        <v>20869</v>
      </c>
      <c r="G3655" s="192">
        <v>675.49</v>
      </c>
      <c r="H3655" s="191">
        <v>41.61</v>
      </c>
      <c r="I3655" s="188">
        <v>16.233838019706802</v>
      </c>
      <c r="J3655" s="192">
        <v>745.36</v>
      </c>
      <c r="K3655" s="191">
        <v>43.84</v>
      </c>
      <c r="L3655" s="193">
        <v>17.001824817518248</v>
      </c>
      <c r="N3655" s="185"/>
      <c r="O3655" s="185"/>
    </row>
    <row r="3656" spans="1:15" x14ac:dyDescent="0.25">
      <c r="A3656" s="239" t="s">
        <v>13133</v>
      </c>
      <c r="B3656" s="189" t="s">
        <v>7769</v>
      </c>
      <c r="C3656" s="190" t="s">
        <v>7768</v>
      </c>
      <c r="D3656" s="190" t="s">
        <v>8028</v>
      </c>
      <c r="E3656" s="190" t="s">
        <v>20867</v>
      </c>
      <c r="F3656" s="190" t="s">
        <v>20869</v>
      </c>
      <c r="G3656" s="192">
        <v>895.66</v>
      </c>
      <c r="H3656" s="191">
        <v>32.79</v>
      </c>
      <c r="I3656" s="188">
        <v>27.315035071668191</v>
      </c>
      <c r="J3656" s="192">
        <v>912.11</v>
      </c>
      <c r="K3656" s="191">
        <v>33.06</v>
      </c>
      <c r="L3656" s="193">
        <v>27.589534180278282</v>
      </c>
      <c r="N3656" s="185"/>
      <c r="O3656" s="185"/>
    </row>
    <row r="3657" spans="1:15" x14ac:dyDescent="0.25">
      <c r="A3657" s="239" t="s">
        <v>13134</v>
      </c>
      <c r="B3657" s="189" t="s">
        <v>7769</v>
      </c>
      <c r="C3657" s="190" t="s">
        <v>7768</v>
      </c>
      <c r="D3657" s="190" t="s">
        <v>6263</v>
      </c>
      <c r="E3657" s="190" t="s">
        <v>20867</v>
      </c>
      <c r="F3657" s="190" t="s">
        <v>20869</v>
      </c>
      <c r="G3657" s="192">
        <v>1714.09</v>
      </c>
      <c r="H3657" s="191">
        <v>123.41</v>
      </c>
      <c r="I3657" s="188">
        <v>13.889393079977312</v>
      </c>
      <c r="J3657" s="192">
        <v>1750</v>
      </c>
      <c r="K3657" s="191">
        <v>124.67</v>
      </c>
      <c r="L3657" s="193">
        <v>14.03705783267827</v>
      </c>
      <c r="N3657" s="185"/>
      <c r="O3657" s="185"/>
    </row>
    <row r="3658" spans="1:15" x14ac:dyDescent="0.25">
      <c r="A3658" s="239" t="s">
        <v>13135</v>
      </c>
      <c r="B3658" s="189" t="s">
        <v>7769</v>
      </c>
      <c r="C3658" s="190" t="s">
        <v>7768</v>
      </c>
      <c r="D3658" s="190" t="s">
        <v>13136</v>
      </c>
      <c r="E3658" s="190" t="s">
        <v>20867</v>
      </c>
      <c r="F3658" s="190" t="s">
        <v>20868</v>
      </c>
      <c r="G3658" s="192">
        <v>0</v>
      </c>
      <c r="H3658" s="191">
        <v>69.02</v>
      </c>
      <c r="I3658" s="188">
        <v>0</v>
      </c>
      <c r="J3658" s="192">
        <v>0</v>
      </c>
      <c r="K3658" s="191">
        <v>68.17</v>
      </c>
      <c r="L3658" s="193">
        <v>0</v>
      </c>
      <c r="N3658" s="185"/>
      <c r="O3658" s="185"/>
    </row>
    <row r="3659" spans="1:15" x14ac:dyDescent="0.25">
      <c r="A3659" s="239" t="s">
        <v>13137</v>
      </c>
      <c r="B3659" s="189" t="s">
        <v>7769</v>
      </c>
      <c r="C3659" s="190" t="s">
        <v>7768</v>
      </c>
      <c r="D3659" s="190" t="s">
        <v>6264</v>
      </c>
      <c r="E3659" s="190" t="s">
        <v>20867</v>
      </c>
      <c r="F3659" s="190" t="s">
        <v>20869</v>
      </c>
      <c r="G3659" s="192">
        <v>329.53</v>
      </c>
      <c r="H3659" s="191">
        <v>40.03</v>
      </c>
      <c r="I3659" s="188">
        <v>8.2320759430427177</v>
      </c>
      <c r="J3659" s="192">
        <v>418.56</v>
      </c>
      <c r="K3659" s="191">
        <v>38.5</v>
      </c>
      <c r="L3659" s="193">
        <v>10.871688311688311</v>
      </c>
      <c r="N3659" s="185"/>
      <c r="O3659" s="185"/>
    </row>
    <row r="3660" spans="1:15" x14ac:dyDescent="0.25">
      <c r="A3660" s="239" t="s">
        <v>13138</v>
      </c>
      <c r="B3660" s="189" t="s">
        <v>7769</v>
      </c>
      <c r="C3660" s="190" t="s">
        <v>7768</v>
      </c>
      <c r="D3660" s="190" t="s">
        <v>6265</v>
      </c>
      <c r="E3660" s="190" t="s">
        <v>20867</v>
      </c>
      <c r="F3660" s="190" t="s">
        <v>20869</v>
      </c>
      <c r="G3660" s="192">
        <v>101607.87</v>
      </c>
      <c r="H3660" s="191">
        <v>1562.69</v>
      </c>
      <c r="I3660" s="188">
        <v>65.021130230563955</v>
      </c>
      <c r="J3660" s="192">
        <v>118000</v>
      </c>
      <c r="K3660" s="191">
        <v>1616.21</v>
      </c>
      <c r="L3660" s="193">
        <v>73.010314253717027</v>
      </c>
      <c r="N3660" s="185"/>
      <c r="O3660" s="185"/>
    </row>
    <row r="3661" spans="1:15" x14ac:dyDescent="0.25">
      <c r="A3661" s="239" t="s">
        <v>13139</v>
      </c>
      <c r="B3661" s="189" t="s">
        <v>7769</v>
      </c>
      <c r="C3661" s="190" t="s">
        <v>7768</v>
      </c>
      <c r="D3661" s="190" t="s">
        <v>6266</v>
      </c>
      <c r="E3661" s="190" t="s">
        <v>20867</v>
      </c>
      <c r="F3661" s="190" t="s">
        <v>20869</v>
      </c>
      <c r="G3661" s="192">
        <v>782.81</v>
      </c>
      <c r="H3661" s="191">
        <v>110.65</v>
      </c>
      <c r="I3661" s="188">
        <v>7.0746497966561224</v>
      </c>
      <c r="J3661" s="192">
        <v>800</v>
      </c>
      <c r="K3661" s="191">
        <v>112.26</v>
      </c>
      <c r="L3661" s="193">
        <v>7.126313914127917</v>
      </c>
      <c r="N3661" s="185"/>
      <c r="O3661" s="185"/>
    </row>
    <row r="3662" spans="1:15" x14ac:dyDescent="0.25">
      <c r="A3662" s="239" t="s">
        <v>13140</v>
      </c>
      <c r="B3662" s="189" t="s">
        <v>7769</v>
      </c>
      <c r="C3662" s="190" t="s">
        <v>7768</v>
      </c>
      <c r="D3662" s="190" t="s">
        <v>6267</v>
      </c>
      <c r="E3662" s="190" t="s">
        <v>20867</v>
      </c>
      <c r="F3662" s="190" t="s">
        <v>20869</v>
      </c>
      <c r="G3662" s="192">
        <v>101.6</v>
      </c>
      <c r="H3662" s="191">
        <v>45.29</v>
      </c>
      <c r="I3662" s="188">
        <v>2.2433208213733717</v>
      </c>
      <c r="J3662" s="192">
        <v>110</v>
      </c>
      <c r="K3662" s="191">
        <v>46.38</v>
      </c>
      <c r="L3662" s="193">
        <v>2.3717119448037947</v>
      </c>
      <c r="N3662" s="185"/>
      <c r="O3662" s="185"/>
    </row>
    <row r="3663" spans="1:15" x14ac:dyDescent="0.25">
      <c r="A3663" s="239" t="s">
        <v>13141</v>
      </c>
      <c r="B3663" s="189" t="s">
        <v>7769</v>
      </c>
      <c r="C3663" s="190" t="s">
        <v>7768</v>
      </c>
      <c r="D3663" s="190" t="s">
        <v>13142</v>
      </c>
      <c r="E3663" s="190" t="s">
        <v>20867</v>
      </c>
      <c r="F3663" s="190" t="s">
        <v>20868</v>
      </c>
      <c r="G3663" s="192">
        <v>0</v>
      </c>
      <c r="H3663" s="191">
        <v>7.73</v>
      </c>
      <c r="I3663" s="188">
        <v>0</v>
      </c>
      <c r="J3663" s="192">
        <v>0</v>
      </c>
      <c r="K3663" s="191">
        <v>7.71</v>
      </c>
      <c r="L3663" s="193">
        <v>0</v>
      </c>
      <c r="N3663" s="185"/>
      <c r="O3663" s="185"/>
    </row>
    <row r="3664" spans="1:15" x14ac:dyDescent="0.25">
      <c r="A3664" s="239" t="s">
        <v>13143</v>
      </c>
      <c r="B3664" s="189" t="s">
        <v>7769</v>
      </c>
      <c r="C3664" s="190" t="s">
        <v>7768</v>
      </c>
      <c r="D3664" s="190" t="s">
        <v>6268</v>
      </c>
      <c r="E3664" s="190" t="s">
        <v>20867</v>
      </c>
      <c r="F3664" s="190" t="s">
        <v>20869</v>
      </c>
      <c r="G3664" s="192">
        <v>696.93</v>
      </c>
      <c r="H3664" s="191">
        <v>84.66</v>
      </c>
      <c r="I3664" s="188">
        <v>8.2321048901488307</v>
      </c>
      <c r="J3664" s="192">
        <v>944.11</v>
      </c>
      <c r="K3664" s="191">
        <v>86.84</v>
      </c>
      <c r="L3664" s="193">
        <v>10.871833256563795</v>
      </c>
      <c r="N3664" s="185"/>
      <c r="O3664" s="185"/>
    </row>
    <row r="3665" spans="1:15" x14ac:dyDescent="0.25">
      <c r="A3665" s="239" t="s">
        <v>13144</v>
      </c>
      <c r="B3665" s="189" t="s">
        <v>7769</v>
      </c>
      <c r="C3665" s="190" t="s">
        <v>7768</v>
      </c>
      <c r="D3665" s="190" t="s">
        <v>6269</v>
      </c>
      <c r="E3665" s="190" t="s">
        <v>20867</v>
      </c>
      <c r="F3665" s="190" t="s">
        <v>20869</v>
      </c>
      <c r="G3665" s="192">
        <v>1797.8</v>
      </c>
      <c r="H3665" s="191">
        <v>124.03</v>
      </c>
      <c r="I3665" s="188">
        <v>14.4948802709022</v>
      </c>
      <c r="J3665" s="192">
        <v>1802.44</v>
      </c>
      <c r="K3665" s="191">
        <v>124.81</v>
      </c>
      <c r="L3665" s="193">
        <v>14.441471035974681</v>
      </c>
      <c r="N3665" s="185"/>
      <c r="O3665" s="185"/>
    </row>
    <row r="3666" spans="1:15" x14ac:dyDescent="0.25">
      <c r="A3666" s="239" t="s">
        <v>13145</v>
      </c>
      <c r="B3666" s="189" t="s">
        <v>7769</v>
      </c>
      <c r="C3666" s="190" t="s">
        <v>7768</v>
      </c>
      <c r="D3666" s="190" t="s">
        <v>6270</v>
      </c>
      <c r="E3666" s="190" t="s">
        <v>20867</v>
      </c>
      <c r="F3666" s="190" t="s">
        <v>20869</v>
      </c>
      <c r="G3666" s="192">
        <v>1365</v>
      </c>
      <c r="H3666" s="191">
        <v>144.27000000000001</v>
      </c>
      <c r="I3666" s="188">
        <v>9.4614264919941764</v>
      </c>
      <c r="J3666" s="192">
        <v>1354.77</v>
      </c>
      <c r="K3666" s="191">
        <v>143.21</v>
      </c>
      <c r="L3666" s="193">
        <v>9.4600237413588424</v>
      </c>
      <c r="N3666" s="185"/>
      <c r="O3666" s="185"/>
    </row>
    <row r="3667" spans="1:15" x14ac:dyDescent="0.25">
      <c r="A3667" s="239" t="s">
        <v>13146</v>
      </c>
      <c r="B3667" s="189" t="s">
        <v>7769</v>
      </c>
      <c r="C3667" s="190" t="s">
        <v>7768</v>
      </c>
      <c r="D3667" s="190" t="s">
        <v>6271</v>
      </c>
      <c r="E3667" s="190" t="s">
        <v>20867</v>
      </c>
      <c r="F3667" s="190" t="s">
        <v>20869</v>
      </c>
      <c r="G3667" s="192">
        <v>493.03</v>
      </c>
      <c r="H3667" s="191">
        <v>52.11</v>
      </c>
      <c r="I3667" s="188">
        <v>9.4613317981193621</v>
      </c>
      <c r="J3667" s="192">
        <v>499.96</v>
      </c>
      <c r="K3667" s="191">
        <v>52.85</v>
      </c>
      <c r="L3667" s="193">
        <v>9.459981078524125</v>
      </c>
      <c r="N3667" s="185"/>
      <c r="O3667" s="185"/>
    </row>
    <row r="3668" spans="1:15" x14ac:dyDescent="0.25">
      <c r="A3668" s="239" t="s">
        <v>13147</v>
      </c>
      <c r="B3668" s="189" t="s">
        <v>7769</v>
      </c>
      <c r="C3668" s="190" t="s">
        <v>7768</v>
      </c>
      <c r="D3668" s="190" t="s">
        <v>13148</v>
      </c>
      <c r="E3668" s="190" t="s">
        <v>20867</v>
      </c>
      <c r="F3668" s="190" t="s">
        <v>20868</v>
      </c>
      <c r="G3668" s="192">
        <v>0</v>
      </c>
      <c r="H3668" s="191">
        <v>14.72</v>
      </c>
      <c r="I3668" s="188">
        <v>0</v>
      </c>
      <c r="J3668" s="192">
        <v>0</v>
      </c>
      <c r="K3668" s="191">
        <v>15.07</v>
      </c>
      <c r="L3668" s="193">
        <v>0</v>
      </c>
      <c r="N3668" s="185"/>
      <c r="O3668" s="185"/>
    </row>
    <row r="3669" spans="1:15" x14ac:dyDescent="0.25">
      <c r="A3669" s="239" t="s">
        <v>13149</v>
      </c>
      <c r="B3669" s="189" t="s">
        <v>7769</v>
      </c>
      <c r="C3669" s="190" t="s">
        <v>7768</v>
      </c>
      <c r="D3669" s="190" t="s">
        <v>13150</v>
      </c>
      <c r="E3669" s="190" t="s">
        <v>20867</v>
      </c>
      <c r="F3669" s="190" t="s">
        <v>20868</v>
      </c>
      <c r="G3669" s="192">
        <v>0</v>
      </c>
      <c r="H3669" s="191">
        <v>60.27</v>
      </c>
      <c r="I3669" s="188">
        <v>0</v>
      </c>
      <c r="J3669" s="192">
        <v>0</v>
      </c>
      <c r="K3669" s="191">
        <v>61.29</v>
      </c>
      <c r="L3669" s="193">
        <v>0</v>
      </c>
      <c r="N3669" s="185"/>
      <c r="O3669" s="185"/>
    </row>
    <row r="3670" spans="1:15" x14ac:dyDescent="0.25">
      <c r="A3670" s="239" t="s">
        <v>13151</v>
      </c>
      <c r="B3670" s="189" t="s">
        <v>7769</v>
      </c>
      <c r="C3670" s="190" t="s">
        <v>7768</v>
      </c>
      <c r="D3670" s="190" t="s">
        <v>6272</v>
      </c>
      <c r="E3670" s="190" t="s">
        <v>20867</v>
      </c>
      <c r="F3670" s="190" t="s">
        <v>20869</v>
      </c>
      <c r="G3670" s="192">
        <v>8220.69</v>
      </c>
      <c r="H3670" s="191">
        <v>410.32</v>
      </c>
      <c r="I3670" s="188">
        <v>20.034826476896082</v>
      </c>
      <c r="J3670" s="192">
        <v>8500</v>
      </c>
      <c r="K3670" s="191">
        <v>416.44</v>
      </c>
      <c r="L3670" s="193">
        <v>20.411103640380368</v>
      </c>
      <c r="N3670" s="185"/>
      <c r="O3670" s="185"/>
    </row>
    <row r="3671" spans="1:15" x14ac:dyDescent="0.25">
      <c r="A3671" s="239" t="s">
        <v>13152</v>
      </c>
      <c r="B3671" s="189" t="s">
        <v>7769</v>
      </c>
      <c r="C3671" s="190" t="s">
        <v>7768</v>
      </c>
      <c r="D3671" s="190" t="s">
        <v>6273</v>
      </c>
      <c r="E3671" s="190" t="s">
        <v>20867</v>
      </c>
      <c r="F3671" s="190" t="s">
        <v>20869</v>
      </c>
      <c r="G3671" s="192">
        <v>6258.84</v>
      </c>
      <c r="H3671" s="191">
        <v>343.08</v>
      </c>
      <c r="I3671" s="188">
        <v>18.243091990206366</v>
      </c>
      <c r="J3671" s="192">
        <v>6800</v>
      </c>
      <c r="K3671" s="191">
        <v>394.15</v>
      </c>
      <c r="L3671" s="193">
        <v>17.252315108461246</v>
      </c>
      <c r="N3671" s="185"/>
      <c r="O3671" s="185"/>
    </row>
    <row r="3672" spans="1:15" x14ac:dyDescent="0.25">
      <c r="A3672" s="239" t="s">
        <v>13153</v>
      </c>
      <c r="B3672" s="189" t="s">
        <v>7769</v>
      </c>
      <c r="C3672" s="190" t="s">
        <v>7768</v>
      </c>
      <c r="D3672" s="190" t="s">
        <v>6274</v>
      </c>
      <c r="E3672" s="190" t="s">
        <v>20867</v>
      </c>
      <c r="F3672" s="190" t="s">
        <v>20869</v>
      </c>
      <c r="G3672" s="192">
        <v>84.61</v>
      </c>
      <c r="H3672" s="191">
        <v>26.09</v>
      </c>
      <c r="I3672" s="188">
        <v>3.2430049827520122</v>
      </c>
      <c r="J3672" s="192">
        <v>84.1</v>
      </c>
      <c r="K3672" s="191">
        <v>26.08</v>
      </c>
      <c r="L3672" s="193">
        <v>3.2246932515337425</v>
      </c>
      <c r="N3672" s="185"/>
      <c r="O3672" s="185"/>
    </row>
    <row r="3673" spans="1:15" x14ac:dyDescent="0.25">
      <c r="A3673" s="239" t="s">
        <v>13154</v>
      </c>
      <c r="B3673" s="189" t="s">
        <v>7769</v>
      </c>
      <c r="C3673" s="190" t="s">
        <v>7768</v>
      </c>
      <c r="D3673" s="190" t="s">
        <v>13155</v>
      </c>
      <c r="E3673" s="190" t="s">
        <v>20867</v>
      </c>
      <c r="F3673" s="190" t="s">
        <v>20868</v>
      </c>
      <c r="G3673" s="192">
        <v>0</v>
      </c>
      <c r="H3673" s="191">
        <v>20.34</v>
      </c>
      <c r="I3673" s="188">
        <v>0</v>
      </c>
      <c r="J3673" s="192">
        <v>0</v>
      </c>
      <c r="K3673" s="191">
        <v>20.9</v>
      </c>
      <c r="L3673" s="193">
        <v>0</v>
      </c>
      <c r="N3673" s="185"/>
      <c r="O3673" s="185"/>
    </row>
    <row r="3674" spans="1:15" x14ac:dyDescent="0.25">
      <c r="A3674" s="239" t="s">
        <v>13156</v>
      </c>
      <c r="B3674" s="189" t="s">
        <v>7769</v>
      </c>
      <c r="C3674" s="190" t="s">
        <v>7768</v>
      </c>
      <c r="D3674" s="190" t="s">
        <v>6275</v>
      </c>
      <c r="E3674" s="190" t="s">
        <v>20867</v>
      </c>
      <c r="F3674" s="190" t="s">
        <v>20869</v>
      </c>
      <c r="G3674" s="192">
        <v>873.82</v>
      </c>
      <c r="H3674" s="191">
        <v>115.97</v>
      </c>
      <c r="I3674" s="188">
        <v>7.5348797102698981</v>
      </c>
      <c r="J3674" s="192">
        <v>874</v>
      </c>
      <c r="K3674" s="191">
        <v>118.71</v>
      </c>
      <c r="L3674" s="193">
        <v>7.3624799932608882</v>
      </c>
      <c r="N3674" s="185"/>
      <c r="O3674" s="185"/>
    </row>
    <row r="3675" spans="1:15" x14ac:dyDescent="0.25">
      <c r="A3675" s="239" t="s">
        <v>13157</v>
      </c>
      <c r="B3675" s="189" t="s">
        <v>7769</v>
      </c>
      <c r="C3675" s="190" t="s">
        <v>7768</v>
      </c>
      <c r="D3675" s="190" t="s">
        <v>8036</v>
      </c>
      <c r="E3675" s="190" t="s">
        <v>20867</v>
      </c>
      <c r="F3675" s="190" t="s">
        <v>20869</v>
      </c>
      <c r="G3675" s="192">
        <v>1451.26</v>
      </c>
      <c r="H3675" s="191">
        <v>103.4</v>
      </c>
      <c r="I3675" s="188">
        <v>14.03539651837524</v>
      </c>
      <c r="J3675" s="192">
        <v>1500</v>
      </c>
      <c r="K3675" s="191">
        <v>105.14</v>
      </c>
      <c r="L3675" s="193">
        <v>14.266692029674719</v>
      </c>
      <c r="N3675" s="185"/>
      <c r="O3675" s="185"/>
    </row>
    <row r="3676" spans="1:15" x14ac:dyDescent="0.25">
      <c r="A3676" s="239" t="s">
        <v>13158</v>
      </c>
      <c r="B3676" s="189" t="s">
        <v>7769</v>
      </c>
      <c r="C3676" s="190" t="s">
        <v>7768</v>
      </c>
      <c r="D3676" s="190" t="s">
        <v>6276</v>
      </c>
      <c r="E3676" s="190" t="s">
        <v>20867</v>
      </c>
      <c r="F3676" s="190" t="s">
        <v>20869</v>
      </c>
      <c r="G3676" s="192">
        <v>408.91</v>
      </c>
      <c r="H3676" s="191">
        <v>14.97</v>
      </c>
      <c r="I3676" s="188">
        <v>27.315297261189045</v>
      </c>
      <c r="J3676" s="192">
        <v>439.23</v>
      </c>
      <c r="K3676" s="191">
        <v>15.92</v>
      </c>
      <c r="L3676" s="193">
        <v>27.589824120603016</v>
      </c>
      <c r="N3676" s="185"/>
      <c r="O3676" s="185"/>
    </row>
    <row r="3677" spans="1:15" x14ac:dyDescent="0.25">
      <c r="A3677" s="239" t="s">
        <v>13159</v>
      </c>
      <c r="B3677" s="189" t="s">
        <v>7769</v>
      </c>
      <c r="C3677" s="190" t="s">
        <v>7768</v>
      </c>
      <c r="D3677" s="190" t="s">
        <v>6277</v>
      </c>
      <c r="E3677" s="190" t="s">
        <v>20867</v>
      </c>
      <c r="F3677" s="190" t="s">
        <v>20869</v>
      </c>
      <c r="G3677" s="192">
        <v>608.45000000000005</v>
      </c>
      <c r="H3677" s="191">
        <v>87.09</v>
      </c>
      <c r="I3677" s="188">
        <v>6.9864507980250314</v>
      </c>
      <c r="J3677" s="192">
        <v>691.74</v>
      </c>
      <c r="K3677" s="191">
        <v>87.92</v>
      </c>
      <c r="L3677" s="193">
        <v>7.8678343949044587</v>
      </c>
      <c r="N3677" s="185"/>
      <c r="O3677" s="185"/>
    </row>
    <row r="3678" spans="1:15" x14ac:dyDescent="0.25">
      <c r="A3678" s="239" t="s">
        <v>13160</v>
      </c>
      <c r="B3678" s="189" t="s">
        <v>7769</v>
      </c>
      <c r="C3678" s="190" t="s">
        <v>7768</v>
      </c>
      <c r="D3678" s="190" t="s">
        <v>6278</v>
      </c>
      <c r="E3678" s="190" t="s">
        <v>20867</v>
      </c>
      <c r="F3678" s="190" t="s">
        <v>20869</v>
      </c>
      <c r="G3678" s="192">
        <v>5591.74</v>
      </c>
      <c r="H3678" s="191">
        <v>223.21</v>
      </c>
      <c r="I3678" s="188">
        <v>25.051476188342814</v>
      </c>
      <c r="J3678" s="192">
        <v>6756.4</v>
      </c>
      <c r="K3678" s="191">
        <v>221.35</v>
      </c>
      <c r="L3678" s="193">
        <v>30.523605150214593</v>
      </c>
      <c r="N3678" s="185"/>
      <c r="O3678" s="185"/>
    </row>
    <row r="3679" spans="1:15" x14ac:dyDescent="0.25">
      <c r="A3679" s="239" t="s">
        <v>13161</v>
      </c>
      <c r="B3679" s="189" t="s">
        <v>7769</v>
      </c>
      <c r="C3679" s="190" t="s">
        <v>7768</v>
      </c>
      <c r="D3679" s="190" t="s">
        <v>13162</v>
      </c>
      <c r="E3679" s="190" t="s">
        <v>20867</v>
      </c>
      <c r="F3679" s="190" t="s">
        <v>20868</v>
      </c>
      <c r="G3679" s="192">
        <v>0</v>
      </c>
      <c r="H3679" s="191">
        <v>31.64</v>
      </c>
      <c r="I3679" s="188">
        <v>0</v>
      </c>
      <c r="J3679" s="192">
        <v>0</v>
      </c>
      <c r="K3679" s="191">
        <v>32.9</v>
      </c>
      <c r="L3679" s="193">
        <v>0</v>
      </c>
      <c r="N3679" s="185"/>
      <c r="O3679" s="185"/>
    </row>
    <row r="3680" spans="1:15" x14ac:dyDescent="0.25">
      <c r="A3680" s="239" t="s">
        <v>13163</v>
      </c>
      <c r="B3680" s="189" t="s">
        <v>7769</v>
      </c>
      <c r="C3680" s="190" t="s">
        <v>7768</v>
      </c>
      <c r="D3680" s="190" t="s">
        <v>1339</v>
      </c>
      <c r="E3680" s="190" t="s">
        <v>20867</v>
      </c>
      <c r="F3680" s="190" t="s">
        <v>20868</v>
      </c>
      <c r="G3680" s="192">
        <v>0</v>
      </c>
      <c r="H3680" s="191">
        <v>12.9</v>
      </c>
      <c r="I3680" s="188">
        <v>0</v>
      </c>
      <c r="J3680" s="192">
        <v>0</v>
      </c>
      <c r="K3680" s="191">
        <v>13.94</v>
      </c>
      <c r="L3680" s="193">
        <v>0</v>
      </c>
      <c r="N3680" s="185"/>
      <c r="O3680" s="185"/>
    </row>
    <row r="3681" spans="1:15" x14ac:dyDescent="0.25">
      <c r="A3681" s="239" t="s">
        <v>13164</v>
      </c>
      <c r="B3681" s="189" t="s">
        <v>7769</v>
      </c>
      <c r="C3681" s="190" t="s">
        <v>7768</v>
      </c>
      <c r="D3681" s="190" t="s">
        <v>8470</v>
      </c>
      <c r="E3681" s="190" t="s">
        <v>20867</v>
      </c>
      <c r="F3681" s="190" t="s">
        <v>20869</v>
      </c>
      <c r="G3681" s="192">
        <v>9179.9</v>
      </c>
      <c r="H3681" s="191">
        <v>265.22000000000003</v>
      </c>
      <c r="I3681" s="188">
        <v>34.612397255108959</v>
      </c>
      <c r="J3681" s="192">
        <v>7500</v>
      </c>
      <c r="K3681" s="191">
        <v>266.18</v>
      </c>
      <c r="L3681" s="193">
        <v>28.176421970095422</v>
      </c>
      <c r="N3681" s="185"/>
      <c r="O3681" s="185"/>
    </row>
    <row r="3682" spans="1:15" x14ac:dyDescent="0.25">
      <c r="A3682" s="239" t="s">
        <v>13165</v>
      </c>
      <c r="B3682" s="189" t="s">
        <v>7769</v>
      </c>
      <c r="C3682" s="190" t="s">
        <v>7768</v>
      </c>
      <c r="D3682" s="190" t="s">
        <v>13166</v>
      </c>
      <c r="E3682" s="190" t="s">
        <v>20867</v>
      </c>
      <c r="F3682" s="190" t="s">
        <v>20868</v>
      </c>
      <c r="G3682" s="192">
        <v>0</v>
      </c>
      <c r="H3682" s="191">
        <v>9.9</v>
      </c>
      <c r="I3682" s="188">
        <v>0</v>
      </c>
      <c r="J3682" s="192">
        <v>0</v>
      </c>
      <c r="K3682" s="191">
        <v>9.8800000000000008</v>
      </c>
      <c r="L3682" s="193">
        <v>0</v>
      </c>
      <c r="N3682" s="185"/>
      <c r="O3682" s="185"/>
    </row>
    <row r="3683" spans="1:15" x14ac:dyDescent="0.25">
      <c r="A3683" s="239" t="s">
        <v>13167</v>
      </c>
      <c r="B3683" s="189" t="s">
        <v>7769</v>
      </c>
      <c r="C3683" s="190" t="s">
        <v>7768</v>
      </c>
      <c r="D3683" s="190" t="s">
        <v>6280</v>
      </c>
      <c r="E3683" s="190" t="s">
        <v>20867</v>
      </c>
      <c r="F3683" s="190" t="s">
        <v>20869</v>
      </c>
      <c r="G3683" s="192">
        <v>714.57</v>
      </c>
      <c r="H3683" s="191">
        <v>26.16</v>
      </c>
      <c r="I3683" s="188">
        <v>27.315366972477065</v>
      </c>
      <c r="J3683" s="192">
        <v>743.26</v>
      </c>
      <c r="K3683" s="191">
        <v>26.94</v>
      </c>
      <c r="L3683" s="193">
        <v>27.589458054936895</v>
      </c>
      <c r="N3683" s="185"/>
      <c r="O3683" s="185"/>
    </row>
    <row r="3684" spans="1:15" x14ac:dyDescent="0.25">
      <c r="A3684" s="239" t="s">
        <v>13168</v>
      </c>
      <c r="B3684" s="189" t="s">
        <v>7769</v>
      </c>
      <c r="C3684" s="190" t="s">
        <v>7768</v>
      </c>
      <c r="D3684" s="190" t="s">
        <v>13169</v>
      </c>
      <c r="E3684" s="190" t="s">
        <v>20867</v>
      </c>
      <c r="F3684" s="190" t="s">
        <v>20868</v>
      </c>
      <c r="G3684" s="192">
        <v>0</v>
      </c>
      <c r="H3684" s="191">
        <v>74.5</v>
      </c>
      <c r="I3684" s="188">
        <v>0</v>
      </c>
      <c r="J3684" s="192">
        <v>0</v>
      </c>
      <c r="K3684" s="191">
        <v>74.84</v>
      </c>
      <c r="L3684" s="193">
        <v>0</v>
      </c>
      <c r="N3684" s="185"/>
      <c r="O3684" s="185"/>
    </row>
    <row r="3685" spans="1:15" x14ac:dyDescent="0.25">
      <c r="A3685" s="239" t="s">
        <v>13170</v>
      </c>
      <c r="B3685" s="189" t="s">
        <v>7769</v>
      </c>
      <c r="C3685" s="190" t="s">
        <v>7768</v>
      </c>
      <c r="D3685" s="190" t="s">
        <v>13171</v>
      </c>
      <c r="E3685" s="190" t="s">
        <v>20867</v>
      </c>
      <c r="F3685" s="190" t="s">
        <v>20868</v>
      </c>
      <c r="G3685" s="192">
        <v>0</v>
      </c>
      <c r="H3685" s="191">
        <v>52.88</v>
      </c>
      <c r="I3685" s="188">
        <v>0</v>
      </c>
      <c r="J3685" s="192">
        <v>0</v>
      </c>
      <c r="K3685" s="191">
        <v>52.14</v>
      </c>
      <c r="L3685" s="193">
        <v>0</v>
      </c>
      <c r="N3685" s="185"/>
      <c r="O3685" s="185"/>
    </row>
    <row r="3686" spans="1:15" x14ac:dyDescent="0.25">
      <c r="A3686" s="239" t="s">
        <v>13172</v>
      </c>
      <c r="B3686" s="189" t="s">
        <v>7769</v>
      </c>
      <c r="C3686" s="190" t="s">
        <v>7768</v>
      </c>
      <c r="D3686" s="190" t="s">
        <v>6281</v>
      </c>
      <c r="E3686" s="190" t="s">
        <v>20867</v>
      </c>
      <c r="F3686" s="190" t="s">
        <v>20869</v>
      </c>
      <c r="G3686" s="192">
        <v>336.9</v>
      </c>
      <c r="H3686" s="191">
        <v>16.97</v>
      </c>
      <c r="I3686" s="188">
        <v>19.852681202121392</v>
      </c>
      <c r="J3686" s="192">
        <v>353.42</v>
      </c>
      <c r="K3686" s="191">
        <v>15.1</v>
      </c>
      <c r="L3686" s="193">
        <v>23.405298013245034</v>
      </c>
      <c r="N3686" s="185"/>
      <c r="O3686" s="185"/>
    </row>
    <row r="3687" spans="1:15" x14ac:dyDescent="0.25">
      <c r="A3687" s="239" t="s">
        <v>13173</v>
      </c>
      <c r="B3687" s="189" t="s">
        <v>7772</v>
      </c>
      <c r="C3687" s="190" t="s">
        <v>7771</v>
      </c>
      <c r="D3687" s="190" t="s">
        <v>13174</v>
      </c>
      <c r="E3687" s="190" t="s">
        <v>20867</v>
      </c>
      <c r="F3687" s="190" t="s">
        <v>20868</v>
      </c>
      <c r="G3687" s="192">
        <v>0</v>
      </c>
      <c r="H3687" s="191">
        <v>39.9</v>
      </c>
      <c r="I3687" s="188">
        <v>0</v>
      </c>
      <c r="J3687" s="192">
        <v>0</v>
      </c>
      <c r="K3687" s="191">
        <v>39.4</v>
      </c>
      <c r="L3687" s="193">
        <v>0</v>
      </c>
      <c r="N3687" s="185"/>
      <c r="O3687" s="185"/>
    </row>
    <row r="3688" spans="1:15" x14ac:dyDescent="0.25">
      <c r="A3688" s="239" t="s">
        <v>13175</v>
      </c>
      <c r="B3688" s="189" t="s">
        <v>7772</v>
      </c>
      <c r="C3688" s="190" t="s">
        <v>7771</v>
      </c>
      <c r="D3688" s="190" t="s">
        <v>6282</v>
      </c>
      <c r="E3688" s="190" t="s">
        <v>20867</v>
      </c>
      <c r="F3688" s="190" t="s">
        <v>20869</v>
      </c>
      <c r="G3688" s="192">
        <v>5501.38</v>
      </c>
      <c r="H3688" s="191">
        <v>159.4</v>
      </c>
      <c r="I3688" s="188">
        <v>34.513048933500627</v>
      </c>
      <c r="J3688" s="192">
        <v>7901.38</v>
      </c>
      <c r="K3688" s="191">
        <v>158.9</v>
      </c>
      <c r="L3688" s="193">
        <v>49.725487728130901</v>
      </c>
      <c r="N3688" s="185"/>
      <c r="O3688" s="185"/>
    </row>
    <row r="3689" spans="1:15" x14ac:dyDescent="0.25">
      <c r="A3689" s="239" t="s">
        <v>13176</v>
      </c>
      <c r="B3689" s="189" t="s">
        <v>7772</v>
      </c>
      <c r="C3689" s="190" t="s">
        <v>7771</v>
      </c>
      <c r="D3689" s="190" t="s">
        <v>6283</v>
      </c>
      <c r="E3689" s="190" t="s">
        <v>20867</v>
      </c>
      <c r="F3689" s="190" t="s">
        <v>20869</v>
      </c>
      <c r="G3689" s="192">
        <v>6852.34</v>
      </c>
      <c r="H3689" s="191">
        <v>158.69999999999999</v>
      </c>
      <c r="I3689" s="188">
        <v>43.17794580970385</v>
      </c>
      <c r="J3689" s="192">
        <v>6977.32</v>
      </c>
      <c r="K3689" s="191">
        <v>155.19999999999999</v>
      </c>
      <c r="L3689" s="193">
        <v>44.9569587628866</v>
      </c>
      <c r="N3689" s="185"/>
      <c r="O3689" s="185"/>
    </row>
    <row r="3690" spans="1:15" x14ac:dyDescent="0.25">
      <c r="A3690" s="239" t="s">
        <v>13177</v>
      </c>
      <c r="B3690" s="189" t="s">
        <v>7772</v>
      </c>
      <c r="C3690" s="190" t="s">
        <v>7771</v>
      </c>
      <c r="D3690" s="190" t="s">
        <v>6284</v>
      </c>
      <c r="E3690" s="190" t="s">
        <v>20867</v>
      </c>
      <c r="F3690" s="190" t="s">
        <v>20869</v>
      </c>
      <c r="G3690" s="192">
        <v>3920</v>
      </c>
      <c r="H3690" s="191">
        <v>146.9</v>
      </c>
      <c r="I3690" s="188">
        <v>26.684819605173587</v>
      </c>
      <c r="J3690" s="192">
        <v>3920</v>
      </c>
      <c r="K3690" s="191">
        <v>112.2</v>
      </c>
      <c r="L3690" s="193">
        <v>34.937611408199643</v>
      </c>
      <c r="N3690" s="185"/>
      <c r="O3690" s="185"/>
    </row>
    <row r="3691" spans="1:15" x14ac:dyDescent="0.25">
      <c r="A3691" s="239" t="s">
        <v>13178</v>
      </c>
      <c r="B3691" s="189" t="s">
        <v>7772</v>
      </c>
      <c r="C3691" s="190" t="s">
        <v>7771</v>
      </c>
      <c r="D3691" s="190" t="s">
        <v>6285</v>
      </c>
      <c r="E3691" s="190" t="s">
        <v>20867</v>
      </c>
      <c r="F3691" s="190" t="s">
        <v>20869</v>
      </c>
      <c r="G3691" s="192">
        <v>13709.94</v>
      </c>
      <c r="H3691" s="191">
        <v>412.7</v>
      </c>
      <c r="I3691" s="188">
        <v>33.220111461109767</v>
      </c>
      <c r="J3691" s="192">
        <v>13856.94</v>
      </c>
      <c r="K3691" s="191">
        <v>410.5</v>
      </c>
      <c r="L3691" s="193">
        <v>33.756248477466507</v>
      </c>
      <c r="N3691" s="185"/>
      <c r="O3691" s="185"/>
    </row>
    <row r="3692" spans="1:15" x14ac:dyDescent="0.25">
      <c r="A3692" s="239" t="s">
        <v>13179</v>
      </c>
      <c r="B3692" s="189" t="s">
        <v>7772</v>
      </c>
      <c r="C3692" s="190" t="s">
        <v>7771</v>
      </c>
      <c r="D3692" s="190" t="s">
        <v>13180</v>
      </c>
      <c r="E3692" s="190" t="s">
        <v>20867</v>
      </c>
      <c r="F3692" s="190" t="s">
        <v>20876</v>
      </c>
      <c r="G3692" s="192">
        <v>8927</v>
      </c>
      <c r="H3692" s="191">
        <v>215.2</v>
      </c>
      <c r="I3692" s="188">
        <v>42.51</v>
      </c>
      <c r="J3692" s="192">
        <v>9377</v>
      </c>
      <c r="K3692" s="191">
        <v>217.5</v>
      </c>
      <c r="L3692" s="193">
        <v>43.112643678160921</v>
      </c>
      <c r="N3692" s="185"/>
      <c r="O3692" s="185"/>
    </row>
    <row r="3693" spans="1:15" x14ac:dyDescent="0.25">
      <c r="A3693" s="239" t="s">
        <v>13181</v>
      </c>
      <c r="B3693" s="189" t="s">
        <v>7772</v>
      </c>
      <c r="C3693" s="190" t="s">
        <v>7771</v>
      </c>
      <c r="D3693" s="190" t="s">
        <v>13182</v>
      </c>
      <c r="E3693" s="190" t="s">
        <v>20867</v>
      </c>
      <c r="F3693" s="190" t="s">
        <v>20868</v>
      </c>
      <c r="G3693" s="192">
        <v>0</v>
      </c>
      <c r="H3693" s="191">
        <v>27.3</v>
      </c>
      <c r="I3693" s="188">
        <v>0</v>
      </c>
      <c r="J3693" s="192">
        <v>0</v>
      </c>
      <c r="K3693" s="191">
        <v>27.3</v>
      </c>
      <c r="L3693" s="193">
        <v>0</v>
      </c>
      <c r="N3693" s="185"/>
      <c r="O3693" s="185"/>
    </row>
    <row r="3694" spans="1:15" x14ac:dyDescent="0.25">
      <c r="A3694" s="239" t="s">
        <v>13183</v>
      </c>
      <c r="B3694" s="189" t="s">
        <v>7772</v>
      </c>
      <c r="C3694" s="190" t="s">
        <v>7771</v>
      </c>
      <c r="D3694" s="190" t="s">
        <v>7195</v>
      </c>
      <c r="E3694" s="190" t="s">
        <v>20867</v>
      </c>
      <c r="F3694" s="190" t="s">
        <v>20869</v>
      </c>
      <c r="G3694" s="192">
        <v>436.69</v>
      </c>
      <c r="H3694" s="191">
        <v>22.7</v>
      </c>
      <c r="I3694" s="188">
        <v>19.237444933920706</v>
      </c>
      <c r="J3694" s="192">
        <v>445.69</v>
      </c>
      <c r="K3694" s="191">
        <v>23</v>
      </c>
      <c r="L3694" s="193">
        <v>19.377826086956521</v>
      </c>
      <c r="N3694" s="185"/>
      <c r="O3694" s="185"/>
    </row>
    <row r="3695" spans="1:15" x14ac:dyDescent="0.25">
      <c r="A3695" s="239" t="s">
        <v>13184</v>
      </c>
      <c r="B3695" s="189" t="s">
        <v>7772</v>
      </c>
      <c r="C3695" s="190" t="s">
        <v>7771</v>
      </c>
      <c r="D3695" s="190" t="s">
        <v>7196</v>
      </c>
      <c r="E3695" s="190" t="s">
        <v>20867</v>
      </c>
      <c r="F3695" s="190" t="s">
        <v>20869</v>
      </c>
      <c r="G3695" s="192">
        <v>252273.93</v>
      </c>
      <c r="H3695" s="191">
        <v>2868.3</v>
      </c>
      <c r="I3695" s="188">
        <v>87.952421294843631</v>
      </c>
      <c r="J3695" s="192">
        <v>250734.93</v>
      </c>
      <c r="K3695" s="191">
        <v>2861.6</v>
      </c>
      <c r="L3695" s="193">
        <v>87.620537461559962</v>
      </c>
      <c r="N3695" s="185"/>
      <c r="O3695" s="185"/>
    </row>
    <row r="3696" spans="1:15" x14ac:dyDescent="0.25">
      <c r="A3696" s="239" t="s">
        <v>13185</v>
      </c>
      <c r="B3696" s="189" t="s">
        <v>7772</v>
      </c>
      <c r="C3696" s="190" t="s">
        <v>7771</v>
      </c>
      <c r="D3696" s="190" t="s">
        <v>7197</v>
      </c>
      <c r="E3696" s="190" t="s">
        <v>20867</v>
      </c>
      <c r="F3696" s="190" t="s">
        <v>20869</v>
      </c>
      <c r="G3696" s="192">
        <v>2824.64</v>
      </c>
      <c r="H3696" s="191">
        <v>168.4</v>
      </c>
      <c r="I3696" s="188">
        <v>16.773396674584323</v>
      </c>
      <c r="J3696" s="192">
        <v>3359.64</v>
      </c>
      <c r="K3696" s="191">
        <v>169.7</v>
      </c>
      <c r="L3696" s="193">
        <v>19.797525044195641</v>
      </c>
      <c r="N3696" s="185"/>
      <c r="O3696" s="185"/>
    </row>
    <row r="3697" spans="1:15" x14ac:dyDescent="0.25">
      <c r="A3697" s="239" t="s">
        <v>13186</v>
      </c>
      <c r="B3697" s="189" t="s">
        <v>7772</v>
      </c>
      <c r="C3697" s="190" t="s">
        <v>7771</v>
      </c>
      <c r="D3697" s="190" t="s">
        <v>7198</v>
      </c>
      <c r="E3697" s="190" t="s">
        <v>20867</v>
      </c>
      <c r="F3697" s="190" t="s">
        <v>20869</v>
      </c>
      <c r="G3697" s="192">
        <v>2439.8000000000002</v>
      </c>
      <c r="H3697" s="191">
        <v>149.19999999999999</v>
      </c>
      <c r="I3697" s="188">
        <v>16.352546916890084</v>
      </c>
      <c r="J3697" s="192">
        <v>3500</v>
      </c>
      <c r="K3697" s="191">
        <v>149.9</v>
      </c>
      <c r="L3697" s="193">
        <v>23.348899266177451</v>
      </c>
      <c r="N3697" s="185"/>
      <c r="O3697" s="185"/>
    </row>
    <row r="3698" spans="1:15" x14ac:dyDescent="0.25">
      <c r="A3698" s="239" t="s">
        <v>13187</v>
      </c>
      <c r="B3698" s="189" t="s">
        <v>7772</v>
      </c>
      <c r="C3698" s="190" t="s">
        <v>7771</v>
      </c>
      <c r="D3698" s="190" t="s">
        <v>13188</v>
      </c>
      <c r="E3698" s="190" t="s">
        <v>20867</v>
      </c>
      <c r="F3698" s="190" t="s">
        <v>20868</v>
      </c>
      <c r="G3698" s="192">
        <v>0</v>
      </c>
      <c r="H3698" s="191">
        <v>20.7</v>
      </c>
      <c r="I3698" s="188">
        <v>0</v>
      </c>
      <c r="J3698" s="192">
        <v>0</v>
      </c>
      <c r="K3698" s="191">
        <v>21.2</v>
      </c>
      <c r="L3698" s="193">
        <v>0</v>
      </c>
      <c r="N3698" s="185"/>
      <c r="O3698" s="185"/>
    </row>
    <row r="3699" spans="1:15" x14ac:dyDescent="0.25">
      <c r="A3699" s="239" t="s">
        <v>13189</v>
      </c>
      <c r="B3699" s="189" t="s">
        <v>7772</v>
      </c>
      <c r="C3699" s="190" t="s">
        <v>7771</v>
      </c>
      <c r="D3699" s="190" t="s">
        <v>13190</v>
      </c>
      <c r="E3699" s="190" t="s">
        <v>20867</v>
      </c>
      <c r="F3699" s="190" t="s">
        <v>20868</v>
      </c>
      <c r="G3699" s="192">
        <v>0</v>
      </c>
      <c r="H3699" s="191">
        <v>72.3</v>
      </c>
      <c r="I3699" s="188">
        <v>0</v>
      </c>
      <c r="J3699" s="192">
        <v>0</v>
      </c>
      <c r="K3699" s="191">
        <v>68.900000000000006</v>
      </c>
      <c r="L3699" s="193">
        <v>0</v>
      </c>
      <c r="N3699" s="185"/>
      <c r="O3699" s="185"/>
    </row>
    <row r="3700" spans="1:15" x14ac:dyDescent="0.25">
      <c r="A3700" s="239" t="s">
        <v>13191</v>
      </c>
      <c r="B3700" s="189" t="s">
        <v>7772</v>
      </c>
      <c r="C3700" s="190" t="s">
        <v>7771</v>
      </c>
      <c r="D3700" s="190" t="s">
        <v>7199</v>
      </c>
      <c r="E3700" s="190" t="s">
        <v>20867</v>
      </c>
      <c r="F3700" s="190" t="s">
        <v>20869</v>
      </c>
      <c r="G3700" s="192">
        <v>8336.11</v>
      </c>
      <c r="H3700" s="191">
        <v>221.1</v>
      </c>
      <c r="I3700" s="188">
        <v>37.702894617819993</v>
      </c>
      <c r="J3700" s="192">
        <v>8750</v>
      </c>
      <c r="K3700" s="191">
        <v>222.8</v>
      </c>
      <c r="L3700" s="193">
        <v>39.272890484739676</v>
      </c>
      <c r="N3700" s="185"/>
      <c r="O3700" s="185"/>
    </row>
    <row r="3701" spans="1:15" x14ac:dyDescent="0.25">
      <c r="A3701" s="239" t="s">
        <v>13192</v>
      </c>
      <c r="B3701" s="189" t="s">
        <v>7772</v>
      </c>
      <c r="C3701" s="190" t="s">
        <v>7771</v>
      </c>
      <c r="D3701" s="190" t="s">
        <v>7200</v>
      </c>
      <c r="E3701" s="190" t="s">
        <v>20867</v>
      </c>
      <c r="F3701" s="190" t="s">
        <v>20869</v>
      </c>
      <c r="G3701" s="192">
        <v>2275.89</v>
      </c>
      <c r="H3701" s="191">
        <v>85.4</v>
      </c>
      <c r="I3701" s="188">
        <v>26.649765807962527</v>
      </c>
      <c r="J3701" s="192">
        <v>2440</v>
      </c>
      <c r="K3701" s="191">
        <v>84.4</v>
      </c>
      <c r="L3701" s="193">
        <v>28.90995260663507</v>
      </c>
      <c r="N3701" s="185"/>
      <c r="O3701" s="185"/>
    </row>
    <row r="3702" spans="1:15" x14ac:dyDescent="0.25">
      <c r="A3702" s="239" t="s">
        <v>13193</v>
      </c>
      <c r="B3702" s="189" t="s">
        <v>7772</v>
      </c>
      <c r="C3702" s="190" t="s">
        <v>7771</v>
      </c>
      <c r="D3702" s="190" t="s">
        <v>13194</v>
      </c>
      <c r="E3702" s="190" t="s">
        <v>20867</v>
      </c>
      <c r="F3702" s="190" t="s">
        <v>20868</v>
      </c>
      <c r="G3702" s="192">
        <v>0</v>
      </c>
      <c r="H3702" s="191">
        <v>23.5</v>
      </c>
      <c r="I3702" s="188">
        <v>0</v>
      </c>
      <c r="J3702" s="192">
        <v>0</v>
      </c>
      <c r="K3702" s="191">
        <v>23.9</v>
      </c>
      <c r="L3702" s="193">
        <v>0</v>
      </c>
      <c r="N3702" s="185"/>
      <c r="O3702" s="185"/>
    </row>
    <row r="3703" spans="1:15" x14ac:dyDescent="0.25">
      <c r="A3703" s="239" t="s">
        <v>13195</v>
      </c>
      <c r="B3703" s="189" t="s">
        <v>7772</v>
      </c>
      <c r="C3703" s="190" t="s">
        <v>7771</v>
      </c>
      <c r="D3703" s="190" t="s">
        <v>7201</v>
      </c>
      <c r="E3703" s="190" t="s">
        <v>20867</v>
      </c>
      <c r="F3703" s="190" t="s">
        <v>20869</v>
      </c>
      <c r="G3703" s="192">
        <v>746.21</v>
      </c>
      <c r="H3703" s="191">
        <v>95.7</v>
      </c>
      <c r="I3703" s="188">
        <v>7.7973876698014628</v>
      </c>
      <c r="J3703" s="192">
        <v>750</v>
      </c>
      <c r="K3703" s="191">
        <v>94.9</v>
      </c>
      <c r="L3703" s="193">
        <v>7.9030558482613271</v>
      </c>
      <c r="N3703" s="185"/>
      <c r="O3703" s="185"/>
    </row>
    <row r="3704" spans="1:15" x14ac:dyDescent="0.25">
      <c r="A3704" s="239" t="s">
        <v>13196</v>
      </c>
      <c r="B3704" s="189" t="s">
        <v>7772</v>
      </c>
      <c r="C3704" s="190" t="s">
        <v>7771</v>
      </c>
      <c r="D3704" s="190" t="s">
        <v>13197</v>
      </c>
      <c r="E3704" s="190" t="s">
        <v>20867</v>
      </c>
      <c r="F3704" s="190" t="s">
        <v>20868</v>
      </c>
      <c r="G3704" s="192">
        <v>0</v>
      </c>
      <c r="H3704" s="191">
        <v>16.8</v>
      </c>
      <c r="I3704" s="188">
        <v>0</v>
      </c>
      <c r="J3704" s="192">
        <v>0</v>
      </c>
      <c r="K3704" s="191">
        <v>16.8</v>
      </c>
      <c r="L3704" s="193">
        <v>0</v>
      </c>
      <c r="N3704" s="185"/>
      <c r="O3704" s="185"/>
    </row>
    <row r="3705" spans="1:15" x14ac:dyDescent="0.25">
      <c r="A3705" s="239" t="s">
        <v>13198</v>
      </c>
      <c r="B3705" s="189" t="s">
        <v>7772</v>
      </c>
      <c r="C3705" s="190" t="s">
        <v>7771</v>
      </c>
      <c r="D3705" s="190" t="s">
        <v>6397</v>
      </c>
      <c r="E3705" s="190" t="s">
        <v>20867</v>
      </c>
      <c r="F3705" s="190" t="s">
        <v>20869</v>
      </c>
      <c r="G3705" s="192">
        <v>1433.26</v>
      </c>
      <c r="H3705" s="191">
        <v>82.2</v>
      </c>
      <c r="I3705" s="188">
        <v>17.43625304136253</v>
      </c>
      <c r="J3705" s="192">
        <v>1465.26</v>
      </c>
      <c r="K3705" s="191">
        <v>76.8</v>
      </c>
      <c r="L3705" s="193">
        <v>19.078906249999999</v>
      </c>
      <c r="N3705" s="185"/>
      <c r="O3705" s="185"/>
    </row>
    <row r="3706" spans="1:15" x14ac:dyDescent="0.25">
      <c r="A3706" s="239" t="s">
        <v>13199</v>
      </c>
      <c r="B3706" s="189" t="s">
        <v>7772</v>
      </c>
      <c r="C3706" s="190" t="s">
        <v>7771</v>
      </c>
      <c r="D3706" s="190" t="s">
        <v>7202</v>
      </c>
      <c r="E3706" s="190" t="s">
        <v>20867</v>
      </c>
      <c r="F3706" s="190" t="s">
        <v>20869</v>
      </c>
      <c r="G3706" s="192">
        <v>6038.48</v>
      </c>
      <c r="H3706" s="191">
        <v>300.8</v>
      </c>
      <c r="I3706" s="188">
        <v>20.074734042553189</v>
      </c>
      <c r="J3706" s="192">
        <v>6138.48</v>
      </c>
      <c r="K3706" s="191">
        <v>304.10000000000002</v>
      </c>
      <c r="L3706" s="193">
        <v>20.185728378822752</v>
      </c>
      <c r="N3706" s="185"/>
      <c r="O3706" s="185"/>
    </row>
    <row r="3707" spans="1:15" x14ac:dyDescent="0.25">
      <c r="A3707" s="239" t="s">
        <v>13200</v>
      </c>
      <c r="B3707" s="189" t="s">
        <v>7772</v>
      </c>
      <c r="C3707" s="190" t="s">
        <v>7771</v>
      </c>
      <c r="D3707" s="190" t="s">
        <v>7203</v>
      </c>
      <c r="E3707" s="190" t="s">
        <v>20867</v>
      </c>
      <c r="F3707" s="190" t="s">
        <v>20868</v>
      </c>
      <c r="G3707" s="192">
        <v>338.34</v>
      </c>
      <c r="H3707" s="191">
        <v>167.8</v>
      </c>
      <c r="I3707" s="188">
        <v>2.0163289630512513</v>
      </c>
      <c r="J3707" s="192">
        <v>0</v>
      </c>
      <c r="K3707" s="191">
        <v>170</v>
      </c>
      <c r="L3707" s="193">
        <v>0</v>
      </c>
      <c r="N3707" s="185"/>
      <c r="O3707" s="185"/>
    </row>
    <row r="3708" spans="1:15" x14ac:dyDescent="0.25">
      <c r="A3708" s="239" t="s">
        <v>13201</v>
      </c>
      <c r="B3708" s="189" t="s">
        <v>7772</v>
      </c>
      <c r="C3708" s="190" t="s">
        <v>7771</v>
      </c>
      <c r="D3708" s="190" t="s">
        <v>13202</v>
      </c>
      <c r="E3708" s="190" t="s">
        <v>20867</v>
      </c>
      <c r="F3708" s="190" t="s">
        <v>20868</v>
      </c>
      <c r="G3708" s="192">
        <v>0</v>
      </c>
      <c r="H3708" s="191">
        <v>43.6</v>
      </c>
      <c r="I3708" s="188">
        <v>0</v>
      </c>
      <c r="J3708" s="192">
        <v>0</v>
      </c>
      <c r="K3708" s="191">
        <v>46.3</v>
      </c>
      <c r="L3708" s="193">
        <v>0</v>
      </c>
      <c r="N3708" s="185"/>
      <c r="O3708" s="185"/>
    </row>
    <row r="3709" spans="1:15" x14ac:dyDescent="0.25">
      <c r="A3709" s="239" t="s">
        <v>13203</v>
      </c>
      <c r="B3709" s="189" t="s">
        <v>7772</v>
      </c>
      <c r="C3709" s="190" t="s">
        <v>7771</v>
      </c>
      <c r="D3709" s="190" t="s">
        <v>7204</v>
      </c>
      <c r="E3709" s="190" t="s">
        <v>20867</v>
      </c>
      <c r="F3709" s="190" t="s">
        <v>20869</v>
      </c>
      <c r="G3709" s="192">
        <v>101050</v>
      </c>
      <c r="H3709" s="191">
        <v>1456</v>
      </c>
      <c r="I3709" s="188">
        <v>69.402472527472526</v>
      </c>
      <c r="J3709" s="192">
        <v>120000</v>
      </c>
      <c r="K3709" s="191">
        <v>1469.9</v>
      </c>
      <c r="L3709" s="193">
        <v>81.638206680726569</v>
      </c>
      <c r="N3709" s="185"/>
      <c r="O3709" s="185"/>
    </row>
    <row r="3710" spans="1:15" x14ac:dyDescent="0.25">
      <c r="A3710" s="239" t="s">
        <v>13204</v>
      </c>
      <c r="B3710" s="189" t="s">
        <v>7772</v>
      </c>
      <c r="C3710" s="190" t="s">
        <v>7771</v>
      </c>
      <c r="D3710" s="190" t="s">
        <v>7205</v>
      </c>
      <c r="E3710" s="190" t="s">
        <v>20867</v>
      </c>
      <c r="F3710" s="190" t="s">
        <v>20869</v>
      </c>
      <c r="G3710" s="192">
        <v>7111.64</v>
      </c>
      <c r="H3710" s="191">
        <v>200.7</v>
      </c>
      <c r="I3710" s="188">
        <v>35.434180368709519</v>
      </c>
      <c r="J3710" s="192">
        <v>7205.84</v>
      </c>
      <c r="K3710" s="191">
        <v>204.4</v>
      </c>
      <c r="L3710" s="193">
        <v>35.253620352250486</v>
      </c>
      <c r="N3710" s="185"/>
      <c r="O3710" s="185"/>
    </row>
    <row r="3711" spans="1:15" x14ac:dyDescent="0.25">
      <c r="A3711" s="239" t="s">
        <v>13205</v>
      </c>
      <c r="B3711" s="189" t="s">
        <v>7772</v>
      </c>
      <c r="C3711" s="190" t="s">
        <v>7771</v>
      </c>
      <c r="D3711" s="190" t="s">
        <v>13206</v>
      </c>
      <c r="E3711" s="190" t="s">
        <v>20867</v>
      </c>
      <c r="F3711" s="190" t="s">
        <v>20868</v>
      </c>
      <c r="G3711" s="192">
        <v>0</v>
      </c>
      <c r="H3711" s="191">
        <v>13.2</v>
      </c>
      <c r="I3711" s="188">
        <v>0</v>
      </c>
      <c r="J3711" s="192">
        <v>0</v>
      </c>
      <c r="K3711" s="191">
        <v>13.2</v>
      </c>
      <c r="L3711" s="193">
        <v>0</v>
      </c>
      <c r="N3711" s="185"/>
      <c r="O3711" s="185"/>
    </row>
    <row r="3712" spans="1:15" x14ac:dyDescent="0.25">
      <c r="A3712" s="239" t="s">
        <v>13207</v>
      </c>
      <c r="B3712" s="189" t="s">
        <v>7772</v>
      </c>
      <c r="C3712" s="190" t="s">
        <v>7771</v>
      </c>
      <c r="D3712" s="190" t="s">
        <v>7206</v>
      </c>
      <c r="E3712" s="190" t="s">
        <v>20867</v>
      </c>
      <c r="F3712" s="190" t="s">
        <v>20869</v>
      </c>
      <c r="G3712" s="192">
        <v>486.73</v>
      </c>
      <c r="H3712" s="191">
        <v>134</v>
      </c>
      <c r="I3712" s="188">
        <v>3.6323134328358209</v>
      </c>
      <c r="J3712" s="192">
        <v>486.73</v>
      </c>
      <c r="K3712" s="191">
        <v>135.80000000000001</v>
      </c>
      <c r="L3712" s="193">
        <v>3.5841678939617081</v>
      </c>
      <c r="N3712" s="185"/>
      <c r="O3712" s="185"/>
    </row>
    <row r="3713" spans="1:15" x14ac:dyDescent="0.25">
      <c r="A3713" s="239" t="s">
        <v>13208</v>
      </c>
      <c r="B3713" s="189" t="s">
        <v>7772</v>
      </c>
      <c r="C3713" s="190" t="s">
        <v>7771</v>
      </c>
      <c r="D3713" s="190" t="s">
        <v>13209</v>
      </c>
      <c r="E3713" s="190" t="s">
        <v>20867</v>
      </c>
      <c r="F3713" s="190" t="s">
        <v>20868</v>
      </c>
      <c r="G3713" s="192">
        <v>0</v>
      </c>
      <c r="H3713" s="191">
        <v>70.2</v>
      </c>
      <c r="I3713" s="188">
        <v>0</v>
      </c>
      <c r="J3713" s="192">
        <v>0</v>
      </c>
      <c r="K3713" s="191">
        <v>70.5</v>
      </c>
      <c r="L3713" s="193">
        <v>0</v>
      </c>
      <c r="N3713" s="185"/>
      <c r="O3713" s="185"/>
    </row>
    <row r="3714" spans="1:15" x14ac:dyDescent="0.25">
      <c r="A3714" s="239" t="s">
        <v>13210</v>
      </c>
      <c r="B3714" s="189" t="s">
        <v>7772</v>
      </c>
      <c r="C3714" s="190" t="s">
        <v>7771</v>
      </c>
      <c r="D3714" s="190" t="s">
        <v>7207</v>
      </c>
      <c r="E3714" s="190" t="s">
        <v>20867</v>
      </c>
      <c r="F3714" s="190" t="s">
        <v>20869</v>
      </c>
      <c r="G3714" s="192">
        <v>8981.75</v>
      </c>
      <c r="H3714" s="191">
        <v>391.7</v>
      </c>
      <c r="I3714" s="188">
        <v>22.930176155220831</v>
      </c>
      <c r="J3714" s="192">
        <v>9436.75</v>
      </c>
      <c r="K3714" s="191">
        <v>394.8</v>
      </c>
      <c r="L3714" s="193">
        <v>23.902608915906786</v>
      </c>
      <c r="N3714" s="185"/>
      <c r="O3714" s="185"/>
    </row>
    <row r="3715" spans="1:15" x14ac:dyDescent="0.25">
      <c r="A3715" s="239" t="s">
        <v>13211</v>
      </c>
      <c r="B3715" s="189" t="s">
        <v>7772</v>
      </c>
      <c r="C3715" s="190" t="s">
        <v>7771</v>
      </c>
      <c r="D3715" s="190" t="s">
        <v>13212</v>
      </c>
      <c r="E3715" s="190" t="s">
        <v>20867</v>
      </c>
      <c r="F3715" s="190" t="s">
        <v>20868</v>
      </c>
      <c r="G3715" s="192">
        <v>0</v>
      </c>
      <c r="H3715" s="191">
        <v>34.200000000000003</v>
      </c>
      <c r="I3715" s="188">
        <v>0</v>
      </c>
      <c r="J3715" s="192">
        <v>0</v>
      </c>
      <c r="K3715" s="191">
        <v>34.700000000000003</v>
      </c>
      <c r="L3715" s="193">
        <v>0</v>
      </c>
      <c r="N3715" s="185"/>
      <c r="O3715" s="185"/>
    </row>
    <row r="3716" spans="1:15" x14ac:dyDescent="0.25">
      <c r="A3716" s="239" t="s">
        <v>13213</v>
      </c>
      <c r="B3716" s="189" t="s">
        <v>7772</v>
      </c>
      <c r="C3716" s="190" t="s">
        <v>7771</v>
      </c>
      <c r="D3716" s="190" t="s">
        <v>7208</v>
      </c>
      <c r="E3716" s="190" t="s">
        <v>20867</v>
      </c>
      <c r="F3716" s="190" t="s">
        <v>20869</v>
      </c>
      <c r="G3716" s="192">
        <v>483.46</v>
      </c>
      <c r="H3716" s="191">
        <v>45.4</v>
      </c>
      <c r="I3716" s="188">
        <v>10.648898678414097</v>
      </c>
      <c r="J3716" s="192">
        <v>500</v>
      </c>
      <c r="K3716" s="191">
        <v>47</v>
      </c>
      <c r="L3716" s="193">
        <v>10.638297872340425</v>
      </c>
      <c r="N3716" s="185"/>
      <c r="O3716" s="185"/>
    </row>
    <row r="3717" spans="1:15" x14ac:dyDescent="0.25">
      <c r="A3717" s="239" t="s">
        <v>13214</v>
      </c>
      <c r="B3717" s="189" t="s">
        <v>7772</v>
      </c>
      <c r="C3717" s="190" t="s">
        <v>7771</v>
      </c>
      <c r="D3717" s="190" t="s">
        <v>7209</v>
      </c>
      <c r="E3717" s="190" t="s">
        <v>20867</v>
      </c>
      <c r="F3717" s="190" t="s">
        <v>20869</v>
      </c>
      <c r="G3717" s="192">
        <v>15033.43</v>
      </c>
      <c r="H3717" s="191">
        <v>417.4</v>
      </c>
      <c r="I3717" s="188">
        <v>36.016842357450891</v>
      </c>
      <c r="J3717" s="192">
        <v>16594</v>
      </c>
      <c r="K3717" s="191">
        <v>432.9</v>
      </c>
      <c r="L3717" s="193">
        <v>38.332178332178337</v>
      </c>
      <c r="N3717" s="185"/>
      <c r="O3717" s="185"/>
    </row>
    <row r="3718" spans="1:15" x14ac:dyDescent="0.25">
      <c r="A3718" s="239" t="s">
        <v>13215</v>
      </c>
      <c r="B3718" s="189" t="s">
        <v>7772</v>
      </c>
      <c r="C3718" s="190" t="s">
        <v>7771</v>
      </c>
      <c r="D3718" s="190" t="s">
        <v>7210</v>
      </c>
      <c r="E3718" s="190" t="s">
        <v>20867</v>
      </c>
      <c r="F3718" s="190" t="s">
        <v>20869</v>
      </c>
      <c r="G3718" s="192">
        <v>5685.58</v>
      </c>
      <c r="H3718" s="191">
        <v>284.10000000000002</v>
      </c>
      <c r="I3718" s="188">
        <v>20.0126011967617</v>
      </c>
      <c r="J3718" s="192">
        <v>5685.58</v>
      </c>
      <c r="K3718" s="191">
        <v>287.5</v>
      </c>
      <c r="L3718" s="193">
        <v>19.775930434782609</v>
      </c>
      <c r="N3718" s="185"/>
      <c r="O3718" s="185"/>
    </row>
    <row r="3719" spans="1:15" x14ac:dyDescent="0.25">
      <c r="A3719" s="239" t="s">
        <v>13216</v>
      </c>
      <c r="B3719" s="189" t="s">
        <v>7772</v>
      </c>
      <c r="C3719" s="190" t="s">
        <v>7771</v>
      </c>
      <c r="D3719" s="190" t="s">
        <v>6304</v>
      </c>
      <c r="E3719" s="190" t="s">
        <v>20867</v>
      </c>
      <c r="F3719" s="190" t="s">
        <v>20869</v>
      </c>
      <c r="G3719" s="192">
        <v>80330.78</v>
      </c>
      <c r="H3719" s="191">
        <v>1467.8</v>
      </c>
      <c r="I3719" s="188">
        <v>54.728696007630468</v>
      </c>
      <c r="J3719" s="192">
        <v>85330</v>
      </c>
      <c r="K3719" s="191">
        <v>1501.6</v>
      </c>
      <c r="L3719" s="193">
        <v>56.826052210974964</v>
      </c>
      <c r="N3719" s="185"/>
      <c r="O3719" s="185"/>
    </row>
    <row r="3720" spans="1:15" x14ac:dyDescent="0.25">
      <c r="A3720" s="239" t="s">
        <v>13217</v>
      </c>
      <c r="B3720" s="189" t="s">
        <v>7772</v>
      </c>
      <c r="C3720" s="190" t="s">
        <v>7771</v>
      </c>
      <c r="D3720" s="190" t="s">
        <v>13218</v>
      </c>
      <c r="E3720" s="190" t="s">
        <v>20867</v>
      </c>
      <c r="F3720" s="190" t="s">
        <v>20868</v>
      </c>
      <c r="G3720" s="192">
        <v>0</v>
      </c>
      <c r="H3720" s="191">
        <v>0.8</v>
      </c>
      <c r="I3720" s="188">
        <v>0</v>
      </c>
      <c r="J3720" s="192">
        <v>0</v>
      </c>
      <c r="K3720" s="191">
        <v>0.6</v>
      </c>
      <c r="L3720" s="193">
        <v>0</v>
      </c>
      <c r="N3720" s="185"/>
      <c r="O3720" s="185"/>
    </row>
    <row r="3721" spans="1:15" x14ac:dyDescent="0.25">
      <c r="A3721" s="239" t="s">
        <v>13219</v>
      </c>
      <c r="B3721" s="189" t="s">
        <v>7772</v>
      </c>
      <c r="C3721" s="190" t="s">
        <v>7771</v>
      </c>
      <c r="D3721" s="190" t="s">
        <v>6305</v>
      </c>
      <c r="E3721" s="190" t="s">
        <v>20867</v>
      </c>
      <c r="F3721" s="190" t="s">
        <v>20869</v>
      </c>
      <c r="G3721" s="192">
        <v>835.47</v>
      </c>
      <c r="H3721" s="191">
        <v>60.6</v>
      </c>
      <c r="I3721" s="188">
        <v>13.786633663366336</v>
      </c>
      <c r="J3721" s="192">
        <v>835.47</v>
      </c>
      <c r="K3721" s="191">
        <v>61.5</v>
      </c>
      <c r="L3721" s="193">
        <v>13.584878048780489</v>
      </c>
      <c r="N3721" s="185"/>
      <c r="O3721" s="185"/>
    </row>
    <row r="3722" spans="1:15" x14ac:dyDescent="0.25">
      <c r="A3722" s="239" t="s">
        <v>13220</v>
      </c>
      <c r="B3722" s="189" t="s">
        <v>7772</v>
      </c>
      <c r="C3722" s="190" t="s">
        <v>7771</v>
      </c>
      <c r="D3722" s="190" t="s">
        <v>6306</v>
      </c>
      <c r="E3722" s="190" t="s">
        <v>20867</v>
      </c>
      <c r="F3722" s="190" t="s">
        <v>20869</v>
      </c>
      <c r="G3722" s="192">
        <v>12896.12</v>
      </c>
      <c r="H3722" s="191">
        <v>254.7</v>
      </c>
      <c r="I3722" s="188">
        <v>50.632587357675703</v>
      </c>
      <c r="J3722" s="192">
        <v>12896</v>
      </c>
      <c r="K3722" s="191">
        <v>259.39999999999998</v>
      </c>
      <c r="L3722" s="193">
        <v>49.714726291441792</v>
      </c>
      <c r="N3722" s="185"/>
      <c r="O3722" s="185"/>
    </row>
    <row r="3723" spans="1:15" x14ac:dyDescent="0.25">
      <c r="A3723" s="239" t="s">
        <v>13221</v>
      </c>
      <c r="B3723" s="189" t="s">
        <v>7772</v>
      </c>
      <c r="C3723" s="190" t="s">
        <v>7771</v>
      </c>
      <c r="D3723" s="190" t="s">
        <v>13222</v>
      </c>
      <c r="E3723" s="190" t="s">
        <v>20867</v>
      </c>
      <c r="F3723" s="190" t="s">
        <v>20868</v>
      </c>
      <c r="G3723" s="192">
        <v>0</v>
      </c>
      <c r="H3723" s="191">
        <v>48.6</v>
      </c>
      <c r="I3723" s="188">
        <v>0</v>
      </c>
      <c r="J3723" s="192">
        <v>0</v>
      </c>
      <c r="K3723" s="191">
        <v>49.3</v>
      </c>
      <c r="L3723" s="193">
        <v>0</v>
      </c>
      <c r="N3723" s="185"/>
      <c r="O3723" s="185"/>
    </row>
    <row r="3724" spans="1:15" x14ac:dyDescent="0.25">
      <c r="A3724" s="239" t="s">
        <v>13223</v>
      </c>
      <c r="B3724" s="189" t="s">
        <v>7772</v>
      </c>
      <c r="C3724" s="190" t="s">
        <v>7771</v>
      </c>
      <c r="D3724" s="190" t="s">
        <v>6307</v>
      </c>
      <c r="E3724" s="190" t="s">
        <v>20867</v>
      </c>
      <c r="F3724" s="190" t="s">
        <v>20869</v>
      </c>
      <c r="G3724" s="192">
        <v>20478.419999999998</v>
      </c>
      <c r="H3724" s="191">
        <v>625.9</v>
      </c>
      <c r="I3724" s="188">
        <v>32.718357565106245</v>
      </c>
      <c r="J3724" s="192">
        <v>20478.419999999998</v>
      </c>
      <c r="K3724" s="191">
        <v>623</v>
      </c>
      <c r="L3724" s="193">
        <v>32.870658105939</v>
      </c>
      <c r="N3724" s="185"/>
      <c r="O3724" s="185"/>
    </row>
    <row r="3725" spans="1:15" x14ac:dyDescent="0.25">
      <c r="A3725" s="239" t="s">
        <v>13224</v>
      </c>
      <c r="B3725" s="189" t="s">
        <v>7772</v>
      </c>
      <c r="C3725" s="190" t="s">
        <v>7771</v>
      </c>
      <c r="D3725" s="190" t="s">
        <v>6308</v>
      </c>
      <c r="E3725" s="190" t="s">
        <v>20867</v>
      </c>
      <c r="F3725" s="190" t="s">
        <v>20869</v>
      </c>
      <c r="G3725" s="192">
        <v>5250.99</v>
      </c>
      <c r="H3725" s="191">
        <v>126</v>
      </c>
      <c r="I3725" s="188">
        <v>41.674523809523805</v>
      </c>
      <c r="J3725" s="192">
        <v>5499.99</v>
      </c>
      <c r="K3725" s="191">
        <v>130.4</v>
      </c>
      <c r="L3725" s="193">
        <v>42.17783742331288</v>
      </c>
      <c r="N3725" s="185"/>
      <c r="O3725" s="185"/>
    </row>
    <row r="3726" spans="1:15" x14ac:dyDescent="0.25">
      <c r="A3726" s="239" t="s">
        <v>13225</v>
      </c>
      <c r="B3726" s="189" t="s">
        <v>7772</v>
      </c>
      <c r="C3726" s="190" t="s">
        <v>7771</v>
      </c>
      <c r="D3726" s="190" t="s">
        <v>6309</v>
      </c>
      <c r="E3726" s="190" t="s">
        <v>20867</v>
      </c>
      <c r="F3726" s="190" t="s">
        <v>20869</v>
      </c>
      <c r="G3726" s="192">
        <v>23771.23</v>
      </c>
      <c r="H3726" s="191">
        <v>432.2</v>
      </c>
      <c r="I3726" s="188">
        <v>55.00053216103656</v>
      </c>
      <c r="J3726" s="192">
        <v>26271.23</v>
      </c>
      <c r="K3726" s="191">
        <v>433.5</v>
      </c>
      <c r="L3726" s="193">
        <v>60.602606689734714</v>
      </c>
      <c r="N3726" s="185"/>
      <c r="O3726" s="185"/>
    </row>
    <row r="3727" spans="1:15" x14ac:dyDescent="0.25">
      <c r="A3727" s="239" t="s">
        <v>13226</v>
      </c>
      <c r="B3727" s="189" t="s">
        <v>7772</v>
      </c>
      <c r="C3727" s="190" t="s">
        <v>7771</v>
      </c>
      <c r="D3727" s="190" t="s">
        <v>6310</v>
      </c>
      <c r="E3727" s="190" t="s">
        <v>20867</v>
      </c>
      <c r="F3727" s="190" t="s">
        <v>20869</v>
      </c>
      <c r="G3727" s="192">
        <v>1994.07</v>
      </c>
      <c r="H3727" s="191">
        <v>87.3</v>
      </c>
      <c r="I3727" s="188">
        <v>22.841580756013744</v>
      </c>
      <c r="J3727" s="192">
        <v>2000</v>
      </c>
      <c r="K3727" s="191">
        <v>88.3</v>
      </c>
      <c r="L3727" s="193">
        <v>22.650056625141563</v>
      </c>
      <c r="N3727" s="185"/>
      <c r="O3727" s="185"/>
    </row>
    <row r="3728" spans="1:15" x14ac:dyDescent="0.25">
      <c r="A3728" s="239" t="s">
        <v>13227</v>
      </c>
      <c r="B3728" s="189" t="s">
        <v>7772</v>
      </c>
      <c r="C3728" s="190" t="s">
        <v>7771</v>
      </c>
      <c r="D3728" s="190" t="s">
        <v>6311</v>
      </c>
      <c r="E3728" s="190" t="s">
        <v>20867</v>
      </c>
      <c r="F3728" s="190" t="s">
        <v>20869</v>
      </c>
      <c r="G3728" s="192">
        <v>2835.66</v>
      </c>
      <c r="H3728" s="191">
        <v>64.7</v>
      </c>
      <c r="I3728" s="188">
        <v>43.827820710973718</v>
      </c>
      <c r="J3728" s="192">
        <v>2635.66</v>
      </c>
      <c r="K3728" s="191">
        <v>63.7</v>
      </c>
      <c r="L3728" s="193">
        <v>41.376138147566714</v>
      </c>
      <c r="N3728" s="185"/>
      <c r="O3728" s="185"/>
    </row>
    <row r="3729" spans="1:15" x14ac:dyDescent="0.25">
      <c r="A3729" s="239" t="s">
        <v>13228</v>
      </c>
      <c r="B3729" s="189" t="s">
        <v>7772</v>
      </c>
      <c r="C3729" s="190" t="s">
        <v>7771</v>
      </c>
      <c r="D3729" s="190" t="s">
        <v>6312</v>
      </c>
      <c r="E3729" s="190" t="s">
        <v>20867</v>
      </c>
      <c r="F3729" s="190" t="s">
        <v>20869</v>
      </c>
      <c r="G3729" s="192">
        <v>55218.75</v>
      </c>
      <c r="H3729" s="191">
        <v>1475.3</v>
      </c>
      <c r="I3729" s="188">
        <v>37.428828034975936</v>
      </c>
      <c r="J3729" s="192">
        <v>55218.75</v>
      </c>
      <c r="K3729" s="191">
        <v>1460.2</v>
      </c>
      <c r="L3729" s="193">
        <v>37.815881386111492</v>
      </c>
      <c r="N3729" s="185"/>
      <c r="O3729" s="185"/>
    </row>
    <row r="3730" spans="1:15" x14ac:dyDescent="0.25">
      <c r="A3730" s="239" t="s">
        <v>13229</v>
      </c>
      <c r="B3730" s="189" t="s">
        <v>7772</v>
      </c>
      <c r="C3730" s="190" t="s">
        <v>7771</v>
      </c>
      <c r="D3730" s="190" t="s">
        <v>6313</v>
      </c>
      <c r="E3730" s="190" t="s">
        <v>20867</v>
      </c>
      <c r="F3730" s="190" t="s">
        <v>20869</v>
      </c>
      <c r="G3730" s="192">
        <v>28701.91</v>
      </c>
      <c r="H3730" s="191">
        <v>655.5</v>
      </c>
      <c r="I3730" s="188">
        <v>43.786285278413423</v>
      </c>
      <c r="J3730" s="192">
        <v>32149.91</v>
      </c>
      <c r="K3730" s="191">
        <v>726.4</v>
      </c>
      <c r="L3730" s="193">
        <v>44.25923733480176</v>
      </c>
      <c r="N3730" s="185"/>
      <c r="O3730" s="185"/>
    </row>
    <row r="3731" spans="1:15" x14ac:dyDescent="0.25">
      <c r="A3731" s="239" t="s">
        <v>13230</v>
      </c>
      <c r="B3731" s="189" t="s">
        <v>7772</v>
      </c>
      <c r="C3731" s="190" t="s">
        <v>7771</v>
      </c>
      <c r="D3731" s="190" t="s">
        <v>6314</v>
      </c>
      <c r="E3731" s="190" t="s">
        <v>20867</v>
      </c>
      <c r="F3731" s="190" t="s">
        <v>20869</v>
      </c>
      <c r="G3731" s="192">
        <v>8675.24</v>
      </c>
      <c r="H3731" s="191">
        <v>261.60000000000002</v>
      </c>
      <c r="I3731" s="188">
        <v>33.162232415902139</v>
      </c>
      <c r="J3731" s="192">
        <v>9849.24</v>
      </c>
      <c r="K3731" s="191">
        <v>266.89999999999998</v>
      </c>
      <c r="L3731" s="193">
        <v>36.902360434619709</v>
      </c>
      <c r="N3731" s="185"/>
      <c r="O3731" s="185"/>
    </row>
    <row r="3732" spans="1:15" x14ac:dyDescent="0.25">
      <c r="A3732" s="239" t="s">
        <v>13231</v>
      </c>
      <c r="B3732" s="189" t="s">
        <v>7772</v>
      </c>
      <c r="C3732" s="190" t="s">
        <v>7771</v>
      </c>
      <c r="D3732" s="190" t="s">
        <v>13232</v>
      </c>
      <c r="E3732" s="190" t="s">
        <v>20867</v>
      </c>
      <c r="F3732" s="190" t="s">
        <v>20868</v>
      </c>
      <c r="G3732" s="192">
        <v>0</v>
      </c>
      <c r="H3732" s="191">
        <v>35.1</v>
      </c>
      <c r="I3732" s="188">
        <v>0</v>
      </c>
      <c r="J3732" s="192">
        <v>0</v>
      </c>
      <c r="K3732" s="191">
        <v>36.200000000000003</v>
      </c>
      <c r="L3732" s="193">
        <v>0</v>
      </c>
      <c r="N3732" s="185"/>
      <c r="O3732" s="185"/>
    </row>
    <row r="3733" spans="1:15" x14ac:dyDescent="0.25">
      <c r="A3733" s="239" t="s">
        <v>13233</v>
      </c>
      <c r="B3733" s="189" t="s">
        <v>7772</v>
      </c>
      <c r="C3733" s="190" t="s">
        <v>7771</v>
      </c>
      <c r="D3733" s="190" t="s">
        <v>13234</v>
      </c>
      <c r="E3733" s="190" t="s">
        <v>20867</v>
      </c>
      <c r="F3733" s="190" t="s">
        <v>20868</v>
      </c>
      <c r="G3733" s="192">
        <v>0</v>
      </c>
      <c r="H3733" s="191">
        <v>20.9</v>
      </c>
      <c r="I3733" s="188">
        <v>0</v>
      </c>
      <c r="J3733" s="192">
        <v>0</v>
      </c>
      <c r="K3733" s="191">
        <v>20.6</v>
      </c>
      <c r="L3733" s="193">
        <v>0</v>
      </c>
      <c r="N3733" s="185"/>
      <c r="O3733" s="185"/>
    </row>
    <row r="3734" spans="1:15" x14ac:dyDescent="0.25">
      <c r="A3734" s="239" t="s">
        <v>13235</v>
      </c>
      <c r="B3734" s="189" t="s">
        <v>7772</v>
      </c>
      <c r="C3734" s="190" t="s">
        <v>7771</v>
      </c>
      <c r="D3734" s="190" t="s">
        <v>6315</v>
      </c>
      <c r="E3734" s="190" t="s">
        <v>20867</v>
      </c>
      <c r="F3734" s="190" t="s">
        <v>20868</v>
      </c>
      <c r="G3734" s="192">
        <v>0</v>
      </c>
      <c r="H3734" s="191">
        <v>40.1</v>
      </c>
      <c r="I3734" s="188">
        <v>0</v>
      </c>
      <c r="J3734" s="192">
        <v>0</v>
      </c>
      <c r="K3734" s="191">
        <v>42.4</v>
      </c>
      <c r="L3734" s="193">
        <v>0</v>
      </c>
      <c r="N3734" s="185"/>
      <c r="O3734" s="185"/>
    </row>
    <row r="3735" spans="1:15" x14ac:dyDescent="0.25">
      <c r="A3735" s="239" t="s">
        <v>13236</v>
      </c>
      <c r="B3735" s="189" t="s">
        <v>7772</v>
      </c>
      <c r="C3735" s="190" t="s">
        <v>7771</v>
      </c>
      <c r="D3735" s="190" t="s">
        <v>13237</v>
      </c>
      <c r="E3735" s="190" t="s">
        <v>20867</v>
      </c>
      <c r="F3735" s="190" t="s">
        <v>20868</v>
      </c>
      <c r="G3735" s="192">
        <v>0</v>
      </c>
      <c r="H3735" s="191">
        <v>13.7</v>
      </c>
      <c r="I3735" s="188">
        <v>0</v>
      </c>
      <c r="J3735" s="192">
        <v>0</v>
      </c>
      <c r="K3735" s="191">
        <v>12.8</v>
      </c>
      <c r="L3735" s="193">
        <v>0</v>
      </c>
      <c r="N3735" s="185"/>
      <c r="O3735" s="185"/>
    </row>
    <row r="3736" spans="1:15" x14ac:dyDescent="0.25">
      <c r="A3736" s="239" t="s">
        <v>13238</v>
      </c>
      <c r="B3736" s="189" t="s">
        <v>7772</v>
      </c>
      <c r="C3736" s="190" t="s">
        <v>7771</v>
      </c>
      <c r="D3736" s="190" t="s">
        <v>6316</v>
      </c>
      <c r="E3736" s="190" t="s">
        <v>20867</v>
      </c>
      <c r="F3736" s="190" t="s">
        <v>20869</v>
      </c>
      <c r="G3736" s="192">
        <v>9740.1200000000008</v>
      </c>
      <c r="H3736" s="191">
        <v>256</v>
      </c>
      <c r="I3736" s="188">
        <v>38.047343750000003</v>
      </c>
      <c r="J3736" s="192">
        <v>11740.12</v>
      </c>
      <c r="K3736" s="191">
        <v>260.3</v>
      </c>
      <c r="L3736" s="193">
        <v>45.102266615443718</v>
      </c>
      <c r="N3736" s="185"/>
      <c r="O3736" s="185"/>
    </row>
    <row r="3737" spans="1:15" x14ac:dyDescent="0.25">
      <c r="A3737" s="239" t="s">
        <v>13239</v>
      </c>
      <c r="B3737" s="189" t="s">
        <v>7772</v>
      </c>
      <c r="C3737" s="190" t="s">
        <v>7771</v>
      </c>
      <c r="D3737" s="190" t="s">
        <v>6317</v>
      </c>
      <c r="E3737" s="190" t="s">
        <v>20867</v>
      </c>
      <c r="F3737" s="190" t="s">
        <v>20869</v>
      </c>
      <c r="G3737" s="192">
        <v>979.19</v>
      </c>
      <c r="H3737" s="191">
        <v>54.5</v>
      </c>
      <c r="I3737" s="188">
        <v>17.966788990825687</v>
      </c>
      <c r="J3737" s="192">
        <v>979.19</v>
      </c>
      <c r="K3737" s="191">
        <v>54.5</v>
      </c>
      <c r="L3737" s="193">
        <v>17.966788990825687</v>
      </c>
      <c r="N3737" s="185"/>
      <c r="O3737" s="185"/>
    </row>
    <row r="3738" spans="1:15" x14ac:dyDescent="0.25">
      <c r="A3738" s="239" t="s">
        <v>13240</v>
      </c>
      <c r="B3738" s="189" t="s">
        <v>7772</v>
      </c>
      <c r="C3738" s="190" t="s">
        <v>7771</v>
      </c>
      <c r="D3738" s="190" t="s">
        <v>13241</v>
      </c>
      <c r="E3738" s="190" t="s">
        <v>20867</v>
      </c>
      <c r="F3738" s="190" t="s">
        <v>20868</v>
      </c>
      <c r="G3738" s="192">
        <v>0</v>
      </c>
      <c r="H3738" s="191">
        <v>32.4</v>
      </c>
      <c r="I3738" s="188">
        <v>0</v>
      </c>
      <c r="J3738" s="192">
        <v>0</v>
      </c>
      <c r="K3738" s="191">
        <v>32.700000000000003</v>
      </c>
      <c r="L3738" s="193">
        <v>0</v>
      </c>
      <c r="N3738" s="185"/>
      <c r="O3738" s="185"/>
    </row>
    <row r="3739" spans="1:15" x14ac:dyDescent="0.25">
      <c r="A3739" s="239" t="s">
        <v>13242</v>
      </c>
      <c r="B3739" s="189" t="s">
        <v>7772</v>
      </c>
      <c r="C3739" s="190" t="s">
        <v>7771</v>
      </c>
      <c r="D3739" s="190" t="s">
        <v>13243</v>
      </c>
      <c r="E3739" s="190" t="s">
        <v>20867</v>
      </c>
      <c r="F3739" s="190" t="s">
        <v>20868</v>
      </c>
      <c r="G3739" s="192">
        <v>0</v>
      </c>
      <c r="H3739" s="191">
        <v>32.4</v>
      </c>
      <c r="I3739" s="188">
        <v>0</v>
      </c>
      <c r="J3739" s="192">
        <v>0</v>
      </c>
      <c r="K3739" s="191">
        <v>33.700000000000003</v>
      </c>
      <c r="L3739" s="193">
        <v>0</v>
      </c>
      <c r="N3739" s="185"/>
      <c r="O3739" s="185"/>
    </row>
    <row r="3740" spans="1:15" x14ac:dyDescent="0.25">
      <c r="A3740" s="239" t="s">
        <v>13244</v>
      </c>
      <c r="B3740" s="189" t="s">
        <v>7772</v>
      </c>
      <c r="C3740" s="190" t="s">
        <v>7771</v>
      </c>
      <c r="D3740" s="190" t="s">
        <v>1747</v>
      </c>
      <c r="E3740" s="190" t="s">
        <v>20867</v>
      </c>
      <c r="F3740" s="190" t="s">
        <v>20869</v>
      </c>
      <c r="G3740" s="192">
        <v>11200.21</v>
      </c>
      <c r="H3740" s="191">
        <v>388.6</v>
      </c>
      <c r="I3740" s="188">
        <v>28.821950591868241</v>
      </c>
      <c r="J3740" s="192">
        <v>10700.21</v>
      </c>
      <c r="K3740" s="191">
        <v>396.4</v>
      </c>
      <c r="L3740" s="193">
        <v>26.993466195761854</v>
      </c>
      <c r="N3740" s="185"/>
      <c r="O3740" s="185"/>
    </row>
    <row r="3741" spans="1:15" x14ac:dyDescent="0.25">
      <c r="A3741" s="239" t="s">
        <v>13245</v>
      </c>
      <c r="B3741" s="189" t="s">
        <v>7772</v>
      </c>
      <c r="C3741" s="190" t="s">
        <v>7771</v>
      </c>
      <c r="D3741" s="190" t="s">
        <v>1748</v>
      </c>
      <c r="E3741" s="190" t="s">
        <v>20867</v>
      </c>
      <c r="F3741" s="190" t="s">
        <v>20869</v>
      </c>
      <c r="G3741" s="192">
        <v>217606.78</v>
      </c>
      <c r="H3741" s="191">
        <v>3105.4</v>
      </c>
      <c r="I3741" s="188">
        <v>70.073671668706126</v>
      </c>
      <c r="J3741" s="192">
        <v>227637.78</v>
      </c>
      <c r="K3741" s="191">
        <v>3096.5</v>
      </c>
      <c r="L3741" s="193">
        <v>73.514542225092853</v>
      </c>
      <c r="N3741" s="185"/>
      <c r="O3741" s="185"/>
    </row>
    <row r="3742" spans="1:15" x14ac:dyDescent="0.25">
      <c r="A3742" s="239" t="s">
        <v>13246</v>
      </c>
      <c r="B3742" s="189" t="s">
        <v>7772</v>
      </c>
      <c r="C3742" s="190" t="s">
        <v>7771</v>
      </c>
      <c r="D3742" s="190" t="s">
        <v>13247</v>
      </c>
      <c r="E3742" s="190" t="s">
        <v>20867</v>
      </c>
      <c r="F3742" s="190" t="s">
        <v>20868</v>
      </c>
      <c r="G3742" s="192">
        <v>0</v>
      </c>
      <c r="H3742" s="191">
        <v>8.6</v>
      </c>
      <c r="I3742" s="188">
        <v>0</v>
      </c>
      <c r="J3742" s="192">
        <v>0</v>
      </c>
      <c r="K3742" s="191">
        <v>9.1</v>
      </c>
      <c r="L3742" s="193">
        <v>0</v>
      </c>
      <c r="N3742" s="185"/>
      <c r="O3742" s="185"/>
    </row>
    <row r="3743" spans="1:15" x14ac:dyDescent="0.25">
      <c r="A3743" s="239" t="s">
        <v>13248</v>
      </c>
      <c r="B3743" s="189" t="s">
        <v>7772</v>
      </c>
      <c r="C3743" s="190" t="s">
        <v>7771</v>
      </c>
      <c r="D3743" s="190" t="s">
        <v>1749</v>
      </c>
      <c r="E3743" s="190" t="s">
        <v>20867</v>
      </c>
      <c r="F3743" s="190" t="s">
        <v>20869</v>
      </c>
      <c r="G3743" s="192">
        <v>5742.75</v>
      </c>
      <c r="H3743" s="191">
        <v>207.1</v>
      </c>
      <c r="I3743" s="188">
        <v>27.72935779816514</v>
      </c>
      <c r="J3743" s="192">
        <v>6832.75</v>
      </c>
      <c r="K3743" s="191">
        <v>209.5</v>
      </c>
      <c r="L3743" s="193">
        <v>32.614558472553696</v>
      </c>
      <c r="N3743" s="185"/>
      <c r="O3743" s="185"/>
    </row>
    <row r="3744" spans="1:15" x14ac:dyDescent="0.25">
      <c r="A3744" s="239" t="s">
        <v>13249</v>
      </c>
      <c r="B3744" s="189" t="s">
        <v>7772</v>
      </c>
      <c r="C3744" s="190" t="s">
        <v>7771</v>
      </c>
      <c r="D3744" s="190" t="s">
        <v>1750</v>
      </c>
      <c r="E3744" s="190" t="s">
        <v>20867</v>
      </c>
      <c r="F3744" s="190" t="s">
        <v>20869</v>
      </c>
      <c r="G3744" s="192">
        <v>12376.42</v>
      </c>
      <c r="H3744" s="191">
        <v>191.5</v>
      </c>
      <c r="I3744" s="188">
        <v>64.628825065274157</v>
      </c>
      <c r="J3744" s="192">
        <v>12424.24</v>
      </c>
      <c r="K3744" s="191">
        <v>189.3</v>
      </c>
      <c r="L3744" s="193">
        <v>65.632540940306384</v>
      </c>
      <c r="N3744" s="185"/>
      <c r="O3744" s="185"/>
    </row>
    <row r="3745" spans="1:15" x14ac:dyDescent="0.25">
      <c r="A3745" s="239" t="s">
        <v>13250</v>
      </c>
      <c r="B3745" s="189" t="s">
        <v>7772</v>
      </c>
      <c r="C3745" s="190" t="s">
        <v>7771</v>
      </c>
      <c r="D3745" s="190" t="s">
        <v>1751</v>
      </c>
      <c r="E3745" s="190" t="s">
        <v>20867</v>
      </c>
      <c r="F3745" s="190" t="s">
        <v>20869</v>
      </c>
      <c r="G3745" s="192">
        <v>3981.04</v>
      </c>
      <c r="H3745" s="191">
        <v>130</v>
      </c>
      <c r="I3745" s="188">
        <v>30.623384615384616</v>
      </c>
      <c r="J3745" s="192">
        <v>3981.04</v>
      </c>
      <c r="K3745" s="191">
        <v>131</v>
      </c>
      <c r="L3745" s="193">
        <v>30.389618320610687</v>
      </c>
      <c r="N3745" s="185"/>
      <c r="O3745" s="185"/>
    </row>
    <row r="3746" spans="1:15" x14ac:dyDescent="0.25">
      <c r="A3746" s="239" t="s">
        <v>13251</v>
      </c>
      <c r="B3746" s="189" t="s">
        <v>7772</v>
      </c>
      <c r="C3746" s="190" t="s">
        <v>7771</v>
      </c>
      <c r="D3746" s="190" t="s">
        <v>1752</v>
      </c>
      <c r="E3746" s="190" t="s">
        <v>20867</v>
      </c>
      <c r="F3746" s="190" t="s">
        <v>20869</v>
      </c>
      <c r="G3746" s="192">
        <v>406.88</v>
      </c>
      <c r="H3746" s="191">
        <v>23.4</v>
      </c>
      <c r="I3746" s="188">
        <v>17.38803418803419</v>
      </c>
      <c r="J3746" s="192">
        <v>414.88</v>
      </c>
      <c r="K3746" s="191">
        <v>23.9</v>
      </c>
      <c r="L3746" s="193">
        <v>17.358995815899583</v>
      </c>
      <c r="N3746" s="185"/>
      <c r="O3746" s="185"/>
    </row>
    <row r="3747" spans="1:15" x14ac:dyDescent="0.25">
      <c r="A3747" s="239" t="s">
        <v>13252</v>
      </c>
      <c r="B3747" s="189" t="s">
        <v>7772</v>
      </c>
      <c r="C3747" s="190" t="s">
        <v>7771</v>
      </c>
      <c r="D3747" s="190" t="s">
        <v>1753</v>
      </c>
      <c r="E3747" s="190" t="s">
        <v>20867</v>
      </c>
      <c r="F3747" s="190" t="s">
        <v>20869</v>
      </c>
      <c r="G3747" s="192">
        <v>13011.49</v>
      </c>
      <c r="H3747" s="191">
        <v>269.8</v>
      </c>
      <c r="I3747" s="188">
        <v>48.226426982950329</v>
      </c>
      <c r="J3747" s="192">
        <v>13446.95</v>
      </c>
      <c r="K3747" s="191">
        <v>273.5</v>
      </c>
      <c r="L3747" s="193">
        <v>49.166179159049364</v>
      </c>
      <c r="N3747" s="185"/>
      <c r="O3747" s="185"/>
    </row>
    <row r="3748" spans="1:15" x14ac:dyDescent="0.25">
      <c r="A3748" s="239" t="s">
        <v>13253</v>
      </c>
      <c r="B3748" s="189" t="s">
        <v>7772</v>
      </c>
      <c r="C3748" s="190" t="s">
        <v>7771</v>
      </c>
      <c r="D3748" s="190" t="s">
        <v>13254</v>
      </c>
      <c r="E3748" s="190" t="s">
        <v>20867</v>
      </c>
      <c r="F3748" s="190" t="s">
        <v>20868</v>
      </c>
      <c r="G3748" s="192">
        <v>0</v>
      </c>
      <c r="H3748" s="191">
        <v>13.7</v>
      </c>
      <c r="I3748" s="188">
        <v>0</v>
      </c>
      <c r="J3748" s="192">
        <v>0</v>
      </c>
      <c r="K3748" s="191">
        <v>15.7</v>
      </c>
      <c r="L3748" s="193">
        <v>0</v>
      </c>
      <c r="N3748" s="185"/>
      <c r="O3748" s="185"/>
    </row>
    <row r="3749" spans="1:15" x14ac:dyDescent="0.25">
      <c r="A3749" s="239" t="s">
        <v>13255</v>
      </c>
      <c r="B3749" s="189" t="s">
        <v>7772</v>
      </c>
      <c r="C3749" s="190" t="s">
        <v>7771</v>
      </c>
      <c r="D3749" s="190" t="s">
        <v>13256</v>
      </c>
      <c r="E3749" s="190" t="s">
        <v>20867</v>
      </c>
      <c r="F3749" s="190" t="s">
        <v>20868</v>
      </c>
      <c r="G3749" s="192">
        <v>0</v>
      </c>
      <c r="H3749" s="191">
        <v>55.8</v>
      </c>
      <c r="I3749" s="188">
        <v>0</v>
      </c>
      <c r="J3749" s="192">
        <v>0</v>
      </c>
      <c r="K3749" s="191">
        <v>55.6</v>
      </c>
      <c r="L3749" s="193">
        <v>0</v>
      </c>
      <c r="N3749" s="185"/>
      <c r="O3749" s="185"/>
    </row>
    <row r="3750" spans="1:15" x14ac:dyDescent="0.25">
      <c r="A3750" s="239" t="s">
        <v>13257</v>
      </c>
      <c r="B3750" s="189" t="s">
        <v>7772</v>
      </c>
      <c r="C3750" s="190" t="s">
        <v>7771</v>
      </c>
      <c r="D3750" s="190" t="s">
        <v>6326</v>
      </c>
      <c r="E3750" s="190" t="s">
        <v>20867</v>
      </c>
      <c r="F3750" s="190" t="s">
        <v>20869</v>
      </c>
      <c r="G3750" s="192">
        <v>1343.86</v>
      </c>
      <c r="H3750" s="191">
        <v>97.3</v>
      </c>
      <c r="I3750" s="188">
        <v>13.811510791366906</v>
      </c>
      <c r="J3750" s="192">
        <v>1691.86</v>
      </c>
      <c r="K3750" s="191">
        <v>97.2</v>
      </c>
      <c r="L3750" s="193">
        <v>17.405967078189299</v>
      </c>
      <c r="N3750" s="185"/>
      <c r="O3750" s="185"/>
    </row>
    <row r="3751" spans="1:15" x14ac:dyDescent="0.25">
      <c r="A3751" s="239" t="s">
        <v>13258</v>
      </c>
      <c r="B3751" s="189" t="s">
        <v>7772</v>
      </c>
      <c r="C3751" s="190" t="s">
        <v>7771</v>
      </c>
      <c r="D3751" s="190" t="s">
        <v>13259</v>
      </c>
      <c r="E3751" s="190" t="s">
        <v>20867</v>
      </c>
      <c r="F3751" s="190" t="s">
        <v>20868</v>
      </c>
      <c r="G3751" s="192">
        <v>0</v>
      </c>
      <c r="H3751" s="191">
        <v>84.3</v>
      </c>
      <c r="I3751" s="188">
        <v>0</v>
      </c>
      <c r="J3751" s="192">
        <v>0</v>
      </c>
      <c r="K3751" s="191">
        <v>86.5</v>
      </c>
      <c r="L3751" s="193">
        <v>0</v>
      </c>
      <c r="N3751" s="185"/>
      <c r="O3751" s="185"/>
    </row>
    <row r="3752" spans="1:15" x14ac:dyDescent="0.25">
      <c r="A3752" s="239" t="s">
        <v>13260</v>
      </c>
      <c r="B3752" s="189" t="s">
        <v>7772</v>
      </c>
      <c r="C3752" s="190" t="s">
        <v>7771</v>
      </c>
      <c r="D3752" s="190" t="s">
        <v>6327</v>
      </c>
      <c r="E3752" s="190" t="s">
        <v>20867</v>
      </c>
      <c r="F3752" s="190" t="s">
        <v>20869</v>
      </c>
      <c r="G3752" s="192">
        <v>76.78</v>
      </c>
      <c r="H3752" s="191">
        <v>37.5</v>
      </c>
      <c r="I3752" s="188">
        <v>2.0474666666666668</v>
      </c>
      <c r="J3752" s="192">
        <v>59.78</v>
      </c>
      <c r="K3752" s="191">
        <v>36.6</v>
      </c>
      <c r="L3752" s="193">
        <v>1.6333333333333333</v>
      </c>
      <c r="N3752" s="185"/>
      <c r="O3752" s="185"/>
    </row>
    <row r="3753" spans="1:15" x14ac:dyDescent="0.25">
      <c r="A3753" s="239" t="s">
        <v>13261</v>
      </c>
      <c r="B3753" s="189" t="s">
        <v>7772</v>
      </c>
      <c r="C3753" s="190" t="s">
        <v>7771</v>
      </c>
      <c r="D3753" s="190" t="s">
        <v>6328</v>
      </c>
      <c r="E3753" s="190" t="s">
        <v>20867</v>
      </c>
      <c r="F3753" s="190" t="s">
        <v>20869</v>
      </c>
      <c r="G3753" s="192">
        <v>477.25</v>
      </c>
      <c r="H3753" s="191">
        <v>104.6</v>
      </c>
      <c r="I3753" s="188">
        <v>4.5626195028680687</v>
      </c>
      <c r="J3753" s="192">
        <v>500</v>
      </c>
      <c r="K3753" s="191">
        <v>104.3</v>
      </c>
      <c r="L3753" s="193">
        <v>4.7938638542665393</v>
      </c>
      <c r="N3753" s="185"/>
      <c r="O3753" s="185"/>
    </row>
    <row r="3754" spans="1:15" x14ac:dyDescent="0.25">
      <c r="A3754" s="239" t="s">
        <v>13262</v>
      </c>
      <c r="B3754" s="189" t="s">
        <v>7772</v>
      </c>
      <c r="C3754" s="190" t="s">
        <v>7771</v>
      </c>
      <c r="D3754" s="190" t="s">
        <v>6329</v>
      </c>
      <c r="E3754" s="190" t="s">
        <v>20867</v>
      </c>
      <c r="F3754" s="190" t="s">
        <v>20869</v>
      </c>
      <c r="G3754" s="192">
        <v>17251.59</v>
      </c>
      <c r="H3754" s="191">
        <v>637.79999999999995</v>
      </c>
      <c r="I3754" s="188">
        <v>27.048588899341489</v>
      </c>
      <c r="J3754" s="192">
        <v>17751.59</v>
      </c>
      <c r="K3754" s="191">
        <v>632.79999999999995</v>
      </c>
      <c r="L3754" s="193">
        <v>28.052449431099877</v>
      </c>
      <c r="N3754" s="185"/>
      <c r="O3754" s="185"/>
    </row>
    <row r="3755" spans="1:15" x14ac:dyDescent="0.25">
      <c r="A3755" s="239" t="s">
        <v>13263</v>
      </c>
      <c r="B3755" s="189" t="s">
        <v>7772</v>
      </c>
      <c r="C3755" s="190" t="s">
        <v>7771</v>
      </c>
      <c r="D3755" s="190" t="s">
        <v>13264</v>
      </c>
      <c r="E3755" s="190" t="s">
        <v>20867</v>
      </c>
      <c r="F3755" s="190" t="s">
        <v>20868</v>
      </c>
      <c r="G3755" s="192">
        <v>0</v>
      </c>
      <c r="H3755" s="191">
        <v>36.1</v>
      </c>
      <c r="I3755" s="188">
        <v>0</v>
      </c>
      <c r="J3755" s="192">
        <v>0</v>
      </c>
      <c r="K3755" s="191">
        <v>39.5</v>
      </c>
      <c r="L3755" s="193">
        <v>0</v>
      </c>
      <c r="N3755" s="185"/>
      <c r="O3755" s="185"/>
    </row>
    <row r="3756" spans="1:15" x14ac:dyDescent="0.25">
      <c r="A3756" s="239" t="s">
        <v>13265</v>
      </c>
      <c r="B3756" s="189" t="s">
        <v>7772</v>
      </c>
      <c r="C3756" s="190" t="s">
        <v>7771</v>
      </c>
      <c r="D3756" s="190" t="s">
        <v>3437</v>
      </c>
      <c r="E3756" s="190" t="s">
        <v>20867</v>
      </c>
      <c r="F3756" s="190" t="s">
        <v>20869</v>
      </c>
      <c r="G3756" s="192">
        <v>806.99</v>
      </c>
      <c r="H3756" s="191">
        <v>82.6</v>
      </c>
      <c r="I3756" s="188">
        <v>9.7698547215496383</v>
      </c>
      <c r="J3756" s="192">
        <v>850</v>
      </c>
      <c r="K3756" s="191">
        <v>84.1</v>
      </c>
      <c r="L3756" s="193">
        <v>10.107015457788348</v>
      </c>
      <c r="N3756" s="185"/>
      <c r="O3756" s="185"/>
    </row>
    <row r="3757" spans="1:15" x14ac:dyDescent="0.25">
      <c r="A3757" s="239" t="s">
        <v>13266</v>
      </c>
      <c r="B3757" s="189" t="s">
        <v>7772</v>
      </c>
      <c r="C3757" s="190" t="s">
        <v>7771</v>
      </c>
      <c r="D3757" s="190" t="s">
        <v>3438</v>
      </c>
      <c r="E3757" s="190" t="s">
        <v>20867</v>
      </c>
      <c r="F3757" s="190" t="s">
        <v>20869</v>
      </c>
      <c r="G3757" s="192">
        <v>6665.58</v>
      </c>
      <c r="H3757" s="191">
        <v>108</v>
      </c>
      <c r="I3757" s="188">
        <v>61.718333333333334</v>
      </c>
      <c r="J3757" s="192">
        <v>6795.58</v>
      </c>
      <c r="K3757" s="191">
        <v>107.9</v>
      </c>
      <c r="L3757" s="193">
        <v>62.980352177942535</v>
      </c>
      <c r="N3757" s="185"/>
      <c r="O3757" s="185"/>
    </row>
    <row r="3758" spans="1:15" x14ac:dyDescent="0.25">
      <c r="A3758" s="239" t="s">
        <v>13267</v>
      </c>
      <c r="B3758" s="189" t="s">
        <v>7772</v>
      </c>
      <c r="C3758" s="190" t="s">
        <v>7771</v>
      </c>
      <c r="D3758" s="190" t="s">
        <v>3439</v>
      </c>
      <c r="E3758" s="190" t="s">
        <v>20867</v>
      </c>
      <c r="F3758" s="190" t="s">
        <v>20869</v>
      </c>
      <c r="G3758" s="192">
        <v>1920.8</v>
      </c>
      <c r="H3758" s="191">
        <v>103.6</v>
      </c>
      <c r="I3758" s="188">
        <v>18.54054054054054</v>
      </c>
      <c r="J3758" s="192">
        <v>1920.5</v>
      </c>
      <c r="K3758" s="191">
        <v>106</v>
      </c>
      <c r="L3758" s="193">
        <v>18.117924528301888</v>
      </c>
      <c r="N3758" s="185"/>
      <c r="O3758" s="185"/>
    </row>
    <row r="3759" spans="1:15" x14ac:dyDescent="0.25">
      <c r="A3759" s="239" t="s">
        <v>13268</v>
      </c>
      <c r="B3759" s="189" t="s">
        <v>7772</v>
      </c>
      <c r="C3759" s="190" t="s">
        <v>7771</v>
      </c>
      <c r="D3759" s="190" t="s">
        <v>13269</v>
      </c>
      <c r="E3759" s="190" t="s">
        <v>20867</v>
      </c>
      <c r="F3759" s="190" t="s">
        <v>20868</v>
      </c>
      <c r="G3759" s="192">
        <v>0</v>
      </c>
      <c r="H3759" s="191">
        <v>73.099999999999994</v>
      </c>
      <c r="I3759" s="188">
        <v>0</v>
      </c>
      <c r="J3759" s="192">
        <v>0</v>
      </c>
      <c r="K3759" s="191">
        <v>73.7</v>
      </c>
      <c r="L3759" s="193">
        <v>0</v>
      </c>
      <c r="N3759" s="185"/>
      <c r="O3759" s="185"/>
    </row>
    <row r="3760" spans="1:15" x14ac:dyDescent="0.25">
      <c r="A3760" s="239" t="s">
        <v>13270</v>
      </c>
      <c r="B3760" s="189" t="s">
        <v>7772</v>
      </c>
      <c r="C3760" s="190" t="s">
        <v>7771</v>
      </c>
      <c r="D3760" s="190" t="s">
        <v>3440</v>
      </c>
      <c r="E3760" s="190" t="s">
        <v>20867</v>
      </c>
      <c r="F3760" s="190" t="s">
        <v>20869</v>
      </c>
      <c r="G3760" s="192">
        <v>1401.75</v>
      </c>
      <c r="H3760" s="191">
        <v>161.6</v>
      </c>
      <c r="I3760" s="188">
        <v>8.6741955445544559</v>
      </c>
      <c r="J3760" s="192">
        <v>1999.75</v>
      </c>
      <c r="K3760" s="191">
        <v>163.1</v>
      </c>
      <c r="L3760" s="193">
        <v>12.260882893930104</v>
      </c>
      <c r="N3760" s="185"/>
      <c r="O3760" s="185"/>
    </row>
    <row r="3761" spans="1:15" x14ac:dyDescent="0.25">
      <c r="A3761" s="239" t="s">
        <v>13271</v>
      </c>
      <c r="B3761" s="189" t="s">
        <v>7772</v>
      </c>
      <c r="C3761" s="190" t="s">
        <v>7771</v>
      </c>
      <c r="D3761" s="190" t="s">
        <v>3441</v>
      </c>
      <c r="E3761" s="190" t="s">
        <v>20867</v>
      </c>
      <c r="F3761" s="190" t="s">
        <v>20869</v>
      </c>
      <c r="G3761" s="192">
        <v>12119.74</v>
      </c>
      <c r="H3761" s="191">
        <v>206.2</v>
      </c>
      <c r="I3761" s="188">
        <v>58.776624636275464</v>
      </c>
      <c r="J3761" s="192">
        <v>12584.74</v>
      </c>
      <c r="K3761" s="191">
        <v>210.1</v>
      </c>
      <c r="L3761" s="193">
        <v>59.89881009043313</v>
      </c>
      <c r="N3761" s="185"/>
      <c r="O3761" s="185"/>
    </row>
    <row r="3762" spans="1:15" x14ac:dyDescent="0.25">
      <c r="A3762" s="239" t="s">
        <v>13272</v>
      </c>
      <c r="B3762" s="189" t="s">
        <v>7772</v>
      </c>
      <c r="C3762" s="190" t="s">
        <v>7771</v>
      </c>
      <c r="D3762" s="190" t="s">
        <v>13273</v>
      </c>
      <c r="E3762" s="190" t="s">
        <v>20867</v>
      </c>
      <c r="F3762" s="190" t="s">
        <v>20868</v>
      </c>
      <c r="G3762" s="192">
        <v>0</v>
      </c>
      <c r="H3762" s="191">
        <v>21.9</v>
      </c>
      <c r="I3762" s="188">
        <v>0</v>
      </c>
      <c r="J3762" s="192">
        <v>0</v>
      </c>
      <c r="K3762" s="191">
        <v>21.4</v>
      </c>
      <c r="L3762" s="193">
        <v>0</v>
      </c>
      <c r="N3762" s="185"/>
      <c r="O3762" s="185"/>
    </row>
    <row r="3763" spans="1:15" x14ac:dyDescent="0.25">
      <c r="A3763" s="239" t="s">
        <v>13274</v>
      </c>
      <c r="B3763" s="189" t="s">
        <v>7772</v>
      </c>
      <c r="C3763" s="190" t="s">
        <v>7771</v>
      </c>
      <c r="D3763" s="190" t="s">
        <v>13275</v>
      </c>
      <c r="E3763" s="190" t="s">
        <v>20867</v>
      </c>
      <c r="F3763" s="190" t="s">
        <v>20868</v>
      </c>
      <c r="G3763" s="192">
        <v>0</v>
      </c>
      <c r="H3763" s="191">
        <v>13.6</v>
      </c>
      <c r="I3763" s="188">
        <v>0</v>
      </c>
      <c r="J3763" s="192">
        <v>0</v>
      </c>
      <c r="K3763" s="191">
        <v>12.3</v>
      </c>
      <c r="L3763" s="193">
        <v>0</v>
      </c>
      <c r="N3763" s="185"/>
      <c r="O3763" s="185"/>
    </row>
    <row r="3764" spans="1:15" x14ac:dyDescent="0.25">
      <c r="A3764" s="239" t="s">
        <v>13276</v>
      </c>
      <c r="B3764" s="189" t="s">
        <v>7772</v>
      </c>
      <c r="C3764" s="190" t="s">
        <v>7771</v>
      </c>
      <c r="D3764" s="190" t="s">
        <v>5247</v>
      </c>
      <c r="E3764" s="190" t="s">
        <v>20867</v>
      </c>
      <c r="F3764" s="190" t="s">
        <v>20869</v>
      </c>
      <c r="G3764" s="192">
        <v>7493.73</v>
      </c>
      <c r="H3764" s="191">
        <v>165.4</v>
      </c>
      <c r="I3764" s="188">
        <v>45.306711003627562</v>
      </c>
      <c r="J3764" s="192">
        <v>7700</v>
      </c>
      <c r="K3764" s="191">
        <v>165.2</v>
      </c>
      <c r="L3764" s="193">
        <v>46.610169491525426</v>
      </c>
      <c r="N3764" s="185"/>
      <c r="O3764" s="185"/>
    </row>
    <row r="3765" spans="1:15" x14ac:dyDescent="0.25">
      <c r="A3765" s="239" t="s">
        <v>13277</v>
      </c>
      <c r="B3765" s="189" t="s">
        <v>7772</v>
      </c>
      <c r="C3765" s="190" t="s">
        <v>7771</v>
      </c>
      <c r="D3765" s="190" t="s">
        <v>3442</v>
      </c>
      <c r="E3765" s="190" t="s">
        <v>20867</v>
      </c>
      <c r="F3765" s="190" t="s">
        <v>20869</v>
      </c>
      <c r="G3765" s="192">
        <v>6996.99</v>
      </c>
      <c r="H3765" s="191">
        <v>245.3</v>
      </c>
      <c r="I3765" s="188">
        <v>28.524215246636768</v>
      </c>
      <c r="J3765" s="192">
        <v>8643</v>
      </c>
      <c r="K3765" s="191">
        <v>248</v>
      </c>
      <c r="L3765" s="193">
        <v>34.850806451612904</v>
      </c>
      <c r="N3765" s="185"/>
      <c r="O3765" s="185"/>
    </row>
    <row r="3766" spans="1:15" x14ac:dyDescent="0.25">
      <c r="A3766" s="239" t="s">
        <v>13278</v>
      </c>
      <c r="B3766" s="189" t="s">
        <v>7772</v>
      </c>
      <c r="C3766" s="190" t="s">
        <v>7771</v>
      </c>
      <c r="D3766" s="190" t="s">
        <v>3443</v>
      </c>
      <c r="E3766" s="190" t="s">
        <v>20867</v>
      </c>
      <c r="F3766" s="190" t="s">
        <v>20869</v>
      </c>
      <c r="G3766" s="192">
        <v>2672.38</v>
      </c>
      <c r="H3766" s="191">
        <v>89.1</v>
      </c>
      <c r="I3766" s="188">
        <v>29.993041526374864</v>
      </c>
      <c r="J3766" s="192">
        <v>2985</v>
      </c>
      <c r="K3766" s="191">
        <v>92.2</v>
      </c>
      <c r="L3766" s="193">
        <v>32.375271149674617</v>
      </c>
      <c r="N3766" s="185"/>
      <c r="O3766" s="185"/>
    </row>
    <row r="3767" spans="1:15" x14ac:dyDescent="0.25">
      <c r="A3767" s="239" t="s">
        <v>13279</v>
      </c>
      <c r="B3767" s="189" t="s">
        <v>7772</v>
      </c>
      <c r="C3767" s="190" t="s">
        <v>7771</v>
      </c>
      <c r="D3767" s="190" t="s">
        <v>13280</v>
      </c>
      <c r="E3767" s="190" t="s">
        <v>20867</v>
      </c>
      <c r="F3767" s="190" t="s">
        <v>20868</v>
      </c>
      <c r="G3767" s="192">
        <v>0</v>
      </c>
      <c r="H3767" s="191">
        <v>102</v>
      </c>
      <c r="I3767" s="188">
        <v>0</v>
      </c>
      <c r="J3767" s="192">
        <v>0</v>
      </c>
      <c r="K3767" s="191">
        <v>103.3</v>
      </c>
      <c r="L3767" s="193">
        <v>0</v>
      </c>
      <c r="N3767" s="185"/>
      <c r="O3767" s="185"/>
    </row>
    <row r="3768" spans="1:15" x14ac:dyDescent="0.25">
      <c r="A3768" s="239" t="s">
        <v>13281</v>
      </c>
      <c r="B3768" s="189" t="s">
        <v>7772</v>
      </c>
      <c r="C3768" s="190" t="s">
        <v>7771</v>
      </c>
      <c r="D3768" s="190" t="s">
        <v>3444</v>
      </c>
      <c r="E3768" s="190" t="s">
        <v>20867</v>
      </c>
      <c r="F3768" s="190" t="s">
        <v>20869</v>
      </c>
      <c r="G3768" s="192">
        <v>28436.17</v>
      </c>
      <c r="H3768" s="191">
        <v>1287.7</v>
      </c>
      <c r="I3768" s="188">
        <v>22.08291527529704</v>
      </c>
      <c r="J3768" s="192">
        <v>39936.17</v>
      </c>
      <c r="K3768" s="191">
        <v>1288.5</v>
      </c>
      <c r="L3768" s="193">
        <v>30.994311214590606</v>
      </c>
      <c r="N3768" s="185"/>
      <c r="O3768" s="185"/>
    </row>
    <row r="3769" spans="1:15" x14ac:dyDescent="0.25">
      <c r="A3769" s="239" t="s">
        <v>13282</v>
      </c>
      <c r="B3769" s="189" t="s">
        <v>7772</v>
      </c>
      <c r="C3769" s="190" t="s">
        <v>7771</v>
      </c>
      <c r="D3769" s="190" t="s">
        <v>3445</v>
      </c>
      <c r="E3769" s="190" t="s">
        <v>20867</v>
      </c>
      <c r="F3769" s="190" t="s">
        <v>20869</v>
      </c>
      <c r="G3769" s="192">
        <v>7128.32</v>
      </c>
      <c r="H3769" s="191">
        <v>251.2</v>
      </c>
      <c r="I3769" s="188">
        <v>28.377070063694269</v>
      </c>
      <c r="J3769" s="192">
        <v>7128.32</v>
      </c>
      <c r="K3769" s="191">
        <v>261.3</v>
      </c>
      <c r="L3769" s="193">
        <v>27.280214313050131</v>
      </c>
      <c r="N3769" s="185"/>
      <c r="O3769" s="185"/>
    </row>
    <row r="3770" spans="1:15" x14ac:dyDescent="0.25">
      <c r="A3770" s="239" t="s">
        <v>13283</v>
      </c>
      <c r="B3770" s="189" t="s">
        <v>7772</v>
      </c>
      <c r="C3770" s="190" t="s">
        <v>7771</v>
      </c>
      <c r="D3770" s="190" t="s">
        <v>3446</v>
      </c>
      <c r="E3770" s="190" t="s">
        <v>20867</v>
      </c>
      <c r="F3770" s="190" t="s">
        <v>20869</v>
      </c>
      <c r="G3770" s="192">
        <v>6750.87</v>
      </c>
      <c r="H3770" s="191">
        <v>156</v>
      </c>
      <c r="I3770" s="188">
        <v>43.274807692307689</v>
      </c>
      <c r="J3770" s="192">
        <v>6750.87</v>
      </c>
      <c r="K3770" s="191">
        <v>159.5</v>
      </c>
      <c r="L3770" s="193">
        <v>42.325203761755482</v>
      </c>
      <c r="N3770" s="185"/>
      <c r="O3770" s="185"/>
    </row>
    <row r="3771" spans="1:15" x14ac:dyDescent="0.25">
      <c r="A3771" s="239" t="s">
        <v>13284</v>
      </c>
      <c r="B3771" s="189" t="s">
        <v>7772</v>
      </c>
      <c r="C3771" s="190" t="s">
        <v>7771</v>
      </c>
      <c r="D3771" s="190" t="s">
        <v>3447</v>
      </c>
      <c r="E3771" s="190" t="s">
        <v>20867</v>
      </c>
      <c r="F3771" s="190" t="s">
        <v>20869</v>
      </c>
      <c r="G3771" s="192">
        <v>3896.05</v>
      </c>
      <c r="H3771" s="191">
        <v>98.2</v>
      </c>
      <c r="I3771" s="188">
        <v>39.674643584521384</v>
      </c>
      <c r="J3771" s="192">
        <v>3918</v>
      </c>
      <c r="K3771" s="191">
        <v>99.3</v>
      </c>
      <c r="L3771" s="193">
        <v>39.456193353474319</v>
      </c>
      <c r="N3771" s="185"/>
      <c r="O3771" s="185"/>
    </row>
    <row r="3772" spans="1:15" x14ac:dyDescent="0.25">
      <c r="A3772" s="239" t="s">
        <v>13285</v>
      </c>
      <c r="B3772" s="189" t="s">
        <v>7772</v>
      </c>
      <c r="C3772" s="190" t="s">
        <v>7771</v>
      </c>
      <c r="D3772" s="190" t="s">
        <v>3448</v>
      </c>
      <c r="E3772" s="190" t="s">
        <v>20867</v>
      </c>
      <c r="F3772" s="190" t="s">
        <v>20869</v>
      </c>
      <c r="G3772" s="192">
        <v>7036.25</v>
      </c>
      <c r="H3772" s="191">
        <v>347.4</v>
      </c>
      <c r="I3772" s="188">
        <v>20.254029936672424</v>
      </c>
      <c r="J3772" s="192">
        <v>7500</v>
      </c>
      <c r="K3772" s="191">
        <v>349.1</v>
      </c>
      <c r="L3772" s="193">
        <v>21.48381552563735</v>
      </c>
      <c r="N3772" s="185"/>
      <c r="O3772" s="185"/>
    </row>
    <row r="3773" spans="1:15" x14ac:dyDescent="0.25">
      <c r="A3773" s="239" t="s">
        <v>13286</v>
      </c>
      <c r="B3773" s="189" t="s">
        <v>7772</v>
      </c>
      <c r="C3773" s="190" t="s">
        <v>7771</v>
      </c>
      <c r="D3773" s="190" t="s">
        <v>13287</v>
      </c>
      <c r="E3773" s="190" t="s">
        <v>20867</v>
      </c>
      <c r="F3773" s="190" t="s">
        <v>20868</v>
      </c>
      <c r="G3773" s="192">
        <v>0</v>
      </c>
      <c r="H3773" s="191">
        <v>19.100000000000001</v>
      </c>
      <c r="I3773" s="188">
        <v>0</v>
      </c>
      <c r="J3773" s="192">
        <v>0</v>
      </c>
      <c r="K3773" s="191">
        <v>20.3</v>
      </c>
      <c r="L3773" s="193">
        <v>0</v>
      </c>
      <c r="N3773" s="185"/>
      <c r="O3773" s="185"/>
    </row>
    <row r="3774" spans="1:15" x14ac:dyDescent="0.25">
      <c r="A3774" s="239" t="s">
        <v>13288</v>
      </c>
      <c r="B3774" s="189" t="s">
        <v>7772</v>
      </c>
      <c r="C3774" s="190" t="s">
        <v>7771</v>
      </c>
      <c r="D3774" s="190" t="s">
        <v>13289</v>
      </c>
      <c r="E3774" s="190" t="s">
        <v>20867</v>
      </c>
      <c r="F3774" s="190" t="s">
        <v>20868</v>
      </c>
      <c r="G3774" s="192">
        <v>0</v>
      </c>
      <c r="H3774" s="191">
        <v>54.9</v>
      </c>
      <c r="I3774" s="188">
        <v>0</v>
      </c>
      <c r="J3774" s="192">
        <v>0</v>
      </c>
      <c r="K3774" s="191">
        <v>54.4</v>
      </c>
      <c r="L3774" s="193">
        <v>0</v>
      </c>
      <c r="N3774" s="185"/>
      <c r="O3774" s="185"/>
    </row>
    <row r="3775" spans="1:15" x14ac:dyDescent="0.25">
      <c r="A3775" s="239" t="s">
        <v>13290</v>
      </c>
      <c r="B3775" s="189" t="s">
        <v>7772</v>
      </c>
      <c r="C3775" s="190" t="s">
        <v>7771</v>
      </c>
      <c r="D3775" s="190" t="s">
        <v>13291</v>
      </c>
      <c r="E3775" s="190" t="s">
        <v>20867</v>
      </c>
      <c r="F3775" s="190" t="s">
        <v>20868</v>
      </c>
      <c r="G3775" s="192">
        <v>0</v>
      </c>
      <c r="H3775" s="191">
        <v>1.8</v>
      </c>
      <c r="I3775" s="188">
        <v>0</v>
      </c>
      <c r="J3775" s="192">
        <v>0</v>
      </c>
      <c r="K3775" s="191">
        <v>1.8</v>
      </c>
      <c r="L3775" s="193">
        <v>0</v>
      </c>
      <c r="N3775" s="185"/>
      <c r="O3775" s="185"/>
    </row>
    <row r="3776" spans="1:15" x14ac:dyDescent="0.25">
      <c r="A3776" s="239" t="s">
        <v>13292</v>
      </c>
      <c r="B3776" s="189" t="s">
        <v>7772</v>
      </c>
      <c r="C3776" s="190" t="s">
        <v>7771</v>
      </c>
      <c r="D3776" s="190" t="s">
        <v>3449</v>
      </c>
      <c r="E3776" s="190" t="s">
        <v>20867</v>
      </c>
      <c r="F3776" s="190" t="s">
        <v>20869</v>
      </c>
      <c r="G3776" s="192">
        <v>5291.1</v>
      </c>
      <c r="H3776" s="191">
        <v>145.69999999999999</v>
      </c>
      <c r="I3776" s="188">
        <v>36.315030885380928</v>
      </c>
      <c r="J3776" s="192">
        <v>5262.1</v>
      </c>
      <c r="K3776" s="191">
        <v>147.5</v>
      </c>
      <c r="L3776" s="193">
        <v>35.675254237288136</v>
      </c>
      <c r="N3776" s="185"/>
      <c r="O3776" s="185"/>
    </row>
    <row r="3777" spans="1:15" x14ac:dyDescent="0.25">
      <c r="A3777" s="239" t="s">
        <v>13293</v>
      </c>
      <c r="B3777" s="189" t="s">
        <v>7772</v>
      </c>
      <c r="C3777" s="190" t="s">
        <v>7771</v>
      </c>
      <c r="D3777" s="190" t="s">
        <v>3450</v>
      </c>
      <c r="E3777" s="190" t="s">
        <v>20867</v>
      </c>
      <c r="F3777" s="190" t="s">
        <v>20869</v>
      </c>
      <c r="G3777" s="192">
        <v>2075.2199999999998</v>
      </c>
      <c r="H3777" s="191">
        <v>111.9</v>
      </c>
      <c r="I3777" s="188">
        <v>18.545308310991956</v>
      </c>
      <c r="J3777" s="192">
        <v>2100</v>
      </c>
      <c r="K3777" s="191">
        <v>113.8</v>
      </c>
      <c r="L3777" s="193">
        <v>18.453427065026361</v>
      </c>
      <c r="N3777" s="185"/>
      <c r="O3777" s="185"/>
    </row>
    <row r="3778" spans="1:15" x14ac:dyDescent="0.25">
      <c r="A3778" s="239" t="s">
        <v>13294</v>
      </c>
      <c r="B3778" s="189" t="s">
        <v>7772</v>
      </c>
      <c r="C3778" s="190" t="s">
        <v>7771</v>
      </c>
      <c r="D3778" s="190" t="s">
        <v>13295</v>
      </c>
      <c r="E3778" s="190" t="s">
        <v>20867</v>
      </c>
      <c r="F3778" s="190" t="s">
        <v>20868</v>
      </c>
      <c r="G3778" s="192">
        <v>0</v>
      </c>
      <c r="H3778" s="191">
        <v>14.7</v>
      </c>
      <c r="I3778" s="188">
        <v>0</v>
      </c>
      <c r="J3778" s="192">
        <v>0</v>
      </c>
      <c r="K3778" s="191">
        <v>14.5</v>
      </c>
      <c r="L3778" s="193">
        <v>0</v>
      </c>
      <c r="N3778" s="185"/>
      <c r="O3778" s="185"/>
    </row>
    <row r="3779" spans="1:15" x14ac:dyDescent="0.25">
      <c r="A3779" s="239" t="s">
        <v>13296</v>
      </c>
      <c r="B3779" s="189" t="s">
        <v>7778</v>
      </c>
      <c r="C3779" s="190" t="s">
        <v>7777</v>
      </c>
      <c r="D3779" s="190" t="s">
        <v>13297</v>
      </c>
      <c r="E3779" s="190" t="s">
        <v>20867</v>
      </c>
      <c r="F3779" s="190" t="s">
        <v>20868</v>
      </c>
      <c r="G3779" s="192">
        <v>0</v>
      </c>
      <c r="H3779" s="191">
        <v>65.81</v>
      </c>
      <c r="I3779" s="188">
        <v>0</v>
      </c>
      <c r="J3779" s="192">
        <v>0</v>
      </c>
      <c r="K3779" s="191">
        <v>68.05</v>
      </c>
      <c r="L3779" s="193">
        <v>0</v>
      </c>
      <c r="N3779" s="185"/>
      <c r="O3779" s="185"/>
    </row>
    <row r="3780" spans="1:15" x14ac:dyDescent="0.25">
      <c r="A3780" s="239" t="s">
        <v>13298</v>
      </c>
      <c r="B3780" s="189" t="s">
        <v>7778</v>
      </c>
      <c r="C3780" s="190" t="s">
        <v>7777</v>
      </c>
      <c r="D3780" s="190" t="s">
        <v>3451</v>
      </c>
      <c r="E3780" s="190" t="s">
        <v>20867</v>
      </c>
      <c r="F3780" s="190" t="s">
        <v>20869</v>
      </c>
      <c r="G3780" s="192">
        <v>2574</v>
      </c>
      <c r="H3780" s="191">
        <v>189.33</v>
      </c>
      <c r="I3780" s="188">
        <v>13.595309776580573</v>
      </c>
      <c r="J3780" s="192">
        <v>2511</v>
      </c>
      <c r="K3780" s="191">
        <v>190.17</v>
      </c>
      <c r="L3780" s="193">
        <v>13.203975390440133</v>
      </c>
      <c r="N3780" s="185"/>
      <c r="O3780" s="185"/>
    </row>
    <row r="3781" spans="1:15" x14ac:dyDescent="0.25">
      <c r="A3781" s="239" t="s">
        <v>13299</v>
      </c>
      <c r="B3781" s="189" t="s">
        <v>7778</v>
      </c>
      <c r="C3781" s="190" t="s">
        <v>7777</v>
      </c>
      <c r="D3781" s="190" t="s">
        <v>3452</v>
      </c>
      <c r="E3781" s="190" t="s">
        <v>20867</v>
      </c>
      <c r="F3781" s="190" t="s">
        <v>20869</v>
      </c>
      <c r="G3781" s="192">
        <v>1290</v>
      </c>
      <c r="H3781" s="191">
        <v>128.63</v>
      </c>
      <c r="I3781" s="188">
        <v>10.028764673870793</v>
      </c>
      <c r="J3781" s="192">
        <v>1314</v>
      </c>
      <c r="K3781" s="191">
        <v>130.43</v>
      </c>
      <c r="L3781" s="193">
        <v>10.07436939354443</v>
      </c>
      <c r="N3781" s="185"/>
      <c r="O3781" s="185"/>
    </row>
    <row r="3782" spans="1:15" x14ac:dyDescent="0.25">
      <c r="A3782" s="239" t="s">
        <v>13300</v>
      </c>
      <c r="B3782" s="189" t="s">
        <v>7778</v>
      </c>
      <c r="C3782" s="190" t="s">
        <v>7777</v>
      </c>
      <c r="D3782" s="190" t="s">
        <v>8132</v>
      </c>
      <c r="E3782" s="190" t="s">
        <v>20867</v>
      </c>
      <c r="F3782" s="190" t="s">
        <v>20869</v>
      </c>
      <c r="G3782" s="192">
        <v>3929</v>
      </c>
      <c r="H3782" s="191">
        <v>262.10000000000002</v>
      </c>
      <c r="I3782" s="188">
        <v>14.990461655856542</v>
      </c>
      <c r="J3782" s="192">
        <v>4200</v>
      </c>
      <c r="K3782" s="191">
        <v>263.45999999999998</v>
      </c>
      <c r="L3782" s="193">
        <v>15.941698929628787</v>
      </c>
      <c r="N3782" s="185"/>
      <c r="O3782" s="185"/>
    </row>
    <row r="3783" spans="1:15" x14ac:dyDescent="0.25">
      <c r="A3783" s="239" t="s">
        <v>13301</v>
      </c>
      <c r="B3783" s="189" t="s">
        <v>7778</v>
      </c>
      <c r="C3783" s="190" t="s">
        <v>7777</v>
      </c>
      <c r="D3783" s="190" t="s">
        <v>8477</v>
      </c>
      <c r="E3783" s="190" t="s">
        <v>20867</v>
      </c>
      <c r="F3783" s="190" t="s">
        <v>20869</v>
      </c>
      <c r="G3783" s="192">
        <v>4234</v>
      </c>
      <c r="H3783" s="191">
        <v>115.76</v>
      </c>
      <c r="I3783" s="188">
        <v>36.575673807878367</v>
      </c>
      <c r="J3783" s="192">
        <v>4342</v>
      </c>
      <c r="K3783" s="191">
        <v>116.88</v>
      </c>
      <c r="L3783" s="193">
        <v>37.149212867898704</v>
      </c>
      <c r="N3783" s="185"/>
      <c r="O3783" s="185"/>
    </row>
    <row r="3784" spans="1:15" x14ac:dyDescent="0.25">
      <c r="A3784" s="239" t="s">
        <v>13302</v>
      </c>
      <c r="B3784" s="189" t="s">
        <v>7778</v>
      </c>
      <c r="C3784" s="190" t="s">
        <v>7777</v>
      </c>
      <c r="D3784" s="190" t="s">
        <v>8478</v>
      </c>
      <c r="E3784" s="190" t="s">
        <v>20867</v>
      </c>
      <c r="F3784" s="190" t="s">
        <v>20869</v>
      </c>
      <c r="G3784" s="192">
        <v>5169</v>
      </c>
      <c r="H3784" s="191">
        <v>335.37</v>
      </c>
      <c r="I3784" s="188">
        <v>15.412827623222112</v>
      </c>
      <c r="J3784" s="192">
        <v>5244</v>
      </c>
      <c r="K3784" s="191">
        <v>339.98</v>
      </c>
      <c r="L3784" s="193">
        <v>15.424436731572445</v>
      </c>
      <c r="N3784" s="185"/>
      <c r="O3784" s="185"/>
    </row>
    <row r="3785" spans="1:15" x14ac:dyDescent="0.25">
      <c r="A3785" s="239" t="s">
        <v>13303</v>
      </c>
      <c r="B3785" s="189" t="s">
        <v>7778</v>
      </c>
      <c r="C3785" s="190" t="s">
        <v>7777</v>
      </c>
      <c r="D3785" s="190" t="s">
        <v>8479</v>
      </c>
      <c r="E3785" s="190" t="s">
        <v>20867</v>
      </c>
      <c r="F3785" s="190" t="s">
        <v>20869</v>
      </c>
      <c r="G3785" s="192">
        <v>5525</v>
      </c>
      <c r="H3785" s="191">
        <v>193.55</v>
      </c>
      <c r="I3785" s="188">
        <v>28.54559545337122</v>
      </c>
      <c r="J3785" s="192">
        <v>5957</v>
      </c>
      <c r="K3785" s="191">
        <v>197.08</v>
      </c>
      <c r="L3785" s="193">
        <v>30.226304038968944</v>
      </c>
      <c r="N3785" s="185"/>
      <c r="O3785" s="185"/>
    </row>
    <row r="3786" spans="1:15" x14ac:dyDescent="0.25">
      <c r="A3786" s="239" t="s">
        <v>13304</v>
      </c>
      <c r="B3786" s="189" t="s">
        <v>7778</v>
      </c>
      <c r="C3786" s="190" t="s">
        <v>7777</v>
      </c>
      <c r="D3786" s="190" t="s">
        <v>8480</v>
      </c>
      <c r="E3786" s="190" t="s">
        <v>20867</v>
      </c>
      <c r="F3786" s="190" t="s">
        <v>20869</v>
      </c>
      <c r="G3786" s="192">
        <v>4000</v>
      </c>
      <c r="H3786" s="191">
        <v>365.95</v>
      </c>
      <c r="I3786" s="188">
        <v>10.93045498018855</v>
      </c>
      <c r="J3786" s="192">
        <v>3907</v>
      </c>
      <c r="K3786" s="191">
        <v>367.54</v>
      </c>
      <c r="L3786" s="193">
        <v>10.630135495456276</v>
      </c>
      <c r="N3786" s="185"/>
      <c r="O3786" s="185"/>
    </row>
    <row r="3787" spans="1:15" x14ac:dyDescent="0.25">
      <c r="A3787" s="239" t="s">
        <v>13305</v>
      </c>
      <c r="B3787" s="189" t="s">
        <v>7778</v>
      </c>
      <c r="C3787" s="190" t="s">
        <v>7777</v>
      </c>
      <c r="D3787" s="190" t="s">
        <v>8481</v>
      </c>
      <c r="E3787" s="190" t="s">
        <v>20867</v>
      </c>
      <c r="F3787" s="190" t="s">
        <v>20869</v>
      </c>
      <c r="G3787" s="192">
        <v>6712</v>
      </c>
      <c r="H3787" s="191">
        <v>379.23</v>
      </c>
      <c r="I3787" s="188">
        <v>17.699021701869576</v>
      </c>
      <c r="J3787" s="192">
        <v>7150</v>
      </c>
      <c r="K3787" s="191">
        <v>370.88</v>
      </c>
      <c r="L3787" s="193">
        <v>19.278472821397756</v>
      </c>
      <c r="N3787" s="185"/>
      <c r="O3787" s="185"/>
    </row>
    <row r="3788" spans="1:15" x14ac:dyDescent="0.25">
      <c r="A3788" s="239" t="s">
        <v>13306</v>
      </c>
      <c r="B3788" s="189" t="s">
        <v>7778</v>
      </c>
      <c r="C3788" s="190" t="s">
        <v>7777</v>
      </c>
      <c r="D3788" s="190" t="s">
        <v>8133</v>
      </c>
      <c r="E3788" s="190" t="s">
        <v>20867</v>
      </c>
      <c r="F3788" s="190" t="s">
        <v>20869</v>
      </c>
      <c r="G3788" s="192">
        <v>2606</v>
      </c>
      <c r="H3788" s="191">
        <v>236.99</v>
      </c>
      <c r="I3788" s="188">
        <v>10.99624456728132</v>
      </c>
      <c r="J3788" s="192">
        <v>3180</v>
      </c>
      <c r="K3788" s="191">
        <v>238.04</v>
      </c>
      <c r="L3788" s="193">
        <v>13.359099311040161</v>
      </c>
      <c r="N3788" s="185"/>
      <c r="O3788" s="185"/>
    </row>
    <row r="3789" spans="1:15" x14ac:dyDescent="0.25">
      <c r="A3789" s="239" t="s">
        <v>13307</v>
      </c>
      <c r="B3789" s="189" t="s">
        <v>7778</v>
      </c>
      <c r="C3789" s="190" t="s">
        <v>7777</v>
      </c>
      <c r="D3789" s="190" t="s">
        <v>8482</v>
      </c>
      <c r="E3789" s="190" t="s">
        <v>20867</v>
      </c>
      <c r="F3789" s="190" t="s">
        <v>20869</v>
      </c>
      <c r="G3789" s="192">
        <v>30408</v>
      </c>
      <c r="H3789" s="191">
        <v>1247.73</v>
      </c>
      <c r="I3789" s="188">
        <v>24.370657113317783</v>
      </c>
      <c r="J3789" s="192">
        <v>43602</v>
      </c>
      <c r="K3789" s="191">
        <v>1247.8599999999999</v>
      </c>
      <c r="L3789" s="193">
        <v>34.941419710544452</v>
      </c>
      <c r="N3789" s="185"/>
      <c r="O3789" s="185"/>
    </row>
    <row r="3790" spans="1:15" x14ac:dyDescent="0.25">
      <c r="A3790" s="239" t="s">
        <v>13308</v>
      </c>
      <c r="B3790" s="189" t="s">
        <v>7778</v>
      </c>
      <c r="C3790" s="190" t="s">
        <v>7777</v>
      </c>
      <c r="D3790" s="190" t="s">
        <v>13309</v>
      </c>
      <c r="E3790" s="190" t="s">
        <v>20867</v>
      </c>
      <c r="F3790" s="190" t="s">
        <v>20868</v>
      </c>
      <c r="G3790" s="192">
        <v>0</v>
      </c>
      <c r="H3790" s="191">
        <v>84.65</v>
      </c>
      <c r="I3790" s="188">
        <v>0</v>
      </c>
      <c r="J3790" s="192">
        <v>0</v>
      </c>
      <c r="K3790" s="191">
        <v>83.05</v>
      </c>
      <c r="L3790" s="193">
        <v>0</v>
      </c>
      <c r="N3790" s="185"/>
      <c r="O3790" s="185"/>
    </row>
    <row r="3791" spans="1:15" x14ac:dyDescent="0.25">
      <c r="A3791" s="239" t="s">
        <v>13310</v>
      </c>
      <c r="B3791" s="189" t="s">
        <v>7778</v>
      </c>
      <c r="C3791" s="190" t="s">
        <v>7777</v>
      </c>
      <c r="D3791" s="190" t="s">
        <v>3459</v>
      </c>
      <c r="E3791" s="190" t="s">
        <v>20867</v>
      </c>
      <c r="F3791" s="190" t="s">
        <v>20869</v>
      </c>
      <c r="G3791" s="192">
        <v>6975</v>
      </c>
      <c r="H3791" s="191">
        <v>318.05</v>
      </c>
      <c r="I3791" s="188">
        <v>21.930514070114761</v>
      </c>
      <c r="J3791" s="192">
        <v>6936</v>
      </c>
      <c r="K3791" s="191">
        <v>314.31</v>
      </c>
      <c r="L3791" s="193">
        <v>22.067385702013937</v>
      </c>
      <c r="N3791" s="185"/>
      <c r="O3791" s="185"/>
    </row>
    <row r="3792" spans="1:15" x14ac:dyDescent="0.25">
      <c r="A3792" s="239" t="s">
        <v>13311</v>
      </c>
      <c r="B3792" s="189" t="s">
        <v>7778</v>
      </c>
      <c r="C3792" s="190" t="s">
        <v>7777</v>
      </c>
      <c r="D3792" s="190" t="s">
        <v>8134</v>
      </c>
      <c r="E3792" s="190" t="s">
        <v>20867</v>
      </c>
      <c r="F3792" s="190" t="s">
        <v>20869</v>
      </c>
      <c r="G3792" s="192">
        <v>1992</v>
      </c>
      <c r="H3792" s="191">
        <v>153.27000000000001</v>
      </c>
      <c r="I3792" s="188">
        <v>12.99667253865727</v>
      </c>
      <c r="J3792" s="192">
        <v>2272</v>
      </c>
      <c r="K3792" s="191">
        <v>157.13</v>
      </c>
      <c r="L3792" s="193">
        <v>14.459364857124674</v>
      </c>
      <c r="N3792" s="185"/>
      <c r="O3792" s="185"/>
    </row>
    <row r="3793" spans="1:15" x14ac:dyDescent="0.25">
      <c r="A3793" s="239" t="s">
        <v>13312</v>
      </c>
      <c r="B3793" s="189" t="s">
        <v>7778</v>
      </c>
      <c r="C3793" s="190" t="s">
        <v>7777</v>
      </c>
      <c r="D3793" s="190" t="s">
        <v>3460</v>
      </c>
      <c r="E3793" s="190" t="s">
        <v>20867</v>
      </c>
      <c r="F3793" s="190" t="s">
        <v>20869</v>
      </c>
      <c r="G3793" s="192">
        <v>4086</v>
      </c>
      <c r="H3793" s="191">
        <v>236.08</v>
      </c>
      <c r="I3793" s="188">
        <v>17.307692307692307</v>
      </c>
      <c r="J3793" s="192">
        <v>4017</v>
      </c>
      <c r="K3793" s="191">
        <v>243.11</v>
      </c>
      <c r="L3793" s="193">
        <v>16.523384476163052</v>
      </c>
      <c r="N3793" s="185"/>
      <c r="O3793" s="185"/>
    </row>
    <row r="3794" spans="1:15" x14ac:dyDescent="0.25">
      <c r="A3794" s="239" t="s">
        <v>13313</v>
      </c>
      <c r="B3794" s="189" t="s">
        <v>7778</v>
      </c>
      <c r="C3794" s="190" t="s">
        <v>7777</v>
      </c>
      <c r="D3794" s="190" t="s">
        <v>13314</v>
      </c>
      <c r="E3794" s="190" t="s">
        <v>20867</v>
      </c>
      <c r="F3794" s="190" t="s">
        <v>20868</v>
      </c>
      <c r="G3794" s="192">
        <v>0</v>
      </c>
      <c r="H3794" s="191">
        <v>206.25</v>
      </c>
      <c r="I3794" s="188">
        <v>0</v>
      </c>
      <c r="J3794" s="192">
        <v>0</v>
      </c>
      <c r="K3794" s="191">
        <v>192.37</v>
      </c>
      <c r="L3794" s="193">
        <v>0</v>
      </c>
      <c r="N3794" s="185"/>
      <c r="O3794" s="185"/>
    </row>
    <row r="3795" spans="1:15" x14ac:dyDescent="0.25">
      <c r="A3795" s="239" t="s">
        <v>13315</v>
      </c>
      <c r="B3795" s="189" t="s">
        <v>7778</v>
      </c>
      <c r="C3795" s="190" t="s">
        <v>7777</v>
      </c>
      <c r="D3795" s="190" t="s">
        <v>5722</v>
      </c>
      <c r="E3795" s="190" t="s">
        <v>20867</v>
      </c>
      <c r="F3795" s="190" t="s">
        <v>20869</v>
      </c>
      <c r="G3795" s="192">
        <v>6203</v>
      </c>
      <c r="H3795" s="191">
        <v>333.51</v>
      </c>
      <c r="I3795" s="188">
        <v>18.599142454499116</v>
      </c>
      <c r="J3795" s="192">
        <v>6446</v>
      </c>
      <c r="K3795" s="191">
        <v>344.53</v>
      </c>
      <c r="L3795" s="193">
        <v>18.709546338490117</v>
      </c>
      <c r="N3795" s="185"/>
      <c r="O3795" s="185"/>
    </row>
    <row r="3796" spans="1:15" x14ac:dyDescent="0.25">
      <c r="A3796" s="239" t="s">
        <v>13316</v>
      </c>
      <c r="B3796" s="189" t="s">
        <v>7778</v>
      </c>
      <c r="C3796" s="190" t="s">
        <v>7777</v>
      </c>
      <c r="D3796" s="190" t="s">
        <v>3461</v>
      </c>
      <c r="E3796" s="190" t="s">
        <v>20867</v>
      </c>
      <c r="F3796" s="190" t="s">
        <v>20869</v>
      </c>
      <c r="G3796" s="192">
        <v>5501</v>
      </c>
      <c r="H3796" s="191">
        <v>259.58999999999997</v>
      </c>
      <c r="I3796" s="188">
        <v>21.191109056589237</v>
      </c>
      <c r="J3796" s="192">
        <v>5566</v>
      </c>
      <c r="K3796" s="191">
        <v>260.10000000000002</v>
      </c>
      <c r="L3796" s="193">
        <v>21.399461745482505</v>
      </c>
      <c r="N3796" s="185"/>
      <c r="O3796" s="185"/>
    </row>
    <row r="3797" spans="1:15" x14ac:dyDescent="0.25">
      <c r="A3797" s="239" t="s">
        <v>13317</v>
      </c>
      <c r="B3797" s="189" t="s">
        <v>7778</v>
      </c>
      <c r="C3797" s="190" t="s">
        <v>7777</v>
      </c>
      <c r="D3797" s="190" t="s">
        <v>3462</v>
      </c>
      <c r="E3797" s="190" t="s">
        <v>20867</v>
      </c>
      <c r="F3797" s="190" t="s">
        <v>20869</v>
      </c>
      <c r="G3797" s="192">
        <v>1147</v>
      </c>
      <c r="H3797" s="191">
        <v>114.47</v>
      </c>
      <c r="I3797" s="188">
        <v>10.020092600681402</v>
      </c>
      <c r="J3797" s="192">
        <v>1146</v>
      </c>
      <c r="K3797" s="191">
        <v>115.23</v>
      </c>
      <c r="L3797" s="193">
        <v>9.9453267378286903</v>
      </c>
      <c r="N3797" s="185"/>
      <c r="O3797" s="185"/>
    </row>
    <row r="3798" spans="1:15" x14ac:dyDescent="0.25">
      <c r="A3798" s="239" t="s">
        <v>13318</v>
      </c>
      <c r="B3798" s="189" t="s">
        <v>7778</v>
      </c>
      <c r="C3798" s="190" t="s">
        <v>7777</v>
      </c>
      <c r="D3798" s="190" t="s">
        <v>3463</v>
      </c>
      <c r="E3798" s="190" t="s">
        <v>20867</v>
      </c>
      <c r="F3798" s="190" t="s">
        <v>20869</v>
      </c>
      <c r="G3798" s="192">
        <v>1400</v>
      </c>
      <c r="H3798" s="191">
        <v>93.49</v>
      </c>
      <c r="I3798" s="188">
        <v>14.974863621777731</v>
      </c>
      <c r="J3798" s="192">
        <v>1430</v>
      </c>
      <c r="K3798" s="191">
        <v>93.93</v>
      </c>
      <c r="L3798" s="193">
        <v>15.224103055466836</v>
      </c>
      <c r="N3798" s="185"/>
      <c r="O3798" s="185"/>
    </row>
    <row r="3799" spans="1:15" x14ac:dyDescent="0.25">
      <c r="A3799" s="239" t="s">
        <v>13319</v>
      </c>
      <c r="B3799" s="189" t="s">
        <v>7778</v>
      </c>
      <c r="C3799" s="190" t="s">
        <v>7777</v>
      </c>
      <c r="D3799" s="190" t="s">
        <v>8135</v>
      </c>
      <c r="E3799" s="190" t="s">
        <v>20867</v>
      </c>
      <c r="F3799" s="190" t="s">
        <v>20869</v>
      </c>
      <c r="G3799" s="192">
        <v>2265</v>
      </c>
      <c r="H3799" s="191">
        <v>186.88</v>
      </c>
      <c r="I3799" s="188">
        <v>12.120077054794521</v>
      </c>
      <c r="J3799" s="192">
        <v>2249</v>
      </c>
      <c r="K3799" s="191">
        <v>185.78</v>
      </c>
      <c r="L3799" s="193">
        <v>12.105716438798579</v>
      </c>
      <c r="N3799" s="185"/>
      <c r="O3799" s="185"/>
    </row>
    <row r="3800" spans="1:15" x14ac:dyDescent="0.25">
      <c r="A3800" s="239" t="s">
        <v>13320</v>
      </c>
      <c r="B3800" s="189" t="s">
        <v>7778</v>
      </c>
      <c r="C3800" s="190" t="s">
        <v>7777</v>
      </c>
      <c r="D3800" s="190" t="s">
        <v>2605</v>
      </c>
      <c r="E3800" s="190" t="s">
        <v>20867</v>
      </c>
      <c r="F3800" s="190" t="s">
        <v>20869</v>
      </c>
      <c r="G3800" s="192">
        <v>2888</v>
      </c>
      <c r="H3800" s="191">
        <v>155.46</v>
      </c>
      <c r="I3800" s="188">
        <v>18.577125948797118</v>
      </c>
      <c r="J3800" s="192">
        <v>2894</v>
      </c>
      <c r="K3800" s="191">
        <v>158.03</v>
      </c>
      <c r="L3800" s="193">
        <v>18.31297854837689</v>
      </c>
      <c r="N3800" s="185"/>
      <c r="O3800" s="185"/>
    </row>
    <row r="3801" spans="1:15" x14ac:dyDescent="0.25">
      <c r="A3801" s="239" t="s">
        <v>13321</v>
      </c>
      <c r="B3801" s="189" t="s">
        <v>7778</v>
      </c>
      <c r="C3801" s="190" t="s">
        <v>7777</v>
      </c>
      <c r="D3801" s="190" t="s">
        <v>2606</v>
      </c>
      <c r="E3801" s="190" t="s">
        <v>20867</v>
      </c>
      <c r="F3801" s="190" t="s">
        <v>20869</v>
      </c>
      <c r="G3801" s="192">
        <v>150</v>
      </c>
      <c r="H3801" s="191">
        <v>88.44</v>
      </c>
      <c r="I3801" s="188">
        <v>1.6960651289009498</v>
      </c>
      <c r="J3801" s="192">
        <v>299</v>
      </c>
      <c r="K3801" s="191">
        <v>89.05</v>
      </c>
      <c r="L3801" s="193">
        <v>3.3576642335766422</v>
      </c>
      <c r="N3801" s="185"/>
      <c r="O3801" s="185"/>
    </row>
    <row r="3802" spans="1:15" x14ac:dyDescent="0.25">
      <c r="A3802" s="239" t="s">
        <v>13322</v>
      </c>
      <c r="B3802" s="189" t="s">
        <v>7778</v>
      </c>
      <c r="C3802" s="190" t="s">
        <v>7777</v>
      </c>
      <c r="D3802" s="190" t="s">
        <v>2607</v>
      </c>
      <c r="E3802" s="190" t="s">
        <v>20867</v>
      </c>
      <c r="F3802" s="190" t="s">
        <v>20869</v>
      </c>
      <c r="G3802" s="192">
        <v>5521</v>
      </c>
      <c r="H3802" s="191">
        <v>346.29</v>
      </c>
      <c r="I3802" s="188">
        <v>15.943284530306967</v>
      </c>
      <c r="J3802" s="192">
        <v>6642</v>
      </c>
      <c r="K3802" s="191">
        <v>341.29</v>
      </c>
      <c r="L3802" s="193">
        <v>19.461455067537869</v>
      </c>
      <c r="N3802" s="185"/>
      <c r="O3802" s="185"/>
    </row>
    <row r="3803" spans="1:15" x14ac:dyDescent="0.25">
      <c r="A3803" s="239" t="s">
        <v>13323</v>
      </c>
      <c r="B3803" s="189" t="s">
        <v>7778</v>
      </c>
      <c r="C3803" s="190" t="s">
        <v>7777</v>
      </c>
      <c r="D3803" s="190" t="s">
        <v>8136</v>
      </c>
      <c r="E3803" s="190" t="s">
        <v>20867</v>
      </c>
      <c r="F3803" s="190" t="s">
        <v>20869</v>
      </c>
      <c r="G3803" s="192">
        <v>473</v>
      </c>
      <c r="H3803" s="191">
        <v>110.95</v>
      </c>
      <c r="I3803" s="188">
        <v>4.2631816133393423</v>
      </c>
      <c r="J3803" s="192">
        <v>737</v>
      </c>
      <c r="K3803" s="191">
        <v>112.46</v>
      </c>
      <c r="L3803" s="193">
        <v>6.5534412235461499</v>
      </c>
      <c r="N3803" s="185"/>
      <c r="O3803" s="185"/>
    </row>
    <row r="3804" spans="1:15" x14ac:dyDescent="0.25">
      <c r="A3804" s="239" t="s">
        <v>13324</v>
      </c>
      <c r="B3804" s="189" t="s">
        <v>7778</v>
      </c>
      <c r="C3804" s="190" t="s">
        <v>7777</v>
      </c>
      <c r="D3804" s="190" t="s">
        <v>8137</v>
      </c>
      <c r="E3804" s="190" t="s">
        <v>20867</v>
      </c>
      <c r="F3804" s="190" t="s">
        <v>20869</v>
      </c>
      <c r="G3804" s="192">
        <v>4626</v>
      </c>
      <c r="H3804" s="191">
        <v>291.14</v>
      </c>
      <c r="I3804" s="188">
        <v>15.889262897575051</v>
      </c>
      <c r="J3804" s="192">
        <v>4585</v>
      </c>
      <c r="K3804" s="191">
        <v>293.11</v>
      </c>
      <c r="L3804" s="193">
        <v>15.642591518542526</v>
      </c>
      <c r="N3804" s="185"/>
      <c r="O3804" s="185"/>
    </row>
    <row r="3805" spans="1:15" x14ac:dyDescent="0.25">
      <c r="A3805" s="239" t="s">
        <v>13325</v>
      </c>
      <c r="B3805" s="189" t="s">
        <v>7778</v>
      </c>
      <c r="C3805" s="190" t="s">
        <v>7777</v>
      </c>
      <c r="D3805" s="190" t="s">
        <v>8138</v>
      </c>
      <c r="E3805" s="190" t="s">
        <v>20867</v>
      </c>
      <c r="F3805" s="190" t="s">
        <v>20869</v>
      </c>
      <c r="G3805" s="192">
        <v>6159</v>
      </c>
      <c r="H3805" s="191">
        <v>232.9</v>
      </c>
      <c r="I3805" s="188">
        <v>26.444826105624731</v>
      </c>
      <c r="J3805" s="192">
        <v>6134</v>
      </c>
      <c r="K3805" s="191">
        <v>237.88</v>
      </c>
      <c r="L3805" s="193">
        <v>25.786110644022198</v>
      </c>
      <c r="N3805" s="185"/>
      <c r="O3805" s="185"/>
    </row>
    <row r="3806" spans="1:15" x14ac:dyDescent="0.25">
      <c r="A3806" s="239" t="s">
        <v>13326</v>
      </c>
      <c r="B3806" s="189" t="s">
        <v>7778</v>
      </c>
      <c r="C3806" s="190" t="s">
        <v>7777</v>
      </c>
      <c r="D3806" s="190" t="s">
        <v>2608</v>
      </c>
      <c r="E3806" s="190" t="s">
        <v>20867</v>
      </c>
      <c r="F3806" s="190" t="s">
        <v>20869</v>
      </c>
      <c r="G3806" s="192">
        <v>6830</v>
      </c>
      <c r="H3806" s="191">
        <v>255.24</v>
      </c>
      <c r="I3806" s="188">
        <v>26.759128663218931</v>
      </c>
      <c r="J3806" s="192">
        <v>7835</v>
      </c>
      <c r="K3806" s="191">
        <v>256.19</v>
      </c>
      <c r="L3806" s="193">
        <v>30.582770599945352</v>
      </c>
      <c r="N3806" s="185"/>
      <c r="O3806" s="185"/>
    </row>
    <row r="3807" spans="1:15" x14ac:dyDescent="0.25">
      <c r="A3807" s="239" t="s">
        <v>13327</v>
      </c>
      <c r="B3807" s="189" t="s">
        <v>7778</v>
      </c>
      <c r="C3807" s="190" t="s">
        <v>7777</v>
      </c>
      <c r="D3807" s="190" t="s">
        <v>2609</v>
      </c>
      <c r="E3807" s="190" t="s">
        <v>20867</v>
      </c>
      <c r="F3807" s="190" t="s">
        <v>20869</v>
      </c>
      <c r="G3807" s="192">
        <v>8088</v>
      </c>
      <c r="H3807" s="191">
        <v>273.87</v>
      </c>
      <c r="I3807" s="188">
        <v>29.532259831306824</v>
      </c>
      <c r="J3807" s="192">
        <v>8169</v>
      </c>
      <c r="K3807" s="191">
        <v>273.89</v>
      </c>
      <c r="L3807" s="193">
        <v>29.825842491511192</v>
      </c>
      <c r="N3807" s="185"/>
      <c r="O3807" s="185"/>
    </row>
    <row r="3808" spans="1:15" x14ac:dyDescent="0.25">
      <c r="A3808" s="239" t="s">
        <v>13328</v>
      </c>
      <c r="B3808" s="189" t="s">
        <v>7778</v>
      </c>
      <c r="C3808" s="190" t="s">
        <v>7777</v>
      </c>
      <c r="D3808" s="190" t="s">
        <v>2610</v>
      </c>
      <c r="E3808" s="190" t="s">
        <v>20867</v>
      </c>
      <c r="F3808" s="190" t="s">
        <v>20869</v>
      </c>
      <c r="G3808" s="192">
        <v>4186</v>
      </c>
      <c r="H3808" s="191">
        <v>206.07</v>
      </c>
      <c r="I3808" s="188">
        <v>20.313485708739748</v>
      </c>
      <c r="J3808" s="192">
        <v>4237</v>
      </c>
      <c r="K3808" s="191">
        <v>209.87</v>
      </c>
      <c r="L3808" s="193">
        <v>20.188688235574404</v>
      </c>
      <c r="N3808" s="185"/>
      <c r="O3808" s="185"/>
    </row>
    <row r="3809" spans="1:15" x14ac:dyDescent="0.25">
      <c r="A3809" s="239" t="s">
        <v>13329</v>
      </c>
      <c r="B3809" s="189" t="s">
        <v>7778</v>
      </c>
      <c r="C3809" s="190" t="s">
        <v>7777</v>
      </c>
      <c r="D3809" s="190" t="s">
        <v>2611</v>
      </c>
      <c r="E3809" s="190" t="s">
        <v>20867</v>
      </c>
      <c r="F3809" s="190" t="s">
        <v>20869</v>
      </c>
      <c r="G3809" s="192">
        <v>8804</v>
      </c>
      <c r="H3809" s="191">
        <v>456.68</v>
      </c>
      <c r="I3809" s="188">
        <v>19.27826924761321</v>
      </c>
      <c r="J3809" s="192">
        <v>9188</v>
      </c>
      <c r="K3809" s="191">
        <v>469.7</v>
      </c>
      <c r="L3809" s="193">
        <v>19.561422184373004</v>
      </c>
      <c r="N3809" s="185"/>
      <c r="O3809" s="185"/>
    </row>
    <row r="3810" spans="1:15" x14ac:dyDescent="0.25">
      <c r="A3810" s="239" t="s">
        <v>13330</v>
      </c>
      <c r="B3810" s="189" t="s">
        <v>7778</v>
      </c>
      <c r="C3810" s="190" t="s">
        <v>7777</v>
      </c>
      <c r="D3810" s="190" t="s">
        <v>2612</v>
      </c>
      <c r="E3810" s="190" t="s">
        <v>20867</v>
      </c>
      <c r="F3810" s="190" t="s">
        <v>20869</v>
      </c>
      <c r="G3810" s="192">
        <v>7381</v>
      </c>
      <c r="H3810" s="191">
        <v>414.12</v>
      </c>
      <c r="I3810" s="188">
        <v>17.823336231044141</v>
      </c>
      <c r="J3810" s="192">
        <v>7343</v>
      </c>
      <c r="K3810" s="191">
        <v>413.1</v>
      </c>
      <c r="L3810" s="193">
        <v>17.775357056402807</v>
      </c>
      <c r="N3810" s="185"/>
      <c r="O3810" s="185"/>
    </row>
    <row r="3811" spans="1:15" x14ac:dyDescent="0.25">
      <c r="A3811" s="239" t="s">
        <v>13331</v>
      </c>
      <c r="B3811" s="189" t="s">
        <v>7778</v>
      </c>
      <c r="C3811" s="190" t="s">
        <v>7777</v>
      </c>
      <c r="D3811" s="190" t="s">
        <v>2613</v>
      </c>
      <c r="E3811" s="190" t="s">
        <v>20867</v>
      </c>
      <c r="F3811" s="190" t="s">
        <v>20869</v>
      </c>
      <c r="G3811" s="192">
        <v>2742</v>
      </c>
      <c r="H3811" s="191">
        <v>219.75</v>
      </c>
      <c r="I3811" s="188">
        <v>12.477815699658702</v>
      </c>
      <c r="J3811" s="192">
        <v>2750</v>
      </c>
      <c r="K3811" s="191">
        <v>220.46</v>
      </c>
      <c r="L3811" s="193">
        <v>12.473918171096797</v>
      </c>
      <c r="N3811" s="185"/>
      <c r="O3811" s="185"/>
    </row>
    <row r="3812" spans="1:15" x14ac:dyDescent="0.25">
      <c r="A3812" s="239" t="s">
        <v>13332</v>
      </c>
      <c r="B3812" s="189" t="s">
        <v>7778</v>
      </c>
      <c r="C3812" s="190" t="s">
        <v>7777</v>
      </c>
      <c r="D3812" s="190" t="s">
        <v>8139</v>
      </c>
      <c r="E3812" s="190" t="s">
        <v>20867</v>
      </c>
      <c r="F3812" s="190" t="s">
        <v>20869</v>
      </c>
      <c r="G3812" s="192">
        <v>1503</v>
      </c>
      <c r="H3812" s="191">
        <v>178.21</v>
      </c>
      <c r="I3812" s="188">
        <v>8.4338701531900568</v>
      </c>
      <c r="J3812" s="192">
        <v>1492</v>
      </c>
      <c r="K3812" s="191">
        <v>178.56</v>
      </c>
      <c r="L3812" s="193">
        <v>8.3557347670250888</v>
      </c>
      <c r="N3812" s="185"/>
      <c r="O3812" s="185"/>
    </row>
    <row r="3813" spans="1:15" x14ac:dyDescent="0.25">
      <c r="A3813" s="239" t="s">
        <v>13333</v>
      </c>
      <c r="B3813" s="189" t="s">
        <v>7778</v>
      </c>
      <c r="C3813" s="190" t="s">
        <v>7777</v>
      </c>
      <c r="D3813" s="190" t="s">
        <v>3482</v>
      </c>
      <c r="E3813" s="190" t="s">
        <v>20867</v>
      </c>
      <c r="F3813" s="190" t="s">
        <v>20869</v>
      </c>
      <c r="G3813" s="192">
        <v>12503</v>
      </c>
      <c r="H3813" s="191">
        <v>858.51</v>
      </c>
      <c r="I3813" s="188">
        <v>14.56360438434031</v>
      </c>
      <c r="J3813" s="192">
        <v>13060</v>
      </c>
      <c r="K3813" s="191">
        <v>864.84</v>
      </c>
      <c r="L3813" s="193">
        <v>15.101059155450718</v>
      </c>
      <c r="N3813" s="185"/>
      <c r="O3813" s="185"/>
    </row>
    <row r="3814" spans="1:15" x14ac:dyDescent="0.25">
      <c r="A3814" s="239" t="s">
        <v>13334</v>
      </c>
      <c r="B3814" s="189" t="s">
        <v>7778</v>
      </c>
      <c r="C3814" s="190" t="s">
        <v>7777</v>
      </c>
      <c r="D3814" s="190" t="s">
        <v>3483</v>
      </c>
      <c r="E3814" s="190" t="s">
        <v>20867</v>
      </c>
      <c r="F3814" s="190" t="s">
        <v>20869</v>
      </c>
      <c r="G3814" s="192">
        <v>493</v>
      </c>
      <c r="H3814" s="191">
        <v>104.03</v>
      </c>
      <c r="I3814" s="188">
        <v>4.7390175910794961</v>
      </c>
      <c r="J3814" s="192">
        <v>500</v>
      </c>
      <c r="K3814" s="191">
        <v>103.59</v>
      </c>
      <c r="L3814" s="193">
        <v>4.826720725938797</v>
      </c>
      <c r="N3814" s="185"/>
      <c r="O3814" s="185"/>
    </row>
    <row r="3815" spans="1:15" x14ac:dyDescent="0.25">
      <c r="A3815" s="239" t="s">
        <v>13335</v>
      </c>
      <c r="B3815" s="189" t="s">
        <v>7778</v>
      </c>
      <c r="C3815" s="190" t="s">
        <v>7777</v>
      </c>
      <c r="D3815" s="190" t="s">
        <v>3484</v>
      </c>
      <c r="E3815" s="190" t="s">
        <v>20867</v>
      </c>
      <c r="F3815" s="190" t="s">
        <v>20869</v>
      </c>
      <c r="G3815" s="192">
        <v>10045</v>
      </c>
      <c r="H3815" s="191">
        <v>1424.79</v>
      </c>
      <c r="I3815" s="188">
        <v>7.0501617782269665</v>
      </c>
      <c r="J3815" s="192">
        <v>10105</v>
      </c>
      <c r="K3815" s="191">
        <v>1474.52</v>
      </c>
      <c r="L3815" s="193">
        <v>6.8530776116973664</v>
      </c>
      <c r="N3815" s="185"/>
      <c r="O3815" s="185"/>
    </row>
    <row r="3816" spans="1:15" x14ac:dyDescent="0.25">
      <c r="A3816" s="239" t="s">
        <v>13336</v>
      </c>
      <c r="B3816" s="189" t="s">
        <v>7778</v>
      </c>
      <c r="C3816" s="190" t="s">
        <v>7777</v>
      </c>
      <c r="D3816" s="190" t="s">
        <v>3485</v>
      </c>
      <c r="E3816" s="190" t="s">
        <v>20867</v>
      </c>
      <c r="F3816" s="190" t="s">
        <v>20869</v>
      </c>
      <c r="G3816" s="192">
        <v>5943</v>
      </c>
      <c r="H3816" s="191">
        <v>269.5</v>
      </c>
      <c r="I3816" s="188">
        <v>22.051948051948052</v>
      </c>
      <c r="J3816" s="192">
        <v>3727</v>
      </c>
      <c r="K3816" s="191">
        <v>269.17</v>
      </c>
      <c r="L3816" s="193">
        <v>13.846268157669874</v>
      </c>
      <c r="N3816" s="185"/>
      <c r="O3816" s="185"/>
    </row>
    <row r="3817" spans="1:15" x14ac:dyDescent="0.25">
      <c r="A3817" s="239" t="s">
        <v>13337</v>
      </c>
      <c r="B3817" s="189" t="s">
        <v>7778</v>
      </c>
      <c r="C3817" s="190" t="s">
        <v>7777</v>
      </c>
      <c r="D3817" s="190" t="s">
        <v>3486</v>
      </c>
      <c r="E3817" s="190" t="s">
        <v>20867</v>
      </c>
      <c r="F3817" s="190" t="s">
        <v>20869</v>
      </c>
      <c r="G3817" s="192">
        <v>2338</v>
      </c>
      <c r="H3817" s="191">
        <v>226.23</v>
      </c>
      <c r="I3817" s="188">
        <v>10.334615214604606</v>
      </c>
      <c r="J3817" s="192">
        <v>2310</v>
      </c>
      <c r="K3817" s="191">
        <v>227.41</v>
      </c>
      <c r="L3817" s="193">
        <v>10.15786464975155</v>
      </c>
      <c r="N3817" s="185"/>
      <c r="O3817" s="185"/>
    </row>
    <row r="3818" spans="1:15" x14ac:dyDescent="0.25">
      <c r="A3818" s="239" t="s">
        <v>13338</v>
      </c>
      <c r="B3818" s="189" t="s">
        <v>7778</v>
      </c>
      <c r="C3818" s="190" t="s">
        <v>7777</v>
      </c>
      <c r="D3818" s="190" t="s">
        <v>4304</v>
      </c>
      <c r="E3818" s="190" t="s">
        <v>20867</v>
      </c>
      <c r="F3818" s="190" t="s">
        <v>20869</v>
      </c>
      <c r="G3818" s="192">
        <v>3399</v>
      </c>
      <c r="H3818" s="191">
        <v>209.67</v>
      </c>
      <c r="I3818" s="188">
        <v>16.211189011303478</v>
      </c>
      <c r="J3818" s="192">
        <v>4373</v>
      </c>
      <c r="K3818" s="191">
        <v>212.67</v>
      </c>
      <c r="L3818" s="193">
        <v>20.562373630507359</v>
      </c>
      <c r="N3818" s="185"/>
      <c r="O3818" s="185"/>
    </row>
    <row r="3819" spans="1:15" x14ac:dyDescent="0.25">
      <c r="A3819" s="239" t="s">
        <v>13339</v>
      </c>
      <c r="B3819" s="189" t="s">
        <v>7778</v>
      </c>
      <c r="C3819" s="190" t="s">
        <v>7777</v>
      </c>
      <c r="D3819" s="190" t="s">
        <v>4305</v>
      </c>
      <c r="E3819" s="190" t="s">
        <v>20867</v>
      </c>
      <c r="F3819" s="190" t="s">
        <v>20869</v>
      </c>
      <c r="G3819" s="192">
        <v>8328</v>
      </c>
      <c r="H3819" s="191">
        <v>477.45</v>
      </c>
      <c r="I3819" s="188">
        <v>17.442664153314485</v>
      </c>
      <c r="J3819" s="192">
        <v>8354</v>
      </c>
      <c r="K3819" s="191">
        <v>481.88</v>
      </c>
      <c r="L3819" s="193">
        <v>17.336266290362747</v>
      </c>
      <c r="N3819" s="185"/>
      <c r="O3819" s="185"/>
    </row>
    <row r="3820" spans="1:15" x14ac:dyDescent="0.25">
      <c r="A3820" s="239" t="s">
        <v>13340</v>
      </c>
      <c r="B3820" s="189" t="s">
        <v>7778</v>
      </c>
      <c r="C3820" s="190" t="s">
        <v>7777</v>
      </c>
      <c r="D3820" s="190" t="s">
        <v>5057</v>
      </c>
      <c r="E3820" s="190" t="s">
        <v>20867</v>
      </c>
      <c r="F3820" s="190" t="s">
        <v>20869</v>
      </c>
      <c r="G3820" s="192">
        <v>4511</v>
      </c>
      <c r="H3820" s="191">
        <v>257.56</v>
      </c>
      <c r="I3820" s="188">
        <v>17.514365584718124</v>
      </c>
      <c r="J3820" s="192">
        <v>4958</v>
      </c>
      <c r="K3820" s="191">
        <v>263.08999999999997</v>
      </c>
      <c r="L3820" s="193">
        <v>18.845262077616027</v>
      </c>
      <c r="N3820" s="185"/>
      <c r="O3820" s="185"/>
    </row>
    <row r="3821" spans="1:15" x14ac:dyDescent="0.25">
      <c r="A3821" s="239" t="s">
        <v>13341</v>
      </c>
      <c r="B3821" s="189" t="s">
        <v>7778</v>
      </c>
      <c r="C3821" s="190" t="s">
        <v>7777</v>
      </c>
      <c r="D3821" s="190" t="s">
        <v>5058</v>
      </c>
      <c r="E3821" s="190" t="s">
        <v>20867</v>
      </c>
      <c r="F3821" s="190" t="s">
        <v>20869</v>
      </c>
      <c r="G3821" s="192">
        <v>95405</v>
      </c>
      <c r="H3821" s="191">
        <v>5381.02</v>
      </c>
      <c r="I3821" s="188">
        <v>17.729909942724611</v>
      </c>
      <c r="J3821" s="192">
        <v>96027</v>
      </c>
      <c r="K3821" s="191">
        <v>5416.03</v>
      </c>
      <c r="L3821" s="193">
        <v>17.73014551248793</v>
      </c>
      <c r="N3821" s="185"/>
      <c r="O3821" s="185"/>
    </row>
    <row r="3822" spans="1:15" x14ac:dyDescent="0.25">
      <c r="A3822" s="239" t="s">
        <v>13342</v>
      </c>
      <c r="B3822" s="189" t="s">
        <v>7778</v>
      </c>
      <c r="C3822" s="190" t="s">
        <v>7777</v>
      </c>
      <c r="D3822" s="190" t="s">
        <v>13343</v>
      </c>
      <c r="E3822" s="190" t="s">
        <v>20867</v>
      </c>
      <c r="F3822" s="190" t="s">
        <v>20868</v>
      </c>
      <c r="G3822" s="192">
        <v>0</v>
      </c>
      <c r="H3822" s="191">
        <v>324.47000000000003</v>
      </c>
      <c r="I3822" s="188">
        <v>0</v>
      </c>
      <c r="J3822" s="192">
        <v>0</v>
      </c>
      <c r="K3822" s="191">
        <v>328.96</v>
      </c>
      <c r="L3822" s="193">
        <v>0</v>
      </c>
      <c r="N3822" s="185"/>
      <c r="O3822" s="185"/>
    </row>
    <row r="3823" spans="1:15" x14ac:dyDescent="0.25">
      <c r="A3823" s="239" t="s">
        <v>13344</v>
      </c>
      <c r="B3823" s="189" t="s">
        <v>7778</v>
      </c>
      <c r="C3823" s="190" t="s">
        <v>7777</v>
      </c>
      <c r="D3823" s="190" t="s">
        <v>5059</v>
      </c>
      <c r="E3823" s="190" t="s">
        <v>20867</v>
      </c>
      <c r="F3823" s="190" t="s">
        <v>20869</v>
      </c>
      <c r="G3823" s="192">
        <v>2477</v>
      </c>
      <c r="H3823" s="191">
        <v>171.97</v>
      </c>
      <c r="I3823" s="188">
        <v>14.403675059603419</v>
      </c>
      <c r="J3823" s="192">
        <v>3197</v>
      </c>
      <c r="K3823" s="191">
        <v>175.63</v>
      </c>
      <c r="L3823" s="193">
        <v>18.203040482833231</v>
      </c>
      <c r="N3823" s="185"/>
      <c r="O3823" s="185"/>
    </row>
    <row r="3824" spans="1:15" x14ac:dyDescent="0.25">
      <c r="A3824" s="239" t="s">
        <v>13345</v>
      </c>
      <c r="B3824" s="189" t="s">
        <v>7778</v>
      </c>
      <c r="C3824" s="190" t="s">
        <v>7777</v>
      </c>
      <c r="D3824" s="190" t="s">
        <v>5060</v>
      </c>
      <c r="E3824" s="190" t="s">
        <v>20867</v>
      </c>
      <c r="F3824" s="190" t="s">
        <v>20869</v>
      </c>
      <c r="G3824" s="192">
        <v>969</v>
      </c>
      <c r="H3824" s="191">
        <v>86.64</v>
      </c>
      <c r="I3824" s="188">
        <v>11.184210526315789</v>
      </c>
      <c r="J3824" s="192">
        <v>1444</v>
      </c>
      <c r="K3824" s="191">
        <v>83.58</v>
      </c>
      <c r="L3824" s="193">
        <v>17.276860492940894</v>
      </c>
      <c r="N3824" s="185"/>
      <c r="O3824" s="185"/>
    </row>
    <row r="3825" spans="1:15" x14ac:dyDescent="0.25">
      <c r="A3825" s="239" t="s">
        <v>13346</v>
      </c>
      <c r="B3825" s="189" t="s">
        <v>7778</v>
      </c>
      <c r="C3825" s="190" t="s">
        <v>7777</v>
      </c>
      <c r="D3825" s="190" t="s">
        <v>5061</v>
      </c>
      <c r="E3825" s="190" t="s">
        <v>20867</v>
      </c>
      <c r="F3825" s="190" t="s">
        <v>20869</v>
      </c>
      <c r="G3825" s="192">
        <v>1985</v>
      </c>
      <c r="H3825" s="191">
        <v>208.88</v>
      </c>
      <c r="I3825" s="188">
        <v>9.5030639601685181</v>
      </c>
      <c r="J3825" s="192">
        <v>1954</v>
      </c>
      <c r="K3825" s="191">
        <v>209.53</v>
      </c>
      <c r="L3825" s="193">
        <v>9.3256335608266117</v>
      </c>
      <c r="N3825" s="185"/>
      <c r="O3825" s="185"/>
    </row>
    <row r="3826" spans="1:15" x14ac:dyDescent="0.25">
      <c r="A3826" s="239" t="s">
        <v>13347</v>
      </c>
      <c r="B3826" s="189" t="s">
        <v>7778</v>
      </c>
      <c r="C3826" s="190" t="s">
        <v>7777</v>
      </c>
      <c r="D3826" s="190" t="s">
        <v>5062</v>
      </c>
      <c r="E3826" s="190" t="s">
        <v>20867</v>
      </c>
      <c r="F3826" s="190" t="s">
        <v>20869</v>
      </c>
      <c r="G3826" s="192">
        <v>2467</v>
      </c>
      <c r="H3826" s="191">
        <v>241.19</v>
      </c>
      <c r="I3826" s="188">
        <v>10.228450599112733</v>
      </c>
      <c r="J3826" s="192">
        <v>2542</v>
      </c>
      <c r="K3826" s="191">
        <v>245.04</v>
      </c>
      <c r="L3826" s="193">
        <v>10.373816519751877</v>
      </c>
      <c r="N3826" s="185"/>
      <c r="O3826" s="185"/>
    </row>
    <row r="3827" spans="1:15" x14ac:dyDescent="0.25">
      <c r="A3827" s="239" t="s">
        <v>13348</v>
      </c>
      <c r="B3827" s="189" t="s">
        <v>7778</v>
      </c>
      <c r="C3827" s="190" t="s">
        <v>7777</v>
      </c>
      <c r="D3827" s="190" t="s">
        <v>8140</v>
      </c>
      <c r="E3827" s="190" t="s">
        <v>20867</v>
      </c>
      <c r="F3827" s="190" t="s">
        <v>20869</v>
      </c>
      <c r="G3827" s="192">
        <v>6206</v>
      </c>
      <c r="H3827" s="191">
        <v>403.95</v>
      </c>
      <c r="I3827" s="188">
        <v>15.363287535586087</v>
      </c>
      <c r="J3827" s="192">
        <v>6433</v>
      </c>
      <c r="K3827" s="191">
        <v>397.92</v>
      </c>
      <c r="L3827" s="193">
        <v>16.166566143948533</v>
      </c>
      <c r="N3827" s="185"/>
      <c r="O3827" s="185"/>
    </row>
    <row r="3828" spans="1:15" x14ac:dyDescent="0.25">
      <c r="A3828" s="239" t="s">
        <v>13349</v>
      </c>
      <c r="B3828" s="189" t="s">
        <v>7778</v>
      </c>
      <c r="C3828" s="190" t="s">
        <v>7777</v>
      </c>
      <c r="D3828" s="190" t="s">
        <v>13350</v>
      </c>
      <c r="E3828" s="190" t="s">
        <v>20867</v>
      </c>
      <c r="F3828" s="190" t="s">
        <v>20868</v>
      </c>
      <c r="G3828" s="192">
        <v>0</v>
      </c>
      <c r="H3828" s="191">
        <v>4.9000000000000004</v>
      </c>
      <c r="I3828" s="188">
        <v>0</v>
      </c>
      <c r="J3828" s="192">
        <v>0</v>
      </c>
      <c r="K3828" s="191">
        <v>4.9000000000000004</v>
      </c>
      <c r="L3828" s="193">
        <v>0</v>
      </c>
      <c r="N3828" s="185"/>
      <c r="O3828" s="185"/>
    </row>
    <row r="3829" spans="1:15" x14ac:dyDescent="0.25">
      <c r="A3829" s="239" t="s">
        <v>13351</v>
      </c>
      <c r="B3829" s="189" t="s">
        <v>7778</v>
      </c>
      <c r="C3829" s="190" t="s">
        <v>7777</v>
      </c>
      <c r="D3829" s="190" t="s">
        <v>5063</v>
      </c>
      <c r="E3829" s="190" t="s">
        <v>20867</v>
      </c>
      <c r="F3829" s="190" t="s">
        <v>20869</v>
      </c>
      <c r="G3829" s="192">
        <v>3635</v>
      </c>
      <c r="H3829" s="191">
        <v>253.72</v>
      </c>
      <c r="I3829" s="188">
        <v>14.326816963581901</v>
      </c>
      <c r="J3829" s="192">
        <v>3563</v>
      </c>
      <c r="K3829" s="191">
        <v>253.92</v>
      </c>
      <c r="L3829" s="193">
        <v>14.031978575929427</v>
      </c>
      <c r="N3829" s="185"/>
      <c r="O3829" s="185"/>
    </row>
    <row r="3830" spans="1:15" x14ac:dyDescent="0.25">
      <c r="A3830" s="239" t="s">
        <v>13352</v>
      </c>
      <c r="B3830" s="189" t="s">
        <v>7778</v>
      </c>
      <c r="C3830" s="190" t="s">
        <v>7777</v>
      </c>
      <c r="D3830" s="190" t="s">
        <v>5064</v>
      </c>
      <c r="E3830" s="190" t="s">
        <v>20867</v>
      </c>
      <c r="F3830" s="190" t="s">
        <v>20869</v>
      </c>
      <c r="G3830" s="192">
        <v>3219</v>
      </c>
      <c r="H3830" s="191">
        <v>244.83</v>
      </c>
      <c r="I3830" s="188">
        <v>13.147898541845361</v>
      </c>
      <c r="J3830" s="192">
        <v>3239</v>
      </c>
      <c r="K3830" s="191">
        <v>244.64</v>
      </c>
      <c r="L3830" s="193">
        <v>13.239862655330281</v>
      </c>
      <c r="N3830" s="185"/>
      <c r="O3830" s="185"/>
    </row>
    <row r="3831" spans="1:15" x14ac:dyDescent="0.25">
      <c r="A3831" s="239" t="s">
        <v>13353</v>
      </c>
      <c r="B3831" s="189" t="s">
        <v>7778</v>
      </c>
      <c r="C3831" s="190" t="s">
        <v>7777</v>
      </c>
      <c r="D3831" s="190" t="s">
        <v>5065</v>
      </c>
      <c r="E3831" s="190" t="s">
        <v>20867</v>
      </c>
      <c r="F3831" s="190" t="s">
        <v>20869</v>
      </c>
      <c r="G3831" s="192">
        <v>2474</v>
      </c>
      <c r="H3831" s="191">
        <v>87.79</v>
      </c>
      <c r="I3831" s="188">
        <v>28.180886205718188</v>
      </c>
      <c r="J3831" s="192">
        <v>2390</v>
      </c>
      <c r="K3831" s="191">
        <v>85.71</v>
      </c>
      <c r="L3831" s="193">
        <v>27.884727569711821</v>
      </c>
      <c r="N3831" s="185"/>
      <c r="O3831" s="185"/>
    </row>
    <row r="3832" spans="1:15" x14ac:dyDescent="0.25">
      <c r="A3832" s="239" t="s">
        <v>13354</v>
      </c>
      <c r="B3832" s="189" t="s">
        <v>7778</v>
      </c>
      <c r="C3832" s="190" t="s">
        <v>7777</v>
      </c>
      <c r="D3832" s="190" t="s">
        <v>13355</v>
      </c>
      <c r="E3832" s="190" t="s">
        <v>20867</v>
      </c>
      <c r="F3832" s="190" t="s">
        <v>20868</v>
      </c>
      <c r="G3832" s="192">
        <v>0</v>
      </c>
      <c r="H3832" s="191">
        <v>547.69000000000005</v>
      </c>
      <c r="I3832" s="188">
        <v>0</v>
      </c>
      <c r="J3832" s="192">
        <v>0</v>
      </c>
      <c r="K3832" s="191">
        <v>559.1</v>
      </c>
      <c r="L3832" s="193">
        <v>0</v>
      </c>
      <c r="N3832" s="185"/>
      <c r="O3832" s="185"/>
    </row>
    <row r="3833" spans="1:15" x14ac:dyDescent="0.25">
      <c r="A3833" s="239" t="s">
        <v>13356</v>
      </c>
      <c r="B3833" s="189" t="s">
        <v>7778</v>
      </c>
      <c r="C3833" s="190" t="s">
        <v>7777</v>
      </c>
      <c r="D3833" s="190" t="s">
        <v>8141</v>
      </c>
      <c r="E3833" s="190" t="s">
        <v>20867</v>
      </c>
      <c r="F3833" s="190" t="s">
        <v>20869</v>
      </c>
      <c r="G3833" s="192">
        <v>2848</v>
      </c>
      <c r="H3833" s="191">
        <v>168.43</v>
      </c>
      <c r="I3833" s="188">
        <v>16.909101703971977</v>
      </c>
      <c r="J3833" s="192">
        <v>3038</v>
      </c>
      <c r="K3833" s="191">
        <v>170.72</v>
      </c>
      <c r="L3833" s="193">
        <v>17.795220243673853</v>
      </c>
      <c r="N3833" s="185"/>
      <c r="O3833" s="185"/>
    </row>
    <row r="3834" spans="1:15" x14ac:dyDescent="0.25">
      <c r="A3834" s="239" t="s">
        <v>13357</v>
      </c>
      <c r="B3834" s="189" t="s">
        <v>7778</v>
      </c>
      <c r="C3834" s="190" t="s">
        <v>7777</v>
      </c>
      <c r="D3834" s="190" t="s">
        <v>5066</v>
      </c>
      <c r="E3834" s="190" t="s">
        <v>20867</v>
      </c>
      <c r="F3834" s="190" t="s">
        <v>20869</v>
      </c>
      <c r="G3834" s="192">
        <v>8442</v>
      </c>
      <c r="H3834" s="191">
        <v>453.09</v>
      </c>
      <c r="I3834" s="188">
        <v>18.632059855657818</v>
      </c>
      <c r="J3834" s="192">
        <v>8788</v>
      </c>
      <c r="K3834" s="191">
        <v>450.38</v>
      </c>
      <c r="L3834" s="193">
        <v>19.512411741196324</v>
      </c>
      <c r="N3834" s="185"/>
      <c r="O3834" s="185"/>
    </row>
    <row r="3835" spans="1:15" x14ac:dyDescent="0.25">
      <c r="A3835" s="239" t="s">
        <v>13358</v>
      </c>
      <c r="B3835" s="189" t="s">
        <v>7778</v>
      </c>
      <c r="C3835" s="190" t="s">
        <v>7777</v>
      </c>
      <c r="D3835" s="190" t="s">
        <v>8142</v>
      </c>
      <c r="E3835" s="190" t="s">
        <v>20867</v>
      </c>
      <c r="F3835" s="190" t="s">
        <v>20869</v>
      </c>
      <c r="G3835" s="192">
        <v>3270</v>
      </c>
      <c r="H3835" s="191">
        <v>367.61</v>
      </c>
      <c r="I3835" s="188">
        <v>8.8952966459019063</v>
      </c>
      <c r="J3835" s="192">
        <v>3256</v>
      </c>
      <c r="K3835" s="191">
        <v>365.08</v>
      </c>
      <c r="L3835" s="193">
        <v>8.9185931850553306</v>
      </c>
      <c r="N3835" s="185"/>
      <c r="O3835" s="185"/>
    </row>
    <row r="3836" spans="1:15" x14ac:dyDescent="0.25">
      <c r="A3836" s="239" t="s">
        <v>13359</v>
      </c>
      <c r="B3836" s="189" t="s">
        <v>7778</v>
      </c>
      <c r="C3836" s="190" t="s">
        <v>7777</v>
      </c>
      <c r="D3836" s="190" t="s">
        <v>5067</v>
      </c>
      <c r="E3836" s="190" t="s">
        <v>20867</v>
      </c>
      <c r="F3836" s="190" t="s">
        <v>20869</v>
      </c>
      <c r="G3836" s="192">
        <v>3882</v>
      </c>
      <c r="H3836" s="191">
        <v>140.85</v>
      </c>
      <c r="I3836" s="188">
        <v>27.561235356762513</v>
      </c>
      <c r="J3836" s="192">
        <v>3399</v>
      </c>
      <c r="K3836" s="191">
        <v>142.36000000000001</v>
      </c>
      <c r="L3836" s="193">
        <v>23.876088788985669</v>
      </c>
      <c r="N3836" s="185"/>
      <c r="O3836" s="185"/>
    </row>
    <row r="3837" spans="1:15" x14ac:dyDescent="0.25">
      <c r="A3837" s="239" t="s">
        <v>13360</v>
      </c>
      <c r="B3837" s="189" t="s">
        <v>7778</v>
      </c>
      <c r="C3837" s="190" t="s">
        <v>7777</v>
      </c>
      <c r="D3837" s="190" t="s">
        <v>5068</v>
      </c>
      <c r="E3837" s="190" t="s">
        <v>20867</v>
      </c>
      <c r="F3837" s="190" t="s">
        <v>20869</v>
      </c>
      <c r="G3837" s="192">
        <v>482</v>
      </c>
      <c r="H3837" s="191">
        <v>58.97</v>
      </c>
      <c r="I3837" s="188">
        <v>8.1736476174325929</v>
      </c>
      <c r="J3837" s="192">
        <v>471</v>
      </c>
      <c r="K3837" s="191">
        <v>61.81</v>
      </c>
      <c r="L3837" s="193">
        <v>7.6201261931726254</v>
      </c>
      <c r="N3837" s="185"/>
      <c r="O3837" s="185"/>
    </row>
    <row r="3838" spans="1:15" x14ac:dyDescent="0.25">
      <c r="A3838" s="239" t="s">
        <v>13361</v>
      </c>
      <c r="B3838" s="189" t="s">
        <v>7778</v>
      </c>
      <c r="C3838" s="190" t="s">
        <v>7777</v>
      </c>
      <c r="D3838" s="190" t="s">
        <v>5069</v>
      </c>
      <c r="E3838" s="190" t="s">
        <v>20867</v>
      </c>
      <c r="F3838" s="190" t="s">
        <v>20869</v>
      </c>
      <c r="G3838" s="192">
        <v>1358</v>
      </c>
      <c r="H3838" s="191">
        <v>59.74</v>
      </c>
      <c r="I3838" s="188">
        <v>22.731837964512888</v>
      </c>
      <c r="J3838" s="192">
        <v>1419</v>
      </c>
      <c r="K3838" s="191">
        <v>59.92</v>
      </c>
      <c r="L3838" s="193">
        <v>23.681575433911881</v>
      </c>
      <c r="N3838" s="185"/>
      <c r="O3838" s="185"/>
    </row>
    <row r="3839" spans="1:15" x14ac:dyDescent="0.25">
      <c r="A3839" s="239" t="s">
        <v>13362</v>
      </c>
      <c r="B3839" s="189" t="s">
        <v>7778</v>
      </c>
      <c r="C3839" s="190" t="s">
        <v>7777</v>
      </c>
      <c r="D3839" s="190" t="s">
        <v>5070</v>
      </c>
      <c r="E3839" s="190" t="s">
        <v>20867</v>
      </c>
      <c r="F3839" s="190" t="s">
        <v>20869</v>
      </c>
      <c r="G3839" s="192">
        <v>1223</v>
      </c>
      <c r="H3839" s="191">
        <v>36.130000000000003</v>
      </c>
      <c r="I3839" s="188">
        <v>33.849986161084971</v>
      </c>
      <c r="J3839" s="192">
        <v>1272</v>
      </c>
      <c r="K3839" s="191">
        <v>33.9</v>
      </c>
      <c r="L3839" s="193">
        <v>37.522123893805315</v>
      </c>
      <c r="N3839" s="185"/>
      <c r="O3839" s="185"/>
    </row>
    <row r="3840" spans="1:15" x14ac:dyDescent="0.25">
      <c r="A3840" s="239" t="s">
        <v>13363</v>
      </c>
      <c r="B3840" s="189" t="s">
        <v>7778</v>
      </c>
      <c r="C3840" s="190" t="s">
        <v>7777</v>
      </c>
      <c r="D3840" s="190" t="s">
        <v>4325</v>
      </c>
      <c r="E3840" s="190" t="s">
        <v>20867</v>
      </c>
      <c r="F3840" s="190" t="s">
        <v>20869</v>
      </c>
      <c r="G3840" s="192">
        <v>6631</v>
      </c>
      <c r="H3840" s="191">
        <v>231.58</v>
      </c>
      <c r="I3840" s="188">
        <v>28.633733483029619</v>
      </c>
      <c r="J3840" s="192">
        <v>6754</v>
      </c>
      <c r="K3840" s="191">
        <v>230.71</v>
      </c>
      <c r="L3840" s="193">
        <v>29.274847210784099</v>
      </c>
      <c r="N3840" s="185"/>
      <c r="O3840" s="185"/>
    </row>
    <row r="3841" spans="1:15" x14ac:dyDescent="0.25">
      <c r="A3841" s="239" t="s">
        <v>13364</v>
      </c>
      <c r="B3841" s="189" t="s">
        <v>7778</v>
      </c>
      <c r="C3841" s="190" t="s">
        <v>7777</v>
      </c>
      <c r="D3841" s="190" t="s">
        <v>4326</v>
      </c>
      <c r="E3841" s="190" t="s">
        <v>20867</v>
      </c>
      <c r="F3841" s="190" t="s">
        <v>20869</v>
      </c>
      <c r="G3841" s="192">
        <v>8632</v>
      </c>
      <c r="H3841" s="191">
        <v>279.49</v>
      </c>
      <c r="I3841" s="188">
        <v>30.884825932949301</v>
      </c>
      <c r="J3841" s="192">
        <v>8880</v>
      </c>
      <c r="K3841" s="191">
        <v>285</v>
      </c>
      <c r="L3841" s="193">
        <v>31.157894736842106</v>
      </c>
      <c r="N3841" s="185"/>
      <c r="O3841" s="185"/>
    </row>
    <row r="3842" spans="1:15" x14ac:dyDescent="0.25">
      <c r="A3842" s="239" t="s">
        <v>13365</v>
      </c>
      <c r="B3842" s="189" t="s">
        <v>7778</v>
      </c>
      <c r="C3842" s="190" t="s">
        <v>7777</v>
      </c>
      <c r="D3842" s="190" t="s">
        <v>4327</v>
      </c>
      <c r="E3842" s="190" t="s">
        <v>20867</v>
      </c>
      <c r="F3842" s="190" t="s">
        <v>20869</v>
      </c>
      <c r="G3842" s="192">
        <v>7591</v>
      </c>
      <c r="H3842" s="191">
        <v>136.44</v>
      </c>
      <c r="I3842" s="188">
        <v>55.636177074171798</v>
      </c>
      <c r="J3842" s="192">
        <v>7662</v>
      </c>
      <c r="K3842" s="191">
        <v>135.25</v>
      </c>
      <c r="L3842" s="193">
        <v>56.650646950092423</v>
      </c>
      <c r="N3842" s="185"/>
      <c r="O3842" s="185"/>
    </row>
    <row r="3843" spans="1:15" x14ac:dyDescent="0.25">
      <c r="A3843" s="239" t="s">
        <v>13366</v>
      </c>
      <c r="B3843" s="189" t="s">
        <v>7778</v>
      </c>
      <c r="C3843" s="190" t="s">
        <v>7777</v>
      </c>
      <c r="D3843" s="190" t="s">
        <v>4328</v>
      </c>
      <c r="E3843" s="190" t="s">
        <v>20867</v>
      </c>
      <c r="F3843" s="190" t="s">
        <v>20869</v>
      </c>
      <c r="G3843" s="192">
        <v>3975</v>
      </c>
      <c r="H3843" s="191">
        <v>154.07</v>
      </c>
      <c r="I3843" s="188">
        <v>25.799961056662557</v>
      </c>
      <c r="J3843" s="192">
        <v>4473</v>
      </c>
      <c r="K3843" s="191">
        <v>153</v>
      </c>
      <c r="L3843" s="193">
        <v>29.235294117647058</v>
      </c>
      <c r="N3843" s="185"/>
      <c r="O3843" s="185"/>
    </row>
    <row r="3844" spans="1:15" x14ac:dyDescent="0.25">
      <c r="A3844" s="239" t="s">
        <v>13367</v>
      </c>
      <c r="B3844" s="189" t="s">
        <v>7778</v>
      </c>
      <c r="C3844" s="190" t="s">
        <v>7777</v>
      </c>
      <c r="D3844" s="190" t="s">
        <v>8632</v>
      </c>
      <c r="E3844" s="190" t="s">
        <v>20867</v>
      </c>
      <c r="F3844" s="190" t="s">
        <v>20869</v>
      </c>
      <c r="G3844" s="192">
        <v>2351</v>
      </c>
      <c r="H3844" s="191">
        <v>120.38</v>
      </c>
      <c r="I3844" s="188">
        <v>19.529822229606246</v>
      </c>
      <c r="J3844" s="192">
        <v>2337</v>
      </c>
      <c r="K3844" s="191">
        <v>123.52</v>
      </c>
      <c r="L3844" s="193">
        <v>18.920012953367877</v>
      </c>
      <c r="N3844" s="185"/>
      <c r="O3844" s="185"/>
    </row>
    <row r="3845" spans="1:15" x14ac:dyDescent="0.25">
      <c r="A3845" s="239" t="s">
        <v>13368</v>
      </c>
      <c r="B3845" s="189" t="s">
        <v>7778</v>
      </c>
      <c r="C3845" s="190" t="s">
        <v>7777</v>
      </c>
      <c r="D3845" s="190" t="s">
        <v>4329</v>
      </c>
      <c r="E3845" s="190" t="s">
        <v>20867</v>
      </c>
      <c r="F3845" s="190" t="s">
        <v>20869</v>
      </c>
      <c r="G3845" s="192">
        <v>151104</v>
      </c>
      <c r="H3845" s="191">
        <v>5300.31</v>
      </c>
      <c r="I3845" s="188">
        <v>28.508521199703413</v>
      </c>
      <c r="J3845" s="192">
        <v>156738</v>
      </c>
      <c r="K3845" s="191">
        <v>5315.98</v>
      </c>
      <c r="L3845" s="193">
        <v>29.484309572270778</v>
      </c>
      <c r="N3845" s="185"/>
      <c r="O3845" s="185"/>
    </row>
    <row r="3846" spans="1:15" x14ac:dyDescent="0.25">
      <c r="A3846" s="239" t="s">
        <v>13369</v>
      </c>
      <c r="B3846" s="189" t="s">
        <v>7778</v>
      </c>
      <c r="C3846" s="190" t="s">
        <v>7777</v>
      </c>
      <c r="D3846" s="190" t="s">
        <v>8143</v>
      </c>
      <c r="E3846" s="190" t="s">
        <v>20867</v>
      </c>
      <c r="F3846" s="190" t="s">
        <v>20869</v>
      </c>
      <c r="G3846" s="192">
        <v>3445</v>
      </c>
      <c r="H3846" s="191">
        <v>115.46</v>
      </c>
      <c r="I3846" s="188">
        <v>29.837173046942667</v>
      </c>
      <c r="J3846" s="192">
        <v>3430</v>
      </c>
      <c r="K3846" s="191">
        <v>116.9</v>
      </c>
      <c r="L3846" s="193">
        <v>29.341317365269461</v>
      </c>
      <c r="N3846" s="185"/>
      <c r="O3846" s="185"/>
    </row>
    <row r="3847" spans="1:15" x14ac:dyDescent="0.25">
      <c r="A3847" s="239" t="s">
        <v>13370</v>
      </c>
      <c r="B3847" s="189" t="s">
        <v>7778</v>
      </c>
      <c r="C3847" s="190" t="s">
        <v>7777</v>
      </c>
      <c r="D3847" s="190" t="s">
        <v>4330</v>
      </c>
      <c r="E3847" s="190" t="s">
        <v>20867</v>
      </c>
      <c r="F3847" s="190" t="s">
        <v>20869</v>
      </c>
      <c r="G3847" s="192">
        <v>3015</v>
      </c>
      <c r="H3847" s="191">
        <v>266.74</v>
      </c>
      <c r="I3847" s="188">
        <v>11.303141636050086</v>
      </c>
      <c r="J3847" s="192">
        <v>3030</v>
      </c>
      <c r="K3847" s="191">
        <v>273.75</v>
      </c>
      <c r="L3847" s="193">
        <v>11.068493150684931</v>
      </c>
      <c r="N3847" s="185"/>
      <c r="O3847" s="185"/>
    </row>
    <row r="3848" spans="1:15" x14ac:dyDescent="0.25">
      <c r="A3848" s="239" t="s">
        <v>13371</v>
      </c>
      <c r="B3848" s="189" t="s">
        <v>7778</v>
      </c>
      <c r="C3848" s="190" t="s">
        <v>7777</v>
      </c>
      <c r="D3848" s="190" t="s">
        <v>4331</v>
      </c>
      <c r="E3848" s="190" t="s">
        <v>20867</v>
      </c>
      <c r="F3848" s="190" t="s">
        <v>20869</v>
      </c>
      <c r="G3848" s="192">
        <v>2942</v>
      </c>
      <c r="H3848" s="191">
        <v>131.12</v>
      </c>
      <c r="I3848" s="188">
        <v>22.437461866992066</v>
      </c>
      <c r="J3848" s="192">
        <v>3492</v>
      </c>
      <c r="K3848" s="191">
        <v>130.68</v>
      </c>
      <c r="L3848" s="193">
        <v>26.721763085399449</v>
      </c>
      <c r="N3848" s="185"/>
      <c r="O3848" s="185"/>
    </row>
    <row r="3849" spans="1:15" x14ac:dyDescent="0.25">
      <c r="A3849" s="239" t="s">
        <v>13372</v>
      </c>
      <c r="B3849" s="189" t="s">
        <v>7778</v>
      </c>
      <c r="C3849" s="190" t="s">
        <v>7777</v>
      </c>
      <c r="D3849" s="190" t="s">
        <v>3521</v>
      </c>
      <c r="E3849" s="190" t="s">
        <v>20867</v>
      </c>
      <c r="F3849" s="190" t="s">
        <v>20869</v>
      </c>
      <c r="G3849" s="192">
        <v>5866</v>
      </c>
      <c r="H3849" s="191">
        <v>234.53</v>
      </c>
      <c r="I3849" s="188">
        <v>25.011725578817209</v>
      </c>
      <c r="J3849" s="192">
        <v>11867</v>
      </c>
      <c r="K3849" s="191">
        <v>238.21</v>
      </c>
      <c r="L3849" s="193">
        <v>49.817388018974853</v>
      </c>
      <c r="N3849" s="185"/>
      <c r="O3849" s="185"/>
    </row>
    <row r="3850" spans="1:15" x14ac:dyDescent="0.25">
      <c r="A3850" s="239" t="s">
        <v>13373</v>
      </c>
      <c r="B3850" s="189" t="s">
        <v>7778</v>
      </c>
      <c r="C3850" s="190" t="s">
        <v>7777</v>
      </c>
      <c r="D3850" s="190" t="s">
        <v>13374</v>
      </c>
      <c r="E3850" s="190" t="s">
        <v>20867</v>
      </c>
      <c r="F3850" s="190" t="s">
        <v>20868</v>
      </c>
      <c r="G3850" s="192">
        <v>0</v>
      </c>
      <c r="H3850" s="191">
        <v>166.61</v>
      </c>
      <c r="I3850" s="188">
        <v>0</v>
      </c>
      <c r="J3850" s="192">
        <v>0</v>
      </c>
      <c r="K3850" s="191">
        <v>163.66999999999999</v>
      </c>
      <c r="L3850" s="193">
        <v>0</v>
      </c>
      <c r="N3850" s="185"/>
      <c r="O3850" s="185"/>
    </row>
    <row r="3851" spans="1:15" x14ac:dyDescent="0.25">
      <c r="A3851" s="239" t="s">
        <v>13375</v>
      </c>
      <c r="B3851" s="189" t="s">
        <v>7778</v>
      </c>
      <c r="C3851" s="190" t="s">
        <v>7777</v>
      </c>
      <c r="D3851" s="190" t="s">
        <v>8144</v>
      </c>
      <c r="E3851" s="190" t="s">
        <v>20867</v>
      </c>
      <c r="F3851" s="190" t="s">
        <v>20869</v>
      </c>
      <c r="G3851" s="192">
        <v>1600</v>
      </c>
      <c r="H3851" s="191">
        <v>142.25</v>
      </c>
      <c r="I3851" s="188">
        <v>11.24780316344464</v>
      </c>
      <c r="J3851" s="192">
        <v>1445</v>
      </c>
      <c r="K3851" s="191">
        <v>145.21</v>
      </c>
      <c r="L3851" s="193">
        <v>9.9511052957785271</v>
      </c>
      <c r="N3851" s="185"/>
      <c r="O3851" s="185"/>
    </row>
    <row r="3852" spans="1:15" x14ac:dyDescent="0.25">
      <c r="A3852" s="239" t="s">
        <v>13376</v>
      </c>
      <c r="B3852" s="189" t="s">
        <v>7778</v>
      </c>
      <c r="C3852" s="190" t="s">
        <v>7777</v>
      </c>
      <c r="D3852" s="190" t="s">
        <v>13377</v>
      </c>
      <c r="E3852" s="190" t="s">
        <v>20867</v>
      </c>
      <c r="F3852" s="190" t="s">
        <v>20868</v>
      </c>
      <c r="G3852" s="192">
        <v>0</v>
      </c>
      <c r="H3852" s="191">
        <v>71.8</v>
      </c>
      <c r="I3852" s="188">
        <v>0</v>
      </c>
      <c r="J3852" s="192">
        <v>0</v>
      </c>
      <c r="K3852" s="191">
        <v>77.33</v>
      </c>
      <c r="L3852" s="193">
        <v>0</v>
      </c>
      <c r="N3852" s="185"/>
      <c r="O3852" s="185"/>
    </row>
    <row r="3853" spans="1:15" x14ac:dyDescent="0.25">
      <c r="A3853" s="239" t="s">
        <v>13378</v>
      </c>
      <c r="B3853" s="189" t="s">
        <v>7778</v>
      </c>
      <c r="C3853" s="190" t="s">
        <v>7777</v>
      </c>
      <c r="D3853" s="190" t="s">
        <v>3522</v>
      </c>
      <c r="E3853" s="190" t="s">
        <v>20867</v>
      </c>
      <c r="F3853" s="190" t="s">
        <v>20869</v>
      </c>
      <c r="G3853" s="192">
        <v>8134</v>
      </c>
      <c r="H3853" s="191">
        <v>506.36</v>
      </c>
      <c r="I3853" s="188">
        <v>16.063670116122918</v>
      </c>
      <c r="J3853" s="192">
        <v>8307</v>
      </c>
      <c r="K3853" s="191">
        <v>506.7</v>
      </c>
      <c r="L3853" s="193">
        <v>16.394316163410302</v>
      </c>
      <c r="N3853" s="185"/>
      <c r="O3853" s="185"/>
    </row>
    <row r="3854" spans="1:15" x14ac:dyDescent="0.25">
      <c r="A3854" s="239" t="s">
        <v>13379</v>
      </c>
      <c r="B3854" s="189" t="s">
        <v>7778</v>
      </c>
      <c r="C3854" s="190" t="s">
        <v>7777</v>
      </c>
      <c r="D3854" s="190" t="s">
        <v>6749</v>
      </c>
      <c r="E3854" s="190" t="s">
        <v>20867</v>
      </c>
      <c r="F3854" s="190" t="s">
        <v>20869</v>
      </c>
      <c r="G3854" s="192">
        <v>5318</v>
      </c>
      <c r="H3854" s="191">
        <v>266.43</v>
      </c>
      <c r="I3854" s="188">
        <v>19.960214690537853</v>
      </c>
      <c r="J3854" s="192">
        <v>5075</v>
      </c>
      <c r="K3854" s="191">
        <v>263.07</v>
      </c>
      <c r="L3854" s="193">
        <v>19.291443342076253</v>
      </c>
      <c r="N3854" s="185"/>
      <c r="O3854" s="185"/>
    </row>
    <row r="3855" spans="1:15" x14ac:dyDescent="0.25">
      <c r="A3855" s="239" t="s">
        <v>13380</v>
      </c>
      <c r="B3855" s="189" t="s">
        <v>7778</v>
      </c>
      <c r="C3855" s="190" t="s">
        <v>7777</v>
      </c>
      <c r="D3855" s="190" t="s">
        <v>3523</v>
      </c>
      <c r="E3855" s="190" t="s">
        <v>20867</v>
      </c>
      <c r="F3855" s="190" t="s">
        <v>20869</v>
      </c>
      <c r="G3855" s="192">
        <v>463</v>
      </c>
      <c r="H3855" s="191">
        <v>91.72</v>
      </c>
      <c r="I3855" s="188">
        <v>5.0479720889664197</v>
      </c>
      <c r="J3855" s="192">
        <v>468</v>
      </c>
      <c r="K3855" s="191">
        <v>94.86</v>
      </c>
      <c r="L3855" s="193">
        <v>4.9335863377609108</v>
      </c>
      <c r="N3855" s="185"/>
      <c r="O3855" s="185"/>
    </row>
    <row r="3856" spans="1:15" x14ac:dyDescent="0.25">
      <c r="A3856" s="239" t="s">
        <v>13381</v>
      </c>
      <c r="B3856" s="189" t="s">
        <v>7778</v>
      </c>
      <c r="C3856" s="190" t="s">
        <v>7777</v>
      </c>
      <c r="D3856" s="190" t="s">
        <v>13382</v>
      </c>
      <c r="E3856" s="190" t="s">
        <v>20867</v>
      </c>
      <c r="F3856" s="190" t="s">
        <v>20868</v>
      </c>
      <c r="G3856" s="192">
        <v>0</v>
      </c>
      <c r="H3856" s="191">
        <v>6.13</v>
      </c>
      <c r="I3856" s="188">
        <v>0</v>
      </c>
      <c r="J3856" s="192">
        <v>0</v>
      </c>
      <c r="K3856" s="191">
        <v>6.13</v>
      </c>
      <c r="L3856" s="193">
        <v>0</v>
      </c>
      <c r="N3856" s="185"/>
      <c r="O3856" s="185"/>
    </row>
    <row r="3857" spans="1:15" x14ac:dyDescent="0.25">
      <c r="A3857" s="239" t="s">
        <v>13383</v>
      </c>
      <c r="B3857" s="189" t="s">
        <v>7778</v>
      </c>
      <c r="C3857" s="190" t="s">
        <v>7777</v>
      </c>
      <c r="D3857" s="190" t="s">
        <v>3524</v>
      </c>
      <c r="E3857" s="190" t="s">
        <v>20867</v>
      </c>
      <c r="F3857" s="190" t="s">
        <v>20869</v>
      </c>
      <c r="G3857" s="192">
        <v>433</v>
      </c>
      <c r="H3857" s="191">
        <v>53.18</v>
      </c>
      <c r="I3857" s="188">
        <v>8.142158706280556</v>
      </c>
      <c r="J3857" s="192">
        <v>440</v>
      </c>
      <c r="K3857" s="191">
        <v>52.74</v>
      </c>
      <c r="L3857" s="193">
        <v>8.3428138035646562</v>
      </c>
      <c r="N3857" s="185"/>
      <c r="O3857" s="185"/>
    </row>
    <row r="3858" spans="1:15" x14ac:dyDescent="0.25">
      <c r="A3858" s="239" t="s">
        <v>13384</v>
      </c>
      <c r="B3858" s="189" t="s">
        <v>7778</v>
      </c>
      <c r="C3858" s="190" t="s">
        <v>7777</v>
      </c>
      <c r="D3858" s="190" t="s">
        <v>8145</v>
      </c>
      <c r="E3858" s="190" t="s">
        <v>20867</v>
      </c>
      <c r="F3858" s="190" t="s">
        <v>20869</v>
      </c>
      <c r="G3858" s="192">
        <v>23962</v>
      </c>
      <c r="H3858" s="191">
        <v>637.11</v>
      </c>
      <c r="I3858" s="188">
        <v>37.610459732228342</v>
      </c>
      <c r="J3858" s="192">
        <v>23763</v>
      </c>
      <c r="K3858" s="191">
        <v>632.62</v>
      </c>
      <c r="L3858" s="193">
        <v>37.562833928740794</v>
      </c>
      <c r="N3858" s="185"/>
      <c r="O3858" s="185"/>
    </row>
    <row r="3859" spans="1:15" x14ac:dyDescent="0.25">
      <c r="A3859" s="239" t="s">
        <v>13385</v>
      </c>
      <c r="B3859" s="189" t="s">
        <v>7778</v>
      </c>
      <c r="C3859" s="190" t="s">
        <v>7777</v>
      </c>
      <c r="D3859" s="190" t="s">
        <v>8148</v>
      </c>
      <c r="E3859" s="190" t="s">
        <v>20867</v>
      </c>
      <c r="F3859" s="190" t="s">
        <v>20869</v>
      </c>
      <c r="G3859" s="192">
        <v>3520</v>
      </c>
      <c r="H3859" s="191">
        <v>222.78</v>
      </c>
      <c r="I3859" s="188">
        <v>15.80034114372924</v>
      </c>
      <c r="J3859" s="192">
        <v>3692</v>
      </c>
      <c r="K3859" s="191">
        <v>231.04</v>
      </c>
      <c r="L3859" s="193">
        <v>15.979916897506925</v>
      </c>
      <c r="N3859" s="185"/>
      <c r="O3859" s="185"/>
    </row>
    <row r="3860" spans="1:15" x14ac:dyDescent="0.25">
      <c r="A3860" s="239" t="s">
        <v>13386</v>
      </c>
      <c r="B3860" s="189" t="s">
        <v>7778</v>
      </c>
      <c r="C3860" s="190" t="s">
        <v>7777</v>
      </c>
      <c r="D3860" s="190" t="s">
        <v>13387</v>
      </c>
      <c r="E3860" s="190" t="s">
        <v>20867</v>
      </c>
      <c r="F3860" s="190" t="s">
        <v>20868</v>
      </c>
      <c r="G3860" s="192">
        <v>0</v>
      </c>
      <c r="H3860" s="191">
        <v>11.85</v>
      </c>
      <c r="I3860" s="188">
        <v>0</v>
      </c>
      <c r="J3860" s="192">
        <v>0</v>
      </c>
      <c r="K3860" s="191">
        <v>11.85</v>
      </c>
      <c r="L3860" s="193">
        <v>0</v>
      </c>
      <c r="N3860" s="185"/>
      <c r="O3860" s="185"/>
    </row>
    <row r="3861" spans="1:15" x14ac:dyDescent="0.25">
      <c r="A3861" s="239" t="s">
        <v>13388</v>
      </c>
      <c r="B3861" s="189" t="s">
        <v>7778</v>
      </c>
      <c r="C3861" s="190" t="s">
        <v>7777</v>
      </c>
      <c r="D3861" s="190" t="s">
        <v>8146</v>
      </c>
      <c r="E3861" s="190" t="s">
        <v>20867</v>
      </c>
      <c r="F3861" s="190" t="s">
        <v>20870</v>
      </c>
      <c r="G3861" s="192">
        <v>4984</v>
      </c>
      <c r="H3861" s="191">
        <v>259.39</v>
      </c>
      <c r="I3861" s="188">
        <v>19.214310497706158</v>
      </c>
      <c r="J3861" s="192">
        <v>4975</v>
      </c>
      <c r="K3861" s="191">
        <v>262.88</v>
      </c>
      <c r="L3861" s="193">
        <v>18.924984783931833</v>
      </c>
      <c r="N3861" s="185"/>
      <c r="O3861" s="185"/>
    </row>
    <row r="3862" spans="1:15" x14ac:dyDescent="0.25">
      <c r="A3862" s="239" t="s">
        <v>13389</v>
      </c>
      <c r="B3862" s="189" t="s">
        <v>7778</v>
      </c>
      <c r="C3862" s="190" t="s">
        <v>7777</v>
      </c>
      <c r="D3862" s="190" t="s">
        <v>8147</v>
      </c>
      <c r="E3862" s="190" t="s">
        <v>20867</v>
      </c>
      <c r="F3862" s="190" t="s">
        <v>20869</v>
      </c>
      <c r="G3862" s="192">
        <v>3513</v>
      </c>
      <c r="H3862" s="191">
        <v>113.33</v>
      </c>
      <c r="I3862" s="188">
        <v>30.997970528544958</v>
      </c>
      <c r="J3862" s="192">
        <v>3553</v>
      </c>
      <c r="K3862" s="191">
        <v>111.64</v>
      </c>
      <c r="L3862" s="193">
        <v>31.825510569688284</v>
      </c>
      <c r="N3862" s="185"/>
      <c r="O3862" s="185"/>
    </row>
    <row r="3863" spans="1:15" x14ac:dyDescent="0.25">
      <c r="A3863" s="239" t="s">
        <v>13390</v>
      </c>
      <c r="B3863" s="189" t="s">
        <v>7778</v>
      </c>
      <c r="C3863" s="190" t="s">
        <v>7777</v>
      </c>
      <c r="D3863" s="190" t="s">
        <v>3525</v>
      </c>
      <c r="E3863" s="190" t="s">
        <v>20867</v>
      </c>
      <c r="F3863" s="190" t="s">
        <v>20869</v>
      </c>
      <c r="G3863" s="192">
        <v>3437</v>
      </c>
      <c r="H3863" s="191">
        <v>463.24</v>
      </c>
      <c r="I3863" s="188">
        <v>7.4194801830584574</v>
      </c>
      <c r="J3863" s="192">
        <v>3418</v>
      </c>
      <c r="K3863" s="191">
        <v>463.36</v>
      </c>
      <c r="L3863" s="193">
        <v>7.3765538674033149</v>
      </c>
      <c r="N3863" s="185"/>
      <c r="O3863" s="185"/>
    </row>
    <row r="3864" spans="1:15" x14ac:dyDescent="0.25">
      <c r="A3864" s="239" t="s">
        <v>13391</v>
      </c>
      <c r="B3864" s="189" t="s">
        <v>7778</v>
      </c>
      <c r="C3864" s="190" t="s">
        <v>7777</v>
      </c>
      <c r="D3864" s="190" t="s">
        <v>3526</v>
      </c>
      <c r="E3864" s="190" t="s">
        <v>20867</v>
      </c>
      <c r="F3864" s="190" t="s">
        <v>20869</v>
      </c>
      <c r="G3864" s="192">
        <v>5645</v>
      </c>
      <c r="H3864" s="191">
        <v>339.47</v>
      </c>
      <c r="I3864" s="188">
        <v>16.628862638819335</v>
      </c>
      <c r="J3864" s="192">
        <v>5762</v>
      </c>
      <c r="K3864" s="191">
        <v>346.68</v>
      </c>
      <c r="L3864" s="193">
        <v>16.620514595592478</v>
      </c>
      <c r="N3864" s="185"/>
      <c r="O3864" s="185"/>
    </row>
    <row r="3865" spans="1:15" x14ac:dyDescent="0.25">
      <c r="A3865" s="239" t="s">
        <v>13392</v>
      </c>
      <c r="B3865" s="189" t="s">
        <v>7778</v>
      </c>
      <c r="C3865" s="190" t="s">
        <v>7777</v>
      </c>
      <c r="D3865" s="190" t="s">
        <v>3527</v>
      </c>
      <c r="E3865" s="190" t="s">
        <v>20867</v>
      </c>
      <c r="F3865" s="190" t="s">
        <v>20869</v>
      </c>
      <c r="G3865" s="192">
        <v>680</v>
      </c>
      <c r="H3865" s="191">
        <v>90</v>
      </c>
      <c r="I3865" s="188">
        <v>7.5555555555555554</v>
      </c>
      <c r="J3865" s="192">
        <v>682</v>
      </c>
      <c r="K3865" s="191">
        <v>89.99</v>
      </c>
      <c r="L3865" s="193">
        <v>7.5786198466496284</v>
      </c>
      <c r="N3865" s="185"/>
      <c r="O3865" s="185"/>
    </row>
    <row r="3866" spans="1:15" x14ac:dyDescent="0.25">
      <c r="A3866" s="239" t="s">
        <v>13393</v>
      </c>
      <c r="B3866" s="189" t="s">
        <v>7782</v>
      </c>
      <c r="C3866" s="190" t="s">
        <v>7781</v>
      </c>
      <c r="D3866" s="190" t="s">
        <v>3528</v>
      </c>
      <c r="E3866" s="190" t="s">
        <v>20867</v>
      </c>
      <c r="F3866" s="190" t="s">
        <v>20869</v>
      </c>
      <c r="G3866" s="192">
        <v>148798</v>
      </c>
      <c r="H3866" s="191">
        <v>1779.04</v>
      </c>
      <c r="I3866" s="188">
        <v>83.639490961417394</v>
      </c>
      <c r="J3866" s="192">
        <v>148479</v>
      </c>
      <c r="K3866" s="191">
        <v>1775.2106088888891</v>
      </c>
      <c r="L3866" s="193">
        <v>83.64</v>
      </c>
      <c r="N3866" s="185"/>
      <c r="O3866" s="185"/>
    </row>
    <row r="3867" spans="1:15" x14ac:dyDescent="0.25">
      <c r="A3867" s="239" t="s">
        <v>13394</v>
      </c>
      <c r="B3867" s="189" t="s">
        <v>7782</v>
      </c>
      <c r="C3867" s="190" t="s">
        <v>7781</v>
      </c>
      <c r="D3867" s="190" t="s">
        <v>3529</v>
      </c>
      <c r="E3867" s="190" t="s">
        <v>20867</v>
      </c>
      <c r="F3867" s="190" t="s">
        <v>20869</v>
      </c>
      <c r="G3867" s="192">
        <v>1500</v>
      </c>
      <c r="H3867" s="191">
        <v>96.43</v>
      </c>
      <c r="I3867" s="188">
        <v>15.55532510629472</v>
      </c>
      <c r="J3867" s="192">
        <v>1362.19</v>
      </c>
      <c r="K3867" s="191">
        <v>95.140235555555535</v>
      </c>
      <c r="L3867" s="193">
        <v>14.32</v>
      </c>
      <c r="N3867" s="185"/>
      <c r="O3867" s="185"/>
    </row>
    <row r="3868" spans="1:15" x14ac:dyDescent="0.25">
      <c r="A3868" s="239" t="s">
        <v>13395</v>
      </c>
      <c r="B3868" s="189" t="s">
        <v>7782</v>
      </c>
      <c r="C3868" s="190" t="s">
        <v>7781</v>
      </c>
      <c r="D3868" s="190" t="s">
        <v>3530</v>
      </c>
      <c r="E3868" s="190" t="s">
        <v>20867</v>
      </c>
      <c r="F3868" s="190" t="s">
        <v>20869</v>
      </c>
      <c r="G3868" s="192">
        <v>175495.6</v>
      </c>
      <c r="H3868" s="191">
        <v>3262</v>
      </c>
      <c r="I3868" s="188">
        <v>53.8</v>
      </c>
      <c r="J3868" s="192">
        <v>181173.11</v>
      </c>
      <c r="K3868" s="191">
        <v>3367.5297422222216</v>
      </c>
      <c r="L3868" s="193">
        <v>53.8</v>
      </c>
      <c r="N3868" s="185"/>
      <c r="O3868" s="185"/>
    </row>
    <row r="3869" spans="1:15" x14ac:dyDescent="0.25">
      <c r="A3869" s="239" t="s">
        <v>13396</v>
      </c>
      <c r="B3869" s="189" t="s">
        <v>7782</v>
      </c>
      <c r="C3869" s="190" t="s">
        <v>7781</v>
      </c>
      <c r="D3869" s="190" t="s">
        <v>3531</v>
      </c>
      <c r="E3869" s="190" t="s">
        <v>20867</v>
      </c>
      <c r="F3869" s="190" t="s">
        <v>20869</v>
      </c>
      <c r="G3869" s="192">
        <v>49000</v>
      </c>
      <c r="H3869" s="191">
        <v>803.67</v>
      </c>
      <c r="I3869" s="188">
        <v>60.970298754463897</v>
      </c>
      <c r="J3869" s="192">
        <v>55000</v>
      </c>
      <c r="K3869" s="191">
        <v>811.45170666666661</v>
      </c>
      <c r="L3869" s="193">
        <v>67.78</v>
      </c>
      <c r="N3869" s="185"/>
      <c r="O3869" s="185"/>
    </row>
    <row r="3870" spans="1:15" x14ac:dyDescent="0.25">
      <c r="A3870" s="239" t="s">
        <v>13397</v>
      </c>
      <c r="B3870" s="189" t="s">
        <v>7782</v>
      </c>
      <c r="C3870" s="190" t="s">
        <v>7781</v>
      </c>
      <c r="D3870" s="190" t="s">
        <v>3532</v>
      </c>
      <c r="E3870" s="190" t="s">
        <v>20867</v>
      </c>
      <c r="F3870" s="190" t="s">
        <v>20869</v>
      </c>
      <c r="G3870" s="192">
        <v>95000</v>
      </c>
      <c r="H3870" s="191">
        <v>1708.5</v>
      </c>
      <c r="I3870" s="188">
        <v>55.60433128475271</v>
      </c>
      <c r="J3870" s="192">
        <v>95504</v>
      </c>
      <c r="K3870" s="191">
        <v>1717.7116955555553</v>
      </c>
      <c r="L3870" s="193">
        <v>55.6</v>
      </c>
      <c r="N3870" s="185"/>
      <c r="O3870" s="185"/>
    </row>
    <row r="3871" spans="1:15" x14ac:dyDescent="0.25">
      <c r="A3871" s="239" t="s">
        <v>13398</v>
      </c>
      <c r="B3871" s="189" t="s">
        <v>7782</v>
      </c>
      <c r="C3871" s="190" t="s">
        <v>7781</v>
      </c>
      <c r="D3871" s="190" t="s">
        <v>3533</v>
      </c>
      <c r="E3871" s="190" t="s">
        <v>20867</v>
      </c>
      <c r="F3871" s="190" t="s">
        <v>20869</v>
      </c>
      <c r="G3871" s="192">
        <v>7400</v>
      </c>
      <c r="H3871" s="191">
        <v>167.62</v>
      </c>
      <c r="I3871" s="188">
        <v>44.147476434792985</v>
      </c>
      <c r="J3871" s="192">
        <v>7400</v>
      </c>
      <c r="K3871" s="191">
        <v>168.05603111111111</v>
      </c>
      <c r="L3871" s="193">
        <v>44.03</v>
      </c>
      <c r="N3871" s="185"/>
      <c r="O3871" s="185"/>
    </row>
    <row r="3872" spans="1:15" x14ac:dyDescent="0.25">
      <c r="A3872" s="239" t="s">
        <v>13399</v>
      </c>
      <c r="B3872" s="189" t="s">
        <v>7782</v>
      </c>
      <c r="C3872" s="190" t="s">
        <v>7781</v>
      </c>
      <c r="D3872" s="190" t="s">
        <v>3534</v>
      </c>
      <c r="E3872" s="190" t="s">
        <v>20867</v>
      </c>
      <c r="F3872" s="190" t="s">
        <v>20869</v>
      </c>
      <c r="G3872" s="192">
        <v>106656</v>
      </c>
      <c r="H3872" s="191">
        <v>1982.45</v>
      </c>
      <c r="I3872" s="188">
        <v>53.800095841004818</v>
      </c>
      <c r="J3872" s="192">
        <v>106820</v>
      </c>
      <c r="K3872" s="191">
        <v>1985.5038177777774</v>
      </c>
      <c r="L3872" s="193">
        <v>53.8</v>
      </c>
      <c r="N3872" s="185"/>
      <c r="O3872" s="185"/>
    </row>
    <row r="3873" spans="1:15" x14ac:dyDescent="0.25">
      <c r="A3873" s="239" t="s">
        <v>13400</v>
      </c>
      <c r="B3873" s="189" t="s">
        <v>7782</v>
      </c>
      <c r="C3873" s="190" t="s">
        <v>7781</v>
      </c>
      <c r="D3873" s="190" t="s">
        <v>3535</v>
      </c>
      <c r="E3873" s="190" t="s">
        <v>20867</v>
      </c>
      <c r="F3873" s="190" t="s">
        <v>20869</v>
      </c>
      <c r="G3873" s="192">
        <v>30000</v>
      </c>
      <c r="H3873" s="191">
        <v>729.05</v>
      </c>
      <c r="I3873" s="188">
        <v>41.14944105342569</v>
      </c>
      <c r="J3873" s="192">
        <v>30000</v>
      </c>
      <c r="K3873" s="191">
        <v>733.49306888888896</v>
      </c>
      <c r="L3873" s="193">
        <v>40.9</v>
      </c>
      <c r="N3873" s="185"/>
      <c r="O3873" s="185"/>
    </row>
    <row r="3874" spans="1:15" x14ac:dyDescent="0.25">
      <c r="A3874" s="239" t="s">
        <v>13401</v>
      </c>
      <c r="B3874" s="189" t="s">
        <v>7782</v>
      </c>
      <c r="C3874" s="190" t="s">
        <v>7781</v>
      </c>
      <c r="D3874" s="190" t="s">
        <v>3536</v>
      </c>
      <c r="E3874" s="190" t="s">
        <v>20867</v>
      </c>
      <c r="F3874" s="190" t="s">
        <v>20869</v>
      </c>
      <c r="G3874" s="192">
        <v>17700</v>
      </c>
      <c r="H3874" s="191">
        <v>370.44</v>
      </c>
      <c r="I3874" s="188">
        <v>47.781017168772273</v>
      </c>
      <c r="J3874" s="192">
        <v>17700</v>
      </c>
      <c r="K3874" s="191">
        <v>368.59528444444442</v>
      </c>
      <c r="L3874" s="193">
        <v>48.02</v>
      </c>
      <c r="N3874" s="185"/>
      <c r="O3874" s="185"/>
    </row>
    <row r="3875" spans="1:15" x14ac:dyDescent="0.25">
      <c r="A3875" s="239" t="s">
        <v>13402</v>
      </c>
      <c r="B3875" s="189" t="s">
        <v>7782</v>
      </c>
      <c r="C3875" s="190" t="s">
        <v>7781</v>
      </c>
      <c r="D3875" s="190" t="s">
        <v>3537</v>
      </c>
      <c r="E3875" s="190" t="s">
        <v>20867</v>
      </c>
      <c r="F3875" s="190" t="s">
        <v>20869</v>
      </c>
      <c r="G3875" s="192">
        <v>541143</v>
      </c>
      <c r="H3875" s="191">
        <v>9727.5400000000009</v>
      </c>
      <c r="I3875" s="188">
        <v>55.629994839394129</v>
      </c>
      <c r="J3875" s="192">
        <v>545044.95000000019</v>
      </c>
      <c r="K3875" s="191">
        <v>9797.7123666666703</v>
      </c>
      <c r="L3875" s="193">
        <v>55.63</v>
      </c>
      <c r="N3875" s="185"/>
      <c r="O3875" s="185"/>
    </row>
    <row r="3876" spans="1:15" x14ac:dyDescent="0.25">
      <c r="A3876" s="239" t="s">
        <v>13403</v>
      </c>
      <c r="B3876" s="189" t="s">
        <v>7782</v>
      </c>
      <c r="C3876" s="190" t="s">
        <v>7781</v>
      </c>
      <c r="D3876" s="190" t="s">
        <v>3538</v>
      </c>
      <c r="E3876" s="190" t="s">
        <v>20867</v>
      </c>
      <c r="F3876" s="190" t="s">
        <v>20869</v>
      </c>
      <c r="G3876" s="192">
        <v>3552.46</v>
      </c>
      <c r="H3876" s="191">
        <v>114.28</v>
      </c>
      <c r="I3876" s="188">
        <v>31.085579278963948</v>
      </c>
      <c r="J3876" s="192">
        <v>3704.63</v>
      </c>
      <c r="K3876" s="191">
        <v>112.15640444444443</v>
      </c>
      <c r="L3876" s="193">
        <v>33.03</v>
      </c>
      <c r="N3876" s="185"/>
      <c r="O3876" s="185"/>
    </row>
    <row r="3877" spans="1:15" x14ac:dyDescent="0.25">
      <c r="A3877" s="239" t="s">
        <v>13404</v>
      </c>
      <c r="B3877" s="189" t="s">
        <v>7782</v>
      </c>
      <c r="C3877" s="190" t="s">
        <v>7781</v>
      </c>
      <c r="D3877" s="190" t="s">
        <v>1238</v>
      </c>
      <c r="E3877" s="190" t="s">
        <v>20867</v>
      </c>
      <c r="F3877" s="190" t="s">
        <v>20869</v>
      </c>
      <c r="G3877" s="192">
        <v>165441</v>
      </c>
      <c r="H3877" s="191">
        <v>2331.8000000000002</v>
      </c>
      <c r="I3877" s="188">
        <v>70.949909940818245</v>
      </c>
      <c r="J3877" s="192">
        <v>173155</v>
      </c>
      <c r="K3877" s="191">
        <v>2440.5340533333328</v>
      </c>
      <c r="L3877" s="193">
        <v>70.95</v>
      </c>
      <c r="N3877" s="185"/>
      <c r="O3877" s="185"/>
    </row>
    <row r="3878" spans="1:15" x14ac:dyDescent="0.25">
      <c r="A3878" s="239" t="s">
        <v>13405</v>
      </c>
      <c r="B3878" s="189" t="s">
        <v>7782</v>
      </c>
      <c r="C3878" s="190" t="s">
        <v>7781</v>
      </c>
      <c r="D3878" s="190" t="s">
        <v>1239</v>
      </c>
      <c r="E3878" s="190" t="s">
        <v>20867</v>
      </c>
      <c r="F3878" s="190" t="s">
        <v>20869</v>
      </c>
      <c r="G3878" s="192">
        <v>4000</v>
      </c>
      <c r="H3878" s="191">
        <v>156.21</v>
      </c>
      <c r="I3878" s="188">
        <v>25.606555278151205</v>
      </c>
      <c r="J3878" s="192">
        <v>4000</v>
      </c>
      <c r="K3878" s="191">
        <v>156.04874222222219</v>
      </c>
      <c r="L3878" s="193">
        <v>25.63</v>
      </c>
      <c r="N3878" s="185"/>
      <c r="O3878" s="185"/>
    </row>
    <row r="3879" spans="1:15" x14ac:dyDescent="0.25">
      <c r="A3879" s="239" t="s">
        <v>13406</v>
      </c>
      <c r="B3879" s="189" t="s">
        <v>7782</v>
      </c>
      <c r="C3879" s="190" t="s">
        <v>7781</v>
      </c>
      <c r="D3879" s="190" t="s">
        <v>3823</v>
      </c>
      <c r="E3879" s="190" t="s">
        <v>20867</v>
      </c>
      <c r="F3879" s="190" t="s">
        <v>20869</v>
      </c>
      <c r="G3879" s="192">
        <v>310000</v>
      </c>
      <c r="H3879" s="191">
        <v>3197.81</v>
      </c>
      <c r="I3879" s="188">
        <v>96.941344232459087</v>
      </c>
      <c r="J3879" s="192">
        <v>313000</v>
      </c>
      <c r="K3879" s="191">
        <v>3203.7265377777776</v>
      </c>
      <c r="L3879" s="193">
        <v>97.7</v>
      </c>
      <c r="N3879" s="185"/>
      <c r="O3879" s="185"/>
    </row>
    <row r="3880" spans="1:15" x14ac:dyDescent="0.25">
      <c r="A3880" s="239" t="s">
        <v>13407</v>
      </c>
      <c r="B3880" s="189" t="s">
        <v>7782</v>
      </c>
      <c r="C3880" s="190" t="s">
        <v>7781</v>
      </c>
      <c r="D3880" s="190" t="s">
        <v>1240</v>
      </c>
      <c r="E3880" s="190" t="s">
        <v>20867</v>
      </c>
      <c r="F3880" s="190" t="s">
        <v>20869</v>
      </c>
      <c r="G3880" s="192">
        <v>12960.89</v>
      </c>
      <c r="H3880" s="191">
        <v>223.36</v>
      </c>
      <c r="I3880" s="188">
        <v>58.026907234957015</v>
      </c>
      <c r="J3880" s="192">
        <v>13144.18</v>
      </c>
      <c r="K3880" s="191">
        <v>224.8781155555555</v>
      </c>
      <c r="L3880" s="193">
        <v>58.45</v>
      </c>
      <c r="N3880" s="185"/>
      <c r="O3880" s="185"/>
    </row>
    <row r="3881" spans="1:15" x14ac:dyDescent="0.25">
      <c r="A3881" s="239" t="s">
        <v>13408</v>
      </c>
      <c r="B3881" s="189" t="s">
        <v>7782</v>
      </c>
      <c r="C3881" s="190" t="s">
        <v>7781</v>
      </c>
      <c r="D3881" s="190" t="s">
        <v>1241</v>
      </c>
      <c r="E3881" s="190" t="s">
        <v>20867</v>
      </c>
      <c r="F3881" s="190" t="s">
        <v>20869</v>
      </c>
      <c r="G3881" s="192">
        <v>6825</v>
      </c>
      <c r="H3881" s="191">
        <v>306.56</v>
      </c>
      <c r="I3881" s="188">
        <v>22.263178496868477</v>
      </c>
      <c r="J3881" s="192">
        <v>7030</v>
      </c>
      <c r="K3881" s="191">
        <v>310.94057777777778</v>
      </c>
      <c r="L3881" s="193">
        <v>22.61</v>
      </c>
      <c r="N3881" s="185"/>
      <c r="O3881" s="185"/>
    </row>
    <row r="3882" spans="1:15" x14ac:dyDescent="0.25">
      <c r="A3882" s="239" t="s">
        <v>13409</v>
      </c>
      <c r="B3882" s="189" t="s">
        <v>7782</v>
      </c>
      <c r="C3882" s="190" t="s">
        <v>7781</v>
      </c>
      <c r="D3882" s="190" t="s">
        <v>1242</v>
      </c>
      <c r="E3882" s="190" t="s">
        <v>20867</v>
      </c>
      <c r="F3882" s="190" t="s">
        <v>20869</v>
      </c>
      <c r="G3882" s="192">
        <v>122850</v>
      </c>
      <c r="H3882" s="191">
        <v>2081</v>
      </c>
      <c r="I3882" s="188">
        <v>59.034118212397885</v>
      </c>
      <c r="J3882" s="192">
        <v>125124.73</v>
      </c>
      <c r="K3882" s="191">
        <v>2096.139015555555</v>
      </c>
      <c r="L3882" s="193">
        <v>59.69</v>
      </c>
      <c r="N3882" s="185"/>
      <c r="O3882" s="185"/>
    </row>
    <row r="3883" spans="1:15" x14ac:dyDescent="0.25">
      <c r="A3883" s="239" t="s">
        <v>13410</v>
      </c>
      <c r="B3883" s="189" t="s">
        <v>7782</v>
      </c>
      <c r="C3883" s="190" t="s">
        <v>7781</v>
      </c>
      <c r="D3883" s="190" t="s">
        <v>1243</v>
      </c>
      <c r="E3883" s="190" t="s">
        <v>20867</v>
      </c>
      <c r="F3883" s="190" t="s">
        <v>20869</v>
      </c>
      <c r="G3883" s="192">
        <v>18000</v>
      </c>
      <c r="H3883" s="191">
        <v>262.66000000000003</v>
      </c>
      <c r="I3883" s="188">
        <v>68.529658113150077</v>
      </c>
      <c r="J3883" s="192">
        <v>18500</v>
      </c>
      <c r="K3883" s="191">
        <v>263.61805555555549</v>
      </c>
      <c r="L3883" s="193">
        <v>70.180000000000007</v>
      </c>
      <c r="N3883" s="185"/>
      <c r="O3883" s="185"/>
    </row>
    <row r="3884" spans="1:15" x14ac:dyDescent="0.25">
      <c r="A3884" s="239" t="s">
        <v>13411</v>
      </c>
      <c r="B3884" s="189" t="s">
        <v>7782</v>
      </c>
      <c r="C3884" s="190" t="s">
        <v>7781</v>
      </c>
      <c r="D3884" s="190" t="s">
        <v>5108</v>
      </c>
      <c r="E3884" s="190" t="s">
        <v>20867</v>
      </c>
      <c r="F3884" s="190" t="s">
        <v>20869</v>
      </c>
      <c r="G3884" s="192">
        <v>8116</v>
      </c>
      <c r="H3884" s="191">
        <v>302.67</v>
      </c>
      <c r="I3884" s="188">
        <v>26.814682657679981</v>
      </c>
      <c r="J3884" s="192">
        <v>8416</v>
      </c>
      <c r="K3884" s="191">
        <v>299.46353777777779</v>
      </c>
      <c r="L3884" s="193">
        <v>28.1</v>
      </c>
      <c r="N3884" s="185"/>
      <c r="O3884" s="185"/>
    </row>
    <row r="3885" spans="1:15" x14ac:dyDescent="0.25">
      <c r="A3885" s="239" t="s">
        <v>13412</v>
      </c>
      <c r="B3885" s="189" t="s">
        <v>7782</v>
      </c>
      <c r="C3885" s="190" t="s">
        <v>7781</v>
      </c>
      <c r="D3885" s="190" t="s">
        <v>5109</v>
      </c>
      <c r="E3885" s="190" t="s">
        <v>20867</v>
      </c>
      <c r="F3885" s="190" t="s">
        <v>20869</v>
      </c>
      <c r="G3885" s="192">
        <v>6564</v>
      </c>
      <c r="H3885" s="191">
        <v>297.95</v>
      </c>
      <c r="I3885" s="188">
        <v>22.030542037254573</v>
      </c>
      <c r="J3885" s="192">
        <v>6000.21</v>
      </c>
      <c r="K3885" s="191">
        <v>300.31040222222219</v>
      </c>
      <c r="L3885" s="193">
        <v>19.98</v>
      </c>
      <c r="N3885" s="185"/>
      <c r="O3885" s="185"/>
    </row>
    <row r="3886" spans="1:15" x14ac:dyDescent="0.25">
      <c r="A3886" s="239" t="s">
        <v>13413</v>
      </c>
      <c r="B3886" s="189" t="s">
        <v>7782</v>
      </c>
      <c r="C3886" s="190" t="s">
        <v>7781</v>
      </c>
      <c r="D3886" s="190" t="s">
        <v>8892</v>
      </c>
      <c r="E3886" s="190" t="s">
        <v>20867</v>
      </c>
      <c r="F3886" s="190" t="s">
        <v>20869</v>
      </c>
      <c r="G3886" s="192">
        <v>382651</v>
      </c>
      <c r="H3886" s="191">
        <v>7311.74</v>
      </c>
      <c r="I3886" s="188">
        <v>52.333781015189274</v>
      </c>
      <c r="J3886" s="192">
        <v>390531</v>
      </c>
      <c r="K3886" s="191">
        <v>7316.28</v>
      </c>
      <c r="L3886" s="193">
        <v>53.38</v>
      </c>
      <c r="N3886" s="185"/>
      <c r="O3886" s="185"/>
    </row>
    <row r="3887" spans="1:15" x14ac:dyDescent="0.25">
      <c r="A3887" s="239" t="s">
        <v>13414</v>
      </c>
      <c r="B3887" s="189" t="s">
        <v>7783</v>
      </c>
      <c r="C3887" s="190" t="s">
        <v>8590</v>
      </c>
      <c r="D3887" s="190" t="s">
        <v>13415</v>
      </c>
      <c r="E3887" s="190" t="s">
        <v>20873</v>
      </c>
      <c r="F3887" s="190" t="s">
        <v>20868</v>
      </c>
      <c r="G3887" s="192">
        <v>0</v>
      </c>
      <c r="H3887" s="191">
        <v>0</v>
      </c>
      <c r="I3887" s="188">
        <v>0</v>
      </c>
      <c r="J3887" s="192">
        <v>0</v>
      </c>
      <c r="K3887" s="191">
        <v>12.5</v>
      </c>
      <c r="L3887" s="193">
        <v>0</v>
      </c>
      <c r="N3887" s="185"/>
      <c r="O3887" s="185"/>
    </row>
    <row r="3888" spans="1:15" x14ac:dyDescent="0.25">
      <c r="A3888" s="239" t="s">
        <v>13416</v>
      </c>
      <c r="B3888" s="189" t="s">
        <v>7783</v>
      </c>
      <c r="C3888" s="190" t="s">
        <v>8590</v>
      </c>
      <c r="D3888" s="190" t="s">
        <v>8893</v>
      </c>
      <c r="E3888" s="190" t="s">
        <v>20873</v>
      </c>
      <c r="F3888" s="190" t="s">
        <v>20868</v>
      </c>
      <c r="G3888" s="192">
        <v>0</v>
      </c>
      <c r="H3888" s="191">
        <v>0</v>
      </c>
      <c r="I3888" s="188">
        <v>0</v>
      </c>
      <c r="J3888" s="192">
        <v>0</v>
      </c>
      <c r="K3888" s="191">
        <v>15.9</v>
      </c>
      <c r="L3888" s="193">
        <v>0</v>
      </c>
      <c r="N3888" s="185"/>
      <c r="O3888" s="185"/>
    </row>
    <row r="3889" spans="1:15" x14ac:dyDescent="0.25">
      <c r="A3889" s="239" t="s">
        <v>13417</v>
      </c>
      <c r="B3889" s="189" t="s">
        <v>7783</v>
      </c>
      <c r="C3889" s="190" t="s">
        <v>8590</v>
      </c>
      <c r="D3889" s="190" t="s">
        <v>8894</v>
      </c>
      <c r="E3889" s="190" t="s">
        <v>20873</v>
      </c>
      <c r="F3889" s="190" t="s">
        <v>20869</v>
      </c>
      <c r="G3889" s="192">
        <v>5430</v>
      </c>
      <c r="H3889" s="191">
        <v>99.2</v>
      </c>
      <c r="I3889" s="188">
        <v>54.737903225806448</v>
      </c>
      <c r="J3889" s="192">
        <v>5355</v>
      </c>
      <c r="K3889" s="191">
        <v>100.7</v>
      </c>
      <c r="L3889" s="193">
        <v>53.177755710029793</v>
      </c>
      <c r="N3889" s="185"/>
      <c r="O3889" s="185"/>
    </row>
    <row r="3890" spans="1:15" x14ac:dyDescent="0.25">
      <c r="A3890" s="239" t="s">
        <v>13418</v>
      </c>
      <c r="B3890" s="189" t="s">
        <v>7783</v>
      </c>
      <c r="C3890" s="190" t="s">
        <v>8590</v>
      </c>
      <c r="D3890" s="190" t="s">
        <v>8895</v>
      </c>
      <c r="E3890" s="190" t="s">
        <v>20873</v>
      </c>
      <c r="F3890" s="190" t="s">
        <v>20869</v>
      </c>
      <c r="G3890" s="192">
        <v>4934</v>
      </c>
      <c r="H3890" s="191">
        <v>446.5</v>
      </c>
      <c r="I3890" s="188">
        <v>11.050391937290033</v>
      </c>
      <c r="J3890" s="192">
        <v>5026</v>
      </c>
      <c r="K3890" s="191">
        <v>446</v>
      </c>
      <c r="L3890" s="193">
        <v>11.269058295964125</v>
      </c>
      <c r="N3890" s="185"/>
      <c r="O3890" s="185"/>
    </row>
    <row r="3891" spans="1:15" x14ac:dyDescent="0.25">
      <c r="A3891" s="239" t="s">
        <v>13419</v>
      </c>
      <c r="B3891" s="189" t="s">
        <v>7783</v>
      </c>
      <c r="C3891" s="190" t="s">
        <v>8590</v>
      </c>
      <c r="D3891" s="190" t="s">
        <v>2770</v>
      </c>
      <c r="E3891" s="190" t="s">
        <v>20873</v>
      </c>
      <c r="F3891" s="190" t="s">
        <v>20869</v>
      </c>
      <c r="G3891" s="192">
        <v>2635</v>
      </c>
      <c r="H3891" s="191">
        <v>558.29999999999995</v>
      </c>
      <c r="I3891" s="188">
        <v>4.7196847572989435</v>
      </c>
      <c r="J3891" s="192">
        <v>2667</v>
      </c>
      <c r="K3891" s="191">
        <v>566.29999999999995</v>
      </c>
      <c r="L3891" s="193">
        <v>4.709517923362176</v>
      </c>
      <c r="N3891" s="185"/>
      <c r="O3891" s="185"/>
    </row>
    <row r="3892" spans="1:15" x14ac:dyDescent="0.25">
      <c r="A3892" s="239" t="s">
        <v>13420</v>
      </c>
      <c r="B3892" s="189" t="s">
        <v>7783</v>
      </c>
      <c r="C3892" s="190" t="s">
        <v>8590</v>
      </c>
      <c r="D3892" s="190" t="s">
        <v>7781</v>
      </c>
      <c r="E3892" s="190" t="s">
        <v>20873</v>
      </c>
      <c r="F3892" s="190" t="s">
        <v>20869</v>
      </c>
      <c r="G3892" s="192">
        <v>3110</v>
      </c>
      <c r="H3892" s="191">
        <v>291.5</v>
      </c>
      <c r="I3892" s="188">
        <v>10.668953687821613</v>
      </c>
      <c r="J3892" s="192">
        <v>3157</v>
      </c>
      <c r="K3892" s="191">
        <v>287.3</v>
      </c>
      <c r="L3892" s="193">
        <v>10.988513748694745</v>
      </c>
      <c r="N3892" s="185"/>
      <c r="O3892" s="185"/>
    </row>
    <row r="3893" spans="1:15" x14ac:dyDescent="0.25">
      <c r="A3893" s="239" t="s">
        <v>13421</v>
      </c>
      <c r="B3893" s="189" t="s">
        <v>7783</v>
      </c>
      <c r="C3893" s="190" t="s">
        <v>8590</v>
      </c>
      <c r="D3893" s="190" t="s">
        <v>8896</v>
      </c>
      <c r="E3893" s="190" t="s">
        <v>20873</v>
      </c>
      <c r="F3893" s="190" t="s">
        <v>20869</v>
      </c>
      <c r="G3893" s="192">
        <v>5294</v>
      </c>
      <c r="H3893" s="191">
        <v>687.5</v>
      </c>
      <c r="I3893" s="188">
        <v>7.7003636363636367</v>
      </c>
      <c r="J3893" s="192">
        <v>5293</v>
      </c>
      <c r="K3893" s="191">
        <v>683.9</v>
      </c>
      <c r="L3893" s="193">
        <v>7.7394355899985383</v>
      </c>
      <c r="N3893" s="185"/>
      <c r="O3893" s="185"/>
    </row>
    <row r="3894" spans="1:15" x14ac:dyDescent="0.25">
      <c r="A3894" s="239" t="s">
        <v>13422</v>
      </c>
      <c r="B3894" s="189" t="s">
        <v>7783</v>
      </c>
      <c r="C3894" s="190" t="s">
        <v>8590</v>
      </c>
      <c r="D3894" s="190" t="s">
        <v>8897</v>
      </c>
      <c r="E3894" s="190" t="s">
        <v>20873</v>
      </c>
      <c r="F3894" s="190" t="s">
        <v>20869</v>
      </c>
      <c r="G3894" s="192">
        <v>185</v>
      </c>
      <c r="H3894" s="191">
        <v>31.7</v>
      </c>
      <c r="I3894" s="188">
        <v>5.8359621451104102</v>
      </c>
      <c r="J3894" s="192">
        <v>179</v>
      </c>
      <c r="K3894" s="191">
        <v>30.3</v>
      </c>
      <c r="L3894" s="193">
        <v>5.9075907590759078</v>
      </c>
      <c r="N3894" s="185"/>
      <c r="O3894" s="185"/>
    </row>
    <row r="3895" spans="1:15" x14ac:dyDescent="0.25">
      <c r="A3895" s="239" t="s">
        <v>13423</v>
      </c>
      <c r="B3895" s="189" t="s">
        <v>7790</v>
      </c>
      <c r="C3895" s="190" t="s">
        <v>8591</v>
      </c>
      <c r="D3895" s="190" t="s">
        <v>13424</v>
      </c>
      <c r="E3895" s="190" t="s">
        <v>20873</v>
      </c>
      <c r="F3895" s="190" t="s">
        <v>20870</v>
      </c>
      <c r="G3895" s="192">
        <v>6991</v>
      </c>
      <c r="H3895" s="191">
        <v>151.94</v>
      </c>
      <c r="I3895" s="188">
        <v>46.011583519810451</v>
      </c>
      <c r="J3895" s="192">
        <v>6860</v>
      </c>
      <c r="K3895" s="191">
        <v>155.08000000000001</v>
      </c>
      <c r="L3895" s="193">
        <v>44.23523342790817</v>
      </c>
      <c r="N3895" s="185"/>
      <c r="O3895" s="185"/>
    </row>
    <row r="3896" spans="1:15" x14ac:dyDescent="0.25">
      <c r="A3896" s="239" t="s">
        <v>13425</v>
      </c>
      <c r="B3896" s="189" t="s">
        <v>7790</v>
      </c>
      <c r="C3896" s="190" t="s">
        <v>8591</v>
      </c>
      <c r="D3896" s="190" t="s">
        <v>8898</v>
      </c>
      <c r="E3896" s="190" t="s">
        <v>20873</v>
      </c>
      <c r="F3896" s="190" t="s">
        <v>20869</v>
      </c>
      <c r="G3896" s="192">
        <v>115</v>
      </c>
      <c r="H3896" s="191">
        <v>34.130000000000003</v>
      </c>
      <c r="I3896" s="188">
        <v>3.3694696747729269</v>
      </c>
      <c r="J3896" s="192">
        <v>113</v>
      </c>
      <c r="K3896" s="191">
        <v>35.78</v>
      </c>
      <c r="L3896" s="193">
        <v>3.1581889323644492</v>
      </c>
      <c r="N3896" s="185"/>
      <c r="O3896" s="185"/>
    </row>
    <row r="3897" spans="1:15" x14ac:dyDescent="0.25">
      <c r="A3897" s="239" t="s">
        <v>13426</v>
      </c>
      <c r="B3897" s="189" t="s">
        <v>7790</v>
      </c>
      <c r="C3897" s="190" t="s">
        <v>8591</v>
      </c>
      <c r="D3897" s="190" t="s">
        <v>13427</v>
      </c>
      <c r="E3897" s="190" t="s">
        <v>20873</v>
      </c>
      <c r="F3897" s="190" t="s">
        <v>20870</v>
      </c>
      <c r="G3897" s="192">
        <v>2698</v>
      </c>
      <c r="H3897" s="191">
        <v>168.55</v>
      </c>
      <c r="I3897" s="188">
        <v>16.007119549095222</v>
      </c>
      <c r="J3897" s="192">
        <v>2910</v>
      </c>
      <c r="K3897" s="191">
        <v>171.98</v>
      </c>
      <c r="L3897" s="193">
        <v>16.920572159553437</v>
      </c>
      <c r="N3897" s="185"/>
      <c r="O3897" s="185"/>
    </row>
    <row r="3898" spans="1:15" x14ac:dyDescent="0.25">
      <c r="A3898" s="239" t="s">
        <v>13428</v>
      </c>
      <c r="B3898" s="189" t="s">
        <v>7790</v>
      </c>
      <c r="C3898" s="190" t="s">
        <v>8591</v>
      </c>
      <c r="D3898" s="190" t="s">
        <v>8899</v>
      </c>
      <c r="E3898" s="190" t="s">
        <v>20873</v>
      </c>
      <c r="F3898" s="190" t="s">
        <v>20869</v>
      </c>
      <c r="G3898" s="192">
        <v>1947</v>
      </c>
      <c r="H3898" s="191">
        <v>240.79</v>
      </c>
      <c r="I3898" s="188">
        <v>8.0858839652809511</v>
      </c>
      <c r="J3898" s="192">
        <v>3420</v>
      </c>
      <c r="K3898" s="191">
        <v>247.21</v>
      </c>
      <c r="L3898" s="193">
        <v>13.834391812628938</v>
      </c>
      <c r="N3898" s="185"/>
      <c r="O3898" s="185"/>
    </row>
    <row r="3899" spans="1:15" x14ac:dyDescent="0.25">
      <c r="A3899" s="239" t="s">
        <v>13429</v>
      </c>
      <c r="B3899" s="189" t="s">
        <v>7790</v>
      </c>
      <c r="C3899" s="190" t="s">
        <v>8591</v>
      </c>
      <c r="D3899" s="190" t="s">
        <v>8900</v>
      </c>
      <c r="E3899" s="190" t="s">
        <v>20873</v>
      </c>
      <c r="F3899" s="190" t="s">
        <v>20869</v>
      </c>
      <c r="G3899" s="192">
        <v>7001</v>
      </c>
      <c r="H3899" s="191">
        <v>239.4</v>
      </c>
      <c r="I3899" s="188">
        <v>29.243943191311612</v>
      </c>
      <c r="J3899" s="192">
        <v>6688</v>
      </c>
      <c r="K3899" s="191">
        <v>245.77</v>
      </c>
      <c r="L3899" s="193">
        <v>27.212434389876712</v>
      </c>
      <c r="N3899" s="185"/>
      <c r="O3899" s="185"/>
    </row>
    <row r="3900" spans="1:15" x14ac:dyDescent="0.25">
      <c r="A3900" s="239" t="s">
        <v>13430</v>
      </c>
      <c r="B3900" s="189" t="s">
        <v>7790</v>
      </c>
      <c r="C3900" s="190" t="s">
        <v>8591</v>
      </c>
      <c r="D3900" s="190" t="s">
        <v>5168</v>
      </c>
      <c r="E3900" s="190" t="s">
        <v>20873</v>
      </c>
      <c r="F3900" s="190" t="s">
        <v>20869</v>
      </c>
      <c r="G3900" s="192">
        <v>3048</v>
      </c>
      <c r="H3900" s="191">
        <v>113.63</v>
      </c>
      <c r="I3900" s="188">
        <v>26.82390213851976</v>
      </c>
      <c r="J3900" s="192">
        <v>3029</v>
      </c>
      <c r="K3900" s="191">
        <v>116.09</v>
      </c>
      <c r="L3900" s="193">
        <v>26.091825307950728</v>
      </c>
      <c r="N3900" s="185"/>
      <c r="O3900" s="185"/>
    </row>
    <row r="3901" spans="1:15" x14ac:dyDescent="0.25">
      <c r="A3901" s="239" t="s">
        <v>13431</v>
      </c>
      <c r="B3901" s="189" t="s">
        <v>7790</v>
      </c>
      <c r="C3901" s="190" t="s">
        <v>8591</v>
      </c>
      <c r="D3901" s="190" t="s">
        <v>5169</v>
      </c>
      <c r="E3901" s="190" t="s">
        <v>20873</v>
      </c>
      <c r="F3901" s="190" t="s">
        <v>20869</v>
      </c>
      <c r="G3901" s="192">
        <v>2440</v>
      </c>
      <c r="H3901" s="191">
        <v>202.28</v>
      </c>
      <c r="I3901" s="188">
        <v>12.06248764089381</v>
      </c>
      <c r="J3901" s="192">
        <v>3623</v>
      </c>
      <c r="K3901" s="191">
        <v>202.39</v>
      </c>
      <c r="L3901" s="193">
        <v>17.901082069272199</v>
      </c>
      <c r="N3901" s="185"/>
      <c r="O3901" s="185"/>
    </row>
    <row r="3902" spans="1:15" x14ac:dyDescent="0.25">
      <c r="A3902" s="239" t="s">
        <v>13432</v>
      </c>
      <c r="B3902" s="189" t="s">
        <v>7790</v>
      </c>
      <c r="C3902" s="190" t="s">
        <v>8591</v>
      </c>
      <c r="D3902" s="190" t="s">
        <v>5170</v>
      </c>
      <c r="E3902" s="190" t="s">
        <v>20873</v>
      </c>
      <c r="F3902" s="190" t="s">
        <v>20869</v>
      </c>
      <c r="G3902" s="192">
        <v>3379</v>
      </c>
      <c r="H3902" s="191">
        <v>104.48</v>
      </c>
      <c r="I3902" s="188">
        <v>32.341117917304743</v>
      </c>
      <c r="J3902" s="192">
        <v>3867</v>
      </c>
      <c r="K3902" s="191">
        <v>109.89</v>
      </c>
      <c r="L3902" s="193">
        <v>35.189735189735188</v>
      </c>
      <c r="N3902" s="185"/>
      <c r="O3902" s="185"/>
    </row>
    <row r="3903" spans="1:15" x14ac:dyDescent="0.25">
      <c r="A3903" s="239" t="s">
        <v>13433</v>
      </c>
      <c r="B3903" s="189" t="s">
        <v>7790</v>
      </c>
      <c r="C3903" s="190" t="s">
        <v>8591</v>
      </c>
      <c r="D3903" s="190" t="s">
        <v>13434</v>
      </c>
      <c r="E3903" s="190" t="s">
        <v>20873</v>
      </c>
      <c r="F3903" s="190" t="s">
        <v>20870</v>
      </c>
      <c r="G3903" s="192">
        <v>0</v>
      </c>
      <c r="H3903" s="191">
        <v>0</v>
      </c>
      <c r="I3903" s="188">
        <v>0</v>
      </c>
      <c r="J3903" s="192">
        <v>0</v>
      </c>
      <c r="K3903" s="191">
        <v>0</v>
      </c>
      <c r="L3903" s="193">
        <v>0</v>
      </c>
      <c r="N3903" s="185"/>
      <c r="O3903" s="185"/>
    </row>
    <row r="3904" spans="1:15" x14ac:dyDescent="0.25">
      <c r="A3904" s="239" t="s">
        <v>13435</v>
      </c>
      <c r="B3904" s="189" t="s">
        <v>7790</v>
      </c>
      <c r="C3904" s="190" t="s">
        <v>8591</v>
      </c>
      <c r="D3904" s="190" t="s">
        <v>5171</v>
      </c>
      <c r="E3904" s="190" t="s">
        <v>20873</v>
      </c>
      <c r="F3904" s="190" t="s">
        <v>20869</v>
      </c>
      <c r="G3904" s="192">
        <v>2737</v>
      </c>
      <c r="H3904" s="191">
        <v>151.54</v>
      </c>
      <c r="I3904" s="188">
        <v>18.061237956975056</v>
      </c>
      <c r="J3904" s="192">
        <v>3462</v>
      </c>
      <c r="K3904" s="191">
        <v>152.93</v>
      </c>
      <c r="L3904" s="193">
        <v>22.63780814751847</v>
      </c>
      <c r="N3904" s="185"/>
      <c r="O3904" s="185"/>
    </row>
    <row r="3905" spans="1:15" x14ac:dyDescent="0.25">
      <c r="A3905" s="239" t="s">
        <v>13436</v>
      </c>
      <c r="B3905" s="189" t="s">
        <v>7790</v>
      </c>
      <c r="C3905" s="190" t="s">
        <v>8591</v>
      </c>
      <c r="D3905" s="190" t="s">
        <v>13437</v>
      </c>
      <c r="E3905" s="190" t="s">
        <v>20873</v>
      </c>
      <c r="F3905" s="190" t="s">
        <v>20870</v>
      </c>
      <c r="G3905" s="192">
        <v>0</v>
      </c>
      <c r="H3905" s="191">
        <v>0</v>
      </c>
      <c r="I3905" s="188">
        <v>0</v>
      </c>
      <c r="J3905" s="192">
        <v>0</v>
      </c>
      <c r="K3905" s="191">
        <v>0</v>
      </c>
      <c r="L3905" s="193">
        <v>0</v>
      </c>
      <c r="N3905" s="185"/>
      <c r="O3905" s="185"/>
    </row>
    <row r="3906" spans="1:15" x14ac:dyDescent="0.25">
      <c r="A3906" s="239" t="s">
        <v>13438</v>
      </c>
      <c r="B3906" s="189" t="s">
        <v>7790</v>
      </c>
      <c r="C3906" s="190" t="s">
        <v>8591</v>
      </c>
      <c r="D3906" s="190" t="s">
        <v>13439</v>
      </c>
      <c r="E3906" s="190" t="s">
        <v>20873</v>
      </c>
      <c r="F3906" s="190" t="s">
        <v>20870</v>
      </c>
      <c r="G3906" s="192">
        <v>3883</v>
      </c>
      <c r="H3906" s="191">
        <v>278.10000000000002</v>
      </c>
      <c r="I3906" s="188">
        <v>13.962603380079107</v>
      </c>
      <c r="J3906" s="192">
        <v>3876</v>
      </c>
      <c r="K3906" s="191">
        <v>280.58999999999997</v>
      </c>
      <c r="L3906" s="193">
        <v>13.813749599059127</v>
      </c>
      <c r="N3906" s="185"/>
      <c r="O3906" s="185"/>
    </row>
    <row r="3907" spans="1:15" x14ac:dyDescent="0.25">
      <c r="A3907" s="239" t="s">
        <v>13440</v>
      </c>
      <c r="B3907" s="189" t="s">
        <v>7790</v>
      </c>
      <c r="C3907" s="190" t="s">
        <v>8591</v>
      </c>
      <c r="D3907" s="190" t="s">
        <v>13441</v>
      </c>
      <c r="E3907" s="190" t="s">
        <v>20873</v>
      </c>
      <c r="F3907" s="190" t="s">
        <v>20870</v>
      </c>
      <c r="G3907" s="192">
        <v>22960</v>
      </c>
      <c r="H3907" s="191">
        <v>815.7</v>
      </c>
      <c r="I3907" s="188">
        <v>28.147603285521637</v>
      </c>
      <c r="J3907" s="192">
        <v>23237</v>
      </c>
      <c r="K3907" s="191">
        <v>814.72</v>
      </c>
      <c r="L3907" s="193">
        <v>28.521455223880597</v>
      </c>
      <c r="N3907" s="185"/>
      <c r="O3907" s="185"/>
    </row>
    <row r="3908" spans="1:15" x14ac:dyDescent="0.25">
      <c r="A3908" s="239" t="s">
        <v>13442</v>
      </c>
      <c r="B3908" s="189" t="s">
        <v>7790</v>
      </c>
      <c r="C3908" s="190" t="s">
        <v>8591</v>
      </c>
      <c r="D3908" s="190" t="s">
        <v>5173</v>
      </c>
      <c r="E3908" s="190" t="s">
        <v>20873</v>
      </c>
      <c r="F3908" s="190" t="s">
        <v>20869</v>
      </c>
      <c r="G3908" s="192">
        <v>46956</v>
      </c>
      <c r="H3908" s="191">
        <v>1327.43</v>
      </c>
      <c r="I3908" s="188">
        <v>35.373616687885615</v>
      </c>
      <c r="J3908" s="192">
        <v>46649</v>
      </c>
      <c r="K3908" s="191">
        <v>1333.95</v>
      </c>
      <c r="L3908" s="193">
        <v>34.970576108549793</v>
      </c>
      <c r="N3908" s="185"/>
      <c r="O3908" s="185"/>
    </row>
    <row r="3909" spans="1:15" x14ac:dyDescent="0.25">
      <c r="A3909" s="239" t="s">
        <v>13443</v>
      </c>
      <c r="B3909" s="189" t="s">
        <v>7790</v>
      </c>
      <c r="C3909" s="190" t="s">
        <v>8591</v>
      </c>
      <c r="D3909" s="190" t="s">
        <v>5174</v>
      </c>
      <c r="E3909" s="190" t="s">
        <v>20873</v>
      </c>
      <c r="F3909" s="190" t="s">
        <v>20869</v>
      </c>
      <c r="G3909" s="192">
        <v>1907</v>
      </c>
      <c r="H3909" s="191">
        <v>125.97</v>
      </c>
      <c r="I3909" s="188">
        <v>15.138525045645789</v>
      </c>
      <c r="J3909" s="192">
        <v>1887</v>
      </c>
      <c r="K3909" s="191">
        <v>128.04</v>
      </c>
      <c r="L3909" s="193">
        <v>14.737582005623244</v>
      </c>
      <c r="N3909" s="185"/>
      <c r="O3909" s="185"/>
    </row>
    <row r="3910" spans="1:15" x14ac:dyDescent="0.25">
      <c r="A3910" s="239" t="s">
        <v>13444</v>
      </c>
      <c r="B3910" s="189" t="s">
        <v>7790</v>
      </c>
      <c r="C3910" s="190" t="s">
        <v>8591</v>
      </c>
      <c r="D3910" s="190" t="s">
        <v>5175</v>
      </c>
      <c r="E3910" s="190" t="s">
        <v>20873</v>
      </c>
      <c r="F3910" s="190" t="s">
        <v>20869</v>
      </c>
      <c r="G3910" s="192">
        <v>20340</v>
      </c>
      <c r="H3910" s="191">
        <v>302.48</v>
      </c>
      <c r="I3910" s="188">
        <v>67.244115313409154</v>
      </c>
      <c r="J3910" s="192">
        <v>21264</v>
      </c>
      <c r="K3910" s="191">
        <v>305.5</v>
      </c>
      <c r="L3910" s="193">
        <v>69.603927986906712</v>
      </c>
      <c r="N3910" s="185"/>
      <c r="O3910" s="185"/>
    </row>
    <row r="3911" spans="1:15" x14ac:dyDescent="0.25">
      <c r="A3911" s="239" t="s">
        <v>13445</v>
      </c>
      <c r="B3911" s="189" t="s">
        <v>7790</v>
      </c>
      <c r="C3911" s="190" t="s">
        <v>8591</v>
      </c>
      <c r="D3911" s="190" t="s">
        <v>13446</v>
      </c>
      <c r="E3911" s="190" t="s">
        <v>20873</v>
      </c>
      <c r="F3911" s="190" t="s">
        <v>20870</v>
      </c>
      <c r="G3911" s="192">
        <v>3900</v>
      </c>
      <c r="H3911" s="191">
        <v>188.25</v>
      </c>
      <c r="I3911" s="188">
        <v>20.717131474103585</v>
      </c>
      <c r="J3911" s="192">
        <v>4038</v>
      </c>
      <c r="K3911" s="191">
        <v>178.98</v>
      </c>
      <c r="L3911" s="193">
        <v>22.56118002011398</v>
      </c>
      <c r="N3911" s="185"/>
      <c r="O3911" s="185"/>
    </row>
    <row r="3912" spans="1:15" x14ac:dyDescent="0.25">
      <c r="A3912" s="239" t="s">
        <v>13447</v>
      </c>
      <c r="B3912" s="189" t="s">
        <v>7790</v>
      </c>
      <c r="C3912" s="190" t="s">
        <v>8591</v>
      </c>
      <c r="D3912" s="190" t="s">
        <v>13448</v>
      </c>
      <c r="E3912" s="190" t="s">
        <v>20873</v>
      </c>
      <c r="F3912" s="190" t="s">
        <v>20870</v>
      </c>
      <c r="G3912" s="192">
        <v>0</v>
      </c>
      <c r="H3912" s="191">
        <v>0</v>
      </c>
      <c r="I3912" s="188">
        <v>0</v>
      </c>
      <c r="J3912" s="192">
        <v>0</v>
      </c>
      <c r="K3912" s="191">
        <v>0</v>
      </c>
      <c r="L3912" s="193">
        <v>0</v>
      </c>
      <c r="N3912" s="185"/>
      <c r="O3912" s="185"/>
    </row>
    <row r="3913" spans="1:15" x14ac:dyDescent="0.25">
      <c r="A3913" s="239" t="s">
        <v>13449</v>
      </c>
      <c r="B3913" s="189" t="s">
        <v>7790</v>
      </c>
      <c r="C3913" s="190" t="s">
        <v>8591</v>
      </c>
      <c r="D3913" s="190" t="s">
        <v>5177</v>
      </c>
      <c r="E3913" s="190" t="s">
        <v>20873</v>
      </c>
      <c r="F3913" s="190" t="s">
        <v>20869</v>
      </c>
      <c r="G3913" s="192">
        <v>9473</v>
      </c>
      <c r="H3913" s="191">
        <v>441.08</v>
      </c>
      <c r="I3913" s="188">
        <v>21.476829600072548</v>
      </c>
      <c r="J3913" s="192">
        <v>13734</v>
      </c>
      <c r="K3913" s="191">
        <v>441.59</v>
      </c>
      <c r="L3913" s="193">
        <v>31.101247763762768</v>
      </c>
      <c r="N3913" s="185"/>
      <c r="O3913" s="185"/>
    </row>
    <row r="3914" spans="1:15" x14ac:dyDescent="0.25">
      <c r="A3914" s="239" t="s">
        <v>13450</v>
      </c>
      <c r="B3914" s="189" t="s">
        <v>7790</v>
      </c>
      <c r="C3914" s="190" t="s">
        <v>8591</v>
      </c>
      <c r="D3914" s="190" t="s">
        <v>13451</v>
      </c>
      <c r="E3914" s="190" t="s">
        <v>20873</v>
      </c>
      <c r="F3914" s="190" t="s">
        <v>20870</v>
      </c>
      <c r="G3914" s="192">
        <v>0</v>
      </c>
      <c r="H3914" s="191">
        <v>0</v>
      </c>
      <c r="I3914" s="188">
        <v>0</v>
      </c>
      <c r="J3914" s="192">
        <v>0</v>
      </c>
      <c r="K3914" s="191">
        <v>0</v>
      </c>
      <c r="L3914" s="193">
        <v>0</v>
      </c>
      <c r="N3914" s="185"/>
      <c r="O3914" s="185"/>
    </row>
    <row r="3915" spans="1:15" x14ac:dyDescent="0.25">
      <c r="A3915" s="239" t="s">
        <v>13452</v>
      </c>
      <c r="B3915" s="189" t="s">
        <v>7790</v>
      </c>
      <c r="C3915" s="190" t="s">
        <v>8591</v>
      </c>
      <c r="D3915" s="190" t="s">
        <v>13453</v>
      </c>
      <c r="E3915" s="190" t="s">
        <v>20873</v>
      </c>
      <c r="F3915" s="190" t="s">
        <v>20870</v>
      </c>
      <c r="G3915" s="192">
        <v>7052</v>
      </c>
      <c r="H3915" s="191">
        <v>292.02999999999997</v>
      </c>
      <c r="I3915" s="188">
        <v>24.148203951648807</v>
      </c>
      <c r="J3915" s="192">
        <v>7269</v>
      </c>
      <c r="K3915" s="191">
        <v>293.33</v>
      </c>
      <c r="L3915" s="193">
        <v>24.780963420038866</v>
      </c>
      <c r="N3915" s="185"/>
      <c r="O3915" s="185"/>
    </row>
    <row r="3916" spans="1:15" x14ac:dyDescent="0.25">
      <c r="A3916" s="239" t="s">
        <v>13454</v>
      </c>
      <c r="B3916" s="189" t="s">
        <v>7790</v>
      </c>
      <c r="C3916" s="190" t="s">
        <v>8591</v>
      </c>
      <c r="D3916" s="190" t="s">
        <v>13455</v>
      </c>
      <c r="E3916" s="190" t="s">
        <v>20873</v>
      </c>
      <c r="F3916" s="190" t="s">
        <v>20870</v>
      </c>
      <c r="G3916" s="192">
        <v>9209</v>
      </c>
      <c r="H3916" s="191">
        <v>344.77</v>
      </c>
      <c r="I3916" s="188">
        <v>26.710560663630829</v>
      </c>
      <c r="J3916" s="192">
        <v>9218</v>
      </c>
      <c r="K3916" s="191">
        <v>353.4</v>
      </c>
      <c r="L3916" s="193">
        <v>26.083757781550652</v>
      </c>
      <c r="N3916" s="185"/>
      <c r="O3916" s="185"/>
    </row>
    <row r="3917" spans="1:15" x14ac:dyDescent="0.25">
      <c r="A3917" s="239" t="s">
        <v>13456</v>
      </c>
      <c r="B3917" s="189" t="s">
        <v>7790</v>
      </c>
      <c r="C3917" s="190" t="s">
        <v>8591</v>
      </c>
      <c r="D3917" s="190" t="s">
        <v>13457</v>
      </c>
      <c r="E3917" s="190" t="s">
        <v>20873</v>
      </c>
      <c r="F3917" s="190" t="s">
        <v>20870</v>
      </c>
      <c r="G3917" s="192">
        <v>1900</v>
      </c>
      <c r="H3917" s="191">
        <v>214.72</v>
      </c>
      <c r="I3917" s="188">
        <v>8.8487332339791358</v>
      </c>
      <c r="J3917" s="192">
        <v>1920</v>
      </c>
      <c r="K3917" s="191">
        <v>215.44</v>
      </c>
      <c r="L3917" s="193">
        <v>8.9119940586706274</v>
      </c>
      <c r="N3917" s="185"/>
      <c r="O3917" s="185"/>
    </row>
    <row r="3918" spans="1:15" x14ac:dyDescent="0.25">
      <c r="A3918" s="239" t="s">
        <v>13458</v>
      </c>
      <c r="B3918" s="189" t="s">
        <v>7790</v>
      </c>
      <c r="C3918" s="190" t="s">
        <v>8591</v>
      </c>
      <c r="D3918" s="190" t="s">
        <v>13459</v>
      </c>
      <c r="E3918" s="190" t="s">
        <v>20873</v>
      </c>
      <c r="F3918" s="190" t="s">
        <v>20877</v>
      </c>
      <c r="G3918" s="192">
        <v>0</v>
      </c>
      <c r="H3918" s="191">
        <v>0</v>
      </c>
      <c r="I3918" s="188">
        <v>0</v>
      </c>
      <c r="J3918" s="192">
        <v>0</v>
      </c>
      <c r="K3918" s="191">
        <v>0</v>
      </c>
      <c r="L3918" s="193">
        <v>0</v>
      </c>
      <c r="N3918" s="185"/>
      <c r="O3918" s="185"/>
    </row>
    <row r="3919" spans="1:15" x14ac:dyDescent="0.25">
      <c r="A3919" s="239" t="s">
        <v>13460</v>
      </c>
      <c r="B3919" s="189" t="s">
        <v>7790</v>
      </c>
      <c r="C3919" s="190" t="s">
        <v>8591</v>
      </c>
      <c r="D3919" s="190" t="s">
        <v>13461</v>
      </c>
      <c r="E3919" s="190" t="s">
        <v>20873</v>
      </c>
      <c r="F3919" s="190" t="s">
        <v>20870</v>
      </c>
      <c r="G3919" s="192">
        <v>5165</v>
      </c>
      <c r="H3919" s="191">
        <v>153.93</v>
      </c>
      <c r="I3919" s="188">
        <v>33.554212953940102</v>
      </c>
      <c r="J3919" s="192">
        <v>5012</v>
      </c>
      <c r="K3919" s="191">
        <v>156.44</v>
      </c>
      <c r="L3919" s="193">
        <v>32.037841984147278</v>
      </c>
      <c r="N3919" s="185"/>
      <c r="O3919" s="185"/>
    </row>
    <row r="3920" spans="1:15" x14ac:dyDescent="0.25">
      <c r="A3920" s="239" t="s">
        <v>13462</v>
      </c>
      <c r="B3920" s="189" t="s">
        <v>7790</v>
      </c>
      <c r="C3920" s="190" t="s">
        <v>8591</v>
      </c>
      <c r="D3920" s="190" t="s">
        <v>13463</v>
      </c>
      <c r="E3920" s="190" t="s">
        <v>20873</v>
      </c>
      <c r="F3920" s="190" t="s">
        <v>20870</v>
      </c>
      <c r="G3920" s="192">
        <v>0</v>
      </c>
      <c r="H3920" s="191">
        <v>0</v>
      </c>
      <c r="I3920" s="188">
        <v>0</v>
      </c>
      <c r="J3920" s="192">
        <v>0</v>
      </c>
      <c r="K3920" s="191">
        <v>0</v>
      </c>
      <c r="L3920" s="193">
        <v>0</v>
      </c>
      <c r="N3920" s="185"/>
      <c r="O3920" s="185"/>
    </row>
    <row r="3921" spans="1:15" x14ac:dyDescent="0.25">
      <c r="A3921" s="239" t="s">
        <v>13464</v>
      </c>
      <c r="B3921" s="189" t="s">
        <v>7790</v>
      </c>
      <c r="C3921" s="190" t="s">
        <v>8591</v>
      </c>
      <c r="D3921" s="190" t="s">
        <v>5178</v>
      </c>
      <c r="E3921" s="190" t="s">
        <v>20873</v>
      </c>
      <c r="F3921" s="190" t="s">
        <v>20869</v>
      </c>
      <c r="G3921" s="192">
        <v>7917</v>
      </c>
      <c r="H3921" s="191">
        <v>389.84</v>
      </c>
      <c r="I3921" s="188">
        <v>20.308331623230046</v>
      </c>
      <c r="J3921" s="192">
        <v>8002</v>
      </c>
      <c r="K3921" s="191">
        <v>391.67</v>
      </c>
      <c r="L3921" s="193">
        <v>20.430464421579391</v>
      </c>
      <c r="N3921" s="185"/>
      <c r="O3921" s="185"/>
    </row>
    <row r="3922" spans="1:15" x14ac:dyDescent="0.25">
      <c r="A3922" s="239" t="s">
        <v>13465</v>
      </c>
      <c r="B3922" s="189" t="s">
        <v>7790</v>
      </c>
      <c r="C3922" s="190" t="s">
        <v>8591</v>
      </c>
      <c r="D3922" s="190" t="s">
        <v>13466</v>
      </c>
      <c r="E3922" s="190" t="s">
        <v>20873</v>
      </c>
      <c r="F3922" s="190" t="s">
        <v>20870</v>
      </c>
      <c r="G3922" s="192">
        <v>0</v>
      </c>
      <c r="H3922" s="191">
        <v>0</v>
      </c>
      <c r="I3922" s="188">
        <v>0</v>
      </c>
      <c r="J3922" s="192">
        <v>0</v>
      </c>
      <c r="K3922" s="191">
        <v>0</v>
      </c>
      <c r="L3922" s="193">
        <v>0</v>
      </c>
      <c r="N3922" s="185"/>
      <c r="O3922" s="185"/>
    </row>
    <row r="3923" spans="1:15" x14ac:dyDescent="0.25">
      <c r="A3923" s="239" t="s">
        <v>13467</v>
      </c>
      <c r="B3923" s="189" t="s">
        <v>7790</v>
      </c>
      <c r="C3923" s="190" t="s">
        <v>8591</v>
      </c>
      <c r="D3923" s="190" t="s">
        <v>5179</v>
      </c>
      <c r="E3923" s="190" t="s">
        <v>20873</v>
      </c>
      <c r="F3923" s="190" t="s">
        <v>20869</v>
      </c>
      <c r="G3923" s="192">
        <v>4925</v>
      </c>
      <c r="H3923" s="191">
        <v>382.98</v>
      </c>
      <c r="I3923" s="188">
        <v>12.859679356624365</v>
      </c>
      <c r="J3923" s="192">
        <v>4912</v>
      </c>
      <c r="K3923" s="191">
        <v>379.95</v>
      </c>
      <c r="L3923" s="193">
        <v>12.928016844321622</v>
      </c>
      <c r="N3923" s="185"/>
      <c r="O3923" s="185"/>
    </row>
    <row r="3924" spans="1:15" x14ac:dyDescent="0.25">
      <c r="A3924" s="239" t="s">
        <v>13468</v>
      </c>
      <c r="B3924" s="189" t="s">
        <v>7790</v>
      </c>
      <c r="C3924" s="190" t="s">
        <v>8591</v>
      </c>
      <c r="D3924" s="190" t="s">
        <v>4375</v>
      </c>
      <c r="E3924" s="190" t="s">
        <v>20873</v>
      </c>
      <c r="F3924" s="190" t="s">
        <v>20869</v>
      </c>
      <c r="G3924" s="192">
        <v>4604</v>
      </c>
      <c r="H3924" s="191">
        <v>118.31</v>
      </c>
      <c r="I3924" s="188">
        <v>38.914715577719548</v>
      </c>
      <c r="J3924" s="192">
        <v>6243</v>
      </c>
      <c r="K3924" s="191">
        <v>115.54</v>
      </c>
      <c r="L3924" s="193">
        <v>54.033235243205816</v>
      </c>
      <c r="N3924" s="185"/>
      <c r="O3924" s="185"/>
    </row>
    <row r="3925" spans="1:15" x14ac:dyDescent="0.25">
      <c r="A3925" s="239" t="s">
        <v>13469</v>
      </c>
      <c r="B3925" s="189" t="s">
        <v>7790</v>
      </c>
      <c r="C3925" s="190" t="s">
        <v>8591</v>
      </c>
      <c r="D3925" s="190" t="s">
        <v>13470</v>
      </c>
      <c r="E3925" s="190" t="s">
        <v>20873</v>
      </c>
      <c r="F3925" s="190" t="s">
        <v>20870</v>
      </c>
      <c r="G3925" s="192">
        <v>8936</v>
      </c>
      <c r="H3925" s="191">
        <v>480.78</v>
      </c>
      <c r="I3925" s="188">
        <v>18.586463663213944</v>
      </c>
      <c r="J3925" s="192">
        <v>8929</v>
      </c>
      <c r="K3925" s="191">
        <v>483.78</v>
      </c>
      <c r="L3925" s="193">
        <v>18.456736533134897</v>
      </c>
      <c r="N3925" s="185"/>
      <c r="O3925" s="185"/>
    </row>
    <row r="3926" spans="1:15" x14ac:dyDescent="0.25">
      <c r="A3926" s="239" t="s">
        <v>13471</v>
      </c>
      <c r="B3926" s="189" t="s">
        <v>7790</v>
      </c>
      <c r="C3926" s="190" t="s">
        <v>8591</v>
      </c>
      <c r="D3926" s="190" t="s">
        <v>13472</v>
      </c>
      <c r="E3926" s="190" t="s">
        <v>20873</v>
      </c>
      <c r="F3926" s="190" t="s">
        <v>20870</v>
      </c>
      <c r="G3926" s="192">
        <v>1636</v>
      </c>
      <c r="H3926" s="191">
        <v>158.11000000000001</v>
      </c>
      <c r="I3926" s="188">
        <v>10.347226614382391</v>
      </c>
      <c r="J3926" s="192">
        <v>1622</v>
      </c>
      <c r="K3926" s="191">
        <v>162.05000000000001</v>
      </c>
      <c r="L3926" s="193">
        <v>10.009256402344954</v>
      </c>
      <c r="N3926" s="185"/>
      <c r="O3926" s="185"/>
    </row>
    <row r="3927" spans="1:15" x14ac:dyDescent="0.25">
      <c r="A3927" s="239" t="s">
        <v>13473</v>
      </c>
      <c r="B3927" s="189" t="s">
        <v>7790</v>
      </c>
      <c r="C3927" s="190" t="s">
        <v>8591</v>
      </c>
      <c r="D3927" s="190" t="s">
        <v>13474</v>
      </c>
      <c r="E3927" s="190" t="s">
        <v>20873</v>
      </c>
      <c r="F3927" s="190" t="s">
        <v>20870</v>
      </c>
      <c r="G3927" s="192">
        <v>0</v>
      </c>
      <c r="H3927" s="191">
        <v>0</v>
      </c>
      <c r="I3927" s="188">
        <v>0</v>
      </c>
      <c r="J3927" s="192">
        <v>0</v>
      </c>
      <c r="K3927" s="191">
        <v>0</v>
      </c>
      <c r="L3927" s="193">
        <v>0</v>
      </c>
      <c r="N3927" s="185"/>
      <c r="O3927" s="185"/>
    </row>
    <row r="3928" spans="1:15" x14ac:dyDescent="0.25">
      <c r="A3928" s="239" t="s">
        <v>13475</v>
      </c>
      <c r="B3928" s="189" t="s">
        <v>7790</v>
      </c>
      <c r="C3928" s="190" t="s">
        <v>8591</v>
      </c>
      <c r="D3928" s="190" t="s">
        <v>13476</v>
      </c>
      <c r="E3928" s="190" t="s">
        <v>20873</v>
      </c>
      <c r="F3928" s="190" t="s">
        <v>20870</v>
      </c>
      <c r="G3928" s="192">
        <v>3549</v>
      </c>
      <c r="H3928" s="191">
        <v>90.15</v>
      </c>
      <c r="I3928" s="188">
        <v>39.36772046589018</v>
      </c>
      <c r="J3928" s="192">
        <v>3336</v>
      </c>
      <c r="K3928" s="191">
        <v>89.04</v>
      </c>
      <c r="L3928" s="193">
        <v>37.466307277628033</v>
      </c>
      <c r="N3928" s="185"/>
      <c r="O3928" s="185"/>
    </row>
    <row r="3929" spans="1:15" x14ac:dyDescent="0.25">
      <c r="A3929" s="239" t="s">
        <v>13477</v>
      </c>
      <c r="B3929" s="189" t="s">
        <v>7790</v>
      </c>
      <c r="C3929" s="190" t="s">
        <v>8591</v>
      </c>
      <c r="D3929" s="190" t="s">
        <v>4376</v>
      </c>
      <c r="E3929" s="190" t="s">
        <v>20873</v>
      </c>
      <c r="F3929" s="190" t="s">
        <v>20869</v>
      </c>
      <c r="G3929" s="192">
        <v>7525</v>
      </c>
      <c r="H3929" s="191">
        <v>322.48</v>
      </c>
      <c r="I3929" s="188">
        <v>23.334780451500865</v>
      </c>
      <c r="J3929" s="192">
        <v>6432</v>
      </c>
      <c r="K3929" s="191">
        <v>312.10000000000002</v>
      </c>
      <c r="L3929" s="193">
        <v>20.608779237423899</v>
      </c>
      <c r="N3929" s="185"/>
      <c r="O3929" s="185"/>
    </row>
    <row r="3930" spans="1:15" x14ac:dyDescent="0.25">
      <c r="A3930" s="239" t="s">
        <v>13478</v>
      </c>
      <c r="B3930" s="189" t="s">
        <v>7790</v>
      </c>
      <c r="C3930" s="190" t="s">
        <v>8591</v>
      </c>
      <c r="D3930" s="190" t="s">
        <v>4377</v>
      </c>
      <c r="E3930" s="190" t="s">
        <v>20873</v>
      </c>
      <c r="F3930" s="190" t="s">
        <v>20869</v>
      </c>
      <c r="G3930" s="192">
        <v>144919</v>
      </c>
      <c r="H3930" s="191">
        <v>1303.25</v>
      </c>
      <c r="I3930" s="188">
        <v>111.19815845002877</v>
      </c>
      <c r="J3930" s="192">
        <v>160802</v>
      </c>
      <c r="K3930" s="191">
        <v>1316.97</v>
      </c>
      <c r="L3930" s="193">
        <v>122.09997190520664</v>
      </c>
      <c r="N3930" s="185"/>
      <c r="O3930" s="185"/>
    </row>
    <row r="3931" spans="1:15" x14ac:dyDescent="0.25">
      <c r="A3931" s="239" t="s">
        <v>13479</v>
      </c>
      <c r="B3931" s="189" t="s">
        <v>7790</v>
      </c>
      <c r="C3931" s="190" t="s">
        <v>8591</v>
      </c>
      <c r="D3931" s="190" t="s">
        <v>13480</v>
      </c>
      <c r="E3931" s="190" t="s">
        <v>20873</v>
      </c>
      <c r="F3931" s="190" t="s">
        <v>20870</v>
      </c>
      <c r="G3931" s="192">
        <v>0</v>
      </c>
      <c r="H3931" s="191">
        <v>0</v>
      </c>
      <c r="I3931" s="188">
        <v>0</v>
      </c>
      <c r="J3931" s="192">
        <v>0</v>
      </c>
      <c r="K3931" s="191">
        <v>0</v>
      </c>
      <c r="L3931" s="193">
        <v>0</v>
      </c>
      <c r="N3931" s="185"/>
      <c r="O3931" s="185"/>
    </row>
    <row r="3932" spans="1:15" x14ac:dyDescent="0.25">
      <c r="A3932" s="239" t="s">
        <v>13481</v>
      </c>
      <c r="B3932" s="189" t="s">
        <v>7790</v>
      </c>
      <c r="C3932" s="190" t="s">
        <v>8591</v>
      </c>
      <c r="D3932" s="190" t="s">
        <v>4378</v>
      </c>
      <c r="E3932" s="190" t="s">
        <v>20873</v>
      </c>
      <c r="F3932" s="190" t="s">
        <v>20869</v>
      </c>
      <c r="G3932" s="192">
        <v>13478</v>
      </c>
      <c r="H3932" s="191">
        <v>668.54</v>
      </c>
      <c r="I3932" s="188">
        <v>20.160349418135041</v>
      </c>
      <c r="J3932" s="192">
        <v>14187</v>
      </c>
      <c r="K3932" s="191">
        <v>678.68</v>
      </c>
      <c r="L3932" s="193">
        <v>20.903813284611306</v>
      </c>
      <c r="N3932" s="185"/>
      <c r="O3932" s="185"/>
    </row>
    <row r="3933" spans="1:15" x14ac:dyDescent="0.25">
      <c r="A3933" s="239" t="s">
        <v>13482</v>
      </c>
      <c r="B3933" s="189" t="s">
        <v>7790</v>
      </c>
      <c r="C3933" s="190" t="s">
        <v>8591</v>
      </c>
      <c r="D3933" s="190" t="s">
        <v>13483</v>
      </c>
      <c r="E3933" s="190" t="s">
        <v>20873</v>
      </c>
      <c r="F3933" s="190" t="s">
        <v>20870</v>
      </c>
      <c r="G3933" s="192">
        <v>0</v>
      </c>
      <c r="H3933" s="191">
        <v>0</v>
      </c>
      <c r="I3933" s="188">
        <v>0</v>
      </c>
      <c r="J3933" s="192">
        <v>0</v>
      </c>
      <c r="K3933" s="191">
        <v>0</v>
      </c>
      <c r="L3933" s="193">
        <v>0</v>
      </c>
      <c r="N3933" s="185"/>
      <c r="O3933" s="185"/>
    </row>
    <row r="3934" spans="1:15" x14ac:dyDescent="0.25">
      <c r="A3934" s="239" t="s">
        <v>13484</v>
      </c>
      <c r="B3934" s="189" t="s">
        <v>7790</v>
      </c>
      <c r="C3934" s="190" t="s">
        <v>8591</v>
      </c>
      <c r="D3934" s="190" t="s">
        <v>13485</v>
      </c>
      <c r="E3934" s="190" t="s">
        <v>20873</v>
      </c>
      <c r="F3934" s="190" t="s">
        <v>20870</v>
      </c>
      <c r="G3934" s="192">
        <v>0</v>
      </c>
      <c r="H3934" s="191">
        <v>0</v>
      </c>
      <c r="I3934" s="188">
        <v>0</v>
      </c>
      <c r="J3934" s="192">
        <v>0</v>
      </c>
      <c r="K3934" s="191">
        <v>0</v>
      </c>
      <c r="L3934" s="193">
        <v>0</v>
      </c>
      <c r="N3934" s="185"/>
      <c r="O3934" s="185"/>
    </row>
    <row r="3935" spans="1:15" x14ac:dyDescent="0.25">
      <c r="A3935" s="239" t="s">
        <v>13486</v>
      </c>
      <c r="B3935" s="189" t="s">
        <v>7790</v>
      </c>
      <c r="C3935" s="190" t="s">
        <v>8591</v>
      </c>
      <c r="D3935" s="190" t="s">
        <v>13487</v>
      </c>
      <c r="E3935" s="190" t="s">
        <v>20873</v>
      </c>
      <c r="F3935" s="190" t="s">
        <v>20870</v>
      </c>
      <c r="G3935" s="192">
        <v>0</v>
      </c>
      <c r="H3935" s="191">
        <v>0</v>
      </c>
      <c r="I3935" s="188">
        <v>0</v>
      </c>
      <c r="J3935" s="192">
        <v>0</v>
      </c>
      <c r="K3935" s="191">
        <v>0</v>
      </c>
      <c r="L3935" s="193">
        <v>0</v>
      </c>
      <c r="N3935" s="185"/>
      <c r="O3935" s="185"/>
    </row>
    <row r="3936" spans="1:15" x14ac:dyDescent="0.25">
      <c r="A3936" s="239" t="s">
        <v>13488</v>
      </c>
      <c r="B3936" s="189" t="s">
        <v>7790</v>
      </c>
      <c r="C3936" s="190" t="s">
        <v>8591</v>
      </c>
      <c r="D3936" s="190" t="s">
        <v>13489</v>
      </c>
      <c r="E3936" s="190" t="s">
        <v>20873</v>
      </c>
      <c r="F3936" s="190" t="s">
        <v>20870</v>
      </c>
      <c r="G3936" s="192">
        <v>5297</v>
      </c>
      <c r="H3936" s="191">
        <v>202.88</v>
      </c>
      <c r="I3936" s="188">
        <v>26.109029968454259</v>
      </c>
      <c r="J3936" s="192">
        <v>5207</v>
      </c>
      <c r="K3936" s="191">
        <v>201.87</v>
      </c>
      <c r="L3936" s="193">
        <v>25.793827710903056</v>
      </c>
      <c r="N3936" s="185"/>
      <c r="O3936" s="185"/>
    </row>
    <row r="3937" spans="1:15" x14ac:dyDescent="0.25">
      <c r="A3937" s="239" t="s">
        <v>13490</v>
      </c>
      <c r="B3937" s="189" t="s">
        <v>7790</v>
      </c>
      <c r="C3937" s="190" t="s">
        <v>8591</v>
      </c>
      <c r="D3937" s="190" t="s">
        <v>13491</v>
      </c>
      <c r="E3937" s="190" t="s">
        <v>20873</v>
      </c>
      <c r="F3937" s="190" t="s">
        <v>20870</v>
      </c>
      <c r="G3937" s="192">
        <v>0</v>
      </c>
      <c r="H3937" s="191">
        <v>0</v>
      </c>
      <c r="I3937" s="188">
        <v>0</v>
      </c>
      <c r="J3937" s="192">
        <v>0</v>
      </c>
      <c r="K3937" s="191">
        <v>0</v>
      </c>
      <c r="L3937" s="193">
        <v>0</v>
      </c>
      <c r="N3937" s="185"/>
      <c r="O3937" s="185"/>
    </row>
    <row r="3938" spans="1:15" x14ac:dyDescent="0.25">
      <c r="A3938" s="239" t="s">
        <v>13492</v>
      </c>
      <c r="B3938" s="189" t="s">
        <v>7790</v>
      </c>
      <c r="C3938" s="190" t="s">
        <v>8591</v>
      </c>
      <c r="D3938" s="190" t="s">
        <v>13493</v>
      </c>
      <c r="E3938" s="190" t="s">
        <v>20873</v>
      </c>
      <c r="F3938" s="190" t="s">
        <v>20870</v>
      </c>
      <c r="G3938" s="192">
        <v>0</v>
      </c>
      <c r="H3938" s="191">
        <v>0</v>
      </c>
      <c r="I3938" s="188">
        <v>0</v>
      </c>
      <c r="J3938" s="192">
        <v>0</v>
      </c>
      <c r="K3938" s="191">
        <v>0</v>
      </c>
      <c r="L3938" s="193">
        <v>0</v>
      </c>
      <c r="N3938" s="185"/>
      <c r="O3938" s="185"/>
    </row>
    <row r="3939" spans="1:15" x14ac:dyDescent="0.25">
      <c r="A3939" s="239" t="s">
        <v>13494</v>
      </c>
      <c r="B3939" s="189" t="s">
        <v>7790</v>
      </c>
      <c r="C3939" s="190" t="s">
        <v>8591</v>
      </c>
      <c r="D3939" s="190" t="s">
        <v>13495</v>
      </c>
      <c r="E3939" s="190" t="s">
        <v>20873</v>
      </c>
      <c r="F3939" s="190" t="s">
        <v>20869</v>
      </c>
      <c r="G3939" s="192">
        <v>10828</v>
      </c>
      <c r="H3939" s="191">
        <v>463.57</v>
      </c>
      <c r="I3939" s="188">
        <v>23.357853182906574</v>
      </c>
      <c r="J3939" s="192">
        <v>11908</v>
      </c>
      <c r="K3939" s="191">
        <v>466.48</v>
      </c>
      <c r="L3939" s="193">
        <v>25.527353798662322</v>
      </c>
      <c r="N3939" s="185"/>
      <c r="O3939" s="185"/>
    </row>
    <row r="3940" spans="1:15" x14ac:dyDescent="0.25">
      <c r="A3940" s="239" t="s">
        <v>13496</v>
      </c>
      <c r="B3940" s="189" t="s">
        <v>7790</v>
      </c>
      <c r="C3940" s="190" t="s">
        <v>8591</v>
      </c>
      <c r="D3940" s="190" t="s">
        <v>4380</v>
      </c>
      <c r="E3940" s="190" t="s">
        <v>20873</v>
      </c>
      <c r="F3940" s="190" t="s">
        <v>20869</v>
      </c>
      <c r="G3940" s="192">
        <v>3881</v>
      </c>
      <c r="H3940" s="191">
        <v>249.75</v>
      </c>
      <c r="I3940" s="188">
        <v>15.53953953953954</v>
      </c>
      <c r="J3940" s="192">
        <v>3831</v>
      </c>
      <c r="K3940" s="191">
        <v>253.63</v>
      </c>
      <c r="L3940" s="193">
        <v>15.104680045735915</v>
      </c>
      <c r="N3940" s="185"/>
      <c r="O3940" s="185"/>
    </row>
    <row r="3941" spans="1:15" x14ac:dyDescent="0.25">
      <c r="A3941" s="239" t="s">
        <v>13497</v>
      </c>
      <c r="B3941" s="189" t="s">
        <v>7790</v>
      </c>
      <c r="C3941" s="190" t="s">
        <v>8591</v>
      </c>
      <c r="D3941" s="190" t="s">
        <v>13498</v>
      </c>
      <c r="E3941" s="190" t="s">
        <v>20873</v>
      </c>
      <c r="F3941" s="190" t="s">
        <v>20870</v>
      </c>
      <c r="G3941" s="192">
        <v>0</v>
      </c>
      <c r="H3941" s="191">
        <v>0</v>
      </c>
      <c r="I3941" s="188">
        <v>0</v>
      </c>
      <c r="J3941" s="192">
        <v>0</v>
      </c>
      <c r="K3941" s="191">
        <v>0</v>
      </c>
      <c r="L3941" s="193">
        <v>0</v>
      </c>
      <c r="N3941" s="185"/>
      <c r="O3941" s="185"/>
    </row>
    <row r="3942" spans="1:15" x14ac:dyDescent="0.25">
      <c r="A3942" s="239" t="s">
        <v>13499</v>
      </c>
      <c r="B3942" s="189" t="s">
        <v>7790</v>
      </c>
      <c r="C3942" s="190" t="s">
        <v>8591</v>
      </c>
      <c r="D3942" s="190" t="s">
        <v>13500</v>
      </c>
      <c r="E3942" s="190" t="s">
        <v>20873</v>
      </c>
      <c r="F3942" s="190" t="s">
        <v>20870</v>
      </c>
      <c r="G3942" s="192">
        <v>0</v>
      </c>
      <c r="H3942" s="191">
        <v>0</v>
      </c>
      <c r="I3942" s="188">
        <v>0</v>
      </c>
      <c r="J3942" s="192">
        <v>0</v>
      </c>
      <c r="K3942" s="191">
        <v>0</v>
      </c>
      <c r="L3942" s="193">
        <v>0</v>
      </c>
      <c r="N3942" s="185"/>
      <c r="O3942" s="185"/>
    </row>
    <row r="3943" spans="1:15" x14ac:dyDescent="0.25">
      <c r="A3943" s="239" t="s">
        <v>13501</v>
      </c>
      <c r="B3943" s="189" t="s">
        <v>7790</v>
      </c>
      <c r="C3943" s="190" t="s">
        <v>8591</v>
      </c>
      <c r="D3943" s="190" t="s">
        <v>8542</v>
      </c>
      <c r="E3943" s="190" t="s">
        <v>20873</v>
      </c>
      <c r="F3943" s="190" t="s">
        <v>20869</v>
      </c>
      <c r="G3943" s="192">
        <v>85193</v>
      </c>
      <c r="H3943" s="191">
        <v>1093.8</v>
      </c>
      <c r="I3943" s="188">
        <v>77.887182300237711</v>
      </c>
      <c r="J3943" s="192">
        <v>102728</v>
      </c>
      <c r="K3943" s="191">
        <v>1121.53</v>
      </c>
      <c r="L3943" s="193">
        <v>91.596301481012546</v>
      </c>
      <c r="N3943" s="185"/>
      <c r="O3943" s="185"/>
    </row>
    <row r="3944" spans="1:15" x14ac:dyDescent="0.25">
      <c r="A3944" s="239" t="s">
        <v>13502</v>
      </c>
      <c r="B3944" s="189" t="s">
        <v>7790</v>
      </c>
      <c r="C3944" s="190" t="s">
        <v>8591</v>
      </c>
      <c r="D3944" s="190" t="s">
        <v>13503</v>
      </c>
      <c r="E3944" s="190" t="s">
        <v>20873</v>
      </c>
      <c r="F3944" s="190" t="s">
        <v>20870</v>
      </c>
      <c r="G3944" s="192">
        <v>0</v>
      </c>
      <c r="H3944" s="191">
        <v>0</v>
      </c>
      <c r="I3944" s="188">
        <v>0</v>
      </c>
      <c r="J3944" s="192">
        <v>0</v>
      </c>
      <c r="K3944" s="191">
        <v>0</v>
      </c>
      <c r="L3944" s="193">
        <v>0</v>
      </c>
      <c r="N3944" s="185"/>
      <c r="O3944" s="185"/>
    </row>
    <row r="3945" spans="1:15" x14ac:dyDescent="0.25">
      <c r="A3945" s="239" t="s">
        <v>13504</v>
      </c>
      <c r="B3945" s="189" t="s">
        <v>7790</v>
      </c>
      <c r="C3945" s="190" t="s">
        <v>8591</v>
      </c>
      <c r="D3945" s="190" t="s">
        <v>13505</v>
      </c>
      <c r="E3945" s="190" t="s">
        <v>20873</v>
      </c>
      <c r="F3945" s="190" t="s">
        <v>20870</v>
      </c>
      <c r="G3945" s="192">
        <v>23859</v>
      </c>
      <c r="H3945" s="191">
        <v>754.71</v>
      </c>
      <c r="I3945" s="188">
        <v>31.613467424573678</v>
      </c>
      <c r="J3945" s="192">
        <v>23895</v>
      </c>
      <c r="K3945" s="191">
        <v>764.4</v>
      </c>
      <c r="L3945" s="193">
        <v>31.259811616954476</v>
      </c>
      <c r="N3945" s="185"/>
      <c r="O3945" s="185"/>
    </row>
    <row r="3946" spans="1:15" x14ac:dyDescent="0.25">
      <c r="A3946" s="239" t="s">
        <v>13506</v>
      </c>
      <c r="B3946" s="189" t="s">
        <v>7790</v>
      </c>
      <c r="C3946" s="190" t="s">
        <v>8591</v>
      </c>
      <c r="D3946" s="190" t="s">
        <v>13507</v>
      </c>
      <c r="E3946" s="190" t="s">
        <v>20873</v>
      </c>
      <c r="F3946" s="190" t="s">
        <v>20870</v>
      </c>
      <c r="G3946" s="192">
        <v>0</v>
      </c>
      <c r="H3946" s="191">
        <v>0</v>
      </c>
      <c r="I3946" s="188">
        <v>0</v>
      </c>
      <c r="J3946" s="192">
        <v>0</v>
      </c>
      <c r="K3946" s="191">
        <v>0</v>
      </c>
      <c r="L3946" s="193">
        <v>0</v>
      </c>
      <c r="N3946" s="185"/>
      <c r="O3946" s="185"/>
    </row>
    <row r="3947" spans="1:15" x14ac:dyDescent="0.25">
      <c r="A3947" s="239" t="s">
        <v>13508</v>
      </c>
      <c r="B3947" s="189" t="s">
        <v>7790</v>
      </c>
      <c r="C3947" s="190" t="s">
        <v>8591</v>
      </c>
      <c r="D3947" s="190" t="s">
        <v>4382</v>
      </c>
      <c r="E3947" s="190" t="s">
        <v>20873</v>
      </c>
      <c r="F3947" s="190" t="s">
        <v>20869</v>
      </c>
      <c r="G3947" s="192">
        <v>15253</v>
      </c>
      <c r="H3947" s="191">
        <v>611.13</v>
      </c>
      <c r="I3947" s="188">
        <v>24.958683095249782</v>
      </c>
      <c r="J3947" s="192">
        <v>15905</v>
      </c>
      <c r="K3947" s="191">
        <v>622.32000000000005</v>
      </c>
      <c r="L3947" s="193">
        <v>25.557590949993571</v>
      </c>
      <c r="N3947" s="185"/>
      <c r="O3947" s="185"/>
    </row>
    <row r="3948" spans="1:15" x14ac:dyDescent="0.25">
      <c r="A3948" s="239" t="s">
        <v>13509</v>
      </c>
      <c r="B3948" s="189" t="s">
        <v>7790</v>
      </c>
      <c r="C3948" s="190" t="s">
        <v>8591</v>
      </c>
      <c r="D3948" s="190" t="s">
        <v>4383</v>
      </c>
      <c r="E3948" s="190" t="s">
        <v>20873</v>
      </c>
      <c r="F3948" s="190" t="s">
        <v>20869</v>
      </c>
      <c r="G3948" s="192">
        <v>7085</v>
      </c>
      <c r="H3948" s="191">
        <v>170.94</v>
      </c>
      <c r="I3948" s="188">
        <v>41.447291447291448</v>
      </c>
      <c r="J3948" s="192">
        <v>8002</v>
      </c>
      <c r="K3948" s="191">
        <v>169.19</v>
      </c>
      <c r="L3948" s="193">
        <v>47.295939476328385</v>
      </c>
      <c r="N3948" s="185"/>
      <c r="O3948" s="185"/>
    </row>
    <row r="3949" spans="1:15" x14ac:dyDescent="0.25">
      <c r="A3949" s="239" t="s">
        <v>13510</v>
      </c>
      <c r="B3949" s="189" t="s">
        <v>7790</v>
      </c>
      <c r="C3949" s="190" t="s">
        <v>8591</v>
      </c>
      <c r="D3949" s="190" t="s">
        <v>13511</v>
      </c>
      <c r="E3949" s="190" t="s">
        <v>20873</v>
      </c>
      <c r="F3949" s="190" t="s">
        <v>20870</v>
      </c>
      <c r="G3949" s="192">
        <v>0</v>
      </c>
      <c r="H3949" s="191">
        <v>0</v>
      </c>
      <c r="I3949" s="188">
        <v>0</v>
      </c>
      <c r="J3949" s="192">
        <v>0</v>
      </c>
      <c r="K3949" s="191">
        <v>0</v>
      </c>
      <c r="L3949" s="193">
        <v>0</v>
      </c>
      <c r="N3949" s="185"/>
      <c r="O3949" s="185"/>
    </row>
    <row r="3950" spans="1:15" x14ac:dyDescent="0.25">
      <c r="A3950" s="239" t="s">
        <v>13512</v>
      </c>
      <c r="B3950" s="189" t="s">
        <v>7790</v>
      </c>
      <c r="C3950" s="190" t="s">
        <v>8591</v>
      </c>
      <c r="D3950" s="190" t="s">
        <v>4384</v>
      </c>
      <c r="E3950" s="190" t="s">
        <v>20873</v>
      </c>
      <c r="F3950" s="190" t="s">
        <v>20869</v>
      </c>
      <c r="G3950" s="192">
        <v>10846</v>
      </c>
      <c r="H3950" s="191">
        <v>284.47000000000003</v>
      </c>
      <c r="I3950" s="188">
        <v>38.127043273455897</v>
      </c>
      <c r="J3950" s="192">
        <v>13019</v>
      </c>
      <c r="K3950" s="191">
        <v>286.57</v>
      </c>
      <c r="L3950" s="193">
        <v>45.430435844645288</v>
      </c>
      <c r="N3950" s="185"/>
      <c r="O3950" s="185"/>
    </row>
    <row r="3951" spans="1:15" x14ac:dyDescent="0.25">
      <c r="A3951" s="239" t="s">
        <v>13513</v>
      </c>
      <c r="B3951" s="189" t="s">
        <v>7790</v>
      </c>
      <c r="C3951" s="190" t="s">
        <v>8591</v>
      </c>
      <c r="D3951" s="190" t="s">
        <v>1260</v>
      </c>
      <c r="E3951" s="190" t="s">
        <v>20873</v>
      </c>
      <c r="F3951" s="190" t="s">
        <v>20869</v>
      </c>
      <c r="G3951" s="192">
        <v>5556</v>
      </c>
      <c r="H3951" s="191">
        <v>124.87</v>
      </c>
      <c r="I3951" s="188">
        <v>44.494274045006804</v>
      </c>
      <c r="J3951" s="192">
        <v>6028</v>
      </c>
      <c r="K3951" s="191">
        <v>125.78</v>
      </c>
      <c r="L3951" s="193">
        <v>47.924948322467799</v>
      </c>
      <c r="N3951" s="185"/>
      <c r="O3951" s="185"/>
    </row>
    <row r="3952" spans="1:15" x14ac:dyDescent="0.25">
      <c r="A3952" s="239" t="s">
        <v>13514</v>
      </c>
      <c r="B3952" s="189" t="s">
        <v>7790</v>
      </c>
      <c r="C3952" s="190" t="s">
        <v>8591</v>
      </c>
      <c r="D3952" s="190" t="s">
        <v>13515</v>
      </c>
      <c r="E3952" s="190" t="s">
        <v>20873</v>
      </c>
      <c r="F3952" s="190" t="s">
        <v>20868</v>
      </c>
      <c r="G3952" s="192">
        <v>0</v>
      </c>
      <c r="H3952" s="191">
        <v>8.86</v>
      </c>
      <c r="I3952" s="188">
        <v>0</v>
      </c>
      <c r="J3952" s="192">
        <v>0</v>
      </c>
      <c r="K3952" s="191">
        <v>9.2100000000000009</v>
      </c>
      <c r="L3952" s="193">
        <v>0</v>
      </c>
      <c r="N3952" s="185"/>
      <c r="O3952" s="185"/>
    </row>
    <row r="3953" spans="1:15" x14ac:dyDescent="0.25">
      <c r="A3953" s="239" t="s">
        <v>13516</v>
      </c>
      <c r="B3953" s="189" t="s">
        <v>7790</v>
      </c>
      <c r="C3953" s="190" t="s">
        <v>8591</v>
      </c>
      <c r="D3953" s="190" t="s">
        <v>13517</v>
      </c>
      <c r="E3953" s="190" t="s">
        <v>20873</v>
      </c>
      <c r="F3953" s="190" t="s">
        <v>20870</v>
      </c>
      <c r="G3953" s="192">
        <v>0</v>
      </c>
      <c r="H3953" s="191">
        <v>0</v>
      </c>
      <c r="I3953" s="188">
        <v>0</v>
      </c>
      <c r="J3953" s="192">
        <v>0</v>
      </c>
      <c r="K3953" s="191">
        <v>0</v>
      </c>
      <c r="L3953" s="193">
        <v>0</v>
      </c>
      <c r="N3953" s="185"/>
      <c r="O3953" s="185"/>
    </row>
    <row r="3954" spans="1:15" x14ac:dyDescent="0.25">
      <c r="A3954" s="239" t="s">
        <v>13518</v>
      </c>
      <c r="B3954" s="189" t="s">
        <v>7790</v>
      </c>
      <c r="C3954" s="190" t="s">
        <v>8591</v>
      </c>
      <c r="D3954" s="190" t="s">
        <v>13519</v>
      </c>
      <c r="E3954" s="190" t="s">
        <v>20873</v>
      </c>
      <c r="F3954" s="190" t="s">
        <v>20870</v>
      </c>
      <c r="G3954" s="192">
        <v>0</v>
      </c>
      <c r="H3954" s="191">
        <v>0</v>
      </c>
      <c r="I3954" s="188">
        <v>0</v>
      </c>
      <c r="J3954" s="192">
        <v>0</v>
      </c>
      <c r="K3954" s="191">
        <v>0</v>
      </c>
      <c r="L3954" s="193">
        <v>0</v>
      </c>
      <c r="N3954" s="185"/>
      <c r="O3954" s="185"/>
    </row>
    <row r="3955" spans="1:15" x14ac:dyDescent="0.25">
      <c r="A3955" s="239" t="s">
        <v>13520</v>
      </c>
      <c r="B3955" s="189" t="s">
        <v>7790</v>
      </c>
      <c r="C3955" s="190" t="s">
        <v>8591</v>
      </c>
      <c r="D3955" s="190" t="s">
        <v>13521</v>
      </c>
      <c r="E3955" s="190" t="s">
        <v>20873</v>
      </c>
      <c r="F3955" s="190" t="s">
        <v>20870</v>
      </c>
      <c r="G3955" s="192">
        <v>12393</v>
      </c>
      <c r="H3955" s="191">
        <v>300.19</v>
      </c>
      <c r="I3955" s="188">
        <v>41.283853559412371</v>
      </c>
      <c r="J3955" s="192">
        <v>14280</v>
      </c>
      <c r="K3955" s="191">
        <v>304.13</v>
      </c>
      <c r="L3955" s="193">
        <v>46.953605366126325</v>
      </c>
      <c r="N3955" s="185"/>
      <c r="O3955" s="185"/>
    </row>
    <row r="3956" spans="1:15" x14ac:dyDescent="0.25">
      <c r="A3956" s="239" t="s">
        <v>13522</v>
      </c>
      <c r="B3956" s="189" t="s">
        <v>7790</v>
      </c>
      <c r="C3956" s="190" t="s">
        <v>8591</v>
      </c>
      <c r="D3956" s="190" t="s">
        <v>1261</v>
      </c>
      <c r="E3956" s="190" t="s">
        <v>20873</v>
      </c>
      <c r="F3956" s="190" t="s">
        <v>20869</v>
      </c>
      <c r="G3956" s="192">
        <v>2524</v>
      </c>
      <c r="H3956" s="191">
        <v>169.25</v>
      </c>
      <c r="I3956" s="188">
        <v>14.912850812407681</v>
      </c>
      <c r="J3956" s="192">
        <v>3076</v>
      </c>
      <c r="K3956" s="191">
        <v>170.13</v>
      </c>
      <c r="L3956" s="193">
        <v>18.080291541762183</v>
      </c>
      <c r="N3956" s="185"/>
      <c r="O3956" s="185"/>
    </row>
    <row r="3957" spans="1:15" x14ac:dyDescent="0.25">
      <c r="A3957" s="239" t="s">
        <v>13523</v>
      </c>
      <c r="B3957" s="189" t="s">
        <v>7790</v>
      </c>
      <c r="C3957" s="190" t="s">
        <v>8591</v>
      </c>
      <c r="D3957" s="190" t="s">
        <v>13524</v>
      </c>
      <c r="E3957" s="190" t="s">
        <v>20873</v>
      </c>
      <c r="F3957" s="190" t="s">
        <v>20870</v>
      </c>
      <c r="G3957" s="192">
        <v>0</v>
      </c>
      <c r="H3957" s="191">
        <v>0</v>
      </c>
      <c r="I3957" s="188">
        <v>0</v>
      </c>
      <c r="J3957" s="192">
        <v>0</v>
      </c>
      <c r="K3957" s="191">
        <v>0</v>
      </c>
      <c r="L3957" s="193">
        <v>0</v>
      </c>
      <c r="N3957" s="185"/>
      <c r="O3957" s="185"/>
    </row>
    <row r="3958" spans="1:15" x14ac:dyDescent="0.25">
      <c r="A3958" s="239" t="s">
        <v>13525</v>
      </c>
      <c r="B3958" s="189" t="s">
        <v>7790</v>
      </c>
      <c r="C3958" s="190" t="s">
        <v>8591</v>
      </c>
      <c r="D3958" s="190" t="s">
        <v>13526</v>
      </c>
      <c r="E3958" s="190" t="s">
        <v>20873</v>
      </c>
      <c r="F3958" s="190" t="s">
        <v>20870</v>
      </c>
      <c r="G3958" s="192">
        <v>0</v>
      </c>
      <c r="H3958" s="191">
        <v>0</v>
      </c>
      <c r="I3958" s="188">
        <v>0</v>
      </c>
      <c r="J3958" s="192">
        <v>0</v>
      </c>
      <c r="K3958" s="191">
        <v>0</v>
      </c>
      <c r="L3958" s="193">
        <v>0</v>
      </c>
      <c r="N3958" s="185"/>
      <c r="O3958" s="185"/>
    </row>
    <row r="3959" spans="1:15" x14ac:dyDescent="0.25">
      <c r="A3959" s="239" t="s">
        <v>13527</v>
      </c>
      <c r="B3959" s="189" t="s">
        <v>7790</v>
      </c>
      <c r="C3959" s="190" t="s">
        <v>8591</v>
      </c>
      <c r="D3959" s="190" t="s">
        <v>1263</v>
      </c>
      <c r="E3959" s="190" t="s">
        <v>20873</v>
      </c>
      <c r="F3959" s="190" t="s">
        <v>20869</v>
      </c>
      <c r="G3959" s="192">
        <v>14943</v>
      </c>
      <c r="H3959" s="191">
        <v>219.3</v>
      </c>
      <c r="I3959" s="188">
        <v>68.139534883720927</v>
      </c>
      <c r="J3959" s="192">
        <v>14939</v>
      </c>
      <c r="K3959" s="191">
        <v>220.24</v>
      </c>
      <c r="L3959" s="193">
        <v>67.830548492553575</v>
      </c>
      <c r="N3959" s="185"/>
      <c r="O3959" s="185"/>
    </row>
    <row r="3960" spans="1:15" x14ac:dyDescent="0.25">
      <c r="A3960" s="239" t="s">
        <v>13528</v>
      </c>
      <c r="B3960" s="189" t="s">
        <v>7790</v>
      </c>
      <c r="C3960" s="190" t="s">
        <v>8591</v>
      </c>
      <c r="D3960" s="190" t="s">
        <v>13529</v>
      </c>
      <c r="E3960" s="190" t="s">
        <v>20873</v>
      </c>
      <c r="F3960" s="190" t="s">
        <v>20870</v>
      </c>
      <c r="G3960" s="192">
        <v>8221</v>
      </c>
      <c r="H3960" s="191">
        <v>474.81</v>
      </c>
      <c r="I3960" s="188">
        <v>17.314294138708114</v>
      </c>
      <c r="J3960" s="192">
        <v>8165</v>
      </c>
      <c r="K3960" s="191">
        <v>479.91</v>
      </c>
      <c r="L3960" s="193">
        <v>17.013606717926276</v>
      </c>
      <c r="N3960" s="185"/>
      <c r="O3960" s="185"/>
    </row>
    <row r="3961" spans="1:15" x14ac:dyDescent="0.25">
      <c r="A3961" s="239" t="s">
        <v>13530</v>
      </c>
      <c r="B3961" s="189" t="s">
        <v>7790</v>
      </c>
      <c r="C3961" s="190" t="s">
        <v>8591</v>
      </c>
      <c r="D3961" s="190" t="s">
        <v>13531</v>
      </c>
      <c r="E3961" s="190" t="s">
        <v>20873</v>
      </c>
      <c r="F3961" s="190" t="s">
        <v>20870</v>
      </c>
      <c r="G3961" s="192">
        <v>3411</v>
      </c>
      <c r="H3961" s="191">
        <v>134.52000000000001</v>
      </c>
      <c r="I3961" s="188">
        <v>25.356824264049955</v>
      </c>
      <c r="J3961" s="192">
        <v>3477</v>
      </c>
      <c r="K3961" s="191">
        <v>140.66</v>
      </c>
      <c r="L3961" s="193">
        <v>24.719181003839044</v>
      </c>
      <c r="N3961" s="185"/>
      <c r="O3961" s="185"/>
    </row>
    <row r="3962" spans="1:15" x14ac:dyDescent="0.25">
      <c r="A3962" s="239" t="s">
        <v>13532</v>
      </c>
      <c r="B3962" s="189" t="s">
        <v>7790</v>
      </c>
      <c r="C3962" s="190" t="s">
        <v>8591</v>
      </c>
      <c r="D3962" s="190" t="s">
        <v>13533</v>
      </c>
      <c r="E3962" s="190" t="s">
        <v>20873</v>
      </c>
      <c r="F3962" s="190" t="s">
        <v>20869</v>
      </c>
      <c r="G3962" s="192">
        <v>4780</v>
      </c>
      <c r="H3962" s="191">
        <v>183.28</v>
      </c>
      <c r="I3962" s="188">
        <v>26.080314273243125</v>
      </c>
      <c r="J3962" s="192">
        <v>5796</v>
      </c>
      <c r="K3962" s="191">
        <v>175.17</v>
      </c>
      <c r="L3962" s="193">
        <v>33.087857509847581</v>
      </c>
      <c r="N3962" s="185"/>
      <c r="O3962" s="185"/>
    </row>
    <row r="3963" spans="1:15" x14ac:dyDescent="0.25">
      <c r="A3963" s="239" t="s">
        <v>13534</v>
      </c>
      <c r="B3963" s="189" t="s">
        <v>7790</v>
      </c>
      <c r="C3963" s="190" t="s">
        <v>8591</v>
      </c>
      <c r="D3963" s="190" t="s">
        <v>13535</v>
      </c>
      <c r="E3963" s="190" t="s">
        <v>20873</v>
      </c>
      <c r="F3963" s="190" t="s">
        <v>20870</v>
      </c>
      <c r="G3963" s="192">
        <v>0</v>
      </c>
      <c r="H3963" s="191">
        <v>0</v>
      </c>
      <c r="I3963" s="188">
        <v>0</v>
      </c>
      <c r="J3963" s="192">
        <v>0</v>
      </c>
      <c r="K3963" s="191">
        <v>0</v>
      </c>
      <c r="L3963" s="193">
        <v>0</v>
      </c>
      <c r="N3963" s="185"/>
      <c r="O3963" s="185"/>
    </row>
    <row r="3964" spans="1:15" x14ac:dyDescent="0.25">
      <c r="A3964" s="239" t="s">
        <v>13536</v>
      </c>
      <c r="B3964" s="189" t="s">
        <v>7790</v>
      </c>
      <c r="C3964" s="190" t="s">
        <v>8591</v>
      </c>
      <c r="D3964" s="190" t="s">
        <v>13537</v>
      </c>
      <c r="E3964" s="190" t="s">
        <v>20873</v>
      </c>
      <c r="F3964" s="190" t="s">
        <v>20870</v>
      </c>
      <c r="G3964" s="192">
        <v>0</v>
      </c>
      <c r="H3964" s="191">
        <v>0</v>
      </c>
      <c r="I3964" s="188">
        <v>0</v>
      </c>
      <c r="J3964" s="192">
        <v>0</v>
      </c>
      <c r="K3964" s="191">
        <v>0</v>
      </c>
      <c r="L3964" s="193">
        <v>0</v>
      </c>
      <c r="N3964" s="185"/>
      <c r="O3964" s="185"/>
    </row>
    <row r="3965" spans="1:15" x14ac:dyDescent="0.25">
      <c r="A3965" s="239" t="s">
        <v>13538</v>
      </c>
      <c r="B3965" s="189" t="s">
        <v>7790</v>
      </c>
      <c r="C3965" s="190" t="s">
        <v>8591</v>
      </c>
      <c r="D3965" s="190" t="s">
        <v>13539</v>
      </c>
      <c r="E3965" s="190" t="s">
        <v>20873</v>
      </c>
      <c r="F3965" s="190" t="s">
        <v>20870</v>
      </c>
      <c r="G3965" s="192">
        <v>0</v>
      </c>
      <c r="H3965" s="191">
        <v>0</v>
      </c>
      <c r="I3965" s="188">
        <v>0</v>
      </c>
      <c r="J3965" s="192">
        <v>0</v>
      </c>
      <c r="K3965" s="191">
        <v>0</v>
      </c>
      <c r="L3965" s="193">
        <v>0</v>
      </c>
      <c r="N3965" s="185"/>
      <c r="O3965" s="185"/>
    </row>
    <row r="3966" spans="1:15" x14ac:dyDescent="0.25">
      <c r="A3966" s="239" t="s">
        <v>13540</v>
      </c>
      <c r="B3966" s="189" t="s">
        <v>7790</v>
      </c>
      <c r="C3966" s="190" t="s">
        <v>8591</v>
      </c>
      <c r="D3966" s="190" t="s">
        <v>13541</v>
      </c>
      <c r="E3966" s="190" t="s">
        <v>20873</v>
      </c>
      <c r="F3966" s="190" t="s">
        <v>20870</v>
      </c>
      <c r="G3966" s="192">
        <v>0</v>
      </c>
      <c r="H3966" s="191">
        <v>0</v>
      </c>
      <c r="I3966" s="188">
        <v>0</v>
      </c>
      <c r="J3966" s="192">
        <v>0</v>
      </c>
      <c r="K3966" s="191">
        <v>0</v>
      </c>
      <c r="L3966" s="193">
        <v>0</v>
      </c>
      <c r="N3966" s="185"/>
      <c r="O3966" s="185"/>
    </row>
    <row r="3967" spans="1:15" x14ac:dyDescent="0.25">
      <c r="A3967" s="239" t="s">
        <v>13542</v>
      </c>
      <c r="B3967" s="189" t="s">
        <v>7790</v>
      </c>
      <c r="C3967" s="190" t="s">
        <v>8591</v>
      </c>
      <c r="D3967" s="190" t="s">
        <v>13543</v>
      </c>
      <c r="E3967" s="190" t="s">
        <v>20873</v>
      </c>
      <c r="F3967" s="190" t="s">
        <v>20870</v>
      </c>
      <c r="G3967" s="192">
        <v>15398</v>
      </c>
      <c r="H3967" s="191">
        <v>423.87</v>
      </c>
      <c r="I3967" s="188">
        <v>36.32717578502843</v>
      </c>
      <c r="J3967" s="192">
        <v>18823</v>
      </c>
      <c r="K3967" s="191">
        <v>424.2</v>
      </c>
      <c r="L3967" s="193">
        <v>44.372937293729372</v>
      </c>
      <c r="N3967" s="185"/>
      <c r="O3967" s="185"/>
    </row>
    <row r="3968" spans="1:15" x14ac:dyDescent="0.25">
      <c r="A3968" s="239" t="s">
        <v>13544</v>
      </c>
      <c r="B3968" s="189" t="s">
        <v>7790</v>
      </c>
      <c r="C3968" s="190" t="s">
        <v>8591</v>
      </c>
      <c r="D3968" s="190" t="s">
        <v>13545</v>
      </c>
      <c r="E3968" s="190" t="s">
        <v>20873</v>
      </c>
      <c r="F3968" s="190" t="s">
        <v>20870</v>
      </c>
      <c r="G3968" s="192">
        <v>0</v>
      </c>
      <c r="H3968" s="191">
        <v>0</v>
      </c>
      <c r="I3968" s="188">
        <v>0</v>
      </c>
      <c r="J3968" s="192">
        <v>0</v>
      </c>
      <c r="K3968" s="191">
        <v>0</v>
      </c>
      <c r="L3968" s="193">
        <v>0</v>
      </c>
      <c r="N3968" s="185"/>
      <c r="O3968" s="185"/>
    </row>
    <row r="3969" spans="1:15" x14ac:dyDescent="0.25">
      <c r="A3969" s="239" t="s">
        <v>13546</v>
      </c>
      <c r="B3969" s="189" t="s">
        <v>7790</v>
      </c>
      <c r="C3969" s="190" t="s">
        <v>8591</v>
      </c>
      <c r="D3969" s="190" t="s">
        <v>13547</v>
      </c>
      <c r="E3969" s="190" t="s">
        <v>20873</v>
      </c>
      <c r="F3969" s="190" t="s">
        <v>20870</v>
      </c>
      <c r="G3969" s="192">
        <v>0</v>
      </c>
      <c r="H3969" s="191">
        <v>0</v>
      </c>
      <c r="I3969" s="188">
        <v>0</v>
      </c>
      <c r="J3969" s="192">
        <v>0</v>
      </c>
      <c r="K3969" s="191">
        <v>0</v>
      </c>
      <c r="L3969" s="193">
        <v>0</v>
      </c>
      <c r="N3969" s="185"/>
      <c r="O3969" s="185"/>
    </row>
    <row r="3970" spans="1:15" x14ac:dyDescent="0.25">
      <c r="A3970" s="239" t="s">
        <v>13548</v>
      </c>
      <c r="B3970" s="189" t="s">
        <v>7790</v>
      </c>
      <c r="C3970" s="190" t="s">
        <v>8591</v>
      </c>
      <c r="D3970" s="190" t="s">
        <v>13549</v>
      </c>
      <c r="E3970" s="190" t="s">
        <v>20873</v>
      </c>
      <c r="F3970" s="190" t="s">
        <v>20870</v>
      </c>
      <c r="G3970" s="192">
        <v>0</v>
      </c>
      <c r="H3970" s="191">
        <v>0</v>
      </c>
      <c r="I3970" s="188">
        <v>0</v>
      </c>
      <c r="J3970" s="192">
        <v>0</v>
      </c>
      <c r="K3970" s="191">
        <v>0</v>
      </c>
      <c r="L3970" s="193">
        <v>0</v>
      </c>
      <c r="N3970" s="185"/>
      <c r="O3970" s="185"/>
    </row>
    <row r="3971" spans="1:15" x14ac:dyDescent="0.25">
      <c r="A3971" s="239" t="s">
        <v>13550</v>
      </c>
      <c r="B3971" s="189" t="s">
        <v>7790</v>
      </c>
      <c r="C3971" s="190" t="s">
        <v>8591</v>
      </c>
      <c r="D3971" s="190" t="s">
        <v>13551</v>
      </c>
      <c r="E3971" s="190" t="s">
        <v>20873</v>
      </c>
      <c r="F3971" s="190" t="s">
        <v>20870</v>
      </c>
      <c r="G3971" s="192">
        <v>0</v>
      </c>
      <c r="H3971" s="191">
        <v>0</v>
      </c>
      <c r="I3971" s="188">
        <v>0</v>
      </c>
      <c r="J3971" s="192">
        <v>0</v>
      </c>
      <c r="K3971" s="191">
        <v>0</v>
      </c>
      <c r="L3971" s="193">
        <v>0</v>
      </c>
      <c r="N3971" s="185"/>
      <c r="O3971" s="185"/>
    </row>
    <row r="3972" spans="1:15" x14ac:dyDescent="0.25">
      <c r="A3972" s="239" t="s">
        <v>13552</v>
      </c>
      <c r="B3972" s="189" t="s">
        <v>7790</v>
      </c>
      <c r="C3972" s="190" t="s">
        <v>8591</v>
      </c>
      <c r="D3972" s="190" t="s">
        <v>1266</v>
      </c>
      <c r="E3972" s="190" t="s">
        <v>20873</v>
      </c>
      <c r="F3972" s="190" t="s">
        <v>20869</v>
      </c>
      <c r="G3972" s="192">
        <v>18855</v>
      </c>
      <c r="H3972" s="191">
        <v>408.15</v>
      </c>
      <c r="I3972" s="188">
        <v>46.196251378169791</v>
      </c>
      <c r="J3972" s="192">
        <v>18647</v>
      </c>
      <c r="K3972" s="191">
        <v>407.89</v>
      </c>
      <c r="L3972" s="193">
        <v>45.715756699110052</v>
      </c>
      <c r="N3972" s="185"/>
      <c r="O3972" s="185"/>
    </row>
    <row r="3973" spans="1:15" x14ac:dyDescent="0.25">
      <c r="A3973" s="239" t="s">
        <v>13553</v>
      </c>
      <c r="B3973" s="189" t="s">
        <v>7790</v>
      </c>
      <c r="C3973" s="190" t="s">
        <v>8591</v>
      </c>
      <c r="D3973" s="190" t="s">
        <v>13554</v>
      </c>
      <c r="E3973" s="190" t="s">
        <v>20873</v>
      </c>
      <c r="F3973" s="190" t="s">
        <v>20870</v>
      </c>
      <c r="G3973" s="192">
        <v>0</v>
      </c>
      <c r="H3973" s="191">
        <v>0</v>
      </c>
      <c r="I3973" s="188">
        <v>0</v>
      </c>
      <c r="J3973" s="192">
        <v>0</v>
      </c>
      <c r="K3973" s="191">
        <v>0</v>
      </c>
      <c r="L3973" s="193">
        <v>0</v>
      </c>
      <c r="N3973" s="185"/>
      <c r="O3973" s="185"/>
    </row>
    <row r="3974" spans="1:15" x14ac:dyDescent="0.25">
      <c r="A3974" s="239" t="s">
        <v>13555</v>
      </c>
      <c r="B3974" s="189" t="s">
        <v>7790</v>
      </c>
      <c r="C3974" s="190" t="s">
        <v>8591</v>
      </c>
      <c r="D3974" s="190" t="s">
        <v>13556</v>
      </c>
      <c r="E3974" s="190" t="s">
        <v>20873</v>
      </c>
      <c r="F3974" s="190" t="s">
        <v>20870</v>
      </c>
      <c r="G3974" s="192">
        <v>0</v>
      </c>
      <c r="H3974" s="191">
        <v>0</v>
      </c>
      <c r="I3974" s="188">
        <v>0</v>
      </c>
      <c r="J3974" s="192">
        <v>0</v>
      </c>
      <c r="K3974" s="191">
        <v>0</v>
      </c>
      <c r="L3974" s="193">
        <v>0</v>
      </c>
      <c r="N3974" s="185"/>
      <c r="O3974" s="185"/>
    </row>
    <row r="3975" spans="1:15" x14ac:dyDescent="0.25">
      <c r="A3975" s="239" t="s">
        <v>13557</v>
      </c>
      <c r="B3975" s="189" t="s">
        <v>7790</v>
      </c>
      <c r="C3975" s="190" t="s">
        <v>8591</v>
      </c>
      <c r="D3975" s="190" t="s">
        <v>1267</v>
      </c>
      <c r="E3975" s="190" t="s">
        <v>20873</v>
      </c>
      <c r="F3975" s="190" t="s">
        <v>20869</v>
      </c>
      <c r="G3975" s="192">
        <v>10398</v>
      </c>
      <c r="H3975" s="191">
        <v>170.05</v>
      </c>
      <c r="I3975" s="188">
        <v>61.146721552484557</v>
      </c>
      <c r="J3975" s="192">
        <v>10152</v>
      </c>
      <c r="K3975" s="191">
        <v>168.08</v>
      </c>
      <c r="L3975" s="193">
        <v>60.399809614469298</v>
      </c>
      <c r="N3975" s="185"/>
      <c r="O3975" s="185"/>
    </row>
    <row r="3976" spans="1:15" x14ac:dyDescent="0.25">
      <c r="A3976" s="239" t="s">
        <v>13558</v>
      </c>
      <c r="B3976" s="189" t="s">
        <v>7790</v>
      </c>
      <c r="C3976" s="190" t="s">
        <v>8591</v>
      </c>
      <c r="D3976" s="190" t="s">
        <v>13559</v>
      </c>
      <c r="E3976" s="190" t="s">
        <v>20873</v>
      </c>
      <c r="F3976" s="190" t="s">
        <v>20870</v>
      </c>
      <c r="G3976" s="192">
        <v>5288</v>
      </c>
      <c r="H3976" s="191">
        <v>248.65</v>
      </c>
      <c r="I3976" s="188">
        <v>21.266840941081842</v>
      </c>
      <c r="J3976" s="192">
        <v>5321</v>
      </c>
      <c r="K3976" s="191">
        <v>255.91</v>
      </c>
      <c r="L3976" s="193">
        <v>20.792466101363761</v>
      </c>
      <c r="N3976" s="185"/>
      <c r="O3976" s="185"/>
    </row>
    <row r="3977" spans="1:15" x14ac:dyDescent="0.25">
      <c r="A3977" s="239" t="s">
        <v>13560</v>
      </c>
      <c r="B3977" s="189" t="s">
        <v>7790</v>
      </c>
      <c r="C3977" s="190" t="s">
        <v>8591</v>
      </c>
      <c r="D3977" s="190" t="s">
        <v>13561</v>
      </c>
      <c r="E3977" s="190" t="s">
        <v>20873</v>
      </c>
      <c r="F3977" s="190" t="s">
        <v>20870</v>
      </c>
      <c r="G3977" s="192">
        <v>0</v>
      </c>
      <c r="H3977" s="191">
        <v>0</v>
      </c>
      <c r="I3977" s="188">
        <v>0</v>
      </c>
      <c r="J3977" s="192">
        <v>0</v>
      </c>
      <c r="K3977" s="191">
        <v>0</v>
      </c>
      <c r="L3977" s="193">
        <v>0</v>
      </c>
      <c r="N3977" s="185"/>
      <c r="O3977" s="185"/>
    </row>
    <row r="3978" spans="1:15" x14ac:dyDescent="0.25">
      <c r="A3978" s="239" t="s">
        <v>13562</v>
      </c>
      <c r="B3978" s="189" t="s">
        <v>7790</v>
      </c>
      <c r="C3978" s="190" t="s">
        <v>8591</v>
      </c>
      <c r="D3978" s="190" t="s">
        <v>13563</v>
      </c>
      <c r="E3978" s="190" t="s">
        <v>20873</v>
      </c>
      <c r="F3978" s="190" t="s">
        <v>20870</v>
      </c>
      <c r="G3978" s="192">
        <v>0</v>
      </c>
      <c r="H3978" s="191">
        <v>0</v>
      </c>
      <c r="I3978" s="188">
        <v>0</v>
      </c>
      <c r="J3978" s="192">
        <v>0</v>
      </c>
      <c r="K3978" s="191">
        <v>0</v>
      </c>
      <c r="L3978" s="193">
        <v>0</v>
      </c>
      <c r="N3978" s="185"/>
      <c r="O3978" s="185"/>
    </row>
    <row r="3979" spans="1:15" x14ac:dyDescent="0.25">
      <c r="A3979" s="239" t="s">
        <v>13564</v>
      </c>
      <c r="B3979" s="189" t="s">
        <v>7790</v>
      </c>
      <c r="C3979" s="190" t="s">
        <v>8591</v>
      </c>
      <c r="D3979" s="190" t="s">
        <v>1268</v>
      </c>
      <c r="E3979" s="190" t="s">
        <v>20873</v>
      </c>
      <c r="F3979" s="190" t="s">
        <v>20869</v>
      </c>
      <c r="G3979" s="192">
        <v>9808</v>
      </c>
      <c r="H3979" s="191">
        <v>197.61</v>
      </c>
      <c r="I3979" s="188">
        <v>49.633115733009461</v>
      </c>
      <c r="J3979" s="192">
        <v>16826</v>
      </c>
      <c r="K3979" s="191">
        <v>191.78</v>
      </c>
      <c r="L3979" s="193">
        <v>87.735947439774748</v>
      </c>
      <c r="N3979" s="185"/>
      <c r="O3979" s="185"/>
    </row>
    <row r="3980" spans="1:15" x14ac:dyDescent="0.25">
      <c r="A3980" s="239" t="s">
        <v>13565</v>
      </c>
      <c r="B3980" s="189" t="s">
        <v>7790</v>
      </c>
      <c r="C3980" s="190" t="s">
        <v>8591</v>
      </c>
      <c r="D3980" s="190" t="s">
        <v>13566</v>
      </c>
      <c r="E3980" s="190" t="s">
        <v>20873</v>
      </c>
      <c r="F3980" s="190" t="s">
        <v>20868</v>
      </c>
      <c r="G3980" s="192">
        <v>0</v>
      </c>
      <c r="H3980" s="191">
        <v>18.41</v>
      </c>
      <c r="I3980" s="188">
        <v>0</v>
      </c>
      <c r="J3980" s="192">
        <v>0</v>
      </c>
      <c r="K3980" s="191">
        <v>19.59</v>
      </c>
      <c r="L3980" s="193">
        <v>0</v>
      </c>
      <c r="N3980" s="185"/>
      <c r="O3980" s="185"/>
    </row>
    <row r="3981" spans="1:15" x14ac:dyDescent="0.25">
      <c r="A3981" s="239" t="s">
        <v>13567</v>
      </c>
      <c r="B3981" s="189" t="s">
        <v>7790</v>
      </c>
      <c r="C3981" s="190" t="s">
        <v>8591</v>
      </c>
      <c r="D3981" s="190" t="s">
        <v>13568</v>
      </c>
      <c r="E3981" s="190" t="s">
        <v>20873</v>
      </c>
      <c r="F3981" s="190" t="s">
        <v>20870</v>
      </c>
      <c r="G3981" s="192">
        <v>0</v>
      </c>
      <c r="H3981" s="191">
        <v>0</v>
      </c>
      <c r="I3981" s="188">
        <v>0</v>
      </c>
      <c r="J3981" s="192">
        <v>0</v>
      </c>
      <c r="K3981" s="191">
        <v>0</v>
      </c>
      <c r="L3981" s="193">
        <v>0</v>
      </c>
      <c r="N3981" s="185"/>
      <c r="O3981" s="185"/>
    </row>
    <row r="3982" spans="1:15" x14ac:dyDescent="0.25">
      <c r="A3982" s="239" t="s">
        <v>13569</v>
      </c>
      <c r="B3982" s="189" t="s">
        <v>7790</v>
      </c>
      <c r="C3982" s="190" t="s">
        <v>8591</v>
      </c>
      <c r="D3982" s="190" t="s">
        <v>13570</v>
      </c>
      <c r="E3982" s="190" t="s">
        <v>20873</v>
      </c>
      <c r="F3982" s="190" t="s">
        <v>20870</v>
      </c>
      <c r="G3982" s="192">
        <v>2388</v>
      </c>
      <c r="H3982" s="191">
        <v>211.94</v>
      </c>
      <c r="I3982" s="188">
        <v>11.267339813154667</v>
      </c>
      <c r="J3982" s="192">
        <v>4090</v>
      </c>
      <c r="K3982" s="191">
        <v>211.83</v>
      </c>
      <c r="L3982" s="193">
        <v>19.307935608742859</v>
      </c>
      <c r="N3982" s="185"/>
      <c r="O3982" s="185"/>
    </row>
    <row r="3983" spans="1:15" x14ac:dyDescent="0.25">
      <c r="A3983" s="239" t="s">
        <v>13571</v>
      </c>
      <c r="B3983" s="189" t="s">
        <v>7790</v>
      </c>
      <c r="C3983" s="190" t="s">
        <v>8591</v>
      </c>
      <c r="D3983" s="190" t="s">
        <v>13572</v>
      </c>
      <c r="E3983" s="190" t="s">
        <v>20873</v>
      </c>
      <c r="F3983" s="190" t="s">
        <v>20870</v>
      </c>
      <c r="G3983" s="192">
        <v>0</v>
      </c>
      <c r="H3983" s="191">
        <v>0</v>
      </c>
      <c r="I3983" s="188">
        <v>0</v>
      </c>
      <c r="J3983" s="192">
        <v>0</v>
      </c>
      <c r="K3983" s="191">
        <v>0</v>
      </c>
      <c r="L3983" s="193">
        <v>0</v>
      </c>
      <c r="N3983" s="185"/>
      <c r="O3983" s="185"/>
    </row>
    <row r="3984" spans="1:15" x14ac:dyDescent="0.25">
      <c r="A3984" s="239" t="s">
        <v>13573</v>
      </c>
      <c r="B3984" s="189" t="s">
        <v>7790</v>
      </c>
      <c r="C3984" s="190" t="s">
        <v>8591</v>
      </c>
      <c r="D3984" s="190" t="s">
        <v>13574</v>
      </c>
      <c r="E3984" s="190" t="s">
        <v>20873</v>
      </c>
      <c r="F3984" s="190" t="s">
        <v>20870</v>
      </c>
      <c r="G3984" s="192">
        <v>0</v>
      </c>
      <c r="H3984" s="191">
        <v>0</v>
      </c>
      <c r="I3984" s="188">
        <v>0</v>
      </c>
      <c r="J3984" s="192">
        <v>0</v>
      </c>
      <c r="K3984" s="191">
        <v>0</v>
      </c>
      <c r="L3984" s="193">
        <v>0</v>
      </c>
      <c r="N3984" s="185"/>
      <c r="O3984" s="185"/>
    </row>
    <row r="3985" spans="1:15" x14ac:dyDescent="0.25">
      <c r="A3985" s="239" t="s">
        <v>13575</v>
      </c>
      <c r="B3985" s="189" t="s">
        <v>7790</v>
      </c>
      <c r="C3985" s="190" t="s">
        <v>8591</v>
      </c>
      <c r="D3985" s="190" t="s">
        <v>1270</v>
      </c>
      <c r="E3985" s="190" t="s">
        <v>20873</v>
      </c>
      <c r="F3985" s="190" t="s">
        <v>20869</v>
      </c>
      <c r="G3985" s="192">
        <v>624464</v>
      </c>
      <c r="H3985" s="191">
        <v>15087.28</v>
      </c>
      <c r="I3985" s="188">
        <v>41.390098148904244</v>
      </c>
      <c r="J3985" s="192">
        <v>722738</v>
      </c>
      <c r="K3985" s="191">
        <v>15272.5</v>
      </c>
      <c r="L3985" s="193">
        <v>47.322835161237521</v>
      </c>
      <c r="N3985" s="185"/>
      <c r="O3985" s="185"/>
    </row>
    <row r="3986" spans="1:15" x14ac:dyDescent="0.25">
      <c r="A3986" s="239" t="s">
        <v>13576</v>
      </c>
      <c r="B3986" s="189" t="s">
        <v>7790</v>
      </c>
      <c r="C3986" s="190" t="s">
        <v>8591</v>
      </c>
      <c r="D3986" s="190" t="s">
        <v>1271</v>
      </c>
      <c r="E3986" s="190" t="s">
        <v>20873</v>
      </c>
      <c r="F3986" s="190" t="s">
        <v>20869</v>
      </c>
      <c r="G3986" s="192">
        <v>14149</v>
      </c>
      <c r="H3986" s="191">
        <v>181.29</v>
      </c>
      <c r="I3986" s="188">
        <v>78.046224281537874</v>
      </c>
      <c r="J3986" s="192">
        <v>13886</v>
      </c>
      <c r="K3986" s="191">
        <v>183.17</v>
      </c>
      <c r="L3986" s="193">
        <v>75.809357427526351</v>
      </c>
      <c r="N3986" s="185"/>
      <c r="O3986" s="185"/>
    </row>
    <row r="3987" spans="1:15" x14ac:dyDescent="0.25">
      <c r="A3987" s="239" t="s">
        <v>13577</v>
      </c>
      <c r="B3987" s="189" t="s">
        <v>7790</v>
      </c>
      <c r="C3987" s="190" t="s">
        <v>8591</v>
      </c>
      <c r="D3987" s="190" t="s">
        <v>1272</v>
      </c>
      <c r="E3987" s="190" t="s">
        <v>20873</v>
      </c>
      <c r="F3987" s="190" t="s">
        <v>20869</v>
      </c>
      <c r="G3987" s="192">
        <v>6723</v>
      </c>
      <c r="H3987" s="191">
        <v>614.30999999999995</v>
      </c>
      <c r="I3987" s="188">
        <v>10.943985935439763</v>
      </c>
      <c r="J3987" s="192">
        <v>7710</v>
      </c>
      <c r="K3987" s="191">
        <v>660.33</v>
      </c>
      <c r="L3987" s="193">
        <v>11.675980191722321</v>
      </c>
      <c r="N3987" s="185"/>
      <c r="O3987" s="185"/>
    </row>
    <row r="3988" spans="1:15" x14ac:dyDescent="0.25">
      <c r="A3988" s="239" t="s">
        <v>13578</v>
      </c>
      <c r="B3988" s="189" t="s">
        <v>7790</v>
      </c>
      <c r="C3988" s="190" t="s">
        <v>8591</v>
      </c>
      <c r="D3988" s="190" t="s">
        <v>1273</v>
      </c>
      <c r="E3988" s="190" t="s">
        <v>20873</v>
      </c>
      <c r="F3988" s="190" t="s">
        <v>20869</v>
      </c>
      <c r="G3988" s="192">
        <v>1426</v>
      </c>
      <c r="H3988" s="191">
        <v>132.04</v>
      </c>
      <c r="I3988" s="188">
        <v>10.799757649197213</v>
      </c>
      <c r="J3988" s="192">
        <v>1669</v>
      </c>
      <c r="K3988" s="191">
        <v>134.68</v>
      </c>
      <c r="L3988" s="193">
        <v>12.392337392337392</v>
      </c>
      <c r="N3988" s="185"/>
      <c r="O3988" s="185"/>
    </row>
    <row r="3989" spans="1:15" x14ac:dyDescent="0.25">
      <c r="A3989" s="239" t="s">
        <v>13579</v>
      </c>
      <c r="B3989" s="189" t="s">
        <v>7790</v>
      </c>
      <c r="C3989" s="190" t="s">
        <v>8591</v>
      </c>
      <c r="D3989" s="190" t="s">
        <v>13580</v>
      </c>
      <c r="E3989" s="190" t="s">
        <v>20873</v>
      </c>
      <c r="F3989" s="190" t="s">
        <v>20870</v>
      </c>
      <c r="G3989" s="192">
        <v>3029</v>
      </c>
      <c r="H3989" s="191">
        <v>139.6</v>
      </c>
      <c r="I3989" s="188">
        <v>21.697707736389685</v>
      </c>
      <c r="J3989" s="192">
        <v>3204</v>
      </c>
      <c r="K3989" s="191">
        <v>137.96</v>
      </c>
      <c r="L3989" s="193">
        <v>23.224122934183821</v>
      </c>
      <c r="N3989" s="185"/>
      <c r="O3989" s="185"/>
    </row>
    <row r="3990" spans="1:15" x14ac:dyDescent="0.25">
      <c r="A3990" s="239" t="s">
        <v>13581</v>
      </c>
      <c r="B3990" s="189" t="s">
        <v>7790</v>
      </c>
      <c r="C3990" s="190" t="s">
        <v>8591</v>
      </c>
      <c r="D3990" s="190" t="s">
        <v>13582</v>
      </c>
      <c r="E3990" s="190" t="s">
        <v>20873</v>
      </c>
      <c r="F3990" s="190" t="s">
        <v>20870</v>
      </c>
      <c r="G3990" s="192">
        <v>4836</v>
      </c>
      <c r="H3990" s="191">
        <v>153.03</v>
      </c>
      <c r="I3990" s="188">
        <v>31.601646735934132</v>
      </c>
      <c r="J3990" s="192">
        <v>5836</v>
      </c>
      <c r="K3990" s="191">
        <v>155.93</v>
      </c>
      <c r="L3990" s="193">
        <v>37.427050599628039</v>
      </c>
      <c r="N3990" s="185"/>
      <c r="O3990" s="185"/>
    </row>
    <row r="3991" spans="1:15" x14ac:dyDescent="0.25">
      <c r="A3991" s="239" t="s">
        <v>13583</v>
      </c>
      <c r="B3991" s="189" t="s">
        <v>7790</v>
      </c>
      <c r="C3991" s="190" t="s">
        <v>8591</v>
      </c>
      <c r="D3991" s="190" t="s">
        <v>13584</v>
      </c>
      <c r="E3991" s="190" t="s">
        <v>20873</v>
      </c>
      <c r="F3991" s="190" t="s">
        <v>20870</v>
      </c>
      <c r="G3991" s="192">
        <v>3704</v>
      </c>
      <c r="H3991" s="191">
        <v>279.39999999999998</v>
      </c>
      <c r="I3991" s="188">
        <v>13.25697924123121</v>
      </c>
      <c r="J3991" s="192">
        <v>6232</v>
      </c>
      <c r="K3991" s="191">
        <v>286.08</v>
      </c>
      <c r="L3991" s="193">
        <v>21.784116331096197</v>
      </c>
      <c r="N3991" s="185"/>
      <c r="O3991" s="185"/>
    </row>
    <row r="3992" spans="1:15" x14ac:dyDescent="0.25">
      <c r="A3992" s="239" t="s">
        <v>13585</v>
      </c>
      <c r="B3992" s="189" t="s">
        <v>7790</v>
      </c>
      <c r="C3992" s="190" t="s">
        <v>8591</v>
      </c>
      <c r="D3992" s="190" t="s">
        <v>7241</v>
      </c>
      <c r="E3992" s="190" t="s">
        <v>20873</v>
      </c>
      <c r="F3992" s="190" t="s">
        <v>20869</v>
      </c>
      <c r="G3992" s="192">
        <v>625</v>
      </c>
      <c r="H3992" s="191">
        <v>45.67</v>
      </c>
      <c r="I3992" s="188">
        <v>13.68513247208233</v>
      </c>
      <c r="J3992" s="192">
        <v>673</v>
      </c>
      <c r="K3992" s="191">
        <v>45.05</v>
      </c>
      <c r="L3992" s="193">
        <v>14.938956714761376</v>
      </c>
      <c r="N3992" s="185"/>
      <c r="O3992" s="185"/>
    </row>
    <row r="3993" spans="1:15" x14ac:dyDescent="0.25">
      <c r="A3993" s="239" t="s">
        <v>13586</v>
      </c>
      <c r="B3993" s="189" t="s">
        <v>7790</v>
      </c>
      <c r="C3993" s="190" t="s">
        <v>8591</v>
      </c>
      <c r="D3993" s="190" t="s">
        <v>13587</v>
      </c>
      <c r="E3993" s="190" t="s">
        <v>20873</v>
      </c>
      <c r="F3993" s="190" t="s">
        <v>20870</v>
      </c>
      <c r="G3993" s="192">
        <v>0</v>
      </c>
      <c r="H3993" s="191">
        <v>0</v>
      </c>
      <c r="I3993" s="188">
        <v>0</v>
      </c>
      <c r="J3993" s="192">
        <v>0</v>
      </c>
      <c r="K3993" s="191">
        <v>0</v>
      </c>
      <c r="L3993" s="193">
        <v>0</v>
      </c>
      <c r="N3993" s="185"/>
      <c r="O3993" s="185"/>
    </row>
    <row r="3994" spans="1:15" x14ac:dyDescent="0.25">
      <c r="A3994" s="239" t="s">
        <v>13588</v>
      </c>
      <c r="B3994" s="189" t="s">
        <v>7790</v>
      </c>
      <c r="C3994" s="190" t="s">
        <v>8591</v>
      </c>
      <c r="D3994" s="190" t="s">
        <v>13589</v>
      </c>
      <c r="E3994" s="190" t="s">
        <v>20873</v>
      </c>
      <c r="F3994" s="190" t="s">
        <v>20870</v>
      </c>
      <c r="G3994" s="192">
        <v>0</v>
      </c>
      <c r="H3994" s="191">
        <v>0</v>
      </c>
      <c r="I3994" s="188">
        <v>0</v>
      </c>
      <c r="J3994" s="192">
        <v>0</v>
      </c>
      <c r="K3994" s="191">
        <v>0</v>
      </c>
      <c r="L3994" s="193">
        <v>0</v>
      </c>
      <c r="N3994" s="185"/>
      <c r="O3994" s="185"/>
    </row>
    <row r="3995" spans="1:15" x14ac:dyDescent="0.25">
      <c r="A3995" s="239" t="s">
        <v>13590</v>
      </c>
      <c r="B3995" s="189" t="s">
        <v>7790</v>
      </c>
      <c r="C3995" s="190" t="s">
        <v>8591</v>
      </c>
      <c r="D3995" s="190" t="s">
        <v>1274</v>
      </c>
      <c r="E3995" s="190" t="s">
        <v>20873</v>
      </c>
      <c r="F3995" s="190" t="s">
        <v>20869</v>
      </c>
      <c r="G3995" s="192">
        <v>5908</v>
      </c>
      <c r="H3995" s="191">
        <v>99.8</v>
      </c>
      <c r="I3995" s="188">
        <v>59.198396793587179</v>
      </c>
      <c r="J3995" s="192">
        <v>5634</v>
      </c>
      <c r="K3995" s="191">
        <v>99.53</v>
      </c>
      <c r="L3995" s="193">
        <v>56.606048427609764</v>
      </c>
      <c r="N3995" s="185"/>
      <c r="O3995" s="185"/>
    </row>
    <row r="3996" spans="1:15" x14ac:dyDescent="0.25">
      <c r="A3996" s="239" t="s">
        <v>13591</v>
      </c>
      <c r="B3996" s="189" t="s">
        <v>7790</v>
      </c>
      <c r="C3996" s="190" t="s">
        <v>8591</v>
      </c>
      <c r="D3996" s="190" t="s">
        <v>13592</v>
      </c>
      <c r="E3996" s="190" t="s">
        <v>20873</v>
      </c>
      <c r="F3996" s="190" t="s">
        <v>20870</v>
      </c>
      <c r="G3996" s="192">
        <v>10196</v>
      </c>
      <c r="H3996" s="191">
        <v>191.74</v>
      </c>
      <c r="I3996" s="188">
        <v>53.176176071763841</v>
      </c>
      <c r="J3996" s="192">
        <v>10026</v>
      </c>
      <c r="K3996" s="191">
        <v>195.88</v>
      </c>
      <c r="L3996" s="193">
        <v>51.184398611394734</v>
      </c>
      <c r="N3996" s="185"/>
      <c r="O3996" s="185"/>
    </row>
    <row r="3997" spans="1:15" x14ac:dyDescent="0.25">
      <c r="A3997" s="239" t="s">
        <v>13593</v>
      </c>
      <c r="B3997" s="189" t="s">
        <v>7790</v>
      </c>
      <c r="C3997" s="190" t="s">
        <v>8591</v>
      </c>
      <c r="D3997" s="190" t="s">
        <v>1275</v>
      </c>
      <c r="E3997" s="190" t="s">
        <v>20873</v>
      </c>
      <c r="F3997" s="190" t="s">
        <v>20869</v>
      </c>
      <c r="G3997" s="192">
        <v>5073</v>
      </c>
      <c r="H3997" s="191">
        <v>191.94</v>
      </c>
      <c r="I3997" s="188">
        <v>26.430134417005313</v>
      </c>
      <c r="J3997" s="192">
        <v>6072</v>
      </c>
      <c r="K3997" s="191">
        <v>196.91</v>
      </c>
      <c r="L3997" s="193">
        <v>30.836422731196993</v>
      </c>
      <c r="N3997" s="185"/>
      <c r="O3997" s="185"/>
    </row>
    <row r="3998" spans="1:15" x14ac:dyDescent="0.25">
      <c r="A3998" s="239" t="s">
        <v>13594</v>
      </c>
      <c r="B3998" s="189" t="s">
        <v>7790</v>
      </c>
      <c r="C3998" s="190" t="s">
        <v>8591</v>
      </c>
      <c r="D3998" s="190" t="s">
        <v>3614</v>
      </c>
      <c r="E3998" s="190" t="s">
        <v>20873</v>
      </c>
      <c r="F3998" s="190" t="s">
        <v>20869</v>
      </c>
      <c r="G3998" s="192">
        <v>6274</v>
      </c>
      <c r="H3998" s="191">
        <v>136.71</v>
      </c>
      <c r="I3998" s="188">
        <v>45.892765708433906</v>
      </c>
      <c r="J3998" s="192">
        <v>6206</v>
      </c>
      <c r="K3998" s="191">
        <v>139.32</v>
      </c>
      <c r="L3998" s="193">
        <v>44.544932529428657</v>
      </c>
      <c r="N3998" s="185"/>
      <c r="O3998" s="185"/>
    </row>
    <row r="3999" spans="1:15" x14ac:dyDescent="0.25">
      <c r="A3999" s="239" t="s">
        <v>13595</v>
      </c>
      <c r="B3999" s="189" t="s">
        <v>7790</v>
      </c>
      <c r="C3999" s="190" t="s">
        <v>8591</v>
      </c>
      <c r="D3999" s="190" t="s">
        <v>13596</v>
      </c>
      <c r="E3999" s="190" t="s">
        <v>20873</v>
      </c>
      <c r="F3999" s="190" t="s">
        <v>20870</v>
      </c>
      <c r="G3999" s="192">
        <v>0</v>
      </c>
      <c r="H3999" s="191">
        <v>0</v>
      </c>
      <c r="I3999" s="188">
        <v>0</v>
      </c>
      <c r="J3999" s="192">
        <v>0</v>
      </c>
      <c r="K3999" s="191">
        <v>0</v>
      </c>
      <c r="L3999" s="193">
        <v>0</v>
      </c>
      <c r="N3999" s="185"/>
      <c r="O3999" s="185"/>
    </row>
    <row r="4000" spans="1:15" x14ac:dyDescent="0.25">
      <c r="A4000" s="239" t="s">
        <v>13597</v>
      </c>
      <c r="B4000" s="189" t="s">
        <v>7790</v>
      </c>
      <c r="C4000" s="190" t="s">
        <v>8591</v>
      </c>
      <c r="D4000" s="190" t="s">
        <v>3615</v>
      </c>
      <c r="E4000" s="190" t="s">
        <v>20873</v>
      </c>
      <c r="F4000" s="190" t="s">
        <v>20869</v>
      </c>
      <c r="G4000" s="192">
        <v>9449</v>
      </c>
      <c r="H4000" s="191">
        <v>441.48</v>
      </c>
      <c r="I4000" s="188">
        <v>21.40300806378545</v>
      </c>
      <c r="J4000" s="192">
        <v>9367</v>
      </c>
      <c r="K4000" s="191">
        <v>447.64</v>
      </c>
      <c r="L4000" s="193">
        <v>20.925297113752123</v>
      </c>
      <c r="N4000" s="185"/>
      <c r="O4000" s="185"/>
    </row>
    <row r="4001" spans="1:15" x14ac:dyDescent="0.25">
      <c r="A4001" s="239" t="s">
        <v>13598</v>
      </c>
      <c r="B4001" s="189" t="s">
        <v>7790</v>
      </c>
      <c r="C4001" s="190" t="s">
        <v>8591</v>
      </c>
      <c r="D4001" s="190" t="s">
        <v>13599</v>
      </c>
      <c r="E4001" s="190" t="s">
        <v>20873</v>
      </c>
      <c r="F4001" s="190" t="s">
        <v>20870</v>
      </c>
      <c r="G4001" s="192">
        <v>6922</v>
      </c>
      <c r="H4001" s="191">
        <v>372.43</v>
      </c>
      <c r="I4001" s="188">
        <v>18.586043014794726</v>
      </c>
      <c r="J4001" s="192">
        <v>7874</v>
      </c>
      <c r="K4001" s="191">
        <v>378.77</v>
      </c>
      <c r="L4001" s="193">
        <v>20.788341209705099</v>
      </c>
      <c r="N4001" s="185"/>
      <c r="O4001" s="185"/>
    </row>
    <row r="4002" spans="1:15" x14ac:dyDescent="0.25">
      <c r="A4002" s="239" t="s">
        <v>13600</v>
      </c>
      <c r="B4002" s="189" t="s">
        <v>7790</v>
      </c>
      <c r="C4002" s="190" t="s">
        <v>8591</v>
      </c>
      <c r="D4002" s="190" t="s">
        <v>3616</v>
      </c>
      <c r="E4002" s="190" t="s">
        <v>20873</v>
      </c>
      <c r="F4002" s="190" t="s">
        <v>20869</v>
      </c>
      <c r="G4002" s="192">
        <v>54052</v>
      </c>
      <c r="H4002" s="191">
        <v>843.06</v>
      </c>
      <c r="I4002" s="188">
        <v>64.114060683699861</v>
      </c>
      <c r="J4002" s="192">
        <v>58861</v>
      </c>
      <c r="K4002" s="191">
        <v>855.43</v>
      </c>
      <c r="L4002" s="193">
        <v>68.808669324199528</v>
      </c>
      <c r="N4002" s="185"/>
      <c r="O4002" s="185"/>
    </row>
    <row r="4003" spans="1:15" x14ac:dyDescent="0.25">
      <c r="A4003" s="239" t="s">
        <v>13601</v>
      </c>
      <c r="B4003" s="189" t="s">
        <v>7790</v>
      </c>
      <c r="C4003" s="190" t="s">
        <v>8591</v>
      </c>
      <c r="D4003" s="190" t="s">
        <v>13602</v>
      </c>
      <c r="E4003" s="190" t="s">
        <v>20873</v>
      </c>
      <c r="F4003" s="190" t="s">
        <v>20870</v>
      </c>
      <c r="G4003" s="192">
        <v>3829</v>
      </c>
      <c r="H4003" s="191">
        <v>224.17</v>
      </c>
      <c r="I4003" s="188">
        <v>17.080786902796984</v>
      </c>
      <c r="J4003" s="192">
        <v>4457</v>
      </c>
      <c r="K4003" s="191">
        <v>223.21</v>
      </c>
      <c r="L4003" s="193">
        <v>19.967743380672907</v>
      </c>
      <c r="N4003" s="185"/>
      <c r="O4003" s="185"/>
    </row>
    <row r="4004" spans="1:15" x14ac:dyDescent="0.25">
      <c r="A4004" s="239" t="s">
        <v>13603</v>
      </c>
      <c r="B4004" s="189" t="s">
        <v>7790</v>
      </c>
      <c r="C4004" s="190" t="s">
        <v>8591</v>
      </c>
      <c r="D4004" s="190" t="s">
        <v>13604</v>
      </c>
      <c r="E4004" s="190" t="s">
        <v>20873</v>
      </c>
      <c r="F4004" s="190" t="s">
        <v>20870</v>
      </c>
      <c r="G4004" s="192">
        <v>3017</v>
      </c>
      <c r="H4004" s="191">
        <v>229.75</v>
      </c>
      <c r="I4004" s="188">
        <v>13.131664853101197</v>
      </c>
      <c r="J4004" s="192">
        <v>3321</v>
      </c>
      <c r="K4004" s="191">
        <v>237.04</v>
      </c>
      <c r="L4004" s="193">
        <v>14.010293621329733</v>
      </c>
      <c r="N4004" s="185"/>
      <c r="O4004" s="185"/>
    </row>
    <row r="4005" spans="1:15" x14ac:dyDescent="0.25">
      <c r="A4005" s="239" t="s">
        <v>13605</v>
      </c>
      <c r="B4005" s="189" t="s">
        <v>7790</v>
      </c>
      <c r="C4005" s="190" t="s">
        <v>8591</v>
      </c>
      <c r="D4005" s="190" t="s">
        <v>13606</v>
      </c>
      <c r="E4005" s="190" t="s">
        <v>20873</v>
      </c>
      <c r="F4005" s="190" t="s">
        <v>20870</v>
      </c>
      <c r="G4005" s="192">
        <v>0</v>
      </c>
      <c r="H4005" s="191">
        <v>0</v>
      </c>
      <c r="I4005" s="188">
        <v>0</v>
      </c>
      <c r="J4005" s="192">
        <v>0</v>
      </c>
      <c r="K4005" s="191">
        <v>0</v>
      </c>
      <c r="L4005" s="193">
        <v>0</v>
      </c>
      <c r="N4005" s="185"/>
      <c r="O4005" s="185"/>
    </row>
    <row r="4006" spans="1:15" x14ac:dyDescent="0.25">
      <c r="A4006" s="239" t="s">
        <v>13607</v>
      </c>
      <c r="B4006" s="189" t="s">
        <v>7790</v>
      </c>
      <c r="C4006" s="190" t="s">
        <v>8591</v>
      </c>
      <c r="D4006" s="190" t="s">
        <v>13608</v>
      </c>
      <c r="E4006" s="190" t="s">
        <v>20873</v>
      </c>
      <c r="F4006" s="190" t="s">
        <v>20870</v>
      </c>
      <c r="G4006" s="192">
        <v>0</v>
      </c>
      <c r="H4006" s="191">
        <v>0</v>
      </c>
      <c r="I4006" s="188">
        <v>0</v>
      </c>
      <c r="J4006" s="192">
        <v>0</v>
      </c>
      <c r="K4006" s="191">
        <v>0</v>
      </c>
      <c r="L4006" s="193">
        <v>0</v>
      </c>
      <c r="N4006" s="185"/>
      <c r="O4006" s="185"/>
    </row>
    <row r="4007" spans="1:15" x14ac:dyDescent="0.25">
      <c r="A4007" s="239" t="s">
        <v>13609</v>
      </c>
      <c r="B4007" s="189" t="s">
        <v>7790</v>
      </c>
      <c r="C4007" s="190" t="s">
        <v>8591</v>
      </c>
      <c r="D4007" s="190" t="s">
        <v>8873</v>
      </c>
      <c r="E4007" s="190" t="s">
        <v>20873</v>
      </c>
      <c r="F4007" s="190" t="s">
        <v>20869</v>
      </c>
      <c r="G4007" s="192">
        <v>8535</v>
      </c>
      <c r="H4007" s="191">
        <v>227.66</v>
      </c>
      <c r="I4007" s="188">
        <v>37.490116840903099</v>
      </c>
      <c r="J4007" s="192">
        <v>8965</v>
      </c>
      <c r="K4007" s="191">
        <v>224.18</v>
      </c>
      <c r="L4007" s="193">
        <v>39.99018645731109</v>
      </c>
      <c r="N4007" s="185"/>
      <c r="O4007" s="185"/>
    </row>
    <row r="4008" spans="1:15" x14ac:dyDescent="0.25">
      <c r="A4008" s="239" t="s">
        <v>13610</v>
      </c>
      <c r="B4008" s="189" t="s">
        <v>7790</v>
      </c>
      <c r="C4008" s="190" t="s">
        <v>8591</v>
      </c>
      <c r="D4008" s="190" t="s">
        <v>3617</v>
      </c>
      <c r="E4008" s="190" t="s">
        <v>20873</v>
      </c>
      <c r="F4008" s="190" t="s">
        <v>20869</v>
      </c>
      <c r="G4008" s="192">
        <v>240868</v>
      </c>
      <c r="H4008" s="191">
        <v>3272.36</v>
      </c>
      <c r="I4008" s="188">
        <v>73.606815876003864</v>
      </c>
      <c r="J4008" s="192">
        <v>246438</v>
      </c>
      <c r="K4008" s="191">
        <v>3315.98</v>
      </c>
      <c r="L4008" s="193">
        <v>74.318301075398523</v>
      </c>
      <c r="N4008" s="185"/>
      <c r="O4008" s="185"/>
    </row>
    <row r="4009" spans="1:15" x14ac:dyDescent="0.25">
      <c r="A4009" s="239" t="s">
        <v>13611</v>
      </c>
      <c r="B4009" s="189" t="s">
        <v>7790</v>
      </c>
      <c r="C4009" s="190" t="s">
        <v>8591</v>
      </c>
      <c r="D4009" s="190" t="s">
        <v>13612</v>
      </c>
      <c r="E4009" s="190" t="s">
        <v>20873</v>
      </c>
      <c r="F4009" s="190" t="s">
        <v>20870</v>
      </c>
      <c r="G4009" s="192">
        <v>0</v>
      </c>
      <c r="H4009" s="191">
        <v>0</v>
      </c>
      <c r="I4009" s="188">
        <v>0</v>
      </c>
      <c r="J4009" s="192">
        <v>0</v>
      </c>
      <c r="K4009" s="191">
        <v>0</v>
      </c>
      <c r="L4009" s="193">
        <v>0</v>
      </c>
      <c r="N4009" s="185"/>
      <c r="O4009" s="185"/>
    </row>
    <row r="4010" spans="1:15" x14ac:dyDescent="0.25">
      <c r="A4010" s="239" t="s">
        <v>13613</v>
      </c>
      <c r="B4010" s="189" t="s">
        <v>7790</v>
      </c>
      <c r="C4010" s="190" t="s">
        <v>8591</v>
      </c>
      <c r="D4010" s="190" t="s">
        <v>13614</v>
      </c>
      <c r="E4010" s="190" t="s">
        <v>20873</v>
      </c>
      <c r="F4010" s="190" t="s">
        <v>20870</v>
      </c>
      <c r="G4010" s="192">
        <v>13851</v>
      </c>
      <c r="H4010" s="191">
        <v>432.23</v>
      </c>
      <c r="I4010" s="188">
        <v>32.045438771024685</v>
      </c>
      <c r="J4010" s="192">
        <v>14859</v>
      </c>
      <c r="K4010" s="191">
        <v>430.8</v>
      </c>
      <c r="L4010" s="193">
        <v>34.491643454038993</v>
      </c>
      <c r="N4010" s="185"/>
      <c r="O4010" s="185"/>
    </row>
    <row r="4011" spans="1:15" x14ac:dyDescent="0.25">
      <c r="A4011" s="239" t="s">
        <v>13615</v>
      </c>
      <c r="B4011" s="189" t="s">
        <v>7790</v>
      </c>
      <c r="C4011" s="190" t="s">
        <v>8591</v>
      </c>
      <c r="D4011" s="190" t="s">
        <v>3618</v>
      </c>
      <c r="E4011" s="190" t="s">
        <v>20873</v>
      </c>
      <c r="F4011" s="190" t="s">
        <v>20869</v>
      </c>
      <c r="G4011" s="192">
        <v>202450</v>
      </c>
      <c r="H4011" s="191">
        <v>3383.2</v>
      </c>
      <c r="I4011" s="188">
        <v>59.839796642232209</v>
      </c>
      <c r="J4011" s="192">
        <v>249867</v>
      </c>
      <c r="K4011" s="191">
        <v>3439.26</v>
      </c>
      <c r="L4011" s="193">
        <v>72.651384309415391</v>
      </c>
      <c r="N4011" s="185"/>
      <c r="O4011" s="185"/>
    </row>
    <row r="4012" spans="1:15" x14ac:dyDescent="0.25">
      <c r="A4012" s="239" t="s">
        <v>13616</v>
      </c>
      <c r="B4012" s="189" t="s">
        <v>7790</v>
      </c>
      <c r="C4012" s="190" t="s">
        <v>8591</v>
      </c>
      <c r="D4012" s="190" t="s">
        <v>13617</v>
      </c>
      <c r="E4012" s="190" t="s">
        <v>20873</v>
      </c>
      <c r="F4012" s="190" t="s">
        <v>20870</v>
      </c>
      <c r="G4012" s="192">
        <v>0</v>
      </c>
      <c r="H4012" s="191">
        <v>0</v>
      </c>
      <c r="I4012" s="188">
        <v>0</v>
      </c>
      <c r="J4012" s="192">
        <v>0</v>
      </c>
      <c r="K4012" s="191">
        <v>0</v>
      </c>
      <c r="L4012" s="193">
        <v>0</v>
      </c>
      <c r="N4012" s="185"/>
      <c r="O4012" s="185"/>
    </row>
    <row r="4013" spans="1:15" x14ac:dyDescent="0.25">
      <c r="A4013" s="239" t="s">
        <v>13618</v>
      </c>
      <c r="B4013" s="189" t="s">
        <v>7790</v>
      </c>
      <c r="C4013" s="190" t="s">
        <v>8591</v>
      </c>
      <c r="D4013" s="190" t="s">
        <v>13619</v>
      </c>
      <c r="E4013" s="190" t="s">
        <v>20873</v>
      </c>
      <c r="F4013" s="190" t="s">
        <v>20870</v>
      </c>
      <c r="G4013" s="192">
        <v>0</v>
      </c>
      <c r="H4013" s="191">
        <v>0</v>
      </c>
      <c r="I4013" s="188">
        <v>0</v>
      </c>
      <c r="J4013" s="192">
        <v>0</v>
      </c>
      <c r="K4013" s="191">
        <v>0</v>
      </c>
      <c r="L4013" s="193">
        <v>0</v>
      </c>
      <c r="N4013" s="185"/>
      <c r="O4013" s="185"/>
    </row>
    <row r="4014" spans="1:15" x14ac:dyDescent="0.25">
      <c r="A4014" s="239" t="s">
        <v>13620</v>
      </c>
      <c r="B4014" s="189" t="s">
        <v>7790</v>
      </c>
      <c r="C4014" s="190" t="s">
        <v>8591</v>
      </c>
      <c r="D4014" s="190" t="s">
        <v>13621</v>
      </c>
      <c r="E4014" s="190" t="s">
        <v>20873</v>
      </c>
      <c r="F4014" s="190" t="s">
        <v>20870</v>
      </c>
      <c r="G4014" s="192">
        <v>0</v>
      </c>
      <c r="H4014" s="191">
        <v>0</v>
      </c>
      <c r="I4014" s="188">
        <v>0</v>
      </c>
      <c r="J4014" s="192">
        <v>0</v>
      </c>
      <c r="K4014" s="191">
        <v>0</v>
      </c>
      <c r="L4014" s="193">
        <v>0</v>
      </c>
      <c r="N4014" s="185"/>
      <c r="O4014" s="185"/>
    </row>
    <row r="4015" spans="1:15" x14ac:dyDescent="0.25">
      <c r="A4015" s="239" t="s">
        <v>13622</v>
      </c>
      <c r="B4015" s="189" t="s">
        <v>7790</v>
      </c>
      <c r="C4015" s="190" t="s">
        <v>8591</v>
      </c>
      <c r="D4015" s="190" t="s">
        <v>13623</v>
      </c>
      <c r="E4015" s="190" t="s">
        <v>20873</v>
      </c>
      <c r="F4015" s="190" t="s">
        <v>20870</v>
      </c>
      <c r="G4015" s="192">
        <v>0</v>
      </c>
      <c r="H4015" s="191">
        <v>0</v>
      </c>
      <c r="I4015" s="188">
        <v>0</v>
      </c>
      <c r="J4015" s="192">
        <v>0</v>
      </c>
      <c r="K4015" s="191">
        <v>0</v>
      </c>
      <c r="L4015" s="193">
        <v>0</v>
      </c>
      <c r="N4015" s="185"/>
      <c r="O4015" s="185"/>
    </row>
    <row r="4016" spans="1:15" x14ac:dyDescent="0.25">
      <c r="A4016" s="239" t="s">
        <v>13624</v>
      </c>
      <c r="B4016" s="189" t="s">
        <v>7790</v>
      </c>
      <c r="C4016" s="190" t="s">
        <v>8591</v>
      </c>
      <c r="D4016" s="190" t="s">
        <v>13625</v>
      </c>
      <c r="E4016" s="190" t="s">
        <v>20873</v>
      </c>
      <c r="F4016" s="190" t="s">
        <v>20869</v>
      </c>
      <c r="G4016" s="192">
        <v>5784</v>
      </c>
      <c r="H4016" s="191">
        <v>448.8</v>
      </c>
      <c r="I4016" s="188">
        <v>12.89</v>
      </c>
      <c r="J4016" s="192">
        <v>5876</v>
      </c>
      <c r="K4016" s="191">
        <v>448.64</v>
      </c>
      <c r="L4016" s="193">
        <v>13.097360912981456</v>
      </c>
      <c r="N4016" s="185"/>
      <c r="O4016" s="185"/>
    </row>
    <row r="4017" spans="1:15" x14ac:dyDescent="0.25">
      <c r="A4017" s="239" t="s">
        <v>13626</v>
      </c>
      <c r="B4017" s="189" t="s">
        <v>7790</v>
      </c>
      <c r="C4017" s="190" t="s">
        <v>8591</v>
      </c>
      <c r="D4017" s="190" t="s">
        <v>3619</v>
      </c>
      <c r="E4017" s="190" t="s">
        <v>20873</v>
      </c>
      <c r="F4017" s="190" t="s">
        <v>20869</v>
      </c>
      <c r="G4017" s="192">
        <v>2647</v>
      </c>
      <c r="H4017" s="191">
        <v>94.03</v>
      </c>
      <c r="I4017" s="188">
        <v>28.150590237158355</v>
      </c>
      <c r="J4017" s="192">
        <v>2642</v>
      </c>
      <c r="K4017" s="191">
        <v>95.3</v>
      </c>
      <c r="L4017" s="193">
        <v>27.722980062959078</v>
      </c>
      <c r="N4017" s="185"/>
      <c r="O4017" s="185"/>
    </row>
    <row r="4018" spans="1:15" x14ac:dyDescent="0.25">
      <c r="A4018" s="239" t="s">
        <v>13627</v>
      </c>
      <c r="B4018" s="189" t="s">
        <v>7790</v>
      </c>
      <c r="C4018" s="190" t="s">
        <v>8591</v>
      </c>
      <c r="D4018" s="190" t="s">
        <v>13628</v>
      </c>
      <c r="E4018" s="190" t="s">
        <v>20873</v>
      </c>
      <c r="F4018" s="190" t="s">
        <v>20870</v>
      </c>
      <c r="G4018" s="192">
        <v>0</v>
      </c>
      <c r="H4018" s="191">
        <v>0</v>
      </c>
      <c r="I4018" s="188">
        <v>0</v>
      </c>
      <c r="J4018" s="192">
        <v>0</v>
      </c>
      <c r="K4018" s="191">
        <v>0</v>
      </c>
      <c r="L4018" s="193">
        <v>0</v>
      </c>
      <c r="N4018" s="185"/>
      <c r="O4018" s="185"/>
    </row>
    <row r="4019" spans="1:15" x14ac:dyDescent="0.25">
      <c r="A4019" s="239" t="s">
        <v>13629</v>
      </c>
      <c r="B4019" s="189" t="s">
        <v>7790</v>
      </c>
      <c r="C4019" s="190" t="s">
        <v>8591</v>
      </c>
      <c r="D4019" s="190" t="s">
        <v>3620</v>
      </c>
      <c r="E4019" s="190" t="s">
        <v>20873</v>
      </c>
      <c r="F4019" s="190" t="s">
        <v>20869</v>
      </c>
      <c r="G4019" s="192">
        <v>6774</v>
      </c>
      <c r="H4019" s="191">
        <v>161.99</v>
      </c>
      <c r="I4019" s="188">
        <v>41.817396135563918</v>
      </c>
      <c r="J4019" s="192">
        <v>6844</v>
      </c>
      <c r="K4019" s="191">
        <v>176.48</v>
      </c>
      <c r="L4019" s="193">
        <v>38.780598368087034</v>
      </c>
      <c r="N4019" s="185"/>
      <c r="O4019" s="185"/>
    </row>
    <row r="4020" spans="1:15" x14ac:dyDescent="0.25">
      <c r="A4020" s="239" t="s">
        <v>13630</v>
      </c>
      <c r="B4020" s="189" t="s">
        <v>7790</v>
      </c>
      <c r="C4020" s="190" t="s">
        <v>8591</v>
      </c>
      <c r="D4020" s="190" t="s">
        <v>13631</v>
      </c>
      <c r="E4020" s="190" t="s">
        <v>20873</v>
      </c>
      <c r="F4020" s="190" t="s">
        <v>20870</v>
      </c>
      <c r="G4020" s="192">
        <v>0</v>
      </c>
      <c r="H4020" s="191">
        <v>0</v>
      </c>
      <c r="I4020" s="188">
        <v>0</v>
      </c>
      <c r="J4020" s="192">
        <v>0</v>
      </c>
      <c r="K4020" s="191">
        <v>0</v>
      </c>
      <c r="L4020" s="193">
        <v>0</v>
      </c>
      <c r="N4020" s="185"/>
      <c r="O4020" s="185"/>
    </row>
    <row r="4021" spans="1:15" x14ac:dyDescent="0.25">
      <c r="A4021" s="239" t="s">
        <v>13632</v>
      </c>
      <c r="B4021" s="189" t="s">
        <v>7790</v>
      </c>
      <c r="C4021" s="190" t="s">
        <v>8591</v>
      </c>
      <c r="D4021" s="190" t="s">
        <v>13633</v>
      </c>
      <c r="E4021" s="190" t="s">
        <v>20873</v>
      </c>
      <c r="F4021" s="190" t="s">
        <v>20870</v>
      </c>
      <c r="G4021" s="192">
        <v>0</v>
      </c>
      <c r="H4021" s="191">
        <v>0</v>
      </c>
      <c r="I4021" s="188">
        <v>0</v>
      </c>
      <c r="J4021" s="192">
        <v>0</v>
      </c>
      <c r="K4021" s="191">
        <v>0</v>
      </c>
      <c r="L4021" s="193">
        <v>0</v>
      </c>
      <c r="N4021" s="185"/>
      <c r="O4021" s="185"/>
    </row>
    <row r="4022" spans="1:15" x14ac:dyDescent="0.25">
      <c r="A4022" s="239" t="s">
        <v>13634</v>
      </c>
      <c r="B4022" s="189" t="s">
        <v>7790</v>
      </c>
      <c r="C4022" s="190" t="s">
        <v>8591</v>
      </c>
      <c r="D4022" s="190" t="s">
        <v>13635</v>
      </c>
      <c r="E4022" s="190" t="s">
        <v>20873</v>
      </c>
      <c r="F4022" s="190" t="s">
        <v>20870</v>
      </c>
      <c r="G4022" s="192">
        <v>0</v>
      </c>
      <c r="H4022" s="191">
        <v>0</v>
      </c>
      <c r="I4022" s="188">
        <v>0</v>
      </c>
      <c r="J4022" s="192">
        <v>0</v>
      </c>
      <c r="K4022" s="191">
        <v>0</v>
      </c>
      <c r="L4022" s="193">
        <v>0</v>
      </c>
      <c r="N4022" s="185"/>
      <c r="O4022" s="185"/>
    </row>
    <row r="4023" spans="1:15" x14ac:dyDescent="0.25">
      <c r="A4023" s="239" t="s">
        <v>13636</v>
      </c>
      <c r="B4023" s="189" t="s">
        <v>7790</v>
      </c>
      <c r="C4023" s="190" t="s">
        <v>8591</v>
      </c>
      <c r="D4023" s="190" t="s">
        <v>13637</v>
      </c>
      <c r="E4023" s="190" t="s">
        <v>20873</v>
      </c>
      <c r="F4023" s="190" t="s">
        <v>20870</v>
      </c>
      <c r="G4023" s="192">
        <v>0</v>
      </c>
      <c r="H4023" s="191">
        <v>0</v>
      </c>
      <c r="I4023" s="188">
        <v>0</v>
      </c>
      <c r="J4023" s="192">
        <v>0</v>
      </c>
      <c r="K4023" s="191">
        <v>0</v>
      </c>
      <c r="L4023" s="193">
        <v>0</v>
      </c>
      <c r="N4023" s="185"/>
      <c r="O4023" s="185"/>
    </row>
    <row r="4024" spans="1:15" x14ac:dyDescent="0.25">
      <c r="A4024" s="239" t="s">
        <v>13638</v>
      </c>
      <c r="B4024" s="189" t="s">
        <v>7790</v>
      </c>
      <c r="C4024" s="190" t="s">
        <v>8591</v>
      </c>
      <c r="D4024" s="190" t="s">
        <v>3621</v>
      </c>
      <c r="E4024" s="190" t="s">
        <v>20873</v>
      </c>
      <c r="F4024" s="190" t="s">
        <v>20869</v>
      </c>
      <c r="G4024" s="192">
        <v>4844</v>
      </c>
      <c r="H4024" s="191">
        <v>458.5</v>
      </c>
      <c r="I4024" s="188">
        <v>10.564885496183207</v>
      </c>
      <c r="J4024" s="192">
        <v>5342</v>
      </c>
      <c r="K4024" s="191">
        <v>463.9</v>
      </c>
      <c r="L4024" s="193">
        <v>11.515412804483725</v>
      </c>
      <c r="N4024" s="185"/>
      <c r="O4024" s="185"/>
    </row>
    <row r="4025" spans="1:15" x14ac:dyDescent="0.25">
      <c r="A4025" s="239" t="s">
        <v>13639</v>
      </c>
      <c r="B4025" s="189" t="s">
        <v>7790</v>
      </c>
      <c r="C4025" s="190" t="s">
        <v>8591</v>
      </c>
      <c r="D4025" s="190" t="s">
        <v>13640</v>
      </c>
      <c r="E4025" s="190" t="s">
        <v>20873</v>
      </c>
      <c r="F4025" s="190" t="s">
        <v>20870</v>
      </c>
      <c r="G4025" s="192">
        <v>0</v>
      </c>
      <c r="H4025" s="191">
        <v>0</v>
      </c>
      <c r="I4025" s="188">
        <v>0</v>
      </c>
      <c r="J4025" s="192">
        <v>0</v>
      </c>
      <c r="K4025" s="191">
        <v>0</v>
      </c>
      <c r="L4025" s="193">
        <v>0</v>
      </c>
      <c r="N4025" s="185"/>
      <c r="O4025" s="185"/>
    </row>
    <row r="4026" spans="1:15" x14ac:dyDescent="0.25">
      <c r="A4026" s="239" t="s">
        <v>13641</v>
      </c>
      <c r="B4026" s="189" t="s">
        <v>7790</v>
      </c>
      <c r="C4026" s="190" t="s">
        <v>8591</v>
      </c>
      <c r="D4026" s="190" t="s">
        <v>13642</v>
      </c>
      <c r="E4026" s="190" t="s">
        <v>20873</v>
      </c>
      <c r="F4026" s="190" t="s">
        <v>20870</v>
      </c>
      <c r="G4026" s="192">
        <v>0</v>
      </c>
      <c r="H4026" s="191">
        <v>0</v>
      </c>
      <c r="I4026" s="188">
        <v>0</v>
      </c>
      <c r="J4026" s="192">
        <v>0</v>
      </c>
      <c r="K4026" s="191">
        <v>0</v>
      </c>
      <c r="L4026" s="193">
        <v>0</v>
      </c>
      <c r="N4026" s="185"/>
      <c r="O4026" s="185"/>
    </row>
    <row r="4027" spans="1:15" x14ac:dyDescent="0.25">
      <c r="A4027" s="239" t="s">
        <v>13643</v>
      </c>
      <c r="B4027" s="189" t="s">
        <v>7790</v>
      </c>
      <c r="C4027" s="190" t="s">
        <v>8591</v>
      </c>
      <c r="D4027" s="190" t="s">
        <v>13644</v>
      </c>
      <c r="E4027" s="190" t="s">
        <v>20873</v>
      </c>
      <c r="F4027" s="190" t="s">
        <v>20870</v>
      </c>
      <c r="G4027" s="192">
        <v>1934</v>
      </c>
      <c r="H4027" s="191">
        <v>259.39999999999998</v>
      </c>
      <c r="I4027" s="188">
        <v>7.4556669236700079</v>
      </c>
      <c r="J4027" s="192">
        <v>1887</v>
      </c>
      <c r="K4027" s="191">
        <v>259.66000000000003</v>
      </c>
      <c r="L4027" s="193">
        <v>7.267195563429099</v>
      </c>
      <c r="N4027" s="185"/>
      <c r="O4027" s="185"/>
    </row>
    <row r="4028" spans="1:15" x14ac:dyDescent="0.25">
      <c r="A4028" s="239" t="s">
        <v>13645</v>
      </c>
      <c r="B4028" s="189" t="s">
        <v>7790</v>
      </c>
      <c r="C4028" s="190" t="s">
        <v>8591</v>
      </c>
      <c r="D4028" s="190" t="s">
        <v>13646</v>
      </c>
      <c r="E4028" s="190" t="s">
        <v>20873</v>
      </c>
      <c r="F4028" s="190" t="s">
        <v>20870</v>
      </c>
      <c r="G4028" s="192">
        <v>5402</v>
      </c>
      <c r="H4028" s="191">
        <v>409.04</v>
      </c>
      <c r="I4028" s="188">
        <v>13.206532368472521</v>
      </c>
      <c r="J4028" s="192">
        <v>5400</v>
      </c>
      <c r="K4028" s="191">
        <v>411.17</v>
      </c>
      <c r="L4028" s="193">
        <v>13.133253885254273</v>
      </c>
      <c r="N4028" s="185"/>
      <c r="O4028" s="185"/>
    </row>
    <row r="4029" spans="1:15" x14ac:dyDescent="0.25">
      <c r="A4029" s="239" t="s">
        <v>13647</v>
      </c>
      <c r="B4029" s="189" t="s">
        <v>7790</v>
      </c>
      <c r="C4029" s="190" t="s">
        <v>8591</v>
      </c>
      <c r="D4029" s="190" t="s">
        <v>3622</v>
      </c>
      <c r="E4029" s="190" t="s">
        <v>20873</v>
      </c>
      <c r="F4029" s="190" t="s">
        <v>20869</v>
      </c>
      <c r="G4029" s="192">
        <v>17927</v>
      </c>
      <c r="H4029" s="191">
        <v>584.36</v>
      </c>
      <c r="I4029" s="188">
        <v>30.678006708193578</v>
      </c>
      <c r="J4029" s="192">
        <v>16220</v>
      </c>
      <c r="K4029" s="191">
        <v>589.01</v>
      </c>
      <c r="L4029" s="193">
        <v>27.537732805894638</v>
      </c>
      <c r="N4029" s="185"/>
      <c r="O4029" s="185"/>
    </row>
    <row r="4030" spans="1:15" x14ac:dyDescent="0.25">
      <c r="A4030" s="239" t="s">
        <v>13648</v>
      </c>
      <c r="B4030" s="189" t="s">
        <v>7790</v>
      </c>
      <c r="C4030" s="190" t="s">
        <v>8591</v>
      </c>
      <c r="D4030" s="190" t="s">
        <v>13649</v>
      </c>
      <c r="E4030" s="190" t="s">
        <v>20873</v>
      </c>
      <c r="F4030" s="190" t="s">
        <v>20870</v>
      </c>
      <c r="G4030" s="192">
        <v>0</v>
      </c>
      <c r="H4030" s="191">
        <v>0</v>
      </c>
      <c r="I4030" s="188">
        <v>0</v>
      </c>
      <c r="J4030" s="192">
        <v>0</v>
      </c>
      <c r="K4030" s="191">
        <v>0</v>
      </c>
      <c r="L4030" s="193">
        <v>0</v>
      </c>
      <c r="N4030" s="185"/>
      <c r="O4030" s="185"/>
    </row>
    <row r="4031" spans="1:15" x14ac:dyDescent="0.25">
      <c r="A4031" s="239" t="s">
        <v>13650</v>
      </c>
      <c r="B4031" s="189" t="s">
        <v>7790</v>
      </c>
      <c r="C4031" s="190" t="s">
        <v>8591</v>
      </c>
      <c r="D4031" s="190" t="s">
        <v>13651</v>
      </c>
      <c r="E4031" s="190" t="s">
        <v>20873</v>
      </c>
      <c r="F4031" s="190" t="s">
        <v>20870</v>
      </c>
      <c r="G4031" s="192">
        <v>0</v>
      </c>
      <c r="H4031" s="191">
        <v>0</v>
      </c>
      <c r="I4031" s="188">
        <v>0</v>
      </c>
      <c r="J4031" s="192">
        <v>0</v>
      </c>
      <c r="K4031" s="191">
        <v>0</v>
      </c>
      <c r="L4031" s="193">
        <v>0</v>
      </c>
      <c r="N4031" s="185"/>
      <c r="O4031" s="185"/>
    </row>
    <row r="4032" spans="1:15" x14ac:dyDescent="0.25">
      <c r="A4032" s="239" t="s">
        <v>13652</v>
      </c>
      <c r="B4032" s="189" t="s">
        <v>7790</v>
      </c>
      <c r="C4032" s="190" t="s">
        <v>8591</v>
      </c>
      <c r="D4032" s="190" t="s">
        <v>13653</v>
      </c>
      <c r="E4032" s="190" t="s">
        <v>20873</v>
      </c>
      <c r="F4032" s="190" t="s">
        <v>20870</v>
      </c>
      <c r="G4032" s="192">
        <v>0</v>
      </c>
      <c r="H4032" s="191">
        <v>0</v>
      </c>
      <c r="I4032" s="188">
        <v>0</v>
      </c>
      <c r="J4032" s="192">
        <v>0</v>
      </c>
      <c r="K4032" s="191">
        <v>0</v>
      </c>
      <c r="L4032" s="193">
        <v>0</v>
      </c>
      <c r="N4032" s="185"/>
      <c r="O4032" s="185"/>
    </row>
    <row r="4033" spans="1:15" x14ac:dyDescent="0.25">
      <c r="A4033" s="239" t="s">
        <v>13654</v>
      </c>
      <c r="B4033" s="189" t="s">
        <v>7790</v>
      </c>
      <c r="C4033" s="190" t="s">
        <v>8591</v>
      </c>
      <c r="D4033" s="190" t="s">
        <v>13655</v>
      </c>
      <c r="E4033" s="190" t="s">
        <v>20873</v>
      </c>
      <c r="F4033" s="190" t="s">
        <v>20870</v>
      </c>
      <c r="G4033" s="192">
        <v>9463</v>
      </c>
      <c r="H4033" s="191">
        <v>352.53</v>
      </c>
      <c r="I4033" s="188">
        <v>26.843105551300599</v>
      </c>
      <c r="J4033" s="192">
        <v>12433</v>
      </c>
      <c r="K4033" s="191">
        <v>358.15</v>
      </c>
      <c r="L4033" s="193">
        <v>34.714505095630322</v>
      </c>
      <c r="N4033" s="185"/>
      <c r="O4033" s="185"/>
    </row>
    <row r="4034" spans="1:15" x14ac:dyDescent="0.25">
      <c r="A4034" s="239" t="s">
        <v>13656</v>
      </c>
      <c r="B4034" s="189" t="s">
        <v>7790</v>
      </c>
      <c r="C4034" s="190" t="s">
        <v>8591</v>
      </c>
      <c r="D4034" s="190" t="s">
        <v>1287</v>
      </c>
      <c r="E4034" s="190" t="s">
        <v>20873</v>
      </c>
      <c r="F4034" s="190" t="s">
        <v>20869</v>
      </c>
      <c r="G4034" s="192">
        <v>9744</v>
      </c>
      <c r="H4034" s="191">
        <v>271.64</v>
      </c>
      <c r="I4034" s="188">
        <v>35.871005742895008</v>
      </c>
      <c r="J4034" s="192">
        <v>14451</v>
      </c>
      <c r="K4034" s="191">
        <v>272</v>
      </c>
      <c r="L4034" s="193">
        <v>53.128676470588232</v>
      </c>
      <c r="N4034" s="185"/>
      <c r="O4034" s="185"/>
    </row>
    <row r="4035" spans="1:15" x14ac:dyDescent="0.25">
      <c r="A4035" s="239" t="s">
        <v>13657</v>
      </c>
      <c r="B4035" s="189" t="s">
        <v>7790</v>
      </c>
      <c r="C4035" s="190" t="s">
        <v>8591</v>
      </c>
      <c r="D4035" s="190" t="s">
        <v>1288</v>
      </c>
      <c r="E4035" s="190" t="s">
        <v>20873</v>
      </c>
      <c r="F4035" s="190" t="s">
        <v>20869</v>
      </c>
      <c r="G4035" s="192">
        <v>8133</v>
      </c>
      <c r="H4035" s="191">
        <v>390.94</v>
      </c>
      <c r="I4035" s="188">
        <v>20.80370389318054</v>
      </c>
      <c r="J4035" s="192">
        <v>13121</v>
      </c>
      <c r="K4035" s="191">
        <v>397.06</v>
      </c>
      <c r="L4035" s="193">
        <v>33.04538356923387</v>
      </c>
      <c r="N4035" s="185"/>
      <c r="O4035" s="185"/>
    </row>
    <row r="4036" spans="1:15" x14ac:dyDescent="0.25">
      <c r="A4036" s="239" t="s">
        <v>13658</v>
      </c>
      <c r="B4036" s="189" t="s">
        <v>7790</v>
      </c>
      <c r="C4036" s="190" t="s">
        <v>8591</v>
      </c>
      <c r="D4036" s="190" t="s">
        <v>13659</v>
      </c>
      <c r="E4036" s="190" t="s">
        <v>20873</v>
      </c>
      <c r="F4036" s="190" t="s">
        <v>20870</v>
      </c>
      <c r="G4036" s="192">
        <v>0</v>
      </c>
      <c r="H4036" s="191">
        <v>0</v>
      </c>
      <c r="I4036" s="188">
        <v>0</v>
      </c>
      <c r="J4036" s="192">
        <v>0</v>
      </c>
      <c r="K4036" s="191">
        <v>0</v>
      </c>
      <c r="L4036" s="193">
        <v>0</v>
      </c>
      <c r="N4036" s="185"/>
      <c r="O4036" s="185"/>
    </row>
    <row r="4037" spans="1:15" x14ac:dyDescent="0.25">
      <c r="A4037" s="239" t="s">
        <v>13660</v>
      </c>
      <c r="B4037" s="189" t="s">
        <v>7790</v>
      </c>
      <c r="C4037" s="190" t="s">
        <v>8591</v>
      </c>
      <c r="D4037" s="190" t="s">
        <v>13661</v>
      </c>
      <c r="E4037" s="190" t="s">
        <v>20873</v>
      </c>
      <c r="F4037" s="190" t="s">
        <v>20870</v>
      </c>
      <c r="G4037" s="192">
        <v>0</v>
      </c>
      <c r="H4037" s="191">
        <v>0</v>
      </c>
      <c r="I4037" s="188">
        <v>0</v>
      </c>
      <c r="J4037" s="192">
        <v>0</v>
      </c>
      <c r="K4037" s="191">
        <v>0</v>
      </c>
      <c r="L4037" s="193">
        <v>0</v>
      </c>
      <c r="N4037" s="185"/>
      <c r="O4037" s="185"/>
    </row>
    <row r="4038" spans="1:15" x14ac:dyDescent="0.25">
      <c r="A4038" s="239" t="s">
        <v>13662</v>
      </c>
      <c r="B4038" s="189" t="s">
        <v>7790</v>
      </c>
      <c r="C4038" s="190" t="s">
        <v>8591</v>
      </c>
      <c r="D4038" s="190" t="s">
        <v>5233</v>
      </c>
      <c r="E4038" s="190" t="s">
        <v>20873</v>
      </c>
      <c r="F4038" s="190" t="s">
        <v>20869</v>
      </c>
      <c r="G4038" s="192">
        <v>16411</v>
      </c>
      <c r="H4038" s="191">
        <v>510.14</v>
      </c>
      <c r="I4038" s="188">
        <v>32.169600501823027</v>
      </c>
      <c r="J4038" s="192">
        <v>16376</v>
      </c>
      <c r="K4038" s="191">
        <v>519.84</v>
      </c>
      <c r="L4038" s="193">
        <v>31.502000615574019</v>
      </c>
      <c r="N4038" s="185"/>
      <c r="O4038" s="185"/>
    </row>
    <row r="4039" spans="1:15" x14ac:dyDescent="0.25">
      <c r="A4039" s="239" t="s">
        <v>13663</v>
      </c>
      <c r="B4039" s="189" t="s">
        <v>7790</v>
      </c>
      <c r="C4039" s="190" t="s">
        <v>8591</v>
      </c>
      <c r="D4039" s="190" t="s">
        <v>1289</v>
      </c>
      <c r="E4039" s="190" t="s">
        <v>20873</v>
      </c>
      <c r="F4039" s="190" t="s">
        <v>20869</v>
      </c>
      <c r="G4039" s="192">
        <v>5218</v>
      </c>
      <c r="H4039" s="191">
        <v>160.99</v>
      </c>
      <c r="I4039" s="188">
        <v>32.411951052860424</v>
      </c>
      <c r="J4039" s="192">
        <v>6665</v>
      </c>
      <c r="K4039" s="191">
        <v>158.59</v>
      </c>
      <c r="L4039" s="193">
        <v>42.026609496185131</v>
      </c>
      <c r="N4039" s="185"/>
      <c r="O4039" s="185"/>
    </row>
    <row r="4040" spans="1:15" x14ac:dyDescent="0.25">
      <c r="A4040" s="239" t="s">
        <v>13664</v>
      </c>
      <c r="B4040" s="189" t="s">
        <v>7790</v>
      </c>
      <c r="C4040" s="190" t="s">
        <v>8591</v>
      </c>
      <c r="D4040" s="190" t="s">
        <v>13665</v>
      </c>
      <c r="E4040" s="190" t="s">
        <v>20873</v>
      </c>
      <c r="F4040" s="190" t="s">
        <v>20869</v>
      </c>
      <c r="G4040" s="192">
        <v>10897</v>
      </c>
      <c r="H4040" s="191">
        <v>156.41</v>
      </c>
      <c r="I4040" s="188">
        <v>69.669458474522088</v>
      </c>
      <c r="J4040" s="192">
        <v>11054</v>
      </c>
      <c r="K4040" s="191">
        <v>155.63</v>
      </c>
      <c r="L4040" s="193">
        <v>71.027436869498175</v>
      </c>
      <c r="N4040" s="185"/>
      <c r="O4040" s="185"/>
    </row>
    <row r="4041" spans="1:15" x14ac:dyDescent="0.25">
      <c r="A4041" s="239" t="s">
        <v>13666</v>
      </c>
      <c r="B4041" s="189" t="s">
        <v>7790</v>
      </c>
      <c r="C4041" s="190" t="s">
        <v>8591</v>
      </c>
      <c r="D4041" s="190" t="s">
        <v>13667</v>
      </c>
      <c r="E4041" s="190" t="s">
        <v>20873</v>
      </c>
      <c r="F4041" s="190" t="s">
        <v>20870</v>
      </c>
      <c r="G4041" s="192">
        <v>0</v>
      </c>
      <c r="H4041" s="191">
        <v>0</v>
      </c>
      <c r="I4041" s="188">
        <v>0</v>
      </c>
      <c r="J4041" s="192">
        <v>0</v>
      </c>
      <c r="K4041" s="191">
        <v>0</v>
      </c>
      <c r="L4041" s="193">
        <v>0</v>
      </c>
      <c r="N4041" s="185"/>
      <c r="O4041" s="185"/>
    </row>
    <row r="4042" spans="1:15" x14ac:dyDescent="0.25">
      <c r="A4042" s="239" t="s">
        <v>13668</v>
      </c>
      <c r="B4042" s="189" t="s">
        <v>7790</v>
      </c>
      <c r="C4042" s="190" t="s">
        <v>8591</v>
      </c>
      <c r="D4042" s="190" t="s">
        <v>13669</v>
      </c>
      <c r="E4042" s="190" t="s">
        <v>20873</v>
      </c>
      <c r="F4042" s="190" t="s">
        <v>20870</v>
      </c>
      <c r="G4042" s="192">
        <v>3383</v>
      </c>
      <c r="H4042" s="191">
        <v>166.96</v>
      </c>
      <c r="I4042" s="188">
        <v>20.262338284619069</v>
      </c>
      <c r="J4042" s="192">
        <v>3344</v>
      </c>
      <c r="K4042" s="191">
        <v>168.4</v>
      </c>
      <c r="L4042" s="193">
        <v>19.85748218527316</v>
      </c>
      <c r="N4042" s="185"/>
      <c r="O4042" s="185"/>
    </row>
    <row r="4043" spans="1:15" x14ac:dyDescent="0.25">
      <c r="A4043" s="239" t="s">
        <v>13670</v>
      </c>
      <c r="B4043" s="189" t="s">
        <v>7790</v>
      </c>
      <c r="C4043" s="190" t="s">
        <v>8591</v>
      </c>
      <c r="D4043" s="190" t="s">
        <v>13671</v>
      </c>
      <c r="E4043" s="190" t="s">
        <v>20873</v>
      </c>
      <c r="F4043" s="190" t="s">
        <v>20870</v>
      </c>
      <c r="G4043" s="192">
        <v>0</v>
      </c>
      <c r="H4043" s="191">
        <v>0</v>
      </c>
      <c r="I4043" s="188">
        <v>0</v>
      </c>
      <c r="J4043" s="192">
        <v>0</v>
      </c>
      <c r="K4043" s="191">
        <v>0</v>
      </c>
      <c r="L4043" s="193">
        <v>0</v>
      </c>
      <c r="N4043" s="185"/>
      <c r="O4043" s="185"/>
    </row>
    <row r="4044" spans="1:15" x14ac:dyDescent="0.25">
      <c r="A4044" s="239" t="s">
        <v>13672</v>
      </c>
      <c r="B4044" s="189" t="s">
        <v>7790</v>
      </c>
      <c r="C4044" s="190" t="s">
        <v>8591</v>
      </c>
      <c r="D4044" s="190" t="s">
        <v>1290</v>
      </c>
      <c r="E4044" s="190" t="s">
        <v>20873</v>
      </c>
      <c r="F4044" s="190" t="s">
        <v>20869</v>
      </c>
      <c r="G4044" s="192">
        <v>3326</v>
      </c>
      <c r="H4044" s="191">
        <v>79.900000000000006</v>
      </c>
      <c r="I4044" s="188">
        <v>41.627033792240297</v>
      </c>
      <c r="J4044" s="192">
        <v>3937</v>
      </c>
      <c r="K4044" s="191">
        <v>79.739999999999995</v>
      </c>
      <c r="L4044" s="193">
        <v>49.372962126912469</v>
      </c>
      <c r="N4044" s="185"/>
      <c r="O4044" s="185"/>
    </row>
    <row r="4045" spans="1:15" x14ac:dyDescent="0.25">
      <c r="A4045" s="239" t="s">
        <v>13673</v>
      </c>
      <c r="B4045" s="189" t="s">
        <v>7790</v>
      </c>
      <c r="C4045" s="190" t="s">
        <v>8591</v>
      </c>
      <c r="D4045" s="190" t="s">
        <v>13674</v>
      </c>
      <c r="E4045" s="190" t="s">
        <v>20873</v>
      </c>
      <c r="F4045" s="190" t="s">
        <v>20870</v>
      </c>
      <c r="G4045" s="192">
        <v>0</v>
      </c>
      <c r="H4045" s="191">
        <v>0</v>
      </c>
      <c r="I4045" s="188">
        <v>0</v>
      </c>
      <c r="J4045" s="192">
        <v>0</v>
      </c>
      <c r="K4045" s="191">
        <v>0</v>
      </c>
      <c r="L4045" s="193">
        <v>0</v>
      </c>
      <c r="N4045" s="185"/>
      <c r="O4045" s="185"/>
    </row>
    <row r="4046" spans="1:15" x14ac:dyDescent="0.25">
      <c r="A4046" s="239" t="s">
        <v>13675</v>
      </c>
      <c r="B4046" s="189" t="s">
        <v>7790</v>
      </c>
      <c r="C4046" s="190" t="s">
        <v>8591</v>
      </c>
      <c r="D4046" s="190" t="s">
        <v>13676</v>
      </c>
      <c r="E4046" s="190" t="s">
        <v>20873</v>
      </c>
      <c r="F4046" s="190" t="s">
        <v>20870</v>
      </c>
      <c r="G4046" s="192">
        <v>0</v>
      </c>
      <c r="H4046" s="191">
        <v>0</v>
      </c>
      <c r="I4046" s="188">
        <v>0</v>
      </c>
      <c r="J4046" s="192">
        <v>0</v>
      </c>
      <c r="K4046" s="191">
        <v>0</v>
      </c>
      <c r="L4046" s="193">
        <v>0</v>
      </c>
      <c r="N4046" s="185"/>
      <c r="O4046" s="185"/>
    </row>
    <row r="4047" spans="1:15" x14ac:dyDescent="0.25">
      <c r="A4047" s="239" t="s">
        <v>13677</v>
      </c>
      <c r="B4047" s="189" t="s">
        <v>7790</v>
      </c>
      <c r="C4047" s="190" t="s">
        <v>8591</v>
      </c>
      <c r="D4047" s="190" t="s">
        <v>8905</v>
      </c>
      <c r="E4047" s="190" t="s">
        <v>20873</v>
      </c>
      <c r="F4047" s="190" t="s">
        <v>20869</v>
      </c>
      <c r="G4047" s="192">
        <v>13203</v>
      </c>
      <c r="H4047" s="191">
        <v>278.8</v>
      </c>
      <c r="I4047" s="188">
        <v>47.356527977044472</v>
      </c>
      <c r="J4047" s="192">
        <v>13066</v>
      </c>
      <c r="K4047" s="191">
        <v>279.93</v>
      </c>
      <c r="L4047" s="193">
        <v>46.675954702961455</v>
      </c>
      <c r="N4047" s="185"/>
      <c r="O4047" s="185"/>
    </row>
    <row r="4048" spans="1:15" x14ac:dyDescent="0.25">
      <c r="A4048" s="239" t="s">
        <v>13678</v>
      </c>
      <c r="B4048" s="189" t="s">
        <v>7790</v>
      </c>
      <c r="C4048" s="190" t="s">
        <v>8591</v>
      </c>
      <c r="D4048" s="190" t="s">
        <v>8906</v>
      </c>
      <c r="E4048" s="190" t="s">
        <v>20873</v>
      </c>
      <c r="F4048" s="190" t="s">
        <v>20869</v>
      </c>
      <c r="G4048" s="192">
        <v>5583</v>
      </c>
      <c r="H4048" s="191">
        <v>369.84</v>
      </c>
      <c r="I4048" s="188">
        <v>15.095717066839715</v>
      </c>
      <c r="J4048" s="192">
        <v>5995</v>
      </c>
      <c r="K4048" s="191">
        <v>383.23</v>
      </c>
      <c r="L4048" s="193">
        <v>15.643347337108263</v>
      </c>
      <c r="N4048" s="185"/>
      <c r="O4048" s="185"/>
    </row>
    <row r="4049" spans="1:15" x14ac:dyDescent="0.25">
      <c r="A4049" s="239" t="s">
        <v>13679</v>
      </c>
      <c r="B4049" s="189" t="s">
        <v>7790</v>
      </c>
      <c r="C4049" s="190" t="s">
        <v>8591</v>
      </c>
      <c r="D4049" s="190" t="s">
        <v>13680</v>
      </c>
      <c r="E4049" s="190" t="s">
        <v>20873</v>
      </c>
      <c r="F4049" s="190" t="s">
        <v>20870</v>
      </c>
      <c r="G4049" s="192">
        <v>3437</v>
      </c>
      <c r="H4049" s="191">
        <v>200.49</v>
      </c>
      <c r="I4049" s="188">
        <v>17.142999650855405</v>
      </c>
      <c r="J4049" s="192">
        <v>3124</v>
      </c>
      <c r="K4049" s="191">
        <v>203.27</v>
      </c>
      <c r="L4049" s="193">
        <v>15.368721405027795</v>
      </c>
      <c r="N4049" s="185"/>
      <c r="O4049" s="185"/>
    </row>
    <row r="4050" spans="1:15" x14ac:dyDescent="0.25">
      <c r="A4050" s="239" t="s">
        <v>13681</v>
      </c>
      <c r="B4050" s="189" t="s">
        <v>7790</v>
      </c>
      <c r="C4050" s="190" t="s">
        <v>8591</v>
      </c>
      <c r="D4050" s="190" t="s">
        <v>8907</v>
      </c>
      <c r="E4050" s="190" t="s">
        <v>20873</v>
      </c>
      <c r="F4050" s="190" t="s">
        <v>20869</v>
      </c>
      <c r="G4050" s="192">
        <v>3267</v>
      </c>
      <c r="H4050" s="191">
        <v>248.15</v>
      </c>
      <c r="I4050" s="188">
        <v>13.165424138625831</v>
      </c>
      <c r="J4050" s="192">
        <v>3296</v>
      </c>
      <c r="K4050" s="191">
        <v>247.61</v>
      </c>
      <c r="L4050" s="193">
        <v>13.31125560357013</v>
      </c>
      <c r="N4050" s="185"/>
      <c r="O4050" s="185"/>
    </row>
    <row r="4051" spans="1:15" x14ac:dyDescent="0.25">
      <c r="A4051" s="239" t="s">
        <v>13682</v>
      </c>
      <c r="B4051" s="189" t="s">
        <v>7790</v>
      </c>
      <c r="C4051" s="190" t="s">
        <v>8591</v>
      </c>
      <c r="D4051" s="190" t="s">
        <v>8908</v>
      </c>
      <c r="E4051" s="190" t="s">
        <v>20873</v>
      </c>
      <c r="F4051" s="190" t="s">
        <v>20869</v>
      </c>
      <c r="G4051" s="192">
        <v>4671</v>
      </c>
      <c r="H4051" s="191">
        <v>286.76</v>
      </c>
      <c r="I4051" s="188">
        <v>16.288882689356953</v>
      </c>
      <c r="J4051" s="192">
        <v>4671</v>
      </c>
      <c r="K4051" s="191">
        <v>290.83999999999997</v>
      </c>
      <c r="L4051" s="193">
        <v>16.060376839499384</v>
      </c>
      <c r="N4051" s="185"/>
      <c r="O4051" s="185"/>
    </row>
    <row r="4052" spans="1:15" x14ac:dyDescent="0.25">
      <c r="A4052" s="239" t="s">
        <v>13683</v>
      </c>
      <c r="B4052" s="189" t="s">
        <v>7790</v>
      </c>
      <c r="C4052" s="190" t="s">
        <v>8591</v>
      </c>
      <c r="D4052" s="190" t="s">
        <v>13684</v>
      </c>
      <c r="E4052" s="190" t="s">
        <v>20873</v>
      </c>
      <c r="F4052" s="190" t="s">
        <v>20870</v>
      </c>
      <c r="G4052" s="192">
        <v>0</v>
      </c>
      <c r="H4052" s="191">
        <v>0</v>
      </c>
      <c r="I4052" s="188">
        <v>0</v>
      </c>
      <c r="J4052" s="192">
        <v>0</v>
      </c>
      <c r="K4052" s="191">
        <v>0</v>
      </c>
      <c r="L4052" s="193">
        <v>0</v>
      </c>
      <c r="N4052" s="185"/>
      <c r="O4052" s="185"/>
    </row>
    <row r="4053" spans="1:15" x14ac:dyDescent="0.25">
      <c r="A4053" s="239" t="s">
        <v>13685</v>
      </c>
      <c r="B4053" s="189" t="s">
        <v>7790</v>
      </c>
      <c r="C4053" s="190" t="s">
        <v>8591</v>
      </c>
      <c r="D4053" s="190" t="s">
        <v>13686</v>
      </c>
      <c r="E4053" s="190" t="s">
        <v>20873</v>
      </c>
      <c r="F4053" s="190" t="s">
        <v>20870</v>
      </c>
      <c r="G4053" s="192">
        <v>0</v>
      </c>
      <c r="H4053" s="191">
        <v>0</v>
      </c>
      <c r="I4053" s="188">
        <v>0</v>
      </c>
      <c r="J4053" s="192">
        <v>0</v>
      </c>
      <c r="K4053" s="191">
        <v>0</v>
      </c>
      <c r="L4053" s="193">
        <v>0</v>
      </c>
      <c r="N4053" s="185"/>
      <c r="O4053" s="185"/>
    </row>
    <row r="4054" spans="1:15" x14ac:dyDescent="0.25">
      <c r="A4054" s="239" t="s">
        <v>13687</v>
      </c>
      <c r="B4054" s="189" t="s">
        <v>7790</v>
      </c>
      <c r="C4054" s="190" t="s">
        <v>8591</v>
      </c>
      <c r="D4054" s="190" t="s">
        <v>13688</v>
      </c>
      <c r="E4054" s="190" t="s">
        <v>20873</v>
      </c>
      <c r="F4054" s="190" t="s">
        <v>20870</v>
      </c>
      <c r="G4054" s="192">
        <v>0</v>
      </c>
      <c r="H4054" s="191">
        <v>0</v>
      </c>
      <c r="I4054" s="188">
        <v>0</v>
      </c>
      <c r="J4054" s="192">
        <v>0</v>
      </c>
      <c r="K4054" s="191">
        <v>0</v>
      </c>
      <c r="L4054" s="193">
        <v>0</v>
      </c>
      <c r="N4054" s="185"/>
      <c r="O4054" s="185"/>
    </row>
    <row r="4055" spans="1:15" x14ac:dyDescent="0.25">
      <c r="A4055" s="239" t="s">
        <v>13689</v>
      </c>
      <c r="B4055" s="189" t="s">
        <v>7790</v>
      </c>
      <c r="C4055" s="190" t="s">
        <v>8591</v>
      </c>
      <c r="D4055" s="190" t="s">
        <v>13690</v>
      </c>
      <c r="E4055" s="190" t="s">
        <v>20873</v>
      </c>
      <c r="F4055" s="190" t="s">
        <v>20870</v>
      </c>
      <c r="G4055" s="192">
        <v>3840</v>
      </c>
      <c r="H4055" s="191">
        <v>307.26</v>
      </c>
      <c r="I4055" s="188">
        <v>12.497559070494045</v>
      </c>
      <c r="J4055" s="192">
        <v>4059</v>
      </c>
      <c r="K4055" s="191">
        <v>311.77</v>
      </c>
      <c r="L4055" s="193">
        <v>13.019212881290695</v>
      </c>
      <c r="N4055" s="185"/>
      <c r="O4055" s="185"/>
    </row>
    <row r="4056" spans="1:15" x14ac:dyDescent="0.25">
      <c r="A4056" s="239" t="s">
        <v>13691</v>
      </c>
      <c r="B4056" s="189" t="s">
        <v>7790</v>
      </c>
      <c r="C4056" s="190" t="s">
        <v>8591</v>
      </c>
      <c r="D4056" s="190" t="s">
        <v>13692</v>
      </c>
      <c r="E4056" s="190" t="s">
        <v>20873</v>
      </c>
      <c r="F4056" s="190" t="s">
        <v>20870</v>
      </c>
      <c r="G4056" s="192">
        <v>0</v>
      </c>
      <c r="H4056" s="191">
        <v>0</v>
      </c>
      <c r="I4056" s="188">
        <v>0</v>
      </c>
      <c r="J4056" s="192">
        <v>0</v>
      </c>
      <c r="K4056" s="191">
        <v>0</v>
      </c>
      <c r="L4056" s="193">
        <v>0</v>
      </c>
      <c r="N4056" s="185"/>
      <c r="O4056" s="185"/>
    </row>
    <row r="4057" spans="1:15" x14ac:dyDescent="0.25">
      <c r="A4057" s="239" t="s">
        <v>13693</v>
      </c>
      <c r="B4057" s="189" t="s">
        <v>7790</v>
      </c>
      <c r="C4057" s="190" t="s">
        <v>8591</v>
      </c>
      <c r="D4057" s="190" t="s">
        <v>13694</v>
      </c>
      <c r="E4057" s="190" t="s">
        <v>20873</v>
      </c>
      <c r="F4057" s="190" t="s">
        <v>20870</v>
      </c>
      <c r="G4057" s="192">
        <v>0</v>
      </c>
      <c r="H4057" s="191">
        <v>0</v>
      </c>
      <c r="I4057" s="188">
        <v>0</v>
      </c>
      <c r="J4057" s="192">
        <v>0</v>
      </c>
      <c r="K4057" s="191">
        <v>0</v>
      </c>
      <c r="L4057" s="193">
        <v>0</v>
      </c>
      <c r="N4057" s="185"/>
      <c r="O4057" s="185"/>
    </row>
    <row r="4058" spans="1:15" x14ac:dyDescent="0.25">
      <c r="A4058" s="239" t="s">
        <v>13695</v>
      </c>
      <c r="B4058" s="189" t="s">
        <v>7790</v>
      </c>
      <c r="C4058" s="190" t="s">
        <v>8591</v>
      </c>
      <c r="D4058" s="190" t="s">
        <v>13696</v>
      </c>
      <c r="E4058" s="190" t="s">
        <v>20873</v>
      </c>
      <c r="F4058" s="190" t="s">
        <v>20870</v>
      </c>
      <c r="G4058" s="192">
        <v>2673</v>
      </c>
      <c r="H4058" s="191">
        <v>249.75</v>
      </c>
      <c r="I4058" s="188">
        <v>10.702702702702704</v>
      </c>
      <c r="J4058" s="192">
        <v>2684</v>
      </c>
      <c r="K4058" s="191">
        <v>254.87</v>
      </c>
      <c r="L4058" s="193">
        <v>10.530858869227449</v>
      </c>
      <c r="N4058" s="185"/>
      <c r="O4058" s="185"/>
    </row>
    <row r="4059" spans="1:15" x14ac:dyDescent="0.25">
      <c r="A4059" s="239" t="s">
        <v>13697</v>
      </c>
      <c r="B4059" s="189" t="s">
        <v>7790</v>
      </c>
      <c r="C4059" s="190" t="s">
        <v>8591</v>
      </c>
      <c r="D4059" s="190" t="s">
        <v>8909</v>
      </c>
      <c r="E4059" s="190" t="s">
        <v>20873</v>
      </c>
      <c r="F4059" s="190" t="s">
        <v>20869</v>
      </c>
      <c r="G4059" s="192">
        <v>6707</v>
      </c>
      <c r="H4059" s="191">
        <v>163.28</v>
      </c>
      <c r="I4059" s="188">
        <v>41.076678098971094</v>
      </c>
      <c r="J4059" s="192">
        <v>6506</v>
      </c>
      <c r="K4059" s="191">
        <v>164.68</v>
      </c>
      <c r="L4059" s="193">
        <v>39.506922516395434</v>
      </c>
      <c r="N4059" s="185"/>
      <c r="O4059" s="185"/>
    </row>
    <row r="4060" spans="1:15" x14ac:dyDescent="0.25">
      <c r="A4060" s="239" t="s">
        <v>13698</v>
      </c>
      <c r="B4060" s="189" t="s">
        <v>7790</v>
      </c>
      <c r="C4060" s="190" t="s">
        <v>8591</v>
      </c>
      <c r="D4060" s="190" t="s">
        <v>8910</v>
      </c>
      <c r="E4060" s="190" t="s">
        <v>20873</v>
      </c>
      <c r="F4060" s="190" t="s">
        <v>20869</v>
      </c>
      <c r="G4060" s="192">
        <v>14616</v>
      </c>
      <c r="H4060" s="191">
        <v>340.79</v>
      </c>
      <c r="I4060" s="188">
        <v>42.888582411455729</v>
      </c>
      <c r="J4060" s="192">
        <v>14532</v>
      </c>
      <c r="K4060" s="191">
        <v>336.79</v>
      </c>
      <c r="L4060" s="193">
        <v>43.148549541257161</v>
      </c>
      <c r="N4060" s="185"/>
      <c r="O4060" s="185"/>
    </row>
    <row r="4061" spans="1:15" x14ac:dyDescent="0.25">
      <c r="A4061" s="239" t="s">
        <v>13699</v>
      </c>
      <c r="B4061" s="189" t="s">
        <v>7790</v>
      </c>
      <c r="C4061" s="190" t="s">
        <v>8591</v>
      </c>
      <c r="D4061" s="190" t="s">
        <v>13700</v>
      </c>
      <c r="E4061" s="190" t="s">
        <v>20873</v>
      </c>
      <c r="F4061" s="190" t="s">
        <v>20870</v>
      </c>
      <c r="G4061" s="192">
        <v>0</v>
      </c>
      <c r="H4061" s="191">
        <v>0</v>
      </c>
      <c r="I4061" s="188">
        <v>0</v>
      </c>
      <c r="J4061" s="192">
        <v>0</v>
      </c>
      <c r="K4061" s="191">
        <v>0</v>
      </c>
      <c r="L4061" s="193">
        <v>0</v>
      </c>
      <c r="N4061" s="185"/>
      <c r="O4061" s="185"/>
    </row>
    <row r="4062" spans="1:15" x14ac:dyDescent="0.25">
      <c r="A4062" s="239" t="s">
        <v>13701</v>
      </c>
      <c r="B4062" s="189" t="s">
        <v>7790</v>
      </c>
      <c r="C4062" s="190" t="s">
        <v>8591</v>
      </c>
      <c r="D4062" s="190" t="s">
        <v>8911</v>
      </c>
      <c r="E4062" s="190" t="s">
        <v>20873</v>
      </c>
      <c r="F4062" s="190" t="s">
        <v>20869</v>
      </c>
      <c r="G4062" s="192">
        <v>16861</v>
      </c>
      <c r="H4062" s="191">
        <v>442.18</v>
      </c>
      <c r="I4062" s="188">
        <v>38.131530146094349</v>
      </c>
      <c r="J4062" s="192">
        <v>16793</v>
      </c>
      <c r="K4062" s="191">
        <v>439.92</v>
      </c>
      <c r="L4062" s="193">
        <v>38.172849609019821</v>
      </c>
      <c r="N4062" s="185"/>
      <c r="O4062" s="185"/>
    </row>
    <row r="4063" spans="1:15" x14ac:dyDescent="0.25">
      <c r="A4063" s="239" t="s">
        <v>13702</v>
      </c>
      <c r="B4063" s="189" t="s">
        <v>7790</v>
      </c>
      <c r="C4063" s="190" t="s">
        <v>8591</v>
      </c>
      <c r="D4063" s="190" t="s">
        <v>13703</v>
      </c>
      <c r="E4063" s="190" t="s">
        <v>20873</v>
      </c>
      <c r="F4063" s="190" t="s">
        <v>20870</v>
      </c>
      <c r="G4063" s="192">
        <v>8207</v>
      </c>
      <c r="H4063" s="191">
        <v>188.25</v>
      </c>
      <c r="I4063" s="188">
        <v>43.596281540504648</v>
      </c>
      <c r="J4063" s="192">
        <v>8052</v>
      </c>
      <c r="K4063" s="191">
        <v>191.1</v>
      </c>
      <c r="L4063" s="193">
        <v>42.135007849293565</v>
      </c>
      <c r="N4063" s="185"/>
      <c r="O4063" s="185"/>
    </row>
    <row r="4064" spans="1:15" x14ac:dyDescent="0.25">
      <c r="A4064" s="239" t="s">
        <v>13704</v>
      </c>
      <c r="B4064" s="189" t="s">
        <v>7790</v>
      </c>
      <c r="C4064" s="190" t="s">
        <v>8591</v>
      </c>
      <c r="D4064" s="190" t="s">
        <v>13705</v>
      </c>
      <c r="E4064" s="190" t="s">
        <v>20873</v>
      </c>
      <c r="F4064" s="190" t="s">
        <v>20870</v>
      </c>
      <c r="G4064" s="192">
        <v>0</v>
      </c>
      <c r="H4064" s="191">
        <v>0</v>
      </c>
      <c r="I4064" s="188">
        <v>0</v>
      </c>
      <c r="J4064" s="192">
        <v>0</v>
      </c>
      <c r="K4064" s="191">
        <v>0</v>
      </c>
      <c r="L4064" s="193">
        <v>0</v>
      </c>
      <c r="N4064" s="185"/>
      <c r="O4064" s="185"/>
    </row>
    <row r="4065" spans="1:15" x14ac:dyDescent="0.25">
      <c r="A4065" s="239" t="s">
        <v>13706</v>
      </c>
      <c r="B4065" s="189" t="s">
        <v>7790</v>
      </c>
      <c r="C4065" s="190" t="s">
        <v>8591</v>
      </c>
      <c r="D4065" s="190" t="s">
        <v>8912</v>
      </c>
      <c r="E4065" s="190" t="s">
        <v>20873</v>
      </c>
      <c r="F4065" s="190" t="s">
        <v>20869</v>
      </c>
      <c r="G4065" s="192">
        <v>12257</v>
      </c>
      <c r="H4065" s="191">
        <v>378.7</v>
      </c>
      <c r="I4065" s="188">
        <v>32.365988909426989</v>
      </c>
      <c r="J4065" s="192">
        <v>13229</v>
      </c>
      <c r="K4065" s="191">
        <v>382.39</v>
      </c>
      <c r="L4065" s="193">
        <v>34.595569967833889</v>
      </c>
      <c r="N4065" s="185"/>
      <c r="O4065" s="185"/>
    </row>
    <row r="4066" spans="1:15" x14ac:dyDescent="0.25">
      <c r="A4066" s="239" t="s">
        <v>13707</v>
      </c>
      <c r="B4066" s="189" t="s">
        <v>7790</v>
      </c>
      <c r="C4066" s="190" t="s">
        <v>8591</v>
      </c>
      <c r="D4066" s="190" t="s">
        <v>8913</v>
      </c>
      <c r="E4066" s="190" t="s">
        <v>20873</v>
      </c>
      <c r="F4066" s="190" t="s">
        <v>20869</v>
      </c>
      <c r="G4066" s="192">
        <v>3359</v>
      </c>
      <c r="H4066" s="191">
        <v>181.69</v>
      </c>
      <c r="I4066" s="188">
        <v>18.487533711266444</v>
      </c>
      <c r="J4066" s="192">
        <v>3571</v>
      </c>
      <c r="K4066" s="191">
        <v>185.63</v>
      </c>
      <c r="L4066" s="193">
        <v>19.237192264181438</v>
      </c>
      <c r="N4066" s="185"/>
      <c r="O4066" s="185"/>
    </row>
    <row r="4067" spans="1:15" x14ac:dyDescent="0.25">
      <c r="A4067" s="239" t="s">
        <v>13708</v>
      </c>
      <c r="B4067" s="189" t="s">
        <v>7790</v>
      </c>
      <c r="C4067" s="190" t="s">
        <v>8591</v>
      </c>
      <c r="D4067" s="190" t="s">
        <v>8914</v>
      </c>
      <c r="E4067" s="190" t="s">
        <v>20873</v>
      </c>
      <c r="F4067" s="190" t="s">
        <v>20869</v>
      </c>
      <c r="G4067" s="192">
        <v>2268</v>
      </c>
      <c r="H4067" s="191">
        <v>141.59</v>
      </c>
      <c r="I4067" s="188">
        <v>16.01808037290769</v>
      </c>
      <c r="J4067" s="192">
        <v>2266</v>
      </c>
      <c r="K4067" s="191">
        <v>142.30000000000001</v>
      </c>
      <c r="L4067" s="193">
        <v>15.924104005621924</v>
      </c>
      <c r="N4067" s="185"/>
      <c r="O4067" s="185"/>
    </row>
    <row r="4068" spans="1:15" x14ac:dyDescent="0.25">
      <c r="A4068" s="239" t="s">
        <v>13709</v>
      </c>
      <c r="B4068" s="189" t="s">
        <v>7790</v>
      </c>
      <c r="C4068" s="190" t="s">
        <v>8591</v>
      </c>
      <c r="D4068" s="190" t="s">
        <v>13710</v>
      </c>
      <c r="E4068" s="190" t="s">
        <v>20873</v>
      </c>
      <c r="F4068" s="190" t="s">
        <v>20870</v>
      </c>
      <c r="G4068" s="192">
        <v>0</v>
      </c>
      <c r="H4068" s="191">
        <v>0</v>
      </c>
      <c r="I4068" s="188">
        <v>0</v>
      </c>
      <c r="J4068" s="192">
        <v>0</v>
      </c>
      <c r="K4068" s="191">
        <v>0</v>
      </c>
      <c r="L4068" s="193">
        <v>0</v>
      </c>
      <c r="N4068" s="185"/>
      <c r="O4068" s="185"/>
    </row>
    <row r="4069" spans="1:15" x14ac:dyDescent="0.25">
      <c r="A4069" s="239" t="s">
        <v>13711</v>
      </c>
      <c r="B4069" s="189" t="s">
        <v>7790</v>
      </c>
      <c r="C4069" s="190" t="s">
        <v>8591</v>
      </c>
      <c r="D4069" s="190" t="s">
        <v>13712</v>
      </c>
      <c r="E4069" s="190" t="s">
        <v>20873</v>
      </c>
      <c r="F4069" s="190" t="s">
        <v>20870</v>
      </c>
      <c r="G4069" s="192">
        <v>5267</v>
      </c>
      <c r="H4069" s="191">
        <v>220.09</v>
      </c>
      <c r="I4069" s="188">
        <v>23.931119087645964</v>
      </c>
      <c r="J4069" s="192">
        <v>5435</v>
      </c>
      <c r="K4069" s="191">
        <v>219.75</v>
      </c>
      <c r="L4069" s="193">
        <v>24.732650739476679</v>
      </c>
      <c r="N4069" s="185"/>
      <c r="O4069" s="185"/>
    </row>
    <row r="4070" spans="1:15" x14ac:dyDescent="0.25">
      <c r="A4070" s="239" t="s">
        <v>13713</v>
      </c>
      <c r="B4070" s="189" t="s">
        <v>7790</v>
      </c>
      <c r="C4070" s="190" t="s">
        <v>8591</v>
      </c>
      <c r="D4070" s="190" t="s">
        <v>13714</v>
      </c>
      <c r="E4070" s="190" t="s">
        <v>20873</v>
      </c>
      <c r="F4070" s="190" t="s">
        <v>20870</v>
      </c>
      <c r="G4070" s="192">
        <v>0</v>
      </c>
      <c r="H4070" s="191">
        <v>0</v>
      </c>
      <c r="I4070" s="188">
        <v>0</v>
      </c>
      <c r="J4070" s="192">
        <v>0</v>
      </c>
      <c r="K4070" s="191">
        <v>0</v>
      </c>
      <c r="L4070" s="193">
        <v>0</v>
      </c>
      <c r="N4070" s="185"/>
      <c r="O4070" s="185"/>
    </row>
    <row r="4071" spans="1:15" x14ac:dyDescent="0.25">
      <c r="A4071" s="239" t="s">
        <v>13715</v>
      </c>
      <c r="B4071" s="189" t="s">
        <v>7790</v>
      </c>
      <c r="C4071" s="190" t="s">
        <v>8591</v>
      </c>
      <c r="D4071" s="190" t="s">
        <v>13716</v>
      </c>
      <c r="E4071" s="190" t="s">
        <v>20873</v>
      </c>
      <c r="F4071" s="190" t="s">
        <v>20870</v>
      </c>
      <c r="G4071" s="192">
        <v>0</v>
      </c>
      <c r="H4071" s="191">
        <v>0</v>
      </c>
      <c r="I4071" s="188">
        <v>0</v>
      </c>
      <c r="J4071" s="192">
        <v>0</v>
      </c>
      <c r="K4071" s="191">
        <v>0</v>
      </c>
      <c r="L4071" s="193">
        <v>0</v>
      </c>
      <c r="N4071" s="185"/>
      <c r="O4071" s="185"/>
    </row>
    <row r="4072" spans="1:15" x14ac:dyDescent="0.25">
      <c r="A4072" s="239" t="s">
        <v>13717</v>
      </c>
      <c r="B4072" s="189" t="s">
        <v>7790</v>
      </c>
      <c r="C4072" s="190" t="s">
        <v>8591</v>
      </c>
      <c r="D4072" s="190" t="s">
        <v>13718</v>
      </c>
      <c r="E4072" s="190" t="s">
        <v>20873</v>
      </c>
      <c r="F4072" s="190" t="s">
        <v>20870</v>
      </c>
      <c r="G4072" s="192">
        <v>0</v>
      </c>
      <c r="H4072" s="191">
        <v>0</v>
      </c>
      <c r="I4072" s="188">
        <v>0</v>
      </c>
      <c r="J4072" s="192">
        <v>0</v>
      </c>
      <c r="K4072" s="191">
        <v>0</v>
      </c>
      <c r="L4072" s="193">
        <v>0</v>
      </c>
      <c r="N4072" s="185"/>
      <c r="O4072" s="185"/>
    </row>
    <row r="4073" spans="1:15" x14ac:dyDescent="0.25">
      <c r="A4073" s="239" t="s">
        <v>13719</v>
      </c>
      <c r="B4073" s="189" t="s">
        <v>7790</v>
      </c>
      <c r="C4073" s="190" t="s">
        <v>8591</v>
      </c>
      <c r="D4073" s="190" t="s">
        <v>8915</v>
      </c>
      <c r="E4073" s="190" t="s">
        <v>20873</v>
      </c>
      <c r="F4073" s="190" t="s">
        <v>20869</v>
      </c>
      <c r="G4073" s="192">
        <v>4544</v>
      </c>
      <c r="H4073" s="191">
        <v>96.52</v>
      </c>
      <c r="I4073" s="188">
        <v>47.078325735598838</v>
      </c>
      <c r="J4073" s="192">
        <v>4458</v>
      </c>
      <c r="K4073" s="191">
        <v>99.79</v>
      </c>
      <c r="L4073" s="193">
        <v>44.673815011524198</v>
      </c>
      <c r="N4073" s="185"/>
      <c r="O4073" s="185"/>
    </row>
    <row r="4074" spans="1:15" x14ac:dyDescent="0.25">
      <c r="A4074" s="239" t="s">
        <v>13720</v>
      </c>
      <c r="B4074" s="189" t="s">
        <v>7790</v>
      </c>
      <c r="C4074" s="190" t="s">
        <v>8591</v>
      </c>
      <c r="D4074" s="190" t="s">
        <v>13721</v>
      </c>
      <c r="E4074" s="190" t="s">
        <v>20873</v>
      </c>
      <c r="F4074" s="190" t="s">
        <v>20870</v>
      </c>
      <c r="G4074" s="192">
        <v>5897</v>
      </c>
      <c r="H4074" s="191">
        <v>336.31</v>
      </c>
      <c r="I4074" s="188">
        <v>17.534417650382089</v>
      </c>
      <c r="J4074" s="192">
        <v>7136</v>
      </c>
      <c r="K4074" s="191">
        <v>343.04</v>
      </c>
      <c r="L4074" s="193">
        <v>20.802238805970148</v>
      </c>
      <c r="N4074" s="185"/>
      <c r="O4074" s="185"/>
    </row>
    <row r="4075" spans="1:15" x14ac:dyDescent="0.25">
      <c r="A4075" s="239" t="s">
        <v>13722</v>
      </c>
      <c r="B4075" s="189" t="s">
        <v>7790</v>
      </c>
      <c r="C4075" s="190" t="s">
        <v>8591</v>
      </c>
      <c r="D4075" s="190" t="s">
        <v>8916</v>
      </c>
      <c r="E4075" s="190" t="s">
        <v>20873</v>
      </c>
      <c r="F4075" s="190" t="s">
        <v>20869</v>
      </c>
      <c r="G4075" s="192">
        <v>3060</v>
      </c>
      <c r="H4075" s="191">
        <v>121.89</v>
      </c>
      <c r="I4075" s="188">
        <v>25.10460251046025</v>
      </c>
      <c r="J4075" s="192">
        <v>3573</v>
      </c>
      <c r="K4075" s="191">
        <v>124.3</v>
      </c>
      <c r="L4075" s="193">
        <v>28.744971842316975</v>
      </c>
      <c r="N4075" s="185"/>
      <c r="O4075" s="185"/>
    </row>
    <row r="4076" spans="1:15" x14ac:dyDescent="0.25">
      <c r="A4076" s="239" t="s">
        <v>13723</v>
      </c>
      <c r="B4076" s="189" t="s">
        <v>7790</v>
      </c>
      <c r="C4076" s="190" t="s">
        <v>8591</v>
      </c>
      <c r="D4076" s="190" t="s">
        <v>13724</v>
      </c>
      <c r="E4076" s="190" t="s">
        <v>20873</v>
      </c>
      <c r="F4076" s="190" t="s">
        <v>20870</v>
      </c>
      <c r="G4076" s="192">
        <v>0</v>
      </c>
      <c r="H4076" s="191">
        <v>0</v>
      </c>
      <c r="I4076" s="188">
        <v>0</v>
      </c>
      <c r="J4076" s="192">
        <v>0</v>
      </c>
      <c r="K4076" s="191">
        <v>0</v>
      </c>
      <c r="L4076" s="193">
        <v>0</v>
      </c>
      <c r="N4076" s="185"/>
      <c r="O4076" s="185"/>
    </row>
    <row r="4077" spans="1:15" x14ac:dyDescent="0.25">
      <c r="A4077" s="239" t="s">
        <v>13725</v>
      </c>
      <c r="B4077" s="189" t="s">
        <v>7790</v>
      </c>
      <c r="C4077" s="190" t="s">
        <v>8591</v>
      </c>
      <c r="D4077" s="190" t="s">
        <v>8917</v>
      </c>
      <c r="E4077" s="190" t="s">
        <v>20873</v>
      </c>
      <c r="F4077" s="190" t="s">
        <v>20869</v>
      </c>
      <c r="G4077" s="192">
        <v>2760</v>
      </c>
      <c r="H4077" s="191">
        <v>405.76</v>
      </c>
      <c r="I4077" s="188">
        <v>6.80205047318612</v>
      </c>
      <c r="J4077" s="192">
        <v>2762</v>
      </c>
      <c r="K4077" s="191">
        <v>407.84</v>
      </c>
      <c r="L4077" s="193">
        <v>6.7722636327971761</v>
      </c>
      <c r="N4077" s="185"/>
      <c r="O4077" s="185"/>
    </row>
    <row r="4078" spans="1:15" x14ac:dyDescent="0.25">
      <c r="A4078" s="239" t="s">
        <v>13726</v>
      </c>
      <c r="B4078" s="189" t="s">
        <v>7790</v>
      </c>
      <c r="C4078" s="190" t="s">
        <v>8591</v>
      </c>
      <c r="D4078" s="190" t="s">
        <v>8918</v>
      </c>
      <c r="E4078" s="190" t="s">
        <v>20873</v>
      </c>
      <c r="F4078" s="190" t="s">
        <v>20869</v>
      </c>
      <c r="G4078" s="192">
        <v>172978</v>
      </c>
      <c r="H4078" s="191">
        <v>3157.33</v>
      </c>
      <c r="I4078" s="188">
        <v>54.786164259041662</v>
      </c>
      <c r="J4078" s="192">
        <v>242852</v>
      </c>
      <c r="K4078" s="191">
        <v>3213.36</v>
      </c>
      <c r="L4078" s="193">
        <v>75.57572136330819</v>
      </c>
      <c r="N4078" s="185"/>
      <c r="O4078" s="185"/>
    </row>
    <row r="4079" spans="1:15" x14ac:dyDescent="0.25">
      <c r="A4079" s="239" t="s">
        <v>13727</v>
      </c>
      <c r="B4079" s="189" t="s">
        <v>7790</v>
      </c>
      <c r="C4079" s="190" t="s">
        <v>8591</v>
      </c>
      <c r="D4079" s="190" t="s">
        <v>13728</v>
      </c>
      <c r="E4079" s="190" t="s">
        <v>20873</v>
      </c>
      <c r="F4079" s="190" t="s">
        <v>20870</v>
      </c>
      <c r="G4079" s="192">
        <v>0</v>
      </c>
      <c r="H4079" s="191">
        <v>0</v>
      </c>
      <c r="I4079" s="188">
        <v>0</v>
      </c>
      <c r="J4079" s="192">
        <v>0</v>
      </c>
      <c r="K4079" s="191">
        <v>0</v>
      </c>
      <c r="L4079" s="193">
        <v>0</v>
      </c>
      <c r="N4079" s="185"/>
      <c r="O4079" s="185"/>
    </row>
    <row r="4080" spans="1:15" x14ac:dyDescent="0.25">
      <c r="A4080" s="239" t="s">
        <v>13729</v>
      </c>
      <c r="B4080" s="189" t="s">
        <v>7790</v>
      </c>
      <c r="C4080" s="190" t="s">
        <v>8591</v>
      </c>
      <c r="D4080" s="190" t="s">
        <v>13730</v>
      </c>
      <c r="E4080" s="190" t="s">
        <v>20873</v>
      </c>
      <c r="F4080" s="190" t="s">
        <v>20870</v>
      </c>
      <c r="G4080" s="192">
        <v>0</v>
      </c>
      <c r="H4080" s="191">
        <v>0</v>
      </c>
      <c r="I4080" s="188">
        <v>0</v>
      </c>
      <c r="J4080" s="192">
        <v>0</v>
      </c>
      <c r="K4080" s="191">
        <v>0</v>
      </c>
      <c r="L4080" s="193">
        <v>0</v>
      </c>
      <c r="N4080" s="185"/>
      <c r="O4080" s="185"/>
    </row>
    <row r="4081" spans="1:15" x14ac:dyDescent="0.25">
      <c r="A4081" s="239" t="s">
        <v>13731</v>
      </c>
      <c r="B4081" s="189" t="s">
        <v>7790</v>
      </c>
      <c r="C4081" s="190" t="s">
        <v>8591</v>
      </c>
      <c r="D4081" s="190" t="s">
        <v>4420</v>
      </c>
      <c r="E4081" s="190" t="s">
        <v>20873</v>
      </c>
      <c r="F4081" s="190" t="s">
        <v>20869</v>
      </c>
      <c r="G4081" s="192">
        <v>1933</v>
      </c>
      <c r="H4081" s="191">
        <v>118.21</v>
      </c>
      <c r="I4081" s="188">
        <v>16.352254462397429</v>
      </c>
      <c r="J4081" s="192">
        <v>1909</v>
      </c>
      <c r="K4081" s="191">
        <v>118.56</v>
      </c>
      <c r="L4081" s="193">
        <v>16.101551956815115</v>
      </c>
      <c r="N4081" s="185"/>
      <c r="O4081" s="185"/>
    </row>
    <row r="4082" spans="1:15" x14ac:dyDescent="0.25">
      <c r="A4082" s="239" t="s">
        <v>13732</v>
      </c>
      <c r="B4082" s="189" t="s">
        <v>7790</v>
      </c>
      <c r="C4082" s="190" t="s">
        <v>8591</v>
      </c>
      <c r="D4082" s="190" t="s">
        <v>4421</v>
      </c>
      <c r="E4082" s="190" t="s">
        <v>20873</v>
      </c>
      <c r="F4082" s="190" t="s">
        <v>20869</v>
      </c>
      <c r="G4082" s="192">
        <v>13065</v>
      </c>
      <c r="H4082" s="191">
        <v>317.01</v>
      </c>
      <c r="I4082" s="188">
        <v>41.213210939717989</v>
      </c>
      <c r="J4082" s="192">
        <v>13276</v>
      </c>
      <c r="K4082" s="191">
        <v>317.57</v>
      </c>
      <c r="L4082" s="193">
        <v>41.804956387568097</v>
      </c>
      <c r="N4082" s="185"/>
      <c r="O4082" s="185"/>
    </row>
    <row r="4083" spans="1:15" x14ac:dyDescent="0.25">
      <c r="A4083" s="239" t="s">
        <v>13733</v>
      </c>
      <c r="B4083" s="189" t="s">
        <v>7790</v>
      </c>
      <c r="C4083" s="190" t="s">
        <v>8591</v>
      </c>
      <c r="D4083" s="190" t="s">
        <v>13734</v>
      </c>
      <c r="E4083" s="190" t="s">
        <v>20873</v>
      </c>
      <c r="F4083" s="190" t="s">
        <v>20870</v>
      </c>
      <c r="G4083" s="192">
        <v>0</v>
      </c>
      <c r="H4083" s="191">
        <v>0</v>
      </c>
      <c r="I4083" s="188">
        <v>0</v>
      </c>
      <c r="J4083" s="192">
        <v>0</v>
      </c>
      <c r="K4083" s="191">
        <v>0</v>
      </c>
      <c r="L4083" s="193">
        <v>0</v>
      </c>
      <c r="N4083" s="185"/>
      <c r="O4083" s="185"/>
    </row>
    <row r="4084" spans="1:15" x14ac:dyDescent="0.25">
      <c r="A4084" s="239" t="s">
        <v>13735</v>
      </c>
      <c r="B4084" s="189" t="s">
        <v>7790</v>
      </c>
      <c r="C4084" s="190" t="s">
        <v>8591</v>
      </c>
      <c r="D4084" s="190" t="s">
        <v>13736</v>
      </c>
      <c r="E4084" s="190" t="s">
        <v>20873</v>
      </c>
      <c r="F4084" s="190" t="s">
        <v>20870</v>
      </c>
      <c r="G4084" s="192">
        <v>0</v>
      </c>
      <c r="H4084" s="191">
        <v>0</v>
      </c>
      <c r="I4084" s="188">
        <v>0</v>
      </c>
      <c r="J4084" s="192">
        <v>0</v>
      </c>
      <c r="K4084" s="191">
        <v>0</v>
      </c>
      <c r="L4084" s="193">
        <v>0</v>
      </c>
      <c r="N4084" s="185"/>
      <c r="O4084" s="185"/>
    </row>
    <row r="4085" spans="1:15" x14ac:dyDescent="0.25">
      <c r="A4085" s="239" t="s">
        <v>13737</v>
      </c>
      <c r="B4085" s="189" t="s">
        <v>7790</v>
      </c>
      <c r="C4085" s="190" t="s">
        <v>8591</v>
      </c>
      <c r="D4085" s="190" t="s">
        <v>13738</v>
      </c>
      <c r="E4085" s="190" t="s">
        <v>20873</v>
      </c>
      <c r="F4085" s="190" t="s">
        <v>20870</v>
      </c>
      <c r="G4085" s="192">
        <v>0</v>
      </c>
      <c r="H4085" s="191">
        <v>0</v>
      </c>
      <c r="I4085" s="188">
        <v>0</v>
      </c>
      <c r="J4085" s="192">
        <v>0</v>
      </c>
      <c r="K4085" s="191">
        <v>0</v>
      </c>
      <c r="L4085" s="193">
        <v>0</v>
      </c>
      <c r="N4085" s="185"/>
      <c r="O4085" s="185"/>
    </row>
    <row r="4086" spans="1:15" x14ac:dyDescent="0.25">
      <c r="A4086" s="239" t="s">
        <v>13739</v>
      </c>
      <c r="B4086" s="189" t="s">
        <v>7790</v>
      </c>
      <c r="C4086" s="190" t="s">
        <v>8591</v>
      </c>
      <c r="D4086" s="190" t="s">
        <v>4422</v>
      </c>
      <c r="E4086" s="190" t="s">
        <v>20873</v>
      </c>
      <c r="F4086" s="190" t="s">
        <v>20869</v>
      </c>
      <c r="G4086" s="192">
        <v>3465</v>
      </c>
      <c r="H4086" s="191">
        <v>145.07</v>
      </c>
      <c r="I4086" s="188">
        <v>23.885021024333081</v>
      </c>
      <c r="J4086" s="192">
        <v>3459</v>
      </c>
      <c r="K4086" s="191">
        <v>145.85</v>
      </c>
      <c r="L4086" s="193">
        <v>23.716146726088446</v>
      </c>
      <c r="N4086" s="185"/>
      <c r="O4086" s="185"/>
    </row>
    <row r="4087" spans="1:15" x14ac:dyDescent="0.25">
      <c r="A4087" s="239" t="s">
        <v>13740</v>
      </c>
      <c r="B4087" s="189" t="s">
        <v>7790</v>
      </c>
      <c r="C4087" s="190" t="s">
        <v>8591</v>
      </c>
      <c r="D4087" s="190" t="s">
        <v>13741</v>
      </c>
      <c r="E4087" s="190" t="s">
        <v>20873</v>
      </c>
      <c r="F4087" s="190" t="s">
        <v>20870</v>
      </c>
      <c r="G4087" s="192">
        <v>0</v>
      </c>
      <c r="H4087" s="191">
        <v>0</v>
      </c>
      <c r="I4087" s="188">
        <v>0</v>
      </c>
      <c r="J4087" s="192">
        <v>0</v>
      </c>
      <c r="K4087" s="191">
        <v>0</v>
      </c>
      <c r="L4087" s="193">
        <v>0</v>
      </c>
      <c r="N4087" s="185"/>
      <c r="O4087" s="185"/>
    </row>
    <row r="4088" spans="1:15" x14ac:dyDescent="0.25">
      <c r="A4088" s="239" t="s">
        <v>13742</v>
      </c>
      <c r="B4088" s="189" t="s">
        <v>7790</v>
      </c>
      <c r="C4088" s="190" t="s">
        <v>8591</v>
      </c>
      <c r="D4088" s="190" t="s">
        <v>13743</v>
      </c>
      <c r="E4088" s="190" t="s">
        <v>20873</v>
      </c>
      <c r="F4088" s="190" t="s">
        <v>20870</v>
      </c>
      <c r="G4088" s="192">
        <v>0</v>
      </c>
      <c r="H4088" s="191">
        <v>0</v>
      </c>
      <c r="I4088" s="188">
        <v>0</v>
      </c>
      <c r="J4088" s="192">
        <v>0</v>
      </c>
      <c r="K4088" s="191">
        <v>0</v>
      </c>
      <c r="L4088" s="193">
        <v>0</v>
      </c>
      <c r="N4088" s="185"/>
      <c r="O4088" s="185"/>
    </row>
    <row r="4089" spans="1:15" x14ac:dyDescent="0.25">
      <c r="A4089" s="239" t="s">
        <v>13744</v>
      </c>
      <c r="B4089" s="189" t="s">
        <v>7790</v>
      </c>
      <c r="C4089" s="190" t="s">
        <v>8591</v>
      </c>
      <c r="D4089" s="190" t="s">
        <v>13745</v>
      </c>
      <c r="E4089" s="190" t="s">
        <v>20873</v>
      </c>
      <c r="F4089" s="190" t="s">
        <v>20870</v>
      </c>
      <c r="G4089" s="192">
        <v>4806</v>
      </c>
      <c r="H4089" s="191">
        <v>139.80000000000001</v>
      </c>
      <c r="I4089" s="188">
        <v>34.377682403433475</v>
      </c>
      <c r="J4089" s="192">
        <v>4753</v>
      </c>
      <c r="K4089" s="191">
        <v>141.4</v>
      </c>
      <c r="L4089" s="193">
        <v>33.613861386138609</v>
      </c>
      <c r="N4089" s="185"/>
      <c r="O4089" s="185"/>
    </row>
    <row r="4090" spans="1:15" x14ac:dyDescent="0.25">
      <c r="A4090" s="239" t="s">
        <v>13746</v>
      </c>
      <c r="B4090" s="189" t="s">
        <v>7790</v>
      </c>
      <c r="C4090" s="190" t="s">
        <v>8591</v>
      </c>
      <c r="D4090" s="190" t="s">
        <v>13747</v>
      </c>
      <c r="E4090" s="190" t="s">
        <v>20873</v>
      </c>
      <c r="F4090" s="190" t="s">
        <v>20870</v>
      </c>
      <c r="G4090" s="192">
        <v>0</v>
      </c>
      <c r="H4090" s="191">
        <v>0</v>
      </c>
      <c r="I4090" s="188">
        <v>0</v>
      </c>
      <c r="J4090" s="192">
        <v>0</v>
      </c>
      <c r="K4090" s="191">
        <v>0</v>
      </c>
      <c r="L4090" s="193">
        <v>0</v>
      </c>
      <c r="N4090" s="185"/>
      <c r="O4090" s="185"/>
    </row>
    <row r="4091" spans="1:15" x14ac:dyDescent="0.25">
      <c r="A4091" s="239" t="s">
        <v>13748</v>
      </c>
      <c r="B4091" s="189" t="s">
        <v>7790</v>
      </c>
      <c r="C4091" s="190" t="s">
        <v>8591</v>
      </c>
      <c r="D4091" s="190" t="s">
        <v>13749</v>
      </c>
      <c r="E4091" s="190" t="s">
        <v>20873</v>
      </c>
      <c r="F4091" s="190" t="s">
        <v>20870</v>
      </c>
      <c r="G4091" s="192">
        <v>2478</v>
      </c>
      <c r="H4091" s="191">
        <v>189.65</v>
      </c>
      <c r="I4091" s="188">
        <v>13.066174532032692</v>
      </c>
      <c r="J4091" s="192">
        <v>2442</v>
      </c>
      <c r="K4091" s="191">
        <v>189.72</v>
      </c>
      <c r="L4091" s="193">
        <v>12.871600253004427</v>
      </c>
      <c r="N4091" s="185"/>
      <c r="O4091" s="185"/>
    </row>
    <row r="4092" spans="1:15" x14ac:dyDescent="0.25">
      <c r="A4092" s="239" t="s">
        <v>13750</v>
      </c>
      <c r="B4092" s="189" t="s">
        <v>7790</v>
      </c>
      <c r="C4092" s="190" t="s">
        <v>8591</v>
      </c>
      <c r="D4092" s="190" t="s">
        <v>13751</v>
      </c>
      <c r="E4092" s="190" t="s">
        <v>20873</v>
      </c>
      <c r="F4092" s="190" t="s">
        <v>20868</v>
      </c>
      <c r="G4092" s="192">
        <v>0</v>
      </c>
      <c r="H4092" s="191">
        <v>43.38</v>
      </c>
      <c r="I4092" s="188">
        <v>0</v>
      </c>
      <c r="J4092" s="192">
        <v>0</v>
      </c>
      <c r="K4092" s="191">
        <v>42.91</v>
      </c>
      <c r="L4092" s="193">
        <v>0</v>
      </c>
      <c r="N4092" s="185"/>
      <c r="O4092" s="185"/>
    </row>
    <row r="4093" spans="1:15" x14ac:dyDescent="0.25">
      <c r="A4093" s="239" t="s">
        <v>13752</v>
      </c>
      <c r="B4093" s="189" t="s">
        <v>7790</v>
      </c>
      <c r="C4093" s="190" t="s">
        <v>8591</v>
      </c>
      <c r="D4093" s="190" t="s">
        <v>4423</v>
      </c>
      <c r="E4093" s="190" t="s">
        <v>20873</v>
      </c>
      <c r="F4093" s="190" t="s">
        <v>20869</v>
      </c>
      <c r="G4093" s="192">
        <v>4625</v>
      </c>
      <c r="H4093" s="191">
        <v>147.06</v>
      </c>
      <c r="I4093" s="188">
        <v>31.449748402012784</v>
      </c>
      <c r="J4093" s="192">
        <v>4655</v>
      </c>
      <c r="K4093" s="191">
        <v>144.38</v>
      </c>
      <c r="L4093" s="193">
        <v>32.241307660340766</v>
      </c>
      <c r="N4093" s="185"/>
      <c r="O4093" s="185"/>
    </row>
    <row r="4094" spans="1:15" x14ac:dyDescent="0.25">
      <c r="A4094" s="239" t="s">
        <v>13753</v>
      </c>
      <c r="B4094" s="189" t="s">
        <v>7790</v>
      </c>
      <c r="C4094" s="190" t="s">
        <v>8591</v>
      </c>
      <c r="D4094" s="190" t="s">
        <v>13754</v>
      </c>
      <c r="E4094" s="190" t="s">
        <v>20873</v>
      </c>
      <c r="F4094" s="190" t="s">
        <v>20870</v>
      </c>
      <c r="G4094" s="192">
        <v>0</v>
      </c>
      <c r="H4094" s="191">
        <v>0</v>
      </c>
      <c r="I4094" s="188">
        <v>0</v>
      </c>
      <c r="J4094" s="192">
        <v>0</v>
      </c>
      <c r="K4094" s="191">
        <v>0</v>
      </c>
      <c r="L4094" s="193">
        <v>0</v>
      </c>
      <c r="N4094" s="185"/>
      <c r="O4094" s="185"/>
    </row>
    <row r="4095" spans="1:15" x14ac:dyDescent="0.25">
      <c r="A4095" s="239" t="s">
        <v>13755</v>
      </c>
      <c r="B4095" s="189" t="s">
        <v>7790</v>
      </c>
      <c r="C4095" s="190" t="s">
        <v>8591</v>
      </c>
      <c r="D4095" s="190" t="s">
        <v>13756</v>
      </c>
      <c r="E4095" s="190" t="s">
        <v>20873</v>
      </c>
      <c r="F4095" s="190" t="s">
        <v>20870</v>
      </c>
      <c r="G4095" s="192">
        <v>1692</v>
      </c>
      <c r="H4095" s="191">
        <v>216.41</v>
      </c>
      <c r="I4095" s="188">
        <v>7.81849267593919</v>
      </c>
      <c r="J4095" s="192">
        <v>1946</v>
      </c>
      <c r="K4095" s="191">
        <v>213.62</v>
      </c>
      <c r="L4095" s="193">
        <v>9.1096339294073587</v>
      </c>
      <c r="N4095" s="185"/>
      <c r="O4095" s="185"/>
    </row>
    <row r="4096" spans="1:15" x14ac:dyDescent="0.25">
      <c r="A4096" s="239" t="s">
        <v>13757</v>
      </c>
      <c r="B4096" s="189" t="s">
        <v>7790</v>
      </c>
      <c r="C4096" s="190" t="s">
        <v>8591</v>
      </c>
      <c r="D4096" s="190" t="s">
        <v>8014</v>
      </c>
      <c r="E4096" s="190" t="s">
        <v>20873</v>
      </c>
      <c r="F4096" s="190" t="s">
        <v>20869</v>
      </c>
      <c r="G4096" s="192">
        <v>3803</v>
      </c>
      <c r="H4096" s="191">
        <v>140.59</v>
      </c>
      <c r="I4096" s="188">
        <v>27.050288071697842</v>
      </c>
      <c r="J4096" s="192">
        <v>3822</v>
      </c>
      <c r="K4096" s="191">
        <v>141.77000000000001</v>
      </c>
      <c r="L4096" s="193">
        <v>26.959159201523594</v>
      </c>
      <c r="N4096" s="185"/>
      <c r="O4096" s="185"/>
    </row>
    <row r="4097" spans="1:15" x14ac:dyDescent="0.25">
      <c r="A4097" s="239" t="s">
        <v>13758</v>
      </c>
      <c r="B4097" s="189" t="s">
        <v>7790</v>
      </c>
      <c r="C4097" s="190" t="s">
        <v>8591</v>
      </c>
      <c r="D4097" s="190" t="s">
        <v>7412</v>
      </c>
      <c r="E4097" s="190" t="s">
        <v>20873</v>
      </c>
      <c r="F4097" s="190" t="s">
        <v>20869</v>
      </c>
      <c r="G4097" s="192">
        <v>17690</v>
      </c>
      <c r="H4097" s="191">
        <v>369.64</v>
      </c>
      <c r="I4097" s="188">
        <v>47.857374742993187</v>
      </c>
      <c r="J4097" s="192">
        <v>18099</v>
      </c>
      <c r="K4097" s="191">
        <v>371.23</v>
      </c>
      <c r="L4097" s="193">
        <v>48.75414163725992</v>
      </c>
      <c r="N4097" s="185"/>
      <c r="O4097" s="185"/>
    </row>
    <row r="4098" spans="1:15" x14ac:dyDescent="0.25">
      <c r="A4098" s="239" t="s">
        <v>13759</v>
      </c>
      <c r="B4098" s="189" t="s">
        <v>7790</v>
      </c>
      <c r="C4098" s="190" t="s">
        <v>8591</v>
      </c>
      <c r="D4098" s="190" t="s">
        <v>8015</v>
      </c>
      <c r="E4098" s="190" t="s">
        <v>20873</v>
      </c>
      <c r="F4098" s="190" t="s">
        <v>20869</v>
      </c>
      <c r="G4098" s="192">
        <v>8996</v>
      </c>
      <c r="H4098" s="191">
        <v>210.34</v>
      </c>
      <c r="I4098" s="188">
        <v>42.768850432632881</v>
      </c>
      <c r="J4098" s="192">
        <v>10385</v>
      </c>
      <c r="K4098" s="191">
        <v>212.51</v>
      </c>
      <c r="L4098" s="193">
        <v>48.868288551127009</v>
      </c>
      <c r="N4098" s="185"/>
      <c r="O4098" s="185"/>
    </row>
    <row r="4099" spans="1:15" x14ac:dyDescent="0.25">
      <c r="A4099" s="239" t="s">
        <v>13760</v>
      </c>
      <c r="B4099" s="189" t="s">
        <v>7790</v>
      </c>
      <c r="C4099" s="190" t="s">
        <v>8591</v>
      </c>
      <c r="D4099" s="190" t="s">
        <v>13761</v>
      </c>
      <c r="E4099" s="190" t="s">
        <v>20873</v>
      </c>
      <c r="F4099" s="190" t="s">
        <v>20870</v>
      </c>
      <c r="G4099" s="192">
        <v>0</v>
      </c>
      <c r="H4099" s="191">
        <v>0</v>
      </c>
      <c r="I4099" s="188">
        <v>0</v>
      </c>
      <c r="J4099" s="192">
        <v>0</v>
      </c>
      <c r="K4099" s="191">
        <v>0</v>
      </c>
      <c r="L4099" s="193">
        <v>0</v>
      </c>
      <c r="N4099" s="185"/>
      <c r="O4099" s="185"/>
    </row>
    <row r="4100" spans="1:15" x14ac:dyDescent="0.25">
      <c r="A4100" s="239" t="s">
        <v>13762</v>
      </c>
      <c r="B4100" s="189" t="s">
        <v>7790</v>
      </c>
      <c r="C4100" s="190" t="s">
        <v>8591</v>
      </c>
      <c r="D4100" s="190" t="s">
        <v>13763</v>
      </c>
      <c r="E4100" s="190" t="s">
        <v>20873</v>
      </c>
      <c r="F4100" s="190" t="s">
        <v>20870</v>
      </c>
      <c r="G4100" s="192">
        <v>0</v>
      </c>
      <c r="H4100" s="191">
        <v>0</v>
      </c>
      <c r="I4100" s="188">
        <v>0</v>
      </c>
      <c r="J4100" s="192">
        <v>0</v>
      </c>
      <c r="K4100" s="191">
        <v>0</v>
      </c>
      <c r="L4100" s="193">
        <v>0</v>
      </c>
      <c r="N4100" s="185"/>
      <c r="O4100" s="185"/>
    </row>
    <row r="4101" spans="1:15" x14ac:dyDescent="0.25">
      <c r="A4101" s="239" t="s">
        <v>13764</v>
      </c>
      <c r="B4101" s="189" t="s">
        <v>7790</v>
      </c>
      <c r="C4101" s="190" t="s">
        <v>8591</v>
      </c>
      <c r="D4101" s="190" t="s">
        <v>13765</v>
      </c>
      <c r="E4101" s="190" t="s">
        <v>20873</v>
      </c>
      <c r="F4101" s="190" t="s">
        <v>20870</v>
      </c>
      <c r="G4101" s="192">
        <v>3083</v>
      </c>
      <c r="H4101" s="191">
        <v>170.54</v>
      </c>
      <c r="I4101" s="188">
        <v>18.077870294359094</v>
      </c>
      <c r="J4101" s="192">
        <v>3192</v>
      </c>
      <c r="K4101" s="191">
        <v>170.01</v>
      </c>
      <c r="L4101" s="193">
        <v>18.775366154932065</v>
      </c>
      <c r="N4101" s="185"/>
      <c r="O4101" s="185"/>
    </row>
    <row r="4102" spans="1:15" x14ac:dyDescent="0.25">
      <c r="A4102" s="239" t="s">
        <v>13766</v>
      </c>
      <c r="B4102" s="189" t="s">
        <v>7790</v>
      </c>
      <c r="C4102" s="190" t="s">
        <v>8591</v>
      </c>
      <c r="D4102" s="190" t="s">
        <v>13767</v>
      </c>
      <c r="E4102" s="190" t="s">
        <v>20873</v>
      </c>
      <c r="F4102" s="190" t="s">
        <v>20870</v>
      </c>
      <c r="G4102" s="192">
        <v>0</v>
      </c>
      <c r="H4102" s="191">
        <v>0</v>
      </c>
      <c r="I4102" s="188">
        <v>0</v>
      </c>
      <c r="J4102" s="192">
        <v>0</v>
      </c>
      <c r="K4102" s="191">
        <v>0</v>
      </c>
      <c r="L4102" s="193">
        <v>0</v>
      </c>
      <c r="N4102" s="185"/>
      <c r="O4102" s="185"/>
    </row>
    <row r="4103" spans="1:15" x14ac:dyDescent="0.25">
      <c r="A4103" s="239" t="s">
        <v>13768</v>
      </c>
      <c r="B4103" s="189" t="s">
        <v>7790</v>
      </c>
      <c r="C4103" s="190" t="s">
        <v>8591</v>
      </c>
      <c r="D4103" s="190" t="s">
        <v>13769</v>
      </c>
      <c r="E4103" s="190" t="s">
        <v>20873</v>
      </c>
      <c r="F4103" s="190" t="s">
        <v>20870</v>
      </c>
      <c r="G4103" s="192">
        <v>4203</v>
      </c>
      <c r="H4103" s="191">
        <v>219.6</v>
      </c>
      <c r="I4103" s="188">
        <v>19.139344262295083</v>
      </c>
      <c r="J4103" s="192">
        <v>4271</v>
      </c>
      <c r="K4103" s="191">
        <v>223.71</v>
      </c>
      <c r="L4103" s="193">
        <v>19.091681194403467</v>
      </c>
      <c r="N4103" s="185"/>
      <c r="O4103" s="185"/>
    </row>
    <row r="4104" spans="1:15" x14ac:dyDescent="0.25">
      <c r="A4104" s="239" t="s">
        <v>13770</v>
      </c>
      <c r="B4104" s="189" t="s">
        <v>7790</v>
      </c>
      <c r="C4104" s="190" t="s">
        <v>8591</v>
      </c>
      <c r="D4104" s="190" t="s">
        <v>13771</v>
      </c>
      <c r="E4104" s="190" t="s">
        <v>20873</v>
      </c>
      <c r="F4104" s="190" t="s">
        <v>20870</v>
      </c>
      <c r="G4104" s="192">
        <v>0</v>
      </c>
      <c r="H4104" s="191">
        <v>0</v>
      </c>
      <c r="I4104" s="188">
        <v>0</v>
      </c>
      <c r="J4104" s="192">
        <v>0</v>
      </c>
      <c r="K4104" s="191">
        <v>0</v>
      </c>
      <c r="L4104" s="193">
        <v>0</v>
      </c>
      <c r="N4104" s="185"/>
      <c r="O4104" s="185"/>
    </row>
    <row r="4105" spans="1:15" x14ac:dyDescent="0.25">
      <c r="A4105" s="239" t="s">
        <v>13772</v>
      </c>
      <c r="B4105" s="189" t="s">
        <v>7790</v>
      </c>
      <c r="C4105" s="190" t="s">
        <v>8591</v>
      </c>
      <c r="D4105" s="190" t="s">
        <v>13773</v>
      </c>
      <c r="E4105" s="190" t="s">
        <v>20873</v>
      </c>
      <c r="F4105" s="190" t="s">
        <v>20870</v>
      </c>
      <c r="G4105" s="192">
        <v>0</v>
      </c>
      <c r="H4105" s="191">
        <v>0</v>
      </c>
      <c r="I4105" s="188">
        <v>0</v>
      </c>
      <c r="J4105" s="192">
        <v>0</v>
      </c>
      <c r="K4105" s="191">
        <v>0</v>
      </c>
      <c r="L4105" s="193">
        <v>0</v>
      </c>
      <c r="N4105" s="185"/>
      <c r="O4105" s="185"/>
    </row>
    <row r="4106" spans="1:15" x14ac:dyDescent="0.25">
      <c r="A4106" s="239" t="s">
        <v>13774</v>
      </c>
      <c r="B4106" s="189" t="s">
        <v>7790</v>
      </c>
      <c r="C4106" s="190" t="s">
        <v>8591</v>
      </c>
      <c r="D4106" s="190" t="s">
        <v>13775</v>
      </c>
      <c r="E4106" s="190" t="s">
        <v>20873</v>
      </c>
      <c r="F4106" s="190" t="s">
        <v>20870</v>
      </c>
      <c r="G4106" s="192">
        <v>0</v>
      </c>
      <c r="H4106" s="191">
        <v>0</v>
      </c>
      <c r="I4106" s="188">
        <v>0</v>
      </c>
      <c r="J4106" s="192">
        <v>0</v>
      </c>
      <c r="K4106" s="191">
        <v>0</v>
      </c>
      <c r="L4106" s="193">
        <v>0</v>
      </c>
      <c r="N4106" s="185"/>
      <c r="O4106" s="185"/>
    </row>
    <row r="4107" spans="1:15" x14ac:dyDescent="0.25">
      <c r="A4107" s="239" t="s">
        <v>13776</v>
      </c>
      <c r="B4107" s="189" t="s">
        <v>7790</v>
      </c>
      <c r="C4107" s="190" t="s">
        <v>8591</v>
      </c>
      <c r="D4107" s="190" t="s">
        <v>13777</v>
      </c>
      <c r="E4107" s="190" t="s">
        <v>20873</v>
      </c>
      <c r="F4107" s="190" t="s">
        <v>20870</v>
      </c>
      <c r="G4107" s="192">
        <v>0</v>
      </c>
      <c r="H4107" s="191">
        <v>0</v>
      </c>
      <c r="I4107" s="188">
        <v>0</v>
      </c>
      <c r="J4107" s="192">
        <v>0</v>
      </c>
      <c r="K4107" s="191">
        <v>0</v>
      </c>
      <c r="L4107" s="193">
        <v>0</v>
      </c>
      <c r="N4107" s="185"/>
      <c r="O4107" s="185"/>
    </row>
    <row r="4108" spans="1:15" x14ac:dyDescent="0.25">
      <c r="A4108" s="239" t="s">
        <v>13778</v>
      </c>
      <c r="B4108" s="189" t="s">
        <v>7790</v>
      </c>
      <c r="C4108" s="190" t="s">
        <v>8591</v>
      </c>
      <c r="D4108" s="190" t="s">
        <v>13779</v>
      </c>
      <c r="E4108" s="190" t="s">
        <v>20873</v>
      </c>
      <c r="F4108" s="190" t="s">
        <v>20870</v>
      </c>
      <c r="G4108" s="192">
        <v>0</v>
      </c>
      <c r="H4108" s="191">
        <v>0</v>
      </c>
      <c r="I4108" s="188">
        <v>0</v>
      </c>
      <c r="J4108" s="192">
        <v>0</v>
      </c>
      <c r="K4108" s="191">
        <v>0</v>
      </c>
      <c r="L4108" s="193">
        <v>0</v>
      </c>
      <c r="N4108" s="185"/>
      <c r="O4108" s="185"/>
    </row>
    <row r="4109" spans="1:15" x14ac:dyDescent="0.25">
      <c r="A4109" s="239" t="s">
        <v>13780</v>
      </c>
      <c r="B4109" s="189" t="s">
        <v>7790</v>
      </c>
      <c r="C4109" s="190" t="s">
        <v>8591</v>
      </c>
      <c r="D4109" s="190" t="s">
        <v>8018</v>
      </c>
      <c r="E4109" s="190" t="s">
        <v>20873</v>
      </c>
      <c r="F4109" s="190" t="s">
        <v>20869</v>
      </c>
      <c r="G4109" s="192">
        <v>8404</v>
      </c>
      <c r="H4109" s="191">
        <v>250.64</v>
      </c>
      <c r="I4109" s="188">
        <v>33.530162783274818</v>
      </c>
      <c r="J4109" s="192">
        <v>8433</v>
      </c>
      <c r="K4109" s="191">
        <v>256.76</v>
      </c>
      <c r="L4109" s="193">
        <v>32.843900919146286</v>
      </c>
      <c r="N4109" s="185"/>
      <c r="O4109" s="185"/>
    </row>
    <row r="4110" spans="1:15" x14ac:dyDescent="0.25">
      <c r="A4110" s="239" t="s">
        <v>13781</v>
      </c>
      <c r="B4110" s="189" t="s">
        <v>7790</v>
      </c>
      <c r="C4110" s="190" t="s">
        <v>8591</v>
      </c>
      <c r="D4110" s="190" t="s">
        <v>13782</v>
      </c>
      <c r="E4110" s="190" t="s">
        <v>20873</v>
      </c>
      <c r="F4110" s="190" t="s">
        <v>20870</v>
      </c>
      <c r="G4110" s="192">
        <v>5691</v>
      </c>
      <c r="H4110" s="191">
        <v>299.58999999999997</v>
      </c>
      <c r="I4110" s="188">
        <v>18.995961146900765</v>
      </c>
      <c r="J4110" s="192">
        <v>5614</v>
      </c>
      <c r="K4110" s="191">
        <v>306.36</v>
      </c>
      <c r="L4110" s="193">
        <v>18.324846585716148</v>
      </c>
      <c r="N4110" s="185"/>
      <c r="O4110" s="185"/>
    </row>
    <row r="4111" spans="1:15" x14ac:dyDescent="0.25">
      <c r="A4111" s="239" t="s">
        <v>13783</v>
      </c>
      <c r="B4111" s="189" t="s">
        <v>7790</v>
      </c>
      <c r="C4111" s="190" t="s">
        <v>8591</v>
      </c>
      <c r="D4111" s="190" t="s">
        <v>13784</v>
      </c>
      <c r="E4111" s="190" t="s">
        <v>20873</v>
      </c>
      <c r="F4111" s="190" t="s">
        <v>20870</v>
      </c>
      <c r="G4111" s="192">
        <v>0</v>
      </c>
      <c r="H4111" s="191">
        <v>0</v>
      </c>
      <c r="I4111" s="188">
        <v>0</v>
      </c>
      <c r="J4111" s="192">
        <v>0</v>
      </c>
      <c r="K4111" s="191">
        <v>0</v>
      </c>
      <c r="L4111" s="193">
        <v>0</v>
      </c>
      <c r="N4111" s="185"/>
      <c r="O4111" s="185"/>
    </row>
    <row r="4112" spans="1:15" x14ac:dyDescent="0.25">
      <c r="A4112" s="239" t="s">
        <v>13785</v>
      </c>
      <c r="B4112" s="189" t="s">
        <v>7790</v>
      </c>
      <c r="C4112" s="190" t="s">
        <v>8591</v>
      </c>
      <c r="D4112" s="190" t="s">
        <v>8020</v>
      </c>
      <c r="E4112" s="190" t="s">
        <v>20873</v>
      </c>
      <c r="F4112" s="190" t="s">
        <v>20869</v>
      </c>
      <c r="G4112" s="192">
        <v>15145</v>
      </c>
      <c r="H4112" s="191">
        <v>628.34</v>
      </c>
      <c r="I4112" s="188">
        <v>24.103192539071202</v>
      </c>
      <c r="J4112" s="192">
        <v>15745</v>
      </c>
      <c r="K4112" s="191">
        <v>627.79</v>
      </c>
      <c r="L4112" s="193">
        <v>25.080042689434368</v>
      </c>
      <c r="N4112" s="185"/>
      <c r="O4112" s="185"/>
    </row>
    <row r="4113" spans="1:15" x14ac:dyDescent="0.25">
      <c r="A4113" s="239" t="s">
        <v>13786</v>
      </c>
      <c r="B4113" s="189" t="s">
        <v>7790</v>
      </c>
      <c r="C4113" s="190" t="s">
        <v>8591</v>
      </c>
      <c r="D4113" s="190" t="s">
        <v>13787</v>
      </c>
      <c r="E4113" s="190" t="s">
        <v>20873</v>
      </c>
      <c r="F4113" s="190" t="s">
        <v>20870</v>
      </c>
      <c r="G4113" s="192">
        <v>0</v>
      </c>
      <c r="H4113" s="191">
        <v>0</v>
      </c>
      <c r="I4113" s="188">
        <v>0</v>
      </c>
      <c r="J4113" s="192">
        <v>0</v>
      </c>
      <c r="K4113" s="191">
        <v>0</v>
      </c>
      <c r="L4113" s="193">
        <v>0</v>
      </c>
      <c r="N4113" s="185"/>
      <c r="O4113" s="185"/>
    </row>
    <row r="4114" spans="1:15" x14ac:dyDescent="0.25">
      <c r="A4114" s="239" t="s">
        <v>13788</v>
      </c>
      <c r="B4114" s="189" t="s">
        <v>7790</v>
      </c>
      <c r="C4114" s="190" t="s">
        <v>8591</v>
      </c>
      <c r="D4114" s="190" t="s">
        <v>13789</v>
      </c>
      <c r="E4114" s="190" t="s">
        <v>20873</v>
      </c>
      <c r="F4114" s="190" t="s">
        <v>20870</v>
      </c>
      <c r="G4114" s="192">
        <v>0</v>
      </c>
      <c r="H4114" s="191">
        <v>0</v>
      </c>
      <c r="I4114" s="188">
        <v>0</v>
      </c>
      <c r="J4114" s="192">
        <v>0</v>
      </c>
      <c r="K4114" s="191">
        <v>0</v>
      </c>
      <c r="L4114" s="193">
        <v>0</v>
      </c>
      <c r="N4114" s="185"/>
      <c r="O4114" s="185"/>
    </row>
    <row r="4115" spans="1:15" x14ac:dyDescent="0.25">
      <c r="A4115" s="239" t="s">
        <v>13790</v>
      </c>
      <c r="B4115" s="189" t="s">
        <v>7790</v>
      </c>
      <c r="C4115" s="190" t="s">
        <v>8591</v>
      </c>
      <c r="D4115" s="190" t="s">
        <v>3680</v>
      </c>
      <c r="E4115" s="190" t="s">
        <v>20873</v>
      </c>
      <c r="F4115" s="190" t="s">
        <v>20869</v>
      </c>
      <c r="G4115" s="192">
        <v>20745</v>
      </c>
      <c r="H4115" s="191">
        <v>408.25</v>
      </c>
      <c r="I4115" s="188">
        <v>50.814451928965092</v>
      </c>
      <c r="J4115" s="192">
        <v>20623</v>
      </c>
      <c r="K4115" s="191">
        <v>403.23</v>
      </c>
      <c r="L4115" s="193">
        <v>51.144508097115789</v>
      </c>
      <c r="N4115" s="185"/>
      <c r="O4115" s="185"/>
    </row>
    <row r="4116" spans="1:15" x14ac:dyDescent="0.25">
      <c r="A4116" s="239" t="s">
        <v>13791</v>
      </c>
      <c r="B4116" s="189" t="s">
        <v>7790</v>
      </c>
      <c r="C4116" s="190" t="s">
        <v>8591</v>
      </c>
      <c r="D4116" s="190" t="s">
        <v>8022</v>
      </c>
      <c r="E4116" s="190" t="s">
        <v>20873</v>
      </c>
      <c r="F4116" s="190" t="s">
        <v>20869</v>
      </c>
      <c r="G4116" s="192">
        <v>7215</v>
      </c>
      <c r="H4116" s="191">
        <v>223.97</v>
      </c>
      <c r="I4116" s="188">
        <v>32.214135821761843</v>
      </c>
      <c r="J4116" s="192">
        <v>7184</v>
      </c>
      <c r="K4116" s="191">
        <v>220</v>
      </c>
      <c r="L4116" s="193">
        <v>32.654545454545456</v>
      </c>
      <c r="N4116" s="185"/>
      <c r="O4116" s="185"/>
    </row>
    <row r="4117" spans="1:15" x14ac:dyDescent="0.25">
      <c r="A4117" s="239" t="s">
        <v>13792</v>
      </c>
      <c r="B4117" s="189" t="s">
        <v>7790</v>
      </c>
      <c r="C4117" s="190" t="s">
        <v>8591</v>
      </c>
      <c r="D4117" s="190" t="s">
        <v>13793</v>
      </c>
      <c r="E4117" s="190" t="s">
        <v>20873</v>
      </c>
      <c r="F4117" s="190" t="s">
        <v>20870</v>
      </c>
      <c r="G4117" s="192">
        <v>0</v>
      </c>
      <c r="H4117" s="191">
        <v>0</v>
      </c>
      <c r="I4117" s="188">
        <v>0</v>
      </c>
      <c r="J4117" s="192">
        <v>0</v>
      </c>
      <c r="K4117" s="191">
        <v>0</v>
      </c>
      <c r="L4117" s="193">
        <v>0</v>
      </c>
      <c r="N4117" s="185"/>
      <c r="O4117" s="185"/>
    </row>
    <row r="4118" spans="1:15" x14ac:dyDescent="0.25">
      <c r="A4118" s="239" t="s">
        <v>13794</v>
      </c>
      <c r="B4118" s="189" t="s">
        <v>7790</v>
      </c>
      <c r="C4118" s="190" t="s">
        <v>8591</v>
      </c>
      <c r="D4118" s="190" t="s">
        <v>13795</v>
      </c>
      <c r="E4118" s="190" t="s">
        <v>20873</v>
      </c>
      <c r="F4118" s="190" t="s">
        <v>20870</v>
      </c>
      <c r="G4118" s="192">
        <v>6265</v>
      </c>
      <c r="H4118" s="191">
        <v>136.51</v>
      </c>
      <c r="I4118" s="188">
        <v>45.894073694234855</v>
      </c>
      <c r="J4118" s="192">
        <v>6279</v>
      </c>
      <c r="K4118" s="191">
        <v>140.75</v>
      </c>
      <c r="L4118" s="193">
        <v>44.611012433392538</v>
      </c>
      <c r="N4118" s="185"/>
      <c r="O4118" s="185"/>
    </row>
    <row r="4119" spans="1:15" x14ac:dyDescent="0.25">
      <c r="A4119" s="239" t="s">
        <v>13796</v>
      </c>
      <c r="B4119" s="189" t="s">
        <v>7790</v>
      </c>
      <c r="C4119" s="190" t="s">
        <v>8591</v>
      </c>
      <c r="D4119" s="190" t="s">
        <v>8023</v>
      </c>
      <c r="E4119" s="190" t="s">
        <v>20873</v>
      </c>
      <c r="F4119" s="190" t="s">
        <v>20869</v>
      </c>
      <c r="G4119" s="192">
        <v>9207</v>
      </c>
      <c r="H4119" s="191">
        <v>428.85</v>
      </c>
      <c r="I4119" s="188">
        <v>21.469045120671563</v>
      </c>
      <c r="J4119" s="192">
        <v>12493</v>
      </c>
      <c r="K4119" s="191">
        <v>430.11</v>
      </c>
      <c r="L4119" s="193">
        <v>29.046057985166584</v>
      </c>
      <c r="N4119" s="185"/>
      <c r="O4119" s="185"/>
    </row>
    <row r="4120" spans="1:15" x14ac:dyDescent="0.25">
      <c r="A4120" s="239" t="s">
        <v>13797</v>
      </c>
      <c r="B4120" s="189" t="s">
        <v>7790</v>
      </c>
      <c r="C4120" s="190" t="s">
        <v>8591</v>
      </c>
      <c r="D4120" s="190" t="s">
        <v>13798</v>
      </c>
      <c r="E4120" s="190" t="s">
        <v>20873</v>
      </c>
      <c r="F4120" s="190" t="s">
        <v>20870</v>
      </c>
      <c r="G4120" s="192">
        <v>0</v>
      </c>
      <c r="H4120" s="191">
        <v>0</v>
      </c>
      <c r="I4120" s="188">
        <v>0</v>
      </c>
      <c r="J4120" s="192">
        <v>0</v>
      </c>
      <c r="K4120" s="191">
        <v>0</v>
      </c>
      <c r="L4120" s="193">
        <v>0</v>
      </c>
      <c r="N4120" s="185"/>
      <c r="O4120" s="185"/>
    </row>
    <row r="4121" spans="1:15" x14ac:dyDescent="0.25">
      <c r="A4121" s="239" t="s">
        <v>13799</v>
      </c>
      <c r="B4121" s="189" t="s">
        <v>7790</v>
      </c>
      <c r="C4121" s="190" t="s">
        <v>8591</v>
      </c>
      <c r="D4121" s="190" t="s">
        <v>8024</v>
      </c>
      <c r="E4121" s="190" t="s">
        <v>20873</v>
      </c>
      <c r="F4121" s="190" t="s">
        <v>20869</v>
      </c>
      <c r="G4121" s="192">
        <v>977</v>
      </c>
      <c r="H4121" s="191">
        <v>85.17</v>
      </c>
      <c r="I4121" s="188">
        <v>11.471175296465892</v>
      </c>
      <c r="J4121" s="192">
        <v>962</v>
      </c>
      <c r="K4121" s="191">
        <v>82.43</v>
      </c>
      <c r="L4121" s="193">
        <v>11.67050831008128</v>
      </c>
      <c r="N4121" s="185"/>
      <c r="O4121" s="185"/>
    </row>
    <row r="4122" spans="1:15" x14ac:dyDescent="0.25">
      <c r="A4122" s="239" t="s">
        <v>13800</v>
      </c>
      <c r="B4122" s="189" t="s">
        <v>7790</v>
      </c>
      <c r="C4122" s="190" t="s">
        <v>8591</v>
      </c>
      <c r="D4122" s="190" t="s">
        <v>8025</v>
      </c>
      <c r="E4122" s="190" t="s">
        <v>20873</v>
      </c>
      <c r="F4122" s="190" t="s">
        <v>20869</v>
      </c>
      <c r="G4122" s="192">
        <v>6659</v>
      </c>
      <c r="H4122" s="191">
        <v>462.58</v>
      </c>
      <c r="I4122" s="188">
        <v>14.395347831726404</v>
      </c>
      <c r="J4122" s="192">
        <v>9632</v>
      </c>
      <c r="K4122" s="191">
        <v>464.91</v>
      </c>
      <c r="L4122" s="193">
        <v>20.717988427867759</v>
      </c>
      <c r="N4122" s="185"/>
      <c r="O4122" s="185"/>
    </row>
    <row r="4123" spans="1:15" x14ac:dyDescent="0.25">
      <c r="A4123" s="239" t="s">
        <v>13801</v>
      </c>
      <c r="B4123" s="189" t="s">
        <v>7790</v>
      </c>
      <c r="C4123" s="190" t="s">
        <v>8591</v>
      </c>
      <c r="D4123" s="190" t="s">
        <v>8026</v>
      </c>
      <c r="E4123" s="190" t="s">
        <v>20873</v>
      </c>
      <c r="F4123" s="190" t="s">
        <v>20869</v>
      </c>
      <c r="G4123" s="192">
        <v>8435</v>
      </c>
      <c r="H4123" s="191">
        <v>315.22000000000003</v>
      </c>
      <c r="I4123" s="188">
        <v>26.759088890298838</v>
      </c>
      <c r="J4123" s="192">
        <v>8950</v>
      </c>
      <c r="K4123" s="191">
        <v>314.56</v>
      </c>
      <c r="L4123" s="193">
        <v>28.452441505595118</v>
      </c>
      <c r="N4123" s="185"/>
      <c r="O4123" s="185"/>
    </row>
    <row r="4124" spans="1:15" x14ac:dyDescent="0.25">
      <c r="A4124" s="239" t="s">
        <v>13802</v>
      </c>
      <c r="B4124" s="189" t="s">
        <v>7790</v>
      </c>
      <c r="C4124" s="190" t="s">
        <v>8591</v>
      </c>
      <c r="D4124" s="190" t="s">
        <v>13803</v>
      </c>
      <c r="E4124" s="190" t="s">
        <v>20873</v>
      </c>
      <c r="F4124" s="190" t="s">
        <v>20870</v>
      </c>
      <c r="G4124" s="192">
        <v>14496</v>
      </c>
      <c r="H4124" s="191">
        <v>477.1</v>
      </c>
      <c r="I4124" s="188">
        <v>30.383567386292182</v>
      </c>
      <c r="J4124" s="192">
        <v>24099</v>
      </c>
      <c r="K4124" s="191">
        <v>479.56</v>
      </c>
      <c r="L4124" s="193">
        <v>50.252314621736595</v>
      </c>
      <c r="N4124" s="185"/>
      <c r="O4124" s="185"/>
    </row>
    <row r="4125" spans="1:15" x14ac:dyDescent="0.25">
      <c r="A4125" s="239" t="s">
        <v>13804</v>
      </c>
      <c r="B4125" s="189" t="s">
        <v>7790</v>
      </c>
      <c r="C4125" s="190" t="s">
        <v>8591</v>
      </c>
      <c r="D4125" s="190" t="s">
        <v>13805</v>
      </c>
      <c r="E4125" s="190" t="s">
        <v>20873</v>
      </c>
      <c r="F4125" s="190" t="s">
        <v>20870</v>
      </c>
      <c r="G4125" s="192">
        <v>0</v>
      </c>
      <c r="H4125" s="191">
        <v>0</v>
      </c>
      <c r="I4125" s="188">
        <v>0</v>
      </c>
      <c r="J4125" s="192">
        <v>0</v>
      </c>
      <c r="K4125" s="191">
        <v>0</v>
      </c>
      <c r="L4125" s="193">
        <v>0</v>
      </c>
      <c r="N4125" s="185"/>
      <c r="O4125" s="185"/>
    </row>
    <row r="4126" spans="1:15" x14ac:dyDescent="0.25">
      <c r="A4126" s="239" t="s">
        <v>13806</v>
      </c>
      <c r="B4126" s="189" t="s">
        <v>7790</v>
      </c>
      <c r="C4126" s="190" t="s">
        <v>8591</v>
      </c>
      <c r="D4126" s="190" t="s">
        <v>13807</v>
      </c>
      <c r="E4126" s="190" t="s">
        <v>20873</v>
      </c>
      <c r="F4126" s="190" t="s">
        <v>20870</v>
      </c>
      <c r="G4126" s="192">
        <v>13653</v>
      </c>
      <c r="H4126" s="191">
        <v>337.7</v>
      </c>
      <c r="I4126" s="188">
        <v>40.429375185075514</v>
      </c>
      <c r="J4126" s="192">
        <v>13306</v>
      </c>
      <c r="K4126" s="191">
        <v>335.9</v>
      </c>
      <c r="L4126" s="193">
        <v>39.612980053587378</v>
      </c>
      <c r="N4126" s="185"/>
      <c r="O4126" s="185"/>
    </row>
    <row r="4127" spans="1:15" x14ac:dyDescent="0.25">
      <c r="A4127" s="239" t="s">
        <v>13808</v>
      </c>
      <c r="B4127" s="189" t="s">
        <v>7790</v>
      </c>
      <c r="C4127" s="190" t="s">
        <v>8591</v>
      </c>
      <c r="D4127" s="190" t="s">
        <v>13809</v>
      </c>
      <c r="E4127" s="190" t="s">
        <v>20873</v>
      </c>
      <c r="F4127" s="190" t="s">
        <v>20870</v>
      </c>
      <c r="G4127" s="192">
        <v>0</v>
      </c>
      <c r="H4127" s="191">
        <v>0</v>
      </c>
      <c r="I4127" s="188">
        <v>0</v>
      </c>
      <c r="J4127" s="192">
        <v>0</v>
      </c>
      <c r="K4127" s="191">
        <v>0</v>
      </c>
      <c r="L4127" s="193">
        <v>0</v>
      </c>
      <c r="N4127" s="185"/>
      <c r="O4127" s="185"/>
    </row>
    <row r="4128" spans="1:15" x14ac:dyDescent="0.25">
      <c r="A4128" s="239" t="s">
        <v>13810</v>
      </c>
      <c r="B4128" s="189" t="s">
        <v>7790</v>
      </c>
      <c r="C4128" s="190" t="s">
        <v>8591</v>
      </c>
      <c r="D4128" s="190" t="s">
        <v>13811</v>
      </c>
      <c r="E4128" s="190" t="s">
        <v>20873</v>
      </c>
      <c r="F4128" s="190" t="s">
        <v>20870</v>
      </c>
      <c r="G4128" s="192">
        <v>0</v>
      </c>
      <c r="H4128" s="191">
        <v>0</v>
      </c>
      <c r="I4128" s="188">
        <v>0</v>
      </c>
      <c r="J4128" s="192">
        <v>0</v>
      </c>
      <c r="K4128" s="191">
        <v>0</v>
      </c>
      <c r="L4128" s="193">
        <v>0</v>
      </c>
      <c r="N4128" s="185"/>
      <c r="O4128" s="185"/>
    </row>
    <row r="4129" spans="1:15" x14ac:dyDescent="0.25">
      <c r="A4129" s="239" t="s">
        <v>13812</v>
      </c>
      <c r="B4129" s="189" t="s">
        <v>7790</v>
      </c>
      <c r="C4129" s="190" t="s">
        <v>8591</v>
      </c>
      <c r="D4129" s="190" t="s">
        <v>13813</v>
      </c>
      <c r="E4129" s="190" t="s">
        <v>20873</v>
      </c>
      <c r="F4129" s="190" t="s">
        <v>20870</v>
      </c>
      <c r="G4129" s="192">
        <v>13805</v>
      </c>
      <c r="H4129" s="191">
        <v>588.04999999999995</v>
      </c>
      <c r="I4129" s="188">
        <v>23.475894906895675</v>
      </c>
      <c r="J4129" s="192">
        <v>14899</v>
      </c>
      <c r="K4129" s="191">
        <v>586.76</v>
      </c>
      <c r="L4129" s="193">
        <v>25.391983093598746</v>
      </c>
      <c r="N4129" s="185"/>
      <c r="O4129" s="185"/>
    </row>
    <row r="4130" spans="1:15" x14ac:dyDescent="0.25">
      <c r="A4130" s="239" t="s">
        <v>13814</v>
      </c>
      <c r="B4130" s="189" t="s">
        <v>7790</v>
      </c>
      <c r="C4130" s="190" t="s">
        <v>8591</v>
      </c>
      <c r="D4130" s="190" t="s">
        <v>13815</v>
      </c>
      <c r="E4130" s="190" t="s">
        <v>20873</v>
      </c>
      <c r="F4130" s="190" t="s">
        <v>20870</v>
      </c>
      <c r="G4130" s="192">
        <v>0</v>
      </c>
      <c r="H4130" s="191">
        <v>0</v>
      </c>
      <c r="I4130" s="188">
        <v>0</v>
      </c>
      <c r="J4130" s="192">
        <v>0</v>
      </c>
      <c r="K4130" s="191">
        <v>0</v>
      </c>
      <c r="L4130" s="193">
        <v>0</v>
      </c>
      <c r="N4130" s="185"/>
      <c r="O4130" s="185"/>
    </row>
    <row r="4131" spans="1:15" x14ac:dyDescent="0.25">
      <c r="A4131" s="239" t="s">
        <v>13816</v>
      </c>
      <c r="B4131" s="189" t="s">
        <v>7790</v>
      </c>
      <c r="C4131" s="190" t="s">
        <v>8591</v>
      </c>
      <c r="D4131" s="190" t="s">
        <v>3689</v>
      </c>
      <c r="E4131" s="190" t="s">
        <v>20873</v>
      </c>
      <c r="F4131" s="190" t="s">
        <v>20869</v>
      </c>
      <c r="G4131" s="192">
        <v>4910</v>
      </c>
      <c r="H4131" s="191">
        <v>206.26</v>
      </c>
      <c r="I4131" s="188">
        <v>23.804906428779212</v>
      </c>
      <c r="J4131" s="192">
        <v>5236</v>
      </c>
      <c r="K4131" s="191">
        <v>207.72</v>
      </c>
      <c r="L4131" s="193">
        <v>25.207009435778932</v>
      </c>
      <c r="N4131" s="185"/>
      <c r="O4131" s="185"/>
    </row>
    <row r="4132" spans="1:15" x14ac:dyDescent="0.25">
      <c r="A4132" s="239" t="s">
        <v>13817</v>
      </c>
      <c r="B4132" s="189" t="s">
        <v>7790</v>
      </c>
      <c r="C4132" s="190" t="s">
        <v>8591</v>
      </c>
      <c r="D4132" s="190" t="s">
        <v>13818</v>
      </c>
      <c r="E4132" s="190" t="s">
        <v>20873</v>
      </c>
      <c r="F4132" s="190" t="s">
        <v>20870</v>
      </c>
      <c r="G4132" s="192">
        <v>0</v>
      </c>
      <c r="H4132" s="191">
        <v>0</v>
      </c>
      <c r="I4132" s="188">
        <v>0</v>
      </c>
      <c r="J4132" s="192">
        <v>0</v>
      </c>
      <c r="K4132" s="191">
        <v>0</v>
      </c>
      <c r="L4132" s="193">
        <v>0</v>
      </c>
      <c r="N4132" s="185"/>
      <c r="O4132" s="185"/>
    </row>
    <row r="4133" spans="1:15" x14ac:dyDescent="0.25">
      <c r="A4133" s="239" t="s">
        <v>13819</v>
      </c>
      <c r="B4133" s="189" t="s">
        <v>7790</v>
      </c>
      <c r="C4133" s="190" t="s">
        <v>8591</v>
      </c>
      <c r="D4133" s="190" t="s">
        <v>13820</v>
      </c>
      <c r="E4133" s="190" t="s">
        <v>20873</v>
      </c>
      <c r="F4133" s="190" t="s">
        <v>20870</v>
      </c>
      <c r="G4133" s="192">
        <v>6274</v>
      </c>
      <c r="H4133" s="191">
        <v>295.70999999999998</v>
      </c>
      <c r="I4133" s="188">
        <v>21.216732609651348</v>
      </c>
      <c r="J4133" s="192">
        <v>6083</v>
      </c>
      <c r="K4133" s="191">
        <v>298.05</v>
      </c>
      <c r="L4133" s="193">
        <v>20.409327294078174</v>
      </c>
      <c r="N4133" s="185"/>
      <c r="O4133" s="185"/>
    </row>
    <row r="4134" spans="1:15" x14ac:dyDescent="0.25">
      <c r="A4134" s="239" t="s">
        <v>13821</v>
      </c>
      <c r="B4134" s="189" t="s">
        <v>7790</v>
      </c>
      <c r="C4134" s="190" t="s">
        <v>8591</v>
      </c>
      <c r="D4134" s="190" t="s">
        <v>3690</v>
      </c>
      <c r="E4134" s="190" t="s">
        <v>20873</v>
      </c>
      <c r="F4134" s="190" t="s">
        <v>20869</v>
      </c>
      <c r="G4134" s="192">
        <v>3832</v>
      </c>
      <c r="H4134" s="191">
        <v>132.43</v>
      </c>
      <c r="I4134" s="188">
        <v>28.936041682398248</v>
      </c>
      <c r="J4134" s="192">
        <v>4303</v>
      </c>
      <c r="K4134" s="191">
        <v>133.11000000000001</v>
      </c>
      <c r="L4134" s="193">
        <v>32.326647133949365</v>
      </c>
      <c r="N4134" s="185"/>
      <c r="O4134" s="185"/>
    </row>
    <row r="4135" spans="1:15" x14ac:dyDescent="0.25">
      <c r="A4135" s="239" t="s">
        <v>13822</v>
      </c>
      <c r="B4135" s="189" t="s">
        <v>7790</v>
      </c>
      <c r="C4135" s="190" t="s">
        <v>8591</v>
      </c>
      <c r="D4135" s="190" t="s">
        <v>13823</v>
      </c>
      <c r="E4135" s="190" t="s">
        <v>20873</v>
      </c>
      <c r="F4135" s="190" t="s">
        <v>20870</v>
      </c>
      <c r="G4135" s="192">
        <v>10012</v>
      </c>
      <c r="H4135" s="191">
        <v>325.66000000000003</v>
      </c>
      <c r="I4135" s="188">
        <v>30.743720444635507</v>
      </c>
      <c r="J4135" s="192">
        <v>13489</v>
      </c>
      <c r="K4135" s="191">
        <v>325.83999999999997</v>
      </c>
      <c r="L4135" s="193">
        <v>41.397618463049355</v>
      </c>
      <c r="N4135" s="185"/>
      <c r="O4135" s="185"/>
    </row>
    <row r="4136" spans="1:15" x14ac:dyDescent="0.25">
      <c r="A4136" s="239" t="s">
        <v>13824</v>
      </c>
      <c r="B4136" s="189" t="s">
        <v>7790</v>
      </c>
      <c r="C4136" s="190" t="s">
        <v>8591</v>
      </c>
      <c r="D4136" s="190" t="s">
        <v>13825</v>
      </c>
      <c r="E4136" s="190" t="s">
        <v>20873</v>
      </c>
      <c r="F4136" s="190" t="s">
        <v>20870</v>
      </c>
      <c r="G4136" s="192">
        <v>0</v>
      </c>
      <c r="H4136" s="191">
        <v>0</v>
      </c>
      <c r="I4136" s="188">
        <v>0</v>
      </c>
      <c r="J4136" s="192">
        <v>0</v>
      </c>
      <c r="K4136" s="191">
        <v>0</v>
      </c>
      <c r="L4136" s="193">
        <v>0</v>
      </c>
      <c r="N4136" s="185"/>
      <c r="O4136" s="185"/>
    </row>
    <row r="4137" spans="1:15" x14ac:dyDescent="0.25">
      <c r="A4137" s="239" t="s">
        <v>13826</v>
      </c>
      <c r="B4137" s="189" t="s">
        <v>7790</v>
      </c>
      <c r="C4137" s="190" t="s">
        <v>8591</v>
      </c>
      <c r="D4137" s="190" t="s">
        <v>13827</v>
      </c>
      <c r="E4137" s="190" t="s">
        <v>20873</v>
      </c>
      <c r="F4137" s="190" t="s">
        <v>20870</v>
      </c>
      <c r="G4137" s="192">
        <v>0</v>
      </c>
      <c r="H4137" s="191">
        <v>0</v>
      </c>
      <c r="I4137" s="188">
        <v>0</v>
      </c>
      <c r="J4137" s="192">
        <v>0</v>
      </c>
      <c r="K4137" s="191">
        <v>0</v>
      </c>
      <c r="L4137" s="193">
        <v>0</v>
      </c>
      <c r="N4137" s="185"/>
      <c r="O4137" s="185"/>
    </row>
    <row r="4138" spans="1:15" x14ac:dyDescent="0.25">
      <c r="A4138" s="239" t="s">
        <v>13828</v>
      </c>
      <c r="B4138" s="189" t="s">
        <v>7792</v>
      </c>
      <c r="C4138" s="190" t="s">
        <v>7791</v>
      </c>
      <c r="D4138" s="190" t="s">
        <v>3692</v>
      </c>
      <c r="E4138" s="190" t="s">
        <v>20867</v>
      </c>
      <c r="F4138" s="190" t="s">
        <v>20869</v>
      </c>
      <c r="G4138" s="192">
        <v>530746</v>
      </c>
      <c r="H4138" s="191">
        <v>4928</v>
      </c>
      <c r="I4138" s="188">
        <v>107.70008116883118</v>
      </c>
      <c r="J4138" s="192">
        <v>551433</v>
      </c>
      <c r="K4138" s="191">
        <v>4971</v>
      </c>
      <c r="L4138" s="193">
        <v>110.92999396499698</v>
      </c>
      <c r="N4138" s="185"/>
      <c r="O4138" s="185"/>
    </row>
    <row r="4139" spans="1:15" x14ac:dyDescent="0.25">
      <c r="A4139" s="239" t="s">
        <v>13829</v>
      </c>
      <c r="B4139" s="189" t="s">
        <v>7792</v>
      </c>
      <c r="C4139" s="190" t="s">
        <v>7791</v>
      </c>
      <c r="D4139" s="190" t="s">
        <v>3693</v>
      </c>
      <c r="E4139" s="190" t="s">
        <v>20867</v>
      </c>
      <c r="F4139" s="190" t="s">
        <v>20869</v>
      </c>
      <c r="G4139" s="192">
        <v>280178</v>
      </c>
      <c r="H4139" s="191">
        <v>11616</v>
      </c>
      <c r="I4139" s="188">
        <v>24.120006887052341</v>
      </c>
      <c r="J4139" s="192">
        <v>291731</v>
      </c>
      <c r="K4139" s="191">
        <v>11859</v>
      </c>
      <c r="L4139" s="193">
        <v>24.599966270343199</v>
      </c>
      <c r="N4139" s="185"/>
      <c r="O4139" s="185"/>
    </row>
    <row r="4140" spans="1:15" x14ac:dyDescent="0.25">
      <c r="A4140" s="239" t="s">
        <v>13830</v>
      </c>
      <c r="B4140" s="189" t="s">
        <v>7792</v>
      </c>
      <c r="C4140" s="190" t="s">
        <v>7791</v>
      </c>
      <c r="D4140" s="190" t="s">
        <v>13831</v>
      </c>
      <c r="E4140" s="190" t="s">
        <v>20867</v>
      </c>
      <c r="F4140" s="190" t="s">
        <v>20868</v>
      </c>
      <c r="G4140" s="192">
        <v>0</v>
      </c>
      <c r="H4140" s="191">
        <v>93</v>
      </c>
      <c r="I4140" s="188">
        <v>0</v>
      </c>
      <c r="J4140" s="192">
        <v>0</v>
      </c>
      <c r="K4140" s="191">
        <v>94</v>
      </c>
      <c r="L4140" s="193">
        <v>0</v>
      </c>
      <c r="N4140" s="185"/>
      <c r="O4140" s="185"/>
    </row>
    <row r="4141" spans="1:15" x14ac:dyDescent="0.25">
      <c r="A4141" s="239" t="s">
        <v>13832</v>
      </c>
      <c r="B4141" s="189" t="s">
        <v>7792</v>
      </c>
      <c r="C4141" s="190" t="s">
        <v>7791</v>
      </c>
      <c r="D4141" s="190" t="s">
        <v>3694</v>
      </c>
      <c r="E4141" s="190" t="s">
        <v>20867</v>
      </c>
      <c r="F4141" s="190" t="s">
        <v>20869</v>
      </c>
      <c r="G4141" s="192">
        <v>56244</v>
      </c>
      <c r="H4141" s="191">
        <v>1688</v>
      </c>
      <c r="I4141" s="188">
        <v>33.31990521327014</v>
      </c>
      <c r="J4141" s="192">
        <v>62672</v>
      </c>
      <c r="K4141" s="191">
        <v>1710</v>
      </c>
      <c r="L4141" s="193">
        <v>36.65029239766082</v>
      </c>
      <c r="N4141" s="185"/>
      <c r="O4141" s="185"/>
    </row>
    <row r="4142" spans="1:15" x14ac:dyDescent="0.25">
      <c r="A4142" s="239" t="s">
        <v>13833</v>
      </c>
      <c r="B4142" s="189" t="s">
        <v>7792</v>
      </c>
      <c r="C4142" s="190" t="s">
        <v>7791</v>
      </c>
      <c r="D4142" s="190" t="s">
        <v>3695</v>
      </c>
      <c r="E4142" s="190" t="s">
        <v>20867</v>
      </c>
      <c r="F4142" s="190" t="s">
        <v>20869</v>
      </c>
      <c r="G4142" s="192">
        <v>9615</v>
      </c>
      <c r="H4142" s="191">
        <v>313</v>
      </c>
      <c r="I4142" s="188">
        <v>30.71884984025559</v>
      </c>
      <c r="J4142" s="192">
        <v>9677</v>
      </c>
      <c r="K4142" s="191">
        <v>315</v>
      </c>
      <c r="L4142" s="193">
        <v>30.720634920634922</v>
      </c>
      <c r="N4142" s="185"/>
      <c r="O4142" s="185"/>
    </row>
    <row r="4143" spans="1:15" x14ac:dyDescent="0.25">
      <c r="A4143" s="239" t="s">
        <v>13834</v>
      </c>
      <c r="B4143" s="189" t="s">
        <v>7794</v>
      </c>
      <c r="C4143" s="190" t="s">
        <v>7793</v>
      </c>
      <c r="D4143" s="190" t="s">
        <v>4358</v>
      </c>
      <c r="E4143" s="190" t="s">
        <v>20867</v>
      </c>
      <c r="F4143" s="190" t="s">
        <v>20869</v>
      </c>
      <c r="G4143" s="192">
        <v>6862</v>
      </c>
      <c r="H4143" s="191">
        <v>595</v>
      </c>
      <c r="I4143" s="188">
        <v>11.532773109243697</v>
      </c>
      <c r="J4143" s="192">
        <v>7104.34</v>
      </c>
      <c r="K4143" s="191">
        <v>591</v>
      </c>
      <c r="L4143" s="193">
        <v>12.02087986463621</v>
      </c>
      <c r="N4143" s="185"/>
      <c r="O4143" s="185"/>
    </row>
    <row r="4144" spans="1:15" x14ac:dyDescent="0.25">
      <c r="A4144" s="239" t="s">
        <v>13835</v>
      </c>
      <c r="B4144" s="189" t="s">
        <v>7794</v>
      </c>
      <c r="C4144" s="190" t="s">
        <v>7793</v>
      </c>
      <c r="D4144" s="190" t="s">
        <v>13836</v>
      </c>
      <c r="E4144" s="190" t="s">
        <v>20867</v>
      </c>
      <c r="F4144" s="190" t="s">
        <v>20868</v>
      </c>
      <c r="G4144" s="192">
        <v>0</v>
      </c>
      <c r="H4144" s="191">
        <v>75</v>
      </c>
      <c r="I4144" s="188">
        <v>0</v>
      </c>
      <c r="J4144" s="192">
        <v>0</v>
      </c>
      <c r="K4144" s="191">
        <v>75</v>
      </c>
      <c r="L4144" s="193">
        <v>0</v>
      </c>
      <c r="N4144" s="185"/>
      <c r="O4144" s="185"/>
    </row>
    <row r="4145" spans="1:15" x14ac:dyDescent="0.25">
      <c r="A4145" s="239" t="s">
        <v>13837</v>
      </c>
      <c r="B4145" s="189" t="s">
        <v>7794</v>
      </c>
      <c r="C4145" s="190" t="s">
        <v>7793</v>
      </c>
      <c r="D4145" s="190" t="s">
        <v>13838</v>
      </c>
      <c r="E4145" s="190" t="s">
        <v>20867</v>
      </c>
      <c r="F4145" s="190" t="s">
        <v>20868</v>
      </c>
      <c r="G4145" s="192">
        <v>0</v>
      </c>
      <c r="H4145" s="191">
        <v>14970</v>
      </c>
      <c r="I4145" s="188">
        <v>0</v>
      </c>
      <c r="J4145" s="192">
        <v>0</v>
      </c>
      <c r="K4145" s="191">
        <v>15249</v>
      </c>
      <c r="L4145" s="193">
        <v>0</v>
      </c>
      <c r="N4145" s="185"/>
      <c r="O4145" s="185"/>
    </row>
    <row r="4146" spans="1:15" x14ac:dyDescent="0.25">
      <c r="A4146" s="239" t="s">
        <v>13839</v>
      </c>
      <c r="B4146" s="189" t="s">
        <v>7794</v>
      </c>
      <c r="C4146" s="190" t="s">
        <v>7793</v>
      </c>
      <c r="D4146" s="190" t="s">
        <v>3696</v>
      </c>
      <c r="E4146" s="190" t="s">
        <v>20867</v>
      </c>
      <c r="F4146" s="190" t="s">
        <v>20869</v>
      </c>
      <c r="G4146" s="192">
        <v>10394.67</v>
      </c>
      <c r="H4146" s="191">
        <v>264</v>
      </c>
      <c r="I4146" s="188">
        <v>39.373750000000001</v>
      </c>
      <c r="J4146" s="192">
        <v>10394.67</v>
      </c>
      <c r="K4146" s="191">
        <v>275</v>
      </c>
      <c r="L4146" s="193">
        <v>37.7988</v>
      </c>
      <c r="N4146" s="185"/>
      <c r="O4146" s="185"/>
    </row>
    <row r="4147" spans="1:15" x14ac:dyDescent="0.25">
      <c r="A4147" s="239" t="s">
        <v>13840</v>
      </c>
      <c r="B4147" s="189" t="s">
        <v>7794</v>
      </c>
      <c r="C4147" s="190" t="s">
        <v>7793</v>
      </c>
      <c r="D4147" s="190" t="s">
        <v>3697</v>
      </c>
      <c r="E4147" s="190" t="s">
        <v>20867</v>
      </c>
      <c r="F4147" s="190" t="s">
        <v>20869</v>
      </c>
      <c r="G4147" s="192">
        <v>102524</v>
      </c>
      <c r="H4147" s="191">
        <v>2888</v>
      </c>
      <c r="I4147" s="188">
        <v>35.5</v>
      </c>
      <c r="J4147" s="192">
        <v>102921</v>
      </c>
      <c r="K4147" s="191">
        <v>2903</v>
      </c>
      <c r="L4147" s="193">
        <v>35.45332414743369</v>
      </c>
      <c r="N4147" s="185"/>
      <c r="O4147" s="185"/>
    </row>
    <row r="4148" spans="1:15" x14ac:dyDescent="0.25">
      <c r="A4148" s="239" t="s">
        <v>13841</v>
      </c>
      <c r="B4148" s="189" t="s">
        <v>7794</v>
      </c>
      <c r="C4148" s="190" t="s">
        <v>7793</v>
      </c>
      <c r="D4148" s="190" t="s">
        <v>3698</v>
      </c>
      <c r="E4148" s="190" t="s">
        <v>20867</v>
      </c>
      <c r="F4148" s="190" t="s">
        <v>20869</v>
      </c>
      <c r="G4148" s="192">
        <v>9862.52</v>
      </c>
      <c r="H4148" s="191">
        <v>932</v>
      </c>
      <c r="I4148" s="188">
        <v>10.582103004291845</v>
      </c>
      <c r="J4148" s="192">
        <v>10341</v>
      </c>
      <c r="K4148" s="191">
        <v>941</v>
      </c>
      <c r="L4148" s="193">
        <v>10.989373007438894</v>
      </c>
      <c r="N4148" s="185"/>
      <c r="O4148" s="185"/>
    </row>
    <row r="4149" spans="1:15" x14ac:dyDescent="0.25">
      <c r="A4149" s="239" t="s">
        <v>13842</v>
      </c>
      <c r="B4149" s="189" t="s">
        <v>7794</v>
      </c>
      <c r="C4149" s="190" t="s">
        <v>7793</v>
      </c>
      <c r="D4149" s="190" t="s">
        <v>3699</v>
      </c>
      <c r="E4149" s="190" t="s">
        <v>20867</v>
      </c>
      <c r="F4149" s="190" t="s">
        <v>20869</v>
      </c>
      <c r="G4149" s="192">
        <v>49112.32</v>
      </c>
      <c r="H4149" s="191">
        <v>1037</v>
      </c>
      <c r="I4149" s="188">
        <v>47.36</v>
      </c>
      <c r="J4149" s="192">
        <v>50145.78</v>
      </c>
      <c r="K4149" s="191">
        <v>1038</v>
      </c>
      <c r="L4149" s="193">
        <v>48.31</v>
      </c>
      <c r="N4149" s="185"/>
      <c r="O4149" s="185"/>
    </row>
    <row r="4150" spans="1:15" x14ac:dyDescent="0.25">
      <c r="A4150" s="239" t="s">
        <v>13843</v>
      </c>
      <c r="B4150" s="189" t="s">
        <v>7794</v>
      </c>
      <c r="C4150" s="190" t="s">
        <v>7793</v>
      </c>
      <c r="D4150" s="190" t="s">
        <v>3700</v>
      </c>
      <c r="E4150" s="190" t="s">
        <v>20867</v>
      </c>
      <c r="F4150" s="190" t="s">
        <v>20869</v>
      </c>
      <c r="G4150" s="192">
        <v>4096</v>
      </c>
      <c r="H4150" s="191">
        <v>103</v>
      </c>
      <c r="I4150" s="188">
        <v>39.766990291262132</v>
      </c>
      <c r="J4150" s="192">
        <v>3648.26</v>
      </c>
      <c r="K4150" s="191">
        <v>104</v>
      </c>
      <c r="L4150" s="193">
        <v>35.079423076923078</v>
      </c>
      <c r="N4150" s="185"/>
      <c r="O4150" s="185"/>
    </row>
    <row r="4151" spans="1:15" x14ac:dyDescent="0.25">
      <c r="A4151" s="239" t="s">
        <v>13844</v>
      </c>
      <c r="B4151" s="189" t="s">
        <v>7794</v>
      </c>
      <c r="C4151" s="190" t="s">
        <v>7793</v>
      </c>
      <c r="D4151" s="190" t="s">
        <v>4359</v>
      </c>
      <c r="E4151" s="190" t="s">
        <v>20867</v>
      </c>
      <c r="F4151" s="190" t="s">
        <v>20869</v>
      </c>
      <c r="G4151" s="192">
        <v>974</v>
      </c>
      <c r="H4151" s="191">
        <v>46</v>
      </c>
      <c r="I4151" s="188">
        <v>21.173913043478262</v>
      </c>
      <c r="J4151" s="192">
        <v>974</v>
      </c>
      <c r="K4151" s="191">
        <v>46</v>
      </c>
      <c r="L4151" s="193">
        <v>21.173913043478262</v>
      </c>
      <c r="N4151" s="185"/>
      <c r="O4151" s="185"/>
    </row>
    <row r="4152" spans="1:15" x14ac:dyDescent="0.25">
      <c r="A4152" s="239" t="s">
        <v>13845</v>
      </c>
      <c r="B4152" s="189" t="s">
        <v>7794</v>
      </c>
      <c r="C4152" s="190" t="s">
        <v>7793</v>
      </c>
      <c r="D4152" s="190" t="s">
        <v>3701</v>
      </c>
      <c r="E4152" s="190" t="s">
        <v>20867</v>
      </c>
      <c r="F4152" s="190" t="s">
        <v>20869</v>
      </c>
      <c r="G4152" s="192">
        <v>4557.6400000000003</v>
      </c>
      <c r="H4152" s="191">
        <v>138</v>
      </c>
      <c r="I4152" s="188">
        <v>33.026376811594204</v>
      </c>
      <c r="J4152" s="192">
        <v>4591.17</v>
      </c>
      <c r="K4152" s="191">
        <v>139</v>
      </c>
      <c r="L4152" s="193">
        <v>33.03</v>
      </c>
      <c r="N4152" s="185"/>
      <c r="O4152" s="185"/>
    </row>
    <row r="4153" spans="1:15" x14ac:dyDescent="0.25">
      <c r="A4153" s="239" t="s">
        <v>13846</v>
      </c>
      <c r="B4153" s="189" t="s">
        <v>7794</v>
      </c>
      <c r="C4153" s="190" t="s">
        <v>7793</v>
      </c>
      <c r="D4153" s="190" t="s">
        <v>3702</v>
      </c>
      <c r="E4153" s="190" t="s">
        <v>20867</v>
      </c>
      <c r="F4153" s="190" t="s">
        <v>20869</v>
      </c>
      <c r="G4153" s="192">
        <v>4573.07</v>
      </c>
      <c r="H4153" s="191">
        <v>134</v>
      </c>
      <c r="I4153" s="188">
        <v>34.127388059701488</v>
      </c>
      <c r="J4153" s="192">
        <v>4598.9399999999996</v>
      </c>
      <c r="K4153" s="191">
        <v>133</v>
      </c>
      <c r="L4153" s="193">
        <v>34.578496240601503</v>
      </c>
      <c r="N4153" s="185"/>
      <c r="O4153" s="185"/>
    </row>
    <row r="4154" spans="1:15" x14ac:dyDescent="0.25">
      <c r="A4154" s="239" t="s">
        <v>13847</v>
      </c>
      <c r="B4154" s="189" t="s">
        <v>7794</v>
      </c>
      <c r="C4154" s="190" t="s">
        <v>7793</v>
      </c>
      <c r="D4154" s="190" t="s">
        <v>3703</v>
      </c>
      <c r="E4154" s="190" t="s">
        <v>20867</v>
      </c>
      <c r="F4154" s="190" t="s">
        <v>20869</v>
      </c>
      <c r="G4154" s="192">
        <v>40692.699999999997</v>
      </c>
      <c r="H4154" s="191">
        <v>1006</v>
      </c>
      <c r="I4154" s="188">
        <v>40.450000000000003</v>
      </c>
      <c r="J4154" s="192">
        <v>41420.800000000003</v>
      </c>
      <c r="K4154" s="191">
        <v>1024</v>
      </c>
      <c r="L4154" s="193">
        <v>40.450000000000003</v>
      </c>
      <c r="N4154" s="185"/>
      <c r="O4154" s="185"/>
    </row>
    <row r="4155" spans="1:15" x14ac:dyDescent="0.25">
      <c r="A4155" s="239" t="s">
        <v>13848</v>
      </c>
      <c r="B4155" s="189" t="s">
        <v>7794</v>
      </c>
      <c r="C4155" s="190" t="s">
        <v>7793</v>
      </c>
      <c r="D4155" s="190" t="s">
        <v>4360</v>
      </c>
      <c r="E4155" s="190" t="s">
        <v>20867</v>
      </c>
      <c r="F4155" s="190" t="s">
        <v>20869</v>
      </c>
      <c r="G4155" s="192">
        <v>6397.44</v>
      </c>
      <c r="H4155" s="191">
        <v>392</v>
      </c>
      <c r="I4155" s="188">
        <v>16.32</v>
      </c>
      <c r="J4155" s="192">
        <v>6366.56</v>
      </c>
      <c r="K4155" s="191">
        <v>389</v>
      </c>
      <c r="L4155" s="193">
        <v>16.366478149100256</v>
      </c>
      <c r="N4155" s="185"/>
      <c r="O4155" s="185"/>
    </row>
    <row r="4156" spans="1:15" x14ac:dyDescent="0.25">
      <c r="A4156" s="239" t="s">
        <v>13849</v>
      </c>
      <c r="B4156" s="189" t="s">
        <v>7794</v>
      </c>
      <c r="C4156" s="190" t="s">
        <v>7793</v>
      </c>
      <c r="D4156" s="190" t="s">
        <v>13850</v>
      </c>
      <c r="E4156" s="190" t="s">
        <v>20867</v>
      </c>
      <c r="F4156" s="190" t="s">
        <v>20868</v>
      </c>
      <c r="G4156" s="192">
        <v>0</v>
      </c>
      <c r="H4156" s="191">
        <v>48</v>
      </c>
      <c r="I4156" s="188">
        <v>0</v>
      </c>
      <c r="J4156" s="192">
        <v>0</v>
      </c>
      <c r="K4156" s="191">
        <v>52</v>
      </c>
      <c r="L4156" s="193">
        <v>0</v>
      </c>
      <c r="N4156" s="185"/>
      <c r="O4156" s="185"/>
    </row>
    <row r="4157" spans="1:15" x14ac:dyDescent="0.25">
      <c r="A4157" s="239" t="s">
        <v>13851</v>
      </c>
      <c r="B4157" s="189" t="s">
        <v>7794</v>
      </c>
      <c r="C4157" s="190" t="s">
        <v>7793</v>
      </c>
      <c r="D4157" s="190" t="s">
        <v>6465</v>
      </c>
      <c r="E4157" s="190" t="s">
        <v>20867</v>
      </c>
      <c r="F4157" s="190" t="s">
        <v>20869</v>
      </c>
      <c r="G4157" s="192">
        <v>177950</v>
      </c>
      <c r="H4157" s="191">
        <v>2866</v>
      </c>
      <c r="I4157" s="188">
        <v>62.090020935101187</v>
      </c>
      <c r="J4157" s="192">
        <v>181054.44</v>
      </c>
      <c r="K4157" s="191">
        <v>2916</v>
      </c>
      <c r="L4157" s="193">
        <v>62.09</v>
      </c>
      <c r="N4157" s="185"/>
      <c r="O4157" s="185"/>
    </row>
    <row r="4158" spans="1:15" x14ac:dyDescent="0.25">
      <c r="A4158" s="239" t="s">
        <v>13852</v>
      </c>
      <c r="B4158" s="189" t="s">
        <v>7794</v>
      </c>
      <c r="C4158" s="190" t="s">
        <v>7793</v>
      </c>
      <c r="D4158" s="190" t="s">
        <v>6466</v>
      </c>
      <c r="E4158" s="190" t="s">
        <v>20867</v>
      </c>
      <c r="F4158" s="190" t="s">
        <v>20869</v>
      </c>
      <c r="G4158" s="192">
        <v>5779.97</v>
      </c>
      <c r="H4158" s="191">
        <v>135</v>
      </c>
      <c r="I4158" s="188">
        <v>42.814592592592597</v>
      </c>
      <c r="J4158" s="192">
        <v>6000</v>
      </c>
      <c r="K4158" s="191">
        <v>138</v>
      </c>
      <c r="L4158" s="193">
        <v>43.478260869565219</v>
      </c>
      <c r="N4158" s="185"/>
      <c r="O4158" s="185"/>
    </row>
    <row r="4159" spans="1:15" x14ac:dyDescent="0.25">
      <c r="A4159" s="239" t="s">
        <v>13853</v>
      </c>
      <c r="B4159" s="189" t="s">
        <v>7794</v>
      </c>
      <c r="C4159" s="190" t="s">
        <v>7793</v>
      </c>
      <c r="D4159" s="190" t="s">
        <v>6467</v>
      </c>
      <c r="E4159" s="190" t="s">
        <v>20867</v>
      </c>
      <c r="F4159" s="190" t="s">
        <v>20869</v>
      </c>
      <c r="G4159" s="192">
        <v>14802.17</v>
      </c>
      <c r="H4159" s="191">
        <v>404</v>
      </c>
      <c r="I4159" s="188">
        <v>36.639034653465345</v>
      </c>
      <c r="J4159" s="192">
        <v>14571.19</v>
      </c>
      <c r="K4159" s="191">
        <v>408</v>
      </c>
      <c r="L4159" s="193">
        <v>35.713700980392161</v>
      </c>
      <c r="N4159" s="185"/>
      <c r="O4159" s="185"/>
    </row>
    <row r="4160" spans="1:15" x14ac:dyDescent="0.25">
      <c r="A4160" s="239" t="s">
        <v>13854</v>
      </c>
      <c r="B4160" s="189" t="s">
        <v>7794</v>
      </c>
      <c r="C4160" s="190" t="s">
        <v>7793</v>
      </c>
      <c r="D4160" s="190" t="s">
        <v>6468</v>
      </c>
      <c r="E4160" s="190" t="s">
        <v>20867</v>
      </c>
      <c r="F4160" s="190" t="s">
        <v>20869</v>
      </c>
      <c r="G4160" s="192">
        <v>73960</v>
      </c>
      <c r="H4160" s="191">
        <v>2207</v>
      </c>
      <c r="I4160" s="188">
        <v>33.51155414589941</v>
      </c>
      <c r="J4160" s="192">
        <v>70000</v>
      </c>
      <c r="K4160" s="191">
        <v>2235</v>
      </c>
      <c r="L4160" s="193">
        <v>31.319910514541387</v>
      </c>
      <c r="N4160" s="185"/>
      <c r="O4160" s="185"/>
    </row>
    <row r="4161" spans="1:15" x14ac:dyDescent="0.25">
      <c r="A4161" s="239" t="s">
        <v>13855</v>
      </c>
      <c r="B4161" s="189" t="s">
        <v>7794</v>
      </c>
      <c r="C4161" s="190" t="s">
        <v>7793</v>
      </c>
      <c r="D4161" s="190" t="s">
        <v>8539</v>
      </c>
      <c r="E4161" s="190" t="s">
        <v>20867</v>
      </c>
      <c r="F4161" s="190" t="s">
        <v>20869</v>
      </c>
      <c r="G4161" s="192">
        <v>10255</v>
      </c>
      <c r="H4161" s="191">
        <v>327</v>
      </c>
      <c r="I4161" s="188">
        <v>31.36085626911315</v>
      </c>
      <c r="J4161" s="192">
        <v>4000</v>
      </c>
      <c r="K4161" s="191">
        <v>332</v>
      </c>
      <c r="L4161" s="193">
        <v>12.048192771084338</v>
      </c>
      <c r="N4161" s="185"/>
      <c r="O4161" s="185"/>
    </row>
    <row r="4162" spans="1:15" x14ac:dyDescent="0.25">
      <c r="A4162" s="239" t="s">
        <v>13856</v>
      </c>
      <c r="B4162" s="189" t="s">
        <v>7797</v>
      </c>
      <c r="C4162" s="190" t="s">
        <v>8592</v>
      </c>
      <c r="D4162" s="190" t="s">
        <v>6469</v>
      </c>
      <c r="E4162" s="190" t="s">
        <v>20867</v>
      </c>
      <c r="F4162" s="190" t="s">
        <v>20869</v>
      </c>
      <c r="G4162" s="192">
        <v>89709</v>
      </c>
      <c r="H4162" s="191">
        <v>862.5</v>
      </c>
      <c r="I4162" s="188">
        <v>104.0104347826087</v>
      </c>
      <c r="J4162" s="192">
        <v>85000</v>
      </c>
      <c r="K4162" s="191">
        <v>862.6</v>
      </c>
      <c r="L4162" s="193">
        <v>98.539299791328546</v>
      </c>
      <c r="N4162" s="185"/>
      <c r="O4162" s="185"/>
    </row>
    <row r="4163" spans="1:15" x14ac:dyDescent="0.25">
      <c r="A4163" s="239" t="s">
        <v>13857</v>
      </c>
      <c r="B4163" s="189" t="s">
        <v>7797</v>
      </c>
      <c r="C4163" s="190" t="s">
        <v>8592</v>
      </c>
      <c r="D4163" s="190" t="s">
        <v>6470</v>
      </c>
      <c r="E4163" s="190" t="s">
        <v>20867</v>
      </c>
      <c r="F4163" s="190" t="s">
        <v>20869</v>
      </c>
      <c r="G4163" s="192">
        <v>49424</v>
      </c>
      <c r="H4163" s="191">
        <v>753.8</v>
      </c>
      <c r="I4163" s="188">
        <v>65.566463252852216</v>
      </c>
      <c r="J4163" s="192">
        <v>47738.71</v>
      </c>
      <c r="K4163" s="191">
        <v>755.2</v>
      </c>
      <c r="L4163" s="193">
        <v>63.213334216101693</v>
      </c>
      <c r="N4163" s="185"/>
      <c r="O4163" s="185"/>
    </row>
    <row r="4164" spans="1:15" x14ac:dyDescent="0.25">
      <c r="A4164" s="239" t="s">
        <v>13858</v>
      </c>
      <c r="B4164" s="189" t="s">
        <v>7797</v>
      </c>
      <c r="C4164" s="190" t="s">
        <v>8592</v>
      </c>
      <c r="D4164" s="190" t="s">
        <v>6471</v>
      </c>
      <c r="E4164" s="190" t="s">
        <v>20867</v>
      </c>
      <c r="F4164" s="190" t="s">
        <v>20869</v>
      </c>
      <c r="G4164" s="192">
        <v>161710</v>
      </c>
      <c r="H4164" s="191">
        <v>2502.3000000000002</v>
      </c>
      <c r="I4164" s="188">
        <v>64.624545418215234</v>
      </c>
      <c r="J4164" s="192">
        <v>167000</v>
      </c>
      <c r="K4164" s="191">
        <v>2514.1</v>
      </c>
      <c r="L4164" s="193">
        <v>66.425360964162124</v>
      </c>
      <c r="N4164" s="185"/>
      <c r="O4164" s="185"/>
    </row>
    <row r="4165" spans="1:15" x14ac:dyDescent="0.25">
      <c r="A4165" s="239" t="s">
        <v>13859</v>
      </c>
      <c r="B4165" s="189" t="s">
        <v>7797</v>
      </c>
      <c r="C4165" s="190" t="s">
        <v>8592</v>
      </c>
      <c r="D4165" s="190" t="s">
        <v>2078</v>
      </c>
      <c r="E4165" s="190" t="s">
        <v>20867</v>
      </c>
      <c r="F4165" s="190" t="s">
        <v>20869</v>
      </c>
      <c r="G4165" s="192">
        <v>281414</v>
      </c>
      <c r="H4165" s="191">
        <v>5154.1000000000004</v>
      </c>
      <c r="I4165" s="188">
        <v>54.600027162841229</v>
      </c>
      <c r="J4165" s="192">
        <v>283871</v>
      </c>
      <c r="K4165" s="191">
        <v>5199.1000000000004</v>
      </c>
      <c r="L4165" s="193">
        <v>54.600026927737488</v>
      </c>
      <c r="N4165" s="185"/>
      <c r="O4165" s="185"/>
    </row>
    <row r="4166" spans="1:15" x14ac:dyDescent="0.25">
      <c r="A4166" s="239" t="s">
        <v>13860</v>
      </c>
      <c r="B4166" s="189" t="s">
        <v>7797</v>
      </c>
      <c r="C4166" s="190" t="s">
        <v>8592</v>
      </c>
      <c r="D4166" s="190" t="s">
        <v>3312</v>
      </c>
      <c r="E4166" s="190" t="s">
        <v>20867</v>
      </c>
      <c r="F4166" s="190" t="s">
        <v>20869</v>
      </c>
      <c r="G4166" s="192">
        <v>2875</v>
      </c>
      <c r="H4166" s="191">
        <v>90.4</v>
      </c>
      <c r="I4166" s="188">
        <v>31.803097345132741</v>
      </c>
      <c r="J4166" s="192">
        <v>2875</v>
      </c>
      <c r="K4166" s="191">
        <v>94.5</v>
      </c>
      <c r="L4166" s="193">
        <v>30.423280423280424</v>
      </c>
      <c r="N4166" s="185"/>
      <c r="O4166" s="185"/>
    </row>
    <row r="4167" spans="1:15" x14ac:dyDescent="0.25">
      <c r="A4167" s="239" t="s">
        <v>13861</v>
      </c>
      <c r="B4167" s="189" t="s">
        <v>7797</v>
      </c>
      <c r="C4167" s="190" t="s">
        <v>8592</v>
      </c>
      <c r="D4167" s="190" t="s">
        <v>8761</v>
      </c>
      <c r="E4167" s="190" t="s">
        <v>20867</v>
      </c>
      <c r="F4167" s="190" t="s">
        <v>20869</v>
      </c>
      <c r="G4167" s="192">
        <v>5500</v>
      </c>
      <c r="H4167" s="191">
        <v>148</v>
      </c>
      <c r="I4167" s="188">
        <v>37.162162162162161</v>
      </c>
      <c r="J4167" s="192">
        <v>5550</v>
      </c>
      <c r="K4167" s="191">
        <v>155.30000000000001</v>
      </c>
      <c r="L4167" s="193">
        <v>35.737282678686412</v>
      </c>
      <c r="N4167" s="185"/>
      <c r="O4167" s="185"/>
    </row>
    <row r="4168" spans="1:15" x14ac:dyDescent="0.25">
      <c r="A4168" s="239" t="s">
        <v>13862</v>
      </c>
      <c r="B4168" s="189" t="s">
        <v>7797</v>
      </c>
      <c r="C4168" s="190" t="s">
        <v>8592</v>
      </c>
      <c r="D4168" s="190" t="s">
        <v>2079</v>
      </c>
      <c r="E4168" s="190" t="s">
        <v>20867</v>
      </c>
      <c r="F4168" s="190" t="s">
        <v>20869</v>
      </c>
      <c r="G4168" s="192">
        <v>87066</v>
      </c>
      <c r="H4168" s="191">
        <v>1421.4</v>
      </c>
      <c r="I4168" s="188">
        <v>61.25369354157872</v>
      </c>
      <c r="J4168" s="192">
        <v>88066</v>
      </c>
      <c r="K4168" s="191">
        <v>1425.1</v>
      </c>
      <c r="L4168" s="193">
        <v>61.796365167356683</v>
      </c>
      <c r="N4168" s="185"/>
      <c r="O4168" s="185"/>
    </row>
    <row r="4169" spans="1:15" x14ac:dyDescent="0.25">
      <c r="A4169" s="239" t="s">
        <v>13863</v>
      </c>
      <c r="B4169" s="189" t="s">
        <v>7797</v>
      </c>
      <c r="C4169" s="190" t="s">
        <v>8592</v>
      </c>
      <c r="D4169" s="190" t="s">
        <v>2080</v>
      </c>
      <c r="E4169" s="190" t="s">
        <v>20867</v>
      </c>
      <c r="F4169" s="190" t="s">
        <v>20869</v>
      </c>
      <c r="G4169" s="192">
        <v>167500</v>
      </c>
      <c r="H4169" s="191">
        <v>2894.2</v>
      </c>
      <c r="I4169" s="188">
        <v>57.874369428512203</v>
      </c>
      <c r="J4169" s="192">
        <v>186268</v>
      </c>
      <c r="K4169" s="191">
        <v>2935.7</v>
      </c>
      <c r="L4169" s="193">
        <v>63.449262526824953</v>
      </c>
      <c r="N4169" s="185"/>
      <c r="O4169" s="185"/>
    </row>
    <row r="4170" spans="1:15" x14ac:dyDescent="0.25">
      <c r="A4170" s="239" t="s">
        <v>13864</v>
      </c>
      <c r="B4170" s="189" t="s">
        <v>7797</v>
      </c>
      <c r="C4170" s="190" t="s">
        <v>8592</v>
      </c>
      <c r="D4170" s="190" t="s">
        <v>2081</v>
      </c>
      <c r="E4170" s="190" t="s">
        <v>20867</v>
      </c>
      <c r="F4170" s="190" t="s">
        <v>20869</v>
      </c>
      <c r="G4170" s="192">
        <v>155761</v>
      </c>
      <c r="H4170" s="191">
        <v>2547.9</v>
      </c>
      <c r="I4170" s="188">
        <v>61.133089995682717</v>
      </c>
      <c r="J4170" s="192">
        <v>155761</v>
      </c>
      <c r="K4170" s="191">
        <v>2560.9</v>
      </c>
      <c r="L4170" s="193">
        <v>60.822757624272711</v>
      </c>
      <c r="N4170" s="185"/>
      <c r="O4170" s="185"/>
    </row>
    <row r="4171" spans="1:15" x14ac:dyDescent="0.25">
      <c r="A4171" s="239" t="s">
        <v>13865</v>
      </c>
      <c r="B4171" s="189" t="s">
        <v>7797</v>
      </c>
      <c r="C4171" s="190" t="s">
        <v>8592</v>
      </c>
      <c r="D4171" s="190" t="s">
        <v>2082</v>
      </c>
      <c r="E4171" s="190" t="s">
        <v>20867</v>
      </c>
      <c r="F4171" s="190" t="s">
        <v>20869</v>
      </c>
      <c r="G4171" s="192">
        <v>9854.4500000000007</v>
      </c>
      <c r="H4171" s="191">
        <v>243.5</v>
      </c>
      <c r="I4171" s="188">
        <v>40.470020533880906</v>
      </c>
      <c r="J4171" s="192">
        <v>9842.2999999999993</v>
      </c>
      <c r="K4171" s="191">
        <v>243.2</v>
      </c>
      <c r="L4171" s="193">
        <v>40.469983552631575</v>
      </c>
      <c r="N4171" s="185"/>
      <c r="O4171" s="185"/>
    </row>
    <row r="4172" spans="1:15" x14ac:dyDescent="0.25">
      <c r="A4172" s="239" t="s">
        <v>13866</v>
      </c>
      <c r="B4172" s="189" t="s">
        <v>7797</v>
      </c>
      <c r="C4172" s="190" t="s">
        <v>8592</v>
      </c>
      <c r="D4172" s="190" t="s">
        <v>2083</v>
      </c>
      <c r="E4172" s="190" t="s">
        <v>20867</v>
      </c>
      <c r="F4172" s="190" t="s">
        <v>20869</v>
      </c>
      <c r="G4172" s="192">
        <v>42177</v>
      </c>
      <c r="H4172" s="191">
        <v>871.4</v>
      </c>
      <c r="I4172" s="188">
        <v>48.401422997475329</v>
      </c>
      <c r="J4172" s="192">
        <v>42554</v>
      </c>
      <c r="K4172" s="191">
        <v>879.2</v>
      </c>
      <c r="L4172" s="193">
        <v>48.40081892629663</v>
      </c>
      <c r="N4172" s="185"/>
      <c r="O4172" s="185"/>
    </row>
    <row r="4173" spans="1:15" x14ac:dyDescent="0.25">
      <c r="A4173" s="239" t="s">
        <v>13867</v>
      </c>
      <c r="B4173" s="189" t="s">
        <v>7797</v>
      </c>
      <c r="C4173" s="190" t="s">
        <v>8592</v>
      </c>
      <c r="D4173" s="190" t="s">
        <v>2084</v>
      </c>
      <c r="E4173" s="190" t="s">
        <v>20867</v>
      </c>
      <c r="F4173" s="190" t="s">
        <v>20869</v>
      </c>
      <c r="G4173" s="192">
        <v>95947.32</v>
      </c>
      <c r="H4173" s="191">
        <v>1521.8</v>
      </c>
      <c r="I4173" s="188">
        <v>63.048574057037726</v>
      </c>
      <c r="J4173" s="192">
        <v>96791.77</v>
      </c>
      <c r="K4173" s="191">
        <v>1542.2</v>
      </c>
      <c r="L4173" s="193">
        <v>62.762138503436653</v>
      </c>
      <c r="N4173" s="185"/>
      <c r="O4173" s="185"/>
    </row>
    <row r="4174" spans="1:15" x14ac:dyDescent="0.25">
      <c r="A4174" s="239" t="s">
        <v>13868</v>
      </c>
      <c r="B4174" s="189" t="s">
        <v>7797</v>
      </c>
      <c r="C4174" s="190" t="s">
        <v>8592</v>
      </c>
      <c r="D4174" s="190" t="s">
        <v>2085</v>
      </c>
      <c r="E4174" s="190" t="s">
        <v>20867</v>
      </c>
      <c r="F4174" s="190" t="s">
        <v>20869</v>
      </c>
      <c r="G4174" s="192">
        <v>7942</v>
      </c>
      <c r="H4174" s="191">
        <v>190.7</v>
      </c>
      <c r="I4174" s="188">
        <v>41.646565285789201</v>
      </c>
      <c r="J4174" s="192">
        <v>7942</v>
      </c>
      <c r="K4174" s="191">
        <v>191.4</v>
      </c>
      <c r="L4174" s="193">
        <v>41.494252873563219</v>
      </c>
      <c r="N4174" s="185"/>
      <c r="O4174" s="185"/>
    </row>
    <row r="4175" spans="1:15" x14ac:dyDescent="0.25">
      <c r="A4175" s="239" t="s">
        <v>13869</v>
      </c>
      <c r="B4175" s="189" t="s">
        <v>7797</v>
      </c>
      <c r="C4175" s="190" t="s">
        <v>8592</v>
      </c>
      <c r="D4175" s="190" t="s">
        <v>2086</v>
      </c>
      <c r="E4175" s="190" t="s">
        <v>20867</v>
      </c>
      <c r="F4175" s="190" t="s">
        <v>20869</v>
      </c>
      <c r="G4175" s="192">
        <v>49225</v>
      </c>
      <c r="H4175" s="191">
        <v>915.6</v>
      </c>
      <c r="I4175" s="188">
        <v>53.762560069899521</v>
      </c>
      <c r="J4175" s="192">
        <v>51769</v>
      </c>
      <c r="K4175" s="191">
        <v>935.9</v>
      </c>
      <c r="L4175" s="193">
        <v>55.314670370766109</v>
      </c>
      <c r="N4175" s="185"/>
      <c r="O4175" s="185"/>
    </row>
    <row r="4176" spans="1:15" x14ac:dyDescent="0.25">
      <c r="A4176" s="239" t="s">
        <v>13870</v>
      </c>
      <c r="B4176" s="189" t="s">
        <v>7797</v>
      </c>
      <c r="C4176" s="190" t="s">
        <v>8592</v>
      </c>
      <c r="D4176" s="190" t="s">
        <v>2087</v>
      </c>
      <c r="E4176" s="190" t="s">
        <v>20867</v>
      </c>
      <c r="F4176" s="190" t="s">
        <v>20869</v>
      </c>
      <c r="G4176" s="192">
        <v>3000</v>
      </c>
      <c r="H4176" s="191">
        <v>95.8</v>
      </c>
      <c r="I4176" s="188">
        <v>31.315240083507309</v>
      </c>
      <c r="J4176" s="192">
        <v>3000</v>
      </c>
      <c r="K4176" s="191">
        <v>96.3</v>
      </c>
      <c r="L4176" s="193">
        <v>31.152647975077883</v>
      </c>
      <c r="N4176" s="185"/>
      <c r="O4176" s="185"/>
    </row>
    <row r="4177" spans="1:15" x14ac:dyDescent="0.25">
      <c r="A4177" s="239" t="s">
        <v>13871</v>
      </c>
      <c r="B4177" s="189" t="s">
        <v>7797</v>
      </c>
      <c r="C4177" s="190" t="s">
        <v>8592</v>
      </c>
      <c r="D4177" s="190" t="s">
        <v>2088</v>
      </c>
      <c r="E4177" s="190" t="s">
        <v>20867</v>
      </c>
      <c r="F4177" s="190" t="s">
        <v>20869</v>
      </c>
      <c r="G4177" s="192">
        <v>20417</v>
      </c>
      <c r="H4177" s="191">
        <v>458.3</v>
      </c>
      <c r="I4177" s="188">
        <v>44.549421776129172</v>
      </c>
      <c r="J4177" s="192">
        <v>21438</v>
      </c>
      <c r="K4177" s="191">
        <v>460.1</v>
      </c>
      <c r="L4177" s="193">
        <v>46.59421864811997</v>
      </c>
      <c r="N4177" s="185"/>
      <c r="O4177" s="185"/>
    </row>
    <row r="4178" spans="1:15" x14ac:dyDescent="0.25">
      <c r="A4178" s="239" t="s">
        <v>13872</v>
      </c>
      <c r="B4178" s="189" t="s">
        <v>7797</v>
      </c>
      <c r="C4178" s="190" t="s">
        <v>8592</v>
      </c>
      <c r="D4178" s="190" t="s">
        <v>2089</v>
      </c>
      <c r="E4178" s="190" t="s">
        <v>20867</v>
      </c>
      <c r="F4178" s="190" t="s">
        <v>20869</v>
      </c>
      <c r="G4178" s="192">
        <v>82779</v>
      </c>
      <c r="H4178" s="191">
        <v>1350.6</v>
      </c>
      <c r="I4178" s="188">
        <v>61.290537538871618</v>
      </c>
      <c r="J4178" s="192">
        <v>82876</v>
      </c>
      <c r="K4178" s="191">
        <v>1352.2</v>
      </c>
      <c r="L4178" s="193">
        <v>61.289750036976777</v>
      </c>
      <c r="N4178" s="185"/>
      <c r="O4178" s="185"/>
    </row>
    <row r="4179" spans="1:15" x14ac:dyDescent="0.25">
      <c r="A4179" s="239" t="s">
        <v>13873</v>
      </c>
      <c r="B4179" s="189" t="s">
        <v>7797</v>
      </c>
      <c r="C4179" s="190" t="s">
        <v>8592</v>
      </c>
      <c r="D4179" s="190" t="s">
        <v>2090</v>
      </c>
      <c r="E4179" s="190" t="s">
        <v>20867</v>
      </c>
      <c r="F4179" s="190" t="s">
        <v>20869</v>
      </c>
      <c r="G4179" s="192">
        <v>15732.8</v>
      </c>
      <c r="H4179" s="191">
        <v>382.7</v>
      </c>
      <c r="I4179" s="188">
        <v>41.11000783903841</v>
      </c>
      <c r="J4179" s="192">
        <v>15872.57</v>
      </c>
      <c r="K4179" s="191">
        <v>386.1</v>
      </c>
      <c r="L4179" s="193">
        <v>41.109997409997405</v>
      </c>
      <c r="N4179" s="185"/>
      <c r="O4179" s="185"/>
    </row>
    <row r="4180" spans="1:15" x14ac:dyDescent="0.25">
      <c r="A4180" s="239" t="s">
        <v>13874</v>
      </c>
      <c r="B4180" s="189" t="s">
        <v>7797</v>
      </c>
      <c r="C4180" s="190" t="s">
        <v>8592</v>
      </c>
      <c r="D4180" s="190" t="s">
        <v>2091</v>
      </c>
      <c r="E4180" s="190" t="s">
        <v>20867</v>
      </c>
      <c r="F4180" s="190" t="s">
        <v>20869</v>
      </c>
      <c r="G4180" s="192">
        <v>20000</v>
      </c>
      <c r="H4180" s="191">
        <v>486.5</v>
      </c>
      <c r="I4180" s="188">
        <v>41.109969167523126</v>
      </c>
      <c r="J4180" s="192">
        <v>20000</v>
      </c>
      <c r="K4180" s="191">
        <v>492.1</v>
      </c>
      <c r="L4180" s="193">
        <v>40.642145905303799</v>
      </c>
      <c r="N4180" s="185"/>
      <c r="O4180" s="185"/>
    </row>
    <row r="4181" spans="1:15" x14ac:dyDescent="0.25">
      <c r="A4181" s="239" t="s">
        <v>13875</v>
      </c>
      <c r="B4181" s="189" t="s">
        <v>7797</v>
      </c>
      <c r="C4181" s="190" t="s">
        <v>8592</v>
      </c>
      <c r="D4181" s="190" t="s">
        <v>2092</v>
      </c>
      <c r="E4181" s="190" t="s">
        <v>20867</v>
      </c>
      <c r="F4181" s="190" t="s">
        <v>20869</v>
      </c>
      <c r="G4181" s="192">
        <v>10060</v>
      </c>
      <c r="H4181" s="191">
        <v>203.4</v>
      </c>
      <c r="I4181" s="188">
        <v>49.459193706981317</v>
      </c>
      <c r="J4181" s="192">
        <v>10060</v>
      </c>
      <c r="K4181" s="191">
        <v>203.9</v>
      </c>
      <c r="L4181" s="193">
        <v>49.337910740559096</v>
      </c>
      <c r="N4181" s="185"/>
      <c r="O4181" s="185"/>
    </row>
    <row r="4182" spans="1:15" x14ac:dyDescent="0.25">
      <c r="A4182" s="239" t="s">
        <v>13876</v>
      </c>
      <c r="B4182" s="189" t="s">
        <v>7797</v>
      </c>
      <c r="C4182" s="190" t="s">
        <v>8592</v>
      </c>
      <c r="D4182" s="190" t="s">
        <v>2093</v>
      </c>
      <c r="E4182" s="190" t="s">
        <v>20867</v>
      </c>
      <c r="F4182" s="190" t="s">
        <v>20869</v>
      </c>
      <c r="G4182" s="192">
        <v>26683</v>
      </c>
      <c r="H4182" s="191">
        <v>630.20000000000005</v>
      </c>
      <c r="I4182" s="188">
        <v>42.340526816883525</v>
      </c>
      <c r="J4182" s="192">
        <v>27508</v>
      </c>
      <c r="K4182" s="191">
        <v>649.70000000000005</v>
      </c>
      <c r="L4182" s="193">
        <v>42.339541326766195</v>
      </c>
      <c r="N4182" s="185"/>
      <c r="O4182" s="185"/>
    </row>
    <row r="4183" spans="1:15" x14ac:dyDescent="0.25">
      <c r="A4183" s="239" t="s">
        <v>13877</v>
      </c>
      <c r="B4183" s="189" t="s">
        <v>7797</v>
      </c>
      <c r="C4183" s="190" t="s">
        <v>8592</v>
      </c>
      <c r="D4183" s="190" t="s">
        <v>2094</v>
      </c>
      <c r="E4183" s="190" t="s">
        <v>20867</v>
      </c>
      <c r="F4183" s="190" t="s">
        <v>20869</v>
      </c>
      <c r="G4183" s="192">
        <v>7965</v>
      </c>
      <c r="H4183" s="191">
        <v>219.9</v>
      </c>
      <c r="I4183" s="188">
        <v>36.221009549795362</v>
      </c>
      <c r="J4183" s="192">
        <v>8098.79</v>
      </c>
      <c r="K4183" s="191">
        <v>223.6</v>
      </c>
      <c r="L4183" s="193">
        <v>36.21999105545617</v>
      </c>
      <c r="N4183" s="185"/>
      <c r="O4183" s="185"/>
    </row>
    <row r="4184" spans="1:15" x14ac:dyDescent="0.25">
      <c r="A4184" s="239" t="s">
        <v>13878</v>
      </c>
      <c r="B4184" s="189" t="s">
        <v>7797</v>
      </c>
      <c r="C4184" s="190" t="s">
        <v>8592</v>
      </c>
      <c r="D4184" s="190" t="s">
        <v>2095</v>
      </c>
      <c r="E4184" s="190" t="s">
        <v>20867</v>
      </c>
      <c r="F4184" s="190" t="s">
        <v>20869</v>
      </c>
      <c r="G4184" s="192">
        <v>10039.01</v>
      </c>
      <c r="H4184" s="191">
        <v>337.9</v>
      </c>
      <c r="I4184" s="188">
        <v>29.710002959455462</v>
      </c>
      <c r="J4184" s="192">
        <v>10345.02</v>
      </c>
      <c r="K4184" s="191">
        <v>348.2</v>
      </c>
      <c r="L4184" s="193">
        <v>29.709994256174614</v>
      </c>
      <c r="N4184" s="185"/>
      <c r="O4184" s="185"/>
    </row>
    <row r="4185" spans="1:15" x14ac:dyDescent="0.25">
      <c r="A4185" s="239" t="s">
        <v>13879</v>
      </c>
      <c r="B4185" s="189" t="s">
        <v>7797</v>
      </c>
      <c r="C4185" s="190" t="s">
        <v>8592</v>
      </c>
      <c r="D4185" s="190" t="s">
        <v>2096</v>
      </c>
      <c r="E4185" s="190" t="s">
        <v>20867</v>
      </c>
      <c r="F4185" s="190" t="s">
        <v>20869</v>
      </c>
      <c r="G4185" s="192">
        <v>23351</v>
      </c>
      <c r="H4185" s="191">
        <v>618.5</v>
      </c>
      <c r="I4185" s="188">
        <v>37.754244139046079</v>
      </c>
      <c r="J4185" s="192">
        <v>23900</v>
      </c>
      <c r="K4185" s="191">
        <v>618.29999999999995</v>
      </c>
      <c r="L4185" s="193">
        <v>38.654374898916387</v>
      </c>
      <c r="N4185" s="185"/>
      <c r="O4185" s="185"/>
    </row>
    <row r="4186" spans="1:15" x14ac:dyDescent="0.25">
      <c r="A4186" s="239" t="s">
        <v>13880</v>
      </c>
      <c r="B4186" s="189" t="s">
        <v>7799</v>
      </c>
      <c r="C4186" s="190" t="s">
        <v>7798</v>
      </c>
      <c r="D4186" s="190" t="s">
        <v>2097</v>
      </c>
      <c r="E4186" s="190" t="s">
        <v>20867</v>
      </c>
      <c r="F4186" s="190" t="s">
        <v>20869</v>
      </c>
      <c r="G4186" s="192">
        <v>16386</v>
      </c>
      <c r="H4186" s="191">
        <v>311.89999999999998</v>
      </c>
      <c r="I4186" s="188">
        <v>52.536069252965696</v>
      </c>
      <c r="J4186" s="192">
        <v>16730.84</v>
      </c>
      <c r="K4186" s="191">
        <v>318.39999999999998</v>
      </c>
      <c r="L4186" s="193">
        <v>52.546608040201008</v>
      </c>
      <c r="N4186" s="185"/>
      <c r="O4186" s="185"/>
    </row>
    <row r="4187" spans="1:15" x14ac:dyDescent="0.25">
      <c r="A4187" s="239" t="s">
        <v>13881</v>
      </c>
      <c r="B4187" s="189" t="s">
        <v>7799</v>
      </c>
      <c r="C4187" s="190" t="s">
        <v>7798</v>
      </c>
      <c r="D4187" s="190" t="s">
        <v>2098</v>
      </c>
      <c r="E4187" s="190" t="s">
        <v>20867</v>
      </c>
      <c r="F4187" s="190" t="s">
        <v>20869</v>
      </c>
      <c r="G4187" s="192">
        <v>88952</v>
      </c>
      <c r="H4187" s="191">
        <v>1073.9000000000001</v>
      </c>
      <c r="I4187" s="188">
        <v>82.830803612999347</v>
      </c>
      <c r="J4187" s="192">
        <v>90956</v>
      </c>
      <c r="K4187" s="191">
        <v>1098.0999999999999</v>
      </c>
      <c r="L4187" s="193">
        <v>82.830343320280491</v>
      </c>
      <c r="N4187" s="185"/>
      <c r="O4187" s="185"/>
    </row>
    <row r="4188" spans="1:15" x14ac:dyDescent="0.25">
      <c r="A4188" s="239" t="s">
        <v>13882</v>
      </c>
      <c r="B4188" s="189" t="s">
        <v>7799</v>
      </c>
      <c r="C4188" s="190" t="s">
        <v>7798</v>
      </c>
      <c r="D4188" s="190" t="s">
        <v>2099</v>
      </c>
      <c r="E4188" s="190" t="s">
        <v>20867</v>
      </c>
      <c r="F4188" s="190" t="s">
        <v>20869</v>
      </c>
      <c r="G4188" s="192">
        <v>6362</v>
      </c>
      <c r="H4188" s="191">
        <v>139.1</v>
      </c>
      <c r="I4188" s="188">
        <v>45.73687994248742</v>
      </c>
      <c r="J4188" s="192">
        <v>8836</v>
      </c>
      <c r="K4188" s="191">
        <v>145.4</v>
      </c>
      <c r="L4188" s="193">
        <v>60.770288858321869</v>
      </c>
      <c r="N4188" s="185"/>
      <c r="O4188" s="185"/>
    </row>
    <row r="4189" spans="1:15" x14ac:dyDescent="0.25">
      <c r="A4189" s="239" t="s">
        <v>13883</v>
      </c>
      <c r="B4189" s="189" t="s">
        <v>7799</v>
      </c>
      <c r="C4189" s="190" t="s">
        <v>7798</v>
      </c>
      <c r="D4189" s="190" t="s">
        <v>2100</v>
      </c>
      <c r="E4189" s="190" t="s">
        <v>20867</v>
      </c>
      <c r="F4189" s="190" t="s">
        <v>20869</v>
      </c>
      <c r="G4189" s="192">
        <v>227352</v>
      </c>
      <c r="H4189" s="191">
        <v>3260.3</v>
      </c>
      <c r="I4189" s="188">
        <v>69.733460111032727</v>
      </c>
      <c r="J4189" s="192">
        <v>233563</v>
      </c>
      <c r="K4189" s="191">
        <v>3349.5</v>
      </c>
      <c r="L4189" s="193">
        <v>69.730706075533661</v>
      </c>
      <c r="N4189" s="185"/>
      <c r="O4189" s="185"/>
    </row>
    <row r="4190" spans="1:15" x14ac:dyDescent="0.25">
      <c r="A4190" s="239" t="s">
        <v>13884</v>
      </c>
      <c r="B4190" s="189" t="s">
        <v>7799</v>
      </c>
      <c r="C4190" s="190" t="s">
        <v>7798</v>
      </c>
      <c r="D4190" s="190" t="s">
        <v>2101</v>
      </c>
      <c r="E4190" s="190" t="s">
        <v>20867</v>
      </c>
      <c r="F4190" s="190" t="s">
        <v>20869</v>
      </c>
      <c r="G4190" s="192">
        <v>18440</v>
      </c>
      <c r="H4190" s="191">
        <v>398.4</v>
      </c>
      <c r="I4190" s="188">
        <v>46.285140562248998</v>
      </c>
      <c r="J4190" s="192">
        <v>19524</v>
      </c>
      <c r="K4190" s="191">
        <v>398.9</v>
      </c>
      <c r="L4190" s="193">
        <v>48.944597643519685</v>
      </c>
      <c r="N4190" s="185"/>
      <c r="O4190" s="185"/>
    </row>
    <row r="4191" spans="1:15" x14ac:dyDescent="0.25">
      <c r="A4191" s="239" t="s">
        <v>13885</v>
      </c>
      <c r="B4191" s="189" t="s">
        <v>7799</v>
      </c>
      <c r="C4191" s="190" t="s">
        <v>7798</v>
      </c>
      <c r="D4191" s="190" t="s">
        <v>6494</v>
      </c>
      <c r="E4191" s="190" t="s">
        <v>20867</v>
      </c>
      <c r="F4191" s="190" t="s">
        <v>20869</v>
      </c>
      <c r="G4191" s="192">
        <v>45736</v>
      </c>
      <c r="H4191" s="191">
        <v>1070.5999999999999</v>
      </c>
      <c r="I4191" s="188">
        <v>42.719970110218576</v>
      </c>
      <c r="J4191" s="192">
        <v>59348</v>
      </c>
      <c r="K4191" s="191">
        <v>1251.5</v>
      </c>
      <c r="L4191" s="193">
        <v>47.421494206951657</v>
      </c>
      <c r="N4191" s="185"/>
      <c r="O4191" s="185"/>
    </row>
    <row r="4192" spans="1:15" x14ac:dyDescent="0.25">
      <c r="A4192" s="239" t="s">
        <v>13886</v>
      </c>
      <c r="B4192" s="189" t="s">
        <v>7799</v>
      </c>
      <c r="C4192" s="190" t="s">
        <v>7798</v>
      </c>
      <c r="D4192" s="190" t="s">
        <v>6495</v>
      </c>
      <c r="E4192" s="190" t="s">
        <v>20867</v>
      </c>
      <c r="F4192" s="190" t="s">
        <v>20869</v>
      </c>
      <c r="G4192" s="192">
        <v>12938</v>
      </c>
      <c r="H4192" s="191">
        <v>450.3</v>
      </c>
      <c r="I4192" s="188">
        <v>28.731956473462137</v>
      </c>
      <c r="J4192" s="192">
        <v>13287</v>
      </c>
      <c r="K4192" s="191">
        <v>453.8</v>
      </c>
      <c r="L4192" s="193">
        <v>29.279418245923313</v>
      </c>
      <c r="N4192" s="185"/>
      <c r="O4192" s="185"/>
    </row>
    <row r="4193" spans="1:15" x14ac:dyDescent="0.25">
      <c r="A4193" s="239" t="s">
        <v>13887</v>
      </c>
      <c r="B4193" s="189" t="s">
        <v>7799</v>
      </c>
      <c r="C4193" s="190" t="s">
        <v>7798</v>
      </c>
      <c r="D4193" s="190" t="s">
        <v>6496</v>
      </c>
      <c r="E4193" s="190" t="s">
        <v>20867</v>
      </c>
      <c r="F4193" s="190" t="s">
        <v>20869</v>
      </c>
      <c r="G4193" s="192">
        <v>11247</v>
      </c>
      <c r="H4193" s="191">
        <v>485</v>
      </c>
      <c r="I4193" s="188">
        <v>23.189690721649484</v>
      </c>
      <c r="J4193" s="192">
        <v>11886</v>
      </c>
      <c r="K4193" s="191">
        <v>498.1</v>
      </c>
      <c r="L4193" s="193">
        <v>23.862678177072876</v>
      </c>
      <c r="N4193" s="185"/>
      <c r="O4193" s="185"/>
    </row>
    <row r="4194" spans="1:15" x14ac:dyDescent="0.25">
      <c r="A4194" s="239" t="s">
        <v>13888</v>
      </c>
      <c r="B4194" s="189" t="s">
        <v>7799</v>
      </c>
      <c r="C4194" s="190" t="s">
        <v>7798</v>
      </c>
      <c r="D4194" s="190" t="s">
        <v>6497</v>
      </c>
      <c r="E4194" s="190" t="s">
        <v>20867</v>
      </c>
      <c r="F4194" s="190" t="s">
        <v>20869</v>
      </c>
      <c r="G4194" s="192">
        <v>35416</v>
      </c>
      <c r="H4194" s="191">
        <v>783.8</v>
      </c>
      <c r="I4194" s="188">
        <v>45.184996172492987</v>
      </c>
      <c r="J4194" s="192">
        <v>36124</v>
      </c>
      <c r="K4194" s="191">
        <v>788.7</v>
      </c>
      <c r="L4194" s="193">
        <v>45.801952580195255</v>
      </c>
      <c r="N4194" s="185"/>
      <c r="O4194" s="185"/>
    </row>
    <row r="4195" spans="1:15" x14ac:dyDescent="0.25">
      <c r="A4195" s="239" t="s">
        <v>13889</v>
      </c>
      <c r="B4195" s="189" t="s">
        <v>7799</v>
      </c>
      <c r="C4195" s="190" t="s">
        <v>7798</v>
      </c>
      <c r="D4195" s="190" t="s">
        <v>6498</v>
      </c>
      <c r="E4195" s="190" t="s">
        <v>20867</v>
      </c>
      <c r="F4195" s="190" t="s">
        <v>20869</v>
      </c>
      <c r="G4195" s="192">
        <v>143048</v>
      </c>
      <c r="H4195" s="191">
        <v>2230.6</v>
      </c>
      <c r="I4195" s="188">
        <v>64.129830538868475</v>
      </c>
      <c r="J4195" s="192">
        <v>152395</v>
      </c>
      <c r="K4195" s="191">
        <v>2299</v>
      </c>
      <c r="L4195" s="193">
        <v>66.287516311439759</v>
      </c>
      <c r="N4195" s="185"/>
      <c r="O4195" s="185"/>
    </row>
    <row r="4196" spans="1:15" x14ac:dyDescent="0.25">
      <c r="A4196" s="239" t="s">
        <v>13890</v>
      </c>
      <c r="B4196" s="189" t="s">
        <v>7799</v>
      </c>
      <c r="C4196" s="190" t="s">
        <v>7798</v>
      </c>
      <c r="D4196" s="190" t="s">
        <v>3744</v>
      </c>
      <c r="E4196" s="190" t="s">
        <v>20867</v>
      </c>
      <c r="F4196" s="190" t="s">
        <v>20869</v>
      </c>
      <c r="G4196" s="192">
        <v>41000</v>
      </c>
      <c r="H4196" s="191">
        <v>657.7</v>
      </c>
      <c r="I4196" s="188">
        <v>62.338452181845824</v>
      </c>
      <c r="J4196" s="192">
        <v>40000</v>
      </c>
      <c r="K4196" s="191">
        <v>658.6</v>
      </c>
      <c r="L4196" s="193">
        <v>60.734892195566353</v>
      </c>
      <c r="N4196" s="185"/>
      <c r="O4196" s="185"/>
    </row>
    <row r="4197" spans="1:15" x14ac:dyDescent="0.25">
      <c r="A4197" s="239" t="s">
        <v>13891</v>
      </c>
      <c r="B4197" s="189" t="s">
        <v>7799</v>
      </c>
      <c r="C4197" s="190" t="s">
        <v>7798</v>
      </c>
      <c r="D4197" s="190" t="s">
        <v>3745</v>
      </c>
      <c r="E4197" s="190" t="s">
        <v>20867</v>
      </c>
      <c r="F4197" s="190" t="s">
        <v>20869</v>
      </c>
      <c r="G4197" s="192">
        <v>10700</v>
      </c>
      <c r="H4197" s="191">
        <v>484.7</v>
      </c>
      <c r="I4197" s="188">
        <v>22.075510625128945</v>
      </c>
      <c r="J4197" s="192">
        <v>11834</v>
      </c>
      <c r="K4197" s="191">
        <v>519.29999999999995</v>
      </c>
      <c r="L4197" s="193">
        <v>22.788368958212981</v>
      </c>
      <c r="N4197" s="185"/>
      <c r="O4197" s="185"/>
    </row>
    <row r="4198" spans="1:15" x14ac:dyDescent="0.25">
      <c r="A4198" s="239" t="s">
        <v>13892</v>
      </c>
      <c r="B4198" s="189" t="s">
        <v>7799</v>
      </c>
      <c r="C4198" s="190" t="s">
        <v>7798</v>
      </c>
      <c r="D4198" s="190" t="s">
        <v>3746</v>
      </c>
      <c r="E4198" s="190" t="s">
        <v>20867</v>
      </c>
      <c r="F4198" s="190" t="s">
        <v>20869</v>
      </c>
      <c r="G4198" s="192">
        <v>267040</v>
      </c>
      <c r="H4198" s="191">
        <v>8172.3</v>
      </c>
      <c r="I4198" s="188">
        <v>32.676235576275957</v>
      </c>
      <c r="J4198" s="192">
        <v>271392</v>
      </c>
      <c r="K4198" s="191">
        <v>8230.7000000000007</v>
      </c>
      <c r="L4198" s="193">
        <v>32.973137157228422</v>
      </c>
      <c r="N4198" s="185"/>
      <c r="O4198" s="185"/>
    </row>
    <row r="4199" spans="1:15" x14ac:dyDescent="0.25">
      <c r="A4199" s="239" t="s">
        <v>13893</v>
      </c>
      <c r="B4199" s="189" t="s">
        <v>7799</v>
      </c>
      <c r="C4199" s="190" t="s">
        <v>7798</v>
      </c>
      <c r="D4199" s="190" t="s">
        <v>3747</v>
      </c>
      <c r="E4199" s="190" t="s">
        <v>20867</v>
      </c>
      <c r="F4199" s="190" t="s">
        <v>20869</v>
      </c>
      <c r="G4199" s="192">
        <v>28279</v>
      </c>
      <c r="H4199" s="191">
        <v>1005.7</v>
      </c>
      <c r="I4199" s="188">
        <v>28.11872327731928</v>
      </c>
      <c r="J4199" s="192">
        <v>28273</v>
      </c>
      <c r="K4199" s="191">
        <v>1006.3</v>
      </c>
      <c r="L4199" s="193">
        <v>28.095995230050683</v>
      </c>
      <c r="N4199" s="185"/>
      <c r="O4199" s="185"/>
    </row>
    <row r="4200" spans="1:15" x14ac:dyDescent="0.25">
      <c r="A4200" s="239" t="s">
        <v>13894</v>
      </c>
      <c r="B4200" s="189" t="s">
        <v>7799</v>
      </c>
      <c r="C4200" s="190" t="s">
        <v>7798</v>
      </c>
      <c r="D4200" s="190" t="s">
        <v>3748</v>
      </c>
      <c r="E4200" s="190" t="s">
        <v>20867</v>
      </c>
      <c r="F4200" s="190" t="s">
        <v>20869</v>
      </c>
      <c r="G4200" s="192">
        <v>3768</v>
      </c>
      <c r="H4200" s="191">
        <v>117.6</v>
      </c>
      <c r="I4200" s="188">
        <v>32.040816326530617</v>
      </c>
      <c r="J4200" s="192">
        <v>3781</v>
      </c>
      <c r="K4200" s="191">
        <v>119</v>
      </c>
      <c r="L4200" s="193">
        <v>31.77310924369748</v>
      </c>
      <c r="N4200" s="185"/>
      <c r="O4200" s="185"/>
    </row>
    <row r="4201" spans="1:15" x14ac:dyDescent="0.25">
      <c r="A4201" s="239" t="s">
        <v>13895</v>
      </c>
      <c r="B4201" s="189" t="s">
        <v>7799</v>
      </c>
      <c r="C4201" s="190" t="s">
        <v>7798</v>
      </c>
      <c r="D4201" s="190" t="s">
        <v>3749</v>
      </c>
      <c r="E4201" s="190" t="s">
        <v>20867</v>
      </c>
      <c r="F4201" s="190" t="s">
        <v>20869</v>
      </c>
      <c r="G4201" s="192">
        <v>158715.84</v>
      </c>
      <c r="H4201" s="191">
        <v>2263.3000000000002</v>
      </c>
      <c r="I4201" s="188">
        <v>70.125851632571894</v>
      </c>
      <c r="J4201" s="192">
        <v>169522</v>
      </c>
      <c r="K4201" s="191">
        <v>2370</v>
      </c>
      <c r="L4201" s="193">
        <v>71.528270042194094</v>
      </c>
      <c r="N4201" s="185"/>
      <c r="O4201" s="185"/>
    </row>
    <row r="4202" spans="1:15" x14ac:dyDescent="0.25">
      <c r="A4202" s="239" t="s">
        <v>13896</v>
      </c>
      <c r="B4202" s="189" t="s">
        <v>7799</v>
      </c>
      <c r="C4202" s="190" t="s">
        <v>7798</v>
      </c>
      <c r="D4202" s="190" t="s">
        <v>3750</v>
      </c>
      <c r="E4202" s="190" t="s">
        <v>20867</v>
      </c>
      <c r="F4202" s="190" t="s">
        <v>20869</v>
      </c>
      <c r="G4202" s="192">
        <v>53742</v>
      </c>
      <c r="H4202" s="191">
        <v>1305.3</v>
      </c>
      <c r="I4202" s="188">
        <v>41.172144334635718</v>
      </c>
      <c r="J4202" s="192">
        <v>58763</v>
      </c>
      <c r="K4202" s="191">
        <v>1303.3</v>
      </c>
      <c r="L4202" s="193">
        <v>45.087853909307142</v>
      </c>
      <c r="N4202" s="185"/>
      <c r="O4202" s="185"/>
    </row>
    <row r="4203" spans="1:15" x14ac:dyDescent="0.25">
      <c r="A4203" s="239" t="s">
        <v>13897</v>
      </c>
      <c r="B4203" s="189" t="s">
        <v>7799</v>
      </c>
      <c r="C4203" s="190" t="s">
        <v>7798</v>
      </c>
      <c r="D4203" s="190" t="s">
        <v>3751</v>
      </c>
      <c r="E4203" s="190" t="s">
        <v>20867</v>
      </c>
      <c r="F4203" s="190" t="s">
        <v>20869</v>
      </c>
      <c r="G4203" s="192">
        <v>22700</v>
      </c>
      <c r="H4203" s="191">
        <v>741.4</v>
      </c>
      <c r="I4203" s="188">
        <v>30.617750202319936</v>
      </c>
      <c r="J4203" s="192">
        <v>21826</v>
      </c>
      <c r="K4203" s="191">
        <v>754.7</v>
      </c>
      <c r="L4203" s="193">
        <v>28.920100702265799</v>
      </c>
      <c r="N4203" s="185"/>
      <c r="O4203" s="185"/>
    </row>
    <row r="4204" spans="1:15" x14ac:dyDescent="0.25">
      <c r="A4204" s="239" t="s">
        <v>13898</v>
      </c>
      <c r="B4204" s="189" t="s">
        <v>7799</v>
      </c>
      <c r="C4204" s="190" t="s">
        <v>7798</v>
      </c>
      <c r="D4204" s="190" t="s">
        <v>3752</v>
      </c>
      <c r="E4204" s="190" t="s">
        <v>20867</v>
      </c>
      <c r="F4204" s="190" t="s">
        <v>20869</v>
      </c>
      <c r="G4204" s="192">
        <v>9200</v>
      </c>
      <c r="H4204" s="191">
        <v>276.7</v>
      </c>
      <c r="I4204" s="188">
        <v>33.249006143838095</v>
      </c>
      <c r="J4204" s="192">
        <v>9200</v>
      </c>
      <c r="K4204" s="191">
        <v>277.89999999999998</v>
      </c>
      <c r="L4204" s="193">
        <v>33.10543360921195</v>
      </c>
      <c r="N4204" s="185"/>
      <c r="O4204" s="185"/>
    </row>
    <row r="4205" spans="1:15" x14ac:dyDescent="0.25">
      <c r="A4205" s="239" t="s">
        <v>13899</v>
      </c>
      <c r="B4205" s="189" t="s">
        <v>7799</v>
      </c>
      <c r="C4205" s="190" t="s">
        <v>7798</v>
      </c>
      <c r="D4205" s="190" t="s">
        <v>8633</v>
      </c>
      <c r="E4205" s="190" t="s">
        <v>20867</v>
      </c>
      <c r="F4205" s="190" t="s">
        <v>20869</v>
      </c>
      <c r="G4205" s="192">
        <v>11721</v>
      </c>
      <c r="H4205" s="191">
        <v>555.70000000000005</v>
      </c>
      <c r="I4205" s="188">
        <v>21.092315997840561</v>
      </c>
      <c r="J4205" s="192">
        <v>12669</v>
      </c>
      <c r="K4205" s="191">
        <v>586</v>
      </c>
      <c r="L4205" s="193">
        <v>21.619453924914676</v>
      </c>
      <c r="N4205" s="185"/>
      <c r="O4205" s="185"/>
    </row>
    <row r="4206" spans="1:15" x14ac:dyDescent="0.25">
      <c r="A4206" s="239" t="s">
        <v>13900</v>
      </c>
      <c r="B4206" s="189" t="s">
        <v>7799</v>
      </c>
      <c r="C4206" s="190" t="s">
        <v>7798</v>
      </c>
      <c r="D4206" s="190" t="s">
        <v>3753</v>
      </c>
      <c r="E4206" s="190" t="s">
        <v>20867</v>
      </c>
      <c r="F4206" s="190" t="s">
        <v>20869</v>
      </c>
      <c r="G4206" s="192">
        <v>47834</v>
      </c>
      <c r="H4206" s="191">
        <v>834.2</v>
      </c>
      <c r="I4206" s="188">
        <v>57.341165188204265</v>
      </c>
      <c r="J4206" s="192">
        <v>48590</v>
      </c>
      <c r="K4206" s="191">
        <v>836</v>
      </c>
      <c r="L4206" s="193">
        <v>58.122009569377994</v>
      </c>
      <c r="N4206" s="185"/>
      <c r="O4206" s="185"/>
    </row>
    <row r="4207" spans="1:15" x14ac:dyDescent="0.25">
      <c r="A4207" s="239" t="s">
        <v>13901</v>
      </c>
      <c r="B4207" s="189" t="s">
        <v>7799</v>
      </c>
      <c r="C4207" s="190" t="s">
        <v>7798</v>
      </c>
      <c r="D4207" s="190" t="s">
        <v>3754</v>
      </c>
      <c r="E4207" s="190" t="s">
        <v>20867</v>
      </c>
      <c r="F4207" s="190" t="s">
        <v>20869</v>
      </c>
      <c r="G4207" s="192">
        <v>275781</v>
      </c>
      <c r="H4207" s="191">
        <v>3890.5</v>
      </c>
      <c r="I4207" s="188">
        <v>70.88574733324765</v>
      </c>
      <c r="J4207" s="192">
        <v>287957</v>
      </c>
      <c r="K4207" s="191">
        <v>3984.2</v>
      </c>
      <c r="L4207" s="193">
        <v>72.274735204056029</v>
      </c>
      <c r="N4207" s="185"/>
      <c r="O4207" s="185"/>
    </row>
    <row r="4208" spans="1:15" x14ac:dyDescent="0.25">
      <c r="A4208" s="239" t="s">
        <v>13902</v>
      </c>
      <c r="B4208" s="189" t="s">
        <v>7799</v>
      </c>
      <c r="C4208" s="190" t="s">
        <v>7798</v>
      </c>
      <c r="D4208" s="190" t="s">
        <v>3755</v>
      </c>
      <c r="E4208" s="190" t="s">
        <v>20867</v>
      </c>
      <c r="F4208" s="190" t="s">
        <v>20869</v>
      </c>
      <c r="G4208" s="192">
        <v>184910</v>
      </c>
      <c r="H4208" s="191">
        <v>2527.6</v>
      </c>
      <c r="I4208" s="188">
        <v>73.15635385345783</v>
      </c>
      <c r="J4208" s="192">
        <v>220516</v>
      </c>
      <c r="K4208" s="191">
        <v>2549.9</v>
      </c>
      <c r="L4208" s="193">
        <v>86.480254127612838</v>
      </c>
      <c r="N4208" s="185"/>
      <c r="O4208" s="185"/>
    </row>
    <row r="4209" spans="1:15" x14ac:dyDescent="0.25">
      <c r="A4209" s="239" t="s">
        <v>13903</v>
      </c>
      <c r="B4209" s="189" t="s">
        <v>7799</v>
      </c>
      <c r="C4209" s="190" t="s">
        <v>7798</v>
      </c>
      <c r="D4209" s="190" t="s">
        <v>3756</v>
      </c>
      <c r="E4209" s="190" t="s">
        <v>20867</v>
      </c>
      <c r="F4209" s="190" t="s">
        <v>20869</v>
      </c>
      <c r="G4209" s="192">
        <v>154248</v>
      </c>
      <c r="H4209" s="191">
        <v>3010.9</v>
      </c>
      <c r="I4209" s="188">
        <v>51.229864824471086</v>
      </c>
      <c r="J4209" s="192">
        <v>155225</v>
      </c>
      <c r="K4209" s="191">
        <v>3000.1</v>
      </c>
      <c r="L4209" s="193">
        <v>51.739942001933272</v>
      </c>
      <c r="N4209" s="185"/>
      <c r="O4209" s="185"/>
    </row>
    <row r="4210" spans="1:15" x14ac:dyDescent="0.25">
      <c r="A4210" s="239" t="s">
        <v>13904</v>
      </c>
      <c r="B4210" s="189" t="s">
        <v>7799</v>
      </c>
      <c r="C4210" s="190" t="s">
        <v>7798</v>
      </c>
      <c r="D4210" s="190" t="s">
        <v>3757</v>
      </c>
      <c r="E4210" s="190" t="s">
        <v>20867</v>
      </c>
      <c r="F4210" s="190" t="s">
        <v>20869</v>
      </c>
      <c r="G4210" s="192">
        <v>29877</v>
      </c>
      <c r="H4210" s="191">
        <v>813.2</v>
      </c>
      <c r="I4210" s="188">
        <v>36.740039350713232</v>
      </c>
      <c r="J4210" s="192">
        <v>33613</v>
      </c>
      <c r="K4210" s="191">
        <v>821.6</v>
      </c>
      <c r="L4210" s="193">
        <v>40.91163583252191</v>
      </c>
      <c r="N4210" s="185"/>
      <c r="O4210" s="185"/>
    </row>
    <row r="4211" spans="1:15" x14ac:dyDescent="0.25">
      <c r="A4211" s="239" t="s">
        <v>13905</v>
      </c>
      <c r="B4211" s="189" t="s">
        <v>7799</v>
      </c>
      <c r="C4211" s="190" t="s">
        <v>7798</v>
      </c>
      <c r="D4211" s="190" t="s">
        <v>3758</v>
      </c>
      <c r="E4211" s="190" t="s">
        <v>20867</v>
      </c>
      <c r="F4211" s="190" t="s">
        <v>20869</v>
      </c>
      <c r="G4211" s="192">
        <v>125000</v>
      </c>
      <c r="H4211" s="191">
        <v>1372.9</v>
      </c>
      <c r="I4211" s="188">
        <v>91.04814625974214</v>
      </c>
      <c r="J4211" s="192">
        <v>125000</v>
      </c>
      <c r="K4211" s="191">
        <v>1366.8</v>
      </c>
      <c r="L4211" s="193">
        <v>91.454492244659065</v>
      </c>
      <c r="N4211" s="185"/>
      <c r="O4211" s="185"/>
    </row>
    <row r="4212" spans="1:15" x14ac:dyDescent="0.25">
      <c r="A4212" s="239" t="s">
        <v>13906</v>
      </c>
      <c r="B4212" s="189" t="s">
        <v>7799</v>
      </c>
      <c r="C4212" s="190" t="s">
        <v>7798</v>
      </c>
      <c r="D4212" s="190" t="s">
        <v>3759</v>
      </c>
      <c r="E4212" s="190" t="s">
        <v>20867</v>
      </c>
      <c r="F4212" s="190" t="s">
        <v>20869</v>
      </c>
      <c r="G4212" s="192">
        <v>36938</v>
      </c>
      <c r="H4212" s="191">
        <v>928.4</v>
      </c>
      <c r="I4212" s="188">
        <v>39.786729857819907</v>
      </c>
      <c r="J4212" s="192">
        <v>37765</v>
      </c>
      <c r="K4212" s="191">
        <v>949.1</v>
      </c>
      <c r="L4212" s="193">
        <v>39.79032767885365</v>
      </c>
      <c r="N4212" s="185"/>
      <c r="O4212" s="185"/>
    </row>
    <row r="4213" spans="1:15" x14ac:dyDescent="0.25">
      <c r="A4213" s="239" t="s">
        <v>13907</v>
      </c>
      <c r="B4213" s="189" t="s">
        <v>7799</v>
      </c>
      <c r="C4213" s="190" t="s">
        <v>7798</v>
      </c>
      <c r="D4213" s="190" t="s">
        <v>3760</v>
      </c>
      <c r="E4213" s="190" t="s">
        <v>20867</v>
      </c>
      <c r="F4213" s="190" t="s">
        <v>20869</v>
      </c>
      <c r="G4213" s="192">
        <v>34926</v>
      </c>
      <c r="H4213" s="191">
        <v>955</v>
      </c>
      <c r="I4213" s="188">
        <v>36.571727748691103</v>
      </c>
      <c r="J4213" s="192">
        <v>35718</v>
      </c>
      <c r="K4213" s="191">
        <v>976.7</v>
      </c>
      <c r="L4213" s="193">
        <v>36.570082932323125</v>
      </c>
      <c r="N4213" s="185"/>
      <c r="O4213" s="185"/>
    </row>
    <row r="4214" spans="1:15" x14ac:dyDescent="0.25">
      <c r="A4214" s="239" t="s">
        <v>13908</v>
      </c>
      <c r="B4214" s="189" t="s">
        <v>7799</v>
      </c>
      <c r="C4214" s="190" t="s">
        <v>7798</v>
      </c>
      <c r="D4214" s="190" t="s">
        <v>3761</v>
      </c>
      <c r="E4214" s="190" t="s">
        <v>20867</v>
      </c>
      <c r="F4214" s="190" t="s">
        <v>20869</v>
      </c>
      <c r="G4214" s="192">
        <v>61014</v>
      </c>
      <c r="H4214" s="191">
        <v>2126</v>
      </c>
      <c r="I4214" s="188">
        <v>28.698965192850423</v>
      </c>
      <c r="J4214" s="192">
        <v>61870</v>
      </c>
      <c r="K4214" s="191">
        <v>2134.9</v>
      </c>
      <c r="L4214" s="193">
        <v>28.98028010679657</v>
      </c>
      <c r="N4214" s="185"/>
      <c r="O4214" s="185"/>
    </row>
    <row r="4215" spans="1:15" x14ac:dyDescent="0.25">
      <c r="A4215" s="239" t="s">
        <v>13909</v>
      </c>
      <c r="B4215" s="189" t="s">
        <v>7799</v>
      </c>
      <c r="C4215" s="190" t="s">
        <v>7798</v>
      </c>
      <c r="D4215" s="190" t="s">
        <v>3762</v>
      </c>
      <c r="E4215" s="190" t="s">
        <v>20867</v>
      </c>
      <c r="F4215" s="190" t="s">
        <v>20869</v>
      </c>
      <c r="G4215" s="192">
        <v>60639</v>
      </c>
      <c r="H4215" s="191">
        <v>1274.5999999999999</v>
      </c>
      <c r="I4215" s="188">
        <v>47.57492546681312</v>
      </c>
      <c r="J4215" s="192">
        <v>62659</v>
      </c>
      <c r="K4215" s="191">
        <v>1298.3</v>
      </c>
      <c r="L4215" s="193">
        <v>48.262343064006778</v>
      </c>
      <c r="N4215" s="185"/>
      <c r="O4215" s="185"/>
    </row>
    <row r="4216" spans="1:15" x14ac:dyDescent="0.25">
      <c r="A4216" s="239" t="s">
        <v>13910</v>
      </c>
      <c r="B4216" s="189" t="s">
        <v>7799</v>
      </c>
      <c r="C4216" s="190" t="s">
        <v>7798</v>
      </c>
      <c r="D4216" s="190" t="s">
        <v>3763</v>
      </c>
      <c r="E4216" s="190" t="s">
        <v>20867</v>
      </c>
      <c r="F4216" s="190" t="s">
        <v>20869</v>
      </c>
      <c r="G4216" s="192">
        <v>3758</v>
      </c>
      <c r="H4216" s="191">
        <v>90</v>
      </c>
      <c r="I4216" s="188">
        <v>41.755555555555553</v>
      </c>
      <c r="J4216" s="192">
        <v>4092</v>
      </c>
      <c r="K4216" s="191">
        <v>98</v>
      </c>
      <c r="L4216" s="193">
        <v>41.755102040816325</v>
      </c>
      <c r="N4216" s="185"/>
      <c r="O4216" s="185"/>
    </row>
    <row r="4217" spans="1:15" x14ac:dyDescent="0.25">
      <c r="A4217" s="239" t="s">
        <v>13911</v>
      </c>
      <c r="B4217" s="189" t="s">
        <v>7799</v>
      </c>
      <c r="C4217" s="190" t="s">
        <v>7798</v>
      </c>
      <c r="D4217" s="190" t="s">
        <v>3764</v>
      </c>
      <c r="E4217" s="190" t="s">
        <v>20867</v>
      </c>
      <c r="F4217" s="190" t="s">
        <v>20869</v>
      </c>
      <c r="G4217" s="192">
        <v>6850</v>
      </c>
      <c r="H4217" s="191">
        <v>259.5</v>
      </c>
      <c r="I4217" s="188">
        <v>26.396917148362235</v>
      </c>
      <c r="J4217" s="192">
        <v>7450</v>
      </c>
      <c r="K4217" s="191">
        <v>281.60000000000002</v>
      </c>
      <c r="L4217" s="193">
        <v>26.455965909090907</v>
      </c>
      <c r="N4217" s="185"/>
      <c r="O4217" s="185"/>
    </row>
    <row r="4218" spans="1:15" x14ac:dyDescent="0.25">
      <c r="A4218" s="239" t="s">
        <v>13912</v>
      </c>
      <c r="B4218" s="189" t="s">
        <v>7803</v>
      </c>
      <c r="C4218" s="190" t="s">
        <v>7802</v>
      </c>
      <c r="D4218" s="190" t="s">
        <v>3765</v>
      </c>
      <c r="E4218" s="190" t="s">
        <v>20867</v>
      </c>
      <c r="F4218" s="190" t="s">
        <v>20869</v>
      </c>
      <c r="G4218" s="192">
        <v>9500</v>
      </c>
      <c r="H4218" s="191">
        <v>125</v>
      </c>
      <c r="I4218" s="188">
        <v>76</v>
      </c>
      <c r="J4218" s="192">
        <v>9500</v>
      </c>
      <c r="K4218" s="191">
        <v>128</v>
      </c>
      <c r="L4218" s="193">
        <v>74.21875</v>
      </c>
      <c r="N4218" s="185"/>
      <c r="O4218" s="185"/>
    </row>
    <row r="4219" spans="1:15" x14ac:dyDescent="0.25">
      <c r="A4219" s="239" t="s">
        <v>13913</v>
      </c>
      <c r="B4219" s="189" t="s">
        <v>7803</v>
      </c>
      <c r="C4219" s="190" t="s">
        <v>7802</v>
      </c>
      <c r="D4219" s="190" t="s">
        <v>3766</v>
      </c>
      <c r="E4219" s="190" t="s">
        <v>20867</v>
      </c>
      <c r="F4219" s="190" t="s">
        <v>20869</v>
      </c>
      <c r="G4219" s="192">
        <v>13400</v>
      </c>
      <c r="H4219" s="191">
        <v>241</v>
      </c>
      <c r="I4219" s="188">
        <v>55.601659751037346</v>
      </c>
      <c r="J4219" s="192">
        <v>13400</v>
      </c>
      <c r="K4219" s="191">
        <v>245</v>
      </c>
      <c r="L4219" s="193">
        <v>54.693877551020407</v>
      </c>
      <c r="N4219" s="185"/>
      <c r="O4219" s="185"/>
    </row>
    <row r="4220" spans="1:15" x14ac:dyDescent="0.25">
      <c r="A4220" s="239" t="s">
        <v>13914</v>
      </c>
      <c r="B4220" s="189" t="s">
        <v>7803</v>
      </c>
      <c r="C4220" s="190" t="s">
        <v>7802</v>
      </c>
      <c r="D4220" s="190" t="s">
        <v>3767</v>
      </c>
      <c r="E4220" s="190" t="s">
        <v>20867</v>
      </c>
      <c r="F4220" s="190" t="s">
        <v>20869</v>
      </c>
      <c r="G4220" s="192">
        <v>36376</v>
      </c>
      <c r="H4220" s="191">
        <v>520</v>
      </c>
      <c r="I4220" s="188">
        <v>69.953846153846158</v>
      </c>
      <c r="J4220" s="192">
        <v>36376</v>
      </c>
      <c r="K4220" s="191">
        <v>530</v>
      </c>
      <c r="L4220" s="193">
        <v>68.633962264150938</v>
      </c>
      <c r="N4220" s="185"/>
      <c r="O4220" s="185"/>
    </row>
    <row r="4221" spans="1:15" x14ac:dyDescent="0.25">
      <c r="A4221" s="239" t="s">
        <v>13915</v>
      </c>
      <c r="B4221" s="189" t="s">
        <v>7803</v>
      </c>
      <c r="C4221" s="190" t="s">
        <v>7802</v>
      </c>
      <c r="D4221" s="190" t="s">
        <v>3768</v>
      </c>
      <c r="E4221" s="190" t="s">
        <v>20867</v>
      </c>
      <c r="F4221" s="190" t="s">
        <v>20869</v>
      </c>
      <c r="G4221" s="192">
        <v>8500</v>
      </c>
      <c r="H4221" s="191">
        <v>273</v>
      </c>
      <c r="I4221" s="188">
        <v>31.135531135531135</v>
      </c>
      <c r="J4221" s="192">
        <v>8000</v>
      </c>
      <c r="K4221" s="191">
        <v>274</v>
      </c>
      <c r="L4221" s="193">
        <v>29.197080291970803</v>
      </c>
      <c r="N4221" s="185"/>
      <c r="O4221" s="185"/>
    </row>
    <row r="4222" spans="1:15" x14ac:dyDescent="0.25">
      <c r="A4222" s="239" t="s">
        <v>13916</v>
      </c>
      <c r="B4222" s="189" t="s">
        <v>7803</v>
      </c>
      <c r="C4222" s="190" t="s">
        <v>7802</v>
      </c>
      <c r="D4222" s="190" t="s">
        <v>3769</v>
      </c>
      <c r="E4222" s="190" t="s">
        <v>20867</v>
      </c>
      <c r="F4222" s="190" t="s">
        <v>20869</v>
      </c>
      <c r="G4222" s="192">
        <v>2224</v>
      </c>
      <c r="H4222" s="191">
        <v>112</v>
      </c>
      <c r="I4222" s="188">
        <v>19.857142857142858</v>
      </c>
      <c r="J4222" s="192">
        <v>2500</v>
      </c>
      <c r="K4222" s="191">
        <v>114</v>
      </c>
      <c r="L4222" s="193">
        <v>21.92982456140351</v>
      </c>
      <c r="N4222" s="185"/>
      <c r="O4222" s="185"/>
    </row>
    <row r="4223" spans="1:15" x14ac:dyDescent="0.25">
      <c r="A4223" s="239" t="s">
        <v>13917</v>
      </c>
      <c r="B4223" s="189" t="s">
        <v>7803</v>
      </c>
      <c r="C4223" s="190" t="s">
        <v>7802</v>
      </c>
      <c r="D4223" s="190" t="s">
        <v>3770</v>
      </c>
      <c r="E4223" s="190" t="s">
        <v>20867</v>
      </c>
      <c r="F4223" s="190" t="s">
        <v>20869</v>
      </c>
      <c r="G4223" s="192">
        <v>700</v>
      </c>
      <c r="H4223" s="191">
        <v>27</v>
      </c>
      <c r="I4223" s="188">
        <v>25.925925925925927</v>
      </c>
      <c r="J4223" s="192">
        <v>800</v>
      </c>
      <c r="K4223" s="191">
        <v>28</v>
      </c>
      <c r="L4223" s="193">
        <v>28.571428571428573</v>
      </c>
      <c r="N4223" s="185"/>
      <c r="O4223" s="185"/>
    </row>
    <row r="4224" spans="1:15" x14ac:dyDescent="0.25">
      <c r="A4224" s="239" t="s">
        <v>13918</v>
      </c>
      <c r="B4224" s="189" t="s">
        <v>7803</v>
      </c>
      <c r="C4224" s="190" t="s">
        <v>7802</v>
      </c>
      <c r="D4224" s="190" t="s">
        <v>3771</v>
      </c>
      <c r="E4224" s="190" t="s">
        <v>20867</v>
      </c>
      <c r="F4224" s="190" t="s">
        <v>20869</v>
      </c>
      <c r="G4224" s="192">
        <v>87600</v>
      </c>
      <c r="H4224" s="191">
        <v>712</v>
      </c>
      <c r="I4224" s="188">
        <v>123.03370786516854</v>
      </c>
      <c r="J4224" s="192">
        <v>87600</v>
      </c>
      <c r="K4224" s="191">
        <v>720</v>
      </c>
      <c r="L4224" s="193">
        <v>121.66666666666667</v>
      </c>
      <c r="N4224" s="185"/>
      <c r="O4224" s="185"/>
    </row>
    <row r="4225" spans="1:15" x14ac:dyDescent="0.25">
      <c r="A4225" s="239" t="s">
        <v>13919</v>
      </c>
      <c r="B4225" s="189" t="s">
        <v>7803</v>
      </c>
      <c r="C4225" s="190" t="s">
        <v>7802</v>
      </c>
      <c r="D4225" s="190" t="s">
        <v>7909</v>
      </c>
      <c r="E4225" s="190" t="s">
        <v>20867</v>
      </c>
      <c r="F4225" s="190" t="s">
        <v>20869</v>
      </c>
      <c r="G4225" s="192">
        <v>181907</v>
      </c>
      <c r="H4225" s="191">
        <v>1734</v>
      </c>
      <c r="I4225" s="188">
        <v>104.90599769319492</v>
      </c>
      <c r="J4225" s="192">
        <v>187630</v>
      </c>
      <c r="K4225" s="191">
        <v>1730</v>
      </c>
      <c r="L4225" s="193">
        <v>108.45664739884393</v>
      </c>
      <c r="N4225" s="185"/>
      <c r="O4225" s="185"/>
    </row>
    <row r="4226" spans="1:15" x14ac:dyDescent="0.25">
      <c r="A4226" s="239" t="s">
        <v>13920</v>
      </c>
      <c r="B4226" s="189" t="s">
        <v>7803</v>
      </c>
      <c r="C4226" s="190" t="s">
        <v>7802</v>
      </c>
      <c r="D4226" s="190" t="s">
        <v>3772</v>
      </c>
      <c r="E4226" s="190" t="s">
        <v>20867</v>
      </c>
      <c r="F4226" s="190" t="s">
        <v>20869</v>
      </c>
      <c r="G4226" s="192">
        <v>3750</v>
      </c>
      <c r="H4226" s="191">
        <v>128</v>
      </c>
      <c r="I4226" s="188">
        <v>29.296875</v>
      </c>
      <c r="J4226" s="192">
        <v>3895</v>
      </c>
      <c r="K4226" s="191">
        <v>126</v>
      </c>
      <c r="L4226" s="193">
        <v>30.912698412698411</v>
      </c>
      <c r="N4226" s="185"/>
      <c r="O4226" s="185"/>
    </row>
    <row r="4227" spans="1:15" x14ac:dyDescent="0.25">
      <c r="A4227" s="239" t="s">
        <v>13921</v>
      </c>
      <c r="B4227" s="189" t="s">
        <v>7803</v>
      </c>
      <c r="C4227" s="190" t="s">
        <v>7802</v>
      </c>
      <c r="D4227" s="190" t="s">
        <v>8569</v>
      </c>
      <c r="E4227" s="190" t="s">
        <v>20867</v>
      </c>
      <c r="F4227" s="190" t="s">
        <v>20869</v>
      </c>
      <c r="G4227" s="192">
        <v>3500</v>
      </c>
      <c r="H4227" s="191">
        <v>87</v>
      </c>
      <c r="I4227" s="188">
        <v>40.229885057471265</v>
      </c>
      <c r="J4227" s="192">
        <v>3500</v>
      </c>
      <c r="K4227" s="191">
        <v>88</v>
      </c>
      <c r="L4227" s="193">
        <v>39.772727272727273</v>
      </c>
      <c r="N4227" s="185"/>
      <c r="O4227" s="185"/>
    </row>
    <row r="4228" spans="1:15" x14ac:dyDescent="0.25">
      <c r="A4228" s="239" t="s">
        <v>13922</v>
      </c>
      <c r="B4228" s="189" t="s">
        <v>7803</v>
      </c>
      <c r="C4228" s="190" t="s">
        <v>7802</v>
      </c>
      <c r="D4228" s="190" t="s">
        <v>4570</v>
      </c>
      <c r="E4228" s="190" t="s">
        <v>20867</v>
      </c>
      <c r="F4228" s="190" t="s">
        <v>20869</v>
      </c>
      <c r="G4228" s="192">
        <v>74308</v>
      </c>
      <c r="H4228" s="191">
        <v>1103</v>
      </c>
      <c r="I4228" s="188">
        <v>67.368993653671808</v>
      </c>
      <c r="J4228" s="192">
        <v>74308</v>
      </c>
      <c r="K4228" s="191">
        <v>1130</v>
      </c>
      <c r="L4228" s="193">
        <v>65.759292035398232</v>
      </c>
      <c r="N4228" s="185"/>
      <c r="O4228" s="185"/>
    </row>
    <row r="4229" spans="1:15" x14ac:dyDescent="0.25">
      <c r="A4229" s="239" t="s">
        <v>13923</v>
      </c>
      <c r="B4229" s="189" t="s">
        <v>7803</v>
      </c>
      <c r="C4229" s="190" t="s">
        <v>7802</v>
      </c>
      <c r="D4229" s="190" t="s">
        <v>2459</v>
      </c>
      <c r="E4229" s="190" t="s">
        <v>20867</v>
      </c>
      <c r="F4229" s="190" t="s">
        <v>20869</v>
      </c>
      <c r="G4229" s="192">
        <v>2538</v>
      </c>
      <c r="H4229" s="191">
        <v>50</v>
      </c>
      <c r="I4229" s="188">
        <v>50.76</v>
      </c>
      <c r="J4229" s="192">
        <v>2508</v>
      </c>
      <c r="K4229" s="191">
        <v>50</v>
      </c>
      <c r="L4229" s="193">
        <v>50.16</v>
      </c>
      <c r="N4229" s="185"/>
      <c r="O4229" s="185"/>
    </row>
    <row r="4230" spans="1:15" x14ac:dyDescent="0.25">
      <c r="A4230" s="239" t="s">
        <v>13924</v>
      </c>
      <c r="B4230" s="189" t="s">
        <v>7803</v>
      </c>
      <c r="C4230" s="190" t="s">
        <v>7802</v>
      </c>
      <c r="D4230" s="190" t="s">
        <v>4847</v>
      </c>
      <c r="E4230" s="190" t="s">
        <v>20867</v>
      </c>
      <c r="F4230" s="190" t="s">
        <v>20869</v>
      </c>
      <c r="G4230" s="192">
        <v>30000</v>
      </c>
      <c r="H4230" s="191">
        <v>573</v>
      </c>
      <c r="I4230" s="188">
        <v>52.356020942408378</v>
      </c>
      <c r="J4230" s="192">
        <v>30000</v>
      </c>
      <c r="K4230" s="191">
        <v>600</v>
      </c>
      <c r="L4230" s="193">
        <v>50</v>
      </c>
      <c r="N4230" s="185"/>
      <c r="O4230" s="185"/>
    </row>
    <row r="4231" spans="1:15" x14ac:dyDescent="0.25">
      <c r="A4231" s="239" t="s">
        <v>13925</v>
      </c>
      <c r="B4231" s="189" t="s">
        <v>7803</v>
      </c>
      <c r="C4231" s="190" t="s">
        <v>7802</v>
      </c>
      <c r="D4231" s="190" t="s">
        <v>2460</v>
      </c>
      <c r="E4231" s="190" t="s">
        <v>20867</v>
      </c>
      <c r="F4231" s="190" t="s">
        <v>20869</v>
      </c>
      <c r="G4231" s="192">
        <v>900</v>
      </c>
      <c r="H4231" s="191">
        <v>131</v>
      </c>
      <c r="I4231" s="188">
        <v>6.8702290076335881</v>
      </c>
      <c r="J4231" s="192">
        <v>800</v>
      </c>
      <c r="K4231" s="191">
        <v>135</v>
      </c>
      <c r="L4231" s="193">
        <v>5.9259259259259256</v>
      </c>
      <c r="N4231" s="185"/>
      <c r="O4231" s="185"/>
    </row>
    <row r="4232" spans="1:15" x14ac:dyDescent="0.25">
      <c r="A4232" s="239" t="s">
        <v>13926</v>
      </c>
      <c r="B4232" s="189" t="s">
        <v>7803</v>
      </c>
      <c r="C4232" s="190" t="s">
        <v>7802</v>
      </c>
      <c r="D4232" s="190" t="s">
        <v>2461</v>
      </c>
      <c r="E4232" s="190" t="s">
        <v>20867</v>
      </c>
      <c r="F4232" s="190" t="s">
        <v>20869</v>
      </c>
      <c r="G4232" s="192">
        <v>10400</v>
      </c>
      <c r="H4232" s="191">
        <v>143</v>
      </c>
      <c r="I4232" s="188">
        <v>72.727272727272734</v>
      </c>
      <c r="J4232" s="192">
        <v>11133</v>
      </c>
      <c r="K4232" s="191">
        <v>145</v>
      </c>
      <c r="L4232" s="193">
        <v>76.779310344827593</v>
      </c>
      <c r="N4232" s="185"/>
      <c r="O4232" s="185"/>
    </row>
    <row r="4233" spans="1:15" x14ac:dyDescent="0.25">
      <c r="A4233" s="239" t="s">
        <v>13927</v>
      </c>
      <c r="B4233" s="189" t="s">
        <v>7803</v>
      </c>
      <c r="C4233" s="190" t="s">
        <v>7802</v>
      </c>
      <c r="D4233" s="190" t="s">
        <v>8778</v>
      </c>
      <c r="E4233" s="190" t="s">
        <v>20867</v>
      </c>
      <c r="F4233" s="190" t="s">
        <v>20869</v>
      </c>
      <c r="G4233" s="192">
        <v>1000</v>
      </c>
      <c r="H4233" s="191">
        <v>57</v>
      </c>
      <c r="I4233" s="188">
        <v>17.543859649122808</v>
      </c>
      <c r="J4233" s="192">
        <v>1000</v>
      </c>
      <c r="K4233" s="191">
        <v>57</v>
      </c>
      <c r="L4233" s="193">
        <v>17.543859649122808</v>
      </c>
      <c r="N4233" s="185"/>
      <c r="O4233" s="185"/>
    </row>
    <row r="4234" spans="1:15" x14ac:dyDescent="0.25">
      <c r="A4234" s="239" t="s">
        <v>13928</v>
      </c>
      <c r="B4234" s="189" t="s">
        <v>7803</v>
      </c>
      <c r="C4234" s="190" t="s">
        <v>7802</v>
      </c>
      <c r="D4234" s="190" t="s">
        <v>2462</v>
      </c>
      <c r="E4234" s="190" t="s">
        <v>20867</v>
      </c>
      <c r="F4234" s="190" t="s">
        <v>20869</v>
      </c>
      <c r="G4234" s="192">
        <v>22000</v>
      </c>
      <c r="H4234" s="191">
        <v>346</v>
      </c>
      <c r="I4234" s="188">
        <v>63.583815028901732</v>
      </c>
      <c r="J4234" s="192">
        <v>22000</v>
      </c>
      <c r="K4234" s="191">
        <v>350</v>
      </c>
      <c r="L4234" s="193">
        <v>62.857142857142854</v>
      </c>
      <c r="N4234" s="185"/>
      <c r="O4234" s="185"/>
    </row>
    <row r="4235" spans="1:15" x14ac:dyDescent="0.25">
      <c r="A4235" s="239" t="s">
        <v>13929</v>
      </c>
      <c r="B4235" s="189" t="s">
        <v>7803</v>
      </c>
      <c r="C4235" s="190" t="s">
        <v>7802</v>
      </c>
      <c r="D4235" s="190" t="s">
        <v>2463</v>
      </c>
      <c r="E4235" s="190" t="s">
        <v>20867</v>
      </c>
      <c r="F4235" s="190" t="s">
        <v>20869</v>
      </c>
      <c r="G4235" s="192">
        <v>2150</v>
      </c>
      <c r="H4235" s="191">
        <v>65</v>
      </c>
      <c r="I4235" s="188">
        <v>33.07692307692308</v>
      </c>
      <c r="J4235" s="192">
        <v>2650</v>
      </c>
      <c r="K4235" s="191">
        <v>66</v>
      </c>
      <c r="L4235" s="193">
        <v>40.151515151515149</v>
      </c>
      <c r="N4235" s="185"/>
      <c r="O4235" s="185"/>
    </row>
    <row r="4236" spans="1:15" x14ac:dyDescent="0.25">
      <c r="A4236" s="239" t="s">
        <v>13930</v>
      </c>
      <c r="B4236" s="189" t="s">
        <v>7803</v>
      </c>
      <c r="C4236" s="190" t="s">
        <v>7802</v>
      </c>
      <c r="D4236" s="190" t="s">
        <v>2464</v>
      </c>
      <c r="E4236" s="190" t="s">
        <v>20867</v>
      </c>
      <c r="F4236" s="190" t="s">
        <v>20869</v>
      </c>
      <c r="G4236" s="192">
        <v>1300</v>
      </c>
      <c r="H4236" s="191">
        <v>43</v>
      </c>
      <c r="I4236" s="188">
        <v>30.232558139534884</v>
      </c>
      <c r="J4236" s="192">
        <v>1300</v>
      </c>
      <c r="K4236" s="191">
        <v>43</v>
      </c>
      <c r="L4236" s="193">
        <v>30.232558139534884</v>
      </c>
      <c r="N4236" s="185"/>
      <c r="O4236" s="185"/>
    </row>
    <row r="4237" spans="1:15" x14ac:dyDescent="0.25">
      <c r="A4237" s="239" t="s">
        <v>13931</v>
      </c>
      <c r="B4237" s="189" t="s">
        <v>7803</v>
      </c>
      <c r="C4237" s="190" t="s">
        <v>7802</v>
      </c>
      <c r="D4237" s="190" t="s">
        <v>13932</v>
      </c>
      <c r="E4237" s="190" t="s">
        <v>20867</v>
      </c>
      <c r="F4237" s="190" t="s">
        <v>20868</v>
      </c>
      <c r="G4237" s="192">
        <v>0</v>
      </c>
      <c r="H4237" s="191">
        <v>25</v>
      </c>
      <c r="I4237" s="188">
        <v>0</v>
      </c>
      <c r="J4237" s="192">
        <v>0</v>
      </c>
      <c r="K4237" s="191">
        <v>25</v>
      </c>
      <c r="L4237" s="193">
        <v>0</v>
      </c>
      <c r="N4237" s="185"/>
      <c r="O4237" s="185"/>
    </row>
    <row r="4238" spans="1:15" x14ac:dyDescent="0.25">
      <c r="A4238" s="239" t="s">
        <v>13933</v>
      </c>
      <c r="B4238" s="189" t="s">
        <v>7803</v>
      </c>
      <c r="C4238" s="190" t="s">
        <v>7802</v>
      </c>
      <c r="D4238" s="190" t="s">
        <v>2465</v>
      </c>
      <c r="E4238" s="190" t="s">
        <v>20867</v>
      </c>
      <c r="F4238" s="190" t="s">
        <v>20868</v>
      </c>
      <c r="G4238" s="192">
        <v>1000</v>
      </c>
      <c r="H4238" s="191">
        <v>24</v>
      </c>
      <c r="I4238" s="188">
        <v>41.666666666666664</v>
      </c>
      <c r="J4238" s="192">
        <v>0</v>
      </c>
      <c r="K4238" s="191">
        <v>25</v>
      </c>
      <c r="L4238" s="193">
        <v>0</v>
      </c>
      <c r="N4238" s="185"/>
      <c r="O4238" s="185"/>
    </row>
    <row r="4239" spans="1:15" x14ac:dyDescent="0.25">
      <c r="A4239" s="239" t="s">
        <v>13934</v>
      </c>
      <c r="B4239" s="189" t="s">
        <v>7803</v>
      </c>
      <c r="C4239" s="190" t="s">
        <v>7802</v>
      </c>
      <c r="D4239" s="190" t="s">
        <v>2466</v>
      </c>
      <c r="E4239" s="190" t="s">
        <v>20867</v>
      </c>
      <c r="F4239" s="190" t="s">
        <v>20869</v>
      </c>
      <c r="G4239" s="192">
        <v>40500</v>
      </c>
      <c r="H4239" s="191">
        <v>550</v>
      </c>
      <c r="I4239" s="188">
        <v>73.63636363636364</v>
      </c>
      <c r="J4239" s="192">
        <v>41500</v>
      </c>
      <c r="K4239" s="191">
        <v>561</v>
      </c>
      <c r="L4239" s="193">
        <v>73.975044563279852</v>
      </c>
      <c r="N4239" s="185"/>
      <c r="O4239" s="185"/>
    </row>
    <row r="4240" spans="1:15" x14ac:dyDescent="0.25">
      <c r="A4240" s="239" t="s">
        <v>13935</v>
      </c>
      <c r="B4240" s="189" t="s">
        <v>7803</v>
      </c>
      <c r="C4240" s="190" t="s">
        <v>7802</v>
      </c>
      <c r="D4240" s="190" t="s">
        <v>2467</v>
      </c>
      <c r="E4240" s="190" t="s">
        <v>20867</v>
      </c>
      <c r="F4240" s="190" t="s">
        <v>20869</v>
      </c>
      <c r="G4240" s="192">
        <v>4000</v>
      </c>
      <c r="H4240" s="191">
        <v>73</v>
      </c>
      <c r="I4240" s="188">
        <v>54.794520547945204</v>
      </c>
      <c r="J4240" s="192">
        <v>4000</v>
      </c>
      <c r="K4240" s="191">
        <v>75</v>
      </c>
      <c r="L4240" s="193">
        <v>53.333333333333336</v>
      </c>
      <c r="N4240" s="185"/>
      <c r="O4240" s="185"/>
    </row>
    <row r="4241" spans="1:15" x14ac:dyDescent="0.25">
      <c r="A4241" s="239" t="s">
        <v>13936</v>
      </c>
      <c r="B4241" s="189" t="s">
        <v>7803</v>
      </c>
      <c r="C4241" s="190" t="s">
        <v>7802</v>
      </c>
      <c r="D4241" s="190" t="s">
        <v>2142</v>
      </c>
      <c r="E4241" s="190" t="s">
        <v>20867</v>
      </c>
      <c r="F4241" s="190" t="s">
        <v>20869</v>
      </c>
      <c r="G4241" s="192">
        <v>9000</v>
      </c>
      <c r="H4241" s="191">
        <v>231</v>
      </c>
      <c r="I4241" s="188">
        <v>38.961038961038959</v>
      </c>
      <c r="J4241" s="192">
        <v>9000</v>
      </c>
      <c r="K4241" s="191">
        <v>230</v>
      </c>
      <c r="L4241" s="193">
        <v>39.130434782608695</v>
      </c>
      <c r="N4241" s="185"/>
      <c r="O4241" s="185"/>
    </row>
    <row r="4242" spans="1:15" x14ac:dyDescent="0.25">
      <c r="A4242" s="239" t="s">
        <v>13937</v>
      </c>
      <c r="B4242" s="189" t="s">
        <v>7803</v>
      </c>
      <c r="C4242" s="190" t="s">
        <v>7802</v>
      </c>
      <c r="D4242" s="190" t="s">
        <v>5090</v>
      </c>
      <c r="E4242" s="190" t="s">
        <v>20867</v>
      </c>
      <c r="F4242" s="190" t="s">
        <v>20869</v>
      </c>
      <c r="G4242" s="192">
        <v>13000</v>
      </c>
      <c r="H4242" s="191">
        <v>282</v>
      </c>
      <c r="I4242" s="188">
        <v>46.099290780141843</v>
      </c>
      <c r="J4242" s="192">
        <v>13000</v>
      </c>
      <c r="K4242" s="191">
        <v>282</v>
      </c>
      <c r="L4242" s="193">
        <v>46.099290780141843</v>
      </c>
      <c r="N4242" s="185"/>
      <c r="O4242" s="185"/>
    </row>
    <row r="4243" spans="1:15" x14ac:dyDescent="0.25">
      <c r="A4243" s="239" t="s">
        <v>13938</v>
      </c>
      <c r="B4243" s="189" t="s">
        <v>7803</v>
      </c>
      <c r="C4243" s="190" t="s">
        <v>7802</v>
      </c>
      <c r="D4243" s="190" t="s">
        <v>2143</v>
      </c>
      <c r="E4243" s="190" t="s">
        <v>20867</v>
      </c>
      <c r="F4243" s="190" t="s">
        <v>20869</v>
      </c>
      <c r="G4243" s="192">
        <v>58000</v>
      </c>
      <c r="H4243" s="191">
        <v>503</v>
      </c>
      <c r="I4243" s="188">
        <v>115.30815109343936</v>
      </c>
      <c r="J4243" s="192">
        <v>58000</v>
      </c>
      <c r="K4243" s="191">
        <v>515</v>
      </c>
      <c r="L4243" s="193">
        <v>112.62135922330097</v>
      </c>
      <c r="N4243" s="185"/>
      <c r="O4243" s="185"/>
    </row>
    <row r="4244" spans="1:15" x14ac:dyDescent="0.25">
      <c r="A4244" s="239" t="s">
        <v>13939</v>
      </c>
      <c r="B4244" s="189" t="s">
        <v>7803</v>
      </c>
      <c r="C4244" s="190" t="s">
        <v>7802</v>
      </c>
      <c r="D4244" s="190" t="s">
        <v>2144</v>
      </c>
      <c r="E4244" s="190" t="s">
        <v>20867</v>
      </c>
      <c r="F4244" s="190" t="s">
        <v>20869</v>
      </c>
      <c r="G4244" s="192">
        <v>53850</v>
      </c>
      <c r="H4244" s="191">
        <v>1100</v>
      </c>
      <c r="I4244" s="188">
        <v>48.954545454545453</v>
      </c>
      <c r="J4244" s="192">
        <v>56881</v>
      </c>
      <c r="K4244" s="191">
        <v>1120</v>
      </c>
      <c r="L4244" s="193">
        <v>50.786607142857143</v>
      </c>
      <c r="N4244" s="185"/>
      <c r="O4244" s="185"/>
    </row>
    <row r="4245" spans="1:15" x14ac:dyDescent="0.25">
      <c r="A4245" s="239" t="s">
        <v>13940</v>
      </c>
      <c r="B4245" s="189" t="s">
        <v>7803</v>
      </c>
      <c r="C4245" s="190" t="s">
        <v>7802</v>
      </c>
      <c r="D4245" s="190" t="s">
        <v>2145</v>
      </c>
      <c r="E4245" s="190" t="s">
        <v>20867</v>
      </c>
      <c r="F4245" s="190" t="s">
        <v>20869</v>
      </c>
      <c r="G4245" s="192">
        <v>24516</v>
      </c>
      <c r="H4245" s="191">
        <v>344</v>
      </c>
      <c r="I4245" s="188">
        <v>71.267441860465112</v>
      </c>
      <c r="J4245" s="192">
        <v>24516</v>
      </c>
      <c r="K4245" s="191">
        <v>344</v>
      </c>
      <c r="L4245" s="193">
        <v>71.267441860465112</v>
      </c>
      <c r="N4245" s="185"/>
      <c r="O4245" s="185"/>
    </row>
    <row r="4246" spans="1:15" x14ac:dyDescent="0.25">
      <c r="A4246" s="239" t="s">
        <v>13941</v>
      </c>
      <c r="B4246" s="189" t="s">
        <v>7803</v>
      </c>
      <c r="C4246" s="190" t="s">
        <v>7802</v>
      </c>
      <c r="D4246" s="190" t="s">
        <v>2146</v>
      </c>
      <c r="E4246" s="190" t="s">
        <v>20867</v>
      </c>
      <c r="F4246" s="190" t="s">
        <v>20869</v>
      </c>
      <c r="G4246" s="192">
        <v>3700</v>
      </c>
      <c r="H4246" s="191">
        <v>132</v>
      </c>
      <c r="I4246" s="188">
        <v>28.030303030303031</v>
      </c>
      <c r="J4246" s="192">
        <v>3700</v>
      </c>
      <c r="K4246" s="191">
        <v>130</v>
      </c>
      <c r="L4246" s="193">
        <v>28.46153846153846</v>
      </c>
      <c r="N4246" s="185"/>
      <c r="O4246" s="185"/>
    </row>
    <row r="4247" spans="1:15" x14ac:dyDescent="0.25">
      <c r="A4247" s="239" t="s">
        <v>13942</v>
      </c>
      <c r="B4247" s="189" t="s">
        <v>7803</v>
      </c>
      <c r="C4247" s="190" t="s">
        <v>7802</v>
      </c>
      <c r="D4247" s="190" t="s">
        <v>2147</v>
      </c>
      <c r="E4247" s="190" t="s">
        <v>20867</v>
      </c>
      <c r="F4247" s="190" t="s">
        <v>20869</v>
      </c>
      <c r="G4247" s="192">
        <v>142257</v>
      </c>
      <c r="H4247" s="191">
        <v>2284</v>
      </c>
      <c r="I4247" s="188">
        <v>62.284150612959721</v>
      </c>
      <c r="J4247" s="192">
        <v>155060</v>
      </c>
      <c r="K4247" s="191">
        <v>2315</v>
      </c>
      <c r="L4247" s="193">
        <v>66.980561555075596</v>
      </c>
      <c r="N4247" s="185"/>
      <c r="O4247" s="185"/>
    </row>
    <row r="4248" spans="1:15" x14ac:dyDescent="0.25">
      <c r="A4248" s="239" t="s">
        <v>13943</v>
      </c>
      <c r="B4248" s="189" t="s">
        <v>7803</v>
      </c>
      <c r="C4248" s="190" t="s">
        <v>7802</v>
      </c>
      <c r="D4248" s="190" t="s">
        <v>2148</v>
      </c>
      <c r="E4248" s="190" t="s">
        <v>20867</v>
      </c>
      <c r="F4248" s="190" t="s">
        <v>20869</v>
      </c>
      <c r="G4248" s="192">
        <v>11000</v>
      </c>
      <c r="H4248" s="191">
        <v>233</v>
      </c>
      <c r="I4248" s="188">
        <v>47.210300429184549</v>
      </c>
      <c r="J4248" s="192">
        <v>11000</v>
      </c>
      <c r="K4248" s="191">
        <v>235</v>
      </c>
      <c r="L4248" s="193">
        <v>46.808510638297875</v>
      </c>
      <c r="N4248" s="185"/>
      <c r="O4248" s="185"/>
    </row>
    <row r="4249" spans="1:15" x14ac:dyDescent="0.25">
      <c r="A4249" s="239" t="s">
        <v>13944</v>
      </c>
      <c r="B4249" s="189" t="s">
        <v>7803</v>
      </c>
      <c r="C4249" s="190" t="s">
        <v>7802</v>
      </c>
      <c r="D4249" s="190" t="s">
        <v>2149</v>
      </c>
      <c r="E4249" s="190" t="s">
        <v>20867</v>
      </c>
      <c r="F4249" s="190" t="s">
        <v>20869</v>
      </c>
      <c r="G4249" s="192">
        <v>10835</v>
      </c>
      <c r="H4249" s="191">
        <v>110</v>
      </c>
      <c r="I4249" s="188">
        <v>98.5</v>
      </c>
      <c r="J4249" s="192">
        <v>10835</v>
      </c>
      <c r="K4249" s="191">
        <v>110</v>
      </c>
      <c r="L4249" s="193">
        <v>98.5</v>
      </c>
      <c r="N4249" s="185"/>
      <c r="O4249" s="185"/>
    </row>
    <row r="4250" spans="1:15" x14ac:dyDescent="0.25">
      <c r="A4250" s="239" t="s">
        <v>13945</v>
      </c>
      <c r="B4250" s="189" t="s">
        <v>7803</v>
      </c>
      <c r="C4250" s="190" t="s">
        <v>7802</v>
      </c>
      <c r="D4250" s="190" t="s">
        <v>2150</v>
      </c>
      <c r="E4250" s="190" t="s">
        <v>20867</v>
      </c>
      <c r="F4250" s="190" t="s">
        <v>20869</v>
      </c>
      <c r="G4250" s="192">
        <v>22500</v>
      </c>
      <c r="H4250" s="191">
        <v>444</v>
      </c>
      <c r="I4250" s="188">
        <v>50.675675675675677</v>
      </c>
      <c r="J4250" s="192">
        <v>22500</v>
      </c>
      <c r="K4250" s="191">
        <v>445</v>
      </c>
      <c r="L4250" s="193">
        <v>50.561797752808985</v>
      </c>
      <c r="N4250" s="185"/>
      <c r="O4250" s="185"/>
    </row>
    <row r="4251" spans="1:15" x14ac:dyDescent="0.25">
      <c r="A4251" s="239" t="s">
        <v>13946</v>
      </c>
      <c r="B4251" s="189" t="s">
        <v>7803</v>
      </c>
      <c r="C4251" s="190" t="s">
        <v>7802</v>
      </c>
      <c r="D4251" s="190" t="s">
        <v>2151</v>
      </c>
      <c r="E4251" s="190" t="s">
        <v>20867</v>
      </c>
      <c r="F4251" s="190" t="s">
        <v>20869</v>
      </c>
      <c r="G4251" s="192">
        <v>15000</v>
      </c>
      <c r="H4251" s="191">
        <v>356</v>
      </c>
      <c r="I4251" s="188">
        <v>42.134831460674157</v>
      </c>
      <c r="J4251" s="192">
        <v>15000</v>
      </c>
      <c r="K4251" s="191">
        <v>360</v>
      </c>
      <c r="L4251" s="193">
        <v>41.666666666666664</v>
      </c>
      <c r="N4251" s="185"/>
      <c r="O4251" s="185"/>
    </row>
    <row r="4252" spans="1:15" x14ac:dyDescent="0.25">
      <c r="A4252" s="239" t="s">
        <v>13947</v>
      </c>
      <c r="B4252" s="189" t="s">
        <v>7803</v>
      </c>
      <c r="C4252" s="190" t="s">
        <v>7802</v>
      </c>
      <c r="D4252" s="190" t="s">
        <v>2152</v>
      </c>
      <c r="E4252" s="190" t="s">
        <v>20867</v>
      </c>
      <c r="F4252" s="190" t="s">
        <v>20869</v>
      </c>
      <c r="G4252" s="192">
        <v>13029</v>
      </c>
      <c r="H4252" s="191">
        <v>315</v>
      </c>
      <c r="I4252" s="188">
        <v>41.361904761904761</v>
      </c>
      <c r="J4252" s="192">
        <v>14000</v>
      </c>
      <c r="K4252" s="191">
        <v>318</v>
      </c>
      <c r="L4252" s="193">
        <v>44.025157232704402</v>
      </c>
      <c r="N4252" s="185"/>
      <c r="O4252" s="185"/>
    </row>
    <row r="4253" spans="1:15" x14ac:dyDescent="0.25">
      <c r="A4253" s="239" t="s">
        <v>13948</v>
      </c>
      <c r="B4253" s="189" t="s">
        <v>7803</v>
      </c>
      <c r="C4253" s="190" t="s">
        <v>7802</v>
      </c>
      <c r="D4253" s="190" t="s">
        <v>13949</v>
      </c>
      <c r="E4253" s="190" t="s">
        <v>20867</v>
      </c>
      <c r="F4253" s="190" t="s">
        <v>20868</v>
      </c>
      <c r="G4253" s="192">
        <v>0</v>
      </c>
      <c r="H4253" s="191">
        <v>23</v>
      </c>
      <c r="I4253" s="188">
        <v>0</v>
      </c>
      <c r="J4253" s="192">
        <v>0</v>
      </c>
      <c r="K4253" s="191">
        <v>25</v>
      </c>
      <c r="L4253" s="193">
        <v>0</v>
      </c>
      <c r="N4253" s="185"/>
      <c r="O4253" s="185"/>
    </row>
    <row r="4254" spans="1:15" x14ac:dyDescent="0.25">
      <c r="A4254" s="239" t="s">
        <v>13950</v>
      </c>
      <c r="B4254" s="189" t="s">
        <v>7803</v>
      </c>
      <c r="C4254" s="190" t="s">
        <v>7802</v>
      </c>
      <c r="D4254" s="190" t="s">
        <v>2153</v>
      </c>
      <c r="E4254" s="190" t="s">
        <v>20867</v>
      </c>
      <c r="F4254" s="190" t="s">
        <v>20869</v>
      </c>
      <c r="G4254" s="192">
        <v>16058</v>
      </c>
      <c r="H4254" s="191">
        <v>238</v>
      </c>
      <c r="I4254" s="188">
        <v>67.470588235294116</v>
      </c>
      <c r="J4254" s="192">
        <v>16380</v>
      </c>
      <c r="K4254" s="191">
        <v>240</v>
      </c>
      <c r="L4254" s="193">
        <v>68.25</v>
      </c>
      <c r="N4254" s="185"/>
      <c r="O4254" s="185"/>
    </row>
    <row r="4255" spans="1:15" x14ac:dyDescent="0.25">
      <c r="A4255" s="239" t="s">
        <v>13951</v>
      </c>
      <c r="B4255" s="189" t="s">
        <v>7803</v>
      </c>
      <c r="C4255" s="190" t="s">
        <v>7802</v>
      </c>
      <c r="D4255" s="190" t="s">
        <v>2154</v>
      </c>
      <c r="E4255" s="190" t="s">
        <v>20867</v>
      </c>
      <c r="F4255" s="190" t="s">
        <v>20869</v>
      </c>
      <c r="G4255" s="192">
        <v>500</v>
      </c>
      <c r="H4255" s="191">
        <v>49</v>
      </c>
      <c r="I4255" s="188">
        <v>10.204081632653061</v>
      </c>
      <c r="J4255" s="192">
        <v>750</v>
      </c>
      <c r="K4255" s="191">
        <v>50</v>
      </c>
      <c r="L4255" s="193">
        <v>15</v>
      </c>
      <c r="N4255" s="185"/>
      <c r="O4255" s="185"/>
    </row>
    <row r="4256" spans="1:15" x14ac:dyDescent="0.25">
      <c r="A4256" s="239" t="s">
        <v>13952</v>
      </c>
      <c r="B4256" s="189" t="s">
        <v>7803</v>
      </c>
      <c r="C4256" s="190" t="s">
        <v>7802</v>
      </c>
      <c r="D4256" s="190" t="s">
        <v>2155</v>
      </c>
      <c r="E4256" s="190" t="s">
        <v>20867</v>
      </c>
      <c r="F4256" s="190" t="s">
        <v>20869</v>
      </c>
      <c r="G4256" s="192">
        <v>16000</v>
      </c>
      <c r="H4256" s="191">
        <v>333</v>
      </c>
      <c r="I4256" s="188">
        <v>48.048048048048045</v>
      </c>
      <c r="J4256" s="192">
        <v>16000</v>
      </c>
      <c r="K4256" s="191">
        <v>334</v>
      </c>
      <c r="L4256" s="193">
        <v>47.904191616766468</v>
      </c>
      <c r="N4256" s="185"/>
      <c r="O4256" s="185"/>
    </row>
    <row r="4257" spans="1:15" x14ac:dyDescent="0.25">
      <c r="A4257" s="239" t="s">
        <v>13953</v>
      </c>
      <c r="B4257" s="189" t="s">
        <v>7803</v>
      </c>
      <c r="C4257" s="190" t="s">
        <v>7802</v>
      </c>
      <c r="D4257" s="190" t="s">
        <v>2156</v>
      </c>
      <c r="E4257" s="190" t="s">
        <v>20867</v>
      </c>
      <c r="F4257" s="190" t="s">
        <v>20869</v>
      </c>
      <c r="G4257" s="192">
        <v>82960</v>
      </c>
      <c r="H4257" s="191">
        <v>1197</v>
      </c>
      <c r="I4257" s="188">
        <v>69.306599832915623</v>
      </c>
      <c r="J4257" s="192">
        <v>82960</v>
      </c>
      <c r="K4257" s="191">
        <v>1255</v>
      </c>
      <c r="L4257" s="193">
        <v>66.103585657370516</v>
      </c>
      <c r="N4257" s="185"/>
      <c r="O4257" s="185"/>
    </row>
    <row r="4258" spans="1:15" x14ac:dyDescent="0.25">
      <c r="A4258" s="239" t="s">
        <v>13954</v>
      </c>
      <c r="B4258" s="189" t="s">
        <v>7803</v>
      </c>
      <c r="C4258" s="190" t="s">
        <v>7802</v>
      </c>
      <c r="D4258" s="190" t="s">
        <v>8416</v>
      </c>
      <c r="E4258" s="190" t="s">
        <v>20867</v>
      </c>
      <c r="F4258" s="190" t="s">
        <v>20869</v>
      </c>
      <c r="G4258" s="192">
        <v>22595</v>
      </c>
      <c r="H4258" s="191">
        <v>443</v>
      </c>
      <c r="I4258" s="188">
        <v>51.004514672686227</v>
      </c>
      <c r="J4258" s="192">
        <v>23047</v>
      </c>
      <c r="K4258" s="191">
        <v>448</v>
      </c>
      <c r="L4258" s="193">
        <v>51.444196428571431</v>
      </c>
      <c r="N4258" s="185"/>
      <c r="O4258" s="185"/>
    </row>
    <row r="4259" spans="1:15" x14ac:dyDescent="0.25">
      <c r="A4259" s="239" t="s">
        <v>13955</v>
      </c>
      <c r="B4259" s="189" t="s">
        <v>7803</v>
      </c>
      <c r="C4259" s="190" t="s">
        <v>7802</v>
      </c>
      <c r="D4259" s="190" t="s">
        <v>3299</v>
      </c>
      <c r="E4259" s="190" t="s">
        <v>20867</v>
      </c>
      <c r="F4259" s="190" t="s">
        <v>20869</v>
      </c>
      <c r="G4259" s="192">
        <v>11000</v>
      </c>
      <c r="H4259" s="191">
        <v>226</v>
      </c>
      <c r="I4259" s="188">
        <v>48.672566371681413</v>
      </c>
      <c r="J4259" s="192">
        <v>12500</v>
      </c>
      <c r="K4259" s="191">
        <v>227</v>
      </c>
      <c r="L4259" s="193">
        <v>55.066079295154182</v>
      </c>
      <c r="N4259" s="185"/>
      <c r="O4259" s="185"/>
    </row>
    <row r="4260" spans="1:15" x14ac:dyDescent="0.25">
      <c r="A4260" s="239" t="s">
        <v>13956</v>
      </c>
      <c r="B4260" s="189" t="s">
        <v>7803</v>
      </c>
      <c r="C4260" s="190" t="s">
        <v>7802</v>
      </c>
      <c r="D4260" s="190" t="s">
        <v>2157</v>
      </c>
      <c r="E4260" s="190" t="s">
        <v>20867</v>
      </c>
      <c r="F4260" s="190" t="s">
        <v>20869</v>
      </c>
      <c r="G4260" s="192">
        <v>100600</v>
      </c>
      <c r="H4260" s="191">
        <v>957</v>
      </c>
      <c r="I4260" s="188">
        <v>105.1201671891327</v>
      </c>
      <c r="J4260" s="192">
        <v>98910</v>
      </c>
      <c r="K4260" s="191">
        <v>965</v>
      </c>
      <c r="L4260" s="193">
        <v>102.49740932642487</v>
      </c>
      <c r="N4260" s="185"/>
      <c r="O4260" s="185"/>
    </row>
    <row r="4261" spans="1:15" x14ac:dyDescent="0.25">
      <c r="A4261" s="239" t="s">
        <v>13957</v>
      </c>
      <c r="B4261" s="189" t="s">
        <v>7803</v>
      </c>
      <c r="C4261" s="190" t="s">
        <v>7802</v>
      </c>
      <c r="D4261" s="190" t="s">
        <v>2158</v>
      </c>
      <c r="E4261" s="190" t="s">
        <v>20867</v>
      </c>
      <c r="F4261" s="190" t="s">
        <v>20869</v>
      </c>
      <c r="G4261" s="192">
        <v>58425</v>
      </c>
      <c r="H4261" s="191">
        <v>779</v>
      </c>
      <c r="I4261" s="188">
        <v>75</v>
      </c>
      <c r="J4261" s="192">
        <v>59886</v>
      </c>
      <c r="K4261" s="191">
        <v>783</v>
      </c>
      <c r="L4261" s="193">
        <v>76.482758620689651</v>
      </c>
      <c r="N4261" s="185"/>
      <c r="O4261" s="185"/>
    </row>
    <row r="4262" spans="1:15" x14ac:dyDescent="0.25">
      <c r="A4262" s="239" t="s">
        <v>13958</v>
      </c>
      <c r="B4262" s="189" t="s">
        <v>7803</v>
      </c>
      <c r="C4262" s="190" t="s">
        <v>7802</v>
      </c>
      <c r="D4262" s="190" t="s">
        <v>4474</v>
      </c>
      <c r="E4262" s="190" t="s">
        <v>20867</v>
      </c>
      <c r="F4262" s="190" t="s">
        <v>20869</v>
      </c>
      <c r="G4262" s="192">
        <v>791572</v>
      </c>
      <c r="H4262" s="191">
        <v>6750</v>
      </c>
      <c r="I4262" s="188">
        <v>117.26992592592593</v>
      </c>
      <c r="J4262" s="192">
        <v>855138</v>
      </c>
      <c r="K4262" s="191">
        <v>6875</v>
      </c>
      <c r="L4262" s="193">
        <v>124.38370909090909</v>
      </c>
      <c r="N4262" s="185"/>
      <c r="O4262" s="185"/>
    </row>
    <row r="4263" spans="1:15" x14ac:dyDescent="0.25">
      <c r="A4263" s="239" t="s">
        <v>13959</v>
      </c>
      <c r="B4263" s="189" t="s">
        <v>7803</v>
      </c>
      <c r="C4263" s="190" t="s">
        <v>7802</v>
      </c>
      <c r="D4263" s="190" t="s">
        <v>1275</v>
      </c>
      <c r="E4263" s="190" t="s">
        <v>20867</v>
      </c>
      <c r="F4263" s="190" t="s">
        <v>20869</v>
      </c>
      <c r="G4263" s="192">
        <v>52000</v>
      </c>
      <c r="H4263" s="191">
        <v>570</v>
      </c>
      <c r="I4263" s="188">
        <v>91.228070175438603</v>
      </c>
      <c r="J4263" s="192">
        <v>53040</v>
      </c>
      <c r="K4263" s="191">
        <v>580</v>
      </c>
      <c r="L4263" s="193">
        <v>91.448275862068968</v>
      </c>
      <c r="N4263" s="185"/>
      <c r="O4263" s="185"/>
    </row>
    <row r="4264" spans="1:15" x14ac:dyDescent="0.25">
      <c r="A4264" s="239" t="s">
        <v>13960</v>
      </c>
      <c r="B4264" s="189" t="s">
        <v>7803</v>
      </c>
      <c r="C4264" s="190" t="s">
        <v>7802</v>
      </c>
      <c r="D4264" s="190" t="s">
        <v>2485</v>
      </c>
      <c r="E4264" s="190" t="s">
        <v>20867</v>
      </c>
      <c r="F4264" s="190" t="s">
        <v>20869</v>
      </c>
      <c r="G4264" s="192">
        <v>4000</v>
      </c>
      <c r="H4264" s="191">
        <v>81</v>
      </c>
      <c r="I4264" s="188">
        <v>49.382716049382715</v>
      </c>
      <c r="J4264" s="192">
        <v>4000</v>
      </c>
      <c r="K4264" s="191">
        <v>82</v>
      </c>
      <c r="L4264" s="193">
        <v>48.780487804878049</v>
      </c>
      <c r="N4264" s="185"/>
      <c r="O4264" s="185"/>
    </row>
    <row r="4265" spans="1:15" x14ac:dyDescent="0.25">
      <c r="A4265" s="239" t="s">
        <v>13961</v>
      </c>
      <c r="B4265" s="189" t="s">
        <v>7803</v>
      </c>
      <c r="C4265" s="190" t="s">
        <v>7802</v>
      </c>
      <c r="D4265" s="190" t="s">
        <v>5005</v>
      </c>
      <c r="E4265" s="190" t="s">
        <v>20867</v>
      </c>
      <c r="F4265" s="190" t="s">
        <v>20869</v>
      </c>
      <c r="G4265" s="192">
        <v>4585</v>
      </c>
      <c r="H4265" s="191">
        <v>79</v>
      </c>
      <c r="I4265" s="188">
        <v>58.037974683544306</v>
      </c>
      <c r="J4265" s="192">
        <v>4725</v>
      </c>
      <c r="K4265" s="191">
        <v>78</v>
      </c>
      <c r="L4265" s="193">
        <v>60.57692307692308</v>
      </c>
      <c r="N4265" s="185"/>
      <c r="O4265" s="185"/>
    </row>
    <row r="4266" spans="1:15" x14ac:dyDescent="0.25">
      <c r="A4266" s="239" t="s">
        <v>13962</v>
      </c>
      <c r="B4266" s="189" t="s">
        <v>7803</v>
      </c>
      <c r="C4266" s="190" t="s">
        <v>7802</v>
      </c>
      <c r="D4266" s="190" t="s">
        <v>2159</v>
      </c>
      <c r="E4266" s="190" t="s">
        <v>20867</v>
      </c>
      <c r="F4266" s="190" t="s">
        <v>20869</v>
      </c>
      <c r="G4266" s="192">
        <v>82835</v>
      </c>
      <c r="H4266" s="191">
        <v>1343</v>
      </c>
      <c r="I4266" s="188">
        <v>61.679076693968724</v>
      </c>
      <c r="J4266" s="192">
        <v>88315</v>
      </c>
      <c r="K4266" s="191">
        <v>1390</v>
      </c>
      <c r="L4266" s="193">
        <v>63.535971223021583</v>
      </c>
      <c r="N4266" s="185"/>
      <c r="O4266" s="185"/>
    </row>
    <row r="4267" spans="1:15" x14ac:dyDescent="0.25">
      <c r="A4267" s="239" t="s">
        <v>13963</v>
      </c>
      <c r="B4267" s="189" t="s">
        <v>7803</v>
      </c>
      <c r="C4267" s="190" t="s">
        <v>7802</v>
      </c>
      <c r="D4267" s="190" t="s">
        <v>13964</v>
      </c>
      <c r="E4267" s="190" t="s">
        <v>20867</v>
      </c>
      <c r="F4267" s="190" t="s">
        <v>20868</v>
      </c>
      <c r="G4267" s="192">
        <v>0</v>
      </c>
      <c r="H4267" s="191">
        <v>10</v>
      </c>
      <c r="I4267" s="188">
        <v>0</v>
      </c>
      <c r="J4267" s="192">
        <v>0</v>
      </c>
      <c r="K4267" s="191">
        <v>10</v>
      </c>
      <c r="L4267" s="193">
        <v>0</v>
      </c>
      <c r="N4267" s="185"/>
      <c r="O4267" s="185"/>
    </row>
    <row r="4268" spans="1:15" x14ac:dyDescent="0.25">
      <c r="A4268" s="239" t="s">
        <v>13965</v>
      </c>
      <c r="B4268" s="189" t="s">
        <v>7803</v>
      </c>
      <c r="C4268" s="190" t="s">
        <v>7802</v>
      </c>
      <c r="D4268" s="190" t="s">
        <v>2160</v>
      </c>
      <c r="E4268" s="190" t="s">
        <v>20867</v>
      </c>
      <c r="F4268" s="190" t="s">
        <v>20869</v>
      </c>
      <c r="G4268" s="192">
        <v>43247</v>
      </c>
      <c r="H4268" s="191">
        <v>491</v>
      </c>
      <c r="I4268" s="188">
        <v>88.079429735234214</v>
      </c>
      <c r="J4268" s="192">
        <v>43247</v>
      </c>
      <c r="K4268" s="191">
        <v>490</v>
      </c>
      <c r="L4268" s="193">
        <v>88.259183673469394</v>
      </c>
      <c r="N4268" s="185"/>
      <c r="O4268" s="185"/>
    </row>
    <row r="4269" spans="1:15" x14ac:dyDescent="0.25">
      <c r="A4269" s="239" t="s">
        <v>13966</v>
      </c>
      <c r="B4269" s="189" t="s">
        <v>7803</v>
      </c>
      <c r="C4269" s="190" t="s">
        <v>7802</v>
      </c>
      <c r="D4269" s="190" t="s">
        <v>2161</v>
      </c>
      <c r="E4269" s="190" t="s">
        <v>20867</v>
      </c>
      <c r="F4269" s="190" t="s">
        <v>20869</v>
      </c>
      <c r="G4269" s="192">
        <v>4800</v>
      </c>
      <c r="H4269" s="191">
        <v>94</v>
      </c>
      <c r="I4269" s="188">
        <v>51.063829787234042</v>
      </c>
      <c r="J4269" s="192">
        <v>4800</v>
      </c>
      <c r="K4269" s="191">
        <v>90</v>
      </c>
      <c r="L4269" s="193">
        <v>53.333333333333336</v>
      </c>
      <c r="N4269" s="185"/>
      <c r="O4269" s="185"/>
    </row>
    <row r="4270" spans="1:15" x14ac:dyDescent="0.25">
      <c r="A4270" s="239" t="s">
        <v>13967</v>
      </c>
      <c r="B4270" s="189" t="s">
        <v>7803</v>
      </c>
      <c r="C4270" s="190" t="s">
        <v>7802</v>
      </c>
      <c r="D4270" s="190" t="s">
        <v>2162</v>
      </c>
      <c r="E4270" s="190" t="s">
        <v>20867</v>
      </c>
      <c r="F4270" s="190" t="s">
        <v>20869</v>
      </c>
      <c r="G4270" s="192">
        <v>3096</v>
      </c>
      <c r="H4270" s="191">
        <v>84</v>
      </c>
      <c r="I4270" s="188">
        <v>36.857142857142854</v>
      </c>
      <c r="J4270" s="192">
        <v>3165</v>
      </c>
      <c r="K4270" s="191">
        <v>84</v>
      </c>
      <c r="L4270" s="193">
        <v>37.678571428571431</v>
      </c>
      <c r="N4270" s="185"/>
      <c r="O4270" s="185"/>
    </row>
    <row r="4271" spans="1:15" x14ac:dyDescent="0.25">
      <c r="A4271" s="239" t="s">
        <v>13968</v>
      </c>
      <c r="B4271" s="189" t="s">
        <v>7803</v>
      </c>
      <c r="C4271" s="190" t="s">
        <v>7802</v>
      </c>
      <c r="D4271" s="190" t="s">
        <v>2163</v>
      </c>
      <c r="E4271" s="190" t="s">
        <v>20867</v>
      </c>
      <c r="F4271" s="190" t="s">
        <v>20869</v>
      </c>
      <c r="G4271" s="192">
        <v>11000</v>
      </c>
      <c r="H4271" s="191">
        <v>252</v>
      </c>
      <c r="I4271" s="188">
        <v>43.650793650793652</v>
      </c>
      <c r="J4271" s="192">
        <v>12100</v>
      </c>
      <c r="K4271" s="191">
        <v>254</v>
      </c>
      <c r="L4271" s="193">
        <v>47.637795275590548</v>
      </c>
      <c r="N4271" s="185"/>
      <c r="O4271" s="185"/>
    </row>
    <row r="4272" spans="1:15" x14ac:dyDescent="0.25">
      <c r="A4272" s="239" t="s">
        <v>13969</v>
      </c>
      <c r="B4272" s="189" t="s">
        <v>7803</v>
      </c>
      <c r="C4272" s="190" t="s">
        <v>7802</v>
      </c>
      <c r="D4272" s="190" t="s">
        <v>2164</v>
      </c>
      <c r="E4272" s="190" t="s">
        <v>20867</v>
      </c>
      <c r="F4272" s="190" t="s">
        <v>20869</v>
      </c>
      <c r="G4272" s="192">
        <v>5000</v>
      </c>
      <c r="H4272" s="191">
        <v>144</v>
      </c>
      <c r="I4272" s="188">
        <v>34.722222222222221</v>
      </c>
      <c r="J4272" s="192">
        <v>6000</v>
      </c>
      <c r="K4272" s="191">
        <v>145</v>
      </c>
      <c r="L4272" s="193">
        <v>41.379310344827587</v>
      </c>
      <c r="N4272" s="185"/>
      <c r="O4272" s="185"/>
    </row>
    <row r="4273" spans="1:15" x14ac:dyDescent="0.25">
      <c r="A4273" s="239" t="s">
        <v>13970</v>
      </c>
      <c r="B4273" s="189" t="s">
        <v>7803</v>
      </c>
      <c r="C4273" s="190" t="s">
        <v>7802</v>
      </c>
      <c r="D4273" s="190" t="s">
        <v>2165</v>
      </c>
      <c r="E4273" s="190" t="s">
        <v>20867</v>
      </c>
      <c r="F4273" s="190" t="s">
        <v>20869</v>
      </c>
      <c r="G4273" s="192">
        <v>140000</v>
      </c>
      <c r="H4273" s="191">
        <v>2614</v>
      </c>
      <c r="I4273" s="188">
        <v>53.557765876052031</v>
      </c>
      <c r="J4273" s="192">
        <v>140000</v>
      </c>
      <c r="K4273" s="191">
        <v>2655</v>
      </c>
      <c r="L4273" s="193">
        <v>52.730696798493412</v>
      </c>
      <c r="N4273" s="185"/>
      <c r="O4273" s="185"/>
    </row>
    <row r="4274" spans="1:15" x14ac:dyDescent="0.25">
      <c r="A4274" s="239" t="s">
        <v>13971</v>
      </c>
      <c r="B4274" s="189" t="s">
        <v>7803</v>
      </c>
      <c r="C4274" s="190" t="s">
        <v>7802</v>
      </c>
      <c r="D4274" s="190" t="s">
        <v>2166</v>
      </c>
      <c r="E4274" s="190" t="s">
        <v>20867</v>
      </c>
      <c r="F4274" s="190" t="s">
        <v>20869</v>
      </c>
      <c r="G4274" s="192">
        <v>125201</v>
      </c>
      <c r="H4274" s="191">
        <v>1603</v>
      </c>
      <c r="I4274" s="188">
        <v>78.104179663131632</v>
      </c>
      <c r="J4274" s="192">
        <v>126719</v>
      </c>
      <c r="K4274" s="191">
        <v>1655</v>
      </c>
      <c r="L4274" s="193">
        <v>76.567371601208464</v>
      </c>
      <c r="N4274" s="185"/>
      <c r="O4274" s="185"/>
    </row>
    <row r="4275" spans="1:15" x14ac:dyDescent="0.25">
      <c r="A4275" s="239" t="s">
        <v>13972</v>
      </c>
      <c r="B4275" s="189" t="s">
        <v>7803</v>
      </c>
      <c r="C4275" s="190" t="s">
        <v>7802</v>
      </c>
      <c r="D4275" s="190" t="s">
        <v>2167</v>
      </c>
      <c r="E4275" s="190" t="s">
        <v>20867</v>
      </c>
      <c r="F4275" s="190" t="s">
        <v>20869</v>
      </c>
      <c r="G4275" s="192">
        <v>11000</v>
      </c>
      <c r="H4275" s="191">
        <v>209</v>
      </c>
      <c r="I4275" s="188">
        <v>52.631578947368418</v>
      </c>
      <c r="J4275" s="192">
        <v>11000</v>
      </c>
      <c r="K4275" s="191">
        <v>210</v>
      </c>
      <c r="L4275" s="193">
        <v>52.38095238095238</v>
      </c>
      <c r="N4275" s="185"/>
      <c r="O4275" s="185"/>
    </row>
    <row r="4276" spans="1:15" x14ac:dyDescent="0.25">
      <c r="A4276" s="239" t="s">
        <v>13973</v>
      </c>
      <c r="B4276" s="189" t="s">
        <v>7803</v>
      </c>
      <c r="C4276" s="190" t="s">
        <v>7802</v>
      </c>
      <c r="D4276" s="190" t="s">
        <v>2168</v>
      </c>
      <c r="E4276" s="190" t="s">
        <v>20867</v>
      </c>
      <c r="F4276" s="190" t="s">
        <v>20869</v>
      </c>
      <c r="G4276" s="192">
        <v>146040</v>
      </c>
      <c r="H4276" s="191">
        <v>1315</v>
      </c>
      <c r="I4276" s="188">
        <v>111.05703422053232</v>
      </c>
      <c r="J4276" s="192">
        <v>151487</v>
      </c>
      <c r="K4276" s="191">
        <v>1330</v>
      </c>
      <c r="L4276" s="193">
        <v>113.9</v>
      </c>
      <c r="N4276" s="185"/>
      <c r="O4276" s="185"/>
    </row>
    <row r="4277" spans="1:15" x14ac:dyDescent="0.25">
      <c r="A4277" s="239" t="s">
        <v>13974</v>
      </c>
      <c r="B4277" s="189" t="s">
        <v>7803</v>
      </c>
      <c r="C4277" s="190" t="s">
        <v>7802</v>
      </c>
      <c r="D4277" s="190" t="s">
        <v>2169</v>
      </c>
      <c r="E4277" s="190" t="s">
        <v>20867</v>
      </c>
      <c r="F4277" s="190" t="s">
        <v>20869</v>
      </c>
      <c r="G4277" s="192">
        <v>12000</v>
      </c>
      <c r="H4277" s="191">
        <v>150</v>
      </c>
      <c r="I4277" s="188">
        <v>80</v>
      </c>
      <c r="J4277" s="192">
        <v>11840</v>
      </c>
      <c r="K4277" s="191">
        <v>148</v>
      </c>
      <c r="L4277" s="193">
        <v>80</v>
      </c>
      <c r="N4277" s="185"/>
      <c r="O4277" s="185"/>
    </row>
    <row r="4278" spans="1:15" x14ac:dyDescent="0.25">
      <c r="A4278" s="239" t="s">
        <v>13975</v>
      </c>
      <c r="B4278" s="189" t="s">
        <v>7803</v>
      </c>
      <c r="C4278" s="190" t="s">
        <v>7802</v>
      </c>
      <c r="D4278" s="190" t="s">
        <v>2497</v>
      </c>
      <c r="E4278" s="190" t="s">
        <v>20867</v>
      </c>
      <c r="F4278" s="190" t="s">
        <v>20869</v>
      </c>
      <c r="G4278" s="192">
        <v>10000</v>
      </c>
      <c r="H4278" s="191">
        <v>232</v>
      </c>
      <c r="I4278" s="188">
        <v>43.103448275862071</v>
      </c>
      <c r="J4278" s="192">
        <v>10000</v>
      </c>
      <c r="K4278" s="191">
        <v>234</v>
      </c>
      <c r="L4278" s="193">
        <v>42.735042735042732</v>
      </c>
      <c r="N4278" s="185"/>
      <c r="O4278" s="185"/>
    </row>
    <row r="4279" spans="1:15" x14ac:dyDescent="0.25">
      <c r="A4279" s="239" t="s">
        <v>13976</v>
      </c>
      <c r="B4279" s="189" t="s">
        <v>7803</v>
      </c>
      <c r="C4279" s="190" t="s">
        <v>7802</v>
      </c>
      <c r="D4279" s="190" t="s">
        <v>3846</v>
      </c>
      <c r="E4279" s="190" t="s">
        <v>20867</v>
      </c>
      <c r="F4279" s="190" t="s">
        <v>20869</v>
      </c>
      <c r="G4279" s="192">
        <v>618092</v>
      </c>
      <c r="H4279" s="191">
        <v>5507</v>
      </c>
      <c r="I4279" s="188">
        <v>112.23751588886871</v>
      </c>
      <c r="J4279" s="192">
        <v>651833</v>
      </c>
      <c r="K4279" s="191">
        <v>5640</v>
      </c>
      <c r="L4279" s="193">
        <v>115.57322695035461</v>
      </c>
      <c r="N4279" s="185"/>
      <c r="O4279" s="185"/>
    </row>
    <row r="4280" spans="1:15" x14ac:dyDescent="0.25">
      <c r="A4280" s="239" t="s">
        <v>13977</v>
      </c>
      <c r="B4280" s="189" t="s">
        <v>7803</v>
      </c>
      <c r="C4280" s="190" t="s">
        <v>7802</v>
      </c>
      <c r="D4280" s="190" t="s">
        <v>2498</v>
      </c>
      <c r="E4280" s="190" t="s">
        <v>20867</v>
      </c>
      <c r="F4280" s="190" t="s">
        <v>20869</v>
      </c>
      <c r="G4280" s="192">
        <v>845164</v>
      </c>
      <c r="H4280" s="191">
        <v>10034</v>
      </c>
      <c r="I4280" s="188">
        <v>84.230017939007368</v>
      </c>
      <c r="J4280" s="192">
        <v>867148</v>
      </c>
      <c r="K4280" s="191">
        <v>10295</v>
      </c>
      <c r="L4280" s="193">
        <v>84.230014570179705</v>
      </c>
      <c r="N4280" s="185"/>
      <c r="O4280" s="185"/>
    </row>
    <row r="4281" spans="1:15" x14ac:dyDescent="0.25">
      <c r="A4281" s="239" t="s">
        <v>13978</v>
      </c>
      <c r="B4281" s="189" t="s">
        <v>7803</v>
      </c>
      <c r="C4281" s="190" t="s">
        <v>7802</v>
      </c>
      <c r="D4281" s="190" t="s">
        <v>2499</v>
      </c>
      <c r="E4281" s="190" t="s">
        <v>20867</v>
      </c>
      <c r="F4281" s="190" t="s">
        <v>20869</v>
      </c>
      <c r="G4281" s="192">
        <v>71655</v>
      </c>
      <c r="H4281" s="191">
        <v>751</v>
      </c>
      <c r="I4281" s="188">
        <v>95.412782956058592</v>
      </c>
      <c r="J4281" s="192">
        <v>52500</v>
      </c>
      <c r="K4281" s="191">
        <v>755</v>
      </c>
      <c r="L4281" s="193">
        <v>69.536423841059602</v>
      </c>
      <c r="N4281" s="185"/>
      <c r="O4281" s="185"/>
    </row>
    <row r="4282" spans="1:15" x14ac:dyDescent="0.25">
      <c r="A4282" s="239" t="s">
        <v>13979</v>
      </c>
      <c r="B4282" s="189" t="s">
        <v>7803</v>
      </c>
      <c r="C4282" s="190" t="s">
        <v>7802</v>
      </c>
      <c r="D4282" s="190" t="s">
        <v>2500</v>
      </c>
      <c r="E4282" s="190" t="s">
        <v>20867</v>
      </c>
      <c r="F4282" s="190" t="s">
        <v>20869</v>
      </c>
      <c r="G4282" s="192">
        <v>3300</v>
      </c>
      <c r="H4282" s="191">
        <v>64</v>
      </c>
      <c r="I4282" s="188">
        <v>51.5625</v>
      </c>
      <c r="J4282" s="192">
        <v>3300</v>
      </c>
      <c r="K4282" s="191">
        <v>63</v>
      </c>
      <c r="L4282" s="193">
        <v>52.38095238095238</v>
      </c>
      <c r="N4282" s="185"/>
      <c r="O4282" s="185"/>
    </row>
    <row r="4283" spans="1:15" x14ac:dyDescent="0.25">
      <c r="A4283" s="239" t="s">
        <v>13980</v>
      </c>
      <c r="B4283" s="189" t="s">
        <v>7803</v>
      </c>
      <c r="C4283" s="190" t="s">
        <v>7802</v>
      </c>
      <c r="D4283" s="190" t="s">
        <v>6435</v>
      </c>
      <c r="E4283" s="190" t="s">
        <v>20867</v>
      </c>
      <c r="F4283" s="190" t="s">
        <v>20869</v>
      </c>
      <c r="G4283" s="192">
        <v>16500</v>
      </c>
      <c r="H4283" s="191">
        <v>384</v>
      </c>
      <c r="I4283" s="188">
        <v>42.96875</v>
      </c>
      <c r="J4283" s="192">
        <v>25850</v>
      </c>
      <c r="K4283" s="191">
        <v>390</v>
      </c>
      <c r="L4283" s="193">
        <v>66.282051282051285</v>
      </c>
      <c r="N4283" s="185"/>
      <c r="O4283" s="185"/>
    </row>
    <row r="4284" spans="1:15" x14ac:dyDescent="0.25">
      <c r="A4284" s="239" t="s">
        <v>13981</v>
      </c>
      <c r="B4284" s="189" t="s">
        <v>7803</v>
      </c>
      <c r="C4284" s="190" t="s">
        <v>7802</v>
      </c>
      <c r="D4284" s="190" t="s">
        <v>6436</v>
      </c>
      <c r="E4284" s="190" t="s">
        <v>20867</v>
      </c>
      <c r="F4284" s="190" t="s">
        <v>20869</v>
      </c>
      <c r="G4284" s="192">
        <v>3000</v>
      </c>
      <c r="H4284" s="191">
        <v>111</v>
      </c>
      <c r="I4284" s="188">
        <v>27.027027027027028</v>
      </c>
      <c r="J4284" s="192">
        <v>3000</v>
      </c>
      <c r="K4284" s="191">
        <v>116</v>
      </c>
      <c r="L4284" s="193">
        <v>25.862068965517242</v>
      </c>
      <c r="N4284" s="185"/>
      <c r="O4284" s="185"/>
    </row>
    <row r="4285" spans="1:15" x14ac:dyDescent="0.25">
      <c r="A4285" s="239" t="s">
        <v>13982</v>
      </c>
      <c r="B4285" s="189" t="s">
        <v>7803</v>
      </c>
      <c r="C4285" s="190" t="s">
        <v>7802</v>
      </c>
      <c r="D4285" s="190" t="s">
        <v>6437</v>
      </c>
      <c r="E4285" s="190" t="s">
        <v>20867</v>
      </c>
      <c r="F4285" s="190" t="s">
        <v>20869</v>
      </c>
      <c r="G4285" s="192">
        <v>700</v>
      </c>
      <c r="H4285" s="191">
        <v>39</v>
      </c>
      <c r="I4285" s="188">
        <v>17.948717948717949</v>
      </c>
      <c r="J4285" s="192">
        <v>700</v>
      </c>
      <c r="K4285" s="191">
        <v>38</v>
      </c>
      <c r="L4285" s="193">
        <v>18.421052631578949</v>
      </c>
      <c r="N4285" s="185"/>
      <c r="O4285" s="185"/>
    </row>
    <row r="4286" spans="1:15" x14ac:dyDescent="0.25">
      <c r="A4286" s="239" t="s">
        <v>13983</v>
      </c>
      <c r="B4286" s="189" t="s">
        <v>7803</v>
      </c>
      <c r="C4286" s="190" t="s">
        <v>7802</v>
      </c>
      <c r="D4286" s="190" t="s">
        <v>6438</v>
      </c>
      <c r="E4286" s="190" t="s">
        <v>20867</v>
      </c>
      <c r="F4286" s="190" t="s">
        <v>20869</v>
      </c>
      <c r="G4286" s="192">
        <v>4000</v>
      </c>
      <c r="H4286" s="191">
        <v>84</v>
      </c>
      <c r="I4286" s="188">
        <v>47.61904761904762</v>
      </c>
      <c r="J4286" s="192">
        <v>4000</v>
      </c>
      <c r="K4286" s="191">
        <v>83</v>
      </c>
      <c r="L4286" s="193">
        <v>48.192771084337352</v>
      </c>
      <c r="N4286" s="185"/>
      <c r="O4286" s="185"/>
    </row>
    <row r="4287" spans="1:15" x14ac:dyDescent="0.25">
      <c r="A4287" s="239" t="s">
        <v>13984</v>
      </c>
      <c r="B4287" s="189" t="s">
        <v>7803</v>
      </c>
      <c r="C4287" s="190" t="s">
        <v>7802</v>
      </c>
      <c r="D4287" s="190" t="s">
        <v>6439</v>
      </c>
      <c r="E4287" s="190" t="s">
        <v>20867</v>
      </c>
      <c r="F4287" s="190" t="s">
        <v>20869</v>
      </c>
      <c r="G4287" s="192">
        <v>19739</v>
      </c>
      <c r="H4287" s="191">
        <v>397</v>
      </c>
      <c r="I4287" s="188">
        <v>49.720403022670027</v>
      </c>
      <c r="J4287" s="192">
        <v>20000</v>
      </c>
      <c r="K4287" s="191">
        <v>405</v>
      </c>
      <c r="L4287" s="193">
        <v>49.382716049382715</v>
      </c>
      <c r="N4287" s="185"/>
      <c r="O4287" s="185"/>
    </row>
    <row r="4288" spans="1:15" x14ac:dyDescent="0.25">
      <c r="A4288" s="239" t="s">
        <v>13985</v>
      </c>
      <c r="B4288" s="189" t="s">
        <v>7803</v>
      </c>
      <c r="C4288" s="190" t="s">
        <v>7802</v>
      </c>
      <c r="D4288" s="190" t="s">
        <v>6440</v>
      </c>
      <c r="E4288" s="190" t="s">
        <v>20867</v>
      </c>
      <c r="F4288" s="190" t="s">
        <v>20869</v>
      </c>
      <c r="G4288" s="192">
        <v>76911</v>
      </c>
      <c r="H4288" s="191">
        <v>1279</v>
      </c>
      <c r="I4288" s="188">
        <v>60.133698201720094</v>
      </c>
      <c r="J4288" s="192">
        <v>86140</v>
      </c>
      <c r="K4288" s="191">
        <v>1300</v>
      </c>
      <c r="L4288" s="193">
        <v>66.261538461538464</v>
      </c>
      <c r="N4288" s="185"/>
      <c r="O4288" s="185"/>
    </row>
    <row r="4289" spans="1:15" x14ac:dyDescent="0.25">
      <c r="A4289" s="239" t="s">
        <v>13986</v>
      </c>
      <c r="B4289" s="189" t="s">
        <v>7803</v>
      </c>
      <c r="C4289" s="190" t="s">
        <v>7802</v>
      </c>
      <c r="D4289" s="190" t="s">
        <v>6441</v>
      </c>
      <c r="E4289" s="190" t="s">
        <v>20867</v>
      </c>
      <c r="F4289" s="190" t="s">
        <v>20869</v>
      </c>
      <c r="G4289" s="192">
        <v>3300</v>
      </c>
      <c r="H4289" s="191">
        <v>145</v>
      </c>
      <c r="I4289" s="188">
        <v>22.758620689655171</v>
      </c>
      <c r="J4289" s="192">
        <v>3300</v>
      </c>
      <c r="K4289" s="191">
        <v>145</v>
      </c>
      <c r="L4289" s="193">
        <v>22.758620689655171</v>
      </c>
      <c r="N4289" s="185"/>
      <c r="O4289" s="185"/>
    </row>
    <row r="4290" spans="1:15" x14ac:dyDescent="0.25">
      <c r="A4290" s="239" t="s">
        <v>13987</v>
      </c>
      <c r="B4290" s="189" t="s">
        <v>7803</v>
      </c>
      <c r="C4290" s="190" t="s">
        <v>7802</v>
      </c>
      <c r="D4290" s="190" t="s">
        <v>13988</v>
      </c>
      <c r="E4290" s="190" t="s">
        <v>20867</v>
      </c>
      <c r="F4290" s="190" t="s">
        <v>20868</v>
      </c>
      <c r="G4290" s="192">
        <v>0</v>
      </c>
      <c r="H4290" s="191">
        <v>39</v>
      </c>
      <c r="I4290" s="188">
        <v>0</v>
      </c>
      <c r="J4290" s="192">
        <v>0</v>
      </c>
      <c r="K4290" s="191">
        <v>40</v>
      </c>
      <c r="L4290" s="193">
        <v>0</v>
      </c>
      <c r="N4290" s="185"/>
      <c r="O4290" s="185"/>
    </row>
    <row r="4291" spans="1:15" x14ac:dyDescent="0.25">
      <c r="A4291" s="239" t="s">
        <v>13989</v>
      </c>
      <c r="B4291" s="189" t="s">
        <v>7803</v>
      </c>
      <c r="C4291" s="190" t="s">
        <v>7802</v>
      </c>
      <c r="D4291" s="190" t="s">
        <v>7752</v>
      </c>
      <c r="E4291" s="190" t="s">
        <v>20867</v>
      </c>
      <c r="F4291" s="190" t="s">
        <v>20868</v>
      </c>
      <c r="G4291" s="192">
        <v>0</v>
      </c>
      <c r="H4291" s="191">
        <v>38</v>
      </c>
      <c r="I4291" s="188">
        <v>0</v>
      </c>
      <c r="J4291" s="192">
        <v>0</v>
      </c>
      <c r="K4291" s="191">
        <v>40</v>
      </c>
      <c r="L4291" s="193">
        <v>0</v>
      </c>
      <c r="N4291" s="185"/>
      <c r="O4291" s="185"/>
    </row>
    <row r="4292" spans="1:15" x14ac:dyDescent="0.25">
      <c r="A4292" s="239" t="s">
        <v>13990</v>
      </c>
      <c r="B4292" s="189" t="s">
        <v>7803</v>
      </c>
      <c r="C4292" s="190" t="s">
        <v>7802</v>
      </c>
      <c r="D4292" s="190" t="s">
        <v>3450</v>
      </c>
      <c r="E4292" s="190" t="s">
        <v>20867</v>
      </c>
      <c r="F4292" s="190" t="s">
        <v>20869</v>
      </c>
      <c r="G4292" s="192">
        <v>10000</v>
      </c>
      <c r="H4292" s="191">
        <v>211</v>
      </c>
      <c r="I4292" s="188">
        <v>47.393364928909953</v>
      </c>
      <c r="J4292" s="192">
        <v>10500</v>
      </c>
      <c r="K4292" s="191">
        <v>214</v>
      </c>
      <c r="L4292" s="193">
        <v>49.065420560747661</v>
      </c>
      <c r="N4292" s="185"/>
      <c r="O4292" s="185"/>
    </row>
    <row r="4293" spans="1:15" x14ac:dyDescent="0.25">
      <c r="A4293" s="239" t="s">
        <v>13991</v>
      </c>
      <c r="B4293" s="189" t="s">
        <v>7803</v>
      </c>
      <c r="C4293" s="190" t="s">
        <v>7802</v>
      </c>
      <c r="D4293" s="190" t="s">
        <v>6442</v>
      </c>
      <c r="E4293" s="190" t="s">
        <v>20867</v>
      </c>
      <c r="F4293" s="190" t="s">
        <v>20869</v>
      </c>
      <c r="G4293" s="192">
        <v>5000</v>
      </c>
      <c r="H4293" s="191">
        <v>149</v>
      </c>
      <c r="I4293" s="188">
        <v>33.557046979865774</v>
      </c>
      <c r="J4293" s="192">
        <v>5000</v>
      </c>
      <c r="K4293" s="191">
        <v>149</v>
      </c>
      <c r="L4293" s="193">
        <v>33.557046979865774</v>
      </c>
      <c r="N4293" s="185"/>
      <c r="O4293" s="185"/>
    </row>
    <row r="4294" spans="1:15" x14ac:dyDescent="0.25">
      <c r="A4294" s="239" t="s">
        <v>13992</v>
      </c>
      <c r="B4294" s="189" t="s">
        <v>7803</v>
      </c>
      <c r="C4294" s="190" t="s">
        <v>7802</v>
      </c>
      <c r="D4294" s="190" t="s">
        <v>2540</v>
      </c>
      <c r="E4294" s="190" t="s">
        <v>20867</v>
      </c>
      <c r="F4294" s="190" t="s">
        <v>20869</v>
      </c>
      <c r="G4294" s="192">
        <v>3850</v>
      </c>
      <c r="H4294" s="191">
        <v>76</v>
      </c>
      <c r="I4294" s="188">
        <v>50.657894736842103</v>
      </c>
      <c r="J4294" s="192">
        <v>5000</v>
      </c>
      <c r="K4294" s="191">
        <v>78</v>
      </c>
      <c r="L4294" s="193">
        <v>64.102564102564102</v>
      </c>
      <c r="N4294" s="185"/>
      <c r="O4294" s="185"/>
    </row>
    <row r="4295" spans="1:15" x14ac:dyDescent="0.25">
      <c r="A4295" s="239" t="s">
        <v>13993</v>
      </c>
      <c r="B4295" s="189" t="s">
        <v>7803</v>
      </c>
      <c r="C4295" s="190" t="s">
        <v>7802</v>
      </c>
      <c r="D4295" s="190" t="s">
        <v>2541</v>
      </c>
      <c r="E4295" s="190" t="s">
        <v>20867</v>
      </c>
      <c r="F4295" s="190" t="s">
        <v>20869</v>
      </c>
      <c r="G4295" s="192">
        <v>23500</v>
      </c>
      <c r="H4295" s="191">
        <v>411</v>
      </c>
      <c r="I4295" s="188">
        <v>57.177615571776158</v>
      </c>
      <c r="J4295" s="192">
        <v>23500</v>
      </c>
      <c r="K4295" s="191">
        <v>390</v>
      </c>
      <c r="L4295" s="193">
        <v>60.256410256410255</v>
      </c>
      <c r="N4295" s="185"/>
      <c r="O4295" s="185"/>
    </row>
    <row r="4296" spans="1:15" x14ac:dyDescent="0.25">
      <c r="A4296" s="239" t="s">
        <v>13994</v>
      </c>
      <c r="B4296" s="189" t="s">
        <v>7803</v>
      </c>
      <c r="C4296" s="190" t="s">
        <v>7802</v>
      </c>
      <c r="D4296" s="190" t="s">
        <v>2542</v>
      </c>
      <c r="E4296" s="190" t="s">
        <v>20867</v>
      </c>
      <c r="F4296" s="190" t="s">
        <v>20869</v>
      </c>
      <c r="G4296" s="192">
        <v>272050</v>
      </c>
      <c r="H4296" s="191">
        <v>2755</v>
      </c>
      <c r="I4296" s="188">
        <v>98.747731397459162</v>
      </c>
      <c r="J4296" s="192">
        <v>281100</v>
      </c>
      <c r="K4296" s="191">
        <v>2785</v>
      </c>
      <c r="L4296" s="193">
        <v>100.93357271095152</v>
      </c>
      <c r="N4296" s="185"/>
      <c r="O4296" s="185"/>
    </row>
    <row r="4297" spans="1:15" x14ac:dyDescent="0.25">
      <c r="A4297" s="239" t="s">
        <v>13995</v>
      </c>
      <c r="B4297" s="189" t="s">
        <v>7803</v>
      </c>
      <c r="C4297" s="190" t="s">
        <v>7802</v>
      </c>
      <c r="D4297" s="190" t="s">
        <v>2543</v>
      </c>
      <c r="E4297" s="190" t="s">
        <v>20867</v>
      </c>
      <c r="F4297" s="190" t="s">
        <v>20869</v>
      </c>
      <c r="G4297" s="192">
        <v>3000</v>
      </c>
      <c r="H4297" s="191">
        <v>142</v>
      </c>
      <c r="I4297" s="188">
        <v>21.12676056338028</v>
      </c>
      <c r="J4297" s="192">
        <v>3000</v>
      </c>
      <c r="K4297" s="191">
        <v>145</v>
      </c>
      <c r="L4297" s="193">
        <v>20.689655172413794</v>
      </c>
      <c r="N4297" s="185"/>
      <c r="O4297" s="185"/>
    </row>
    <row r="4298" spans="1:15" x14ac:dyDescent="0.25">
      <c r="A4298" s="239" t="s">
        <v>13996</v>
      </c>
      <c r="B4298" s="189" t="s">
        <v>7805</v>
      </c>
      <c r="C4298" s="190" t="s">
        <v>7804</v>
      </c>
      <c r="D4298" s="190" t="s">
        <v>2544</v>
      </c>
      <c r="E4298" s="190" t="s">
        <v>20867</v>
      </c>
      <c r="F4298" s="190" t="s">
        <v>20869</v>
      </c>
      <c r="G4298" s="192">
        <v>11366</v>
      </c>
      <c r="H4298" s="191">
        <v>297</v>
      </c>
      <c r="I4298" s="188">
        <v>38.26936026936027</v>
      </c>
      <c r="J4298" s="192">
        <v>11442</v>
      </c>
      <c r="K4298" s="191">
        <v>299</v>
      </c>
      <c r="L4298" s="193">
        <v>38.267558528428097</v>
      </c>
      <c r="N4298" s="185"/>
      <c r="O4298" s="185"/>
    </row>
    <row r="4299" spans="1:15" x14ac:dyDescent="0.25">
      <c r="A4299" s="239" t="s">
        <v>13997</v>
      </c>
      <c r="B4299" s="189" t="s">
        <v>7808</v>
      </c>
      <c r="C4299" s="190" t="s">
        <v>8593</v>
      </c>
      <c r="D4299" s="190" t="s">
        <v>2545</v>
      </c>
      <c r="E4299" s="190" t="s">
        <v>20873</v>
      </c>
      <c r="F4299" s="190" t="s">
        <v>20869</v>
      </c>
      <c r="G4299" s="192">
        <v>6797</v>
      </c>
      <c r="H4299" s="191">
        <v>366.8</v>
      </c>
      <c r="I4299" s="188">
        <v>18.530534351145036</v>
      </c>
      <c r="J4299" s="192">
        <v>7384</v>
      </c>
      <c r="K4299" s="191">
        <v>369.7</v>
      </c>
      <c r="L4299" s="193">
        <v>19.972951041384906</v>
      </c>
      <c r="N4299" s="185"/>
      <c r="O4299" s="185"/>
    </row>
    <row r="4300" spans="1:15" x14ac:dyDescent="0.25">
      <c r="A4300" s="239" t="s">
        <v>13998</v>
      </c>
      <c r="B4300" s="189" t="s">
        <v>7808</v>
      </c>
      <c r="C4300" s="190" t="s">
        <v>8593</v>
      </c>
      <c r="D4300" s="190" t="s">
        <v>2546</v>
      </c>
      <c r="E4300" s="190" t="s">
        <v>20873</v>
      </c>
      <c r="F4300" s="190" t="s">
        <v>20869</v>
      </c>
      <c r="G4300" s="192">
        <v>112020</v>
      </c>
      <c r="H4300" s="191">
        <v>1927.4</v>
      </c>
      <c r="I4300" s="188">
        <v>58.119746809172973</v>
      </c>
      <c r="J4300" s="192">
        <v>115639</v>
      </c>
      <c r="K4300" s="191">
        <v>1958.6</v>
      </c>
      <c r="L4300" s="193">
        <v>59.041662411926886</v>
      </c>
      <c r="N4300" s="185"/>
      <c r="O4300" s="185"/>
    </row>
    <row r="4301" spans="1:15" x14ac:dyDescent="0.25">
      <c r="A4301" s="239" t="s">
        <v>13999</v>
      </c>
      <c r="B4301" s="189" t="s">
        <v>7808</v>
      </c>
      <c r="C4301" s="190" t="s">
        <v>8593</v>
      </c>
      <c r="D4301" s="190" t="s">
        <v>2547</v>
      </c>
      <c r="E4301" s="190" t="s">
        <v>20873</v>
      </c>
      <c r="F4301" s="190" t="s">
        <v>20869</v>
      </c>
      <c r="G4301" s="192">
        <v>56777</v>
      </c>
      <c r="H4301" s="191">
        <v>690.7</v>
      </c>
      <c r="I4301" s="188">
        <v>82.202113797596638</v>
      </c>
      <c r="J4301" s="192">
        <v>58091</v>
      </c>
      <c r="K4301" s="191">
        <v>710.9</v>
      </c>
      <c r="L4301" s="193">
        <v>81.714727809818541</v>
      </c>
      <c r="N4301" s="185"/>
      <c r="O4301" s="185"/>
    </row>
    <row r="4302" spans="1:15" x14ac:dyDescent="0.25">
      <c r="A4302" s="239" t="s">
        <v>14000</v>
      </c>
      <c r="B4302" s="189" t="s">
        <v>7808</v>
      </c>
      <c r="C4302" s="190" t="s">
        <v>8593</v>
      </c>
      <c r="D4302" s="190" t="s">
        <v>2548</v>
      </c>
      <c r="E4302" s="190" t="s">
        <v>20873</v>
      </c>
      <c r="F4302" s="190" t="s">
        <v>20869</v>
      </c>
      <c r="G4302" s="192">
        <v>18551</v>
      </c>
      <c r="H4302" s="191">
        <v>775.8</v>
      </c>
      <c r="I4302" s="188">
        <v>23.912090745037382</v>
      </c>
      <c r="J4302" s="192">
        <v>26907</v>
      </c>
      <c r="K4302" s="191">
        <v>785.4</v>
      </c>
      <c r="L4302" s="193">
        <v>34.258976317799849</v>
      </c>
      <c r="N4302" s="185"/>
      <c r="O4302" s="185"/>
    </row>
    <row r="4303" spans="1:15" x14ac:dyDescent="0.25">
      <c r="A4303" s="239" t="s">
        <v>14001</v>
      </c>
      <c r="B4303" s="189" t="s">
        <v>7808</v>
      </c>
      <c r="C4303" s="190" t="s">
        <v>8593</v>
      </c>
      <c r="D4303" s="190" t="s">
        <v>2923</v>
      </c>
      <c r="E4303" s="190" t="s">
        <v>20873</v>
      </c>
      <c r="F4303" s="190" t="s">
        <v>20869</v>
      </c>
      <c r="G4303" s="192">
        <v>12404</v>
      </c>
      <c r="H4303" s="191">
        <v>361.7</v>
      </c>
      <c r="I4303" s="188">
        <v>34.29361349184407</v>
      </c>
      <c r="J4303" s="192">
        <v>12662</v>
      </c>
      <c r="K4303" s="191">
        <v>371</v>
      </c>
      <c r="L4303" s="193">
        <v>34.129380053908356</v>
      </c>
      <c r="N4303" s="185"/>
      <c r="O4303" s="185"/>
    </row>
    <row r="4304" spans="1:15" x14ac:dyDescent="0.25">
      <c r="A4304" s="239" t="s">
        <v>14002</v>
      </c>
      <c r="B4304" s="189" t="s">
        <v>7808</v>
      </c>
      <c r="C4304" s="190" t="s">
        <v>8593</v>
      </c>
      <c r="D4304" s="190" t="s">
        <v>2189</v>
      </c>
      <c r="E4304" s="190" t="s">
        <v>20873</v>
      </c>
      <c r="F4304" s="190" t="s">
        <v>20869</v>
      </c>
      <c r="G4304" s="192">
        <v>6535</v>
      </c>
      <c r="H4304" s="191">
        <v>212.8</v>
      </c>
      <c r="I4304" s="188">
        <v>30.709586466165412</v>
      </c>
      <c r="J4304" s="192">
        <v>7302</v>
      </c>
      <c r="K4304" s="191">
        <v>226.5</v>
      </c>
      <c r="L4304" s="193">
        <v>32.23841059602649</v>
      </c>
      <c r="N4304" s="185"/>
      <c r="O4304" s="185"/>
    </row>
    <row r="4305" spans="1:15" x14ac:dyDescent="0.25">
      <c r="A4305" s="239" t="s">
        <v>14003</v>
      </c>
      <c r="B4305" s="189" t="s">
        <v>7808</v>
      </c>
      <c r="C4305" s="190" t="s">
        <v>8593</v>
      </c>
      <c r="D4305" s="190" t="s">
        <v>2190</v>
      </c>
      <c r="E4305" s="190" t="s">
        <v>20873</v>
      </c>
      <c r="F4305" s="190" t="s">
        <v>20869</v>
      </c>
      <c r="G4305" s="192">
        <v>6769</v>
      </c>
      <c r="H4305" s="191">
        <v>177.8</v>
      </c>
      <c r="I4305" s="188">
        <v>38.070866141732282</v>
      </c>
      <c r="J4305" s="192">
        <v>6764</v>
      </c>
      <c r="K4305" s="191">
        <v>180.7</v>
      </c>
      <c r="L4305" s="193">
        <v>37.432208079690099</v>
      </c>
      <c r="N4305" s="185"/>
      <c r="O4305" s="185"/>
    </row>
    <row r="4306" spans="1:15" x14ac:dyDescent="0.25">
      <c r="A4306" s="239" t="s">
        <v>14004</v>
      </c>
      <c r="B4306" s="189" t="s">
        <v>7808</v>
      </c>
      <c r="C4306" s="190" t="s">
        <v>8593</v>
      </c>
      <c r="D4306" s="190" t="s">
        <v>2191</v>
      </c>
      <c r="E4306" s="190" t="s">
        <v>20873</v>
      </c>
      <c r="F4306" s="190" t="s">
        <v>20869</v>
      </c>
      <c r="G4306" s="192">
        <v>81821</v>
      </c>
      <c r="H4306" s="191">
        <v>3816.4</v>
      </c>
      <c r="I4306" s="188">
        <v>21.439314537260245</v>
      </c>
      <c r="J4306" s="192">
        <v>169545</v>
      </c>
      <c r="K4306" s="191">
        <v>3950.9</v>
      </c>
      <c r="L4306" s="193">
        <v>42.913007162924899</v>
      </c>
      <c r="N4306" s="185"/>
      <c r="O4306" s="185"/>
    </row>
    <row r="4307" spans="1:15" x14ac:dyDescent="0.25">
      <c r="A4307" s="239" t="s">
        <v>14005</v>
      </c>
      <c r="B4307" s="189" t="s">
        <v>7808</v>
      </c>
      <c r="C4307" s="190" t="s">
        <v>8593</v>
      </c>
      <c r="D4307" s="190" t="s">
        <v>2192</v>
      </c>
      <c r="E4307" s="190" t="s">
        <v>20873</v>
      </c>
      <c r="F4307" s="190" t="s">
        <v>20869</v>
      </c>
      <c r="G4307" s="192">
        <v>75784</v>
      </c>
      <c r="H4307" s="191">
        <v>2104.4</v>
      </c>
      <c r="I4307" s="188">
        <v>36.01216498764493</v>
      </c>
      <c r="J4307" s="192">
        <v>107494</v>
      </c>
      <c r="K4307" s="191">
        <v>2200.9</v>
      </c>
      <c r="L4307" s="193">
        <v>48.840928710981871</v>
      </c>
      <c r="N4307" s="185"/>
      <c r="O4307" s="185"/>
    </row>
    <row r="4308" spans="1:15" x14ac:dyDescent="0.25">
      <c r="A4308" s="239" t="s">
        <v>14006</v>
      </c>
      <c r="B4308" s="189" t="s">
        <v>7808</v>
      </c>
      <c r="C4308" s="190" t="s">
        <v>8593</v>
      </c>
      <c r="D4308" s="190" t="s">
        <v>7284</v>
      </c>
      <c r="E4308" s="190" t="s">
        <v>20873</v>
      </c>
      <c r="F4308" s="190" t="s">
        <v>20869</v>
      </c>
      <c r="G4308" s="192">
        <v>13741</v>
      </c>
      <c r="H4308" s="191">
        <v>404.1</v>
      </c>
      <c r="I4308" s="188">
        <v>34.003959415986138</v>
      </c>
      <c r="J4308" s="192">
        <v>18052</v>
      </c>
      <c r="K4308" s="191">
        <v>410.2</v>
      </c>
      <c r="L4308" s="193">
        <v>44.007801072647489</v>
      </c>
      <c r="N4308" s="185"/>
      <c r="O4308" s="185"/>
    </row>
    <row r="4309" spans="1:15" x14ac:dyDescent="0.25">
      <c r="A4309" s="239" t="s">
        <v>14007</v>
      </c>
      <c r="B4309" s="189" t="s">
        <v>7808</v>
      </c>
      <c r="C4309" s="190" t="s">
        <v>8593</v>
      </c>
      <c r="D4309" s="190" t="s">
        <v>2193</v>
      </c>
      <c r="E4309" s="190" t="s">
        <v>20873</v>
      </c>
      <c r="F4309" s="190" t="s">
        <v>20869</v>
      </c>
      <c r="G4309" s="192">
        <v>109959</v>
      </c>
      <c r="H4309" s="191">
        <v>2198</v>
      </c>
      <c r="I4309" s="188">
        <v>50.026842584167426</v>
      </c>
      <c r="J4309" s="192">
        <v>124092</v>
      </c>
      <c r="K4309" s="191">
        <v>2279</v>
      </c>
      <c r="L4309" s="193">
        <v>54.450197455024131</v>
      </c>
      <c r="N4309" s="185"/>
      <c r="O4309" s="185"/>
    </row>
    <row r="4310" spans="1:15" x14ac:dyDescent="0.25">
      <c r="A4310" s="239" t="s">
        <v>14008</v>
      </c>
      <c r="B4310" s="189" t="s">
        <v>7808</v>
      </c>
      <c r="C4310" s="190" t="s">
        <v>8593</v>
      </c>
      <c r="D4310" s="190" t="s">
        <v>2194</v>
      </c>
      <c r="E4310" s="190" t="s">
        <v>20873</v>
      </c>
      <c r="F4310" s="190" t="s">
        <v>20869</v>
      </c>
      <c r="G4310" s="192">
        <v>12639</v>
      </c>
      <c r="H4310" s="191">
        <v>532.4</v>
      </c>
      <c r="I4310" s="188">
        <v>23.739669421487605</v>
      </c>
      <c r="J4310" s="192">
        <v>14785</v>
      </c>
      <c r="K4310" s="191">
        <v>536.70000000000005</v>
      </c>
      <c r="L4310" s="193">
        <v>27.547978386435624</v>
      </c>
      <c r="N4310" s="185"/>
      <c r="O4310" s="185"/>
    </row>
    <row r="4311" spans="1:15" x14ac:dyDescent="0.25">
      <c r="A4311" s="239" t="s">
        <v>14009</v>
      </c>
      <c r="B4311" s="189" t="s">
        <v>7808</v>
      </c>
      <c r="C4311" s="190" t="s">
        <v>8593</v>
      </c>
      <c r="D4311" s="190" t="s">
        <v>2195</v>
      </c>
      <c r="E4311" s="190" t="s">
        <v>20873</v>
      </c>
      <c r="F4311" s="190" t="s">
        <v>20869</v>
      </c>
      <c r="G4311" s="192">
        <v>30552</v>
      </c>
      <c r="H4311" s="191">
        <v>742.7</v>
      </c>
      <c r="I4311" s="188">
        <v>41.136394237242492</v>
      </c>
      <c r="J4311" s="192">
        <v>34119</v>
      </c>
      <c r="K4311" s="191">
        <v>776.8</v>
      </c>
      <c r="L4311" s="193">
        <v>43.922502574665295</v>
      </c>
      <c r="N4311" s="185"/>
      <c r="O4311" s="185"/>
    </row>
    <row r="4312" spans="1:15" x14ac:dyDescent="0.25">
      <c r="A4312" s="239" t="s">
        <v>14010</v>
      </c>
      <c r="B4312" s="189" t="s">
        <v>7808</v>
      </c>
      <c r="C4312" s="190" t="s">
        <v>8593</v>
      </c>
      <c r="D4312" s="190" t="s">
        <v>2196</v>
      </c>
      <c r="E4312" s="190" t="s">
        <v>20873</v>
      </c>
      <c r="F4312" s="190" t="s">
        <v>20869</v>
      </c>
      <c r="G4312" s="192">
        <v>6816</v>
      </c>
      <c r="H4312" s="191">
        <v>308.10000000000002</v>
      </c>
      <c r="I4312" s="188">
        <v>22.122687439143135</v>
      </c>
      <c r="J4312" s="192">
        <v>6973</v>
      </c>
      <c r="K4312" s="191">
        <v>315.39999999999998</v>
      </c>
      <c r="L4312" s="193">
        <v>22.108433734939762</v>
      </c>
      <c r="N4312" s="185"/>
      <c r="O4312" s="185"/>
    </row>
    <row r="4313" spans="1:15" x14ac:dyDescent="0.25">
      <c r="A4313" s="239" t="s">
        <v>14011</v>
      </c>
      <c r="B4313" s="189" t="s">
        <v>7808</v>
      </c>
      <c r="C4313" s="190" t="s">
        <v>8593</v>
      </c>
      <c r="D4313" s="190" t="s">
        <v>2197</v>
      </c>
      <c r="E4313" s="190" t="s">
        <v>20873</v>
      </c>
      <c r="F4313" s="190" t="s">
        <v>20869</v>
      </c>
      <c r="G4313" s="192">
        <v>29476</v>
      </c>
      <c r="H4313" s="191">
        <v>1503.2</v>
      </c>
      <c r="I4313" s="188">
        <v>19.60883448642895</v>
      </c>
      <c r="J4313" s="192">
        <v>29955</v>
      </c>
      <c r="K4313" s="191">
        <v>1529.9</v>
      </c>
      <c r="L4313" s="193">
        <v>19.579711092228248</v>
      </c>
      <c r="N4313" s="185"/>
      <c r="O4313" s="185"/>
    </row>
    <row r="4314" spans="1:15" x14ac:dyDescent="0.25">
      <c r="A4314" s="239" t="s">
        <v>14012</v>
      </c>
      <c r="B4314" s="189" t="s">
        <v>7808</v>
      </c>
      <c r="C4314" s="190" t="s">
        <v>8593</v>
      </c>
      <c r="D4314" s="190" t="s">
        <v>2198</v>
      </c>
      <c r="E4314" s="190" t="s">
        <v>20873</v>
      </c>
      <c r="F4314" s="190" t="s">
        <v>20869</v>
      </c>
      <c r="G4314" s="192">
        <v>29020</v>
      </c>
      <c r="H4314" s="191">
        <v>1684.6</v>
      </c>
      <c r="I4314" s="188">
        <v>17.226641339190312</v>
      </c>
      <c r="J4314" s="192">
        <v>38217</v>
      </c>
      <c r="K4314" s="191">
        <v>1710.9</v>
      </c>
      <c r="L4314" s="193">
        <v>22.337366298439417</v>
      </c>
      <c r="N4314" s="185"/>
      <c r="O4314" s="185"/>
    </row>
    <row r="4315" spans="1:15" x14ac:dyDescent="0.25">
      <c r="A4315" s="239" t="s">
        <v>14013</v>
      </c>
      <c r="B4315" s="189" t="s">
        <v>7808</v>
      </c>
      <c r="C4315" s="190" t="s">
        <v>8593</v>
      </c>
      <c r="D4315" s="190" t="s">
        <v>2199</v>
      </c>
      <c r="E4315" s="190" t="s">
        <v>20873</v>
      </c>
      <c r="F4315" s="190" t="s">
        <v>20869</v>
      </c>
      <c r="G4315" s="192">
        <v>12951</v>
      </c>
      <c r="H4315" s="191">
        <v>964.3</v>
      </c>
      <c r="I4315" s="188">
        <v>13.430467696774864</v>
      </c>
      <c r="J4315" s="192">
        <v>16361</v>
      </c>
      <c r="K4315" s="191">
        <v>993.9</v>
      </c>
      <c r="L4315" s="193">
        <v>16.461414629238355</v>
      </c>
      <c r="N4315" s="185"/>
      <c r="O4315" s="185"/>
    </row>
    <row r="4316" spans="1:15" x14ac:dyDescent="0.25">
      <c r="A4316" s="239" t="s">
        <v>14014</v>
      </c>
      <c r="B4316" s="189" t="s">
        <v>7808</v>
      </c>
      <c r="C4316" s="190" t="s">
        <v>8593</v>
      </c>
      <c r="D4316" s="190" t="s">
        <v>2930</v>
      </c>
      <c r="E4316" s="190" t="s">
        <v>20873</v>
      </c>
      <c r="F4316" s="190" t="s">
        <v>20869</v>
      </c>
      <c r="G4316" s="192">
        <v>108367</v>
      </c>
      <c r="H4316" s="191">
        <v>6624.4</v>
      </c>
      <c r="I4316" s="188">
        <v>16.358764567357046</v>
      </c>
      <c r="J4316" s="192">
        <v>253715</v>
      </c>
      <c r="K4316" s="191">
        <v>6978.1</v>
      </c>
      <c r="L4316" s="193">
        <v>36.358750949398832</v>
      </c>
      <c r="N4316" s="185"/>
      <c r="O4316" s="185"/>
    </row>
    <row r="4317" spans="1:15" x14ac:dyDescent="0.25">
      <c r="A4317" s="239" t="s">
        <v>14015</v>
      </c>
      <c r="B4317" s="189" t="s">
        <v>7808</v>
      </c>
      <c r="C4317" s="190" t="s">
        <v>8593</v>
      </c>
      <c r="D4317" s="190" t="s">
        <v>2200</v>
      </c>
      <c r="E4317" s="190" t="s">
        <v>20873</v>
      </c>
      <c r="F4317" s="190" t="s">
        <v>20869</v>
      </c>
      <c r="G4317" s="192">
        <v>12863</v>
      </c>
      <c r="H4317" s="191">
        <v>874.3</v>
      </c>
      <c r="I4317" s="188">
        <v>14.712341301612719</v>
      </c>
      <c r="J4317" s="192">
        <v>18527</v>
      </c>
      <c r="K4317" s="191">
        <v>900.9</v>
      </c>
      <c r="L4317" s="193">
        <v>20.564990564990566</v>
      </c>
      <c r="N4317" s="185"/>
      <c r="O4317" s="185"/>
    </row>
    <row r="4318" spans="1:15" x14ac:dyDescent="0.25">
      <c r="A4318" s="239" t="s">
        <v>14016</v>
      </c>
      <c r="B4318" s="189" t="s">
        <v>7808</v>
      </c>
      <c r="C4318" s="190" t="s">
        <v>8593</v>
      </c>
      <c r="D4318" s="190" t="s">
        <v>2201</v>
      </c>
      <c r="E4318" s="190" t="s">
        <v>20873</v>
      </c>
      <c r="F4318" s="190" t="s">
        <v>20869</v>
      </c>
      <c r="G4318" s="192">
        <v>13503</v>
      </c>
      <c r="H4318" s="191">
        <v>825.7</v>
      </c>
      <c r="I4318" s="188">
        <v>16.35339711759719</v>
      </c>
      <c r="J4318" s="192">
        <v>14321</v>
      </c>
      <c r="K4318" s="191">
        <v>841.8</v>
      </c>
      <c r="L4318" s="193">
        <v>17.012354478498455</v>
      </c>
      <c r="N4318" s="185"/>
      <c r="O4318" s="185"/>
    </row>
    <row r="4319" spans="1:15" x14ac:dyDescent="0.25">
      <c r="A4319" s="239" t="s">
        <v>14017</v>
      </c>
      <c r="B4319" s="189" t="s">
        <v>7808</v>
      </c>
      <c r="C4319" s="190" t="s">
        <v>8593</v>
      </c>
      <c r="D4319" s="190" t="s">
        <v>2202</v>
      </c>
      <c r="E4319" s="190" t="s">
        <v>20873</v>
      </c>
      <c r="F4319" s="190" t="s">
        <v>20869</v>
      </c>
      <c r="G4319" s="192">
        <v>5566</v>
      </c>
      <c r="H4319" s="191">
        <v>231.1</v>
      </c>
      <c r="I4319" s="188">
        <v>24.084811769796627</v>
      </c>
      <c r="J4319" s="192">
        <v>5567</v>
      </c>
      <c r="K4319" s="191">
        <v>234.1</v>
      </c>
      <c r="L4319" s="193">
        <v>23.780435711234517</v>
      </c>
      <c r="N4319" s="185"/>
      <c r="O4319" s="185"/>
    </row>
    <row r="4320" spans="1:15" x14ac:dyDescent="0.25">
      <c r="A4320" s="239" t="s">
        <v>14018</v>
      </c>
      <c r="B4320" s="189" t="s">
        <v>7808</v>
      </c>
      <c r="C4320" s="190" t="s">
        <v>8593</v>
      </c>
      <c r="D4320" s="190" t="s">
        <v>2203</v>
      </c>
      <c r="E4320" s="190" t="s">
        <v>20873</v>
      </c>
      <c r="F4320" s="190" t="s">
        <v>20869</v>
      </c>
      <c r="G4320" s="192">
        <v>266898</v>
      </c>
      <c r="H4320" s="191">
        <v>6997.6</v>
      </c>
      <c r="I4320" s="188">
        <v>38.141362752943863</v>
      </c>
      <c r="J4320" s="192">
        <v>362617</v>
      </c>
      <c r="K4320" s="191">
        <v>7335.9</v>
      </c>
      <c r="L4320" s="193">
        <v>49.43047206205101</v>
      </c>
      <c r="N4320" s="185"/>
      <c r="O4320" s="185"/>
    </row>
    <row r="4321" spans="1:15" x14ac:dyDescent="0.25">
      <c r="A4321" s="239" t="s">
        <v>14019</v>
      </c>
      <c r="B4321" s="189" t="s">
        <v>7808</v>
      </c>
      <c r="C4321" s="190" t="s">
        <v>8593</v>
      </c>
      <c r="D4321" s="190" t="s">
        <v>2204</v>
      </c>
      <c r="E4321" s="190" t="s">
        <v>20873</v>
      </c>
      <c r="F4321" s="190" t="s">
        <v>20869</v>
      </c>
      <c r="G4321" s="192">
        <v>128500</v>
      </c>
      <c r="H4321" s="191">
        <v>2051.1</v>
      </c>
      <c r="I4321" s="188">
        <v>62.649310126273711</v>
      </c>
      <c r="J4321" s="192">
        <v>131909</v>
      </c>
      <c r="K4321" s="191">
        <v>2134.8000000000002</v>
      </c>
      <c r="L4321" s="193">
        <v>61.78986321903691</v>
      </c>
      <c r="N4321" s="185"/>
      <c r="O4321" s="185"/>
    </row>
    <row r="4322" spans="1:15" x14ac:dyDescent="0.25">
      <c r="A4322" s="239" t="s">
        <v>14020</v>
      </c>
      <c r="B4322" s="189" t="s">
        <v>7808</v>
      </c>
      <c r="C4322" s="190" t="s">
        <v>8593</v>
      </c>
      <c r="D4322" s="190" t="s">
        <v>2205</v>
      </c>
      <c r="E4322" s="190" t="s">
        <v>20873</v>
      </c>
      <c r="F4322" s="190" t="s">
        <v>20869</v>
      </c>
      <c r="G4322" s="192">
        <v>25316</v>
      </c>
      <c r="H4322" s="191">
        <v>683</v>
      </c>
      <c r="I4322" s="188">
        <v>37.065885797950223</v>
      </c>
      <c r="J4322" s="192">
        <v>26017</v>
      </c>
      <c r="K4322" s="191">
        <v>692.8</v>
      </c>
      <c r="L4322" s="193">
        <v>37.553406466512705</v>
      </c>
      <c r="N4322" s="185"/>
      <c r="O4322" s="185"/>
    </row>
    <row r="4323" spans="1:15" x14ac:dyDescent="0.25">
      <c r="A4323" s="239" t="s">
        <v>14021</v>
      </c>
      <c r="B4323" s="189" t="s">
        <v>7808</v>
      </c>
      <c r="C4323" s="190" t="s">
        <v>8593</v>
      </c>
      <c r="D4323" s="190" t="s">
        <v>2206</v>
      </c>
      <c r="E4323" s="190" t="s">
        <v>20873</v>
      </c>
      <c r="F4323" s="190" t="s">
        <v>20869</v>
      </c>
      <c r="G4323" s="192">
        <v>120792</v>
      </c>
      <c r="H4323" s="191">
        <v>3071.4</v>
      </c>
      <c r="I4323" s="188">
        <v>39.327993748779058</v>
      </c>
      <c r="J4323" s="192">
        <v>123705</v>
      </c>
      <c r="K4323" s="191">
        <v>3176</v>
      </c>
      <c r="L4323" s="193">
        <v>38.949937027707811</v>
      </c>
      <c r="N4323" s="185"/>
      <c r="O4323" s="185"/>
    </row>
    <row r="4324" spans="1:15" x14ac:dyDescent="0.25">
      <c r="A4324" s="239" t="s">
        <v>14022</v>
      </c>
      <c r="B4324" s="189" t="s">
        <v>7808</v>
      </c>
      <c r="C4324" s="190" t="s">
        <v>8593</v>
      </c>
      <c r="D4324" s="190" t="s">
        <v>2207</v>
      </c>
      <c r="E4324" s="190" t="s">
        <v>20873</v>
      </c>
      <c r="F4324" s="190" t="s">
        <v>20869</v>
      </c>
      <c r="G4324" s="192">
        <v>5289</v>
      </c>
      <c r="H4324" s="191">
        <v>295.3</v>
      </c>
      <c r="I4324" s="188">
        <v>17.91059939045039</v>
      </c>
      <c r="J4324" s="192">
        <v>5388</v>
      </c>
      <c r="K4324" s="191">
        <v>307</v>
      </c>
      <c r="L4324" s="193">
        <v>17.550488599348533</v>
      </c>
      <c r="N4324" s="185"/>
      <c r="O4324" s="185"/>
    </row>
    <row r="4325" spans="1:15" x14ac:dyDescent="0.25">
      <c r="A4325" s="239" t="s">
        <v>14023</v>
      </c>
      <c r="B4325" s="189" t="s">
        <v>7808</v>
      </c>
      <c r="C4325" s="190" t="s">
        <v>8593</v>
      </c>
      <c r="D4325" s="190" t="s">
        <v>7390</v>
      </c>
      <c r="E4325" s="190" t="s">
        <v>20873</v>
      </c>
      <c r="F4325" s="190" t="s">
        <v>20869</v>
      </c>
      <c r="G4325" s="192">
        <v>19190</v>
      </c>
      <c r="H4325" s="191">
        <v>517.29999999999995</v>
      </c>
      <c r="I4325" s="188">
        <v>37.096462400927898</v>
      </c>
      <c r="J4325" s="192">
        <v>23881</v>
      </c>
      <c r="K4325" s="191">
        <v>539.5</v>
      </c>
      <c r="L4325" s="193">
        <v>44.265060240963855</v>
      </c>
      <c r="N4325" s="185"/>
      <c r="O4325" s="185"/>
    </row>
    <row r="4326" spans="1:15" x14ac:dyDescent="0.25">
      <c r="A4326" s="239" t="s">
        <v>14024</v>
      </c>
      <c r="B4326" s="189" t="s">
        <v>7808</v>
      </c>
      <c r="C4326" s="190" t="s">
        <v>8593</v>
      </c>
      <c r="D4326" s="190" t="s">
        <v>4523</v>
      </c>
      <c r="E4326" s="190" t="s">
        <v>20873</v>
      </c>
      <c r="F4326" s="190" t="s">
        <v>20869</v>
      </c>
      <c r="G4326" s="192">
        <v>44778</v>
      </c>
      <c r="H4326" s="191">
        <v>1201.5</v>
      </c>
      <c r="I4326" s="188">
        <v>37.268414481897629</v>
      </c>
      <c r="J4326" s="192">
        <v>46339</v>
      </c>
      <c r="K4326" s="191">
        <v>1230.0999999999999</v>
      </c>
      <c r="L4326" s="193">
        <v>37.670921063328187</v>
      </c>
      <c r="N4326" s="185"/>
      <c r="O4326" s="185"/>
    </row>
    <row r="4327" spans="1:15" x14ac:dyDescent="0.25">
      <c r="A4327" s="239" t="s">
        <v>14025</v>
      </c>
      <c r="B4327" s="189" t="s">
        <v>7808</v>
      </c>
      <c r="C4327" s="190" t="s">
        <v>8593</v>
      </c>
      <c r="D4327" s="190" t="s">
        <v>4524</v>
      </c>
      <c r="E4327" s="190" t="s">
        <v>20873</v>
      </c>
      <c r="F4327" s="190" t="s">
        <v>20869</v>
      </c>
      <c r="G4327" s="192">
        <v>125437</v>
      </c>
      <c r="H4327" s="191">
        <v>2278.9</v>
      </c>
      <c r="I4327" s="188">
        <v>55.042783799201366</v>
      </c>
      <c r="J4327" s="192">
        <v>182299</v>
      </c>
      <c r="K4327" s="191">
        <v>2344.1</v>
      </c>
      <c r="L4327" s="193">
        <v>77.769293118894254</v>
      </c>
      <c r="N4327" s="185"/>
      <c r="O4327" s="185"/>
    </row>
    <row r="4328" spans="1:15" x14ac:dyDescent="0.25">
      <c r="A4328" s="239" t="s">
        <v>14026</v>
      </c>
      <c r="B4328" s="189" t="s">
        <v>7808</v>
      </c>
      <c r="C4328" s="190" t="s">
        <v>8593</v>
      </c>
      <c r="D4328" s="190" t="s">
        <v>4525</v>
      </c>
      <c r="E4328" s="190" t="s">
        <v>20873</v>
      </c>
      <c r="F4328" s="190" t="s">
        <v>20869</v>
      </c>
      <c r="G4328" s="192">
        <v>12000</v>
      </c>
      <c r="H4328" s="191">
        <v>305</v>
      </c>
      <c r="I4328" s="188">
        <v>39.344262295081968</v>
      </c>
      <c r="J4328" s="192">
        <v>12231</v>
      </c>
      <c r="K4328" s="191">
        <v>317.10000000000002</v>
      </c>
      <c r="L4328" s="193">
        <v>38.571428571428569</v>
      </c>
      <c r="N4328" s="185"/>
      <c r="O4328" s="185"/>
    </row>
    <row r="4329" spans="1:15" x14ac:dyDescent="0.25">
      <c r="A4329" s="239" t="s">
        <v>14027</v>
      </c>
      <c r="B4329" s="189" t="s">
        <v>7808</v>
      </c>
      <c r="C4329" s="190" t="s">
        <v>8593</v>
      </c>
      <c r="D4329" s="190" t="s">
        <v>4526</v>
      </c>
      <c r="E4329" s="190" t="s">
        <v>20873</v>
      </c>
      <c r="F4329" s="190" t="s">
        <v>20869</v>
      </c>
      <c r="G4329" s="192">
        <v>59101</v>
      </c>
      <c r="H4329" s="191">
        <v>1301.2</v>
      </c>
      <c r="I4329" s="188">
        <v>45.420381186596984</v>
      </c>
      <c r="J4329" s="192">
        <v>61898</v>
      </c>
      <c r="K4329" s="191">
        <v>1324</v>
      </c>
      <c r="L4329" s="193">
        <v>46.750755287009063</v>
      </c>
      <c r="N4329" s="185"/>
      <c r="O4329" s="185"/>
    </row>
    <row r="4330" spans="1:15" x14ac:dyDescent="0.25">
      <c r="A4330" s="239" t="s">
        <v>14028</v>
      </c>
      <c r="B4330" s="189" t="s">
        <v>7808</v>
      </c>
      <c r="C4330" s="190" t="s">
        <v>8593</v>
      </c>
      <c r="D4330" s="190" t="s">
        <v>4527</v>
      </c>
      <c r="E4330" s="190" t="s">
        <v>20873</v>
      </c>
      <c r="F4330" s="190" t="s">
        <v>20869</v>
      </c>
      <c r="G4330" s="192">
        <v>9315</v>
      </c>
      <c r="H4330" s="191">
        <v>541.29999999999995</v>
      </c>
      <c r="I4330" s="188">
        <v>17.208571956401258</v>
      </c>
      <c r="J4330" s="192">
        <v>9894</v>
      </c>
      <c r="K4330" s="191">
        <v>544.29999999999995</v>
      </c>
      <c r="L4330" s="193">
        <v>18.177475656806909</v>
      </c>
      <c r="N4330" s="185"/>
      <c r="O4330" s="185"/>
    </row>
    <row r="4331" spans="1:15" x14ac:dyDescent="0.25">
      <c r="A4331" s="239" t="s">
        <v>14029</v>
      </c>
      <c r="B4331" s="189" t="s">
        <v>7808</v>
      </c>
      <c r="C4331" s="190" t="s">
        <v>8593</v>
      </c>
      <c r="D4331" s="190" t="s">
        <v>2217</v>
      </c>
      <c r="E4331" s="190" t="s">
        <v>20873</v>
      </c>
      <c r="F4331" s="190" t="s">
        <v>20869</v>
      </c>
      <c r="G4331" s="192">
        <v>21982</v>
      </c>
      <c r="H4331" s="191">
        <v>489.7</v>
      </c>
      <c r="I4331" s="188">
        <v>44.88870737186032</v>
      </c>
      <c r="J4331" s="192">
        <v>27154</v>
      </c>
      <c r="K4331" s="191">
        <v>504.1</v>
      </c>
      <c r="L4331" s="193">
        <v>53.866296369767902</v>
      </c>
      <c r="N4331" s="185"/>
      <c r="O4331" s="185"/>
    </row>
    <row r="4332" spans="1:15" x14ac:dyDescent="0.25">
      <c r="A4332" s="239" t="s">
        <v>14030</v>
      </c>
      <c r="B4332" s="189" t="s">
        <v>7819</v>
      </c>
      <c r="C4332" s="190" t="s">
        <v>7818</v>
      </c>
      <c r="D4332" s="190" t="s">
        <v>8836</v>
      </c>
      <c r="E4332" s="190" t="s">
        <v>20867</v>
      </c>
      <c r="F4332" s="190" t="s">
        <v>20869</v>
      </c>
      <c r="G4332" s="192">
        <v>460</v>
      </c>
      <c r="H4332" s="191">
        <v>124</v>
      </c>
      <c r="I4332" s="188">
        <v>3.7096774193548385</v>
      </c>
      <c r="J4332" s="192">
        <v>3000</v>
      </c>
      <c r="K4332" s="191">
        <v>127.26796948998179</v>
      </c>
      <c r="L4332" s="193">
        <v>23.57230976515385</v>
      </c>
      <c r="N4332" s="185"/>
      <c r="O4332" s="185"/>
    </row>
    <row r="4333" spans="1:15" x14ac:dyDescent="0.25">
      <c r="A4333" s="239" t="s">
        <v>14031</v>
      </c>
      <c r="B4333" s="189" t="s">
        <v>7819</v>
      </c>
      <c r="C4333" s="190" t="s">
        <v>7818</v>
      </c>
      <c r="D4333" s="190" t="s">
        <v>2219</v>
      </c>
      <c r="E4333" s="190" t="s">
        <v>20867</v>
      </c>
      <c r="F4333" s="190" t="s">
        <v>20869</v>
      </c>
      <c r="G4333" s="192">
        <v>10000</v>
      </c>
      <c r="H4333" s="191">
        <v>1461</v>
      </c>
      <c r="I4333" s="188">
        <v>6.8446269678302532</v>
      </c>
      <c r="J4333" s="192">
        <v>10000</v>
      </c>
      <c r="K4333" s="191">
        <v>1505.665487704918</v>
      </c>
      <c r="L4333" s="193">
        <v>6.6415814679015952</v>
      </c>
      <c r="N4333" s="185"/>
      <c r="O4333" s="185"/>
    </row>
    <row r="4334" spans="1:15" x14ac:dyDescent="0.25">
      <c r="A4334" s="239" t="s">
        <v>14032</v>
      </c>
      <c r="B4334" s="189" t="s">
        <v>7819</v>
      </c>
      <c r="C4334" s="190" t="s">
        <v>7818</v>
      </c>
      <c r="D4334" s="190" t="s">
        <v>14033</v>
      </c>
      <c r="E4334" s="190" t="s">
        <v>20867</v>
      </c>
      <c r="F4334" s="190" t="s">
        <v>20869</v>
      </c>
      <c r="G4334" s="192">
        <v>0</v>
      </c>
      <c r="H4334" s="191">
        <v>33</v>
      </c>
      <c r="I4334" s="188">
        <v>0</v>
      </c>
      <c r="J4334" s="192">
        <v>330</v>
      </c>
      <c r="K4334" s="191">
        <v>34.883333333333333</v>
      </c>
      <c r="L4334" s="193">
        <v>9.4601051122790256</v>
      </c>
      <c r="N4334" s="185"/>
      <c r="O4334" s="185"/>
    </row>
    <row r="4335" spans="1:15" x14ac:dyDescent="0.25">
      <c r="A4335" s="239" t="s">
        <v>14034</v>
      </c>
      <c r="B4335" s="189" t="s">
        <v>7819</v>
      </c>
      <c r="C4335" s="190" t="s">
        <v>7818</v>
      </c>
      <c r="D4335" s="190" t="s">
        <v>2220</v>
      </c>
      <c r="E4335" s="190" t="s">
        <v>20867</v>
      </c>
      <c r="F4335" s="190" t="s">
        <v>20869</v>
      </c>
      <c r="G4335" s="192">
        <v>1300</v>
      </c>
      <c r="H4335" s="191">
        <v>165</v>
      </c>
      <c r="I4335" s="188">
        <v>7.8787878787878789</v>
      </c>
      <c r="J4335" s="192">
        <v>3000</v>
      </c>
      <c r="K4335" s="191">
        <v>169.11690528233152</v>
      </c>
      <c r="L4335" s="193">
        <v>17.739208241728775</v>
      </c>
      <c r="N4335" s="185"/>
      <c r="O4335" s="185"/>
    </row>
    <row r="4336" spans="1:15" x14ac:dyDescent="0.25">
      <c r="A4336" s="239" t="s">
        <v>14035</v>
      </c>
      <c r="B4336" s="189" t="s">
        <v>7819</v>
      </c>
      <c r="C4336" s="190" t="s">
        <v>7818</v>
      </c>
      <c r="D4336" s="190" t="s">
        <v>8569</v>
      </c>
      <c r="E4336" s="190" t="s">
        <v>20867</v>
      </c>
      <c r="F4336" s="190" t="s">
        <v>20869</v>
      </c>
      <c r="G4336" s="192">
        <v>6500</v>
      </c>
      <c r="H4336" s="191">
        <v>717</v>
      </c>
      <c r="I4336" s="188">
        <v>9.0655509065550905</v>
      </c>
      <c r="J4336" s="192">
        <v>15000</v>
      </c>
      <c r="K4336" s="191">
        <v>729.7853155737705</v>
      </c>
      <c r="L4336" s="193">
        <v>20.553989892502464</v>
      </c>
      <c r="N4336" s="185"/>
      <c r="O4336" s="185"/>
    </row>
    <row r="4337" spans="1:15" x14ac:dyDescent="0.25">
      <c r="A4337" s="239" t="s">
        <v>14036</v>
      </c>
      <c r="B4337" s="189" t="s">
        <v>7819</v>
      </c>
      <c r="C4337" s="190" t="s">
        <v>7818</v>
      </c>
      <c r="D4337" s="190" t="s">
        <v>2953</v>
      </c>
      <c r="E4337" s="190" t="s">
        <v>20867</v>
      </c>
      <c r="F4337" s="190" t="s">
        <v>20869</v>
      </c>
      <c r="G4337" s="192">
        <v>17500</v>
      </c>
      <c r="H4337" s="191">
        <v>2341</v>
      </c>
      <c r="I4337" s="188">
        <v>7.4754378470739002</v>
      </c>
      <c r="J4337" s="192">
        <v>23500</v>
      </c>
      <c r="K4337" s="191">
        <v>2413.67366985428</v>
      </c>
      <c r="L4337" s="193">
        <v>9.7361960291089229</v>
      </c>
      <c r="N4337" s="185"/>
      <c r="O4337" s="185"/>
    </row>
    <row r="4338" spans="1:15" x14ac:dyDescent="0.25">
      <c r="A4338" s="239" t="s">
        <v>14037</v>
      </c>
      <c r="B4338" s="189" t="s">
        <v>7819</v>
      </c>
      <c r="C4338" s="190" t="s">
        <v>7818</v>
      </c>
      <c r="D4338" s="190" t="s">
        <v>2954</v>
      </c>
      <c r="E4338" s="190" t="s">
        <v>20867</v>
      </c>
      <c r="F4338" s="190" t="s">
        <v>20869</v>
      </c>
      <c r="G4338" s="192">
        <v>1400</v>
      </c>
      <c r="H4338" s="191">
        <v>196</v>
      </c>
      <c r="I4338" s="188">
        <v>7.1428571428571432</v>
      </c>
      <c r="J4338" s="192">
        <v>4200</v>
      </c>
      <c r="K4338" s="191">
        <v>196.91076912568306</v>
      </c>
      <c r="L4338" s="193">
        <v>21.329458102513673</v>
      </c>
      <c r="N4338" s="185"/>
      <c r="O4338" s="185"/>
    </row>
    <row r="4339" spans="1:15" x14ac:dyDescent="0.25">
      <c r="A4339" s="239" t="s">
        <v>14038</v>
      </c>
      <c r="B4339" s="189" t="s">
        <v>7819</v>
      </c>
      <c r="C4339" s="190" t="s">
        <v>7818</v>
      </c>
      <c r="D4339" s="190" t="s">
        <v>2955</v>
      </c>
      <c r="E4339" s="190" t="s">
        <v>20867</v>
      </c>
      <c r="F4339" s="190" t="s">
        <v>20869</v>
      </c>
      <c r="G4339" s="192">
        <v>1250</v>
      </c>
      <c r="H4339" s="191">
        <v>107</v>
      </c>
      <c r="I4339" s="188">
        <v>11.682242990654206</v>
      </c>
      <c r="J4339" s="192">
        <v>4500</v>
      </c>
      <c r="K4339" s="191">
        <v>108.95030054644808</v>
      </c>
      <c r="L4339" s="193">
        <v>41.303236222662314</v>
      </c>
      <c r="N4339" s="185"/>
      <c r="O4339" s="185"/>
    </row>
    <row r="4340" spans="1:15" x14ac:dyDescent="0.25">
      <c r="A4340" s="239" t="s">
        <v>14039</v>
      </c>
      <c r="B4340" s="189" t="s">
        <v>7819</v>
      </c>
      <c r="C4340" s="190" t="s">
        <v>7818</v>
      </c>
      <c r="D4340" s="190" t="s">
        <v>2956</v>
      </c>
      <c r="E4340" s="190" t="s">
        <v>20867</v>
      </c>
      <c r="F4340" s="190" t="s">
        <v>20869</v>
      </c>
      <c r="G4340" s="192">
        <v>10000</v>
      </c>
      <c r="H4340" s="191">
        <v>3347</v>
      </c>
      <c r="I4340" s="188">
        <v>2.987750224081267</v>
      </c>
      <c r="J4340" s="192">
        <v>20000</v>
      </c>
      <c r="K4340" s="191">
        <v>3385.9365305100182</v>
      </c>
      <c r="L4340" s="193">
        <v>5.9067852630384161</v>
      </c>
      <c r="N4340" s="185"/>
      <c r="O4340" s="185"/>
    </row>
    <row r="4341" spans="1:15" x14ac:dyDescent="0.25">
      <c r="A4341" s="239" t="s">
        <v>14040</v>
      </c>
      <c r="B4341" s="189" t="s">
        <v>7819</v>
      </c>
      <c r="C4341" s="190" t="s">
        <v>7818</v>
      </c>
      <c r="D4341" s="190" t="s">
        <v>2957</v>
      </c>
      <c r="E4341" s="190" t="s">
        <v>20867</v>
      </c>
      <c r="F4341" s="190" t="s">
        <v>20869</v>
      </c>
      <c r="G4341" s="192">
        <v>620</v>
      </c>
      <c r="H4341" s="191">
        <v>95</v>
      </c>
      <c r="I4341" s="188">
        <v>6.5263157894736841</v>
      </c>
      <c r="J4341" s="192">
        <v>1266</v>
      </c>
      <c r="K4341" s="191">
        <v>94.197254098360659</v>
      </c>
      <c r="L4341" s="193">
        <v>13.439882214380095</v>
      </c>
      <c r="N4341" s="185"/>
      <c r="O4341" s="185"/>
    </row>
    <row r="4342" spans="1:15" x14ac:dyDescent="0.25">
      <c r="A4342" s="239" t="s">
        <v>14041</v>
      </c>
      <c r="B4342" s="189" t="s">
        <v>7819</v>
      </c>
      <c r="C4342" s="190" t="s">
        <v>7818</v>
      </c>
      <c r="D4342" s="190" t="s">
        <v>14042</v>
      </c>
      <c r="E4342" s="190" t="s">
        <v>20867</v>
      </c>
      <c r="F4342" s="190" t="s">
        <v>20869</v>
      </c>
      <c r="G4342" s="192">
        <v>6000</v>
      </c>
      <c r="H4342" s="191">
        <v>591</v>
      </c>
      <c r="I4342" s="188">
        <v>10.152284263959391</v>
      </c>
      <c r="J4342" s="192">
        <v>6000</v>
      </c>
      <c r="K4342" s="191">
        <v>596.26776775956296</v>
      </c>
      <c r="L4342" s="193">
        <v>10.062593224759754</v>
      </c>
      <c r="N4342" s="185"/>
      <c r="O4342" s="185"/>
    </row>
    <row r="4343" spans="1:15" x14ac:dyDescent="0.25">
      <c r="A4343" s="239" t="s">
        <v>14043</v>
      </c>
      <c r="B4343" s="189" t="s">
        <v>7819</v>
      </c>
      <c r="C4343" s="190" t="s">
        <v>7818</v>
      </c>
      <c r="D4343" s="190" t="s">
        <v>14044</v>
      </c>
      <c r="E4343" s="190" t="s">
        <v>20867</v>
      </c>
      <c r="F4343" s="190" t="s">
        <v>20868</v>
      </c>
      <c r="G4343" s="192">
        <v>0</v>
      </c>
      <c r="H4343" s="191">
        <v>70</v>
      </c>
      <c r="I4343" s="188">
        <v>0</v>
      </c>
      <c r="J4343" s="192">
        <v>0</v>
      </c>
      <c r="K4343" s="191">
        <v>70.030567850637524</v>
      </c>
      <c r="L4343" s="193">
        <v>0</v>
      </c>
      <c r="N4343" s="185"/>
      <c r="O4343" s="185"/>
    </row>
    <row r="4344" spans="1:15" x14ac:dyDescent="0.25">
      <c r="A4344" s="239" t="s">
        <v>14045</v>
      </c>
      <c r="B4344" s="189" t="s">
        <v>7819</v>
      </c>
      <c r="C4344" s="190" t="s">
        <v>7818</v>
      </c>
      <c r="D4344" s="190" t="s">
        <v>12200</v>
      </c>
      <c r="E4344" s="190" t="s">
        <v>20867</v>
      </c>
      <c r="F4344" s="190" t="s">
        <v>20869</v>
      </c>
      <c r="G4344" s="192">
        <v>0</v>
      </c>
      <c r="H4344" s="191">
        <v>67</v>
      </c>
      <c r="I4344" s="188">
        <v>0</v>
      </c>
      <c r="J4344" s="192">
        <v>1380</v>
      </c>
      <c r="K4344" s="191">
        <v>67.224598360655733</v>
      </c>
      <c r="L4344" s="193">
        <v>20.528199999000172</v>
      </c>
      <c r="N4344" s="185"/>
      <c r="O4344" s="185"/>
    </row>
    <row r="4345" spans="1:15" x14ac:dyDescent="0.25">
      <c r="A4345" s="239" t="s">
        <v>14046</v>
      </c>
      <c r="B4345" s="189" t="s">
        <v>7819</v>
      </c>
      <c r="C4345" s="190" t="s">
        <v>7818</v>
      </c>
      <c r="D4345" s="190" t="s">
        <v>13241</v>
      </c>
      <c r="E4345" s="190" t="s">
        <v>20867</v>
      </c>
      <c r="F4345" s="190" t="s">
        <v>20869</v>
      </c>
      <c r="G4345" s="192">
        <v>0</v>
      </c>
      <c r="H4345" s="191">
        <v>207</v>
      </c>
      <c r="I4345" s="188">
        <v>0</v>
      </c>
      <c r="J4345" s="192">
        <v>5200</v>
      </c>
      <c r="K4345" s="191">
        <v>206.98774043715844</v>
      </c>
      <c r="L4345" s="193">
        <v>25.12226081128086</v>
      </c>
      <c r="N4345" s="185"/>
      <c r="O4345" s="185"/>
    </row>
    <row r="4346" spans="1:15" x14ac:dyDescent="0.25">
      <c r="A4346" s="239" t="s">
        <v>14047</v>
      </c>
      <c r="B4346" s="189" t="s">
        <v>7819</v>
      </c>
      <c r="C4346" s="190" t="s">
        <v>7818</v>
      </c>
      <c r="D4346" s="190" t="s">
        <v>2958</v>
      </c>
      <c r="E4346" s="190" t="s">
        <v>20867</v>
      </c>
      <c r="F4346" s="190" t="s">
        <v>20869</v>
      </c>
      <c r="G4346" s="192">
        <v>60000</v>
      </c>
      <c r="H4346" s="191">
        <v>869</v>
      </c>
      <c r="I4346" s="188">
        <v>69.044879171461446</v>
      </c>
      <c r="J4346" s="192">
        <v>60000</v>
      </c>
      <c r="K4346" s="191">
        <v>873.82187021857919</v>
      </c>
      <c r="L4346" s="193">
        <v>68.66387995643953</v>
      </c>
      <c r="N4346" s="185"/>
      <c r="O4346" s="185"/>
    </row>
    <row r="4347" spans="1:15" x14ac:dyDescent="0.25">
      <c r="A4347" s="239" t="s">
        <v>14048</v>
      </c>
      <c r="B4347" s="189" t="s">
        <v>7819</v>
      </c>
      <c r="C4347" s="190" t="s">
        <v>7818</v>
      </c>
      <c r="D4347" s="190" t="s">
        <v>2723</v>
      </c>
      <c r="E4347" s="190" t="s">
        <v>20867</v>
      </c>
      <c r="F4347" s="190" t="s">
        <v>20868</v>
      </c>
      <c r="G4347" s="192">
        <v>0</v>
      </c>
      <c r="H4347" s="191">
        <v>24</v>
      </c>
      <c r="I4347" s="188">
        <v>0</v>
      </c>
      <c r="J4347" s="192">
        <v>0</v>
      </c>
      <c r="K4347" s="191">
        <v>33.962499999999999</v>
      </c>
      <c r="L4347" s="193">
        <v>0</v>
      </c>
      <c r="N4347" s="185"/>
      <c r="O4347" s="185"/>
    </row>
    <row r="4348" spans="1:15" x14ac:dyDescent="0.25">
      <c r="A4348" s="239" t="s">
        <v>14049</v>
      </c>
      <c r="B4348" s="189" t="s">
        <v>7819</v>
      </c>
      <c r="C4348" s="190" t="s">
        <v>7818</v>
      </c>
      <c r="D4348" s="190" t="s">
        <v>2959</v>
      </c>
      <c r="E4348" s="190" t="s">
        <v>20867</v>
      </c>
      <c r="F4348" s="190" t="s">
        <v>20869</v>
      </c>
      <c r="G4348" s="192">
        <v>1500</v>
      </c>
      <c r="H4348" s="191">
        <v>175</v>
      </c>
      <c r="I4348" s="188">
        <v>8.5714285714285712</v>
      </c>
      <c r="J4348" s="192">
        <v>7000</v>
      </c>
      <c r="K4348" s="191">
        <v>173.66184972677596</v>
      </c>
      <c r="L4348" s="193">
        <v>40.308219744366276</v>
      </c>
      <c r="N4348" s="185"/>
      <c r="O4348" s="185"/>
    </row>
    <row r="4349" spans="1:15" x14ac:dyDescent="0.25">
      <c r="A4349" s="239" t="s">
        <v>14050</v>
      </c>
      <c r="B4349" s="189" t="s">
        <v>7819</v>
      </c>
      <c r="C4349" s="190" t="s">
        <v>7818</v>
      </c>
      <c r="D4349" s="190" t="s">
        <v>2960</v>
      </c>
      <c r="E4349" s="190" t="s">
        <v>20867</v>
      </c>
      <c r="F4349" s="190" t="s">
        <v>20869</v>
      </c>
      <c r="G4349" s="192">
        <v>20000</v>
      </c>
      <c r="H4349" s="191">
        <v>2244</v>
      </c>
      <c r="I4349" s="188">
        <v>8.9126559714795004</v>
      </c>
      <c r="J4349" s="192">
        <v>20000</v>
      </c>
      <c r="K4349" s="191">
        <v>2306.4290450819672</v>
      </c>
      <c r="L4349" s="193">
        <v>8.6714135180730132</v>
      </c>
      <c r="N4349" s="185"/>
      <c r="O4349" s="185"/>
    </row>
    <row r="4350" spans="1:15" x14ac:dyDescent="0.25">
      <c r="A4350" s="239" t="s">
        <v>14051</v>
      </c>
      <c r="B4350" s="189" t="s">
        <v>7819</v>
      </c>
      <c r="C4350" s="190" t="s">
        <v>7818</v>
      </c>
      <c r="D4350" s="190" t="s">
        <v>6732</v>
      </c>
      <c r="E4350" s="190" t="s">
        <v>20867</v>
      </c>
      <c r="F4350" s="190" t="s">
        <v>20869</v>
      </c>
      <c r="G4350" s="192">
        <v>3000</v>
      </c>
      <c r="H4350" s="191">
        <v>197</v>
      </c>
      <c r="I4350" s="188">
        <v>15.228426395939087</v>
      </c>
      <c r="J4350" s="192">
        <v>3900</v>
      </c>
      <c r="K4350" s="191">
        <v>200.78137704918029</v>
      </c>
      <c r="L4350" s="193">
        <v>19.424112222543013</v>
      </c>
      <c r="N4350" s="185"/>
      <c r="O4350" s="185"/>
    </row>
    <row r="4351" spans="1:15" x14ac:dyDescent="0.25">
      <c r="A4351" s="239" t="s">
        <v>14052</v>
      </c>
      <c r="B4351" s="189" t="s">
        <v>7819</v>
      </c>
      <c r="C4351" s="190" t="s">
        <v>7818</v>
      </c>
      <c r="D4351" s="190" t="s">
        <v>14053</v>
      </c>
      <c r="E4351" s="190" t="s">
        <v>20867</v>
      </c>
      <c r="F4351" s="190" t="s">
        <v>20869</v>
      </c>
      <c r="G4351" s="192">
        <v>0</v>
      </c>
      <c r="H4351" s="191">
        <v>137</v>
      </c>
      <c r="I4351" s="188">
        <v>0</v>
      </c>
      <c r="J4351" s="192">
        <v>3000</v>
      </c>
      <c r="K4351" s="191">
        <v>141.77129872495445</v>
      </c>
      <c r="L4351" s="193">
        <v>21.160841630012822</v>
      </c>
      <c r="N4351" s="185"/>
      <c r="O4351" s="185"/>
    </row>
    <row r="4352" spans="1:15" x14ac:dyDescent="0.25">
      <c r="A4352" s="239" t="s">
        <v>14054</v>
      </c>
      <c r="B4352" s="189" t="s">
        <v>7819</v>
      </c>
      <c r="C4352" s="190" t="s">
        <v>7818</v>
      </c>
      <c r="D4352" s="190" t="s">
        <v>2961</v>
      </c>
      <c r="E4352" s="190" t="s">
        <v>20867</v>
      </c>
      <c r="F4352" s="190" t="s">
        <v>20869</v>
      </c>
      <c r="G4352" s="192">
        <v>250</v>
      </c>
      <c r="H4352" s="191">
        <v>45</v>
      </c>
      <c r="I4352" s="188">
        <v>5.5555555555555554</v>
      </c>
      <c r="J4352" s="192">
        <v>1200</v>
      </c>
      <c r="K4352" s="191">
        <v>47.703500000000005</v>
      </c>
      <c r="L4352" s="193">
        <v>25.155386921295079</v>
      </c>
      <c r="N4352" s="185"/>
      <c r="O4352" s="185"/>
    </row>
    <row r="4353" spans="1:15" x14ac:dyDescent="0.25">
      <c r="A4353" s="239" t="s">
        <v>14055</v>
      </c>
      <c r="B4353" s="189" t="s">
        <v>7819</v>
      </c>
      <c r="C4353" s="190" t="s">
        <v>7818</v>
      </c>
      <c r="D4353" s="190" t="s">
        <v>14056</v>
      </c>
      <c r="E4353" s="190" t="s">
        <v>20867</v>
      </c>
      <c r="F4353" s="190" t="s">
        <v>20869</v>
      </c>
      <c r="G4353" s="192">
        <v>0</v>
      </c>
      <c r="H4353" s="191">
        <v>52</v>
      </c>
      <c r="I4353" s="188">
        <v>0</v>
      </c>
      <c r="J4353" s="192">
        <v>2000</v>
      </c>
      <c r="K4353" s="191">
        <v>51.461903005464478</v>
      </c>
      <c r="L4353" s="193">
        <v>38.863700780510008</v>
      </c>
      <c r="N4353" s="185"/>
      <c r="O4353" s="185"/>
    </row>
    <row r="4354" spans="1:15" x14ac:dyDescent="0.25">
      <c r="A4354" s="239" t="s">
        <v>14057</v>
      </c>
      <c r="B4354" s="189" t="s">
        <v>7819</v>
      </c>
      <c r="C4354" s="190" t="s">
        <v>7818</v>
      </c>
      <c r="D4354" s="190" t="s">
        <v>14058</v>
      </c>
      <c r="E4354" s="190" t="s">
        <v>20867</v>
      </c>
      <c r="F4354" s="190" t="s">
        <v>20868</v>
      </c>
      <c r="G4354" s="192">
        <v>0</v>
      </c>
      <c r="H4354" s="191">
        <v>59</v>
      </c>
      <c r="I4354" s="188">
        <v>0</v>
      </c>
      <c r="J4354" s="192">
        <v>0</v>
      </c>
      <c r="K4354" s="191">
        <v>59.109265482695811</v>
      </c>
      <c r="L4354" s="193">
        <v>0</v>
      </c>
      <c r="N4354" s="185"/>
      <c r="O4354" s="185"/>
    </row>
    <row r="4355" spans="1:15" x14ac:dyDescent="0.25">
      <c r="A4355" s="239" t="s">
        <v>14059</v>
      </c>
      <c r="B4355" s="189" t="s">
        <v>7819</v>
      </c>
      <c r="C4355" s="190" t="s">
        <v>7818</v>
      </c>
      <c r="D4355" s="190" t="s">
        <v>14060</v>
      </c>
      <c r="E4355" s="190" t="s">
        <v>20867</v>
      </c>
      <c r="F4355" s="190" t="s">
        <v>20868</v>
      </c>
      <c r="G4355" s="192">
        <v>0</v>
      </c>
      <c r="H4355" s="191">
        <v>68</v>
      </c>
      <c r="I4355" s="188">
        <v>0</v>
      </c>
      <c r="J4355" s="192">
        <v>0</v>
      </c>
      <c r="K4355" s="191">
        <v>68.836977231329698</v>
      </c>
      <c r="L4355" s="193">
        <v>0</v>
      </c>
      <c r="N4355" s="185"/>
      <c r="O4355" s="185"/>
    </row>
    <row r="4356" spans="1:15" x14ac:dyDescent="0.25">
      <c r="A4356" s="239" t="s">
        <v>14061</v>
      </c>
      <c r="B4356" s="189" t="s">
        <v>7819</v>
      </c>
      <c r="C4356" s="190" t="s">
        <v>7818</v>
      </c>
      <c r="D4356" s="190" t="s">
        <v>2962</v>
      </c>
      <c r="E4356" s="190" t="s">
        <v>20867</v>
      </c>
      <c r="F4356" s="190" t="s">
        <v>20869</v>
      </c>
      <c r="G4356" s="192">
        <v>1000</v>
      </c>
      <c r="H4356" s="191">
        <v>69</v>
      </c>
      <c r="I4356" s="188">
        <v>14.492753623188406</v>
      </c>
      <c r="J4356" s="192">
        <v>2000</v>
      </c>
      <c r="K4356" s="191">
        <v>69.613981785063757</v>
      </c>
      <c r="L4356" s="193">
        <v>28.729860707797009</v>
      </c>
      <c r="N4356" s="185"/>
      <c r="O4356" s="185"/>
    </row>
    <row r="4357" spans="1:15" x14ac:dyDescent="0.25">
      <c r="A4357" s="239" t="s">
        <v>14062</v>
      </c>
      <c r="B4357" s="189" t="s">
        <v>7819</v>
      </c>
      <c r="C4357" s="190" t="s">
        <v>7818</v>
      </c>
      <c r="D4357" s="190" t="s">
        <v>2963</v>
      </c>
      <c r="E4357" s="190" t="s">
        <v>20867</v>
      </c>
      <c r="F4357" s="190" t="s">
        <v>20869</v>
      </c>
      <c r="G4357" s="192">
        <v>5500</v>
      </c>
      <c r="H4357" s="191">
        <v>294</v>
      </c>
      <c r="I4357" s="188">
        <v>18.707482993197278</v>
      </c>
      <c r="J4357" s="192">
        <v>6470</v>
      </c>
      <c r="K4357" s="191">
        <v>295.94677003642988</v>
      </c>
      <c r="L4357" s="193">
        <v>21.862039579629702</v>
      </c>
      <c r="N4357" s="185"/>
      <c r="O4357" s="185"/>
    </row>
    <row r="4358" spans="1:15" x14ac:dyDescent="0.25">
      <c r="A4358" s="239" t="s">
        <v>14063</v>
      </c>
      <c r="B4358" s="189" t="s">
        <v>7820</v>
      </c>
      <c r="C4358" s="190" t="s">
        <v>7969</v>
      </c>
      <c r="D4358" s="190" t="s">
        <v>14064</v>
      </c>
      <c r="E4358" s="190" t="s">
        <v>20867</v>
      </c>
      <c r="F4358" s="190" t="s">
        <v>20868</v>
      </c>
      <c r="G4358" s="192">
        <v>0</v>
      </c>
      <c r="H4358" s="191">
        <v>20.7</v>
      </c>
      <c r="I4358" s="188">
        <v>0</v>
      </c>
      <c r="J4358" s="192">
        <v>0</v>
      </c>
      <c r="K4358" s="191">
        <v>20.7</v>
      </c>
      <c r="L4358" s="193">
        <v>0</v>
      </c>
      <c r="N4358" s="185"/>
      <c r="O4358" s="185"/>
    </row>
    <row r="4359" spans="1:15" x14ac:dyDescent="0.25">
      <c r="A4359" s="239" t="s">
        <v>14065</v>
      </c>
      <c r="B4359" s="189" t="s">
        <v>7820</v>
      </c>
      <c r="C4359" s="190" t="s">
        <v>7969</v>
      </c>
      <c r="D4359" s="190" t="s">
        <v>14066</v>
      </c>
      <c r="E4359" s="190" t="s">
        <v>20867</v>
      </c>
      <c r="F4359" s="190" t="s">
        <v>20868</v>
      </c>
      <c r="G4359" s="192">
        <v>0</v>
      </c>
      <c r="H4359" s="191">
        <v>23.9</v>
      </c>
      <c r="I4359" s="188">
        <v>0</v>
      </c>
      <c r="J4359" s="192">
        <v>0</v>
      </c>
      <c r="K4359" s="191">
        <v>25.4</v>
      </c>
      <c r="L4359" s="193">
        <v>0</v>
      </c>
      <c r="N4359" s="185"/>
      <c r="O4359" s="185"/>
    </row>
    <row r="4360" spans="1:15" x14ac:dyDescent="0.25">
      <c r="A4360" s="239" t="s">
        <v>14067</v>
      </c>
      <c r="B4360" s="189" t="s">
        <v>7820</v>
      </c>
      <c r="C4360" s="190" t="s">
        <v>7969</v>
      </c>
      <c r="D4360" s="190" t="s">
        <v>2964</v>
      </c>
      <c r="E4360" s="190" t="s">
        <v>20867</v>
      </c>
      <c r="F4360" s="190" t="s">
        <v>20869</v>
      </c>
      <c r="G4360" s="192">
        <v>4600</v>
      </c>
      <c r="H4360" s="191">
        <v>87.4</v>
      </c>
      <c r="I4360" s="188">
        <v>52.631578947368418</v>
      </c>
      <c r="J4360" s="192">
        <v>4530</v>
      </c>
      <c r="K4360" s="191">
        <v>86.1</v>
      </c>
      <c r="L4360" s="193">
        <v>52.613240418118473</v>
      </c>
      <c r="N4360" s="185"/>
      <c r="O4360" s="185"/>
    </row>
    <row r="4361" spans="1:15" x14ac:dyDescent="0.25">
      <c r="A4361" s="239" t="s">
        <v>14068</v>
      </c>
      <c r="B4361" s="189" t="s">
        <v>7820</v>
      </c>
      <c r="C4361" s="190" t="s">
        <v>7969</v>
      </c>
      <c r="D4361" s="190" t="s">
        <v>2965</v>
      </c>
      <c r="E4361" s="190" t="s">
        <v>20867</v>
      </c>
      <c r="F4361" s="190" t="s">
        <v>20868</v>
      </c>
      <c r="G4361" s="192">
        <v>0</v>
      </c>
      <c r="H4361" s="191">
        <v>23.4</v>
      </c>
      <c r="I4361" s="188">
        <v>0</v>
      </c>
      <c r="J4361" s="192">
        <v>0</v>
      </c>
      <c r="K4361" s="191">
        <v>23.4</v>
      </c>
      <c r="L4361" s="193">
        <v>0</v>
      </c>
      <c r="N4361" s="185"/>
      <c r="O4361" s="185"/>
    </row>
    <row r="4362" spans="1:15" x14ac:dyDescent="0.25">
      <c r="A4362" s="239" t="s">
        <v>14069</v>
      </c>
      <c r="B4362" s="189" t="s">
        <v>7820</v>
      </c>
      <c r="C4362" s="190" t="s">
        <v>7969</v>
      </c>
      <c r="D4362" s="190" t="s">
        <v>14070</v>
      </c>
      <c r="E4362" s="190" t="s">
        <v>20867</v>
      </c>
      <c r="F4362" s="190" t="s">
        <v>20868</v>
      </c>
      <c r="G4362" s="192">
        <v>0</v>
      </c>
      <c r="H4362" s="191">
        <v>57.3</v>
      </c>
      <c r="I4362" s="188">
        <v>0</v>
      </c>
      <c r="J4362" s="192">
        <v>0</v>
      </c>
      <c r="K4362" s="191">
        <v>59.2</v>
      </c>
      <c r="L4362" s="193">
        <v>0</v>
      </c>
      <c r="N4362" s="185"/>
      <c r="O4362" s="185"/>
    </row>
    <row r="4363" spans="1:15" x14ac:dyDescent="0.25">
      <c r="A4363" s="239" t="s">
        <v>14071</v>
      </c>
      <c r="B4363" s="189" t="s">
        <v>7820</v>
      </c>
      <c r="C4363" s="190" t="s">
        <v>7969</v>
      </c>
      <c r="D4363" s="190" t="s">
        <v>2966</v>
      </c>
      <c r="E4363" s="190" t="s">
        <v>20867</v>
      </c>
      <c r="F4363" s="190" t="s">
        <v>20869</v>
      </c>
      <c r="G4363" s="192">
        <v>6296</v>
      </c>
      <c r="H4363" s="191">
        <v>224.9</v>
      </c>
      <c r="I4363" s="188">
        <v>27.99466429524233</v>
      </c>
      <c r="J4363" s="192">
        <v>9500</v>
      </c>
      <c r="K4363" s="191">
        <v>226</v>
      </c>
      <c r="L4363" s="193">
        <v>42.035398230088497</v>
      </c>
      <c r="N4363" s="185"/>
      <c r="O4363" s="185"/>
    </row>
    <row r="4364" spans="1:15" x14ac:dyDescent="0.25">
      <c r="A4364" s="239" t="s">
        <v>14072</v>
      </c>
      <c r="B4364" s="189" t="s">
        <v>7820</v>
      </c>
      <c r="C4364" s="190" t="s">
        <v>7969</v>
      </c>
      <c r="D4364" s="190" t="s">
        <v>5883</v>
      </c>
      <c r="E4364" s="190" t="s">
        <v>20867</v>
      </c>
      <c r="F4364" s="190" t="s">
        <v>20869</v>
      </c>
      <c r="G4364" s="192">
        <v>1260</v>
      </c>
      <c r="H4364" s="191">
        <v>91.5</v>
      </c>
      <c r="I4364" s="188">
        <v>13.770491803278688</v>
      </c>
      <c r="J4364" s="192">
        <v>1320</v>
      </c>
      <c r="K4364" s="191">
        <v>90.5</v>
      </c>
      <c r="L4364" s="193">
        <v>14.585635359116022</v>
      </c>
      <c r="N4364" s="185"/>
      <c r="O4364" s="185"/>
    </row>
    <row r="4365" spans="1:15" x14ac:dyDescent="0.25">
      <c r="A4365" s="239" t="s">
        <v>14073</v>
      </c>
      <c r="B4365" s="189" t="s">
        <v>7820</v>
      </c>
      <c r="C4365" s="190" t="s">
        <v>7969</v>
      </c>
      <c r="D4365" s="190" t="s">
        <v>2967</v>
      </c>
      <c r="E4365" s="190" t="s">
        <v>20867</v>
      </c>
      <c r="F4365" s="190" t="s">
        <v>20869</v>
      </c>
      <c r="G4365" s="192">
        <v>11540</v>
      </c>
      <c r="H4365" s="191">
        <v>693</v>
      </c>
      <c r="I4365" s="188">
        <v>16.652236652236653</v>
      </c>
      <c r="J4365" s="192">
        <v>11700</v>
      </c>
      <c r="K4365" s="191">
        <v>705.8</v>
      </c>
      <c r="L4365" s="193">
        <v>16.576933975630492</v>
      </c>
      <c r="N4365" s="185"/>
      <c r="O4365" s="185"/>
    </row>
    <row r="4366" spans="1:15" x14ac:dyDescent="0.25">
      <c r="A4366" s="239" t="s">
        <v>14074</v>
      </c>
      <c r="B4366" s="189" t="s">
        <v>7820</v>
      </c>
      <c r="C4366" s="190" t="s">
        <v>7969</v>
      </c>
      <c r="D4366" s="190" t="s">
        <v>2968</v>
      </c>
      <c r="E4366" s="190" t="s">
        <v>20867</v>
      </c>
      <c r="F4366" s="190" t="s">
        <v>20869</v>
      </c>
      <c r="G4366" s="192">
        <v>24450</v>
      </c>
      <c r="H4366" s="191">
        <v>568.9</v>
      </c>
      <c r="I4366" s="188">
        <v>42.977676217261383</v>
      </c>
      <c r="J4366" s="192">
        <v>23934</v>
      </c>
      <c r="K4366" s="191">
        <v>572.70000000000005</v>
      </c>
      <c r="L4366" s="193">
        <v>41.791513881613405</v>
      </c>
      <c r="N4366" s="185"/>
      <c r="O4366" s="185"/>
    </row>
    <row r="4367" spans="1:15" x14ac:dyDescent="0.25">
      <c r="A4367" s="239" t="s">
        <v>14075</v>
      </c>
      <c r="B4367" s="189" t="s">
        <v>7820</v>
      </c>
      <c r="C4367" s="190" t="s">
        <v>7969</v>
      </c>
      <c r="D4367" s="190" t="s">
        <v>2969</v>
      </c>
      <c r="E4367" s="190" t="s">
        <v>20867</v>
      </c>
      <c r="F4367" s="190" t="s">
        <v>20869</v>
      </c>
      <c r="G4367" s="192">
        <v>740</v>
      </c>
      <c r="H4367" s="191">
        <v>52.8</v>
      </c>
      <c r="I4367" s="188">
        <v>14.015151515151516</v>
      </c>
      <c r="J4367" s="192">
        <v>770</v>
      </c>
      <c r="K4367" s="191">
        <v>55.5</v>
      </c>
      <c r="L4367" s="193">
        <v>13.873873873873874</v>
      </c>
      <c r="N4367" s="185"/>
      <c r="O4367" s="185"/>
    </row>
    <row r="4368" spans="1:15" x14ac:dyDescent="0.25">
      <c r="A4368" s="239" t="s">
        <v>14076</v>
      </c>
      <c r="B4368" s="189" t="s">
        <v>7820</v>
      </c>
      <c r="C4368" s="190" t="s">
        <v>7969</v>
      </c>
      <c r="D4368" s="190" t="s">
        <v>2970</v>
      </c>
      <c r="E4368" s="190" t="s">
        <v>20867</v>
      </c>
      <c r="F4368" s="190" t="s">
        <v>20869</v>
      </c>
      <c r="G4368" s="192">
        <v>4809</v>
      </c>
      <c r="H4368" s="191">
        <v>246.3</v>
      </c>
      <c r="I4368" s="188">
        <v>19.524969549330084</v>
      </c>
      <c r="J4368" s="192">
        <v>4997</v>
      </c>
      <c r="K4368" s="191">
        <v>245.6</v>
      </c>
      <c r="L4368" s="193">
        <v>20.346091205211728</v>
      </c>
      <c r="N4368" s="185"/>
      <c r="O4368" s="185"/>
    </row>
    <row r="4369" spans="1:15" x14ac:dyDescent="0.25">
      <c r="A4369" s="239" t="s">
        <v>14077</v>
      </c>
      <c r="B4369" s="189" t="s">
        <v>7820</v>
      </c>
      <c r="C4369" s="190" t="s">
        <v>7969</v>
      </c>
      <c r="D4369" s="190" t="s">
        <v>2971</v>
      </c>
      <c r="E4369" s="190" t="s">
        <v>20867</v>
      </c>
      <c r="F4369" s="190" t="s">
        <v>20869</v>
      </c>
      <c r="G4369" s="192">
        <v>4480</v>
      </c>
      <c r="H4369" s="191">
        <v>81.599999999999994</v>
      </c>
      <c r="I4369" s="188">
        <v>54.901960784313729</v>
      </c>
      <c r="J4369" s="192">
        <v>4480</v>
      </c>
      <c r="K4369" s="191">
        <v>81.8</v>
      </c>
      <c r="L4369" s="193">
        <v>54.767726161369197</v>
      </c>
      <c r="N4369" s="185"/>
      <c r="O4369" s="185"/>
    </row>
    <row r="4370" spans="1:15" x14ac:dyDescent="0.25">
      <c r="A4370" s="239" t="s">
        <v>14078</v>
      </c>
      <c r="B4370" s="189" t="s">
        <v>7820</v>
      </c>
      <c r="C4370" s="190" t="s">
        <v>7969</v>
      </c>
      <c r="D4370" s="190" t="s">
        <v>2972</v>
      </c>
      <c r="E4370" s="190" t="s">
        <v>20867</v>
      </c>
      <c r="F4370" s="190" t="s">
        <v>20869</v>
      </c>
      <c r="G4370" s="192">
        <v>9088</v>
      </c>
      <c r="H4370" s="191">
        <v>314.10000000000002</v>
      </c>
      <c r="I4370" s="188">
        <v>28.933460681311683</v>
      </c>
      <c r="J4370" s="192">
        <v>9361</v>
      </c>
      <c r="K4370" s="191">
        <v>315.2</v>
      </c>
      <c r="L4370" s="193">
        <v>29.698604060913706</v>
      </c>
      <c r="N4370" s="185"/>
      <c r="O4370" s="185"/>
    </row>
    <row r="4371" spans="1:15" x14ac:dyDescent="0.25">
      <c r="A4371" s="239" t="s">
        <v>14079</v>
      </c>
      <c r="B4371" s="189" t="s">
        <v>7820</v>
      </c>
      <c r="C4371" s="190" t="s">
        <v>7969</v>
      </c>
      <c r="D4371" s="190" t="s">
        <v>3898</v>
      </c>
      <c r="E4371" s="190" t="s">
        <v>20867</v>
      </c>
      <c r="F4371" s="190" t="s">
        <v>20869</v>
      </c>
      <c r="G4371" s="192">
        <v>500</v>
      </c>
      <c r="H4371" s="191">
        <v>111.7</v>
      </c>
      <c r="I4371" s="188">
        <v>4.476275738585497</v>
      </c>
      <c r="J4371" s="192">
        <v>484</v>
      </c>
      <c r="K4371" s="191">
        <v>108.2</v>
      </c>
      <c r="L4371" s="193">
        <v>4.4731977818853972</v>
      </c>
      <c r="N4371" s="185"/>
      <c r="O4371" s="185"/>
    </row>
    <row r="4372" spans="1:15" x14ac:dyDescent="0.25">
      <c r="A4372" s="239" t="s">
        <v>14080</v>
      </c>
      <c r="B4372" s="189" t="s">
        <v>7820</v>
      </c>
      <c r="C4372" s="190" t="s">
        <v>7969</v>
      </c>
      <c r="D4372" s="190" t="s">
        <v>14081</v>
      </c>
      <c r="E4372" s="190" t="s">
        <v>20867</v>
      </c>
      <c r="F4372" s="190" t="s">
        <v>20868</v>
      </c>
      <c r="G4372" s="192">
        <v>0</v>
      </c>
      <c r="H4372" s="191">
        <v>13.6</v>
      </c>
      <c r="I4372" s="188">
        <v>0</v>
      </c>
      <c r="J4372" s="192">
        <v>0</v>
      </c>
      <c r="K4372" s="191">
        <v>12.8</v>
      </c>
      <c r="L4372" s="193">
        <v>0</v>
      </c>
      <c r="N4372" s="185"/>
      <c r="O4372" s="185"/>
    </row>
    <row r="4373" spans="1:15" x14ac:dyDescent="0.25">
      <c r="A4373" s="239" t="s">
        <v>14082</v>
      </c>
      <c r="B4373" s="189" t="s">
        <v>7820</v>
      </c>
      <c r="C4373" s="190" t="s">
        <v>7969</v>
      </c>
      <c r="D4373" s="190" t="s">
        <v>3899</v>
      </c>
      <c r="E4373" s="190" t="s">
        <v>20867</v>
      </c>
      <c r="F4373" s="190" t="s">
        <v>20869</v>
      </c>
      <c r="G4373" s="192">
        <v>28890</v>
      </c>
      <c r="H4373" s="191">
        <v>595.5</v>
      </c>
      <c r="I4373" s="188">
        <v>48.513853904282115</v>
      </c>
      <c r="J4373" s="192">
        <v>30390</v>
      </c>
      <c r="K4373" s="191">
        <v>608.4</v>
      </c>
      <c r="L4373" s="193">
        <v>49.950690335305723</v>
      </c>
      <c r="N4373" s="185"/>
      <c r="O4373" s="185"/>
    </row>
    <row r="4374" spans="1:15" x14ac:dyDescent="0.25">
      <c r="A4374" s="239" t="s">
        <v>14083</v>
      </c>
      <c r="B4374" s="189" t="s">
        <v>7820</v>
      </c>
      <c r="C4374" s="190" t="s">
        <v>7969</v>
      </c>
      <c r="D4374" s="190" t="s">
        <v>3900</v>
      </c>
      <c r="E4374" s="190" t="s">
        <v>20867</v>
      </c>
      <c r="F4374" s="190" t="s">
        <v>20869</v>
      </c>
      <c r="G4374" s="192">
        <v>4530</v>
      </c>
      <c r="H4374" s="191">
        <v>100.2</v>
      </c>
      <c r="I4374" s="188">
        <v>45.209580838323355</v>
      </c>
      <c r="J4374" s="192">
        <v>4650</v>
      </c>
      <c r="K4374" s="191">
        <v>97.9</v>
      </c>
      <c r="L4374" s="193">
        <v>47.497446373850863</v>
      </c>
      <c r="N4374" s="185"/>
      <c r="O4374" s="185"/>
    </row>
    <row r="4375" spans="1:15" x14ac:dyDescent="0.25">
      <c r="A4375" s="239" t="s">
        <v>14084</v>
      </c>
      <c r="B4375" s="189" t="s">
        <v>7820</v>
      </c>
      <c r="C4375" s="190" t="s">
        <v>7969</v>
      </c>
      <c r="D4375" s="190" t="s">
        <v>3901</v>
      </c>
      <c r="E4375" s="190" t="s">
        <v>20867</v>
      </c>
      <c r="F4375" s="190" t="s">
        <v>20869</v>
      </c>
      <c r="G4375" s="192">
        <v>6700</v>
      </c>
      <c r="H4375" s="191">
        <v>81.7</v>
      </c>
      <c r="I4375" s="188">
        <v>82.007343941248465</v>
      </c>
      <c r="J4375" s="192">
        <v>6730</v>
      </c>
      <c r="K4375" s="191">
        <v>80.8</v>
      </c>
      <c r="L4375" s="193">
        <v>83.292079207920793</v>
      </c>
      <c r="N4375" s="185"/>
      <c r="O4375" s="185"/>
    </row>
    <row r="4376" spans="1:15" x14ac:dyDescent="0.25">
      <c r="A4376" s="239" t="s">
        <v>14085</v>
      </c>
      <c r="B4376" s="189" t="s">
        <v>7820</v>
      </c>
      <c r="C4376" s="190" t="s">
        <v>7969</v>
      </c>
      <c r="D4376" s="190" t="s">
        <v>3902</v>
      </c>
      <c r="E4376" s="190" t="s">
        <v>20867</v>
      </c>
      <c r="F4376" s="190" t="s">
        <v>20869</v>
      </c>
      <c r="G4376" s="192">
        <v>11991</v>
      </c>
      <c r="H4376" s="191">
        <v>286.7</v>
      </c>
      <c r="I4376" s="188">
        <v>41.824206487617722</v>
      </c>
      <c r="J4376" s="192">
        <v>12081</v>
      </c>
      <c r="K4376" s="191">
        <v>287.10000000000002</v>
      </c>
      <c r="L4376" s="193">
        <v>42.079414838035525</v>
      </c>
      <c r="N4376" s="185"/>
      <c r="O4376" s="185"/>
    </row>
    <row r="4377" spans="1:15" x14ac:dyDescent="0.25">
      <c r="A4377" s="239" t="s">
        <v>14086</v>
      </c>
      <c r="B4377" s="189" t="s">
        <v>7820</v>
      </c>
      <c r="C4377" s="190" t="s">
        <v>7969</v>
      </c>
      <c r="D4377" s="190" t="s">
        <v>3903</v>
      </c>
      <c r="E4377" s="190" t="s">
        <v>20867</v>
      </c>
      <c r="F4377" s="190" t="s">
        <v>20869</v>
      </c>
      <c r="G4377" s="192">
        <v>70900</v>
      </c>
      <c r="H4377" s="191">
        <v>1639.6</v>
      </c>
      <c r="I4377" s="188">
        <v>43.242254208343503</v>
      </c>
      <c r="J4377" s="192">
        <v>73325</v>
      </c>
      <c r="K4377" s="191">
        <v>1666.7</v>
      </c>
      <c r="L4377" s="193">
        <v>43.994120117597646</v>
      </c>
      <c r="N4377" s="185"/>
      <c r="O4377" s="185"/>
    </row>
    <row r="4378" spans="1:15" x14ac:dyDescent="0.25">
      <c r="A4378" s="239" t="s">
        <v>14087</v>
      </c>
      <c r="B4378" s="189" t="s">
        <v>7820</v>
      </c>
      <c r="C4378" s="190" t="s">
        <v>7969</v>
      </c>
      <c r="D4378" s="190" t="s">
        <v>3904</v>
      </c>
      <c r="E4378" s="190" t="s">
        <v>20867</v>
      </c>
      <c r="F4378" s="190" t="s">
        <v>20869</v>
      </c>
      <c r="G4378" s="192">
        <v>9340</v>
      </c>
      <c r="H4378" s="191">
        <v>444.3</v>
      </c>
      <c r="I4378" s="188">
        <v>21.021832095431016</v>
      </c>
      <c r="J4378" s="192">
        <v>10360</v>
      </c>
      <c r="K4378" s="191">
        <v>445.8</v>
      </c>
      <c r="L4378" s="193">
        <v>23.239120681920141</v>
      </c>
      <c r="N4378" s="185"/>
      <c r="O4378" s="185"/>
    </row>
    <row r="4379" spans="1:15" x14ac:dyDescent="0.25">
      <c r="A4379" s="239" t="s">
        <v>14088</v>
      </c>
      <c r="B4379" s="189" t="s">
        <v>7820</v>
      </c>
      <c r="C4379" s="190" t="s">
        <v>7969</v>
      </c>
      <c r="D4379" s="190" t="s">
        <v>3905</v>
      </c>
      <c r="E4379" s="190" t="s">
        <v>20867</v>
      </c>
      <c r="F4379" s="190" t="s">
        <v>20869</v>
      </c>
      <c r="G4379" s="192">
        <v>266333</v>
      </c>
      <c r="H4379" s="191">
        <v>3181.8</v>
      </c>
      <c r="I4379" s="188">
        <v>83.705135457916896</v>
      </c>
      <c r="J4379" s="192">
        <v>276093</v>
      </c>
      <c r="K4379" s="191">
        <v>3298.6</v>
      </c>
      <c r="L4379" s="193">
        <v>83.70005456860487</v>
      </c>
      <c r="N4379" s="185"/>
      <c r="O4379" s="185"/>
    </row>
    <row r="4380" spans="1:15" x14ac:dyDescent="0.25">
      <c r="A4380" s="239" t="s">
        <v>14089</v>
      </c>
      <c r="B4380" s="189" t="s">
        <v>7820</v>
      </c>
      <c r="C4380" s="190" t="s">
        <v>7969</v>
      </c>
      <c r="D4380" s="190" t="s">
        <v>3906</v>
      </c>
      <c r="E4380" s="190" t="s">
        <v>20867</v>
      </c>
      <c r="F4380" s="190" t="s">
        <v>20869</v>
      </c>
      <c r="G4380" s="192">
        <v>4910</v>
      </c>
      <c r="H4380" s="191">
        <v>79.599999999999994</v>
      </c>
      <c r="I4380" s="188">
        <v>61.683417085427138</v>
      </c>
      <c r="J4380" s="192">
        <v>5100</v>
      </c>
      <c r="K4380" s="191">
        <v>85.6</v>
      </c>
      <c r="L4380" s="193">
        <v>59.579439252336449</v>
      </c>
      <c r="N4380" s="185"/>
      <c r="O4380" s="185"/>
    </row>
    <row r="4381" spans="1:15" x14ac:dyDescent="0.25">
      <c r="A4381" s="239" t="s">
        <v>14090</v>
      </c>
      <c r="B4381" s="189" t="s">
        <v>7820</v>
      </c>
      <c r="C4381" s="190" t="s">
        <v>7969</v>
      </c>
      <c r="D4381" s="190" t="s">
        <v>2980</v>
      </c>
      <c r="E4381" s="190" t="s">
        <v>20867</v>
      </c>
      <c r="F4381" s="190" t="s">
        <v>20869</v>
      </c>
      <c r="G4381" s="192">
        <v>11957</v>
      </c>
      <c r="H4381" s="191">
        <v>204.7</v>
      </c>
      <c r="I4381" s="188">
        <v>58.412310698583298</v>
      </c>
      <c r="J4381" s="192">
        <v>11837</v>
      </c>
      <c r="K4381" s="191">
        <v>214</v>
      </c>
      <c r="L4381" s="193">
        <v>55.313084112149532</v>
      </c>
      <c r="N4381" s="185"/>
      <c r="O4381" s="185"/>
    </row>
    <row r="4382" spans="1:15" x14ac:dyDescent="0.25">
      <c r="A4382" s="239" t="s">
        <v>14091</v>
      </c>
      <c r="B4382" s="189" t="s">
        <v>7820</v>
      </c>
      <c r="C4382" s="190" t="s">
        <v>7969</v>
      </c>
      <c r="D4382" s="190" t="s">
        <v>14092</v>
      </c>
      <c r="E4382" s="190" t="s">
        <v>20867</v>
      </c>
      <c r="F4382" s="190" t="s">
        <v>20868</v>
      </c>
      <c r="G4382" s="192">
        <v>0</v>
      </c>
      <c r="H4382" s="191">
        <v>24.6</v>
      </c>
      <c r="I4382" s="188">
        <v>0</v>
      </c>
      <c r="J4382" s="192">
        <v>0</v>
      </c>
      <c r="K4382" s="191">
        <v>26.4</v>
      </c>
      <c r="L4382" s="193">
        <v>0</v>
      </c>
      <c r="N4382" s="185"/>
      <c r="O4382" s="185"/>
    </row>
    <row r="4383" spans="1:15" x14ac:dyDescent="0.25">
      <c r="A4383" s="239" t="s">
        <v>14093</v>
      </c>
      <c r="B4383" s="189" t="s">
        <v>7820</v>
      </c>
      <c r="C4383" s="190" t="s">
        <v>7969</v>
      </c>
      <c r="D4383" s="190" t="s">
        <v>2981</v>
      </c>
      <c r="E4383" s="190" t="s">
        <v>20867</v>
      </c>
      <c r="F4383" s="190" t="s">
        <v>20869</v>
      </c>
      <c r="G4383" s="192">
        <v>10000</v>
      </c>
      <c r="H4383" s="191">
        <v>256.5</v>
      </c>
      <c r="I4383" s="188">
        <v>38.98635477582846</v>
      </c>
      <c r="J4383" s="192">
        <v>10000</v>
      </c>
      <c r="K4383" s="191">
        <v>263.39999999999998</v>
      </c>
      <c r="L4383" s="193">
        <v>37.965072133637058</v>
      </c>
      <c r="N4383" s="185"/>
      <c r="O4383" s="185"/>
    </row>
    <row r="4384" spans="1:15" x14ac:dyDescent="0.25">
      <c r="A4384" s="239" t="s">
        <v>14094</v>
      </c>
      <c r="B4384" s="189" t="s">
        <v>7820</v>
      </c>
      <c r="C4384" s="190" t="s">
        <v>7969</v>
      </c>
      <c r="D4384" s="190" t="s">
        <v>2982</v>
      </c>
      <c r="E4384" s="190" t="s">
        <v>20867</v>
      </c>
      <c r="F4384" s="190" t="s">
        <v>20869</v>
      </c>
      <c r="G4384" s="192">
        <v>25270</v>
      </c>
      <c r="H4384" s="191">
        <v>780.8</v>
      </c>
      <c r="I4384" s="188">
        <v>32.364241803278688</v>
      </c>
      <c r="J4384" s="192">
        <v>25770</v>
      </c>
      <c r="K4384" s="191">
        <v>804.7</v>
      </c>
      <c r="L4384" s="193">
        <v>32.024356903193734</v>
      </c>
      <c r="N4384" s="185"/>
      <c r="O4384" s="185"/>
    </row>
    <row r="4385" spans="1:15" x14ac:dyDescent="0.25">
      <c r="A4385" s="239" t="s">
        <v>14095</v>
      </c>
      <c r="B4385" s="189" t="s">
        <v>7820</v>
      </c>
      <c r="C4385" s="190" t="s">
        <v>7969</v>
      </c>
      <c r="D4385" s="190" t="s">
        <v>2983</v>
      </c>
      <c r="E4385" s="190" t="s">
        <v>20867</v>
      </c>
      <c r="F4385" s="190" t="s">
        <v>20869</v>
      </c>
      <c r="G4385" s="192">
        <v>25000</v>
      </c>
      <c r="H4385" s="191">
        <v>608.29999999999995</v>
      </c>
      <c r="I4385" s="188">
        <v>41.098142363965152</v>
      </c>
      <c r="J4385" s="192">
        <v>25000</v>
      </c>
      <c r="K4385" s="191">
        <v>627.4</v>
      </c>
      <c r="L4385" s="193">
        <v>39.84698756773988</v>
      </c>
      <c r="N4385" s="185"/>
      <c r="O4385" s="185"/>
    </row>
    <row r="4386" spans="1:15" x14ac:dyDescent="0.25">
      <c r="A4386" s="239" t="s">
        <v>14096</v>
      </c>
      <c r="B4386" s="189" t="s">
        <v>7820</v>
      </c>
      <c r="C4386" s="190" t="s">
        <v>7969</v>
      </c>
      <c r="D4386" s="190" t="s">
        <v>2984</v>
      </c>
      <c r="E4386" s="190" t="s">
        <v>20867</v>
      </c>
      <c r="F4386" s="190" t="s">
        <v>20869</v>
      </c>
      <c r="G4386" s="192">
        <v>6056</v>
      </c>
      <c r="H4386" s="191">
        <v>163.5</v>
      </c>
      <c r="I4386" s="188">
        <v>37.039755351681954</v>
      </c>
      <c r="J4386" s="192">
        <v>6493</v>
      </c>
      <c r="K4386" s="191">
        <v>168.7</v>
      </c>
      <c r="L4386" s="193">
        <v>38.488441019561357</v>
      </c>
      <c r="N4386" s="185"/>
      <c r="O4386" s="185"/>
    </row>
    <row r="4387" spans="1:15" x14ac:dyDescent="0.25">
      <c r="A4387" s="239" t="s">
        <v>14097</v>
      </c>
      <c r="B4387" s="189" t="s">
        <v>7820</v>
      </c>
      <c r="C4387" s="190" t="s">
        <v>7969</v>
      </c>
      <c r="D4387" s="190" t="s">
        <v>2985</v>
      </c>
      <c r="E4387" s="190" t="s">
        <v>20867</v>
      </c>
      <c r="F4387" s="190" t="s">
        <v>20869</v>
      </c>
      <c r="G4387" s="192">
        <v>2110</v>
      </c>
      <c r="H4387" s="191">
        <v>74.7</v>
      </c>
      <c r="I4387" s="188">
        <v>28.24631860776439</v>
      </c>
      <c r="J4387" s="192">
        <v>2140</v>
      </c>
      <c r="K4387" s="191">
        <v>76.5</v>
      </c>
      <c r="L4387" s="193">
        <v>27.973856209150327</v>
      </c>
      <c r="N4387" s="185"/>
      <c r="O4387" s="185"/>
    </row>
    <row r="4388" spans="1:15" x14ac:dyDescent="0.25">
      <c r="A4388" s="239" t="s">
        <v>14098</v>
      </c>
      <c r="B4388" s="189" t="s">
        <v>7820</v>
      </c>
      <c r="C4388" s="190" t="s">
        <v>7969</v>
      </c>
      <c r="D4388" s="190" t="s">
        <v>6672</v>
      </c>
      <c r="E4388" s="190" t="s">
        <v>20867</v>
      </c>
      <c r="F4388" s="190" t="s">
        <v>20868</v>
      </c>
      <c r="G4388" s="192">
        <v>0</v>
      </c>
      <c r="H4388" s="191">
        <v>24.1</v>
      </c>
      <c r="I4388" s="188">
        <v>0</v>
      </c>
      <c r="J4388" s="192">
        <v>0</v>
      </c>
      <c r="K4388" s="191">
        <v>23.1</v>
      </c>
      <c r="L4388" s="193">
        <v>0</v>
      </c>
      <c r="N4388" s="185"/>
      <c r="O4388" s="185"/>
    </row>
    <row r="4389" spans="1:15" x14ac:dyDescent="0.25">
      <c r="A4389" s="239" t="s">
        <v>14099</v>
      </c>
      <c r="B4389" s="189" t="s">
        <v>7820</v>
      </c>
      <c r="C4389" s="190" t="s">
        <v>7969</v>
      </c>
      <c r="D4389" s="190" t="s">
        <v>14100</v>
      </c>
      <c r="E4389" s="190" t="s">
        <v>20867</v>
      </c>
      <c r="F4389" s="190" t="s">
        <v>20868</v>
      </c>
      <c r="G4389" s="192">
        <v>0</v>
      </c>
      <c r="H4389" s="191">
        <v>40.299999999999997</v>
      </c>
      <c r="I4389" s="188">
        <v>0</v>
      </c>
      <c r="J4389" s="192">
        <v>0</v>
      </c>
      <c r="K4389" s="191">
        <v>39.4</v>
      </c>
      <c r="L4389" s="193">
        <v>0</v>
      </c>
      <c r="N4389" s="185"/>
      <c r="O4389" s="185"/>
    </row>
    <row r="4390" spans="1:15" x14ac:dyDescent="0.25">
      <c r="A4390" s="239" t="s">
        <v>14101</v>
      </c>
      <c r="B4390" s="189" t="s">
        <v>7820</v>
      </c>
      <c r="C4390" s="190" t="s">
        <v>7969</v>
      </c>
      <c r="D4390" s="190" t="s">
        <v>2986</v>
      </c>
      <c r="E4390" s="190" t="s">
        <v>20867</v>
      </c>
      <c r="F4390" s="190" t="s">
        <v>20869</v>
      </c>
      <c r="G4390" s="192">
        <v>15500</v>
      </c>
      <c r="H4390" s="191">
        <v>433.2</v>
      </c>
      <c r="I4390" s="188">
        <v>35.780240073868882</v>
      </c>
      <c r="J4390" s="192">
        <v>16341</v>
      </c>
      <c r="K4390" s="191">
        <v>443.4</v>
      </c>
      <c r="L4390" s="193">
        <v>36.853856562922871</v>
      </c>
      <c r="N4390" s="185"/>
      <c r="O4390" s="185"/>
    </row>
    <row r="4391" spans="1:15" x14ac:dyDescent="0.25">
      <c r="A4391" s="239" t="s">
        <v>14102</v>
      </c>
      <c r="B4391" s="189" t="s">
        <v>7820</v>
      </c>
      <c r="C4391" s="190" t="s">
        <v>7969</v>
      </c>
      <c r="D4391" s="190" t="s">
        <v>2987</v>
      </c>
      <c r="E4391" s="190" t="s">
        <v>20867</v>
      </c>
      <c r="F4391" s="190" t="s">
        <v>20869</v>
      </c>
      <c r="G4391" s="192">
        <v>11077</v>
      </c>
      <c r="H4391" s="191">
        <v>318.39999999999998</v>
      </c>
      <c r="I4391" s="188">
        <v>34.789572864321613</v>
      </c>
      <c r="J4391" s="192">
        <v>11872</v>
      </c>
      <c r="K4391" s="191">
        <v>326.5</v>
      </c>
      <c r="L4391" s="193">
        <v>36.361408882082692</v>
      </c>
      <c r="N4391" s="185"/>
      <c r="O4391" s="185"/>
    </row>
    <row r="4392" spans="1:15" x14ac:dyDescent="0.25">
      <c r="A4392" s="239" t="s">
        <v>14103</v>
      </c>
      <c r="B4392" s="189" t="s">
        <v>7820</v>
      </c>
      <c r="C4392" s="190" t="s">
        <v>7969</v>
      </c>
      <c r="D4392" s="190" t="s">
        <v>2988</v>
      </c>
      <c r="E4392" s="190" t="s">
        <v>20867</v>
      </c>
      <c r="F4392" s="190" t="s">
        <v>20869</v>
      </c>
      <c r="G4392" s="192">
        <v>19050</v>
      </c>
      <c r="H4392" s="191">
        <v>645.1</v>
      </c>
      <c r="I4392" s="188">
        <v>29.530305379011004</v>
      </c>
      <c r="J4392" s="192">
        <v>18960</v>
      </c>
      <c r="K4392" s="191">
        <v>656</v>
      </c>
      <c r="L4392" s="193">
        <v>28.902439024390244</v>
      </c>
      <c r="N4392" s="185"/>
      <c r="O4392" s="185"/>
    </row>
    <row r="4393" spans="1:15" x14ac:dyDescent="0.25">
      <c r="A4393" s="239" t="s">
        <v>14104</v>
      </c>
      <c r="B4393" s="189" t="s">
        <v>7820</v>
      </c>
      <c r="C4393" s="190" t="s">
        <v>7969</v>
      </c>
      <c r="D4393" s="190" t="s">
        <v>2989</v>
      </c>
      <c r="E4393" s="190" t="s">
        <v>20867</v>
      </c>
      <c r="F4393" s="190" t="s">
        <v>20869</v>
      </c>
      <c r="G4393" s="192">
        <v>4600</v>
      </c>
      <c r="H4393" s="191">
        <v>160.9</v>
      </c>
      <c r="I4393" s="188">
        <v>28.58918582970789</v>
      </c>
      <c r="J4393" s="192">
        <v>4600</v>
      </c>
      <c r="K4393" s="191">
        <v>164.9</v>
      </c>
      <c r="L4393" s="193">
        <v>27.895694360218315</v>
      </c>
      <c r="N4393" s="185"/>
      <c r="O4393" s="185"/>
    </row>
    <row r="4394" spans="1:15" x14ac:dyDescent="0.25">
      <c r="A4394" s="239" t="s">
        <v>14105</v>
      </c>
      <c r="B4394" s="189" t="s">
        <v>7820</v>
      </c>
      <c r="C4394" s="190" t="s">
        <v>7969</v>
      </c>
      <c r="D4394" s="190" t="s">
        <v>2990</v>
      </c>
      <c r="E4394" s="190" t="s">
        <v>20867</v>
      </c>
      <c r="F4394" s="190" t="s">
        <v>20869</v>
      </c>
      <c r="G4394" s="192">
        <v>72910</v>
      </c>
      <c r="H4394" s="191">
        <v>1789.6</v>
      </c>
      <c r="I4394" s="188">
        <v>40.740947697809567</v>
      </c>
      <c r="J4394" s="192">
        <v>75317</v>
      </c>
      <c r="K4394" s="191">
        <v>1795.4</v>
      </c>
      <c r="L4394" s="193">
        <v>41.949983290631614</v>
      </c>
      <c r="N4394" s="185"/>
      <c r="O4394" s="185"/>
    </row>
    <row r="4395" spans="1:15" x14ac:dyDescent="0.25">
      <c r="A4395" s="239" t="s">
        <v>14106</v>
      </c>
      <c r="B4395" s="189" t="s">
        <v>7820</v>
      </c>
      <c r="C4395" s="190" t="s">
        <v>7969</v>
      </c>
      <c r="D4395" s="190" t="s">
        <v>2991</v>
      </c>
      <c r="E4395" s="190" t="s">
        <v>20867</v>
      </c>
      <c r="F4395" s="190" t="s">
        <v>20869</v>
      </c>
      <c r="G4395" s="192">
        <v>21475</v>
      </c>
      <c r="H4395" s="191">
        <v>383.3</v>
      </c>
      <c r="I4395" s="188">
        <v>56.02661100965301</v>
      </c>
      <c r="J4395" s="192">
        <v>24848</v>
      </c>
      <c r="K4395" s="191">
        <v>394.1</v>
      </c>
      <c r="L4395" s="193">
        <v>63.049987312864751</v>
      </c>
      <c r="N4395" s="185"/>
      <c r="O4395" s="185"/>
    </row>
    <row r="4396" spans="1:15" x14ac:dyDescent="0.25">
      <c r="A4396" s="239" t="s">
        <v>14107</v>
      </c>
      <c r="B4396" s="189" t="s">
        <v>7820</v>
      </c>
      <c r="C4396" s="190" t="s">
        <v>7969</v>
      </c>
      <c r="D4396" s="190" t="s">
        <v>2992</v>
      </c>
      <c r="E4396" s="190" t="s">
        <v>20867</v>
      </c>
      <c r="F4396" s="190" t="s">
        <v>20869</v>
      </c>
      <c r="G4396" s="192">
        <v>3270</v>
      </c>
      <c r="H4396" s="191">
        <v>119.9</v>
      </c>
      <c r="I4396" s="188">
        <v>27.27272727272727</v>
      </c>
      <c r="J4396" s="192">
        <v>3300</v>
      </c>
      <c r="K4396" s="191">
        <v>120.4</v>
      </c>
      <c r="L4396" s="193">
        <v>27.408637873754152</v>
      </c>
      <c r="N4396" s="185"/>
      <c r="O4396" s="185"/>
    </row>
    <row r="4397" spans="1:15" x14ac:dyDescent="0.25">
      <c r="A4397" s="239" t="s">
        <v>14108</v>
      </c>
      <c r="B4397" s="189" t="s">
        <v>7820</v>
      </c>
      <c r="C4397" s="190" t="s">
        <v>7969</v>
      </c>
      <c r="D4397" s="190" t="s">
        <v>2993</v>
      </c>
      <c r="E4397" s="190" t="s">
        <v>20867</v>
      </c>
      <c r="F4397" s="190" t="s">
        <v>20869</v>
      </c>
      <c r="G4397" s="192">
        <v>13400</v>
      </c>
      <c r="H4397" s="191">
        <v>350.8</v>
      </c>
      <c r="I4397" s="188">
        <v>38.198403648802739</v>
      </c>
      <c r="J4397" s="192">
        <v>13900</v>
      </c>
      <c r="K4397" s="191">
        <v>342.1</v>
      </c>
      <c r="L4397" s="193">
        <v>40.631394329143525</v>
      </c>
      <c r="N4397" s="185"/>
      <c r="O4397" s="185"/>
    </row>
    <row r="4398" spans="1:15" x14ac:dyDescent="0.25">
      <c r="A4398" s="239" t="s">
        <v>14109</v>
      </c>
      <c r="B4398" s="189" t="s">
        <v>7820</v>
      </c>
      <c r="C4398" s="190" t="s">
        <v>7969</v>
      </c>
      <c r="D4398" s="190" t="s">
        <v>14110</v>
      </c>
      <c r="E4398" s="190" t="s">
        <v>20867</v>
      </c>
      <c r="F4398" s="190" t="s">
        <v>20868</v>
      </c>
      <c r="G4398" s="192">
        <v>0</v>
      </c>
      <c r="H4398" s="191">
        <v>215.9</v>
      </c>
      <c r="I4398" s="188">
        <v>0</v>
      </c>
      <c r="J4398" s="192">
        <v>0</v>
      </c>
      <c r="K4398" s="191">
        <v>210.8</v>
      </c>
      <c r="L4398" s="193">
        <v>0</v>
      </c>
      <c r="N4398" s="185"/>
      <c r="O4398" s="185"/>
    </row>
    <row r="4399" spans="1:15" x14ac:dyDescent="0.25">
      <c r="A4399" s="239" t="s">
        <v>14111</v>
      </c>
      <c r="B4399" s="189" t="s">
        <v>7820</v>
      </c>
      <c r="C4399" s="190" t="s">
        <v>7969</v>
      </c>
      <c r="D4399" s="190" t="s">
        <v>8434</v>
      </c>
      <c r="E4399" s="190" t="s">
        <v>20867</v>
      </c>
      <c r="F4399" s="190" t="s">
        <v>20869</v>
      </c>
      <c r="G4399" s="192">
        <v>520</v>
      </c>
      <c r="H4399" s="191">
        <v>30.4</v>
      </c>
      <c r="I4399" s="188">
        <v>17.105263157894736</v>
      </c>
      <c r="J4399" s="192">
        <v>530</v>
      </c>
      <c r="K4399" s="191">
        <v>31.4</v>
      </c>
      <c r="L4399" s="193">
        <v>16.878980891719745</v>
      </c>
      <c r="N4399" s="185"/>
      <c r="O4399" s="185"/>
    </row>
    <row r="4400" spans="1:15" x14ac:dyDescent="0.25">
      <c r="A4400" s="239" t="s">
        <v>14112</v>
      </c>
      <c r="B4400" s="189" t="s">
        <v>7820</v>
      </c>
      <c r="C4400" s="190" t="s">
        <v>7969</v>
      </c>
      <c r="D4400" s="190" t="s">
        <v>2994</v>
      </c>
      <c r="E4400" s="190" t="s">
        <v>20867</v>
      </c>
      <c r="F4400" s="190" t="s">
        <v>20869</v>
      </c>
      <c r="G4400" s="192">
        <v>114923</v>
      </c>
      <c r="H4400" s="191">
        <v>1833.6</v>
      </c>
      <c r="I4400" s="188">
        <v>62.676156195462482</v>
      </c>
      <c r="J4400" s="192">
        <v>148000</v>
      </c>
      <c r="K4400" s="191">
        <v>1856.9</v>
      </c>
      <c r="L4400" s="193">
        <v>79.70273035704669</v>
      </c>
      <c r="N4400" s="185"/>
      <c r="O4400" s="185"/>
    </row>
    <row r="4401" spans="1:15" x14ac:dyDescent="0.25">
      <c r="A4401" s="239" t="s">
        <v>14113</v>
      </c>
      <c r="B4401" s="189" t="s">
        <v>7820</v>
      </c>
      <c r="C4401" s="190" t="s">
        <v>7969</v>
      </c>
      <c r="D4401" s="190" t="s">
        <v>2995</v>
      </c>
      <c r="E4401" s="190" t="s">
        <v>20867</v>
      </c>
      <c r="F4401" s="190" t="s">
        <v>20869</v>
      </c>
      <c r="G4401" s="192">
        <v>11640</v>
      </c>
      <c r="H4401" s="191">
        <v>287.8</v>
      </c>
      <c r="I4401" s="188">
        <v>40.4447533009034</v>
      </c>
      <c r="J4401" s="192">
        <v>11790</v>
      </c>
      <c r="K4401" s="191">
        <v>289.5</v>
      </c>
      <c r="L4401" s="193">
        <v>40.725388601036272</v>
      </c>
      <c r="N4401" s="185"/>
      <c r="O4401" s="185"/>
    </row>
    <row r="4402" spans="1:15" x14ac:dyDescent="0.25">
      <c r="A4402" s="239" t="s">
        <v>14114</v>
      </c>
      <c r="B4402" s="189" t="s">
        <v>7820</v>
      </c>
      <c r="C4402" s="190" t="s">
        <v>7969</v>
      </c>
      <c r="D4402" s="190" t="s">
        <v>2996</v>
      </c>
      <c r="E4402" s="190" t="s">
        <v>20867</v>
      </c>
      <c r="F4402" s="190" t="s">
        <v>20869</v>
      </c>
      <c r="G4402" s="192">
        <v>9826</v>
      </c>
      <c r="H4402" s="191">
        <v>251.8</v>
      </c>
      <c r="I4402" s="188">
        <v>39.023034154090546</v>
      </c>
      <c r="J4402" s="192">
        <v>10107</v>
      </c>
      <c r="K4402" s="191">
        <v>257.10000000000002</v>
      </c>
      <c r="L4402" s="193">
        <v>39.311551925320884</v>
      </c>
      <c r="N4402" s="185"/>
      <c r="O4402" s="185"/>
    </row>
    <row r="4403" spans="1:15" x14ac:dyDescent="0.25">
      <c r="A4403" s="239" t="s">
        <v>14115</v>
      </c>
      <c r="B4403" s="189" t="s">
        <v>7820</v>
      </c>
      <c r="C4403" s="190" t="s">
        <v>7969</v>
      </c>
      <c r="D4403" s="190" t="s">
        <v>2270</v>
      </c>
      <c r="E4403" s="190" t="s">
        <v>20867</v>
      </c>
      <c r="F4403" s="190" t="s">
        <v>20869</v>
      </c>
      <c r="G4403" s="192">
        <v>275</v>
      </c>
      <c r="H4403" s="191">
        <v>36.6</v>
      </c>
      <c r="I4403" s="188">
        <v>7.5136612021857925</v>
      </c>
      <c r="J4403" s="192">
        <v>265</v>
      </c>
      <c r="K4403" s="191">
        <v>37</v>
      </c>
      <c r="L4403" s="193">
        <v>7.1621621621621623</v>
      </c>
      <c r="N4403" s="185"/>
      <c r="O4403" s="185"/>
    </row>
    <row r="4404" spans="1:15" x14ac:dyDescent="0.25">
      <c r="A4404" s="239" t="s">
        <v>14116</v>
      </c>
      <c r="B4404" s="189" t="s">
        <v>7820</v>
      </c>
      <c r="C4404" s="190" t="s">
        <v>7969</v>
      </c>
      <c r="D4404" s="190" t="s">
        <v>2271</v>
      </c>
      <c r="E4404" s="190" t="s">
        <v>20867</v>
      </c>
      <c r="F4404" s="190" t="s">
        <v>20869</v>
      </c>
      <c r="G4404" s="192">
        <v>34200</v>
      </c>
      <c r="H4404" s="191">
        <v>734</v>
      </c>
      <c r="I4404" s="188">
        <v>46.594005449591279</v>
      </c>
      <c r="J4404" s="192">
        <v>35600</v>
      </c>
      <c r="K4404" s="191">
        <v>753.3</v>
      </c>
      <c r="L4404" s="193">
        <v>47.258728262312495</v>
      </c>
      <c r="N4404" s="185"/>
      <c r="O4404" s="185"/>
    </row>
    <row r="4405" spans="1:15" x14ac:dyDescent="0.25">
      <c r="A4405" s="239" t="s">
        <v>14117</v>
      </c>
      <c r="B4405" s="189" t="s">
        <v>7820</v>
      </c>
      <c r="C4405" s="190" t="s">
        <v>7969</v>
      </c>
      <c r="D4405" s="190" t="s">
        <v>2272</v>
      </c>
      <c r="E4405" s="190" t="s">
        <v>20867</v>
      </c>
      <c r="F4405" s="190" t="s">
        <v>20869</v>
      </c>
      <c r="G4405" s="192">
        <v>16570</v>
      </c>
      <c r="H4405" s="191">
        <v>333.2</v>
      </c>
      <c r="I4405" s="188">
        <v>49.729891956782716</v>
      </c>
      <c r="J4405" s="192">
        <v>18846</v>
      </c>
      <c r="K4405" s="191">
        <v>344.3</v>
      </c>
      <c r="L4405" s="193">
        <v>54.737147836189365</v>
      </c>
      <c r="N4405" s="185"/>
      <c r="O4405" s="185"/>
    </row>
    <row r="4406" spans="1:15" x14ac:dyDescent="0.25">
      <c r="A4406" s="239" t="s">
        <v>14118</v>
      </c>
      <c r="B4406" s="189" t="s">
        <v>7820</v>
      </c>
      <c r="C4406" s="190" t="s">
        <v>7969</v>
      </c>
      <c r="D4406" s="190" t="s">
        <v>2273</v>
      </c>
      <c r="E4406" s="190" t="s">
        <v>20867</v>
      </c>
      <c r="F4406" s="190" t="s">
        <v>20869</v>
      </c>
      <c r="G4406" s="192">
        <v>30891</v>
      </c>
      <c r="H4406" s="191">
        <v>433.1</v>
      </c>
      <c r="I4406" s="188">
        <v>71.325329023320251</v>
      </c>
      <c r="J4406" s="192">
        <v>34558</v>
      </c>
      <c r="K4406" s="191">
        <v>434.7</v>
      </c>
      <c r="L4406" s="193">
        <v>79.498504715896019</v>
      </c>
      <c r="N4406" s="185"/>
      <c r="O4406" s="185"/>
    </row>
    <row r="4407" spans="1:15" x14ac:dyDescent="0.25">
      <c r="A4407" s="239" t="s">
        <v>14119</v>
      </c>
      <c r="B4407" s="189" t="s">
        <v>7820</v>
      </c>
      <c r="C4407" s="190" t="s">
        <v>7969</v>
      </c>
      <c r="D4407" s="190" t="s">
        <v>5659</v>
      </c>
      <c r="E4407" s="190" t="s">
        <v>20867</v>
      </c>
      <c r="F4407" s="190" t="s">
        <v>20869</v>
      </c>
      <c r="G4407" s="192">
        <v>17500</v>
      </c>
      <c r="H4407" s="191">
        <v>520.70000000000005</v>
      </c>
      <c r="I4407" s="188">
        <v>33.608603802573455</v>
      </c>
      <c r="J4407" s="192">
        <v>19500</v>
      </c>
      <c r="K4407" s="191">
        <v>527.9</v>
      </c>
      <c r="L4407" s="193">
        <v>36.938814169350259</v>
      </c>
      <c r="N4407" s="185"/>
      <c r="O4407" s="185"/>
    </row>
    <row r="4408" spans="1:15" x14ac:dyDescent="0.25">
      <c r="A4408" s="239" t="s">
        <v>14120</v>
      </c>
      <c r="B4408" s="189" t="s">
        <v>7820</v>
      </c>
      <c r="C4408" s="190" t="s">
        <v>7969</v>
      </c>
      <c r="D4408" s="190" t="s">
        <v>2274</v>
      </c>
      <c r="E4408" s="190" t="s">
        <v>20867</v>
      </c>
      <c r="F4408" s="190" t="s">
        <v>20869</v>
      </c>
      <c r="G4408" s="192">
        <v>5560</v>
      </c>
      <c r="H4408" s="191">
        <v>114.9</v>
      </c>
      <c r="I4408" s="188">
        <v>48.389904264577893</v>
      </c>
      <c r="J4408" s="192">
        <v>5670</v>
      </c>
      <c r="K4408" s="191">
        <v>117.8</v>
      </c>
      <c r="L4408" s="193">
        <v>48.132427843803057</v>
      </c>
      <c r="N4408" s="185"/>
      <c r="O4408" s="185"/>
    </row>
    <row r="4409" spans="1:15" x14ac:dyDescent="0.25">
      <c r="A4409" s="239" t="s">
        <v>14121</v>
      </c>
      <c r="B4409" s="189" t="s">
        <v>7820</v>
      </c>
      <c r="C4409" s="190" t="s">
        <v>7969</v>
      </c>
      <c r="D4409" s="190" t="s">
        <v>2275</v>
      </c>
      <c r="E4409" s="190" t="s">
        <v>20867</v>
      </c>
      <c r="F4409" s="190" t="s">
        <v>20869</v>
      </c>
      <c r="G4409" s="192">
        <v>10161</v>
      </c>
      <c r="H4409" s="191">
        <v>166.6</v>
      </c>
      <c r="I4409" s="188">
        <v>60.99039615846339</v>
      </c>
      <c r="J4409" s="192">
        <v>11500</v>
      </c>
      <c r="K4409" s="191">
        <v>174.7</v>
      </c>
      <c r="L4409" s="193">
        <v>65.827132226674308</v>
      </c>
      <c r="N4409" s="185"/>
      <c r="O4409" s="185"/>
    </row>
    <row r="4410" spans="1:15" x14ac:dyDescent="0.25">
      <c r="A4410" s="239" t="s">
        <v>14122</v>
      </c>
      <c r="B4410" s="189" t="s">
        <v>7820</v>
      </c>
      <c r="C4410" s="190" t="s">
        <v>7969</v>
      </c>
      <c r="D4410" s="190" t="s">
        <v>2276</v>
      </c>
      <c r="E4410" s="190" t="s">
        <v>20867</v>
      </c>
      <c r="F4410" s="190" t="s">
        <v>20869</v>
      </c>
      <c r="G4410" s="192">
        <v>5573</v>
      </c>
      <c r="H4410" s="191">
        <v>241.8</v>
      </c>
      <c r="I4410" s="188">
        <v>23.047973531844498</v>
      </c>
      <c r="J4410" s="192">
        <v>5721</v>
      </c>
      <c r="K4410" s="191">
        <v>248.2</v>
      </c>
      <c r="L4410" s="193">
        <v>23.049959709911363</v>
      </c>
      <c r="N4410" s="185"/>
      <c r="O4410" s="185"/>
    </row>
    <row r="4411" spans="1:15" x14ac:dyDescent="0.25">
      <c r="A4411" s="239" t="s">
        <v>14123</v>
      </c>
      <c r="B4411" s="189" t="s">
        <v>7820</v>
      </c>
      <c r="C4411" s="190" t="s">
        <v>7969</v>
      </c>
      <c r="D4411" s="190" t="s">
        <v>2277</v>
      </c>
      <c r="E4411" s="190" t="s">
        <v>20867</v>
      </c>
      <c r="F4411" s="190" t="s">
        <v>20869</v>
      </c>
      <c r="G4411" s="192">
        <v>15647</v>
      </c>
      <c r="H4411" s="191">
        <v>350.8</v>
      </c>
      <c r="I4411" s="188">
        <v>44.603762827822116</v>
      </c>
      <c r="J4411" s="192">
        <v>17976</v>
      </c>
      <c r="K4411" s="191">
        <v>360.5</v>
      </c>
      <c r="L4411" s="193">
        <v>49.864077669902912</v>
      </c>
      <c r="N4411" s="185"/>
      <c r="O4411" s="185"/>
    </row>
    <row r="4412" spans="1:15" x14ac:dyDescent="0.25">
      <c r="A4412" s="239" t="s">
        <v>14124</v>
      </c>
      <c r="B4412" s="189" t="s">
        <v>7820</v>
      </c>
      <c r="C4412" s="190" t="s">
        <v>7969</v>
      </c>
      <c r="D4412" s="190" t="s">
        <v>2278</v>
      </c>
      <c r="E4412" s="190" t="s">
        <v>20867</v>
      </c>
      <c r="F4412" s="190" t="s">
        <v>20869</v>
      </c>
      <c r="G4412" s="192">
        <v>29120</v>
      </c>
      <c r="H4412" s="191">
        <v>834.2</v>
      </c>
      <c r="I4412" s="188">
        <v>34.907695996163987</v>
      </c>
      <c r="J4412" s="192">
        <v>30576</v>
      </c>
      <c r="K4412" s="191">
        <v>843.2</v>
      </c>
      <c r="L4412" s="193">
        <v>36.261859582542691</v>
      </c>
      <c r="N4412" s="185"/>
      <c r="O4412" s="185"/>
    </row>
    <row r="4413" spans="1:15" x14ac:dyDescent="0.25">
      <c r="A4413" s="239" t="s">
        <v>14125</v>
      </c>
      <c r="B4413" s="189" t="s">
        <v>7820</v>
      </c>
      <c r="C4413" s="190" t="s">
        <v>7969</v>
      </c>
      <c r="D4413" s="190" t="s">
        <v>2279</v>
      </c>
      <c r="E4413" s="190" t="s">
        <v>20867</v>
      </c>
      <c r="F4413" s="190" t="s">
        <v>20869</v>
      </c>
      <c r="G4413" s="192">
        <v>2913</v>
      </c>
      <c r="H4413" s="191">
        <v>333</v>
      </c>
      <c r="I4413" s="188">
        <v>8.7477477477477485</v>
      </c>
      <c r="J4413" s="192">
        <v>2936</v>
      </c>
      <c r="K4413" s="191">
        <v>331.5</v>
      </c>
      <c r="L4413" s="193">
        <v>8.8567119155354455</v>
      </c>
      <c r="N4413" s="185"/>
      <c r="O4413" s="185"/>
    </row>
    <row r="4414" spans="1:15" x14ac:dyDescent="0.25">
      <c r="A4414" s="239" t="s">
        <v>14126</v>
      </c>
      <c r="B4414" s="189" t="s">
        <v>7820</v>
      </c>
      <c r="C4414" s="190" t="s">
        <v>7969</v>
      </c>
      <c r="D4414" s="190" t="s">
        <v>2280</v>
      </c>
      <c r="E4414" s="190" t="s">
        <v>20867</v>
      </c>
      <c r="F4414" s="190" t="s">
        <v>20869</v>
      </c>
      <c r="G4414" s="192">
        <v>11000</v>
      </c>
      <c r="H4414" s="191">
        <v>571</v>
      </c>
      <c r="I4414" s="188">
        <v>19.26444833625219</v>
      </c>
      <c r="J4414" s="192">
        <v>11500</v>
      </c>
      <c r="K4414" s="191">
        <v>588.5</v>
      </c>
      <c r="L4414" s="193">
        <v>19.541206457094308</v>
      </c>
      <c r="N4414" s="185"/>
      <c r="O4414" s="185"/>
    </row>
    <row r="4415" spans="1:15" x14ac:dyDescent="0.25">
      <c r="A4415" s="239" t="s">
        <v>14127</v>
      </c>
      <c r="B4415" s="189" t="s">
        <v>7820</v>
      </c>
      <c r="C4415" s="190" t="s">
        <v>7969</v>
      </c>
      <c r="D4415" s="190" t="s">
        <v>2281</v>
      </c>
      <c r="E4415" s="190" t="s">
        <v>20867</v>
      </c>
      <c r="F4415" s="190" t="s">
        <v>20869</v>
      </c>
      <c r="G4415" s="192">
        <v>12500</v>
      </c>
      <c r="H4415" s="191">
        <v>181.7</v>
      </c>
      <c r="I4415" s="188">
        <v>68.794716565767757</v>
      </c>
      <c r="J4415" s="192">
        <v>12500</v>
      </c>
      <c r="K4415" s="191">
        <v>186.1</v>
      </c>
      <c r="L4415" s="193">
        <v>67.16818914562063</v>
      </c>
      <c r="N4415" s="185"/>
      <c r="O4415" s="185"/>
    </row>
    <row r="4416" spans="1:15" x14ac:dyDescent="0.25">
      <c r="A4416" s="239" t="s">
        <v>14128</v>
      </c>
      <c r="B4416" s="189" t="s">
        <v>7820</v>
      </c>
      <c r="C4416" s="190" t="s">
        <v>7969</v>
      </c>
      <c r="D4416" s="190" t="s">
        <v>3742</v>
      </c>
      <c r="E4416" s="190" t="s">
        <v>20867</v>
      </c>
      <c r="F4416" s="190" t="s">
        <v>20869</v>
      </c>
      <c r="G4416" s="192">
        <v>7570</v>
      </c>
      <c r="H4416" s="191">
        <v>151.80000000000001</v>
      </c>
      <c r="I4416" s="188">
        <v>49.868247694334649</v>
      </c>
      <c r="J4416" s="192">
        <v>12000</v>
      </c>
      <c r="K4416" s="191">
        <v>153.4</v>
      </c>
      <c r="L4416" s="193">
        <v>78.226857887874829</v>
      </c>
      <c r="N4416" s="185"/>
      <c r="O4416" s="185"/>
    </row>
    <row r="4417" spans="1:15" x14ac:dyDescent="0.25">
      <c r="A4417" s="239" t="s">
        <v>14129</v>
      </c>
      <c r="B4417" s="189" t="s">
        <v>7820</v>
      </c>
      <c r="C4417" s="190" t="s">
        <v>7969</v>
      </c>
      <c r="D4417" s="190" t="s">
        <v>5811</v>
      </c>
      <c r="E4417" s="190" t="s">
        <v>20867</v>
      </c>
      <c r="F4417" s="190" t="s">
        <v>20869</v>
      </c>
      <c r="G4417" s="192">
        <v>5000</v>
      </c>
      <c r="H4417" s="191">
        <v>126.4</v>
      </c>
      <c r="I4417" s="188">
        <v>39.556962025316452</v>
      </c>
      <c r="J4417" s="192">
        <v>5050</v>
      </c>
      <c r="K4417" s="191">
        <v>127.7</v>
      </c>
      <c r="L4417" s="193">
        <v>39.545810493343772</v>
      </c>
      <c r="N4417" s="185"/>
      <c r="O4417" s="185"/>
    </row>
    <row r="4418" spans="1:15" x14ac:dyDescent="0.25">
      <c r="A4418" s="239" t="s">
        <v>14130</v>
      </c>
      <c r="B4418" s="189" t="s">
        <v>7820</v>
      </c>
      <c r="C4418" s="190" t="s">
        <v>7969</v>
      </c>
      <c r="D4418" s="190" t="s">
        <v>2282</v>
      </c>
      <c r="E4418" s="190" t="s">
        <v>20867</v>
      </c>
      <c r="F4418" s="190" t="s">
        <v>20869</v>
      </c>
      <c r="G4418" s="192">
        <v>9300</v>
      </c>
      <c r="H4418" s="191">
        <v>215.5</v>
      </c>
      <c r="I4418" s="188">
        <v>43.155452436194892</v>
      </c>
      <c r="J4418" s="192">
        <v>9510</v>
      </c>
      <c r="K4418" s="191">
        <v>219.1</v>
      </c>
      <c r="L4418" s="193">
        <v>43.404837973528068</v>
      </c>
      <c r="N4418" s="185"/>
      <c r="O4418" s="185"/>
    </row>
    <row r="4419" spans="1:15" x14ac:dyDescent="0.25">
      <c r="A4419" s="239" t="s">
        <v>14131</v>
      </c>
      <c r="B4419" s="189" t="s">
        <v>7820</v>
      </c>
      <c r="C4419" s="190" t="s">
        <v>7969</v>
      </c>
      <c r="D4419" s="190" t="s">
        <v>14132</v>
      </c>
      <c r="E4419" s="190" t="s">
        <v>20867</v>
      </c>
      <c r="F4419" s="190" t="s">
        <v>20868</v>
      </c>
      <c r="G4419" s="192">
        <v>0</v>
      </c>
      <c r="H4419" s="191">
        <v>38.9</v>
      </c>
      <c r="I4419" s="188">
        <v>0</v>
      </c>
      <c r="J4419" s="192">
        <v>0</v>
      </c>
      <c r="K4419" s="191">
        <v>40.4</v>
      </c>
      <c r="L4419" s="193">
        <v>0</v>
      </c>
      <c r="N4419" s="185"/>
      <c r="O4419" s="185"/>
    </row>
    <row r="4420" spans="1:15" x14ac:dyDescent="0.25">
      <c r="A4420" s="239" t="s">
        <v>14133</v>
      </c>
      <c r="B4420" s="189" t="s">
        <v>7820</v>
      </c>
      <c r="C4420" s="190" t="s">
        <v>7969</v>
      </c>
      <c r="D4420" s="190" t="s">
        <v>14134</v>
      </c>
      <c r="E4420" s="190" t="s">
        <v>20867</v>
      </c>
      <c r="F4420" s="190" t="s">
        <v>20868</v>
      </c>
      <c r="G4420" s="192">
        <v>0</v>
      </c>
      <c r="H4420" s="191">
        <v>157.1</v>
      </c>
      <c r="I4420" s="188">
        <v>0</v>
      </c>
      <c r="J4420" s="192">
        <v>0</v>
      </c>
      <c r="K4420" s="191">
        <v>167.7</v>
      </c>
      <c r="L4420" s="193">
        <v>0</v>
      </c>
      <c r="N4420" s="185"/>
      <c r="O4420" s="185"/>
    </row>
    <row r="4421" spans="1:15" x14ac:dyDescent="0.25">
      <c r="A4421" s="239" t="s">
        <v>14135</v>
      </c>
      <c r="B4421" s="189" t="s">
        <v>7820</v>
      </c>
      <c r="C4421" s="190" t="s">
        <v>7969</v>
      </c>
      <c r="D4421" s="190" t="s">
        <v>6903</v>
      </c>
      <c r="E4421" s="190" t="s">
        <v>20867</v>
      </c>
      <c r="F4421" s="190" t="s">
        <v>20869</v>
      </c>
      <c r="G4421" s="192">
        <v>7644</v>
      </c>
      <c r="H4421" s="191">
        <v>252.3</v>
      </c>
      <c r="I4421" s="188">
        <v>30.297265160523185</v>
      </c>
      <c r="J4421" s="192">
        <v>7917</v>
      </c>
      <c r="K4421" s="191">
        <v>258.10000000000002</v>
      </c>
      <c r="L4421" s="193">
        <v>30.674157303370784</v>
      </c>
      <c r="N4421" s="185"/>
      <c r="O4421" s="185"/>
    </row>
    <row r="4422" spans="1:15" x14ac:dyDescent="0.25">
      <c r="A4422" s="239" t="s">
        <v>14136</v>
      </c>
      <c r="B4422" s="189" t="s">
        <v>7820</v>
      </c>
      <c r="C4422" s="190" t="s">
        <v>7969</v>
      </c>
      <c r="D4422" s="190" t="s">
        <v>14137</v>
      </c>
      <c r="E4422" s="190" t="s">
        <v>20867</v>
      </c>
      <c r="F4422" s="190" t="s">
        <v>20868</v>
      </c>
      <c r="G4422" s="192">
        <v>0</v>
      </c>
      <c r="H4422" s="191">
        <v>20.100000000000001</v>
      </c>
      <c r="I4422" s="188">
        <v>0</v>
      </c>
      <c r="J4422" s="192">
        <v>0</v>
      </c>
      <c r="K4422" s="191">
        <v>20.399999999999999</v>
      </c>
      <c r="L4422" s="193">
        <v>0</v>
      </c>
      <c r="N4422" s="185"/>
      <c r="O4422" s="185"/>
    </row>
    <row r="4423" spans="1:15" x14ac:dyDescent="0.25">
      <c r="A4423" s="239" t="s">
        <v>14138</v>
      </c>
      <c r="B4423" s="189" t="s">
        <v>7820</v>
      </c>
      <c r="C4423" s="190" t="s">
        <v>7969</v>
      </c>
      <c r="D4423" s="190" t="s">
        <v>6904</v>
      </c>
      <c r="E4423" s="190" t="s">
        <v>20867</v>
      </c>
      <c r="F4423" s="190" t="s">
        <v>20869</v>
      </c>
      <c r="G4423" s="192">
        <v>9270</v>
      </c>
      <c r="H4423" s="191">
        <v>215.4</v>
      </c>
      <c r="I4423" s="188">
        <v>43.036211699164348</v>
      </c>
      <c r="J4423" s="192">
        <v>9590</v>
      </c>
      <c r="K4423" s="191">
        <v>213.4</v>
      </c>
      <c r="L4423" s="193">
        <v>44.939081537019682</v>
      </c>
      <c r="N4423" s="185"/>
      <c r="O4423" s="185"/>
    </row>
    <row r="4424" spans="1:15" x14ac:dyDescent="0.25">
      <c r="A4424" s="239" t="s">
        <v>14139</v>
      </c>
      <c r="B4424" s="189" t="s">
        <v>7820</v>
      </c>
      <c r="C4424" s="190" t="s">
        <v>7969</v>
      </c>
      <c r="D4424" s="190" t="s">
        <v>14140</v>
      </c>
      <c r="E4424" s="190" t="s">
        <v>20867</v>
      </c>
      <c r="F4424" s="190" t="s">
        <v>20868</v>
      </c>
      <c r="G4424" s="192">
        <v>0</v>
      </c>
      <c r="H4424" s="191">
        <v>54.2</v>
      </c>
      <c r="I4424" s="188">
        <v>0</v>
      </c>
      <c r="J4424" s="192">
        <v>0</v>
      </c>
      <c r="K4424" s="191">
        <v>52.7</v>
      </c>
      <c r="L4424" s="193">
        <v>0</v>
      </c>
      <c r="N4424" s="185"/>
      <c r="O4424" s="185"/>
    </row>
    <row r="4425" spans="1:15" x14ac:dyDescent="0.25">
      <c r="A4425" s="239" t="s">
        <v>14141</v>
      </c>
      <c r="B4425" s="189" t="s">
        <v>7820</v>
      </c>
      <c r="C4425" s="190" t="s">
        <v>7969</v>
      </c>
      <c r="D4425" s="190" t="s">
        <v>6905</v>
      </c>
      <c r="E4425" s="190" t="s">
        <v>20867</v>
      </c>
      <c r="F4425" s="190" t="s">
        <v>20869</v>
      </c>
      <c r="G4425" s="192">
        <v>72140</v>
      </c>
      <c r="H4425" s="191">
        <v>1000.4</v>
      </c>
      <c r="I4425" s="188">
        <v>72.111155537784882</v>
      </c>
      <c r="J4425" s="192">
        <v>74030</v>
      </c>
      <c r="K4425" s="191">
        <v>994.8</v>
      </c>
      <c r="L4425" s="193">
        <v>74.41696823482107</v>
      </c>
      <c r="N4425" s="185"/>
      <c r="O4425" s="185"/>
    </row>
    <row r="4426" spans="1:15" x14ac:dyDescent="0.25">
      <c r="A4426" s="239" t="s">
        <v>14142</v>
      </c>
      <c r="B4426" s="189" t="s">
        <v>7820</v>
      </c>
      <c r="C4426" s="190" t="s">
        <v>7969</v>
      </c>
      <c r="D4426" s="190" t="s">
        <v>6906</v>
      </c>
      <c r="E4426" s="190" t="s">
        <v>20867</v>
      </c>
      <c r="F4426" s="190" t="s">
        <v>20869</v>
      </c>
      <c r="G4426" s="192">
        <v>10566</v>
      </c>
      <c r="H4426" s="191">
        <v>266.5</v>
      </c>
      <c r="I4426" s="188">
        <v>39.647279549718576</v>
      </c>
      <c r="J4426" s="192">
        <v>11764</v>
      </c>
      <c r="K4426" s="191">
        <v>274.3</v>
      </c>
      <c r="L4426" s="193">
        <v>42.887349617207434</v>
      </c>
      <c r="N4426" s="185"/>
      <c r="O4426" s="185"/>
    </row>
    <row r="4427" spans="1:15" x14ac:dyDescent="0.25">
      <c r="A4427" s="239" t="s">
        <v>14143</v>
      </c>
      <c r="B4427" s="189" t="s">
        <v>7820</v>
      </c>
      <c r="C4427" s="190" t="s">
        <v>7969</v>
      </c>
      <c r="D4427" s="190" t="s">
        <v>6907</v>
      </c>
      <c r="E4427" s="190" t="s">
        <v>20867</v>
      </c>
      <c r="F4427" s="190" t="s">
        <v>20869</v>
      </c>
      <c r="G4427" s="192">
        <v>17662</v>
      </c>
      <c r="H4427" s="191">
        <v>351.7</v>
      </c>
      <c r="I4427" s="188">
        <v>50.2189365936878</v>
      </c>
      <c r="J4427" s="192">
        <v>19211</v>
      </c>
      <c r="K4427" s="191">
        <v>358.8</v>
      </c>
      <c r="L4427" s="193">
        <v>53.542363433667781</v>
      </c>
      <c r="N4427" s="185"/>
      <c r="O4427" s="185"/>
    </row>
    <row r="4428" spans="1:15" x14ac:dyDescent="0.25">
      <c r="A4428" s="239" t="s">
        <v>14144</v>
      </c>
      <c r="B4428" s="189" t="s">
        <v>7820</v>
      </c>
      <c r="C4428" s="190" t="s">
        <v>7969</v>
      </c>
      <c r="D4428" s="190" t="s">
        <v>6908</v>
      </c>
      <c r="E4428" s="190" t="s">
        <v>20867</v>
      </c>
      <c r="F4428" s="190" t="s">
        <v>20869</v>
      </c>
      <c r="G4428" s="192">
        <v>92730</v>
      </c>
      <c r="H4428" s="191">
        <v>1570.9</v>
      </c>
      <c r="I4428" s="188">
        <v>59.029855496848938</v>
      </c>
      <c r="J4428" s="192">
        <v>93460</v>
      </c>
      <c r="K4428" s="191">
        <v>1592.1</v>
      </c>
      <c r="L4428" s="193">
        <v>58.702342817662213</v>
      </c>
      <c r="N4428" s="185"/>
      <c r="O4428" s="185"/>
    </row>
    <row r="4429" spans="1:15" x14ac:dyDescent="0.25">
      <c r="A4429" s="239" t="s">
        <v>14145</v>
      </c>
      <c r="B4429" s="189" t="s">
        <v>7820</v>
      </c>
      <c r="C4429" s="190" t="s">
        <v>7969</v>
      </c>
      <c r="D4429" s="190" t="s">
        <v>6909</v>
      </c>
      <c r="E4429" s="190" t="s">
        <v>20867</v>
      </c>
      <c r="F4429" s="190" t="s">
        <v>20869</v>
      </c>
      <c r="G4429" s="192">
        <v>5380</v>
      </c>
      <c r="H4429" s="191">
        <v>130.69999999999999</v>
      </c>
      <c r="I4429" s="188">
        <v>41.162968630451417</v>
      </c>
      <c r="J4429" s="192">
        <v>6500</v>
      </c>
      <c r="K4429" s="191">
        <v>129.19999999999999</v>
      </c>
      <c r="L4429" s="193">
        <v>50.309597523219821</v>
      </c>
      <c r="N4429" s="185"/>
      <c r="O4429" s="185"/>
    </row>
    <row r="4430" spans="1:15" x14ac:dyDescent="0.25">
      <c r="A4430" s="239" t="s">
        <v>14146</v>
      </c>
      <c r="B4430" s="189" t="s">
        <v>7820</v>
      </c>
      <c r="C4430" s="190" t="s">
        <v>7969</v>
      </c>
      <c r="D4430" s="190" t="s">
        <v>3949</v>
      </c>
      <c r="E4430" s="190" t="s">
        <v>20867</v>
      </c>
      <c r="F4430" s="190" t="s">
        <v>20869</v>
      </c>
      <c r="G4430" s="192">
        <v>13793</v>
      </c>
      <c r="H4430" s="191">
        <v>331.5</v>
      </c>
      <c r="I4430" s="188">
        <v>41.607843137254903</v>
      </c>
      <c r="J4430" s="192">
        <v>15153</v>
      </c>
      <c r="K4430" s="191">
        <v>334.5</v>
      </c>
      <c r="L4430" s="193">
        <v>45.300448430493276</v>
      </c>
      <c r="N4430" s="185"/>
      <c r="O4430" s="185"/>
    </row>
    <row r="4431" spans="1:15" x14ac:dyDescent="0.25">
      <c r="A4431" s="239" t="s">
        <v>14147</v>
      </c>
      <c r="B4431" s="189" t="s">
        <v>7820</v>
      </c>
      <c r="C4431" s="190" t="s">
        <v>7969</v>
      </c>
      <c r="D4431" s="190" t="s">
        <v>3950</v>
      </c>
      <c r="E4431" s="190" t="s">
        <v>20867</v>
      </c>
      <c r="F4431" s="190" t="s">
        <v>20869</v>
      </c>
      <c r="G4431" s="192">
        <v>11760</v>
      </c>
      <c r="H4431" s="191">
        <v>337.1</v>
      </c>
      <c r="I4431" s="188">
        <v>34.88579056659745</v>
      </c>
      <c r="J4431" s="192">
        <v>11940</v>
      </c>
      <c r="K4431" s="191">
        <v>350.5</v>
      </c>
      <c r="L4431" s="193">
        <v>34.06562054208274</v>
      </c>
      <c r="N4431" s="185"/>
      <c r="O4431" s="185"/>
    </row>
    <row r="4432" spans="1:15" x14ac:dyDescent="0.25">
      <c r="A4432" s="239" t="s">
        <v>14148</v>
      </c>
      <c r="B4432" s="189" t="s">
        <v>7820</v>
      </c>
      <c r="C4432" s="190" t="s">
        <v>7969</v>
      </c>
      <c r="D4432" s="190" t="s">
        <v>14149</v>
      </c>
      <c r="E4432" s="190" t="s">
        <v>20867</v>
      </c>
      <c r="F4432" s="190" t="s">
        <v>20868</v>
      </c>
      <c r="G4432" s="192">
        <v>0</v>
      </c>
      <c r="H4432" s="191">
        <v>25.4</v>
      </c>
      <c r="I4432" s="188">
        <v>0</v>
      </c>
      <c r="J4432" s="192">
        <v>0</v>
      </c>
      <c r="K4432" s="191">
        <v>26.9</v>
      </c>
      <c r="L4432" s="193">
        <v>0</v>
      </c>
      <c r="N4432" s="185"/>
      <c r="O4432" s="185"/>
    </row>
    <row r="4433" spans="1:15" x14ac:dyDescent="0.25">
      <c r="A4433" s="239" t="s">
        <v>14150</v>
      </c>
      <c r="B4433" s="189" t="s">
        <v>7820</v>
      </c>
      <c r="C4433" s="190" t="s">
        <v>7969</v>
      </c>
      <c r="D4433" s="190" t="s">
        <v>4707</v>
      </c>
      <c r="E4433" s="190" t="s">
        <v>20867</v>
      </c>
      <c r="F4433" s="190" t="s">
        <v>20869</v>
      </c>
      <c r="G4433" s="192">
        <v>7880</v>
      </c>
      <c r="H4433" s="191">
        <v>187.8</v>
      </c>
      <c r="I4433" s="188">
        <v>41.959531416400424</v>
      </c>
      <c r="J4433" s="192">
        <v>8573</v>
      </c>
      <c r="K4433" s="191">
        <v>200.3</v>
      </c>
      <c r="L4433" s="193">
        <v>42.800798801797299</v>
      </c>
      <c r="N4433" s="185"/>
      <c r="O4433" s="185"/>
    </row>
    <row r="4434" spans="1:15" x14ac:dyDescent="0.25">
      <c r="A4434" s="239" t="s">
        <v>14151</v>
      </c>
      <c r="B4434" s="189" t="s">
        <v>7820</v>
      </c>
      <c r="C4434" s="190" t="s">
        <v>7969</v>
      </c>
      <c r="D4434" s="190" t="s">
        <v>4708</v>
      </c>
      <c r="E4434" s="190" t="s">
        <v>20867</v>
      </c>
      <c r="F4434" s="190" t="s">
        <v>20869</v>
      </c>
      <c r="G4434" s="192">
        <v>56000</v>
      </c>
      <c r="H4434" s="191">
        <v>1119.7</v>
      </c>
      <c r="I4434" s="188">
        <v>50.013396445476467</v>
      </c>
      <c r="J4434" s="192">
        <v>94580</v>
      </c>
      <c r="K4434" s="191">
        <v>1151.4000000000001</v>
      </c>
      <c r="L4434" s="193">
        <v>82.143477505645293</v>
      </c>
      <c r="N4434" s="185"/>
      <c r="O4434" s="185"/>
    </row>
    <row r="4435" spans="1:15" x14ac:dyDescent="0.25">
      <c r="A4435" s="239" t="s">
        <v>14152</v>
      </c>
      <c r="B4435" s="189" t="s">
        <v>7820</v>
      </c>
      <c r="C4435" s="190" t="s">
        <v>7969</v>
      </c>
      <c r="D4435" s="190" t="s">
        <v>4709</v>
      </c>
      <c r="E4435" s="190" t="s">
        <v>20867</v>
      </c>
      <c r="F4435" s="190" t="s">
        <v>20869</v>
      </c>
      <c r="G4435" s="192">
        <v>10093</v>
      </c>
      <c r="H4435" s="191">
        <v>259.39999999999998</v>
      </c>
      <c r="I4435" s="188">
        <v>38.90902081727063</v>
      </c>
      <c r="J4435" s="192">
        <v>10216</v>
      </c>
      <c r="K4435" s="191">
        <v>255.5</v>
      </c>
      <c r="L4435" s="193">
        <v>39.984344422700588</v>
      </c>
      <c r="N4435" s="185"/>
      <c r="O4435" s="185"/>
    </row>
    <row r="4436" spans="1:15" x14ac:dyDescent="0.25">
      <c r="A4436" s="239" t="s">
        <v>14153</v>
      </c>
      <c r="B4436" s="189" t="s">
        <v>7820</v>
      </c>
      <c r="C4436" s="190" t="s">
        <v>7969</v>
      </c>
      <c r="D4436" s="190" t="s">
        <v>4710</v>
      </c>
      <c r="E4436" s="190" t="s">
        <v>20867</v>
      </c>
      <c r="F4436" s="190" t="s">
        <v>20869</v>
      </c>
      <c r="G4436" s="192">
        <v>15000</v>
      </c>
      <c r="H4436" s="191">
        <v>363.1</v>
      </c>
      <c r="I4436" s="188">
        <v>41.310933627099971</v>
      </c>
      <c r="J4436" s="192">
        <v>15600</v>
      </c>
      <c r="K4436" s="191">
        <v>363.3</v>
      </c>
      <c r="L4436" s="193">
        <v>42.939719240297272</v>
      </c>
      <c r="N4436" s="185"/>
      <c r="O4436" s="185"/>
    </row>
    <row r="4437" spans="1:15" x14ac:dyDescent="0.25">
      <c r="A4437" s="239" t="s">
        <v>14154</v>
      </c>
      <c r="B4437" s="189" t="s">
        <v>7820</v>
      </c>
      <c r="C4437" s="190" t="s">
        <v>7969</v>
      </c>
      <c r="D4437" s="190" t="s">
        <v>4711</v>
      </c>
      <c r="E4437" s="190" t="s">
        <v>20867</v>
      </c>
      <c r="F4437" s="190" t="s">
        <v>20869</v>
      </c>
      <c r="G4437" s="192">
        <v>8130</v>
      </c>
      <c r="H4437" s="191">
        <v>173.7</v>
      </c>
      <c r="I4437" s="188">
        <v>46.804835924006909</v>
      </c>
      <c r="J4437" s="192">
        <v>15000</v>
      </c>
      <c r="K4437" s="191">
        <v>178.1</v>
      </c>
      <c r="L4437" s="193">
        <v>84.222346996069632</v>
      </c>
      <c r="N4437" s="185"/>
      <c r="O4437" s="185"/>
    </row>
    <row r="4438" spans="1:15" x14ac:dyDescent="0.25">
      <c r="A4438" s="239" t="s">
        <v>14155</v>
      </c>
      <c r="B4438" s="189" t="s">
        <v>7820</v>
      </c>
      <c r="C4438" s="190" t="s">
        <v>7969</v>
      </c>
      <c r="D4438" s="190" t="s">
        <v>4712</v>
      </c>
      <c r="E4438" s="190" t="s">
        <v>20867</v>
      </c>
      <c r="F4438" s="190" t="s">
        <v>20869</v>
      </c>
      <c r="G4438" s="192">
        <v>16626</v>
      </c>
      <c r="H4438" s="191">
        <v>409</v>
      </c>
      <c r="I4438" s="188">
        <v>40.650366748166256</v>
      </c>
      <c r="J4438" s="192">
        <v>16845</v>
      </c>
      <c r="K4438" s="191">
        <v>414.4</v>
      </c>
      <c r="L4438" s="193">
        <v>40.649131274131278</v>
      </c>
      <c r="N4438" s="185"/>
      <c r="O4438" s="185"/>
    </row>
    <row r="4439" spans="1:15" x14ac:dyDescent="0.25">
      <c r="A4439" s="239" t="s">
        <v>14156</v>
      </c>
      <c r="B4439" s="189" t="s">
        <v>7820</v>
      </c>
      <c r="C4439" s="190" t="s">
        <v>7969</v>
      </c>
      <c r="D4439" s="190" t="s">
        <v>4713</v>
      </c>
      <c r="E4439" s="190" t="s">
        <v>20867</v>
      </c>
      <c r="F4439" s="190" t="s">
        <v>20869</v>
      </c>
      <c r="G4439" s="192">
        <v>910</v>
      </c>
      <c r="H4439" s="191">
        <v>66.900000000000006</v>
      </c>
      <c r="I4439" s="188">
        <v>13.602391629297458</v>
      </c>
      <c r="J4439" s="192">
        <v>910</v>
      </c>
      <c r="K4439" s="191">
        <v>64.2</v>
      </c>
      <c r="L4439" s="193">
        <v>14.174454828660435</v>
      </c>
      <c r="N4439" s="185"/>
      <c r="O4439" s="185"/>
    </row>
    <row r="4440" spans="1:15" x14ac:dyDescent="0.25">
      <c r="A4440" s="239" t="s">
        <v>14157</v>
      </c>
      <c r="B4440" s="189" t="s">
        <v>7820</v>
      </c>
      <c r="C4440" s="190" t="s">
        <v>7969</v>
      </c>
      <c r="D4440" s="190" t="s">
        <v>4714</v>
      </c>
      <c r="E4440" s="190" t="s">
        <v>20867</v>
      </c>
      <c r="F4440" s="190" t="s">
        <v>20869</v>
      </c>
      <c r="G4440" s="192">
        <v>2230</v>
      </c>
      <c r="H4440" s="191">
        <v>70.900000000000006</v>
      </c>
      <c r="I4440" s="188">
        <v>31.452750352609307</v>
      </c>
      <c r="J4440" s="192">
        <v>2250</v>
      </c>
      <c r="K4440" s="191">
        <v>69.2</v>
      </c>
      <c r="L4440" s="193">
        <v>32.51445086705202</v>
      </c>
      <c r="N4440" s="185"/>
      <c r="O4440" s="185"/>
    </row>
    <row r="4441" spans="1:15" x14ac:dyDescent="0.25">
      <c r="A4441" s="239" t="s">
        <v>14158</v>
      </c>
      <c r="B4441" s="189" t="s">
        <v>7820</v>
      </c>
      <c r="C4441" s="190" t="s">
        <v>7969</v>
      </c>
      <c r="D4441" s="190" t="s">
        <v>4715</v>
      </c>
      <c r="E4441" s="190" t="s">
        <v>20867</v>
      </c>
      <c r="F4441" s="190" t="s">
        <v>20869</v>
      </c>
      <c r="G4441" s="192">
        <v>32224</v>
      </c>
      <c r="H4441" s="191">
        <v>785.3</v>
      </c>
      <c r="I4441" s="188">
        <v>41.033999745320266</v>
      </c>
      <c r="J4441" s="192">
        <v>32828</v>
      </c>
      <c r="K4441" s="191">
        <v>804.5</v>
      </c>
      <c r="L4441" s="193">
        <v>40.805469235550028</v>
      </c>
      <c r="N4441" s="185"/>
      <c r="O4441" s="185"/>
    </row>
    <row r="4442" spans="1:15" x14ac:dyDescent="0.25">
      <c r="A4442" s="239" t="s">
        <v>14159</v>
      </c>
      <c r="B4442" s="189" t="s">
        <v>7820</v>
      </c>
      <c r="C4442" s="190" t="s">
        <v>7969</v>
      </c>
      <c r="D4442" s="190" t="s">
        <v>4716</v>
      </c>
      <c r="E4442" s="190" t="s">
        <v>20867</v>
      </c>
      <c r="F4442" s="190" t="s">
        <v>20869</v>
      </c>
      <c r="G4442" s="192">
        <v>15220</v>
      </c>
      <c r="H4442" s="191">
        <v>500.8</v>
      </c>
      <c r="I4442" s="188">
        <v>30.391373801916931</v>
      </c>
      <c r="J4442" s="192">
        <v>16000</v>
      </c>
      <c r="K4442" s="191">
        <v>521.79999999999995</v>
      </c>
      <c r="L4442" s="193">
        <v>30.663089306247606</v>
      </c>
      <c r="N4442" s="185"/>
      <c r="O4442" s="185"/>
    </row>
    <row r="4443" spans="1:15" x14ac:dyDescent="0.25">
      <c r="A4443" s="239" t="s">
        <v>14160</v>
      </c>
      <c r="B4443" s="189" t="s">
        <v>7820</v>
      </c>
      <c r="C4443" s="190" t="s">
        <v>7969</v>
      </c>
      <c r="D4443" s="190" t="s">
        <v>4717</v>
      </c>
      <c r="E4443" s="190" t="s">
        <v>20867</v>
      </c>
      <c r="F4443" s="190" t="s">
        <v>20869</v>
      </c>
      <c r="G4443" s="192">
        <v>7614</v>
      </c>
      <c r="H4443" s="191">
        <v>134.5</v>
      </c>
      <c r="I4443" s="188">
        <v>56.609665427509292</v>
      </c>
      <c r="J4443" s="192">
        <v>7710</v>
      </c>
      <c r="K4443" s="191">
        <v>135.69999999999999</v>
      </c>
      <c r="L4443" s="193">
        <v>56.816507000736927</v>
      </c>
      <c r="N4443" s="185"/>
      <c r="O4443" s="185"/>
    </row>
    <row r="4444" spans="1:15" x14ac:dyDescent="0.25">
      <c r="A4444" s="239" t="s">
        <v>14161</v>
      </c>
      <c r="B4444" s="189" t="s">
        <v>7820</v>
      </c>
      <c r="C4444" s="190" t="s">
        <v>7969</v>
      </c>
      <c r="D4444" s="190" t="s">
        <v>4718</v>
      </c>
      <c r="E4444" s="190" t="s">
        <v>20867</v>
      </c>
      <c r="F4444" s="190" t="s">
        <v>20869</v>
      </c>
      <c r="G4444" s="192">
        <v>7075</v>
      </c>
      <c r="H4444" s="191">
        <v>182.9</v>
      </c>
      <c r="I4444" s="188">
        <v>38.682340076544556</v>
      </c>
      <c r="J4444" s="192">
        <v>7500</v>
      </c>
      <c r="K4444" s="191">
        <v>190.4</v>
      </c>
      <c r="L4444" s="193">
        <v>39.390756302521005</v>
      </c>
      <c r="N4444" s="185"/>
      <c r="O4444" s="185"/>
    </row>
    <row r="4445" spans="1:15" x14ac:dyDescent="0.25">
      <c r="A4445" s="239" t="s">
        <v>14162</v>
      </c>
      <c r="B4445" s="189" t="s">
        <v>7820</v>
      </c>
      <c r="C4445" s="190" t="s">
        <v>7969</v>
      </c>
      <c r="D4445" s="190" t="s">
        <v>4719</v>
      </c>
      <c r="E4445" s="190" t="s">
        <v>20867</v>
      </c>
      <c r="F4445" s="190" t="s">
        <v>20869</v>
      </c>
      <c r="G4445" s="192">
        <v>8410</v>
      </c>
      <c r="H4445" s="191">
        <v>469.1</v>
      </c>
      <c r="I4445" s="188">
        <v>17.927947132807503</v>
      </c>
      <c r="J4445" s="192">
        <v>8580</v>
      </c>
      <c r="K4445" s="191">
        <v>469.6</v>
      </c>
      <c r="L4445" s="193">
        <v>18.270868824531515</v>
      </c>
      <c r="N4445" s="185"/>
      <c r="O4445" s="185"/>
    </row>
    <row r="4446" spans="1:15" x14ac:dyDescent="0.25">
      <c r="A4446" s="239" t="s">
        <v>14163</v>
      </c>
      <c r="B4446" s="189" t="s">
        <v>7820</v>
      </c>
      <c r="C4446" s="190" t="s">
        <v>7969</v>
      </c>
      <c r="D4446" s="190" t="s">
        <v>4720</v>
      </c>
      <c r="E4446" s="190" t="s">
        <v>20867</v>
      </c>
      <c r="F4446" s="190" t="s">
        <v>20869</v>
      </c>
      <c r="G4446" s="192">
        <v>27310</v>
      </c>
      <c r="H4446" s="191">
        <v>739.3</v>
      </c>
      <c r="I4446" s="188">
        <v>36.940348978763694</v>
      </c>
      <c r="J4446" s="192">
        <v>27895</v>
      </c>
      <c r="K4446" s="191">
        <v>756.7</v>
      </c>
      <c r="L4446" s="193">
        <v>36.864014801110081</v>
      </c>
      <c r="N4446" s="185"/>
      <c r="O4446" s="185"/>
    </row>
    <row r="4447" spans="1:15" x14ac:dyDescent="0.25">
      <c r="A4447" s="239" t="s">
        <v>14164</v>
      </c>
      <c r="B4447" s="189" t="s">
        <v>7820</v>
      </c>
      <c r="C4447" s="190" t="s">
        <v>7969</v>
      </c>
      <c r="D4447" s="190" t="s">
        <v>4542</v>
      </c>
      <c r="E4447" s="190" t="s">
        <v>20867</v>
      </c>
      <c r="F4447" s="190" t="s">
        <v>20869</v>
      </c>
      <c r="G4447" s="192">
        <v>8830</v>
      </c>
      <c r="H4447" s="191">
        <v>164.9</v>
      </c>
      <c r="I4447" s="188">
        <v>53.547604608853852</v>
      </c>
      <c r="J4447" s="192">
        <v>8830</v>
      </c>
      <c r="K4447" s="191">
        <v>175.1</v>
      </c>
      <c r="L4447" s="193">
        <v>50.428326670474014</v>
      </c>
      <c r="N4447" s="185"/>
      <c r="O4447" s="185"/>
    </row>
    <row r="4448" spans="1:15" x14ac:dyDescent="0.25">
      <c r="A4448" s="239" t="s">
        <v>14165</v>
      </c>
      <c r="B4448" s="189" t="s">
        <v>7820</v>
      </c>
      <c r="C4448" s="190" t="s">
        <v>7969</v>
      </c>
      <c r="D4448" s="190" t="s">
        <v>4543</v>
      </c>
      <c r="E4448" s="190" t="s">
        <v>20867</v>
      </c>
      <c r="F4448" s="190" t="s">
        <v>20869</v>
      </c>
      <c r="G4448" s="192">
        <v>11000</v>
      </c>
      <c r="H4448" s="191">
        <v>207.4</v>
      </c>
      <c r="I4448" s="188">
        <v>53.037608486017355</v>
      </c>
      <c r="J4448" s="192">
        <v>11960</v>
      </c>
      <c r="K4448" s="191">
        <v>216.6</v>
      </c>
      <c r="L4448" s="193">
        <v>55.216989843028628</v>
      </c>
      <c r="N4448" s="185"/>
      <c r="O4448" s="185"/>
    </row>
    <row r="4449" spans="1:15" x14ac:dyDescent="0.25">
      <c r="A4449" s="239" t="s">
        <v>14166</v>
      </c>
      <c r="B4449" s="189" t="s">
        <v>7820</v>
      </c>
      <c r="C4449" s="190" t="s">
        <v>7969</v>
      </c>
      <c r="D4449" s="190" t="s">
        <v>4544</v>
      </c>
      <c r="E4449" s="190" t="s">
        <v>20867</v>
      </c>
      <c r="F4449" s="190" t="s">
        <v>20869</v>
      </c>
      <c r="G4449" s="192">
        <v>690</v>
      </c>
      <c r="H4449" s="191">
        <v>68.3</v>
      </c>
      <c r="I4449" s="188">
        <v>10.102489019033676</v>
      </c>
      <c r="J4449" s="192">
        <v>700</v>
      </c>
      <c r="K4449" s="191">
        <v>66.3</v>
      </c>
      <c r="L4449" s="193">
        <v>10.558069381598793</v>
      </c>
      <c r="N4449" s="185"/>
      <c r="O4449" s="185"/>
    </row>
    <row r="4450" spans="1:15" x14ac:dyDescent="0.25">
      <c r="A4450" s="239" t="s">
        <v>14167</v>
      </c>
      <c r="B4450" s="189" t="s">
        <v>7820</v>
      </c>
      <c r="C4450" s="190" t="s">
        <v>7969</v>
      </c>
      <c r="D4450" s="190" t="s">
        <v>4545</v>
      </c>
      <c r="E4450" s="190" t="s">
        <v>20867</v>
      </c>
      <c r="F4450" s="190" t="s">
        <v>20869</v>
      </c>
      <c r="G4450" s="192">
        <v>6909</v>
      </c>
      <c r="H4450" s="191">
        <v>145.19999999999999</v>
      </c>
      <c r="I4450" s="188">
        <v>47.582644628099175</v>
      </c>
      <c r="J4450" s="192">
        <v>15569</v>
      </c>
      <c r="K4450" s="191">
        <v>146.19999999999999</v>
      </c>
      <c r="L4450" s="193">
        <v>106.49110807113544</v>
      </c>
      <c r="N4450" s="185"/>
      <c r="O4450" s="185"/>
    </row>
    <row r="4451" spans="1:15" x14ac:dyDescent="0.25">
      <c r="A4451" s="239" t="s">
        <v>14168</v>
      </c>
      <c r="B4451" s="189" t="s">
        <v>7820</v>
      </c>
      <c r="C4451" s="190" t="s">
        <v>7969</v>
      </c>
      <c r="D4451" s="190" t="s">
        <v>4546</v>
      </c>
      <c r="E4451" s="190" t="s">
        <v>20867</v>
      </c>
      <c r="F4451" s="190" t="s">
        <v>20869</v>
      </c>
      <c r="G4451" s="192">
        <v>3260</v>
      </c>
      <c r="H4451" s="191">
        <v>79.599999999999994</v>
      </c>
      <c r="I4451" s="188">
        <v>40.954773869346738</v>
      </c>
      <c r="J4451" s="192">
        <v>3400</v>
      </c>
      <c r="K4451" s="191">
        <v>78.400000000000006</v>
      </c>
      <c r="L4451" s="193">
        <v>43.367346938775505</v>
      </c>
      <c r="N4451" s="185"/>
      <c r="O4451" s="185"/>
    </row>
    <row r="4452" spans="1:15" x14ac:dyDescent="0.25">
      <c r="A4452" s="239" t="s">
        <v>14169</v>
      </c>
      <c r="B4452" s="189" t="s">
        <v>7820</v>
      </c>
      <c r="C4452" s="190" t="s">
        <v>7969</v>
      </c>
      <c r="D4452" s="190" t="s">
        <v>4547</v>
      </c>
      <c r="E4452" s="190" t="s">
        <v>20867</v>
      </c>
      <c r="F4452" s="190" t="s">
        <v>20869</v>
      </c>
      <c r="G4452" s="192">
        <v>17760</v>
      </c>
      <c r="H4452" s="191">
        <v>507.1</v>
      </c>
      <c r="I4452" s="188">
        <v>35.022677972786433</v>
      </c>
      <c r="J4452" s="192">
        <v>18570</v>
      </c>
      <c r="K4452" s="191">
        <v>521.6</v>
      </c>
      <c r="L4452" s="193">
        <v>35.601993865030671</v>
      </c>
      <c r="N4452" s="185"/>
      <c r="O4452" s="185"/>
    </row>
    <row r="4453" spans="1:15" x14ac:dyDescent="0.25">
      <c r="A4453" s="239" t="s">
        <v>14170</v>
      </c>
      <c r="B4453" s="189" t="s">
        <v>7820</v>
      </c>
      <c r="C4453" s="190" t="s">
        <v>7969</v>
      </c>
      <c r="D4453" s="190" t="s">
        <v>4548</v>
      </c>
      <c r="E4453" s="190" t="s">
        <v>20867</v>
      </c>
      <c r="F4453" s="190" t="s">
        <v>20869</v>
      </c>
      <c r="G4453" s="192">
        <v>25937</v>
      </c>
      <c r="H4453" s="191">
        <v>896.6</v>
      </c>
      <c r="I4453" s="188">
        <v>28.928173098371627</v>
      </c>
      <c r="J4453" s="192">
        <v>27704</v>
      </c>
      <c r="K4453" s="191">
        <v>909.9</v>
      </c>
      <c r="L4453" s="193">
        <v>30.447301901307839</v>
      </c>
      <c r="N4453" s="185"/>
      <c r="O4453" s="185"/>
    </row>
    <row r="4454" spans="1:15" x14ac:dyDescent="0.25">
      <c r="A4454" s="239" t="s">
        <v>14171</v>
      </c>
      <c r="B4454" s="189" t="s">
        <v>7820</v>
      </c>
      <c r="C4454" s="190" t="s">
        <v>7969</v>
      </c>
      <c r="D4454" s="190" t="s">
        <v>4549</v>
      </c>
      <c r="E4454" s="190" t="s">
        <v>20867</v>
      </c>
      <c r="F4454" s="190" t="s">
        <v>20869</v>
      </c>
      <c r="G4454" s="192">
        <v>13266</v>
      </c>
      <c r="H4454" s="191">
        <v>410.8</v>
      </c>
      <c r="I4454" s="188">
        <v>32.29308666017527</v>
      </c>
      <c r="J4454" s="192">
        <v>13763</v>
      </c>
      <c r="K4454" s="191">
        <v>422.2</v>
      </c>
      <c r="L4454" s="193">
        <v>32.598294647086689</v>
      </c>
      <c r="N4454" s="185"/>
      <c r="O4454" s="185"/>
    </row>
    <row r="4455" spans="1:15" x14ac:dyDescent="0.25">
      <c r="A4455" s="239" t="s">
        <v>14172</v>
      </c>
      <c r="B4455" s="189" t="s">
        <v>7820</v>
      </c>
      <c r="C4455" s="190" t="s">
        <v>7969</v>
      </c>
      <c r="D4455" s="190" t="s">
        <v>4550</v>
      </c>
      <c r="E4455" s="190" t="s">
        <v>20867</v>
      </c>
      <c r="F4455" s="190" t="s">
        <v>20869</v>
      </c>
      <c r="G4455" s="192">
        <v>14482</v>
      </c>
      <c r="H4455" s="191">
        <v>208.9</v>
      </c>
      <c r="I4455" s="188">
        <v>69.325035902345618</v>
      </c>
      <c r="J4455" s="192">
        <v>14482</v>
      </c>
      <c r="K4455" s="191">
        <v>215.4</v>
      </c>
      <c r="L4455" s="193">
        <v>67.2330547818013</v>
      </c>
      <c r="N4455" s="185"/>
      <c r="O4455" s="185"/>
    </row>
    <row r="4456" spans="1:15" x14ac:dyDescent="0.25">
      <c r="A4456" s="239" t="s">
        <v>14173</v>
      </c>
      <c r="B4456" s="189" t="s">
        <v>7820</v>
      </c>
      <c r="C4456" s="190" t="s">
        <v>7969</v>
      </c>
      <c r="D4456" s="190" t="s">
        <v>4551</v>
      </c>
      <c r="E4456" s="190" t="s">
        <v>20867</v>
      </c>
      <c r="F4456" s="190" t="s">
        <v>20869</v>
      </c>
      <c r="G4456" s="192">
        <v>14040</v>
      </c>
      <c r="H4456" s="191">
        <v>227</v>
      </c>
      <c r="I4456" s="188">
        <v>61.85022026431718</v>
      </c>
      <c r="J4456" s="192">
        <v>14070</v>
      </c>
      <c r="K4456" s="191">
        <v>230.8</v>
      </c>
      <c r="L4456" s="193">
        <v>60.961871750433275</v>
      </c>
      <c r="N4456" s="185"/>
      <c r="O4456" s="185"/>
    </row>
    <row r="4457" spans="1:15" x14ac:dyDescent="0.25">
      <c r="A4457" s="239" t="s">
        <v>14174</v>
      </c>
      <c r="B4457" s="189" t="s">
        <v>7820</v>
      </c>
      <c r="C4457" s="190" t="s">
        <v>7969</v>
      </c>
      <c r="D4457" s="190" t="s">
        <v>4552</v>
      </c>
      <c r="E4457" s="190" t="s">
        <v>20867</v>
      </c>
      <c r="F4457" s="190" t="s">
        <v>20869</v>
      </c>
      <c r="G4457" s="192">
        <v>4100</v>
      </c>
      <c r="H4457" s="191">
        <v>107</v>
      </c>
      <c r="I4457" s="188">
        <v>38.317757009345797</v>
      </c>
      <c r="J4457" s="192">
        <v>4900</v>
      </c>
      <c r="K4457" s="191">
        <v>107.9</v>
      </c>
      <c r="L4457" s="193">
        <v>45.412418906394805</v>
      </c>
      <c r="N4457" s="185"/>
      <c r="O4457" s="185"/>
    </row>
    <row r="4458" spans="1:15" x14ac:dyDescent="0.25">
      <c r="A4458" s="239" t="s">
        <v>14175</v>
      </c>
      <c r="B4458" s="189" t="s">
        <v>7820</v>
      </c>
      <c r="C4458" s="190" t="s">
        <v>7969</v>
      </c>
      <c r="D4458" s="190" t="s">
        <v>4553</v>
      </c>
      <c r="E4458" s="190" t="s">
        <v>20867</v>
      </c>
      <c r="F4458" s="190" t="s">
        <v>20869</v>
      </c>
      <c r="G4458" s="192">
        <v>3236</v>
      </c>
      <c r="H4458" s="191">
        <v>126.2</v>
      </c>
      <c r="I4458" s="188">
        <v>25.641838351822503</v>
      </c>
      <c r="J4458" s="192">
        <v>3476</v>
      </c>
      <c r="K4458" s="191">
        <v>127.3</v>
      </c>
      <c r="L4458" s="193">
        <v>27.305577376276513</v>
      </c>
      <c r="N4458" s="185"/>
      <c r="O4458" s="185"/>
    </row>
    <row r="4459" spans="1:15" x14ac:dyDescent="0.25">
      <c r="A4459" s="239" t="s">
        <v>14176</v>
      </c>
      <c r="B4459" s="189" t="s">
        <v>7824</v>
      </c>
      <c r="C4459" s="190" t="s">
        <v>7823</v>
      </c>
      <c r="D4459" s="190" t="s">
        <v>3976</v>
      </c>
      <c r="E4459" s="190" t="s">
        <v>20871</v>
      </c>
      <c r="F4459" s="190" t="s">
        <v>20869</v>
      </c>
      <c r="G4459" s="192">
        <v>118055</v>
      </c>
      <c r="H4459" s="191">
        <v>5382.53</v>
      </c>
      <c r="I4459" s="188">
        <v>21.932994335377604</v>
      </c>
      <c r="J4459" s="192">
        <v>140768.26999999999</v>
      </c>
      <c r="K4459" s="191">
        <v>5383.55</v>
      </c>
      <c r="L4459" s="193">
        <v>26.147852253624464</v>
      </c>
      <c r="N4459" s="185"/>
      <c r="O4459" s="185"/>
    </row>
    <row r="4460" spans="1:15" x14ac:dyDescent="0.25">
      <c r="A4460" s="239" t="s">
        <v>14177</v>
      </c>
      <c r="B4460" s="189" t="s">
        <v>7824</v>
      </c>
      <c r="C4460" s="190" t="s">
        <v>7823</v>
      </c>
      <c r="D4460" s="190" t="s">
        <v>3977</v>
      </c>
      <c r="E4460" s="190" t="s">
        <v>20871</v>
      </c>
      <c r="F4460" s="190" t="s">
        <v>20869</v>
      </c>
      <c r="G4460" s="192">
        <v>107180</v>
      </c>
      <c r="H4460" s="191">
        <v>9355.4500000000007</v>
      </c>
      <c r="I4460" s="188">
        <v>11.456423795755414</v>
      </c>
      <c r="J4460" s="192">
        <v>110989.77</v>
      </c>
      <c r="K4460" s="191">
        <v>9348.77</v>
      </c>
      <c r="L4460" s="193">
        <v>11.872125423986256</v>
      </c>
      <c r="N4460" s="185"/>
      <c r="O4460" s="185"/>
    </row>
    <row r="4461" spans="1:15" x14ac:dyDescent="0.25">
      <c r="A4461" s="239" t="s">
        <v>14178</v>
      </c>
      <c r="B4461" s="189" t="s">
        <v>7824</v>
      </c>
      <c r="C4461" s="190" t="s">
        <v>7823</v>
      </c>
      <c r="D4461" s="190" t="s">
        <v>3978</v>
      </c>
      <c r="E4461" s="190" t="s">
        <v>20871</v>
      </c>
      <c r="F4461" s="190" t="s">
        <v>20869</v>
      </c>
      <c r="G4461" s="192">
        <v>102960</v>
      </c>
      <c r="H4461" s="191">
        <v>8432.77</v>
      </c>
      <c r="I4461" s="188">
        <v>12.209511228220382</v>
      </c>
      <c r="J4461" s="192">
        <v>106620</v>
      </c>
      <c r="K4461" s="191">
        <v>8404.5400000000009</v>
      </c>
      <c r="L4461" s="193">
        <v>12.68600066154721</v>
      </c>
      <c r="N4461" s="185"/>
      <c r="O4461" s="185"/>
    </row>
    <row r="4462" spans="1:15" x14ac:dyDescent="0.25">
      <c r="A4462" s="239" t="s">
        <v>14179</v>
      </c>
      <c r="B4462" s="189" t="s">
        <v>7824</v>
      </c>
      <c r="C4462" s="190" t="s">
        <v>7823</v>
      </c>
      <c r="D4462" s="190" t="s">
        <v>3979</v>
      </c>
      <c r="E4462" s="190" t="s">
        <v>20871</v>
      </c>
      <c r="F4462" s="190" t="s">
        <v>20869</v>
      </c>
      <c r="G4462" s="192">
        <v>39046</v>
      </c>
      <c r="H4462" s="191">
        <v>2565.42</v>
      </c>
      <c r="I4462" s="188">
        <v>15.220119902394149</v>
      </c>
      <c r="J4462" s="192">
        <v>40889.870000000003</v>
      </c>
      <c r="K4462" s="191">
        <v>2565.86</v>
      </c>
      <c r="L4462" s="193">
        <v>15.936126678774368</v>
      </c>
      <c r="N4462" s="185"/>
      <c r="O4462" s="185"/>
    </row>
    <row r="4463" spans="1:15" x14ac:dyDescent="0.25">
      <c r="A4463" s="239" t="s">
        <v>14180</v>
      </c>
      <c r="B4463" s="189" t="s">
        <v>7824</v>
      </c>
      <c r="C4463" s="190" t="s">
        <v>7823</v>
      </c>
      <c r="D4463" s="190" t="s">
        <v>3980</v>
      </c>
      <c r="E4463" s="190" t="s">
        <v>20871</v>
      </c>
      <c r="F4463" s="190" t="s">
        <v>20869</v>
      </c>
      <c r="G4463" s="192">
        <v>44391</v>
      </c>
      <c r="H4463" s="191">
        <v>6219.63</v>
      </c>
      <c r="I4463" s="188">
        <v>7.1372412828415834</v>
      </c>
      <c r="J4463" s="192">
        <v>44390.99</v>
      </c>
      <c r="K4463" s="191">
        <v>6233.43</v>
      </c>
      <c r="L4463" s="193">
        <v>7.1214387584363656</v>
      </c>
      <c r="N4463" s="185"/>
      <c r="O4463" s="185"/>
    </row>
    <row r="4464" spans="1:15" x14ac:dyDescent="0.25">
      <c r="A4464" s="239" t="s">
        <v>14181</v>
      </c>
      <c r="B4464" s="189" t="s">
        <v>7826</v>
      </c>
      <c r="C4464" s="190" t="s">
        <v>7825</v>
      </c>
      <c r="D4464" s="190" t="s">
        <v>3981</v>
      </c>
      <c r="E4464" s="190" t="s">
        <v>20871</v>
      </c>
      <c r="F4464" s="190" t="s">
        <v>20869</v>
      </c>
      <c r="G4464" s="192">
        <v>13301</v>
      </c>
      <c r="H4464" s="191">
        <v>433</v>
      </c>
      <c r="I4464" s="188">
        <v>30.71824480369515</v>
      </c>
      <c r="J4464" s="192">
        <v>13845</v>
      </c>
      <c r="K4464" s="191">
        <v>434</v>
      </c>
      <c r="L4464" s="193">
        <v>31.900921658986174</v>
      </c>
      <c r="N4464" s="185"/>
      <c r="O4464" s="185"/>
    </row>
    <row r="4465" spans="1:15" x14ac:dyDescent="0.25">
      <c r="A4465" s="239" t="s">
        <v>14182</v>
      </c>
      <c r="B4465" s="189" t="s">
        <v>7826</v>
      </c>
      <c r="C4465" s="190" t="s">
        <v>7825</v>
      </c>
      <c r="D4465" s="190" t="s">
        <v>3982</v>
      </c>
      <c r="E4465" s="190" t="s">
        <v>20871</v>
      </c>
      <c r="F4465" s="190" t="s">
        <v>20869</v>
      </c>
      <c r="G4465" s="192">
        <v>268703</v>
      </c>
      <c r="H4465" s="191">
        <v>4560</v>
      </c>
      <c r="I4465" s="188">
        <v>58.926096491228073</v>
      </c>
      <c r="J4465" s="192">
        <v>278234</v>
      </c>
      <c r="K4465" s="191">
        <v>4731</v>
      </c>
      <c r="L4465" s="193">
        <v>58.810822236313676</v>
      </c>
      <c r="N4465" s="185"/>
      <c r="O4465" s="185"/>
    </row>
    <row r="4466" spans="1:15" x14ac:dyDescent="0.25">
      <c r="A4466" s="239" t="s">
        <v>14183</v>
      </c>
      <c r="B4466" s="189" t="s">
        <v>7826</v>
      </c>
      <c r="C4466" s="190" t="s">
        <v>7825</v>
      </c>
      <c r="D4466" s="190" t="s">
        <v>7825</v>
      </c>
      <c r="E4466" s="190" t="s">
        <v>20871</v>
      </c>
      <c r="F4466" s="190" t="s">
        <v>20869</v>
      </c>
      <c r="G4466" s="192">
        <v>214126</v>
      </c>
      <c r="H4466" s="191">
        <v>2062</v>
      </c>
      <c r="I4466" s="188">
        <v>103.84384093113482</v>
      </c>
      <c r="J4466" s="192">
        <v>222020</v>
      </c>
      <c r="K4466" s="191">
        <v>2119</v>
      </c>
      <c r="L4466" s="193">
        <v>104.77583765927324</v>
      </c>
      <c r="N4466" s="185"/>
      <c r="O4466" s="185"/>
    </row>
    <row r="4467" spans="1:15" x14ac:dyDescent="0.25">
      <c r="A4467" s="239" t="s">
        <v>14184</v>
      </c>
      <c r="B4467" s="189" t="s">
        <v>7826</v>
      </c>
      <c r="C4467" s="190" t="s">
        <v>7825</v>
      </c>
      <c r="D4467" s="190" t="s">
        <v>3983</v>
      </c>
      <c r="E4467" s="190" t="s">
        <v>20871</v>
      </c>
      <c r="F4467" s="190" t="s">
        <v>20869</v>
      </c>
      <c r="G4467" s="192">
        <v>184705</v>
      </c>
      <c r="H4467" s="191">
        <v>2554</v>
      </c>
      <c r="I4467" s="188">
        <v>72.31989036805011</v>
      </c>
      <c r="J4467" s="192">
        <v>186947</v>
      </c>
      <c r="K4467" s="191">
        <v>2585</v>
      </c>
      <c r="L4467" s="193">
        <v>72.319922630560924</v>
      </c>
      <c r="N4467" s="185"/>
      <c r="O4467" s="185"/>
    </row>
    <row r="4468" spans="1:15" x14ac:dyDescent="0.25">
      <c r="A4468" s="239" t="s">
        <v>14185</v>
      </c>
      <c r="B4468" s="189" t="s">
        <v>7826</v>
      </c>
      <c r="C4468" s="190" t="s">
        <v>7825</v>
      </c>
      <c r="D4468" s="190" t="s">
        <v>3984</v>
      </c>
      <c r="E4468" s="190" t="s">
        <v>20871</v>
      </c>
      <c r="F4468" s="190" t="s">
        <v>20869</v>
      </c>
      <c r="G4468" s="192">
        <v>197939</v>
      </c>
      <c r="H4468" s="191">
        <v>2919</v>
      </c>
      <c r="I4468" s="188">
        <v>67.810551558752991</v>
      </c>
      <c r="J4468" s="192">
        <v>199919</v>
      </c>
      <c r="K4468" s="191">
        <v>2933</v>
      </c>
      <c r="L4468" s="193">
        <v>68.161950221616095</v>
      </c>
      <c r="N4468" s="185"/>
      <c r="O4468" s="185"/>
    </row>
    <row r="4469" spans="1:15" x14ac:dyDescent="0.25">
      <c r="A4469" s="239" t="s">
        <v>14186</v>
      </c>
      <c r="B4469" s="189" t="s">
        <v>7830</v>
      </c>
      <c r="C4469" s="190" t="s">
        <v>7829</v>
      </c>
      <c r="D4469" s="190" t="s">
        <v>3985</v>
      </c>
      <c r="E4469" s="190" t="s">
        <v>20867</v>
      </c>
      <c r="F4469" s="190" t="s">
        <v>20869</v>
      </c>
      <c r="G4469" s="192">
        <v>3274</v>
      </c>
      <c r="H4469" s="191">
        <v>156.94999999999999</v>
      </c>
      <c r="I4469" s="188">
        <v>20.86014654348519</v>
      </c>
      <c r="J4469" s="192">
        <v>3404</v>
      </c>
      <c r="K4469" s="191">
        <v>158.32</v>
      </c>
      <c r="L4469" s="193">
        <v>21.500757958564932</v>
      </c>
      <c r="N4469" s="185"/>
      <c r="O4469" s="185"/>
    </row>
    <row r="4470" spans="1:15" x14ac:dyDescent="0.25">
      <c r="A4470" s="239" t="s">
        <v>14187</v>
      </c>
      <c r="B4470" s="189" t="s">
        <v>7830</v>
      </c>
      <c r="C4470" s="190" t="s">
        <v>7829</v>
      </c>
      <c r="D4470" s="190" t="s">
        <v>6940</v>
      </c>
      <c r="E4470" s="190" t="s">
        <v>20867</v>
      </c>
      <c r="F4470" s="190" t="s">
        <v>20869</v>
      </c>
      <c r="G4470" s="192">
        <v>29004</v>
      </c>
      <c r="H4470" s="191">
        <v>1529.75</v>
      </c>
      <c r="I4470" s="188">
        <v>18.959960777904886</v>
      </c>
      <c r="J4470" s="192">
        <v>29568</v>
      </c>
      <c r="K4470" s="191">
        <v>1559.64</v>
      </c>
      <c r="L4470" s="193">
        <v>18.958221127952605</v>
      </c>
      <c r="N4470" s="185"/>
      <c r="O4470" s="185"/>
    </row>
    <row r="4471" spans="1:15" x14ac:dyDescent="0.25">
      <c r="A4471" s="239" t="s">
        <v>14188</v>
      </c>
      <c r="B4471" s="189" t="s">
        <v>7830</v>
      </c>
      <c r="C4471" s="190" t="s">
        <v>7829</v>
      </c>
      <c r="D4471" s="190" t="s">
        <v>6941</v>
      </c>
      <c r="E4471" s="190" t="s">
        <v>20867</v>
      </c>
      <c r="F4471" s="190" t="s">
        <v>20869</v>
      </c>
      <c r="G4471" s="192">
        <v>840</v>
      </c>
      <c r="H4471" s="191">
        <v>78.45</v>
      </c>
      <c r="I4471" s="188">
        <v>10.707456978967494</v>
      </c>
      <c r="J4471" s="192">
        <v>1000</v>
      </c>
      <c r="K4471" s="191">
        <v>81.92</v>
      </c>
      <c r="L4471" s="193">
        <v>12.20703125</v>
      </c>
      <c r="N4471" s="185"/>
      <c r="O4471" s="185"/>
    </row>
    <row r="4472" spans="1:15" x14ac:dyDescent="0.25">
      <c r="A4472" s="239" t="s">
        <v>14189</v>
      </c>
      <c r="B4472" s="189" t="s">
        <v>7830</v>
      </c>
      <c r="C4472" s="190" t="s">
        <v>7829</v>
      </c>
      <c r="D4472" s="190" t="s">
        <v>6942</v>
      </c>
      <c r="E4472" s="190" t="s">
        <v>20867</v>
      </c>
      <c r="F4472" s="190" t="s">
        <v>20869</v>
      </c>
      <c r="G4472" s="192">
        <v>1440</v>
      </c>
      <c r="H4472" s="191">
        <v>84.64</v>
      </c>
      <c r="I4472" s="188">
        <v>17.013232514177695</v>
      </c>
      <c r="J4472" s="192">
        <v>1000</v>
      </c>
      <c r="K4472" s="191">
        <v>84.74</v>
      </c>
      <c r="L4472" s="193">
        <v>11.800802454566911</v>
      </c>
      <c r="N4472" s="185"/>
      <c r="O4472" s="185"/>
    </row>
    <row r="4473" spans="1:15" x14ac:dyDescent="0.25">
      <c r="A4473" s="239" t="s">
        <v>14190</v>
      </c>
      <c r="B4473" s="189" t="s">
        <v>7830</v>
      </c>
      <c r="C4473" s="190" t="s">
        <v>7829</v>
      </c>
      <c r="D4473" s="190" t="s">
        <v>6943</v>
      </c>
      <c r="E4473" s="190" t="s">
        <v>20867</v>
      </c>
      <c r="F4473" s="190" t="s">
        <v>20868</v>
      </c>
      <c r="G4473" s="192">
        <v>250</v>
      </c>
      <c r="H4473" s="191">
        <v>57.17</v>
      </c>
      <c r="I4473" s="188">
        <v>4.3729228616407205</v>
      </c>
      <c r="J4473" s="192">
        <v>0</v>
      </c>
      <c r="K4473" s="191">
        <v>53.86</v>
      </c>
      <c r="L4473" s="193">
        <v>0</v>
      </c>
      <c r="N4473" s="185"/>
      <c r="O4473" s="185"/>
    </row>
    <row r="4474" spans="1:15" x14ac:dyDescent="0.25">
      <c r="A4474" s="239" t="s">
        <v>14191</v>
      </c>
      <c r="B4474" s="189" t="s">
        <v>7830</v>
      </c>
      <c r="C4474" s="190" t="s">
        <v>7829</v>
      </c>
      <c r="D4474" s="190" t="s">
        <v>6944</v>
      </c>
      <c r="E4474" s="190" t="s">
        <v>20867</v>
      </c>
      <c r="F4474" s="190" t="s">
        <v>20869</v>
      </c>
      <c r="G4474" s="192">
        <v>27370</v>
      </c>
      <c r="H4474" s="191">
        <v>1522.5</v>
      </c>
      <c r="I4474" s="188">
        <v>17.977011494252874</v>
      </c>
      <c r="J4474" s="192">
        <v>32000</v>
      </c>
      <c r="K4474" s="191">
        <v>1551.8</v>
      </c>
      <c r="L4474" s="193">
        <v>20.621214073978607</v>
      </c>
      <c r="N4474" s="185"/>
      <c r="O4474" s="185"/>
    </row>
    <row r="4475" spans="1:15" x14ac:dyDescent="0.25">
      <c r="A4475" s="239" t="s">
        <v>14192</v>
      </c>
      <c r="B4475" s="189" t="s">
        <v>7830</v>
      </c>
      <c r="C4475" s="190" t="s">
        <v>7829</v>
      </c>
      <c r="D4475" s="190" t="s">
        <v>6945</v>
      </c>
      <c r="E4475" s="190" t="s">
        <v>20867</v>
      </c>
      <c r="F4475" s="190" t="s">
        <v>20869</v>
      </c>
      <c r="G4475" s="192">
        <v>27786</v>
      </c>
      <c r="H4475" s="191">
        <v>998.42</v>
      </c>
      <c r="I4475" s="188">
        <v>27.82997135474049</v>
      </c>
      <c r="J4475" s="192">
        <v>27945</v>
      </c>
      <c r="K4475" s="191">
        <v>1004.12</v>
      </c>
      <c r="L4475" s="193">
        <v>27.830339003306378</v>
      </c>
      <c r="N4475" s="185"/>
      <c r="O4475" s="185"/>
    </row>
    <row r="4476" spans="1:15" x14ac:dyDescent="0.25">
      <c r="A4476" s="239" t="s">
        <v>14193</v>
      </c>
      <c r="B4476" s="189" t="s">
        <v>7830</v>
      </c>
      <c r="C4476" s="190" t="s">
        <v>7829</v>
      </c>
      <c r="D4476" s="190" t="s">
        <v>6946</v>
      </c>
      <c r="E4476" s="190" t="s">
        <v>20867</v>
      </c>
      <c r="F4476" s="190" t="s">
        <v>20869</v>
      </c>
      <c r="G4476" s="192">
        <v>1160</v>
      </c>
      <c r="H4476" s="191">
        <v>47.83</v>
      </c>
      <c r="I4476" s="188">
        <v>24.252561154087395</v>
      </c>
      <c r="J4476" s="192">
        <v>1350</v>
      </c>
      <c r="K4476" s="191">
        <v>47.46</v>
      </c>
      <c r="L4476" s="193">
        <v>28.445006321112515</v>
      </c>
      <c r="N4476" s="185"/>
      <c r="O4476" s="185"/>
    </row>
    <row r="4477" spans="1:15" x14ac:dyDescent="0.25">
      <c r="A4477" s="239" t="s">
        <v>14194</v>
      </c>
      <c r="B4477" s="189" t="s">
        <v>7830</v>
      </c>
      <c r="C4477" s="190" t="s">
        <v>7829</v>
      </c>
      <c r="D4477" s="190" t="s">
        <v>6947</v>
      </c>
      <c r="E4477" s="190" t="s">
        <v>20867</v>
      </c>
      <c r="F4477" s="190" t="s">
        <v>20869</v>
      </c>
      <c r="G4477" s="192">
        <v>8800</v>
      </c>
      <c r="H4477" s="191">
        <v>255.93</v>
      </c>
      <c r="I4477" s="188">
        <v>34.384401984917751</v>
      </c>
      <c r="J4477" s="192">
        <v>8100</v>
      </c>
      <c r="K4477" s="191">
        <v>257.08</v>
      </c>
      <c r="L4477" s="193">
        <v>31.507701882682436</v>
      </c>
      <c r="N4477" s="185"/>
      <c r="O4477" s="185"/>
    </row>
    <row r="4478" spans="1:15" x14ac:dyDescent="0.25">
      <c r="A4478" s="239" t="s">
        <v>14195</v>
      </c>
      <c r="B4478" s="189" t="s">
        <v>7830</v>
      </c>
      <c r="C4478" s="190" t="s">
        <v>7829</v>
      </c>
      <c r="D4478" s="190" t="s">
        <v>6948</v>
      </c>
      <c r="E4478" s="190" t="s">
        <v>20867</v>
      </c>
      <c r="F4478" s="190" t="s">
        <v>20869</v>
      </c>
      <c r="G4478" s="192">
        <v>19480</v>
      </c>
      <c r="H4478" s="191">
        <v>885.45</v>
      </c>
      <c r="I4478" s="188">
        <v>22.000112936924726</v>
      </c>
      <c r="J4478" s="192">
        <v>24000</v>
      </c>
      <c r="K4478" s="191">
        <v>901.05</v>
      </c>
      <c r="L4478" s="193">
        <v>26.635591809555521</v>
      </c>
      <c r="N4478" s="185"/>
      <c r="O4478" s="185"/>
    </row>
    <row r="4479" spans="1:15" x14ac:dyDescent="0.25">
      <c r="A4479" s="239" t="s">
        <v>14196</v>
      </c>
      <c r="B4479" s="189" t="s">
        <v>7830</v>
      </c>
      <c r="C4479" s="190" t="s">
        <v>7829</v>
      </c>
      <c r="D4479" s="190" t="s">
        <v>6949</v>
      </c>
      <c r="E4479" s="190" t="s">
        <v>20867</v>
      </c>
      <c r="F4479" s="190" t="s">
        <v>20869</v>
      </c>
      <c r="G4479" s="192">
        <v>900</v>
      </c>
      <c r="H4479" s="191">
        <v>85.8</v>
      </c>
      <c r="I4479" s="188">
        <v>10.48951048951049</v>
      </c>
      <c r="J4479" s="192">
        <v>1200</v>
      </c>
      <c r="K4479" s="191">
        <v>85.51</v>
      </c>
      <c r="L4479" s="193">
        <v>14.033446380540287</v>
      </c>
      <c r="N4479" s="185"/>
      <c r="O4479" s="185"/>
    </row>
    <row r="4480" spans="1:15" x14ac:dyDescent="0.25">
      <c r="A4480" s="239" t="s">
        <v>14197</v>
      </c>
      <c r="B4480" s="189" t="s">
        <v>7830</v>
      </c>
      <c r="C4480" s="190" t="s">
        <v>7829</v>
      </c>
      <c r="D4480" s="190" t="s">
        <v>6950</v>
      </c>
      <c r="E4480" s="190" t="s">
        <v>20867</v>
      </c>
      <c r="F4480" s="190" t="s">
        <v>20869</v>
      </c>
      <c r="G4480" s="192">
        <v>24338</v>
      </c>
      <c r="H4480" s="191">
        <v>866.46</v>
      </c>
      <c r="I4480" s="188">
        <v>28.089005839854117</v>
      </c>
      <c r="J4480" s="192">
        <v>26385</v>
      </c>
      <c r="K4480" s="191">
        <v>903.61</v>
      </c>
      <c r="L4480" s="193">
        <v>29.199544051083986</v>
      </c>
      <c r="N4480" s="185"/>
      <c r="O4480" s="185"/>
    </row>
    <row r="4481" spans="1:15" x14ac:dyDescent="0.25">
      <c r="A4481" s="239" t="s">
        <v>14198</v>
      </c>
      <c r="B4481" s="189" t="s">
        <v>7830</v>
      </c>
      <c r="C4481" s="190" t="s">
        <v>7829</v>
      </c>
      <c r="D4481" s="190" t="s">
        <v>6951</v>
      </c>
      <c r="E4481" s="190" t="s">
        <v>20867</v>
      </c>
      <c r="F4481" s="190" t="s">
        <v>20869</v>
      </c>
      <c r="G4481" s="192">
        <v>7439</v>
      </c>
      <c r="H4481" s="191">
        <v>643.77</v>
      </c>
      <c r="I4481" s="188">
        <v>11.555369153579695</v>
      </c>
      <c r="J4481" s="192">
        <v>8502</v>
      </c>
      <c r="K4481" s="191">
        <v>640.23</v>
      </c>
      <c r="L4481" s="193">
        <v>13.279602642800244</v>
      </c>
      <c r="N4481" s="185"/>
      <c r="O4481" s="185"/>
    </row>
    <row r="4482" spans="1:15" x14ac:dyDescent="0.25">
      <c r="A4482" s="239" t="s">
        <v>14199</v>
      </c>
      <c r="B4482" s="189" t="s">
        <v>7830</v>
      </c>
      <c r="C4482" s="190" t="s">
        <v>7829</v>
      </c>
      <c r="D4482" s="190" t="s">
        <v>6952</v>
      </c>
      <c r="E4482" s="190" t="s">
        <v>20867</v>
      </c>
      <c r="F4482" s="190" t="s">
        <v>20869</v>
      </c>
      <c r="G4482" s="192">
        <v>11410</v>
      </c>
      <c r="H4482" s="191">
        <v>327.85</v>
      </c>
      <c r="I4482" s="188">
        <v>34.802501143815768</v>
      </c>
      <c r="J4482" s="192">
        <v>11000</v>
      </c>
      <c r="K4482" s="191">
        <v>326.54000000000002</v>
      </c>
      <c r="L4482" s="193">
        <v>33.68653151221902</v>
      </c>
      <c r="N4482" s="185"/>
      <c r="O4482" s="185"/>
    </row>
    <row r="4483" spans="1:15" x14ac:dyDescent="0.25">
      <c r="A4483" s="239" t="s">
        <v>14200</v>
      </c>
      <c r="B4483" s="189" t="s">
        <v>7830</v>
      </c>
      <c r="C4483" s="190" t="s">
        <v>7829</v>
      </c>
      <c r="D4483" s="190" t="s">
        <v>8149</v>
      </c>
      <c r="E4483" s="190" t="s">
        <v>20867</v>
      </c>
      <c r="F4483" s="190" t="s">
        <v>20869</v>
      </c>
      <c r="G4483" s="192">
        <v>4392</v>
      </c>
      <c r="H4483" s="191">
        <v>106.16</v>
      </c>
      <c r="I4483" s="188">
        <v>41.371514694800304</v>
      </c>
      <c r="J4483" s="192">
        <v>4256</v>
      </c>
      <c r="K4483" s="191">
        <v>111.57</v>
      </c>
      <c r="L4483" s="193">
        <v>38.146455140270682</v>
      </c>
      <c r="N4483" s="185"/>
      <c r="O4483" s="185"/>
    </row>
    <row r="4484" spans="1:15" x14ac:dyDescent="0.25">
      <c r="A4484" s="239" t="s">
        <v>14201</v>
      </c>
      <c r="B4484" s="189" t="s">
        <v>7830</v>
      </c>
      <c r="C4484" s="190" t="s">
        <v>7829</v>
      </c>
      <c r="D4484" s="190" t="s">
        <v>6953</v>
      </c>
      <c r="E4484" s="190" t="s">
        <v>20867</v>
      </c>
      <c r="F4484" s="190" t="s">
        <v>20869</v>
      </c>
      <c r="G4484" s="192">
        <v>8066</v>
      </c>
      <c r="H4484" s="191">
        <v>145</v>
      </c>
      <c r="I4484" s="188">
        <v>55.627586206896552</v>
      </c>
      <c r="J4484" s="192">
        <v>8635</v>
      </c>
      <c r="K4484" s="191">
        <v>143.24</v>
      </c>
      <c r="L4484" s="193">
        <v>60.283440379782178</v>
      </c>
      <c r="N4484" s="185"/>
      <c r="O4484" s="185"/>
    </row>
    <row r="4485" spans="1:15" x14ac:dyDescent="0.25">
      <c r="A4485" s="239" t="s">
        <v>14202</v>
      </c>
      <c r="B4485" s="189" t="s">
        <v>7830</v>
      </c>
      <c r="C4485" s="190" t="s">
        <v>7829</v>
      </c>
      <c r="D4485" s="190" t="s">
        <v>5659</v>
      </c>
      <c r="E4485" s="190" t="s">
        <v>20867</v>
      </c>
      <c r="F4485" s="190" t="s">
        <v>20869</v>
      </c>
      <c r="G4485" s="192">
        <v>5860</v>
      </c>
      <c r="H4485" s="191">
        <v>194.83</v>
      </c>
      <c r="I4485" s="188">
        <v>30.077503464558845</v>
      </c>
      <c r="J4485" s="192">
        <v>7000</v>
      </c>
      <c r="K4485" s="191">
        <v>207.24</v>
      </c>
      <c r="L4485" s="193">
        <v>33.777263076626134</v>
      </c>
      <c r="N4485" s="185"/>
      <c r="O4485" s="185"/>
    </row>
    <row r="4486" spans="1:15" x14ac:dyDescent="0.25">
      <c r="A4486" s="239" t="s">
        <v>14203</v>
      </c>
      <c r="B4486" s="189" t="s">
        <v>7830</v>
      </c>
      <c r="C4486" s="190" t="s">
        <v>7829</v>
      </c>
      <c r="D4486" s="190" t="s">
        <v>6954</v>
      </c>
      <c r="E4486" s="190" t="s">
        <v>20867</v>
      </c>
      <c r="F4486" s="190" t="s">
        <v>20869</v>
      </c>
      <c r="G4486" s="192">
        <v>173585</v>
      </c>
      <c r="H4486" s="191">
        <v>8860.93</v>
      </c>
      <c r="I4486" s="188">
        <v>19.589930176629316</v>
      </c>
      <c r="J4486" s="192">
        <v>178554</v>
      </c>
      <c r="K4486" s="191">
        <v>9114.56</v>
      </c>
      <c r="L4486" s="193">
        <v>19.589974721763859</v>
      </c>
      <c r="N4486" s="185"/>
      <c r="O4486" s="185"/>
    </row>
    <row r="4487" spans="1:15" x14ac:dyDescent="0.25">
      <c r="A4487" s="239" t="s">
        <v>14204</v>
      </c>
      <c r="B4487" s="189" t="s">
        <v>7830</v>
      </c>
      <c r="C4487" s="190" t="s">
        <v>7829</v>
      </c>
      <c r="D4487" s="190" t="s">
        <v>6955</v>
      </c>
      <c r="E4487" s="190" t="s">
        <v>20867</v>
      </c>
      <c r="F4487" s="190" t="s">
        <v>20869</v>
      </c>
      <c r="G4487" s="192">
        <v>6020</v>
      </c>
      <c r="H4487" s="191">
        <v>255.89</v>
      </c>
      <c r="I4487" s="188">
        <v>23.525733713705108</v>
      </c>
      <c r="J4487" s="192">
        <v>6500</v>
      </c>
      <c r="K4487" s="191">
        <v>253.13</v>
      </c>
      <c r="L4487" s="193">
        <v>25.678505115948326</v>
      </c>
      <c r="N4487" s="185"/>
      <c r="O4487" s="185"/>
    </row>
    <row r="4488" spans="1:15" x14ac:dyDescent="0.25">
      <c r="A4488" s="239" t="s">
        <v>14205</v>
      </c>
      <c r="B4488" s="189" t="s">
        <v>7830</v>
      </c>
      <c r="C4488" s="190" t="s">
        <v>7829</v>
      </c>
      <c r="D4488" s="190" t="s">
        <v>6956</v>
      </c>
      <c r="E4488" s="190" t="s">
        <v>20867</v>
      </c>
      <c r="F4488" s="190" t="s">
        <v>20869</v>
      </c>
      <c r="G4488" s="192">
        <v>7820</v>
      </c>
      <c r="H4488" s="191">
        <v>331.7</v>
      </c>
      <c r="I4488" s="188">
        <v>23.57552004823636</v>
      </c>
      <c r="J4488" s="192">
        <v>8000</v>
      </c>
      <c r="K4488" s="191">
        <v>335.44</v>
      </c>
      <c r="L4488" s="193">
        <v>23.849272597185784</v>
      </c>
      <c r="N4488" s="185"/>
      <c r="O4488" s="185"/>
    </row>
    <row r="4489" spans="1:15" x14ac:dyDescent="0.25">
      <c r="A4489" s="239" t="s">
        <v>14206</v>
      </c>
      <c r="B4489" s="189" t="s">
        <v>7830</v>
      </c>
      <c r="C4489" s="190" t="s">
        <v>7829</v>
      </c>
      <c r="D4489" s="190" t="s">
        <v>6957</v>
      </c>
      <c r="E4489" s="190" t="s">
        <v>20867</v>
      </c>
      <c r="F4489" s="190" t="s">
        <v>20869</v>
      </c>
      <c r="G4489" s="192">
        <v>1430</v>
      </c>
      <c r="H4489" s="191">
        <v>122.75</v>
      </c>
      <c r="I4489" s="188">
        <v>11.649694501018329</v>
      </c>
      <c r="J4489" s="192">
        <v>1400</v>
      </c>
      <c r="K4489" s="191">
        <v>123.49</v>
      </c>
      <c r="L4489" s="193">
        <v>11.336950360353066</v>
      </c>
      <c r="N4489" s="185"/>
      <c r="O4489" s="185"/>
    </row>
    <row r="4490" spans="1:15" x14ac:dyDescent="0.25">
      <c r="A4490" s="239" t="s">
        <v>14207</v>
      </c>
      <c r="B4490" s="189" t="s">
        <v>7830</v>
      </c>
      <c r="C4490" s="190" t="s">
        <v>7829</v>
      </c>
      <c r="D4490" s="190" t="s">
        <v>7673</v>
      </c>
      <c r="E4490" s="190" t="s">
        <v>20867</v>
      </c>
      <c r="F4490" s="190" t="s">
        <v>20869</v>
      </c>
      <c r="G4490" s="192">
        <v>9240</v>
      </c>
      <c r="H4490" s="191">
        <v>337.31</v>
      </c>
      <c r="I4490" s="188">
        <v>27.393199134327475</v>
      </c>
      <c r="J4490" s="192">
        <v>9240</v>
      </c>
      <c r="K4490" s="191">
        <v>346.33</v>
      </c>
      <c r="L4490" s="193">
        <v>26.679756301793088</v>
      </c>
      <c r="N4490" s="185"/>
      <c r="O4490" s="185"/>
    </row>
    <row r="4491" spans="1:15" x14ac:dyDescent="0.25">
      <c r="A4491" s="239" t="s">
        <v>14208</v>
      </c>
      <c r="B4491" s="189" t="s">
        <v>7830</v>
      </c>
      <c r="C4491" s="190" t="s">
        <v>7829</v>
      </c>
      <c r="D4491" s="190" t="s">
        <v>6958</v>
      </c>
      <c r="E4491" s="190" t="s">
        <v>20867</v>
      </c>
      <c r="F4491" s="190" t="s">
        <v>20869</v>
      </c>
      <c r="G4491" s="192">
        <v>2000</v>
      </c>
      <c r="H4491" s="191">
        <v>85.85</v>
      </c>
      <c r="I4491" s="188">
        <v>23.296447291788002</v>
      </c>
      <c r="J4491" s="192">
        <v>2000</v>
      </c>
      <c r="K4491" s="191">
        <v>86.08</v>
      </c>
      <c r="L4491" s="193">
        <v>23.234200743494423</v>
      </c>
      <c r="N4491" s="185"/>
      <c r="O4491" s="185"/>
    </row>
    <row r="4492" spans="1:15" x14ac:dyDescent="0.25">
      <c r="A4492" s="239" t="s">
        <v>14209</v>
      </c>
      <c r="B4492" s="189" t="s">
        <v>7830</v>
      </c>
      <c r="C4492" s="190" t="s">
        <v>7829</v>
      </c>
      <c r="D4492" s="190" t="s">
        <v>6959</v>
      </c>
      <c r="E4492" s="190" t="s">
        <v>20867</v>
      </c>
      <c r="F4492" s="190" t="s">
        <v>20869</v>
      </c>
      <c r="G4492" s="192">
        <v>2900</v>
      </c>
      <c r="H4492" s="191">
        <v>230.16</v>
      </c>
      <c r="I4492" s="188">
        <v>12.599930483142161</v>
      </c>
      <c r="J4492" s="192">
        <v>3000</v>
      </c>
      <c r="K4492" s="191">
        <v>237.88</v>
      </c>
      <c r="L4492" s="193">
        <v>12.61140070623844</v>
      </c>
      <c r="N4492" s="185"/>
      <c r="O4492" s="185"/>
    </row>
    <row r="4493" spans="1:15" x14ac:dyDescent="0.25">
      <c r="A4493" s="239" t="s">
        <v>14210</v>
      </c>
      <c r="B4493" s="189" t="s">
        <v>7830</v>
      </c>
      <c r="C4493" s="190" t="s">
        <v>7829</v>
      </c>
      <c r="D4493" s="190" t="s">
        <v>14211</v>
      </c>
      <c r="E4493" s="190" t="s">
        <v>20867</v>
      </c>
      <c r="F4493" s="190" t="s">
        <v>20868</v>
      </c>
      <c r="G4493" s="192">
        <v>0</v>
      </c>
      <c r="H4493" s="191">
        <v>21.93</v>
      </c>
      <c r="I4493" s="188">
        <v>0</v>
      </c>
      <c r="J4493" s="192">
        <v>0</v>
      </c>
      <c r="K4493" s="191">
        <v>24.05</v>
      </c>
      <c r="L4493" s="193">
        <v>0</v>
      </c>
      <c r="N4493" s="185"/>
      <c r="O4493" s="185"/>
    </row>
    <row r="4494" spans="1:15" x14ac:dyDescent="0.25">
      <c r="A4494" s="239" t="s">
        <v>14212</v>
      </c>
      <c r="B4494" s="189" t="s">
        <v>7830</v>
      </c>
      <c r="C4494" s="190" t="s">
        <v>7829</v>
      </c>
      <c r="D4494" s="190" t="s">
        <v>6960</v>
      </c>
      <c r="E4494" s="190" t="s">
        <v>20867</v>
      </c>
      <c r="F4494" s="190" t="s">
        <v>20869</v>
      </c>
      <c r="G4494" s="192">
        <v>1560</v>
      </c>
      <c r="H4494" s="191">
        <v>135.53</v>
      </c>
      <c r="I4494" s="188">
        <v>11.510366708477827</v>
      </c>
      <c r="J4494" s="192">
        <v>1560</v>
      </c>
      <c r="K4494" s="191">
        <v>138.55000000000001</v>
      </c>
      <c r="L4494" s="193">
        <v>11.259473114399134</v>
      </c>
      <c r="N4494" s="185"/>
      <c r="O4494" s="185"/>
    </row>
    <row r="4495" spans="1:15" x14ac:dyDescent="0.25">
      <c r="A4495" s="239" t="s">
        <v>14213</v>
      </c>
      <c r="B4495" s="189" t="s">
        <v>7830</v>
      </c>
      <c r="C4495" s="190" t="s">
        <v>7829</v>
      </c>
      <c r="D4495" s="190" t="s">
        <v>6961</v>
      </c>
      <c r="E4495" s="190" t="s">
        <v>20867</v>
      </c>
      <c r="F4495" s="190" t="s">
        <v>20869</v>
      </c>
      <c r="G4495" s="192">
        <v>18043</v>
      </c>
      <c r="H4495" s="191">
        <v>802.19</v>
      </c>
      <c r="I4495" s="188">
        <v>22.492177663645769</v>
      </c>
      <c r="J4495" s="192">
        <v>18292</v>
      </c>
      <c r="K4495" s="191">
        <v>815.37</v>
      </c>
      <c r="L4495" s="193">
        <v>22.433987024295718</v>
      </c>
      <c r="N4495" s="185"/>
      <c r="O4495" s="185"/>
    </row>
    <row r="4496" spans="1:15" x14ac:dyDescent="0.25">
      <c r="A4496" s="239" t="s">
        <v>14214</v>
      </c>
      <c r="B4496" s="189" t="s">
        <v>7830</v>
      </c>
      <c r="C4496" s="190" t="s">
        <v>7829</v>
      </c>
      <c r="D4496" s="190" t="s">
        <v>6962</v>
      </c>
      <c r="E4496" s="190" t="s">
        <v>20867</v>
      </c>
      <c r="F4496" s="190" t="s">
        <v>20869</v>
      </c>
      <c r="G4496" s="192">
        <v>30090</v>
      </c>
      <c r="H4496" s="191">
        <v>1255.7</v>
      </c>
      <c r="I4496" s="188">
        <v>23.962729951421515</v>
      </c>
      <c r="J4496" s="192">
        <v>31750</v>
      </c>
      <c r="K4496" s="191">
        <v>1291.23</v>
      </c>
      <c r="L4496" s="193">
        <v>24.588957815416308</v>
      </c>
      <c r="N4496" s="185"/>
      <c r="O4496" s="185"/>
    </row>
    <row r="4497" spans="1:15" x14ac:dyDescent="0.25">
      <c r="A4497" s="239" t="s">
        <v>14215</v>
      </c>
      <c r="B4497" s="189" t="s">
        <v>7830</v>
      </c>
      <c r="C4497" s="190" t="s">
        <v>7829</v>
      </c>
      <c r="D4497" s="190" t="s">
        <v>6963</v>
      </c>
      <c r="E4497" s="190" t="s">
        <v>20867</v>
      </c>
      <c r="F4497" s="190" t="s">
        <v>20869</v>
      </c>
      <c r="G4497" s="192">
        <v>4370</v>
      </c>
      <c r="H4497" s="191">
        <v>212.4</v>
      </c>
      <c r="I4497" s="188">
        <v>20.574387947269301</v>
      </c>
      <c r="J4497" s="192">
        <v>4520</v>
      </c>
      <c r="K4497" s="191">
        <v>211.43</v>
      </c>
      <c r="L4497" s="193">
        <v>21.378233930851817</v>
      </c>
      <c r="N4497" s="185"/>
      <c r="O4497" s="185"/>
    </row>
    <row r="4498" spans="1:15" x14ac:dyDescent="0.25">
      <c r="A4498" s="239" t="s">
        <v>14216</v>
      </c>
      <c r="B4498" s="189" t="s">
        <v>7830</v>
      </c>
      <c r="C4498" s="190" t="s">
        <v>7829</v>
      </c>
      <c r="D4498" s="190" t="s">
        <v>6964</v>
      </c>
      <c r="E4498" s="190" t="s">
        <v>20867</v>
      </c>
      <c r="F4498" s="190" t="s">
        <v>20869</v>
      </c>
      <c r="G4498" s="192">
        <v>4260</v>
      </c>
      <c r="H4498" s="191">
        <v>234.1</v>
      </c>
      <c r="I4498" s="188">
        <v>18.197351559162751</v>
      </c>
      <c r="J4498" s="192">
        <v>4600</v>
      </c>
      <c r="K4498" s="191">
        <v>235.81</v>
      </c>
      <c r="L4498" s="193">
        <v>19.507230397353801</v>
      </c>
      <c r="N4498" s="185"/>
      <c r="O4498" s="185"/>
    </row>
    <row r="4499" spans="1:15" x14ac:dyDescent="0.25">
      <c r="A4499" s="239" t="s">
        <v>14217</v>
      </c>
      <c r="B4499" s="189" t="s">
        <v>7830</v>
      </c>
      <c r="C4499" s="190" t="s">
        <v>7829</v>
      </c>
      <c r="D4499" s="190" t="s">
        <v>6965</v>
      </c>
      <c r="E4499" s="190" t="s">
        <v>20867</v>
      </c>
      <c r="F4499" s="190" t="s">
        <v>20869</v>
      </c>
      <c r="G4499" s="192">
        <v>2095</v>
      </c>
      <c r="H4499" s="191">
        <v>60.8</v>
      </c>
      <c r="I4499" s="188">
        <v>34.457236842105267</v>
      </c>
      <c r="J4499" s="192">
        <v>2390</v>
      </c>
      <c r="K4499" s="191">
        <v>63.56</v>
      </c>
      <c r="L4499" s="193">
        <v>37.602265575833854</v>
      </c>
      <c r="N4499" s="185"/>
      <c r="O4499" s="185"/>
    </row>
    <row r="4500" spans="1:15" x14ac:dyDescent="0.25">
      <c r="A4500" s="239" t="s">
        <v>14218</v>
      </c>
      <c r="B4500" s="189" t="s">
        <v>7830</v>
      </c>
      <c r="C4500" s="190" t="s">
        <v>7829</v>
      </c>
      <c r="D4500" s="190" t="s">
        <v>6966</v>
      </c>
      <c r="E4500" s="190" t="s">
        <v>20867</v>
      </c>
      <c r="F4500" s="190" t="s">
        <v>20869</v>
      </c>
      <c r="G4500" s="192">
        <v>15922</v>
      </c>
      <c r="H4500" s="191">
        <v>818.55</v>
      </c>
      <c r="I4500" s="188">
        <v>19.451469061144707</v>
      </c>
      <c r="J4500" s="192">
        <v>17522</v>
      </c>
      <c r="K4500" s="191">
        <v>827.77</v>
      </c>
      <c r="L4500" s="193">
        <v>21.167715669811663</v>
      </c>
      <c r="N4500" s="185"/>
      <c r="O4500" s="185"/>
    </row>
    <row r="4501" spans="1:15" x14ac:dyDescent="0.25">
      <c r="A4501" s="239" t="s">
        <v>14219</v>
      </c>
      <c r="B4501" s="189" t="s">
        <v>7830</v>
      </c>
      <c r="C4501" s="190" t="s">
        <v>7829</v>
      </c>
      <c r="D4501" s="190" t="s">
        <v>6967</v>
      </c>
      <c r="E4501" s="190" t="s">
        <v>20867</v>
      </c>
      <c r="F4501" s="190" t="s">
        <v>20869</v>
      </c>
      <c r="G4501" s="192">
        <v>4246</v>
      </c>
      <c r="H4501" s="191">
        <v>56.98</v>
      </c>
      <c r="I4501" s="188">
        <v>74.51737451737452</v>
      </c>
      <c r="J4501" s="192">
        <v>5630</v>
      </c>
      <c r="K4501" s="191">
        <v>55.95</v>
      </c>
      <c r="L4501" s="193">
        <v>100.62555853440571</v>
      </c>
      <c r="N4501" s="185"/>
      <c r="O4501" s="185"/>
    </row>
    <row r="4502" spans="1:15" x14ac:dyDescent="0.25">
      <c r="A4502" s="239" t="s">
        <v>14220</v>
      </c>
      <c r="B4502" s="189" t="s">
        <v>7830</v>
      </c>
      <c r="C4502" s="190" t="s">
        <v>7829</v>
      </c>
      <c r="D4502" s="190" t="s">
        <v>5743</v>
      </c>
      <c r="E4502" s="190" t="s">
        <v>20867</v>
      </c>
      <c r="F4502" s="190" t="s">
        <v>20869</v>
      </c>
      <c r="G4502" s="192">
        <v>2980</v>
      </c>
      <c r="H4502" s="191">
        <v>163.91</v>
      </c>
      <c r="I4502" s="188">
        <v>18.180708925629919</v>
      </c>
      <c r="J4502" s="192">
        <v>3090</v>
      </c>
      <c r="K4502" s="191">
        <v>163</v>
      </c>
      <c r="L4502" s="193">
        <v>18.957055214723926</v>
      </c>
      <c r="N4502" s="185"/>
      <c r="O4502" s="185"/>
    </row>
    <row r="4503" spans="1:15" x14ac:dyDescent="0.25">
      <c r="A4503" s="239" t="s">
        <v>14221</v>
      </c>
      <c r="B4503" s="189" t="s">
        <v>7830</v>
      </c>
      <c r="C4503" s="190" t="s">
        <v>7829</v>
      </c>
      <c r="D4503" s="190" t="s">
        <v>6968</v>
      </c>
      <c r="E4503" s="190" t="s">
        <v>20867</v>
      </c>
      <c r="F4503" s="190" t="s">
        <v>20869</v>
      </c>
      <c r="G4503" s="192">
        <v>7380</v>
      </c>
      <c r="H4503" s="191">
        <v>202.4</v>
      </c>
      <c r="I4503" s="188">
        <v>36.462450592885375</v>
      </c>
      <c r="J4503" s="192">
        <v>7380</v>
      </c>
      <c r="K4503" s="191">
        <v>203.35</v>
      </c>
      <c r="L4503" s="193">
        <v>36.292107204327515</v>
      </c>
      <c r="N4503" s="185"/>
      <c r="O4503" s="185"/>
    </row>
    <row r="4504" spans="1:15" x14ac:dyDescent="0.25">
      <c r="A4504" s="239" t="s">
        <v>14222</v>
      </c>
      <c r="B4504" s="189" t="s">
        <v>7830</v>
      </c>
      <c r="C4504" s="190" t="s">
        <v>7829</v>
      </c>
      <c r="D4504" s="190" t="s">
        <v>6969</v>
      </c>
      <c r="E4504" s="190" t="s">
        <v>20867</v>
      </c>
      <c r="F4504" s="190" t="s">
        <v>20869</v>
      </c>
      <c r="G4504" s="192">
        <v>1780</v>
      </c>
      <c r="H4504" s="191">
        <v>106.98</v>
      </c>
      <c r="I4504" s="188">
        <v>16.638624041876987</v>
      </c>
      <c r="J4504" s="192">
        <v>2080</v>
      </c>
      <c r="K4504" s="191">
        <v>107.76</v>
      </c>
      <c r="L4504" s="193">
        <v>19.302152932442464</v>
      </c>
      <c r="N4504" s="185"/>
      <c r="O4504" s="185"/>
    </row>
    <row r="4505" spans="1:15" x14ac:dyDescent="0.25">
      <c r="A4505" s="239" t="s">
        <v>14223</v>
      </c>
      <c r="B4505" s="189" t="s">
        <v>7830</v>
      </c>
      <c r="C4505" s="190" t="s">
        <v>7829</v>
      </c>
      <c r="D4505" s="190" t="s">
        <v>4011</v>
      </c>
      <c r="E4505" s="190" t="s">
        <v>20867</v>
      </c>
      <c r="F4505" s="190" t="s">
        <v>20869</v>
      </c>
      <c r="G4505" s="192">
        <v>4600</v>
      </c>
      <c r="H4505" s="191">
        <v>150</v>
      </c>
      <c r="I4505" s="188">
        <v>30.666666666666668</v>
      </c>
      <c r="J4505" s="192">
        <v>4810</v>
      </c>
      <c r="K4505" s="191">
        <v>150.83000000000001</v>
      </c>
      <c r="L4505" s="193">
        <v>31.890207518398196</v>
      </c>
      <c r="N4505" s="185"/>
      <c r="O4505" s="185"/>
    </row>
    <row r="4506" spans="1:15" x14ac:dyDescent="0.25">
      <c r="A4506" s="239" t="s">
        <v>14224</v>
      </c>
      <c r="B4506" s="189" t="s">
        <v>7832</v>
      </c>
      <c r="C4506" s="190" t="s">
        <v>7831</v>
      </c>
      <c r="D4506" s="190" t="s">
        <v>4012</v>
      </c>
      <c r="E4506" s="190" t="s">
        <v>20871</v>
      </c>
      <c r="F4506" s="190" t="s">
        <v>20869</v>
      </c>
      <c r="G4506" s="192">
        <v>11500</v>
      </c>
      <c r="H4506" s="191">
        <v>742</v>
      </c>
      <c r="I4506" s="188">
        <v>15.498652291105122</v>
      </c>
      <c r="J4506" s="192">
        <v>12500</v>
      </c>
      <c r="K4506" s="191">
        <v>754</v>
      </c>
      <c r="L4506" s="193">
        <v>16.578249336870027</v>
      </c>
      <c r="N4506" s="185"/>
      <c r="O4506" s="185"/>
    </row>
    <row r="4507" spans="1:15" x14ac:dyDescent="0.25">
      <c r="A4507" s="239" t="s">
        <v>14225</v>
      </c>
      <c r="B4507" s="189" t="s">
        <v>7832</v>
      </c>
      <c r="C4507" s="190" t="s">
        <v>7831</v>
      </c>
      <c r="D4507" s="190" t="s">
        <v>4013</v>
      </c>
      <c r="E4507" s="190" t="s">
        <v>20871</v>
      </c>
      <c r="F4507" s="190" t="s">
        <v>20869</v>
      </c>
      <c r="G4507" s="192">
        <v>31000</v>
      </c>
      <c r="H4507" s="191">
        <v>1230</v>
      </c>
      <c r="I4507" s="188">
        <v>25.203252032520325</v>
      </c>
      <c r="J4507" s="192">
        <v>27597</v>
      </c>
      <c r="K4507" s="191">
        <v>1282</v>
      </c>
      <c r="L4507" s="193">
        <v>21.526521060842434</v>
      </c>
      <c r="N4507" s="185"/>
      <c r="O4507" s="185"/>
    </row>
    <row r="4508" spans="1:15" x14ac:dyDescent="0.25">
      <c r="A4508" s="239" t="s">
        <v>14226</v>
      </c>
      <c r="B4508" s="189" t="s">
        <v>7832</v>
      </c>
      <c r="C4508" s="190" t="s">
        <v>7831</v>
      </c>
      <c r="D4508" s="190" t="s">
        <v>4014</v>
      </c>
      <c r="E4508" s="190" t="s">
        <v>20871</v>
      </c>
      <c r="F4508" s="190" t="s">
        <v>20869</v>
      </c>
      <c r="G4508" s="192">
        <v>36820</v>
      </c>
      <c r="H4508" s="191">
        <v>3606</v>
      </c>
      <c r="I4508" s="188">
        <v>10.210759844703272</v>
      </c>
      <c r="J4508" s="192">
        <v>36720</v>
      </c>
      <c r="K4508" s="191">
        <v>3601</v>
      </c>
      <c r="L4508" s="193">
        <v>10.197167453485143</v>
      </c>
      <c r="N4508" s="185"/>
      <c r="O4508" s="185"/>
    </row>
    <row r="4509" spans="1:15" x14ac:dyDescent="0.25">
      <c r="A4509" s="239" t="s">
        <v>14227</v>
      </c>
      <c r="B4509" s="189" t="s">
        <v>7832</v>
      </c>
      <c r="C4509" s="190" t="s">
        <v>7831</v>
      </c>
      <c r="D4509" s="190" t="s">
        <v>4015</v>
      </c>
      <c r="E4509" s="190" t="s">
        <v>20871</v>
      </c>
      <c r="F4509" s="190" t="s">
        <v>20869</v>
      </c>
      <c r="G4509" s="192">
        <v>2000</v>
      </c>
      <c r="H4509" s="191">
        <v>282</v>
      </c>
      <c r="I4509" s="188">
        <v>7.0921985815602833</v>
      </c>
      <c r="J4509" s="192">
        <v>2000</v>
      </c>
      <c r="K4509" s="191">
        <v>286</v>
      </c>
      <c r="L4509" s="193">
        <v>6.9930069930069934</v>
      </c>
      <c r="N4509" s="185"/>
      <c r="O4509" s="185"/>
    </row>
    <row r="4510" spans="1:15" x14ac:dyDescent="0.25">
      <c r="A4510" s="239" t="s">
        <v>14228</v>
      </c>
      <c r="B4510" s="189" t="s">
        <v>7832</v>
      </c>
      <c r="C4510" s="190" t="s">
        <v>7831</v>
      </c>
      <c r="D4510" s="190" t="s">
        <v>14229</v>
      </c>
      <c r="E4510" s="190" t="s">
        <v>20871</v>
      </c>
      <c r="F4510" s="190" t="s">
        <v>20868</v>
      </c>
      <c r="G4510" s="192">
        <v>0</v>
      </c>
      <c r="H4510" s="191">
        <v>22</v>
      </c>
      <c r="I4510" s="188">
        <v>0</v>
      </c>
      <c r="J4510" s="192">
        <v>0</v>
      </c>
      <c r="K4510" s="191">
        <v>26</v>
      </c>
      <c r="L4510" s="193">
        <v>0</v>
      </c>
      <c r="N4510" s="185"/>
      <c r="O4510" s="185"/>
    </row>
    <row r="4511" spans="1:15" x14ac:dyDescent="0.25">
      <c r="A4511" s="239" t="s">
        <v>14230</v>
      </c>
      <c r="B4511" s="189" t="s">
        <v>7832</v>
      </c>
      <c r="C4511" s="190" t="s">
        <v>7831</v>
      </c>
      <c r="D4511" s="190" t="s">
        <v>4588</v>
      </c>
      <c r="E4511" s="190" t="s">
        <v>20871</v>
      </c>
      <c r="F4511" s="190" t="s">
        <v>20869</v>
      </c>
      <c r="G4511" s="192">
        <v>30900</v>
      </c>
      <c r="H4511" s="191">
        <v>1147</v>
      </c>
      <c r="I4511" s="188">
        <v>26.939843068875327</v>
      </c>
      <c r="J4511" s="192">
        <v>30900</v>
      </c>
      <c r="K4511" s="191">
        <v>1073</v>
      </c>
      <c r="L4511" s="193">
        <v>28.797763280521902</v>
      </c>
      <c r="N4511" s="185"/>
      <c r="O4511" s="185"/>
    </row>
    <row r="4512" spans="1:15" x14ac:dyDescent="0.25">
      <c r="A4512" s="239" t="s">
        <v>14231</v>
      </c>
      <c r="B4512" s="189" t="s">
        <v>7832</v>
      </c>
      <c r="C4512" s="190" t="s">
        <v>7831</v>
      </c>
      <c r="D4512" s="190" t="s">
        <v>4589</v>
      </c>
      <c r="E4512" s="190" t="s">
        <v>20871</v>
      </c>
      <c r="F4512" s="190" t="s">
        <v>20869</v>
      </c>
      <c r="G4512" s="192">
        <v>37148</v>
      </c>
      <c r="H4512" s="191">
        <v>1949</v>
      </c>
      <c r="I4512" s="188">
        <v>19.060030785017958</v>
      </c>
      <c r="J4512" s="192">
        <v>37148</v>
      </c>
      <c r="K4512" s="191">
        <v>1949</v>
      </c>
      <c r="L4512" s="193">
        <v>19.060030785017958</v>
      </c>
      <c r="N4512" s="185"/>
      <c r="O4512" s="185"/>
    </row>
    <row r="4513" spans="1:15" x14ac:dyDescent="0.25">
      <c r="A4513" s="239" t="s">
        <v>14232</v>
      </c>
      <c r="B4513" s="189" t="s">
        <v>7832</v>
      </c>
      <c r="C4513" s="190" t="s">
        <v>7831</v>
      </c>
      <c r="D4513" s="190" t="s">
        <v>4590</v>
      </c>
      <c r="E4513" s="190" t="s">
        <v>20871</v>
      </c>
      <c r="F4513" s="190" t="s">
        <v>20869</v>
      </c>
      <c r="G4513" s="192">
        <v>35000</v>
      </c>
      <c r="H4513" s="191">
        <v>1749</v>
      </c>
      <c r="I4513" s="188">
        <v>20.01143510577473</v>
      </c>
      <c r="J4513" s="192">
        <v>35500</v>
      </c>
      <c r="K4513" s="191">
        <v>1846</v>
      </c>
      <c r="L4513" s="193">
        <v>19.23076923076923</v>
      </c>
      <c r="N4513" s="185"/>
      <c r="O4513" s="185"/>
    </row>
    <row r="4514" spans="1:15" x14ac:dyDescent="0.25">
      <c r="A4514" s="239" t="s">
        <v>14233</v>
      </c>
      <c r="B4514" s="189" t="s">
        <v>7832</v>
      </c>
      <c r="C4514" s="190" t="s">
        <v>7831</v>
      </c>
      <c r="D4514" s="190" t="s">
        <v>4606</v>
      </c>
      <c r="E4514" s="190" t="s">
        <v>20871</v>
      </c>
      <c r="F4514" s="190" t="s">
        <v>20869</v>
      </c>
      <c r="G4514" s="192">
        <v>20000</v>
      </c>
      <c r="H4514" s="191">
        <v>712</v>
      </c>
      <c r="I4514" s="188">
        <v>28.089887640449437</v>
      </c>
      <c r="J4514" s="192">
        <v>20000</v>
      </c>
      <c r="K4514" s="191">
        <v>716</v>
      </c>
      <c r="L4514" s="193">
        <v>27.932960893854748</v>
      </c>
      <c r="N4514" s="185"/>
      <c r="O4514" s="185"/>
    </row>
    <row r="4515" spans="1:15" x14ac:dyDescent="0.25">
      <c r="A4515" s="239" t="s">
        <v>14234</v>
      </c>
      <c r="B4515" s="189" t="s">
        <v>7832</v>
      </c>
      <c r="C4515" s="190" t="s">
        <v>7831</v>
      </c>
      <c r="D4515" s="190" t="s">
        <v>4607</v>
      </c>
      <c r="E4515" s="190" t="s">
        <v>20871</v>
      </c>
      <c r="F4515" s="190" t="s">
        <v>20869</v>
      </c>
      <c r="G4515" s="192">
        <v>55000</v>
      </c>
      <c r="H4515" s="191">
        <v>1784</v>
      </c>
      <c r="I4515" s="188">
        <v>30.829596412556054</v>
      </c>
      <c r="J4515" s="192">
        <v>55000</v>
      </c>
      <c r="K4515" s="191">
        <v>1786</v>
      </c>
      <c r="L4515" s="193">
        <v>30.795072788353863</v>
      </c>
      <c r="N4515" s="185"/>
      <c r="O4515" s="185"/>
    </row>
    <row r="4516" spans="1:15" x14ac:dyDescent="0.25">
      <c r="A4516" s="239" t="s">
        <v>14235</v>
      </c>
      <c r="B4516" s="189" t="s">
        <v>7832</v>
      </c>
      <c r="C4516" s="190" t="s">
        <v>7831</v>
      </c>
      <c r="D4516" s="190" t="s">
        <v>4380</v>
      </c>
      <c r="E4516" s="190" t="s">
        <v>20871</v>
      </c>
      <c r="F4516" s="190" t="s">
        <v>20869</v>
      </c>
      <c r="G4516" s="192">
        <v>21000</v>
      </c>
      <c r="H4516" s="191">
        <v>729</v>
      </c>
      <c r="I4516" s="188">
        <v>28.806584362139919</v>
      </c>
      <c r="J4516" s="192">
        <v>21000</v>
      </c>
      <c r="K4516" s="191">
        <v>737</v>
      </c>
      <c r="L4516" s="193">
        <v>28.493894165535956</v>
      </c>
      <c r="N4516" s="185"/>
      <c r="O4516" s="185"/>
    </row>
    <row r="4517" spans="1:15" x14ac:dyDescent="0.25">
      <c r="A4517" s="239" t="s">
        <v>14236</v>
      </c>
      <c r="B4517" s="189" t="s">
        <v>7832</v>
      </c>
      <c r="C4517" s="190" t="s">
        <v>7831</v>
      </c>
      <c r="D4517" s="190" t="s">
        <v>4608</v>
      </c>
      <c r="E4517" s="190" t="s">
        <v>20871</v>
      </c>
      <c r="F4517" s="190" t="s">
        <v>20869</v>
      </c>
      <c r="G4517" s="192">
        <v>51000</v>
      </c>
      <c r="H4517" s="191">
        <v>1660</v>
      </c>
      <c r="I4517" s="188">
        <v>30.722891566265059</v>
      </c>
      <c r="J4517" s="192">
        <v>51500</v>
      </c>
      <c r="K4517" s="191">
        <v>1679</v>
      </c>
      <c r="L4517" s="193">
        <v>30.673019654556285</v>
      </c>
      <c r="N4517" s="185"/>
      <c r="O4517" s="185"/>
    </row>
    <row r="4518" spans="1:15" x14ac:dyDescent="0.25">
      <c r="A4518" s="239" t="s">
        <v>14237</v>
      </c>
      <c r="B4518" s="189" t="s">
        <v>7832</v>
      </c>
      <c r="C4518" s="190" t="s">
        <v>7831</v>
      </c>
      <c r="D4518" s="190" t="s">
        <v>4609</v>
      </c>
      <c r="E4518" s="190" t="s">
        <v>20871</v>
      </c>
      <c r="F4518" s="190" t="s">
        <v>20869</v>
      </c>
      <c r="G4518" s="192">
        <v>24000</v>
      </c>
      <c r="H4518" s="191">
        <v>1763</v>
      </c>
      <c r="I4518" s="188">
        <v>13.613159387407828</v>
      </c>
      <c r="J4518" s="192">
        <v>26000</v>
      </c>
      <c r="K4518" s="191">
        <v>1776</v>
      </c>
      <c r="L4518" s="193">
        <v>14.63963963963964</v>
      </c>
      <c r="N4518" s="185"/>
      <c r="O4518" s="185"/>
    </row>
    <row r="4519" spans="1:15" x14ac:dyDescent="0.25">
      <c r="A4519" s="239" t="s">
        <v>14238</v>
      </c>
      <c r="B4519" s="189" t="s">
        <v>7832</v>
      </c>
      <c r="C4519" s="190" t="s">
        <v>7831</v>
      </c>
      <c r="D4519" s="190" t="s">
        <v>4610</v>
      </c>
      <c r="E4519" s="190" t="s">
        <v>20871</v>
      </c>
      <c r="F4519" s="190" t="s">
        <v>20869</v>
      </c>
      <c r="G4519" s="192">
        <v>17000</v>
      </c>
      <c r="H4519" s="191">
        <v>577</v>
      </c>
      <c r="I4519" s="188">
        <v>29.462738301559792</v>
      </c>
      <c r="J4519" s="192">
        <v>17000</v>
      </c>
      <c r="K4519" s="191">
        <v>586</v>
      </c>
      <c r="L4519" s="193">
        <v>29.010238907849828</v>
      </c>
      <c r="N4519" s="185"/>
      <c r="O4519" s="185"/>
    </row>
    <row r="4520" spans="1:15" x14ac:dyDescent="0.25">
      <c r="A4520" s="239" t="s">
        <v>14239</v>
      </c>
      <c r="B4520" s="189" t="s">
        <v>7832</v>
      </c>
      <c r="C4520" s="190" t="s">
        <v>7831</v>
      </c>
      <c r="D4520" s="190" t="s">
        <v>4611</v>
      </c>
      <c r="E4520" s="190" t="s">
        <v>20871</v>
      </c>
      <c r="F4520" s="190" t="s">
        <v>20869</v>
      </c>
      <c r="G4520" s="192">
        <v>21000</v>
      </c>
      <c r="H4520" s="191">
        <v>1757</v>
      </c>
      <c r="I4520" s="188">
        <v>11.952191235059761</v>
      </c>
      <c r="J4520" s="192">
        <v>21000</v>
      </c>
      <c r="K4520" s="191">
        <v>1769</v>
      </c>
      <c r="L4520" s="193">
        <v>11.871113623516111</v>
      </c>
      <c r="N4520" s="185"/>
      <c r="O4520" s="185"/>
    </row>
    <row r="4521" spans="1:15" x14ac:dyDescent="0.25">
      <c r="A4521" s="239" t="s">
        <v>14240</v>
      </c>
      <c r="B4521" s="189" t="s">
        <v>7832</v>
      </c>
      <c r="C4521" s="190" t="s">
        <v>7831</v>
      </c>
      <c r="D4521" s="190" t="s">
        <v>4612</v>
      </c>
      <c r="E4521" s="190" t="s">
        <v>20871</v>
      </c>
      <c r="F4521" s="190" t="s">
        <v>20869</v>
      </c>
      <c r="G4521" s="192">
        <v>8500</v>
      </c>
      <c r="H4521" s="191">
        <v>454</v>
      </c>
      <c r="I4521" s="188">
        <v>18.722466960352424</v>
      </c>
      <c r="J4521" s="192">
        <v>8570</v>
      </c>
      <c r="K4521" s="191">
        <v>458</v>
      </c>
      <c r="L4521" s="193">
        <v>18.7117903930131</v>
      </c>
      <c r="N4521" s="185"/>
      <c r="O4521" s="185"/>
    </row>
    <row r="4522" spans="1:15" x14ac:dyDescent="0.25">
      <c r="A4522" s="239" t="s">
        <v>14241</v>
      </c>
      <c r="B4522" s="189" t="s">
        <v>7832</v>
      </c>
      <c r="C4522" s="190" t="s">
        <v>7831</v>
      </c>
      <c r="D4522" s="190" t="s">
        <v>1269</v>
      </c>
      <c r="E4522" s="190" t="s">
        <v>20871</v>
      </c>
      <c r="F4522" s="190" t="s">
        <v>20869</v>
      </c>
      <c r="G4522" s="192">
        <v>1000</v>
      </c>
      <c r="H4522" s="191">
        <v>1793</v>
      </c>
      <c r="I4522" s="188">
        <v>0.5577244841048522</v>
      </c>
      <c r="J4522" s="192">
        <v>1000</v>
      </c>
      <c r="K4522" s="191">
        <v>1815</v>
      </c>
      <c r="L4522" s="193">
        <v>0.55096418732782371</v>
      </c>
      <c r="N4522" s="185"/>
      <c r="O4522" s="185"/>
    </row>
    <row r="4523" spans="1:15" x14ac:dyDescent="0.25">
      <c r="A4523" s="239" t="s">
        <v>14242</v>
      </c>
      <c r="B4523" s="189" t="s">
        <v>7832</v>
      </c>
      <c r="C4523" s="190" t="s">
        <v>7831</v>
      </c>
      <c r="D4523" s="190" t="s">
        <v>4613</v>
      </c>
      <c r="E4523" s="190" t="s">
        <v>20871</v>
      </c>
      <c r="F4523" s="190" t="s">
        <v>20869</v>
      </c>
      <c r="G4523" s="192">
        <v>114000</v>
      </c>
      <c r="H4523" s="191">
        <v>6523</v>
      </c>
      <c r="I4523" s="188">
        <v>17.476621186570597</v>
      </c>
      <c r="J4523" s="192">
        <v>104000</v>
      </c>
      <c r="K4523" s="191">
        <v>6614</v>
      </c>
      <c r="L4523" s="193">
        <v>15.724221348654369</v>
      </c>
      <c r="N4523" s="185"/>
      <c r="O4523" s="185"/>
    </row>
    <row r="4524" spans="1:15" x14ac:dyDescent="0.25">
      <c r="A4524" s="239" t="s">
        <v>14243</v>
      </c>
      <c r="B4524" s="189" t="s">
        <v>7832</v>
      </c>
      <c r="C4524" s="190" t="s">
        <v>7831</v>
      </c>
      <c r="D4524" s="190" t="s">
        <v>4614</v>
      </c>
      <c r="E4524" s="190" t="s">
        <v>20871</v>
      </c>
      <c r="F4524" s="190" t="s">
        <v>20869</v>
      </c>
      <c r="G4524" s="192">
        <v>40918</v>
      </c>
      <c r="H4524" s="191">
        <v>2795</v>
      </c>
      <c r="I4524" s="188">
        <v>14.639713774597496</v>
      </c>
      <c r="J4524" s="192">
        <v>41284</v>
      </c>
      <c r="K4524" s="191">
        <v>2820</v>
      </c>
      <c r="L4524" s="193">
        <v>14.639716312056738</v>
      </c>
      <c r="N4524" s="185"/>
      <c r="O4524" s="185"/>
    </row>
    <row r="4525" spans="1:15" x14ac:dyDescent="0.25">
      <c r="A4525" s="239" t="s">
        <v>14244</v>
      </c>
      <c r="B4525" s="189" t="s">
        <v>7832</v>
      </c>
      <c r="C4525" s="190" t="s">
        <v>7831</v>
      </c>
      <c r="D4525" s="190" t="s">
        <v>7249</v>
      </c>
      <c r="E4525" s="190" t="s">
        <v>20871</v>
      </c>
      <c r="F4525" s="190" t="s">
        <v>20869</v>
      </c>
      <c r="G4525" s="192">
        <v>2618.85</v>
      </c>
      <c r="H4525" s="191">
        <v>94</v>
      </c>
      <c r="I4525" s="188">
        <v>27.860106382978721</v>
      </c>
      <c r="J4525" s="192">
        <v>2618.85</v>
      </c>
      <c r="K4525" s="191">
        <v>94</v>
      </c>
      <c r="L4525" s="193">
        <v>27.860106382978721</v>
      </c>
      <c r="N4525" s="185"/>
      <c r="O4525" s="185"/>
    </row>
    <row r="4526" spans="1:15" x14ac:dyDescent="0.25">
      <c r="A4526" s="239" t="s">
        <v>14245</v>
      </c>
      <c r="B4526" s="189" t="s">
        <v>7832</v>
      </c>
      <c r="C4526" s="190" t="s">
        <v>7831</v>
      </c>
      <c r="D4526" s="190" t="s">
        <v>4615</v>
      </c>
      <c r="E4526" s="190" t="s">
        <v>20871</v>
      </c>
      <c r="F4526" s="190" t="s">
        <v>20869</v>
      </c>
      <c r="G4526" s="192">
        <v>3200</v>
      </c>
      <c r="H4526" s="191">
        <v>155</v>
      </c>
      <c r="I4526" s="188">
        <v>20.64516129032258</v>
      </c>
      <c r="J4526" s="192">
        <v>3200</v>
      </c>
      <c r="K4526" s="191">
        <v>157</v>
      </c>
      <c r="L4526" s="193">
        <v>20.38216560509554</v>
      </c>
      <c r="N4526" s="185"/>
      <c r="O4526" s="185"/>
    </row>
    <row r="4527" spans="1:15" x14ac:dyDescent="0.25">
      <c r="A4527" s="239" t="s">
        <v>14246</v>
      </c>
      <c r="B4527" s="189" t="s">
        <v>7832</v>
      </c>
      <c r="C4527" s="190" t="s">
        <v>7831</v>
      </c>
      <c r="D4527" s="190" t="s">
        <v>4616</v>
      </c>
      <c r="E4527" s="190" t="s">
        <v>20871</v>
      </c>
      <c r="F4527" s="190" t="s">
        <v>20869</v>
      </c>
      <c r="G4527" s="192">
        <v>42971</v>
      </c>
      <c r="H4527" s="191">
        <v>477</v>
      </c>
      <c r="I4527" s="188">
        <v>90.085953878406713</v>
      </c>
      <c r="J4527" s="192">
        <v>43756</v>
      </c>
      <c r="K4527" s="191">
        <v>490</v>
      </c>
      <c r="L4527" s="193">
        <v>89.29795918367347</v>
      </c>
      <c r="N4527" s="185"/>
      <c r="O4527" s="185"/>
    </row>
    <row r="4528" spans="1:15" x14ac:dyDescent="0.25">
      <c r="A4528" s="239" t="s">
        <v>14247</v>
      </c>
      <c r="B4528" s="189" t="s">
        <v>7832</v>
      </c>
      <c r="C4528" s="190" t="s">
        <v>7831</v>
      </c>
      <c r="D4528" s="190" t="s">
        <v>5826</v>
      </c>
      <c r="E4528" s="190" t="s">
        <v>20871</v>
      </c>
      <c r="F4528" s="190" t="s">
        <v>20869</v>
      </c>
      <c r="G4528" s="192">
        <v>175083</v>
      </c>
      <c r="H4528" s="191">
        <v>8802</v>
      </c>
      <c r="I4528" s="188">
        <v>19.891274710293114</v>
      </c>
      <c r="J4528" s="192">
        <v>192591</v>
      </c>
      <c r="K4528" s="191">
        <v>9814</v>
      </c>
      <c r="L4528" s="193">
        <v>19.624108416547788</v>
      </c>
      <c r="N4528" s="185"/>
      <c r="O4528" s="185"/>
    </row>
    <row r="4529" spans="1:15" x14ac:dyDescent="0.25">
      <c r="A4529" s="239" t="s">
        <v>14248</v>
      </c>
      <c r="B4529" s="189" t="s">
        <v>7832</v>
      </c>
      <c r="C4529" s="190" t="s">
        <v>7831</v>
      </c>
      <c r="D4529" s="190" t="s">
        <v>4617</v>
      </c>
      <c r="E4529" s="190" t="s">
        <v>20871</v>
      </c>
      <c r="F4529" s="190" t="s">
        <v>20869</v>
      </c>
      <c r="G4529" s="192">
        <v>316500</v>
      </c>
      <c r="H4529" s="191">
        <v>4528</v>
      </c>
      <c r="I4529" s="188">
        <v>69.898409893992934</v>
      </c>
      <c r="J4529" s="192">
        <v>264956</v>
      </c>
      <c r="K4529" s="191">
        <v>4570</v>
      </c>
      <c r="L4529" s="193">
        <v>57.977242888402628</v>
      </c>
      <c r="N4529" s="185"/>
      <c r="O4529" s="185"/>
    </row>
    <row r="4530" spans="1:15" x14ac:dyDescent="0.25">
      <c r="A4530" s="239" t="s">
        <v>14249</v>
      </c>
      <c r="B4530" s="189" t="s">
        <v>7832</v>
      </c>
      <c r="C4530" s="190" t="s">
        <v>7831</v>
      </c>
      <c r="D4530" s="190" t="s">
        <v>4618</v>
      </c>
      <c r="E4530" s="190" t="s">
        <v>20871</v>
      </c>
      <c r="F4530" s="190" t="s">
        <v>20869</v>
      </c>
      <c r="G4530" s="192">
        <v>38046</v>
      </c>
      <c r="H4530" s="191">
        <v>941</v>
      </c>
      <c r="I4530" s="188">
        <v>40.431455897980868</v>
      </c>
      <c r="J4530" s="192">
        <v>38426</v>
      </c>
      <c r="K4530" s="191">
        <v>942</v>
      </c>
      <c r="L4530" s="193">
        <v>40.79193205944798</v>
      </c>
      <c r="N4530" s="185"/>
      <c r="O4530" s="185"/>
    </row>
    <row r="4531" spans="1:15" x14ac:dyDescent="0.25">
      <c r="A4531" s="239" t="s">
        <v>14250</v>
      </c>
      <c r="B4531" s="189" t="s">
        <v>7832</v>
      </c>
      <c r="C4531" s="190" t="s">
        <v>7831</v>
      </c>
      <c r="D4531" s="190" t="s">
        <v>8150</v>
      </c>
      <c r="E4531" s="190" t="s">
        <v>20871</v>
      </c>
      <c r="F4531" s="190" t="s">
        <v>20869</v>
      </c>
      <c r="G4531" s="192">
        <v>40000</v>
      </c>
      <c r="H4531" s="191">
        <v>2499</v>
      </c>
      <c r="I4531" s="188">
        <v>16.006402561024409</v>
      </c>
      <c r="J4531" s="192">
        <v>40000</v>
      </c>
      <c r="K4531" s="191">
        <v>2660</v>
      </c>
      <c r="L4531" s="193">
        <v>15.037593984962406</v>
      </c>
      <c r="N4531" s="185"/>
      <c r="O4531" s="185"/>
    </row>
    <row r="4532" spans="1:15" x14ac:dyDescent="0.25">
      <c r="A4532" s="239" t="s">
        <v>14251</v>
      </c>
      <c r="B4532" s="189" t="s">
        <v>7832</v>
      </c>
      <c r="C4532" s="190" t="s">
        <v>7831</v>
      </c>
      <c r="D4532" s="190" t="s">
        <v>4619</v>
      </c>
      <c r="E4532" s="190" t="s">
        <v>20871</v>
      </c>
      <c r="F4532" s="190" t="s">
        <v>20869</v>
      </c>
      <c r="G4532" s="192">
        <v>16000</v>
      </c>
      <c r="H4532" s="191">
        <v>682</v>
      </c>
      <c r="I4532" s="188">
        <v>23.460410557184751</v>
      </c>
      <c r="J4532" s="192">
        <v>21202</v>
      </c>
      <c r="K4532" s="191">
        <v>787</v>
      </c>
      <c r="L4532" s="193">
        <v>26.94027954256671</v>
      </c>
      <c r="N4532" s="185"/>
      <c r="O4532" s="185"/>
    </row>
    <row r="4533" spans="1:15" x14ac:dyDescent="0.25">
      <c r="A4533" s="239" t="s">
        <v>14252</v>
      </c>
      <c r="B4533" s="189" t="s">
        <v>7832</v>
      </c>
      <c r="C4533" s="190" t="s">
        <v>7831</v>
      </c>
      <c r="D4533" s="190" t="s">
        <v>4620</v>
      </c>
      <c r="E4533" s="190" t="s">
        <v>20871</v>
      </c>
      <c r="F4533" s="190" t="s">
        <v>20869</v>
      </c>
      <c r="G4533" s="192">
        <v>30000</v>
      </c>
      <c r="H4533" s="191">
        <v>952</v>
      </c>
      <c r="I4533" s="188">
        <v>31.512605042016808</v>
      </c>
      <c r="J4533" s="192">
        <v>29463</v>
      </c>
      <c r="K4533" s="191">
        <v>958</v>
      </c>
      <c r="L4533" s="193">
        <v>30.754697286012526</v>
      </c>
      <c r="N4533" s="185"/>
      <c r="O4533" s="185"/>
    </row>
    <row r="4534" spans="1:15" x14ac:dyDescent="0.25">
      <c r="A4534" s="239" t="s">
        <v>14253</v>
      </c>
      <c r="B4534" s="189" t="s">
        <v>7832</v>
      </c>
      <c r="C4534" s="190" t="s">
        <v>7831</v>
      </c>
      <c r="D4534" s="190" t="s">
        <v>4621</v>
      </c>
      <c r="E4534" s="190" t="s">
        <v>20871</v>
      </c>
      <c r="F4534" s="190" t="s">
        <v>20869</v>
      </c>
      <c r="G4534" s="192">
        <v>26473</v>
      </c>
      <c r="H4534" s="191">
        <v>908</v>
      </c>
      <c r="I4534" s="188">
        <v>29.155286343612335</v>
      </c>
      <c r="J4534" s="192">
        <v>27206</v>
      </c>
      <c r="K4534" s="191">
        <v>933</v>
      </c>
      <c r="L4534" s="193">
        <v>29.159699892818864</v>
      </c>
      <c r="N4534" s="185"/>
      <c r="O4534" s="185"/>
    </row>
    <row r="4535" spans="1:15" x14ac:dyDescent="0.25">
      <c r="A4535" s="239" t="s">
        <v>14254</v>
      </c>
      <c r="B4535" s="189" t="s">
        <v>7832</v>
      </c>
      <c r="C4535" s="190" t="s">
        <v>7831</v>
      </c>
      <c r="D4535" s="190" t="s">
        <v>4622</v>
      </c>
      <c r="E4535" s="190" t="s">
        <v>20871</v>
      </c>
      <c r="F4535" s="190" t="s">
        <v>20869</v>
      </c>
      <c r="G4535" s="192">
        <v>27000</v>
      </c>
      <c r="H4535" s="191">
        <v>739</v>
      </c>
      <c r="I4535" s="188">
        <v>36.535859269282817</v>
      </c>
      <c r="J4535" s="192">
        <v>27000</v>
      </c>
      <c r="K4535" s="191">
        <v>749</v>
      </c>
      <c r="L4535" s="193">
        <v>36.048064085447265</v>
      </c>
      <c r="N4535" s="185"/>
      <c r="O4535" s="185"/>
    </row>
    <row r="4536" spans="1:15" x14ac:dyDescent="0.25">
      <c r="A4536" s="239" t="s">
        <v>14255</v>
      </c>
      <c r="B4536" s="189" t="s">
        <v>7832</v>
      </c>
      <c r="C4536" s="190" t="s">
        <v>7831</v>
      </c>
      <c r="D4536" s="190" t="s">
        <v>4623</v>
      </c>
      <c r="E4536" s="190" t="s">
        <v>20871</v>
      </c>
      <c r="F4536" s="190" t="s">
        <v>20869</v>
      </c>
      <c r="G4536" s="192">
        <v>10000</v>
      </c>
      <c r="H4536" s="191">
        <v>361</v>
      </c>
      <c r="I4536" s="188">
        <v>27.700831024930746</v>
      </c>
      <c r="J4536" s="192">
        <v>12000</v>
      </c>
      <c r="K4536" s="191">
        <v>362</v>
      </c>
      <c r="L4536" s="193">
        <v>33.149171270718234</v>
      </c>
      <c r="N4536" s="185"/>
      <c r="O4536" s="185"/>
    </row>
    <row r="4537" spans="1:15" x14ac:dyDescent="0.25">
      <c r="A4537" s="239" t="s">
        <v>14256</v>
      </c>
      <c r="B4537" s="189" t="s">
        <v>7832</v>
      </c>
      <c r="C4537" s="190" t="s">
        <v>7831</v>
      </c>
      <c r="D4537" s="190" t="s">
        <v>2731</v>
      </c>
      <c r="E4537" s="190" t="s">
        <v>20871</v>
      </c>
      <c r="F4537" s="190" t="s">
        <v>20869</v>
      </c>
      <c r="G4537" s="192">
        <v>5500</v>
      </c>
      <c r="H4537" s="191">
        <v>117</v>
      </c>
      <c r="I4537" s="188">
        <v>47.008547008547012</v>
      </c>
      <c r="J4537" s="192">
        <v>5700</v>
      </c>
      <c r="K4537" s="191">
        <v>119</v>
      </c>
      <c r="L4537" s="193">
        <v>47.899159663865547</v>
      </c>
      <c r="N4537" s="185"/>
      <c r="O4537" s="185"/>
    </row>
    <row r="4538" spans="1:15" x14ac:dyDescent="0.25">
      <c r="A4538" s="239" t="s">
        <v>14257</v>
      </c>
      <c r="B4538" s="189" t="s">
        <v>7832</v>
      </c>
      <c r="C4538" s="190" t="s">
        <v>7831</v>
      </c>
      <c r="D4538" s="190" t="s">
        <v>4624</v>
      </c>
      <c r="E4538" s="190" t="s">
        <v>20871</v>
      </c>
      <c r="F4538" s="190" t="s">
        <v>20869</v>
      </c>
      <c r="G4538" s="192">
        <v>232964</v>
      </c>
      <c r="H4538" s="191">
        <v>4376</v>
      </c>
      <c r="I4538" s="188">
        <v>53.236745886654482</v>
      </c>
      <c r="J4538" s="192">
        <v>232964</v>
      </c>
      <c r="K4538" s="191">
        <v>4413</v>
      </c>
      <c r="L4538" s="193">
        <v>52.790392023566731</v>
      </c>
      <c r="N4538" s="185"/>
      <c r="O4538" s="185"/>
    </row>
    <row r="4539" spans="1:15" x14ac:dyDescent="0.25">
      <c r="A4539" s="239" t="s">
        <v>14258</v>
      </c>
      <c r="B4539" s="189" t="s">
        <v>7832</v>
      </c>
      <c r="C4539" s="190" t="s">
        <v>7831</v>
      </c>
      <c r="D4539" s="190" t="s">
        <v>14259</v>
      </c>
      <c r="E4539" s="190" t="s">
        <v>20871</v>
      </c>
      <c r="F4539" s="190" t="s">
        <v>20868</v>
      </c>
      <c r="G4539" s="192">
        <v>0</v>
      </c>
      <c r="H4539" s="191">
        <v>8</v>
      </c>
      <c r="I4539" s="188">
        <v>0</v>
      </c>
      <c r="J4539" s="192">
        <v>0</v>
      </c>
      <c r="K4539" s="191">
        <v>8</v>
      </c>
      <c r="L4539" s="193">
        <v>0</v>
      </c>
      <c r="N4539" s="185"/>
      <c r="O4539" s="185"/>
    </row>
    <row r="4540" spans="1:15" x14ac:dyDescent="0.25">
      <c r="A4540" s="239" t="s">
        <v>14260</v>
      </c>
      <c r="B4540" s="189" t="s">
        <v>7835</v>
      </c>
      <c r="C4540" s="190" t="s">
        <v>7834</v>
      </c>
      <c r="D4540" s="190" t="s">
        <v>4625</v>
      </c>
      <c r="E4540" s="190" t="s">
        <v>20867</v>
      </c>
      <c r="F4540" s="190" t="s">
        <v>20869</v>
      </c>
      <c r="G4540" s="192">
        <v>26400</v>
      </c>
      <c r="H4540" s="191">
        <v>602.29999999999995</v>
      </c>
      <c r="I4540" s="188">
        <v>43.831977419890421</v>
      </c>
      <c r="J4540" s="192">
        <v>27239</v>
      </c>
      <c r="K4540" s="191">
        <v>602.1</v>
      </c>
      <c r="L4540" s="193">
        <v>45.239993356585281</v>
      </c>
      <c r="N4540" s="185"/>
      <c r="O4540" s="185"/>
    </row>
    <row r="4541" spans="1:15" x14ac:dyDescent="0.25">
      <c r="A4541" s="239" t="s">
        <v>14261</v>
      </c>
      <c r="B4541" s="189" t="s">
        <v>7835</v>
      </c>
      <c r="C4541" s="190" t="s">
        <v>7834</v>
      </c>
      <c r="D4541" s="190" t="s">
        <v>4626</v>
      </c>
      <c r="E4541" s="190" t="s">
        <v>20867</v>
      </c>
      <c r="F4541" s="190" t="s">
        <v>20869</v>
      </c>
      <c r="G4541" s="192">
        <v>45320</v>
      </c>
      <c r="H4541" s="191">
        <v>1253.0999999999999</v>
      </c>
      <c r="I4541" s="188">
        <v>36.166307557258001</v>
      </c>
      <c r="J4541" s="192">
        <v>46142</v>
      </c>
      <c r="K4541" s="191">
        <v>1252.5999999999999</v>
      </c>
      <c r="L4541" s="193">
        <v>36.836979083506307</v>
      </c>
      <c r="N4541" s="185"/>
      <c r="O4541" s="185"/>
    </row>
    <row r="4542" spans="1:15" x14ac:dyDescent="0.25">
      <c r="A4542" s="239" t="s">
        <v>14262</v>
      </c>
      <c r="B4542" s="189" t="s">
        <v>7835</v>
      </c>
      <c r="C4542" s="190" t="s">
        <v>7834</v>
      </c>
      <c r="D4542" s="190" t="s">
        <v>4627</v>
      </c>
      <c r="E4542" s="190" t="s">
        <v>20867</v>
      </c>
      <c r="F4542" s="190" t="s">
        <v>20869</v>
      </c>
      <c r="G4542" s="192">
        <v>67260</v>
      </c>
      <c r="H4542" s="191">
        <v>1082.9000000000001</v>
      </c>
      <c r="I4542" s="188">
        <v>62.110998245452024</v>
      </c>
      <c r="J4542" s="192">
        <v>67512</v>
      </c>
      <c r="K4542" s="191">
        <v>1110</v>
      </c>
      <c r="L4542" s="193">
        <v>60.821621621621624</v>
      </c>
      <c r="N4542" s="185"/>
      <c r="O4542" s="185"/>
    </row>
    <row r="4543" spans="1:15" x14ac:dyDescent="0.25">
      <c r="A4543" s="239" t="s">
        <v>14263</v>
      </c>
      <c r="B4543" s="189" t="s">
        <v>7835</v>
      </c>
      <c r="C4543" s="190" t="s">
        <v>7834</v>
      </c>
      <c r="D4543" s="190" t="s">
        <v>4628</v>
      </c>
      <c r="E4543" s="190" t="s">
        <v>20867</v>
      </c>
      <c r="F4543" s="190" t="s">
        <v>20869</v>
      </c>
      <c r="G4543" s="192">
        <v>4482</v>
      </c>
      <c r="H4543" s="191">
        <v>185.8</v>
      </c>
      <c r="I4543" s="188">
        <v>24.122712594187298</v>
      </c>
      <c r="J4543" s="192">
        <v>4539</v>
      </c>
      <c r="K4543" s="191">
        <v>186.5</v>
      </c>
      <c r="L4543" s="193">
        <v>24.337801608579088</v>
      </c>
      <c r="N4543" s="185"/>
      <c r="O4543" s="185"/>
    </row>
    <row r="4544" spans="1:15" x14ac:dyDescent="0.25">
      <c r="A4544" s="239" t="s">
        <v>14264</v>
      </c>
      <c r="B4544" s="189" t="s">
        <v>7835</v>
      </c>
      <c r="C4544" s="190" t="s">
        <v>7834</v>
      </c>
      <c r="D4544" s="190" t="s">
        <v>4629</v>
      </c>
      <c r="E4544" s="190" t="s">
        <v>20867</v>
      </c>
      <c r="F4544" s="190" t="s">
        <v>20869</v>
      </c>
      <c r="G4544" s="192">
        <v>450</v>
      </c>
      <c r="H4544" s="191">
        <v>70.900000000000006</v>
      </c>
      <c r="I4544" s="188">
        <v>6.3469675599435824</v>
      </c>
      <c r="J4544" s="192">
        <v>459</v>
      </c>
      <c r="K4544" s="191">
        <v>70.8</v>
      </c>
      <c r="L4544" s="193">
        <v>6.4830508474576272</v>
      </c>
      <c r="N4544" s="185"/>
      <c r="O4544" s="185"/>
    </row>
    <row r="4545" spans="1:15" x14ac:dyDescent="0.25">
      <c r="A4545" s="239" t="s">
        <v>14265</v>
      </c>
      <c r="B4545" s="189" t="s">
        <v>7835</v>
      </c>
      <c r="C4545" s="190" t="s">
        <v>7834</v>
      </c>
      <c r="D4545" s="190" t="s">
        <v>8224</v>
      </c>
      <c r="E4545" s="190" t="s">
        <v>20867</v>
      </c>
      <c r="F4545" s="190" t="s">
        <v>20869</v>
      </c>
      <c r="G4545" s="192">
        <v>6997</v>
      </c>
      <c r="H4545" s="191">
        <v>116.1</v>
      </c>
      <c r="I4545" s="188">
        <v>60.267011197243761</v>
      </c>
      <c r="J4545" s="192">
        <v>8296</v>
      </c>
      <c r="K4545" s="191">
        <v>116</v>
      </c>
      <c r="L4545" s="193">
        <v>71.517241379310349</v>
      </c>
      <c r="N4545" s="185"/>
      <c r="O4545" s="185"/>
    </row>
    <row r="4546" spans="1:15" x14ac:dyDescent="0.25">
      <c r="A4546" s="239" t="s">
        <v>14266</v>
      </c>
      <c r="B4546" s="189" t="s">
        <v>7835</v>
      </c>
      <c r="C4546" s="190" t="s">
        <v>7834</v>
      </c>
      <c r="D4546" s="190" t="s">
        <v>7970</v>
      </c>
      <c r="E4546" s="190" t="s">
        <v>20867</v>
      </c>
      <c r="F4546" s="190" t="s">
        <v>20869</v>
      </c>
      <c r="G4546" s="192">
        <v>7291</v>
      </c>
      <c r="H4546" s="191">
        <v>173.2</v>
      </c>
      <c r="I4546" s="188">
        <v>42.095842956120094</v>
      </c>
      <c r="J4546" s="192">
        <v>9416</v>
      </c>
      <c r="K4546" s="191">
        <v>175.6</v>
      </c>
      <c r="L4546" s="193">
        <v>53.62186788154898</v>
      </c>
      <c r="N4546" s="185"/>
      <c r="O4546" s="185"/>
    </row>
    <row r="4547" spans="1:15" x14ac:dyDescent="0.25">
      <c r="A4547" s="239" t="s">
        <v>14267</v>
      </c>
      <c r="B4547" s="189" t="s">
        <v>7835</v>
      </c>
      <c r="C4547" s="190" t="s">
        <v>7834</v>
      </c>
      <c r="D4547" s="190" t="s">
        <v>8225</v>
      </c>
      <c r="E4547" s="190" t="s">
        <v>20867</v>
      </c>
      <c r="F4547" s="190" t="s">
        <v>20869</v>
      </c>
      <c r="G4547" s="192">
        <v>17123</v>
      </c>
      <c r="H4547" s="191">
        <v>235</v>
      </c>
      <c r="I4547" s="188">
        <v>72.863829787234039</v>
      </c>
      <c r="J4547" s="192">
        <v>17350</v>
      </c>
      <c r="K4547" s="191">
        <v>248.5</v>
      </c>
      <c r="L4547" s="193">
        <v>69.818913480885314</v>
      </c>
      <c r="N4547" s="185"/>
      <c r="O4547" s="185"/>
    </row>
    <row r="4548" spans="1:15" x14ac:dyDescent="0.25">
      <c r="A4548" s="239" t="s">
        <v>14268</v>
      </c>
      <c r="B4548" s="189" t="s">
        <v>7835</v>
      </c>
      <c r="C4548" s="190" t="s">
        <v>7834</v>
      </c>
      <c r="D4548" s="190" t="s">
        <v>14269</v>
      </c>
      <c r="E4548" s="190" t="s">
        <v>20867</v>
      </c>
      <c r="F4548" s="190" t="s">
        <v>20868</v>
      </c>
      <c r="G4548" s="192">
        <v>0</v>
      </c>
      <c r="H4548" s="191">
        <v>91.8</v>
      </c>
      <c r="I4548" s="188">
        <v>0</v>
      </c>
      <c r="J4548" s="192">
        <v>0</v>
      </c>
      <c r="K4548" s="191">
        <v>90.4</v>
      </c>
      <c r="L4548" s="193">
        <v>0</v>
      </c>
      <c r="N4548" s="185"/>
      <c r="O4548" s="185"/>
    </row>
    <row r="4549" spans="1:15" x14ac:dyDescent="0.25">
      <c r="A4549" s="239" t="s">
        <v>14270</v>
      </c>
      <c r="B4549" s="189" t="s">
        <v>7835</v>
      </c>
      <c r="C4549" s="190" t="s">
        <v>7834</v>
      </c>
      <c r="D4549" s="190" t="s">
        <v>8226</v>
      </c>
      <c r="E4549" s="190" t="s">
        <v>20867</v>
      </c>
      <c r="F4549" s="190" t="s">
        <v>20869</v>
      </c>
      <c r="G4549" s="192">
        <v>46807</v>
      </c>
      <c r="H4549" s="191">
        <v>425.3</v>
      </c>
      <c r="I4549" s="188">
        <v>110.05643075476134</v>
      </c>
      <c r="J4549" s="192">
        <v>47841</v>
      </c>
      <c r="K4549" s="191">
        <v>423.6</v>
      </c>
      <c r="L4549" s="193">
        <v>112.93909348441926</v>
      </c>
      <c r="N4549" s="185"/>
      <c r="O4549" s="185"/>
    </row>
    <row r="4550" spans="1:15" x14ac:dyDescent="0.25">
      <c r="A4550" s="239" t="s">
        <v>14271</v>
      </c>
      <c r="B4550" s="189" t="s">
        <v>7835</v>
      </c>
      <c r="C4550" s="190" t="s">
        <v>7834</v>
      </c>
      <c r="D4550" s="190" t="s">
        <v>7834</v>
      </c>
      <c r="E4550" s="190" t="s">
        <v>20867</v>
      </c>
      <c r="F4550" s="190" t="s">
        <v>20869</v>
      </c>
      <c r="G4550" s="192">
        <v>692729</v>
      </c>
      <c r="H4550" s="191">
        <v>5797.9</v>
      </c>
      <c r="I4550" s="188">
        <v>119.47929422722021</v>
      </c>
      <c r="J4550" s="192">
        <v>750466</v>
      </c>
      <c r="K4550" s="191">
        <v>5875.4</v>
      </c>
      <c r="L4550" s="193">
        <v>127.73019709296389</v>
      </c>
      <c r="N4550" s="185"/>
      <c r="O4550" s="185"/>
    </row>
    <row r="4551" spans="1:15" x14ac:dyDescent="0.25">
      <c r="A4551" s="239" t="s">
        <v>14272</v>
      </c>
      <c r="B4551" s="189" t="s">
        <v>7835</v>
      </c>
      <c r="C4551" s="190" t="s">
        <v>7834</v>
      </c>
      <c r="D4551" s="190" t="s">
        <v>8227</v>
      </c>
      <c r="E4551" s="190" t="s">
        <v>20867</v>
      </c>
      <c r="F4551" s="190" t="s">
        <v>20869</v>
      </c>
      <c r="G4551" s="192">
        <v>326564</v>
      </c>
      <c r="H4551" s="191">
        <v>3380.6</v>
      </c>
      <c r="I4551" s="188">
        <v>96.599420221262505</v>
      </c>
      <c r="J4551" s="192">
        <v>344332</v>
      </c>
      <c r="K4551" s="191">
        <v>3366.3</v>
      </c>
      <c r="L4551" s="193">
        <v>102.28797195734188</v>
      </c>
      <c r="N4551" s="185"/>
      <c r="O4551" s="185"/>
    </row>
    <row r="4552" spans="1:15" x14ac:dyDescent="0.25">
      <c r="A4552" s="239" t="s">
        <v>14273</v>
      </c>
      <c r="B4552" s="189" t="s">
        <v>7835</v>
      </c>
      <c r="C4552" s="190" t="s">
        <v>7834</v>
      </c>
      <c r="D4552" s="190" t="s">
        <v>8228</v>
      </c>
      <c r="E4552" s="190" t="s">
        <v>20867</v>
      </c>
      <c r="F4552" s="190" t="s">
        <v>20869</v>
      </c>
      <c r="G4552" s="192">
        <v>51457</v>
      </c>
      <c r="H4552" s="191">
        <v>1058.8</v>
      </c>
      <c r="I4552" s="188">
        <v>48.599357763505857</v>
      </c>
      <c r="J4552" s="192">
        <v>51976</v>
      </c>
      <c r="K4552" s="191">
        <v>1069.3</v>
      </c>
      <c r="L4552" s="193">
        <v>48.607500233797815</v>
      </c>
      <c r="N4552" s="185"/>
      <c r="O4552" s="185"/>
    </row>
    <row r="4553" spans="1:15" x14ac:dyDescent="0.25">
      <c r="A4553" s="239" t="s">
        <v>14274</v>
      </c>
      <c r="B4553" s="189" t="s">
        <v>7835</v>
      </c>
      <c r="C4553" s="190" t="s">
        <v>7834</v>
      </c>
      <c r="D4553" s="190" t="s">
        <v>8229</v>
      </c>
      <c r="E4553" s="190" t="s">
        <v>20867</v>
      </c>
      <c r="F4553" s="190" t="s">
        <v>20869</v>
      </c>
      <c r="G4553" s="192">
        <v>366738</v>
      </c>
      <c r="H4553" s="191">
        <v>4300.3999999999996</v>
      </c>
      <c r="I4553" s="188">
        <v>85.279973955911089</v>
      </c>
      <c r="J4553" s="192">
        <v>368692</v>
      </c>
      <c r="K4553" s="191">
        <v>4323.3</v>
      </c>
      <c r="L4553" s="193">
        <v>85.280225753475349</v>
      </c>
      <c r="N4553" s="185"/>
      <c r="O4553" s="185"/>
    </row>
    <row r="4554" spans="1:15" x14ac:dyDescent="0.25">
      <c r="A4554" s="239" t="s">
        <v>14275</v>
      </c>
      <c r="B4554" s="189" t="s">
        <v>7835</v>
      </c>
      <c r="C4554" s="190" t="s">
        <v>7834</v>
      </c>
      <c r="D4554" s="190" t="s">
        <v>8230</v>
      </c>
      <c r="E4554" s="190" t="s">
        <v>20867</v>
      </c>
      <c r="F4554" s="190" t="s">
        <v>20869</v>
      </c>
      <c r="G4554" s="192">
        <v>5746</v>
      </c>
      <c r="H4554" s="191">
        <v>126.6</v>
      </c>
      <c r="I4554" s="188">
        <v>45.387045813586099</v>
      </c>
      <c r="J4554" s="192">
        <v>7791</v>
      </c>
      <c r="K4554" s="191">
        <v>128.69999999999999</v>
      </c>
      <c r="L4554" s="193">
        <v>60.536130536130543</v>
      </c>
      <c r="N4554" s="185"/>
      <c r="O4554" s="185"/>
    </row>
    <row r="4555" spans="1:15" x14ac:dyDescent="0.25">
      <c r="A4555" s="239" t="s">
        <v>14276</v>
      </c>
      <c r="B4555" s="189" t="s">
        <v>7835</v>
      </c>
      <c r="C4555" s="190" t="s">
        <v>7834</v>
      </c>
      <c r="D4555" s="190" t="s">
        <v>8231</v>
      </c>
      <c r="E4555" s="190" t="s">
        <v>20867</v>
      </c>
      <c r="F4555" s="190" t="s">
        <v>20869</v>
      </c>
      <c r="G4555" s="192">
        <v>32509</v>
      </c>
      <c r="H4555" s="191">
        <v>647.4</v>
      </c>
      <c r="I4555" s="188">
        <v>50.214704973741121</v>
      </c>
      <c r="J4555" s="192">
        <v>42126</v>
      </c>
      <c r="K4555" s="191">
        <v>641.5</v>
      </c>
      <c r="L4555" s="193">
        <v>65.667965705378023</v>
      </c>
      <c r="N4555" s="185"/>
      <c r="O4555" s="185"/>
    </row>
    <row r="4556" spans="1:15" x14ac:dyDescent="0.25">
      <c r="A4556" s="239" t="s">
        <v>14277</v>
      </c>
      <c r="B4556" s="189" t="s">
        <v>7835</v>
      </c>
      <c r="C4556" s="190" t="s">
        <v>7834</v>
      </c>
      <c r="D4556" s="190" t="s">
        <v>8232</v>
      </c>
      <c r="E4556" s="190" t="s">
        <v>20867</v>
      </c>
      <c r="F4556" s="190" t="s">
        <v>20869</v>
      </c>
      <c r="G4556" s="192">
        <v>89468</v>
      </c>
      <c r="H4556" s="191">
        <v>1799.8</v>
      </c>
      <c r="I4556" s="188">
        <v>49.709967774197132</v>
      </c>
      <c r="J4556" s="192">
        <v>89468</v>
      </c>
      <c r="K4556" s="191">
        <v>1799.9</v>
      </c>
      <c r="L4556" s="193">
        <v>49.707205955886437</v>
      </c>
      <c r="N4556" s="185"/>
      <c r="O4556" s="185"/>
    </row>
    <row r="4557" spans="1:15" x14ac:dyDescent="0.25">
      <c r="A4557" s="239" t="s">
        <v>14278</v>
      </c>
      <c r="B4557" s="189" t="s">
        <v>7835</v>
      </c>
      <c r="C4557" s="190" t="s">
        <v>7834</v>
      </c>
      <c r="D4557" s="190" t="s">
        <v>8233</v>
      </c>
      <c r="E4557" s="190" t="s">
        <v>20867</v>
      </c>
      <c r="F4557" s="190" t="s">
        <v>20869</v>
      </c>
      <c r="G4557" s="192">
        <v>8666</v>
      </c>
      <c r="H4557" s="191">
        <v>209.2</v>
      </c>
      <c r="I4557" s="188">
        <v>41.424474187380497</v>
      </c>
      <c r="J4557" s="192">
        <v>8719</v>
      </c>
      <c r="K4557" s="191">
        <v>210.5</v>
      </c>
      <c r="L4557" s="193">
        <v>41.420427553444178</v>
      </c>
      <c r="N4557" s="185"/>
      <c r="O4557" s="185"/>
    </row>
    <row r="4558" spans="1:15" x14ac:dyDescent="0.25">
      <c r="A4558" s="239" t="s">
        <v>14279</v>
      </c>
      <c r="B4558" s="189" t="s">
        <v>7835</v>
      </c>
      <c r="C4558" s="190" t="s">
        <v>7834</v>
      </c>
      <c r="D4558" s="190" t="s">
        <v>8234</v>
      </c>
      <c r="E4558" s="190" t="s">
        <v>20867</v>
      </c>
      <c r="F4558" s="190" t="s">
        <v>20869</v>
      </c>
      <c r="G4558" s="192">
        <v>473572</v>
      </c>
      <c r="H4558" s="191">
        <v>9040.7999999999993</v>
      </c>
      <c r="I4558" s="188">
        <v>52.381647641801614</v>
      </c>
      <c r="J4558" s="192">
        <v>516194</v>
      </c>
      <c r="K4558" s="191">
        <v>9114.1</v>
      </c>
      <c r="L4558" s="193">
        <v>56.63685937174268</v>
      </c>
      <c r="N4558" s="185"/>
      <c r="O4558" s="185"/>
    </row>
    <row r="4559" spans="1:15" x14ac:dyDescent="0.25">
      <c r="A4559" s="239" t="s">
        <v>14280</v>
      </c>
      <c r="B4559" s="189" t="s">
        <v>7835</v>
      </c>
      <c r="C4559" s="190" t="s">
        <v>7834</v>
      </c>
      <c r="D4559" s="190" t="s">
        <v>8235</v>
      </c>
      <c r="E4559" s="190" t="s">
        <v>20867</v>
      </c>
      <c r="F4559" s="190" t="s">
        <v>20869</v>
      </c>
      <c r="G4559" s="192">
        <v>9666</v>
      </c>
      <c r="H4559" s="191">
        <v>251</v>
      </c>
      <c r="I4559" s="188">
        <v>38.509960159362549</v>
      </c>
      <c r="J4559" s="192">
        <v>9666</v>
      </c>
      <c r="K4559" s="191">
        <v>250.2</v>
      </c>
      <c r="L4559" s="193">
        <v>38.633093525179859</v>
      </c>
      <c r="N4559" s="185"/>
      <c r="O4559" s="185"/>
    </row>
    <row r="4560" spans="1:15" x14ac:dyDescent="0.25">
      <c r="A4560" s="239" t="s">
        <v>14281</v>
      </c>
      <c r="B4560" s="189" t="s">
        <v>7835</v>
      </c>
      <c r="C4560" s="190" t="s">
        <v>7834</v>
      </c>
      <c r="D4560" s="190" t="s">
        <v>14282</v>
      </c>
      <c r="E4560" s="190" t="s">
        <v>20867</v>
      </c>
      <c r="F4560" s="190" t="s">
        <v>20868</v>
      </c>
      <c r="G4560" s="192">
        <v>0</v>
      </c>
      <c r="H4560" s="191">
        <v>22.2</v>
      </c>
      <c r="I4560" s="188">
        <v>0</v>
      </c>
      <c r="J4560" s="192">
        <v>0</v>
      </c>
      <c r="K4560" s="191">
        <v>23.1</v>
      </c>
      <c r="L4560" s="193">
        <v>0</v>
      </c>
      <c r="N4560" s="185"/>
      <c r="O4560" s="185"/>
    </row>
    <row r="4561" spans="1:15" x14ac:dyDescent="0.25">
      <c r="A4561" s="239" t="s">
        <v>14283</v>
      </c>
      <c r="B4561" s="189" t="s">
        <v>7835</v>
      </c>
      <c r="C4561" s="190" t="s">
        <v>7834</v>
      </c>
      <c r="D4561" s="190" t="s">
        <v>14284</v>
      </c>
      <c r="E4561" s="190" t="s">
        <v>20867</v>
      </c>
      <c r="F4561" s="190" t="s">
        <v>20868</v>
      </c>
      <c r="G4561" s="192">
        <v>0</v>
      </c>
      <c r="H4561" s="191">
        <v>41.2</v>
      </c>
      <c r="I4561" s="188">
        <v>0</v>
      </c>
      <c r="J4561" s="192">
        <v>0</v>
      </c>
      <c r="K4561" s="191">
        <v>41</v>
      </c>
      <c r="L4561" s="193">
        <v>0</v>
      </c>
      <c r="N4561" s="185"/>
      <c r="O4561" s="185"/>
    </row>
    <row r="4562" spans="1:15" x14ac:dyDescent="0.25">
      <c r="A4562" s="239" t="s">
        <v>14285</v>
      </c>
      <c r="B4562" s="189" t="s">
        <v>7835</v>
      </c>
      <c r="C4562" s="190" t="s">
        <v>7834</v>
      </c>
      <c r="D4562" s="190" t="s">
        <v>14286</v>
      </c>
      <c r="E4562" s="190" t="s">
        <v>20867</v>
      </c>
      <c r="F4562" s="190" t="s">
        <v>20868</v>
      </c>
      <c r="G4562" s="192">
        <v>0</v>
      </c>
      <c r="H4562" s="191">
        <v>32.4</v>
      </c>
      <c r="I4562" s="188">
        <v>0</v>
      </c>
      <c r="J4562" s="192">
        <v>0</v>
      </c>
      <c r="K4562" s="191">
        <v>31.2</v>
      </c>
      <c r="L4562" s="193">
        <v>0</v>
      </c>
      <c r="N4562" s="185"/>
      <c r="O4562" s="185"/>
    </row>
    <row r="4563" spans="1:15" x14ac:dyDescent="0.25">
      <c r="A4563" s="239" t="s">
        <v>14287</v>
      </c>
      <c r="B4563" s="189" t="s">
        <v>7835</v>
      </c>
      <c r="C4563" s="190" t="s">
        <v>7834</v>
      </c>
      <c r="D4563" s="190" t="s">
        <v>8236</v>
      </c>
      <c r="E4563" s="190" t="s">
        <v>20867</v>
      </c>
      <c r="F4563" s="190" t="s">
        <v>20869</v>
      </c>
      <c r="G4563" s="192">
        <v>2115</v>
      </c>
      <c r="H4563" s="191">
        <v>78.8</v>
      </c>
      <c r="I4563" s="188">
        <v>26.840101522842641</v>
      </c>
      <c r="J4563" s="192">
        <v>2900</v>
      </c>
      <c r="K4563" s="191">
        <v>78.7</v>
      </c>
      <c r="L4563" s="193">
        <v>36.848792884371029</v>
      </c>
      <c r="N4563" s="185"/>
      <c r="O4563" s="185"/>
    </row>
    <row r="4564" spans="1:15" x14ac:dyDescent="0.25">
      <c r="A4564" s="239" t="s">
        <v>14288</v>
      </c>
      <c r="B4564" s="189" t="s">
        <v>7835</v>
      </c>
      <c r="C4564" s="190" t="s">
        <v>7834</v>
      </c>
      <c r="D4564" s="190" t="s">
        <v>14289</v>
      </c>
      <c r="E4564" s="190" t="s">
        <v>20867</v>
      </c>
      <c r="F4564" s="190" t="s">
        <v>20868</v>
      </c>
      <c r="G4564" s="192">
        <v>0</v>
      </c>
      <c r="H4564" s="191">
        <v>8</v>
      </c>
      <c r="I4564" s="188">
        <v>0</v>
      </c>
      <c r="J4564" s="192">
        <v>0</v>
      </c>
      <c r="K4564" s="191">
        <v>8.3000000000000007</v>
      </c>
      <c r="L4564" s="193">
        <v>0</v>
      </c>
      <c r="N4564" s="185"/>
      <c r="O4564" s="185"/>
    </row>
    <row r="4565" spans="1:15" x14ac:dyDescent="0.25">
      <c r="A4565" s="239" t="s">
        <v>14290</v>
      </c>
      <c r="B4565" s="189" t="s">
        <v>7835</v>
      </c>
      <c r="C4565" s="190" t="s">
        <v>7834</v>
      </c>
      <c r="D4565" s="190" t="s">
        <v>8237</v>
      </c>
      <c r="E4565" s="190" t="s">
        <v>20867</v>
      </c>
      <c r="F4565" s="190" t="s">
        <v>20869</v>
      </c>
      <c r="G4565" s="192">
        <v>220838</v>
      </c>
      <c r="H4565" s="191">
        <v>2370.4</v>
      </c>
      <c r="I4565" s="188">
        <v>93.164866689166388</v>
      </c>
      <c r="J4565" s="192">
        <v>220838</v>
      </c>
      <c r="K4565" s="191">
        <v>2390</v>
      </c>
      <c r="L4565" s="193">
        <v>92.400836820083683</v>
      </c>
      <c r="N4565" s="185"/>
      <c r="O4565" s="185"/>
    </row>
    <row r="4566" spans="1:15" x14ac:dyDescent="0.25">
      <c r="A4566" s="239" t="s">
        <v>14291</v>
      </c>
      <c r="B4566" s="189" t="s">
        <v>7835</v>
      </c>
      <c r="C4566" s="190" t="s">
        <v>7834</v>
      </c>
      <c r="D4566" s="190" t="s">
        <v>8238</v>
      </c>
      <c r="E4566" s="190" t="s">
        <v>20867</v>
      </c>
      <c r="F4566" s="190" t="s">
        <v>20869</v>
      </c>
      <c r="G4566" s="192">
        <v>4719</v>
      </c>
      <c r="H4566" s="191">
        <v>157.19999999999999</v>
      </c>
      <c r="I4566" s="188">
        <v>30.019083969465651</v>
      </c>
      <c r="J4566" s="192">
        <v>6269</v>
      </c>
      <c r="K4566" s="191">
        <v>161.1</v>
      </c>
      <c r="L4566" s="193">
        <v>38.913718187461207</v>
      </c>
      <c r="N4566" s="185"/>
      <c r="O4566" s="185"/>
    </row>
    <row r="4567" spans="1:15" x14ac:dyDescent="0.25">
      <c r="A4567" s="239" t="s">
        <v>14292</v>
      </c>
      <c r="B4567" s="189" t="s">
        <v>7835</v>
      </c>
      <c r="C4567" s="190" t="s">
        <v>7834</v>
      </c>
      <c r="D4567" s="190" t="s">
        <v>8239</v>
      </c>
      <c r="E4567" s="190" t="s">
        <v>20867</v>
      </c>
      <c r="F4567" s="190" t="s">
        <v>20869</v>
      </c>
      <c r="G4567" s="192">
        <v>46948</v>
      </c>
      <c r="H4567" s="191">
        <v>876.9</v>
      </c>
      <c r="I4567" s="188">
        <v>53.538601893032272</v>
      </c>
      <c r="J4567" s="192">
        <v>56957</v>
      </c>
      <c r="K4567" s="191">
        <v>882</v>
      </c>
      <c r="L4567" s="193">
        <v>64.577097505668931</v>
      </c>
      <c r="N4567" s="185"/>
      <c r="O4567" s="185"/>
    </row>
    <row r="4568" spans="1:15" x14ac:dyDescent="0.25">
      <c r="A4568" s="239" t="s">
        <v>14293</v>
      </c>
      <c r="B4568" s="189" t="s">
        <v>7839</v>
      </c>
      <c r="C4568" s="190" t="s">
        <v>7838</v>
      </c>
      <c r="D4568" s="190" t="s">
        <v>8240</v>
      </c>
      <c r="E4568" s="190" t="s">
        <v>20867</v>
      </c>
      <c r="F4568" s="190" t="s">
        <v>20869</v>
      </c>
      <c r="G4568" s="192">
        <v>29651</v>
      </c>
      <c r="H4568" s="191">
        <v>1140.0999999999999</v>
      </c>
      <c r="I4568" s="188">
        <v>26.007367774756602</v>
      </c>
      <c r="J4568" s="192">
        <v>33040</v>
      </c>
      <c r="K4568" s="191">
        <v>1142.4000000000001</v>
      </c>
      <c r="L4568" s="193">
        <v>28.921568627450977</v>
      </c>
      <c r="N4568" s="185"/>
      <c r="O4568" s="185"/>
    </row>
    <row r="4569" spans="1:15" x14ac:dyDescent="0.25">
      <c r="A4569" s="239" t="s">
        <v>14294</v>
      </c>
      <c r="B4569" s="189" t="s">
        <v>7839</v>
      </c>
      <c r="C4569" s="190" t="s">
        <v>7838</v>
      </c>
      <c r="D4569" s="190" t="s">
        <v>8241</v>
      </c>
      <c r="E4569" s="190" t="s">
        <v>20867</v>
      </c>
      <c r="F4569" s="190" t="s">
        <v>20869</v>
      </c>
      <c r="G4569" s="192">
        <v>66742</v>
      </c>
      <c r="H4569" s="191">
        <v>1701.7</v>
      </c>
      <c r="I4569" s="188">
        <v>39.220779220779221</v>
      </c>
      <c r="J4569" s="192">
        <v>69787</v>
      </c>
      <c r="K4569" s="191">
        <v>1787.5</v>
      </c>
      <c r="L4569" s="193">
        <v>39.041678321678319</v>
      </c>
      <c r="N4569" s="185"/>
      <c r="O4569" s="185"/>
    </row>
    <row r="4570" spans="1:15" x14ac:dyDescent="0.25">
      <c r="A4570" s="239" t="s">
        <v>14295</v>
      </c>
      <c r="B4570" s="189" t="s">
        <v>7839</v>
      </c>
      <c r="C4570" s="190" t="s">
        <v>7838</v>
      </c>
      <c r="D4570" s="190" t="s">
        <v>8242</v>
      </c>
      <c r="E4570" s="190" t="s">
        <v>20867</v>
      </c>
      <c r="F4570" s="190" t="s">
        <v>20869</v>
      </c>
      <c r="G4570" s="192">
        <v>224150</v>
      </c>
      <c r="H4570" s="191">
        <v>7895.4</v>
      </c>
      <c r="I4570" s="188">
        <v>28.389948577652813</v>
      </c>
      <c r="J4570" s="192">
        <v>218923</v>
      </c>
      <c r="K4570" s="191">
        <v>7845.2</v>
      </c>
      <c r="L4570" s="193">
        <v>27.905343394687197</v>
      </c>
      <c r="N4570" s="185"/>
      <c r="O4570" s="185"/>
    </row>
    <row r="4571" spans="1:15" x14ac:dyDescent="0.25">
      <c r="A4571" s="239" t="s">
        <v>14296</v>
      </c>
      <c r="B4571" s="189" t="s">
        <v>7839</v>
      </c>
      <c r="C4571" s="190" t="s">
        <v>7838</v>
      </c>
      <c r="D4571" s="190" t="s">
        <v>14297</v>
      </c>
      <c r="E4571" s="190" t="s">
        <v>20867</v>
      </c>
      <c r="F4571" s="190" t="s">
        <v>20870</v>
      </c>
      <c r="G4571" s="192">
        <v>14179</v>
      </c>
      <c r="H4571" s="191">
        <v>338.9</v>
      </c>
      <c r="I4571" s="188">
        <v>41.838300383593982</v>
      </c>
      <c r="J4571" s="192">
        <v>14398</v>
      </c>
      <c r="K4571" s="191">
        <v>349.1</v>
      </c>
      <c r="L4571" s="193">
        <v>41.243196791750215</v>
      </c>
      <c r="N4571" s="185"/>
      <c r="O4571" s="185"/>
    </row>
    <row r="4572" spans="1:15" x14ac:dyDescent="0.25">
      <c r="A4572" s="239" t="s">
        <v>14298</v>
      </c>
      <c r="B4572" s="189" t="s">
        <v>7839</v>
      </c>
      <c r="C4572" s="190" t="s">
        <v>7838</v>
      </c>
      <c r="D4572" s="190" t="s">
        <v>8243</v>
      </c>
      <c r="E4572" s="190" t="s">
        <v>20867</v>
      </c>
      <c r="F4572" s="190" t="s">
        <v>20869</v>
      </c>
      <c r="G4572" s="192">
        <v>11488</v>
      </c>
      <c r="H4572" s="191">
        <v>295.2</v>
      </c>
      <c r="I4572" s="188">
        <v>38.915989159891602</v>
      </c>
      <c r="J4572" s="192">
        <v>12724</v>
      </c>
      <c r="K4572" s="191">
        <v>301.39999999999998</v>
      </c>
      <c r="L4572" s="193">
        <v>42.21632382216324</v>
      </c>
      <c r="N4572" s="185"/>
      <c r="O4572" s="185"/>
    </row>
    <row r="4573" spans="1:15" x14ac:dyDescent="0.25">
      <c r="A4573" s="239" t="s">
        <v>14299</v>
      </c>
      <c r="B4573" s="189" t="s">
        <v>7839</v>
      </c>
      <c r="C4573" s="190" t="s">
        <v>7838</v>
      </c>
      <c r="D4573" s="190" t="s">
        <v>7971</v>
      </c>
      <c r="E4573" s="190" t="s">
        <v>20867</v>
      </c>
      <c r="F4573" s="190" t="s">
        <v>20870</v>
      </c>
      <c r="G4573" s="192">
        <v>2344</v>
      </c>
      <c r="H4573" s="191">
        <v>232.2</v>
      </c>
      <c r="I4573" s="188">
        <v>10.094745908699398</v>
      </c>
      <c r="J4573" s="192">
        <v>2497</v>
      </c>
      <c r="K4573" s="191">
        <v>236.6</v>
      </c>
      <c r="L4573" s="193">
        <v>10.553677092138631</v>
      </c>
      <c r="N4573" s="185"/>
      <c r="O4573" s="185"/>
    </row>
    <row r="4574" spans="1:15" x14ac:dyDescent="0.25">
      <c r="A4574" s="239" t="s">
        <v>14300</v>
      </c>
      <c r="B4574" s="189" t="s">
        <v>7839</v>
      </c>
      <c r="C4574" s="190" t="s">
        <v>7838</v>
      </c>
      <c r="D4574" s="190" t="s">
        <v>8244</v>
      </c>
      <c r="E4574" s="190" t="s">
        <v>20867</v>
      </c>
      <c r="F4574" s="190" t="s">
        <v>20869</v>
      </c>
      <c r="G4574" s="192">
        <v>20019</v>
      </c>
      <c r="H4574" s="191">
        <v>425.4</v>
      </c>
      <c r="I4574" s="188">
        <v>47.05923836389281</v>
      </c>
      <c r="J4574" s="192">
        <v>20005</v>
      </c>
      <c r="K4574" s="191">
        <v>425.6</v>
      </c>
      <c r="L4574" s="193">
        <v>47.004229323308266</v>
      </c>
      <c r="N4574" s="185"/>
      <c r="O4574" s="185"/>
    </row>
    <row r="4575" spans="1:15" x14ac:dyDescent="0.25">
      <c r="A4575" s="239" t="s">
        <v>14301</v>
      </c>
      <c r="B4575" s="189" t="s">
        <v>7839</v>
      </c>
      <c r="C4575" s="190" t="s">
        <v>7838</v>
      </c>
      <c r="D4575" s="190" t="s">
        <v>8245</v>
      </c>
      <c r="E4575" s="190" t="s">
        <v>20867</v>
      </c>
      <c r="F4575" s="190" t="s">
        <v>20869</v>
      </c>
      <c r="G4575" s="192">
        <v>10334</v>
      </c>
      <c r="H4575" s="191">
        <v>258.8</v>
      </c>
      <c r="I4575" s="188">
        <v>39.930448222565687</v>
      </c>
      <c r="J4575" s="192">
        <v>10347</v>
      </c>
      <c r="K4575" s="191">
        <v>257.7</v>
      </c>
      <c r="L4575" s="193">
        <v>40.151338766006987</v>
      </c>
      <c r="N4575" s="185"/>
      <c r="O4575" s="185"/>
    </row>
    <row r="4576" spans="1:15" x14ac:dyDescent="0.25">
      <c r="A4576" s="239" t="s">
        <v>14302</v>
      </c>
      <c r="B4576" s="189" t="s">
        <v>7839</v>
      </c>
      <c r="C4576" s="190" t="s">
        <v>7838</v>
      </c>
      <c r="D4576" s="190" t="s">
        <v>8246</v>
      </c>
      <c r="E4576" s="190" t="s">
        <v>20867</v>
      </c>
      <c r="F4576" s="190" t="s">
        <v>20869</v>
      </c>
      <c r="G4576" s="192">
        <v>10934</v>
      </c>
      <c r="H4576" s="191">
        <v>278.8</v>
      </c>
      <c r="I4576" s="188">
        <v>39.218077474892397</v>
      </c>
      <c r="J4576" s="192">
        <v>10939</v>
      </c>
      <c r="K4576" s="191">
        <v>278</v>
      </c>
      <c r="L4576" s="193">
        <v>39.348920863309353</v>
      </c>
      <c r="N4576" s="185"/>
      <c r="O4576" s="185"/>
    </row>
    <row r="4577" spans="1:15" x14ac:dyDescent="0.25">
      <c r="A4577" s="239" t="s">
        <v>14303</v>
      </c>
      <c r="B4577" s="189" t="s">
        <v>7839</v>
      </c>
      <c r="C4577" s="190" t="s">
        <v>7838</v>
      </c>
      <c r="D4577" s="190" t="s">
        <v>14304</v>
      </c>
      <c r="E4577" s="190" t="s">
        <v>20867</v>
      </c>
      <c r="F4577" s="190" t="s">
        <v>20870</v>
      </c>
      <c r="G4577" s="192">
        <v>0</v>
      </c>
      <c r="H4577" s="191">
        <v>0</v>
      </c>
      <c r="I4577" s="188">
        <v>0</v>
      </c>
      <c r="J4577" s="192">
        <v>0</v>
      </c>
      <c r="K4577" s="191">
        <v>0</v>
      </c>
      <c r="L4577" s="193">
        <v>0</v>
      </c>
      <c r="N4577" s="185"/>
      <c r="O4577" s="185"/>
    </row>
    <row r="4578" spans="1:15" x14ac:dyDescent="0.25">
      <c r="A4578" s="239" t="s">
        <v>14305</v>
      </c>
      <c r="B4578" s="189" t="s">
        <v>7839</v>
      </c>
      <c r="C4578" s="190" t="s">
        <v>7838</v>
      </c>
      <c r="D4578" s="190" t="s">
        <v>8247</v>
      </c>
      <c r="E4578" s="190" t="s">
        <v>20867</v>
      </c>
      <c r="F4578" s="190" t="s">
        <v>20869</v>
      </c>
      <c r="G4578" s="192">
        <v>52597</v>
      </c>
      <c r="H4578" s="191">
        <v>1402.2</v>
      </c>
      <c r="I4578" s="188">
        <v>37.51034089288261</v>
      </c>
      <c r="J4578" s="192">
        <v>52553</v>
      </c>
      <c r="K4578" s="191">
        <v>1393.7</v>
      </c>
      <c r="L4578" s="193">
        <v>37.707541077706821</v>
      </c>
      <c r="N4578" s="185"/>
      <c r="O4578" s="185"/>
    </row>
    <row r="4579" spans="1:15" x14ac:dyDescent="0.25">
      <c r="A4579" s="239" t="s">
        <v>14306</v>
      </c>
      <c r="B4579" s="189" t="s">
        <v>7839</v>
      </c>
      <c r="C4579" s="190" t="s">
        <v>7838</v>
      </c>
      <c r="D4579" s="190" t="s">
        <v>14307</v>
      </c>
      <c r="E4579" s="190" t="s">
        <v>20867</v>
      </c>
      <c r="F4579" s="190" t="s">
        <v>20870</v>
      </c>
      <c r="G4579" s="192">
        <v>0</v>
      </c>
      <c r="H4579" s="191">
        <v>0</v>
      </c>
      <c r="I4579" s="188">
        <v>0</v>
      </c>
      <c r="J4579" s="192">
        <v>0</v>
      </c>
      <c r="K4579" s="191">
        <v>0</v>
      </c>
      <c r="L4579" s="193">
        <v>0</v>
      </c>
      <c r="N4579" s="185"/>
      <c r="O4579" s="185"/>
    </row>
    <row r="4580" spans="1:15" x14ac:dyDescent="0.25">
      <c r="A4580" s="239" t="s">
        <v>14308</v>
      </c>
      <c r="B4580" s="189" t="s">
        <v>7839</v>
      </c>
      <c r="C4580" s="190" t="s">
        <v>7838</v>
      </c>
      <c r="D4580" s="190" t="s">
        <v>8248</v>
      </c>
      <c r="E4580" s="190" t="s">
        <v>20867</v>
      </c>
      <c r="F4580" s="190" t="s">
        <v>20869</v>
      </c>
      <c r="G4580" s="192">
        <v>48036</v>
      </c>
      <c r="H4580" s="191">
        <v>1292.8</v>
      </c>
      <c r="I4580" s="188">
        <v>37.156559405940598</v>
      </c>
      <c r="J4580" s="192">
        <v>57068</v>
      </c>
      <c r="K4580" s="191">
        <v>1292.4000000000001</v>
      </c>
      <c r="L4580" s="193">
        <v>44.156607861343232</v>
      </c>
      <c r="N4580" s="185"/>
      <c r="O4580" s="185"/>
    </row>
    <row r="4581" spans="1:15" x14ac:dyDescent="0.25">
      <c r="A4581" s="239" t="s">
        <v>14309</v>
      </c>
      <c r="B4581" s="189" t="s">
        <v>7839</v>
      </c>
      <c r="C4581" s="190" t="s">
        <v>7838</v>
      </c>
      <c r="D4581" s="190" t="s">
        <v>8249</v>
      </c>
      <c r="E4581" s="190" t="s">
        <v>20867</v>
      </c>
      <c r="F4581" s="190" t="s">
        <v>20869</v>
      </c>
      <c r="G4581" s="192">
        <v>18976</v>
      </c>
      <c r="H4581" s="191">
        <v>1315.5</v>
      </c>
      <c r="I4581" s="188">
        <v>14.424933485366781</v>
      </c>
      <c r="J4581" s="192">
        <v>18995</v>
      </c>
      <c r="K4581" s="191">
        <v>1311.5</v>
      </c>
      <c r="L4581" s="193">
        <v>14.4834159359512</v>
      </c>
      <c r="N4581" s="185"/>
      <c r="O4581" s="185"/>
    </row>
    <row r="4582" spans="1:15" x14ac:dyDescent="0.25">
      <c r="A4582" s="239" t="s">
        <v>14310</v>
      </c>
      <c r="B4582" s="189" t="s">
        <v>7839</v>
      </c>
      <c r="C4582" s="190" t="s">
        <v>7838</v>
      </c>
      <c r="D4582" s="190" t="s">
        <v>8250</v>
      </c>
      <c r="E4582" s="190" t="s">
        <v>20867</v>
      </c>
      <c r="F4582" s="190" t="s">
        <v>20869</v>
      </c>
      <c r="G4582" s="192">
        <v>3267</v>
      </c>
      <c r="H4582" s="191">
        <v>139.30000000000001</v>
      </c>
      <c r="I4582" s="188">
        <v>23.452979181622396</v>
      </c>
      <c r="J4582" s="192">
        <v>3266</v>
      </c>
      <c r="K4582" s="191">
        <v>139.80000000000001</v>
      </c>
      <c r="L4582" s="193">
        <v>23.361945636623748</v>
      </c>
      <c r="N4582" s="185"/>
      <c r="O4582" s="185"/>
    </row>
    <row r="4583" spans="1:15" x14ac:dyDescent="0.25">
      <c r="A4583" s="239" t="s">
        <v>14311</v>
      </c>
      <c r="B4583" s="189" t="s">
        <v>7839</v>
      </c>
      <c r="C4583" s="190" t="s">
        <v>7838</v>
      </c>
      <c r="D4583" s="190" t="s">
        <v>8251</v>
      </c>
      <c r="E4583" s="190" t="s">
        <v>20867</v>
      </c>
      <c r="F4583" s="190" t="s">
        <v>20869</v>
      </c>
      <c r="G4583" s="192">
        <v>5321</v>
      </c>
      <c r="H4583" s="191">
        <v>177.3</v>
      </c>
      <c r="I4583" s="188">
        <v>30.011280315848843</v>
      </c>
      <c r="J4583" s="192">
        <v>5321</v>
      </c>
      <c r="K4583" s="191">
        <v>178</v>
      </c>
      <c r="L4583" s="193">
        <v>29.893258426966291</v>
      </c>
      <c r="N4583" s="185"/>
      <c r="O4583" s="185"/>
    </row>
    <row r="4584" spans="1:15" x14ac:dyDescent="0.25">
      <c r="A4584" s="239" t="s">
        <v>14312</v>
      </c>
      <c r="B4584" s="189" t="s">
        <v>7839</v>
      </c>
      <c r="C4584" s="190" t="s">
        <v>7838</v>
      </c>
      <c r="D4584" s="190" t="s">
        <v>8651</v>
      </c>
      <c r="E4584" s="190" t="s">
        <v>20867</v>
      </c>
      <c r="F4584" s="190" t="s">
        <v>20869</v>
      </c>
      <c r="G4584" s="192">
        <v>6471</v>
      </c>
      <c r="H4584" s="191">
        <v>174.2</v>
      </c>
      <c r="I4584" s="188">
        <v>37.146957520091853</v>
      </c>
      <c r="J4584" s="192">
        <v>6854</v>
      </c>
      <c r="K4584" s="191">
        <v>169.2</v>
      </c>
      <c r="L4584" s="193">
        <v>40.508274231678492</v>
      </c>
      <c r="N4584" s="185"/>
      <c r="O4584" s="185"/>
    </row>
    <row r="4585" spans="1:15" x14ac:dyDescent="0.25">
      <c r="A4585" s="239" t="s">
        <v>14313</v>
      </c>
      <c r="B4585" s="189" t="s">
        <v>7839</v>
      </c>
      <c r="C4585" s="190" t="s">
        <v>7838</v>
      </c>
      <c r="D4585" s="190" t="s">
        <v>8253</v>
      </c>
      <c r="E4585" s="190" t="s">
        <v>20867</v>
      </c>
      <c r="F4585" s="190" t="s">
        <v>20869</v>
      </c>
      <c r="G4585" s="192">
        <v>10872</v>
      </c>
      <c r="H4585" s="191">
        <v>520.9</v>
      </c>
      <c r="I4585" s="188">
        <v>20.871568439239777</v>
      </c>
      <c r="J4585" s="192">
        <v>11576</v>
      </c>
      <c r="K4585" s="191">
        <v>517.29999999999995</v>
      </c>
      <c r="L4585" s="193">
        <v>22.377730523873964</v>
      </c>
      <c r="N4585" s="185"/>
      <c r="O4585" s="185"/>
    </row>
    <row r="4586" spans="1:15" x14ac:dyDescent="0.25">
      <c r="A4586" s="239" t="s">
        <v>14314</v>
      </c>
      <c r="B4586" s="189" t="s">
        <v>7839</v>
      </c>
      <c r="C4586" s="190" t="s">
        <v>7838</v>
      </c>
      <c r="D4586" s="190" t="s">
        <v>7838</v>
      </c>
      <c r="E4586" s="190" t="s">
        <v>20867</v>
      </c>
      <c r="F4586" s="190" t="s">
        <v>20869</v>
      </c>
      <c r="G4586" s="192">
        <v>595321</v>
      </c>
      <c r="H4586" s="191">
        <v>11309.3</v>
      </c>
      <c r="I4586" s="188">
        <v>52.63995119061304</v>
      </c>
      <c r="J4586" s="192">
        <v>595518</v>
      </c>
      <c r="K4586" s="191">
        <v>11289</v>
      </c>
      <c r="L4586" s="193">
        <v>52.752059526973163</v>
      </c>
      <c r="N4586" s="185"/>
      <c r="O4586" s="185"/>
    </row>
    <row r="4587" spans="1:15" x14ac:dyDescent="0.25">
      <c r="A4587" s="239" t="s">
        <v>14315</v>
      </c>
      <c r="B4587" s="189" t="s">
        <v>7839</v>
      </c>
      <c r="C4587" s="190" t="s">
        <v>7838</v>
      </c>
      <c r="D4587" s="190" t="s">
        <v>8254</v>
      </c>
      <c r="E4587" s="190" t="s">
        <v>20867</v>
      </c>
      <c r="F4587" s="190" t="s">
        <v>20869</v>
      </c>
      <c r="G4587" s="192">
        <v>14209</v>
      </c>
      <c r="H4587" s="191">
        <v>724.8</v>
      </c>
      <c r="I4587" s="188">
        <v>19.604028697571746</v>
      </c>
      <c r="J4587" s="192">
        <v>16729</v>
      </c>
      <c r="K4587" s="191">
        <v>726.1</v>
      </c>
      <c r="L4587" s="193">
        <v>23.039526236055639</v>
      </c>
      <c r="N4587" s="185"/>
      <c r="O4587" s="185"/>
    </row>
    <row r="4588" spans="1:15" x14ac:dyDescent="0.25">
      <c r="A4588" s="239" t="s">
        <v>14316</v>
      </c>
      <c r="B4588" s="189" t="s">
        <v>7839</v>
      </c>
      <c r="C4588" s="190" t="s">
        <v>7838</v>
      </c>
      <c r="D4588" s="190" t="s">
        <v>8255</v>
      </c>
      <c r="E4588" s="190" t="s">
        <v>20867</v>
      </c>
      <c r="F4588" s="190" t="s">
        <v>20869</v>
      </c>
      <c r="G4588" s="192">
        <v>13309</v>
      </c>
      <c r="H4588" s="191">
        <v>414.1</v>
      </c>
      <c r="I4588" s="188">
        <v>32.139579811639699</v>
      </c>
      <c r="J4588" s="192">
        <v>14352</v>
      </c>
      <c r="K4588" s="191">
        <v>413.4</v>
      </c>
      <c r="L4588" s="193">
        <v>34.716981132075475</v>
      </c>
      <c r="N4588" s="185"/>
      <c r="O4588" s="185"/>
    </row>
    <row r="4589" spans="1:15" x14ac:dyDescent="0.25">
      <c r="A4589" s="239" t="s">
        <v>14317</v>
      </c>
      <c r="B4589" s="189" t="s">
        <v>7839</v>
      </c>
      <c r="C4589" s="190" t="s">
        <v>7838</v>
      </c>
      <c r="D4589" s="190" t="s">
        <v>8256</v>
      </c>
      <c r="E4589" s="190" t="s">
        <v>20867</v>
      </c>
      <c r="F4589" s="190" t="s">
        <v>20869</v>
      </c>
      <c r="G4589" s="192">
        <v>116312</v>
      </c>
      <c r="H4589" s="191">
        <v>3308.8</v>
      </c>
      <c r="I4589" s="188">
        <v>35.152321083172147</v>
      </c>
      <c r="J4589" s="192">
        <v>126337</v>
      </c>
      <c r="K4589" s="191">
        <v>3318.1</v>
      </c>
      <c r="L4589" s="193">
        <v>38.075103221723275</v>
      </c>
      <c r="N4589" s="185"/>
      <c r="O4589" s="185"/>
    </row>
    <row r="4590" spans="1:15" x14ac:dyDescent="0.25">
      <c r="A4590" s="239" t="s">
        <v>14318</v>
      </c>
      <c r="B4590" s="189" t="s">
        <v>7839</v>
      </c>
      <c r="C4590" s="190" t="s">
        <v>7838</v>
      </c>
      <c r="D4590" s="190" t="s">
        <v>8257</v>
      </c>
      <c r="E4590" s="190" t="s">
        <v>20867</v>
      </c>
      <c r="F4590" s="190" t="s">
        <v>20869</v>
      </c>
      <c r="G4590" s="192">
        <v>4080</v>
      </c>
      <c r="H4590" s="191">
        <v>135.69999999999999</v>
      </c>
      <c r="I4590" s="188">
        <v>30.066322770817983</v>
      </c>
      <c r="J4590" s="192">
        <v>4088</v>
      </c>
      <c r="K4590" s="191">
        <v>134.19999999999999</v>
      </c>
      <c r="L4590" s="193">
        <v>30.461997019374071</v>
      </c>
      <c r="N4590" s="185"/>
      <c r="O4590" s="185"/>
    </row>
    <row r="4591" spans="1:15" x14ac:dyDescent="0.25">
      <c r="A4591" s="239" t="s">
        <v>14319</v>
      </c>
      <c r="B4591" s="189" t="s">
        <v>7839</v>
      </c>
      <c r="C4591" s="190" t="s">
        <v>7838</v>
      </c>
      <c r="D4591" s="190" t="s">
        <v>14320</v>
      </c>
      <c r="E4591" s="190" t="s">
        <v>20867</v>
      </c>
      <c r="F4591" s="190" t="s">
        <v>20870</v>
      </c>
      <c r="G4591" s="192">
        <v>0</v>
      </c>
      <c r="H4591" s="191">
        <v>0</v>
      </c>
      <c r="I4591" s="188">
        <v>0</v>
      </c>
      <c r="J4591" s="192">
        <v>0</v>
      </c>
      <c r="K4591" s="191">
        <v>0</v>
      </c>
      <c r="L4591" s="193">
        <v>0</v>
      </c>
      <c r="N4591" s="185"/>
      <c r="O4591" s="185"/>
    </row>
    <row r="4592" spans="1:15" x14ac:dyDescent="0.25">
      <c r="A4592" s="239" t="s">
        <v>14321</v>
      </c>
      <c r="B4592" s="189" t="s">
        <v>7839</v>
      </c>
      <c r="C4592" s="190" t="s">
        <v>7838</v>
      </c>
      <c r="D4592" s="190" t="s">
        <v>8258</v>
      </c>
      <c r="E4592" s="190" t="s">
        <v>20867</v>
      </c>
      <c r="F4592" s="190" t="s">
        <v>20869</v>
      </c>
      <c r="G4592" s="192">
        <v>5047</v>
      </c>
      <c r="H4592" s="191">
        <v>185</v>
      </c>
      <c r="I4592" s="188">
        <v>27.28108108108108</v>
      </c>
      <c r="J4592" s="192">
        <v>5784</v>
      </c>
      <c r="K4592" s="191">
        <v>187.7</v>
      </c>
      <c r="L4592" s="193">
        <v>30.8151305274374</v>
      </c>
      <c r="N4592" s="185"/>
      <c r="O4592" s="185"/>
    </row>
    <row r="4593" spans="1:15" x14ac:dyDescent="0.25">
      <c r="A4593" s="239" t="s">
        <v>14322</v>
      </c>
      <c r="B4593" s="189" t="s">
        <v>7839</v>
      </c>
      <c r="C4593" s="190" t="s">
        <v>7838</v>
      </c>
      <c r="D4593" s="190" t="s">
        <v>8259</v>
      </c>
      <c r="E4593" s="190" t="s">
        <v>20867</v>
      </c>
      <c r="F4593" s="190" t="s">
        <v>20869</v>
      </c>
      <c r="G4593" s="192">
        <v>1254</v>
      </c>
      <c r="H4593" s="191">
        <v>86.7</v>
      </c>
      <c r="I4593" s="188">
        <v>14.463667820069203</v>
      </c>
      <c r="J4593" s="192">
        <v>1243</v>
      </c>
      <c r="K4593" s="191">
        <v>89.7</v>
      </c>
      <c r="L4593" s="193">
        <v>13.857302118171683</v>
      </c>
      <c r="N4593" s="185"/>
      <c r="O4593" s="185"/>
    </row>
    <row r="4594" spans="1:15" x14ac:dyDescent="0.25">
      <c r="A4594" s="239" t="s">
        <v>14323</v>
      </c>
      <c r="B4594" s="189" t="s">
        <v>7839</v>
      </c>
      <c r="C4594" s="190" t="s">
        <v>7838</v>
      </c>
      <c r="D4594" s="190" t="s">
        <v>14324</v>
      </c>
      <c r="E4594" s="190" t="s">
        <v>20867</v>
      </c>
      <c r="F4594" s="190" t="s">
        <v>20870</v>
      </c>
      <c r="G4594" s="192">
        <v>40876</v>
      </c>
      <c r="H4594" s="191">
        <v>1081.5999999999999</v>
      </c>
      <c r="I4594" s="188">
        <v>37.792159763313613</v>
      </c>
      <c r="J4594" s="192">
        <v>41588</v>
      </c>
      <c r="K4594" s="191">
        <v>1072.3</v>
      </c>
      <c r="L4594" s="193">
        <v>38.783922409773389</v>
      </c>
      <c r="N4594" s="185"/>
      <c r="O4594" s="185"/>
    </row>
    <row r="4595" spans="1:15" x14ac:dyDescent="0.25">
      <c r="A4595" s="239" t="s">
        <v>14325</v>
      </c>
      <c r="B4595" s="189" t="s">
        <v>7839</v>
      </c>
      <c r="C4595" s="190" t="s">
        <v>7838</v>
      </c>
      <c r="D4595" s="190" t="s">
        <v>8260</v>
      </c>
      <c r="E4595" s="190" t="s">
        <v>20867</v>
      </c>
      <c r="F4595" s="190" t="s">
        <v>20869</v>
      </c>
      <c r="G4595" s="192">
        <v>17340</v>
      </c>
      <c r="H4595" s="191">
        <v>439.3</v>
      </c>
      <c r="I4595" s="188">
        <v>39.471887093102666</v>
      </c>
      <c r="J4595" s="192">
        <v>17324</v>
      </c>
      <c r="K4595" s="191">
        <v>439.1</v>
      </c>
      <c r="L4595" s="193">
        <v>39.453427465269868</v>
      </c>
      <c r="N4595" s="185"/>
      <c r="O4595" s="185"/>
    </row>
    <row r="4596" spans="1:15" x14ac:dyDescent="0.25">
      <c r="A4596" s="239" t="s">
        <v>14326</v>
      </c>
      <c r="B4596" s="189" t="s">
        <v>7848</v>
      </c>
      <c r="C4596" s="190" t="s">
        <v>7847</v>
      </c>
      <c r="D4596" s="190" t="s">
        <v>8261</v>
      </c>
      <c r="E4596" s="190" t="s">
        <v>20867</v>
      </c>
      <c r="F4596" s="190" t="s">
        <v>20869</v>
      </c>
      <c r="G4596" s="192">
        <v>20000</v>
      </c>
      <c r="H4596" s="191">
        <v>710.6</v>
      </c>
      <c r="I4596" s="188">
        <v>28.145229383619476</v>
      </c>
      <c r="J4596" s="192">
        <v>23500</v>
      </c>
      <c r="K4596" s="191">
        <v>713.4</v>
      </c>
      <c r="L4596" s="193">
        <v>32.94084664984581</v>
      </c>
      <c r="N4596" s="185"/>
      <c r="O4596" s="185"/>
    </row>
    <row r="4597" spans="1:15" x14ac:dyDescent="0.25">
      <c r="A4597" s="239" t="s">
        <v>14327</v>
      </c>
      <c r="B4597" s="189" t="s">
        <v>7848</v>
      </c>
      <c r="C4597" s="190" t="s">
        <v>7847</v>
      </c>
      <c r="D4597" s="190" t="s">
        <v>8262</v>
      </c>
      <c r="E4597" s="190" t="s">
        <v>20867</v>
      </c>
      <c r="F4597" s="190" t="s">
        <v>20869</v>
      </c>
      <c r="G4597" s="192">
        <v>91051</v>
      </c>
      <c r="H4597" s="191">
        <v>3529.1</v>
      </c>
      <c r="I4597" s="188">
        <v>25.800062338839933</v>
      </c>
      <c r="J4597" s="192">
        <v>95000</v>
      </c>
      <c r="K4597" s="191">
        <v>3502.4</v>
      </c>
      <c r="L4597" s="193">
        <v>27.124257651895842</v>
      </c>
      <c r="N4597" s="185"/>
      <c r="O4597" s="185"/>
    </row>
    <row r="4598" spans="1:15" x14ac:dyDescent="0.25">
      <c r="A4598" s="239" t="s">
        <v>14328</v>
      </c>
      <c r="B4598" s="189" t="s">
        <v>7848</v>
      </c>
      <c r="C4598" s="190" t="s">
        <v>7847</v>
      </c>
      <c r="D4598" s="190" t="s">
        <v>14329</v>
      </c>
      <c r="E4598" s="190" t="s">
        <v>20867</v>
      </c>
      <c r="F4598" s="190" t="s">
        <v>20868</v>
      </c>
      <c r="G4598" s="192">
        <v>0</v>
      </c>
      <c r="H4598" s="191">
        <v>44</v>
      </c>
      <c r="I4598" s="188">
        <v>0</v>
      </c>
      <c r="J4598" s="192">
        <v>0</v>
      </c>
      <c r="K4598" s="191">
        <v>39.700000000000003</v>
      </c>
      <c r="L4598" s="193">
        <v>0</v>
      </c>
      <c r="N4598" s="185"/>
      <c r="O4598" s="185"/>
    </row>
    <row r="4599" spans="1:15" x14ac:dyDescent="0.25">
      <c r="A4599" s="239" t="s">
        <v>14330</v>
      </c>
      <c r="B4599" s="189" t="s">
        <v>7848</v>
      </c>
      <c r="C4599" s="190" t="s">
        <v>7847</v>
      </c>
      <c r="D4599" s="190" t="s">
        <v>8263</v>
      </c>
      <c r="E4599" s="190" t="s">
        <v>20867</v>
      </c>
      <c r="F4599" s="190" t="s">
        <v>20869</v>
      </c>
      <c r="G4599" s="192">
        <v>5000</v>
      </c>
      <c r="H4599" s="191">
        <v>212.2</v>
      </c>
      <c r="I4599" s="188">
        <v>23.562676720075402</v>
      </c>
      <c r="J4599" s="192">
        <v>5068</v>
      </c>
      <c r="K4599" s="191">
        <v>215.1</v>
      </c>
      <c r="L4599" s="193">
        <v>23.561134356113435</v>
      </c>
      <c r="N4599" s="185"/>
      <c r="O4599" s="185"/>
    </row>
    <row r="4600" spans="1:15" x14ac:dyDescent="0.25">
      <c r="A4600" s="239" t="s">
        <v>14331</v>
      </c>
      <c r="B4600" s="189" t="s">
        <v>7848</v>
      </c>
      <c r="C4600" s="190" t="s">
        <v>7847</v>
      </c>
      <c r="D4600" s="190" t="s">
        <v>8264</v>
      </c>
      <c r="E4600" s="190" t="s">
        <v>20867</v>
      </c>
      <c r="F4600" s="190" t="s">
        <v>20869</v>
      </c>
      <c r="G4600" s="192">
        <v>45000</v>
      </c>
      <c r="H4600" s="191">
        <v>1237.3</v>
      </c>
      <c r="I4600" s="188">
        <v>36.369514264931709</v>
      </c>
      <c r="J4600" s="192">
        <v>50000</v>
      </c>
      <c r="K4600" s="191">
        <v>1227.3</v>
      </c>
      <c r="L4600" s="193">
        <v>40.739835411064938</v>
      </c>
      <c r="N4600" s="185"/>
      <c r="O4600" s="185"/>
    </row>
    <row r="4601" spans="1:15" x14ac:dyDescent="0.25">
      <c r="A4601" s="239" t="s">
        <v>14332</v>
      </c>
      <c r="B4601" s="189" t="s">
        <v>7848</v>
      </c>
      <c r="C4601" s="190" t="s">
        <v>7847</v>
      </c>
      <c r="D4601" s="190" t="s">
        <v>8265</v>
      </c>
      <c r="E4601" s="190" t="s">
        <v>20867</v>
      </c>
      <c r="F4601" s="190" t="s">
        <v>20869</v>
      </c>
      <c r="G4601" s="192">
        <v>97983</v>
      </c>
      <c r="H4601" s="191">
        <v>3777.3</v>
      </c>
      <c r="I4601" s="188">
        <v>25.939957112223016</v>
      </c>
      <c r="J4601" s="192">
        <v>91506</v>
      </c>
      <c r="K4601" s="191">
        <v>3758.9</v>
      </c>
      <c r="L4601" s="193">
        <v>24.343823991061214</v>
      </c>
      <c r="N4601" s="185"/>
      <c r="O4601" s="185"/>
    </row>
    <row r="4602" spans="1:15" x14ac:dyDescent="0.25">
      <c r="A4602" s="239" t="s">
        <v>14333</v>
      </c>
      <c r="B4602" s="189" t="s">
        <v>7848</v>
      </c>
      <c r="C4602" s="190" t="s">
        <v>7847</v>
      </c>
      <c r="D4602" s="190" t="s">
        <v>8266</v>
      </c>
      <c r="E4602" s="190" t="s">
        <v>20867</v>
      </c>
      <c r="F4602" s="190" t="s">
        <v>20869</v>
      </c>
      <c r="G4602" s="192">
        <v>8224</v>
      </c>
      <c r="H4602" s="191">
        <v>166.3</v>
      </c>
      <c r="I4602" s="188">
        <v>49.45279615153337</v>
      </c>
      <c r="J4602" s="192">
        <v>8635</v>
      </c>
      <c r="K4602" s="191">
        <v>166.6</v>
      </c>
      <c r="L4602" s="193">
        <v>51.830732292917169</v>
      </c>
      <c r="N4602" s="185"/>
      <c r="O4602" s="185"/>
    </row>
    <row r="4603" spans="1:15" x14ac:dyDescent="0.25">
      <c r="A4603" s="239" t="s">
        <v>14334</v>
      </c>
      <c r="B4603" s="189" t="s">
        <v>7848</v>
      </c>
      <c r="C4603" s="190" t="s">
        <v>7847</v>
      </c>
      <c r="D4603" s="190" t="s">
        <v>8267</v>
      </c>
      <c r="E4603" s="190" t="s">
        <v>20867</v>
      </c>
      <c r="F4603" s="190" t="s">
        <v>20869</v>
      </c>
      <c r="G4603" s="192">
        <v>46200</v>
      </c>
      <c r="H4603" s="191">
        <v>697.6</v>
      </c>
      <c r="I4603" s="188">
        <v>66.227064220183479</v>
      </c>
      <c r="J4603" s="192">
        <v>55500</v>
      </c>
      <c r="K4603" s="191">
        <v>692.9</v>
      </c>
      <c r="L4603" s="193">
        <v>80.098138259489104</v>
      </c>
      <c r="N4603" s="185"/>
      <c r="O4603" s="185"/>
    </row>
    <row r="4604" spans="1:15" x14ac:dyDescent="0.25">
      <c r="A4604" s="239" t="s">
        <v>14335</v>
      </c>
      <c r="B4604" s="189" t="s">
        <v>7848</v>
      </c>
      <c r="C4604" s="190" t="s">
        <v>7847</v>
      </c>
      <c r="D4604" s="190" t="s">
        <v>8268</v>
      </c>
      <c r="E4604" s="190" t="s">
        <v>20867</v>
      </c>
      <c r="F4604" s="190" t="s">
        <v>20869</v>
      </c>
      <c r="G4604" s="192">
        <v>19500</v>
      </c>
      <c r="H4604" s="191">
        <v>399.7</v>
      </c>
      <c r="I4604" s="188">
        <v>48.786589942456843</v>
      </c>
      <c r="J4604" s="192">
        <v>20000</v>
      </c>
      <c r="K4604" s="191">
        <v>393.7</v>
      </c>
      <c r="L4604" s="193">
        <v>50.800101600203199</v>
      </c>
      <c r="N4604" s="185"/>
      <c r="O4604" s="185"/>
    </row>
    <row r="4605" spans="1:15" x14ac:dyDescent="0.25">
      <c r="A4605" s="239" t="s">
        <v>14336</v>
      </c>
      <c r="B4605" s="189" t="s">
        <v>7848</v>
      </c>
      <c r="C4605" s="190" t="s">
        <v>7847</v>
      </c>
      <c r="D4605" s="190" t="s">
        <v>8269</v>
      </c>
      <c r="E4605" s="190" t="s">
        <v>20867</v>
      </c>
      <c r="F4605" s="190" t="s">
        <v>20869</v>
      </c>
      <c r="G4605" s="192">
        <v>10186</v>
      </c>
      <c r="H4605" s="191">
        <v>349.6</v>
      </c>
      <c r="I4605" s="188">
        <v>29.136155606407321</v>
      </c>
      <c r="J4605" s="192">
        <v>13030</v>
      </c>
      <c r="K4605" s="191">
        <v>344.5</v>
      </c>
      <c r="L4605" s="193">
        <v>37.822931785195934</v>
      </c>
      <c r="N4605" s="185"/>
      <c r="O4605" s="185"/>
    </row>
    <row r="4606" spans="1:15" x14ac:dyDescent="0.25">
      <c r="A4606" s="239" t="s">
        <v>14337</v>
      </c>
      <c r="B4606" s="189" t="s">
        <v>7848</v>
      </c>
      <c r="C4606" s="190" t="s">
        <v>7847</v>
      </c>
      <c r="D4606" s="190" t="s">
        <v>8270</v>
      </c>
      <c r="E4606" s="190" t="s">
        <v>20867</v>
      </c>
      <c r="F4606" s="190" t="s">
        <v>20869</v>
      </c>
      <c r="G4606" s="192">
        <v>54550</v>
      </c>
      <c r="H4606" s="191">
        <v>1453.2</v>
      </c>
      <c r="I4606" s="188">
        <v>37.537847508945774</v>
      </c>
      <c r="J4606" s="192">
        <v>59000</v>
      </c>
      <c r="K4606" s="191">
        <v>1436.3</v>
      </c>
      <c r="L4606" s="193">
        <v>41.07776926825872</v>
      </c>
      <c r="N4606" s="185"/>
      <c r="O4606" s="185"/>
    </row>
    <row r="4607" spans="1:15" x14ac:dyDescent="0.25">
      <c r="A4607" s="239" t="s">
        <v>14338</v>
      </c>
      <c r="B4607" s="189" t="s">
        <v>7848</v>
      </c>
      <c r="C4607" s="190" t="s">
        <v>7847</v>
      </c>
      <c r="D4607" s="190" t="s">
        <v>8271</v>
      </c>
      <c r="E4607" s="190" t="s">
        <v>20867</v>
      </c>
      <c r="F4607" s="190" t="s">
        <v>20869</v>
      </c>
      <c r="G4607" s="192">
        <v>19520</v>
      </c>
      <c r="H4607" s="191">
        <v>345.6</v>
      </c>
      <c r="I4607" s="188">
        <v>56.481481481481481</v>
      </c>
      <c r="J4607" s="192">
        <v>19801</v>
      </c>
      <c r="K4607" s="191">
        <v>350.1</v>
      </c>
      <c r="L4607" s="193">
        <v>56.558126249642953</v>
      </c>
      <c r="N4607" s="185"/>
      <c r="O4607" s="185"/>
    </row>
    <row r="4608" spans="1:15" x14ac:dyDescent="0.25">
      <c r="A4608" s="239" t="s">
        <v>14339</v>
      </c>
      <c r="B4608" s="189" t="s">
        <v>7848</v>
      </c>
      <c r="C4608" s="190" t="s">
        <v>7847</v>
      </c>
      <c r="D4608" s="190" t="s">
        <v>8272</v>
      </c>
      <c r="E4608" s="190" t="s">
        <v>20867</v>
      </c>
      <c r="F4608" s="190" t="s">
        <v>20869</v>
      </c>
      <c r="G4608" s="192">
        <v>23374</v>
      </c>
      <c r="H4608" s="191">
        <v>805.5</v>
      </c>
      <c r="I4608" s="188">
        <v>29.01800124146493</v>
      </c>
      <c r="J4608" s="192">
        <v>24371</v>
      </c>
      <c r="K4608" s="191">
        <v>811.3</v>
      </c>
      <c r="L4608" s="193">
        <v>30.039442869468754</v>
      </c>
      <c r="N4608" s="185"/>
      <c r="O4608" s="185"/>
    </row>
    <row r="4609" spans="1:15" x14ac:dyDescent="0.25">
      <c r="A4609" s="239" t="s">
        <v>14340</v>
      </c>
      <c r="B4609" s="189" t="s">
        <v>7848</v>
      </c>
      <c r="C4609" s="190" t="s">
        <v>7847</v>
      </c>
      <c r="D4609" s="190" t="s">
        <v>8273</v>
      </c>
      <c r="E4609" s="190" t="s">
        <v>20867</v>
      </c>
      <c r="F4609" s="190" t="s">
        <v>20869</v>
      </c>
      <c r="G4609" s="192">
        <v>27417</v>
      </c>
      <c r="H4609" s="191">
        <v>633.1</v>
      </c>
      <c r="I4609" s="188">
        <v>43.30595482546201</v>
      </c>
      <c r="J4609" s="192">
        <v>30311</v>
      </c>
      <c r="K4609" s="191">
        <v>638.79999999999995</v>
      </c>
      <c r="L4609" s="193">
        <v>47.449906073888542</v>
      </c>
      <c r="N4609" s="185"/>
      <c r="O4609" s="185"/>
    </row>
    <row r="4610" spans="1:15" x14ac:dyDescent="0.25">
      <c r="A4610" s="239" t="s">
        <v>14341</v>
      </c>
      <c r="B4610" s="189" t="s">
        <v>7848</v>
      </c>
      <c r="C4610" s="190" t="s">
        <v>7847</v>
      </c>
      <c r="D4610" s="190" t="s">
        <v>8274</v>
      </c>
      <c r="E4610" s="190" t="s">
        <v>20867</v>
      </c>
      <c r="F4610" s="190" t="s">
        <v>20869</v>
      </c>
      <c r="G4610" s="192">
        <v>5413</v>
      </c>
      <c r="H4610" s="191">
        <v>140.1</v>
      </c>
      <c r="I4610" s="188">
        <v>38.6366880799429</v>
      </c>
      <c r="J4610" s="192">
        <v>6000</v>
      </c>
      <c r="K4610" s="191">
        <v>136.80000000000001</v>
      </c>
      <c r="L4610" s="193">
        <v>43.859649122807014</v>
      </c>
      <c r="N4610" s="185"/>
      <c r="O4610" s="185"/>
    </row>
    <row r="4611" spans="1:15" x14ac:dyDescent="0.25">
      <c r="A4611" s="239" t="s">
        <v>14342</v>
      </c>
      <c r="B4611" s="189" t="s">
        <v>7848</v>
      </c>
      <c r="C4611" s="190" t="s">
        <v>7847</v>
      </c>
      <c r="D4611" s="190" t="s">
        <v>14343</v>
      </c>
      <c r="E4611" s="190" t="s">
        <v>20867</v>
      </c>
      <c r="F4611" s="190" t="s">
        <v>20868</v>
      </c>
      <c r="G4611" s="192">
        <v>0</v>
      </c>
      <c r="H4611" s="191">
        <v>77.099999999999994</v>
      </c>
      <c r="I4611" s="188">
        <v>0</v>
      </c>
      <c r="J4611" s="192">
        <v>0</v>
      </c>
      <c r="K4611" s="191">
        <v>75.3</v>
      </c>
      <c r="L4611" s="193">
        <v>0</v>
      </c>
      <c r="N4611" s="185"/>
      <c r="O4611" s="185"/>
    </row>
    <row r="4612" spans="1:15" x14ac:dyDescent="0.25">
      <c r="A4612" s="239" t="s">
        <v>14344</v>
      </c>
      <c r="B4612" s="189" t="s">
        <v>7848</v>
      </c>
      <c r="C4612" s="190" t="s">
        <v>7847</v>
      </c>
      <c r="D4612" s="190" t="s">
        <v>8275</v>
      </c>
      <c r="E4612" s="190" t="s">
        <v>20867</v>
      </c>
      <c r="F4612" s="190" t="s">
        <v>20869</v>
      </c>
      <c r="G4612" s="192">
        <v>30000</v>
      </c>
      <c r="H4612" s="191">
        <v>888.5</v>
      </c>
      <c r="I4612" s="188">
        <v>33.764772087788408</v>
      </c>
      <c r="J4612" s="192">
        <v>43782</v>
      </c>
      <c r="K4612" s="191">
        <v>847.6</v>
      </c>
      <c r="L4612" s="193">
        <v>51.654082114204812</v>
      </c>
      <c r="N4612" s="185"/>
      <c r="O4612" s="185"/>
    </row>
    <row r="4613" spans="1:15" x14ac:dyDescent="0.25">
      <c r="A4613" s="239" t="s">
        <v>14345</v>
      </c>
      <c r="B4613" s="189" t="s">
        <v>7848</v>
      </c>
      <c r="C4613" s="190" t="s">
        <v>7847</v>
      </c>
      <c r="D4613" s="190" t="s">
        <v>3151</v>
      </c>
      <c r="E4613" s="190" t="s">
        <v>20867</v>
      </c>
      <c r="F4613" s="190" t="s">
        <v>20869</v>
      </c>
      <c r="G4613" s="192">
        <v>80888</v>
      </c>
      <c r="H4613" s="191">
        <v>1455.8</v>
      </c>
      <c r="I4613" s="188">
        <v>55.562577277098505</v>
      </c>
      <c r="J4613" s="192">
        <v>93938</v>
      </c>
      <c r="K4613" s="191">
        <v>1446.9</v>
      </c>
      <c r="L4613" s="193">
        <v>64.923629829290206</v>
      </c>
      <c r="N4613" s="185"/>
      <c r="O4613" s="185"/>
    </row>
    <row r="4614" spans="1:15" x14ac:dyDescent="0.25">
      <c r="A4614" s="239" t="s">
        <v>14346</v>
      </c>
      <c r="B4614" s="189" t="s">
        <v>7848</v>
      </c>
      <c r="C4614" s="190" t="s">
        <v>7847</v>
      </c>
      <c r="D4614" s="190" t="s">
        <v>3152</v>
      </c>
      <c r="E4614" s="190" t="s">
        <v>20867</v>
      </c>
      <c r="F4614" s="190" t="s">
        <v>20869</v>
      </c>
      <c r="G4614" s="192">
        <v>14797</v>
      </c>
      <c r="H4614" s="191">
        <v>419.8</v>
      </c>
      <c r="I4614" s="188">
        <v>35.247737017627443</v>
      </c>
      <c r="J4614" s="192">
        <v>15067</v>
      </c>
      <c r="K4614" s="191">
        <v>416.8</v>
      </c>
      <c r="L4614" s="193">
        <v>36.149232245681382</v>
      </c>
      <c r="N4614" s="185"/>
      <c r="O4614" s="185"/>
    </row>
    <row r="4615" spans="1:15" x14ac:dyDescent="0.25">
      <c r="A4615" s="239" t="s">
        <v>14347</v>
      </c>
      <c r="B4615" s="189" t="s">
        <v>7848</v>
      </c>
      <c r="C4615" s="190" t="s">
        <v>7847</v>
      </c>
      <c r="D4615" s="190" t="s">
        <v>14348</v>
      </c>
      <c r="E4615" s="190" t="s">
        <v>20867</v>
      </c>
      <c r="F4615" s="190" t="s">
        <v>20868</v>
      </c>
      <c r="G4615" s="192">
        <v>0</v>
      </c>
      <c r="H4615" s="191">
        <v>36.299999999999997</v>
      </c>
      <c r="I4615" s="188">
        <v>0</v>
      </c>
      <c r="J4615" s="192">
        <v>0</v>
      </c>
      <c r="K4615" s="191">
        <v>28.6</v>
      </c>
      <c r="L4615" s="193">
        <v>0</v>
      </c>
      <c r="N4615" s="185"/>
      <c r="O4615" s="185"/>
    </row>
    <row r="4616" spans="1:15" x14ac:dyDescent="0.25">
      <c r="A4616" s="239" t="s">
        <v>14349</v>
      </c>
      <c r="B4616" s="189" t="s">
        <v>7848</v>
      </c>
      <c r="C4616" s="190" t="s">
        <v>7847</v>
      </c>
      <c r="D4616" s="190" t="s">
        <v>3153</v>
      </c>
      <c r="E4616" s="190" t="s">
        <v>20867</v>
      </c>
      <c r="F4616" s="190" t="s">
        <v>20869</v>
      </c>
      <c r="G4616" s="192">
        <v>17000</v>
      </c>
      <c r="H4616" s="191">
        <v>299.10000000000002</v>
      </c>
      <c r="I4616" s="188">
        <v>56.837178201270476</v>
      </c>
      <c r="J4616" s="192">
        <v>17000</v>
      </c>
      <c r="K4616" s="191">
        <v>297.7</v>
      </c>
      <c r="L4616" s="193">
        <v>57.104467584816931</v>
      </c>
      <c r="N4616" s="185"/>
      <c r="O4616" s="185"/>
    </row>
    <row r="4617" spans="1:15" x14ac:dyDescent="0.25">
      <c r="A4617" s="239" t="s">
        <v>14350</v>
      </c>
      <c r="B4617" s="189" t="s">
        <v>7848</v>
      </c>
      <c r="C4617" s="190" t="s">
        <v>7847</v>
      </c>
      <c r="D4617" s="190" t="s">
        <v>3154</v>
      </c>
      <c r="E4617" s="190" t="s">
        <v>20867</v>
      </c>
      <c r="F4617" s="190" t="s">
        <v>20869</v>
      </c>
      <c r="G4617" s="192">
        <v>16453</v>
      </c>
      <c r="H4617" s="191">
        <v>469</v>
      </c>
      <c r="I4617" s="188">
        <v>35.08102345415778</v>
      </c>
      <c r="J4617" s="192">
        <v>16596</v>
      </c>
      <c r="K4617" s="191">
        <v>473.1</v>
      </c>
      <c r="L4617" s="193">
        <v>35.079264426125555</v>
      </c>
      <c r="N4617" s="185"/>
      <c r="O4617" s="185"/>
    </row>
    <row r="4618" spans="1:15" x14ac:dyDescent="0.25">
      <c r="A4618" s="239" t="s">
        <v>14351</v>
      </c>
      <c r="B4618" s="189" t="s">
        <v>7848</v>
      </c>
      <c r="C4618" s="190" t="s">
        <v>7847</v>
      </c>
      <c r="D4618" s="190" t="s">
        <v>7831</v>
      </c>
      <c r="E4618" s="190" t="s">
        <v>20867</v>
      </c>
      <c r="F4618" s="190" t="s">
        <v>20869</v>
      </c>
      <c r="G4618" s="192">
        <v>22819</v>
      </c>
      <c r="H4618" s="191">
        <v>312.5</v>
      </c>
      <c r="I4618" s="188">
        <v>73.020799999999994</v>
      </c>
      <c r="J4618" s="192">
        <v>26288</v>
      </c>
      <c r="K4618" s="191">
        <v>312.60000000000002</v>
      </c>
      <c r="L4618" s="193">
        <v>84.094689699296225</v>
      </c>
      <c r="N4618" s="185"/>
      <c r="O4618" s="185"/>
    </row>
    <row r="4619" spans="1:15" x14ac:dyDescent="0.25">
      <c r="A4619" s="239" t="s">
        <v>14352</v>
      </c>
      <c r="B4619" s="189" t="s">
        <v>7848</v>
      </c>
      <c r="C4619" s="190" t="s">
        <v>7847</v>
      </c>
      <c r="D4619" s="190" t="s">
        <v>3155</v>
      </c>
      <c r="E4619" s="190" t="s">
        <v>20867</v>
      </c>
      <c r="F4619" s="190" t="s">
        <v>20869</v>
      </c>
      <c r="G4619" s="192">
        <v>54637</v>
      </c>
      <c r="H4619" s="191">
        <v>1336.2</v>
      </c>
      <c r="I4619" s="188">
        <v>40.889836850770841</v>
      </c>
      <c r="J4619" s="192">
        <v>54768</v>
      </c>
      <c r="K4619" s="191">
        <v>1339.4</v>
      </c>
      <c r="L4619" s="193">
        <v>40.889950724204866</v>
      </c>
      <c r="N4619" s="185"/>
      <c r="O4619" s="185"/>
    </row>
    <row r="4620" spans="1:15" x14ac:dyDescent="0.25">
      <c r="A4620" s="239" t="s">
        <v>14353</v>
      </c>
      <c r="B4620" s="189" t="s">
        <v>7848</v>
      </c>
      <c r="C4620" s="190" t="s">
        <v>7847</v>
      </c>
      <c r="D4620" s="190" t="s">
        <v>7703</v>
      </c>
      <c r="E4620" s="190" t="s">
        <v>20867</v>
      </c>
      <c r="F4620" s="190" t="s">
        <v>20869</v>
      </c>
      <c r="G4620" s="192">
        <v>10537</v>
      </c>
      <c r="H4620" s="191">
        <v>242.8</v>
      </c>
      <c r="I4620" s="188">
        <v>43.397858319604609</v>
      </c>
      <c r="J4620" s="192">
        <v>10638</v>
      </c>
      <c r="K4620" s="191">
        <v>241.1</v>
      </c>
      <c r="L4620" s="193">
        <v>44.122770634591454</v>
      </c>
      <c r="N4620" s="185"/>
      <c r="O4620" s="185"/>
    </row>
    <row r="4621" spans="1:15" x14ac:dyDescent="0.25">
      <c r="A4621" s="239" t="s">
        <v>14354</v>
      </c>
      <c r="B4621" s="189" t="s">
        <v>7848</v>
      </c>
      <c r="C4621" s="190" t="s">
        <v>7847</v>
      </c>
      <c r="D4621" s="190" t="s">
        <v>3156</v>
      </c>
      <c r="E4621" s="190" t="s">
        <v>20867</v>
      </c>
      <c r="F4621" s="190" t="s">
        <v>20869</v>
      </c>
      <c r="G4621" s="192">
        <v>56529</v>
      </c>
      <c r="H4621" s="191">
        <v>1069.2</v>
      </c>
      <c r="I4621" s="188">
        <v>52.870370370370367</v>
      </c>
      <c r="J4621" s="192">
        <v>59356</v>
      </c>
      <c r="K4621" s="191">
        <v>1078.8</v>
      </c>
      <c r="L4621" s="193">
        <v>55.02039302929181</v>
      </c>
      <c r="N4621" s="185"/>
      <c r="O4621" s="185"/>
    </row>
    <row r="4622" spans="1:15" x14ac:dyDescent="0.25">
      <c r="A4622" s="239" t="s">
        <v>14355</v>
      </c>
      <c r="B4622" s="189" t="s">
        <v>7848</v>
      </c>
      <c r="C4622" s="190" t="s">
        <v>7847</v>
      </c>
      <c r="D4622" s="190" t="s">
        <v>5233</v>
      </c>
      <c r="E4622" s="190" t="s">
        <v>20867</v>
      </c>
      <c r="F4622" s="190" t="s">
        <v>20869</v>
      </c>
      <c r="G4622" s="192">
        <v>76928</v>
      </c>
      <c r="H4622" s="191">
        <v>1468.9</v>
      </c>
      <c r="I4622" s="188">
        <v>52.371162094084006</v>
      </c>
      <c r="J4622" s="192">
        <v>76928</v>
      </c>
      <c r="K4622" s="191">
        <v>1458.5</v>
      </c>
      <c r="L4622" s="193">
        <v>52.744600617072336</v>
      </c>
      <c r="N4622" s="185"/>
      <c r="O4622" s="185"/>
    </row>
    <row r="4623" spans="1:15" x14ac:dyDescent="0.25">
      <c r="A4623" s="239" t="s">
        <v>14356</v>
      </c>
      <c r="B4623" s="189" t="s">
        <v>7848</v>
      </c>
      <c r="C4623" s="190" t="s">
        <v>7847</v>
      </c>
      <c r="D4623" s="190" t="s">
        <v>3157</v>
      </c>
      <c r="E4623" s="190" t="s">
        <v>20867</v>
      </c>
      <c r="F4623" s="190" t="s">
        <v>20869</v>
      </c>
      <c r="G4623" s="192">
        <v>11440</v>
      </c>
      <c r="H4623" s="191">
        <v>299</v>
      </c>
      <c r="I4623" s="188">
        <v>38.260869565217391</v>
      </c>
      <c r="J4623" s="192">
        <v>13449</v>
      </c>
      <c r="K4623" s="191">
        <v>296.5</v>
      </c>
      <c r="L4623" s="193">
        <v>45.359190556492415</v>
      </c>
      <c r="N4623" s="185"/>
      <c r="O4623" s="185"/>
    </row>
    <row r="4624" spans="1:15" x14ac:dyDescent="0.25">
      <c r="A4624" s="239" t="s">
        <v>14357</v>
      </c>
      <c r="B4624" s="189" t="s">
        <v>7848</v>
      </c>
      <c r="C4624" s="190" t="s">
        <v>7847</v>
      </c>
      <c r="D4624" s="190" t="s">
        <v>3158</v>
      </c>
      <c r="E4624" s="190" t="s">
        <v>20867</v>
      </c>
      <c r="F4624" s="190" t="s">
        <v>20869</v>
      </c>
      <c r="G4624" s="192">
        <v>7289</v>
      </c>
      <c r="H4624" s="191">
        <v>206</v>
      </c>
      <c r="I4624" s="188">
        <v>35.383495145631066</v>
      </c>
      <c r="J4624" s="192">
        <v>8279</v>
      </c>
      <c r="K4624" s="191">
        <v>207.6</v>
      </c>
      <c r="L4624" s="193">
        <v>39.879576107899808</v>
      </c>
      <c r="N4624" s="185"/>
      <c r="O4624" s="185"/>
    </row>
    <row r="4625" spans="1:15" x14ac:dyDescent="0.25">
      <c r="A4625" s="239" t="s">
        <v>14358</v>
      </c>
      <c r="B4625" s="189" t="s">
        <v>7848</v>
      </c>
      <c r="C4625" s="190" t="s">
        <v>7847</v>
      </c>
      <c r="D4625" s="190" t="s">
        <v>14359</v>
      </c>
      <c r="E4625" s="190" t="s">
        <v>20867</v>
      </c>
      <c r="F4625" s="190" t="s">
        <v>20868</v>
      </c>
      <c r="G4625" s="192">
        <v>0</v>
      </c>
      <c r="H4625" s="191">
        <v>89.1</v>
      </c>
      <c r="I4625" s="188">
        <v>0</v>
      </c>
      <c r="J4625" s="192">
        <v>0</v>
      </c>
      <c r="K4625" s="191">
        <v>85.2</v>
      </c>
      <c r="L4625" s="193">
        <v>0</v>
      </c>
      <c r="N4625" s="185"/>
      <c r="O4625" s="185"/>
    </row>
    <row r="4626" spans="1:15" x14ac:dyDescent="0.25">
      <c r="A4626" s="239" t="s">
        <v>14360</v>
      </c>
      <c r="B4626" s="189" t="s">
        <v>7848</v>
      </c>
      <c r="C4626" s="190" t="s">
        <v>7847</v>
      </c>
      <c r="D4626" s="190" t="s">
        <v>3159</v>
      </c>
      <c r="E4626" s="190" t="s">
        <v>20867</v>
      </c>
      <c r="F4626" s="190" t="s">
        <v>20869</v>
      </c>
      <c r="G4626" s="192">
        <v>99800</v>
      </c>
      <c r="H4626" s="191">
        <v>2227.5</v>
      </c>
      <c r="I4626" s="188">
        <v>44.803591470258134</v>
      </c>
      <c r="J4626" s="192">
        <v>121720</v>
      </c>
      <c r="K4626" s="191">
        <v>2216.1</v>
      </c>
      <c r="L4626" s="193">
        <v>54.925319254546274</v>
      </c>
      <c r="N4626" s="185"/>
      <c r="O4626" s="185"/>
    </row>
    <row r="4627" spans="1:15" x14ac:dyDescent="0.25">
      <c r="A4627" s="239" t="s">
        <v>14361</v>
      </c>
      <c r="B4627" s="189" t="s">
        <v>7848</v>
      </c>
      <c r="C4627" s="190" t="s">
        <v>7847</v>
      </c>
      <c r="D4627" s="190" t="s">
        <v>3160</v>
      </c>
      <c r="E4627" s="190" t="s">
        <v>20867</v>
      </c>
      <c r="F4627" s="190" t="s">
        <v>20869</v>
      </c>
      <c r="G4627" s="192">
        <v>11674</v>
      </c>
      <c r="H4627" s="191">
        <v>297.7</v>
      </c>
      <c r="I4627" s="188">
        <v>39.213973799126641</v>
      </c>
      <c r="J4627" s="192">
        <v>11885</v>
      </c>
      <c r="K4627" s="191">
        <v>300.89999999999998</v>
      </c>
      <c r="L4627" s="193">
        <v>39.498172150216021</v>
      </c>
      <c r="N4627" s="185"/>
      <c r="O4627" s="185"/>
    </row>
    <row r="4628" spans="1:15" x14ac:dyDescent="0.25">
      <c r="A4628" s="239" t="s">
        <v>14362</v>
      </c>
      <c r="B4628" s="189" t="s">
        <v>7848</v>
      </c>
      <c r="C4628" s="190" t="s">
        <v>7847</v>
      </c>
      <c r="D4628" s="190" t="s">
        <v>3161</v>
      </c>
      <c r="E4628" s="190" t="s">
        <v>20867</v>
      </c>
      <c r="F4628" s="190" t="s">
        <v>20869</v>
      </c>
      <c r="G4628" s="192">
        <v>26961</v>
      </c>
      <c r="H4628" s="191">
        <v>640.70000000000005</v>
      </c>
      <c r="I4628" s="188">
        <v>42.080536912751676</v>
      </c>
      <c r="J4628" s="192">
        <v>29995</v>
      </c>
      <c r="K4628" s="191">
        <v>632.1</v>
      </c>
      <c r="L4628" s="193">
        <v>47.452934662236984</v>
      </c>
      <c r="N4628" s="185"/>
      <c r="O4628" s="185"/>
    </row>
    <row r="4629" spans="1:15" x14ac:dyDescent="0.25">
      <c r="A4629" s="239" t="s">
        <v>14363</v>
      </c>
      <c r="B4629" s="189" t="s">
        <v>7848</v>
      </c>
      <c r="C4629" s="190" t="s">
        <v>7847</v>
      </c>
      <c r="D4629" s="190" t="s">
        <v>3162</v>
      </c>
      <c r="E4629" s="190" t="s">
        <v>20867</v>
      </c>
      <c r="F4629" s="190" t="s">
        <v>20869</v>
      </c>
      <c r="G4629" s="192">
        <v>19016</v>
      </c>
      <c r="H4629" s="191">
        <v>298.2</v>
      </c>
      <c r="I4629" s="188">
        <v>63.76928236083166</v>
      </c>
      <c r="J4629" s="192">
        <v>20350</v>
      </c>
      <c r="K4629" s="191">
        <v>301.89999999999998</v>
      </c>
      <c r="L4629" s="193">
        <v>67.406425968863871</v>
      </c>
      <c r="N4629" s="185"/>
      <c r="O4629" s="185"/>
    </row>
    <row r="4630" spans="1:15" x14ac:dyDescent="0.25">
      <c r="A4630" s="239" t="s">
        <v>14364</v>
      </c>
      <c r="B4630" s="189" t="s">
        <v>7848</v>
      </c>
      <c r="C4630" s="190" t="s">
        <v>7847</v>
      </c>
      <c r="D4630" s="190" t="s">
        <v>6964</v>
      </c>
      <c r="E4630" s="190" t="s">
        <v>20867</v>
      </c>
      <c r="F4630" s="190" t="s">
        <v>20869</v>
      </c>
      <c r="G4630" s="192">
        <v>15474</v>
      </c>
      <c r="H4630" s="191">
        <v>538.79999999999995</v>
      </c>
      <c r="I4630" s="188">
        <v>28.719376391982184</v>
      </c>
      <c r="J4630" s="192">
        <v>15869</v>
      </c>
      <c r="K4630" s="191">
        <v>527.5</v>
      </c>
      <c r="L4630" s="193">
        <v>30.083412322274881</v>
      </c>
      <c r="N4630" s="185"/>
      <c r="O4630" s="185"/>
    </row>
    <row r="4631" spans="1:15" x14ac:dyDescent="0.25">
      <c r="A4631" s="239" t="s">
        <v>14365</v>
      </c>
      <c r="B4631" s="189" t="s">
        <v>7848</v>
      </c>
      <c r="C4631" s="190" t="s">
        <v>7847</v>
      </c>
      <c r="D4631" s="190" t="s">
        <v>3163</v>
      </c>
      <c r="E4631" s="190" t="s">
        <v>20867</v>
      </c>
      <c r="F4631" s="190" t="s">
        <v>20869</v>
      </c>
      <c r="G4631" s="192">
        <v>65721</v>
      </c>
      <c r="H4631" s="191">
        <v>1160.5</v>
      </c>
      <c r="I4631" s="188">
        <v>56.631624299870744</v>
      </c>
      <c r="J4631" s="192">
        <v>66340</v>
      </c>
      <c r="K4631" s="191">
        <v>1145.8</v>
      </c>
      <c r="L4631" s="193">
        <v>57.898411590155355</v>
      </c>
      <c r="N4631" s="185"/>
      <c r="O4631" s="185"/>
    </row>
    <row r="4632" spans="1:15" x14ac:dyDescent="0.25">
      <c r="A4632" s="239" t="s">
        <v>14366</v>
      </c>
      <c r="B4632" s="189" t="s">
        <v>7848</v>
      </c>
      <c r="C4632" s="190" t="s">
        <v>7847</v>
      </c>
      <c r="D4632" s="190" t="s">
        <v>3164</v>
      </c>
      <c r="E4632" s="190" t="s">
        <v>20867</v>
      </c>
      <c r="F4632" s="190" t="s">
        <v>20869</v>
      </c>
      <c r="G4632" s="192">
        <v>16393</v>
      </c>
      <c r="H4632" s="191">
        <v>385.4</v>
      </c>
      <c r="I4632" s="188">
        <v>42.535028541774778</v>
      </c>
      <c r="J4632" s="192">
        <v>18032</v>
      </c>
      <c r="K4632" s="191">
        <v>379.6</v>
      </c>
      <c r="L4632" s="193">
        <v>47.502634351949418</v>
      </c>
      <c r="N4632" s="185"/>
      <c r="O4632" s="185"/>
    </row>
    <row r="4633" spans="1:15" x14ac:dyDescent="0.25">
      <c r="A4633" s="239" t="s">
        <v>14367</v>
      </c>
      <c r="B4633" s="189" t="s">
        <v>7848</v>
      </c>
      <c r="C4633" s="190" t="s">
        <v>7847</v>
      </c>
      <c r="D4633" s="190" t="s">
        <v>3165</v>
      </c>
      <c r="E4633" s="190" t="s">
        <v>20867</v>
      </c>
      <c r="F4633" s="190" t="s">
        <v>20869</v>
      </c>
      <c r="G4633" s="192">
        <v>13000</v>
      </c>
      <c r="H4633" s="191">
        <v>204.9</v>
      </c>
      <c r="I4633" s="188">
        <v>63.445583211322592</v>
      </c>
      <c r="J4633" s="192">
        <v>13750</v>
      </c>
      <c r="K4633" s="191">
        <v>210.4</v>
      </c>
      <c r="L4633" s="193">
        <v>65.351711026615973</v>
      </c>
      <c r="N4633" s="185"/>
      <c r="O4633" s="185"/>
    </row>
    <row r="4634" spans="1:15" x14ac:dyDescent="0.25">
      <c r="A4634" s="239" t="s">
        <v>14368</v>
      </c>
      <c r="B4634" s="189" t="s">
        <v>7848</v>
      </c>
      <c r="C4634" s="190" t="s">
        <v>7847</v>
      </c>
      <c r="D4634" s="190" t="s">
        <v>14369</v>
      </c>
      <c r="E4634" s="190" t="s">
        <v>20867</v>
      </c>
      <c r="F4634" s="190" t="s">
        <v>20868</v>
      </c>
      <c r="G4634" s="192">
        <v>0</v>
      </c>
      <c r="H4634" s="191">
        <v>60.4</v>
      </c>
      <c r="I4634" s="188">
        <v>0</v>
      </c>
      <c r="J4634" s="192">
        <v>0</v>
      </c>
      <c r="K4634" s="191">
        <v>58.2</v>
      </c>
      <c r="L4634" s="193">
        <v>0</v>
      </c>
      <c r="N4634" s="185"/>
      <c r="O4634" s="185"/>
    </row>
    <row r="4635" spans="1:15" x14ac:dyDescent="0.25">
      <c r="A4635" s="239" t="s">
        <v>14370</v>
      </c>
      <c r="B4635" s="189" t="s">
        <v>7848</v>
      </c>
      <c r="C4635" s="190" t="s">
        <v>7847</v>
      </c>
      <c r="D4635" s="190" t="s">
        <v>14371</v>
      </c>
      <c r="E4635" s="190" t="s">
        <v>20867</v>
      </c>
      <c r="F4635" s="190" t="s">
        <v>20868</v>
      </c>
      <c r="G4635" s="192">
        <v>0</v>
      </c>
      <c r="H4635" s="191">
        <v>104</v>
      </c>
      <c r="I4635" s="188">
        <v>0</v>
      </c>
      <c r="J4635" s="192">
        <v>0</v>
      </c>
      <c r="K4635" s="191">
        <v>95.6</v>
      </c>
      <c r="L4635" s="193">
        <v>0</v>
      </c>
      <c r="N4635" s="185"/>
      <c r="O4635" s="185"/>
    </row>
    <row r="4636" spans="1:15" x14ac:dyDescent="0.25">
      <c r="A4636" s="239" t="s">
        <v>14372</v>
      </c>
      <c r="B4636" s="189" t="s">
        <v>7848</v>
      </c>
      <c r="C4636" s="190" t="s">
        <v>7847</v>
      </c>
      <c r="D4636" s="190" t="s">
        <v>3166</v>
      </c>
      <c r="E4636" s="190" t="s">
        <v>20867</v>
      </c>
      <c r="F4636" s="190" t="s">
        <v>20869</v>
      </c>
      <c r="G4636" s="192">
        <v>47000</v>
      </c>
      <c r="H4636" s="191">
        <v>931.5</v>
      </c>
      <c r="I4636" s="188">
        <v>50.456253354804076</v>
      </c>
      <c r="J4636" s="192">
        <v>52000</v>
      </c>
      <c r="K4636" s="191">
        <v>920.6</v>
      </c>
      <c r="L4636" s="193">
        <v>56.484901151422982</v>
      </c>
      <c r="N4636" s="185"/>
      <c r="O4636" s="185"/>
    </row>
    <row r="4637" spans="1:15" x14ac:dyDescent="0.25">
      <c r="A4637" s="239" t="s">
        <v>14373</v>
      </c>
      <c r="B4637" s="189" t="s">
        <v>7850</v>
      </c>
      <c r="C4637" s="190" t="s">
        <v>7849</v>
      </c>
      <c r="D4637" s="190" t="s">
        <v>3167</v>
      </c>
      <c r="E4637" s="190" t="s">
        <v>20867</v>
      </c>
      <c r="F4637" s="190" t="s">
        <v>20869</v>
      </c>
      <c r="G4637" s="192">
        <v>15263.55</v>
      </c>
      <c r="H4637" s="191">
        <v>471</v>
      </c>
      <c r="I4637" s="188">
        <v>32.406687898089167</v>
      </c>
      <c r="J4637" s="192">
        <v>15614</v>
      </c>
      <c r="K4637" s="191">
        <v>480.6</v>
      </c>
      <c r="L4637" s="193">
        <v>32.488555971702034</v>
      </c>
      <c r="N4637" s="185"/>
      <c r="O4637" s="185"/>
    </row>
    <row r="4638" spans="1:15" x14ac:dyDescent="0.25">
      <c r="A4638" s="239" t="s">
        <v>14374</v>
      </c>
      <c r="B4638" s="189" t="s">
        <v>7850</v>
      </c>
      <c r="C4638" s="190" t="s">
        <v>7849</v>
      </c>
      <c r="D4638" s="190" t="s">
        <v>3168</v>
      </c>
      <c r="E4638" s="190" t="s">
        <v>20867</v>
      </c>
      <c r="F4638" s="190" t="s">
        <v>20869</v>
      </c>
      <c r="G4638" s="192">
        <v>1533.8</v>
      </c>
      <c r="H4638" s="191">
        <v>52.5</v>
      </c>
      <c r="I4638" s="188">
        <v>29.215238095238096</v>
      </c>
      <c r="J4638" s="192">
        <v>1548</v>
      </c>
      <c r="K4638" s="191">
        <v>53.1</v>
      </c>
      <c r="L4638" s="193">
        <v>29.152542372881356</v>
      </c>
      <c r="N4638" s="185"/>
      <c r="O4638" s="185"/>
    </row>
    <row r="4639" spans="1:15" x14ac:dyDescent="0.25">
      <c r="A4639" s="239" t="s">
        <v>14375</v>
      </c>
      <c r="B4639" s="189" t="s">
        <v>7850</v>
      </c>
      <c r="C4639" s="190" t="s">
        <v>7849</v>
      </c>
      <c r="D4639" s="190" t="s">
        <v>3169</v>
      </c>
      <c r="E4639" s="190" t="s">
        <v>20867</v>
      </c>
      <c r="F4639" s="190" t="s">
        <v>20869</v>
      </c>
      <c r="G4639" s="192">
        <v>13073.43</v>
      </c>
      <c r="H4639" s="191">
        <v>326.89999999999998</v>
      </c>
      <c r="I4639" s="188">
        <v>39.992138268583666</v>
      </c>
      <c r="J4639" s="192">
        <v>13286</v>
      </c>
      <c r="K4639" s="191">
        <v>328.1</v>
      </c>
      <c r="L4639" s="193">
        <v>40.493751904907036</v>
      </c>
      <c r="N4639" s="185"/>
      <c r="O4639" s="185"/>
    </row>
    <row r="4640" spans="1:15" x14ac:dyDescent="0.25">
      <c r="A4640" s="239" t="s">
        <v>14376</v>
      </c>
      <c r="B4640" s="189" t="s">
        <v>7850</v>
      </c>
      <c r="C4640" s="190" t="s">
        <v>7849</v>
      </c>
      <c r="D4640" s="190" t="s">
        <v>3170</v>
      </c>
      <c r="E4640" s="190" t="s">
        <v>20867</v>
      </c>
      <c r="F4640" s="190" t="s">
        <v>20869</v>
      </c>
      <c r="G4640" s="192">
        <v>112297.97</v>
      </c>
      <c r="H4640" s="191">
        <v>2852.5</v>
      </c>
      <c r="I4640" s="188">
        <v>39.368262927256794</v>
      </c>
      <c r="J4640" s="192">
        <v>115133</v>
      </c>
      <c r="K4640" s="191">
        <v>2832.8</v>
      </c>
      <c r="L4640" s="193">
        <v>40.642826885060714</v>
      </c>
      <c r="N4640" s="185"/>
      <c r="O4640" s="185"/>
    </row>
    <row r="4641" spans="1:15" x14ac:dyDescent="0.25">
      <c r="A4641" s="239" t="s">
        <v>14377</v>
      </c>
      <c r="B4641" s="189" t="s">
        <v>7850</v>
      </c>
      <c r="C4641" s="190" t="s">
        <v>7849</v>
      </c>
      <c r="D4641" s="190" t="s">
        <v>3171</v>
      </c>
      <c r="E4641" s="190" t="s">
        <v>20867</v>
      </c>
      <c r="F4641" s="190" t="s">
        <v>20869</v>
      </c>
      <c r="G4641" s="192">
        <v>20494.21</v>
      </c>
      <c r="H4641" s="191">
        <v>447.09999999999997</v>
      </c>
      <c r="I4641" s="188">
        <v>45.838089912771196</v>
      </c>
      <c r="J4641" s="192">
        <v>21751</v>
      </c>
      <c r="K4641" s="191">
        <v>455.9</v>
      </c>
      <c r="L4641" s="193">
        <v>47.710024128098269</v>
      </c>
      <c r="N4641" s="185"/>
      <c r="O4641" s="185"/>
    </row>
    <row r="4642" spans="1:15" x14ac:dyDescent="0.25">
      <c r="A4642" s="239" t="s">
        <v>14378</v>
      </c>
      <c r="B4642" s="189" t="s">
        <v>7850</v>
      </c>
      <c r="C4642" s="190" t="s">
        <v>7849</v>
      </c>
      <c r="D4642" s="190" t="s">
        <v>3172</v>
      </c>
      <c r="E4642" s="190" t="s">
        <v>20867</v>
      </c>
      <c r="F4642" s="190" t="s">
        <v>20869</v>
      </c>
      <c r="G4642" s="192">
        <v>1525.16</v>
      </c>
      <c r="H4642" s="191">
        <v>44.300000000000004</v>
      </c>
      <c r="I4642" s="188">
        <v>34.427990970654626</v>
      </c>
      <c r="J4642" s="192">
        <v>1543</v>
      </c>
      <c r="K4642" s="191">
        <v>46.1</v>
      </c>
      <c r="L4642" s="193">
        <v>33.470715835141</v>
      </c>
      <c r="N4642" s="185"/>
      <c r="O4642" s="185"/>
    </row>
    <row r="4643" spans="1:15" x14ac:dyDescent="0.25">
      <c r="A4643" s="239" t="s">
        <v>14379</v>
      </c>
      <c r="B4643" s="189" t="s">
        <v>7850</v>
      </c>
      <c r="C4643" s="190" t="s">
        <v>7849</v>
      </c>
      <c r="D4643" s="190" t="s">
        <v>3173</v>
      </c>
      <c r="E4643" s="190" t="s">
        <v>20867</v>
      </c>
      <c r="F4643" s="190" t="s">
        <v>20869</v>
      </c>
      <c r="G4643" s="192">
        <v>4518.1000000000004</v>
      </c>
      <c r="H4643" s="191">
        <v>255.3</v>
      </c>
      <c r="I4643" s="188">
        <v>17.697218958088524</v>
      </c>
      <c r="J4643" s="192">
        <v>5348</v>
      </c>
      <c r="K4643" s="191">
        <v>271.39999999999998</v>
      </c>
      <c r="L4643" s="193">
        <v>19.705232129697865</v>
      </c>
      <c r="N4643" s="185"/>
      <c r="O4643" s="185"/>
    </row>
    <row r="4644" spans="1:15" x14ac:dyDescent="0.25">
      <c r="A4644" s="239" t="s">
        <v>14380</v>
      </c>
      <c r="B4644" s="189" t="s">
        <v>7850</v>
      </c>
      <c r="C4644" s="190" t="s">
        <v>7849</v>
      </c>
      <c r="D4644" s="190" t="s">
        <v>3174</v>
      </c>
      <c r="E4644" s="190" t="s">
        <v>20867</v>
      </c>
      <c r="F4644" s="190" t="s">
        <v>20869</v>
      </c>
      <c r="G4644" s="192">
        <v>2369.62</v>
      </c>
      <c r="H4644" s="191">
        <v>154.89999999999998</v>
      </c>
      <c r="I4644" s="188">
        <v>15.297740477727567</v>
      </c>
      <c r="J4644" s="192">
        <v>2388</v>
      </c>
      <c r="K4644" s="191">
        <v>149.69999999999999</v>
      </c>
      <c r="L4644" s="193">
        <v>15.951903807615231</v>
      </c>
      <c r="N4644" s="185"/>
      <c r="O4644" s="185"/>
    </row>
    <row r="4645" spans="1:15" x14ac:dyDescent="0.25">
      <c r="A4645" s="239" t="s">
        <v>14381</v>
      </c>
      <c r="B4645" s="189" t="s">
        <v>7850</v>
      </c>
      <c r="C4645" s="190" t="s">
        <v>7849</v>
      </c>
      <c r="D4645" s="190" t="s">
        <v>8302</v>
      </c>
      <c r="E4645" s="190" t="s">
        <v>20867</v>
      </c>
      <c r="F4645" s="190" t="s">
        <v>20869</v>
      </c>
      <c r="G4645" s="192">
        <v>10144.200000000001</v>
      </c>
      <c r="H4645" s="191">
        <v>1204.5</v>
      </c>
      <c r="I4645" s="188">
        <v>8.4219178082191792</v>
      </c>
      <c r="J4645" s="192">
        <v>11382</v>
      </c>
      <c r="K4645" s="191">
        <v>1194.7</v>
      </c>
      <c r="L4645" s="193">
        <v>9.5270779275131829</v>
      </c>
      <c r="N4645" s="185"/>
      <c r="O4645" s="185"/>
    </row>
    <row r="4646" spans="1:15" x14ac:dyDescent="0.25">
      <c r="A4646" s="239" t="s">
        <v>14382</v>
      </c>
      <c r="B4646" s="189" t="s">
        <v>7850</v>
      </c>
      <c r="C4646" s="190" t="s">
        <v>7849</v>
      </c>
      <c r="D4646" s="190" t="s">
        <v>8303</v>
      </c>
      <c r="E4646" s="190" t="s">
        <v>20867</v>
      </c>
      <c r="F4646" s="190" t="s">
        <v>20869</v>
      </c>
      <c r="G4646" s="192">
        <v>1194.45</v>
      </c>
      <c r="H4646" s="191">
        <v>148.55000000000001</v>
      </c>
      <c r="I4646" s="188">
        <v>8.0407270279367218</v>
      </c>
      <c r="J4646" s="192">
        <v>1305</v>
      </c>
      <c r="K4646" s="191">
        <v>146.19999999999999</v>
      </c>
      <c r="L4646" s="193">
        <v>8.9261285909712722</v>
      </c>
      <c r="N4646" s="185"/>
      <c r="O4646" s="185"/>
    </row>
    <row r="4647" spans="1:15" x14ac:dyDescent="0.25">
      <c r="A4647" s="239" t="s">
        <v>14383</v>
      </c>
      <c r="B4647" s="189" t="s">
        <v>7850</v>
      </c>
      <c r="C4647" s="190" t="s">
        <v>7849</v>
      </c>
      <c r="D4647" s="190" t="s">
        <v>8304</v>
      </c>
      <c r="E4647" s="190" t="s">
        <v>20867</v>
      </c>
      <c r="F4647" s="190" t="s">
        <v>20869</v>
      </c>
      <c r="G4647" s="192">
        <v>134833.89000000001</v>
      </c>
      <c r="H4647" s="191">
        <v>2724.2</v>
      </c>
      <c r="I4647" s="188">
        <v>49.494857205785195</v>
      </c>
      <c r="J4647" s="192">
        <v>140261</v>
      </c>
      <c r="K4647" s="191">
        <v>2766.3</v>
      </c>
      <c r="L4647" s="193">
        <v>50.703466724505653</v>
      </c>
      <c r="N4647" s="185"/>
      <c r="O4647" s="185"/>
    </row>
    <row r="4648" spans="1:15" x14ac:dyDescent="0.25">
      <c r="A4648" s="239" t="s">
        <v>14384</v>
      </c>
      <c r="B4648" s="189" t="s">
        <v>7850</v>
      </c>
      <c r="C4648" s="190" t="s">
        <v>7849</v>
      </c>
      <c r="D4648" s="190" t="s">
        <v>6368</v>
      </c>
      <c r="E4648" s="190" t="s">
        <v>20867</v>
      </c>
      <c r="F4648" s="190" t="s">
        <v>20869</v>
      </c>
      <c r="G4648" s="192">
        <v>4007.73</v>
      </c>
      <c r="H4648" s="191">
        <v>69.300000000000011</v>
      </c>
      <c r="I4648" s="188">
        <v>57.831601731601722</v>
      </c>
      <c r="J4648" s="192">
        <v>3688</v>
      </c>
      <c r="K4648" s="191">
        <v>66.2</v>
      </c>
      <c r="L4648" s="193">
        <v>55.709969788519636</v>
      </c>
      <c r="N4648" s="185"/>
      <c r="O4648" s="185"/>
    </row>
    <row r="4649" spans="1:15" x14ac:dyDescent="0.25">
      <c r="A4649" s="239" t="s">
        <v>14385</v>
      </c>
      <c r="B4649" s="189" t="s">
        <v>7850</v>
      </c>
      <c r="C4649" s="190" t="s">
        <v>7849</v>
      </c>
      <c r="D4649" s="190" t="s">
        <v>8305</v>
      </c>
      <c r="E4649" s="190" t="s">
        <v>20867</v>
      </c>
      <c r="F4649" s="190" t="s">
        <v>20869</v>
      </c>
      <c r="G4649" s="192">
        <v>28969.33</v>
      </c>
      <c r="H4649" s="191">
        <v>395.2</v>
      </c>
      <c r="I4649" s="188">
        <v>73.3029605263158</v>
      </c>
      <c r="J4649" s="192">
        <v>32690</v>
      </c>
      <c r="K4649" s="191">
        <v>392.1</v>
      </c>
      <c r="L4649" s="193">
        <v>83.371588880387648</v>
      </c>
      <c r="N4649" s="185"/>
      <c r="O4649" s="185"/>
    </row>
    <row r="4650" spans="1:15" x14ac:dyDescent="0.25">
      <c r="A4650" s="239" t="s">
        <v>14386</v>
      </c>
      <c r="B4650" s="189" t="s">
        <v>7850</v>
      </c>
      <c r="C4650" s="190" t="s">
        <v>7849</v>
      </c>
      <c r="D4650" s="190" t="s">
        <v>8306</v>
      </c>
      <c r="E4650" s="190" t="s">
        <v>20867</v>
      </c>
      <c r="F4650" s="190" t="s">
        <v>20869</v>
      </c>
      <c r="G4650" s="192">
        <v>2496.8200000000002</v>
      </c>
      <c r="H4650" s="191">
        <v>81.2</v>
      </c>
      <c r="I4650" s="188">
        <v>30.749014778325122</v>
      </c>
      <c r="J4650" s="192">
        <v>2700</v>
      </c>
      <c r="K4650" s="191">
        <v>82.6</v>
      </c>
      <c r="L4650" s="193">
        <v>32.687651331719131</v>
      </c>
      <c r="N4650" s="185"/>
      <c r="O4650" s="185"/>
    </row>
    <row r="4651" spans="1:15" x14ac:dyDescent="0.25">
      <c r="A4651" s="239" t="s">
        <v>14387</v>
      </c>
      <c r="B4651" s="189" t="s">
        <v>7850</v>
      </c>
      <c r="C4651" s="190" t="s">
        <v>7849</v>
      </c>
      <c r="D4651" s="190" t="s">
        <v>8307</v>
      </c>
      <c r="E4651" s="190" t="s">
        <v>20867</v>
      </c>
      <c r="F4651" s="190" t="s">
        <v>20869</v>
      </c>
      <c r="G4651" s="192">
        <v>4199.71</v>
      </c>
      <c r="H4651" s="191">
        <v>188.8</v>
      </c>
      <c r="I4651" s="188">
        <v>22.244226694915252</v>
      </c>
      <c r="J4651" s="192">
        <v>5252</v>
      </c>
      <c r="K4651" s="191">
        <v>188</v>
      </c>
      <c r="L4651" s="193">
        <v>27.936170212765958</v>
      </c>
      <c r="N4651" s="185"/>
      <c r="O4651" s="185"/>
    </row>
    <row r="4652" spans="1:15" x14ac:dyDescent="0.25">
      <c r="A4652" s="239" t="s">
        <v>14388</v>
      </c>
      <c r="B4652" s="189" t="s">
        <v>7850</v>
      </c>
      <c r="C4652" s="190" t="s">
        <v>7849</v>
      </c>
      <c r="D4652" s="190" t="s">
        <v>7849</v>
      </c>
      <c r="E4652" s="190" t="s">
        <v>20867</v>
      </c>
      <c r="F4652" s="190" t="s">
        <v>20869</v>
      </c>
      <c r="G4652" s="192">
        <v>266696.96000000002</v>
      </c>
      <c r="H4652" s="191">
        <v>4836.2000000000007</v>
      </c>
      <c r="I4652" s="188">
        <v>55.145974111906035</v>
      </c>
      <c r="J4652" s="192">
        <v>284891</v>
      </c>
      <c r="K4652" s="191">
        <v>4868.2</v>
      </c>
      <c r="L4652" s="193">
        <v>58.520808512386509</v>
      </c>
      <c r="N4652" s="185"/>
      <c r="O4652" s="185"/>
    </row>
    <row r="4653" spans="1:15" x14ac:dyDescent="0.25">
      <c r="A4653" s="239" t="s">
        <v>14389</v>
      </c>
      <c r="B4653" s="189" t="s">
        <v>7850</v>
      </c>
      <c r="C4653" s="190" t="s">
        <v>7849</v>
      </c>
      <c r="D4653" s="190" t="s">
        <v>8308</v>
      </c>
      <c r="E4653" s="190" t="s">
        <v>20867</v>
      </c>
      <c r="F4653" s="190" t="s">
        <v>20869</v>
      </c>
      <c r="G4653" s="192">
        <v>72784.789999999994</v>
      </c>
      <c r="H4653" s="191">
        <v>1411.9</v>
      </c>
      <c r="I4653" s="188">
        <v>51.550952617040856</v>
      </c>
      <c r="J4653" s="192">
        <v>74448</v>
      </c>
      <c r="K4653" s="191">
        <v>1428.6</v>
      </c>
      <c r="L4653" s="193">
        <v>52.112557748845028</v>
      </c>
      <c r="N4653" s="185"/>
      <c r="O4653" s="185"/>
    </row>
    <row r="4654" spans="1:15" x14ac:dyDescent="0.25">
      <c r="A4654" s="239" t="s">
        <v>14390</v>
      </c>
      <c r="B4654" s="189" t="s">
        <v>7850</v>
      </c>
      <c r="C4654" s="190" t="s">
        <v>7849</v>
      </c>
      <c r="D4654" s="190" t="s">
        <v>8309</v>
      </c>
      <c r="E4654" s="190" t="s">
        <v>20867</v>
      </c>
      <c r="F4654" s="190" t="s">
        <v>20869</v>
      </c>
      <c r="G4654" s="192">
        <v>3893.16</v>
      </c>
      <c r="H4654" s="191">
        <v>137.79999999999998</v>
      </c>
      <c r="I4654" s="188">
        <v>28.252249637155298</v>
      </c>
      <c r="J4654" s="192">
        <v>3936</v>
      </c>
      <c r="K4654" s="191">
        <v>139.6</v>
      </c>
      <c r="L4654" s="193">
        <v>28.194842406876791</v>
      </c>
      <c r="N4654" s="185"/>
      <c r="O4654" s="185"/>
    </row>
    <row r="4655" spans="1:15" x14ac:dyDescent="0.25">
      <c r="A4655" s="239" t="s">
        <v>14391</v>
      </c>
      <c r="B4655" s="189" t="s">
        <v>7850</v>
      </c>
      <c r="C4655" s="190" t="s">
        <v>7849</v>
      </c>
      <c r="D4655" s="190" t="s">
        <v>8310</v>
      </c>
      <c r="E4655" s="190" t="s">
        <v>20867</v>
      </c>
      <c r="F4655" s="190" t="s">
        <v>20869</v>
      </c>
      <c r="G4655" s="192">
        <v>13579.6</v>
      </c>
      <c r="H4655" s="191">
        <v>389.6</v>
      </c>
      <c r="I4655" s="188">
        <v>34.855236139630392</v>
      </c>
      <c r="J4655" s="192">
        <v>14293</v>
      </c>
      <c r="K4655" s="191">
        <v>385.7</v>
      </c>
      <c r="L4655" s="193">
        <v>37.057298418459943</v>
      </c>
      <c r="N4655" s="185"/>
      <c r="O4655" s="185"/>
    </row>
    <row r="4656" spans="1:15" x14ac:dyDescent="0.25">
      <c r="A4656" s="239" t="s">
        <v>14392</v>
      </c>
      <c r="B4656" s="189" t="s">
        <v>7850</v>
      </c>
      <c r="C4656" s="190" t="s">
        <v>7849</v>
      </c>
      <c r="D4656" s="190" t="s">
        <v>8311</v>
      </c>
      <c r="E4656" s="190" t="s">
        <v>20867</v>
      </c>
      <c r="F4656" s="190" t="s">
        <v>20869</v>
      </c>
      <c r="G4656" s="192">
        <v>26281.45</v>
      </c>
      <c r="H4656" s="191">
        <v>530.19999999999993</v>
      </c>
      <c r="I4656" s="188">
        <v>49.568936250471531</v>
      </c>
      <c r="J4656" s="192">
        <v>28551</v>
      </c>
      <c r="K4656" s="191">
        <v>530.1</v>
      </c>
      <c r="L4656" s="193">
        <v>53.859649122807014</v>
      </c>
      <c r="N4656" s="185"/>
      <c r="O4656" s="185"/>
    </row>
    <row r="4657" spans="1:15" x14ac:dyDescent="0.25">
      <c r="A4657" s="239" t="s">
        <v>14393</v>
      </c>
      <c r="B4657" s="189" t="s">
        <v>7850</v>
      </c>
      <c r="C4657" s="190" t="s">
        <v>7849</v>
      </c>
      <c r="D4657" s="190" t="s">
        <v>8312</v>
      </c>
      <c r="E4657" s="190" t="s">
        <v>20867</v>
      </c>
      <c r="F4657" s="190" t="s">
        <v>20869</v>
      </c>
      <c r="G4657" s="192">
        <v>69242.31</v>
      </c>
      <c r="H4657" s="191">
        <v>1367.3</v>
      </c>
      <c r="I4657" s="188">
        <v>50.641636802457398</v>
      </c>
      <c r="J4657" s="192">
        <v>73075</v>
      </c>
      <c r="K4657" s="191">
        <v>1378.7</v>
      </c>
      <c r="L4657" s="193">
        <v>53.002828751722639</v>
      </c>
      <c r="N4657" s="185"/>
      <c r="O4657" s="185"/>
    </row>
    <row r="4658" spans="1:15" x14ac:dyDescent="0.25">
      <c r="A4658" s="239" t="s">
        <v>14394</v>
      </c>
      <c r="B4658" s="189" t="s">
        <v>7850</v>
      </c>
      <c r="C4658" s="190" t="s">
        <v>7849</v>
      </c>
      <c r="D4658" s="190" t="s">
        <v>8313</v>
      </c>
      <c r="E4658" s="190" t="s">
        <v>20867</v>
      </c>
      <c r="F4658" s="190" t="s">
        <v>20869</v>
      </c>
      <c r="G4658" s="192">
        <v>18476.2</v>
      </c>
      <c r="H4658" s="191">
        <v>569.1</v>
      </c>
      <c r="I4658" s="188">
        <v>32.465647513617995</v>
      </c>
      <c r="J4658" s="192">
        <v>20155</v>
      </c>
      <c r="K4658" s="191">
        <v>557.4</v>
      </c>
      <c r="L4658" s="193">
        <v>36.158952278435592</v>
      </c>
      <c r="N4658" s="185"/>
      <c r="O4658" s="185"/>
    </row>
    <row r="4659" spans="1:15" x14ac:dyDescent="0.25">
      <c r="A4659" s="239" t="s">
        <v>14395</v>
      </c>
      <c r="B4659" s="189" t="s">
        <v>7850</v>
      </c>
      <c r="C4659" s="190" t="s">
        <v>7849</v>
      </c>
      <c r="D4659" s="190" t="s">
        <v>8708</v>
      </c>
      <c r="E4659" s="190" t="s">
        <v>20867</v>
      </c>
      <c r="F4659" s="190" t="s">
        <v>20869</v>
      </c>
      <c r="G4659" s="192">
        <v>5711.67</v>
      </c>
      <c r="H4659" s="191">
        <v>180.3</v>
      </c>
      <c r="I4659" s="188">
        <v>31.678702163061562</v>
      </c>
      <c r="J4659" s="192">
        <v>4880</v>
      </c>
      <c r="K4659" s="191">
        <v>185.3</v>
      </c>
      <c r="L4659" s="193">
        <v>26.335671883432269</v>
      </c>
      <c r="N4659" s="185"/>
      <c r="O4659" s="185"/>
    </row>
    <row r="4660" spans="1:15" x14ac:dyDescent="0.25">
      <c r="A4660" s="239" t="s">
        <v>14396</v>
      </c>
      <c r="B4660" s="189" t="s">
        <v>7850</v>
      </c>
      <c r="C4660" s="190" t="s">
        <v>7849</v>
      </c>
      <c r="D4660" s="190" t="s">
        <v>8709</v>
      </c>
      <c r="E4660" s="190" t="s">
        <v>20867</v>
      </c>
      <c r="F4660" s="190" t="s">
        <v>20869</v>
      </c>
      <c r="G4660" s="192">
        <v>5229.58</v>
      </c>
      <c r="H4660" s="191">
        <v>80.900000000000006</v>
      </c>
      <c r="I4660" s="188">
        <v>64.642521631644001</v>
      </c>
      <c r="J4660" s="192">
        <v>5349</v>
      </c>
      <c r="K4660" s="191">
        <v>78</v>
      </c>
      <c r="L4660" s="193">
        <v>68.57692307692308</v>
      </c>
      <c r="N4660" s="185"/>
      <c r="O4660" s="185"/>
    </row>
    <row r="4661" spans="1:15" x14ac:dyDescent="0.25">
      <c r="A4661" s="239" t="s">
        <v>14397</v>
      </c>
      <c r="B4661" s="189" t="s">
        <v>7850</v>
      </c>
      <c r="C4661" s="190" t="s">
        <v>7849</v>
      </c>
      <c r="D4661" s="190" t="s">
        <v>8710</v>
      </c>
      <c r="E4661" s="190" t="s">
        <v>20867</v>
      </c>
      <c r="F4661" s="190" t="s">
        <v>20869</v>
      </c>
      <c r="G4661" s="192">
        <v>22244.18</v>
      </c>
      <c r="H4661" s="191">
        <v>368.8</v>
      </c>
      <c r="I4661" s="188">
        <v>60.315021691973968</v>
      </c>
      <c r="J4661" s="192">
        <v>23544</v>
      </c>
      <c r="K4661" s="191">
        <v>373.1</v>
      </c>
      <c r="L4661" s="193">
        <v>63.103725542749928</v>
      </c>
      <c r="N4661" s="185"/>
      <c r="O4661" s="185"/>
    </row>
    <row r="4662" spans="1:15" x14ac:dyDescent="0.25">
      <c r="A4662" s="239" t="s">
        <v>14398</v>
      </c>
      <c r="B4662" s="189" t="s">
        <v>7850</v>
      </c>
      <c r="C4662" s="190" t="s">
        <v>7849</v>
      </c>
      <c r="D4662" s="190" t="s">
        <v>8711</v>
      </c>
      <c r="E4662" s="190" t="s">
        <v>20867</v>
      </c>
      <c r="F4662" s="190" t="s">
        <v>20869</v>
      </c>
      <c r="G4662" s="192">
        <v>53182.57</v>
      </c>
      <c r="H4662" s="191">
        <v>943.8</v>
      </c>
      <c r="I4662" s="188">
        <v>56.349406653952109</v>
      </c>
      <c r="J4662" s="192">
        <v>54140</v>
      </c>
      <c r="K4662" s="191">
        <v>944</v>
      </c>
      <c r="L4662" s="193">
        <v>57.351694915254235</v>
      </c>
      <c r="N4662" s="185"/>
      <c r="O4662" s="185"/>
    </row>
    <row r="4663" spans="1:15" x14ac:dyDescent="0.25">
      <c r="A4663" s="239" t="s">
        <v>14399</v>
      </c>
      <c r="B4663" s="189" t="s">
        <v>7850</v>
      </c>
      <c r="C4663" s="190" t="s">
        <v>7849</v>
      </c>
      <c r="D4663" s="190" t="s">
        <v>8712</v>
      </c>
      <c r="E4663" s="190" t="s">
        <v>20867</v>
      </c>
      <c r="F4663" s="190" t="s">
        <v>20869</v>
      </c>
      <c r="G4663" s="192">
        <v>16459.34</v>
      </c>
      <c r="H4663" s="191">
        <v>412.40000000000003</v>
      </c>
      <c r="I4663" s="188">
        <v>39.911105722599416</v>
      </c>
      <c r="J4663" s="192">
        <v>17170</v>
      </c>
      <c r="K4663" s="191">
        <v>414.8</v>
      </c>
      <c r="L4663" s="193">
        <v>41.393442622950822</v>
      </c>
      <c r="N4663" s="185"/>
      <c r="O4663" s="185"/>
    </row>
    <row r="4664" spans="1:15" x14ac:dyDescent="0.25">
      <c r="A4664" s="239" t="s">
        <v>14400</v>
      </c>
      <c r="B4664" s="189" t="s">
        <v>7850</v>
      </c>
      <c r="C4664" s="190" t="s">
        <v>7849</v>
      </c>
      <c r="D4664" s="190" t="s">
        <v>8713</v>
      </c>
      <c r="E4664" s="190" t="s">
        <v>20867</v>
      </c>
      <c r="F4664" s="190" t="s">
        <v>20869</v>
      </c>
      <c r="G4664" s="192">
        <v>9748.86</v>
      </c>
      <c r="H4664" s="191">
        <v>380.8</v>
      </c>
      <c r="I4664" s="188">
        <v>25.600997899159665</v>
      </c>
      <c r="J4664" s="192">
        <v>11321</v>
      </c>
      <c r="K4664" s="191">
        <v>384.9</v>
      </c>
      <c r="L4664" s="193">
        <v>29.412834502468176</v>
      </c>
      <c r="N4664" s="185"/>
      <c r="O4664" s="185"/>
    </row>
    <row r="4665" spans="1:15" x14ac:dyDescent="0.25">
      <c r="A4665" s="239" t="s">
        <v>14401</v>
      </c>
      <c r="B4665" s="189" t="s">
        <v>7850</v>
      </c>
      <c r="C4665" s="190" t="s">
        <v>7849</v>
      </c>
      <c r="D4665" s="190" t="s">
        <v>8714</v>
      </c>
      <c r="E4665" s="190" t="s">
        <v>20867</v>
      </c>
      <c r="F4665" s="190" t="s">
        <v>20869</v>
      </c>
      <c r="G4665" s="192">
        <v>6110</v>
      </c>
      <c r="H4665" s="191">
        <v>264.5</v>
      </c>
      <c r="I4665" s="188">
        <v>23.100189035916824</v>
      </c>
      <c r="J4665" s="192">
        <v>6158</v>
      </c>
      <c r="K4665" s="191">
        <v>259.10000000000002</v>
      </c>
      <c r="L4665" s="193">
        <v>23.76688537244307</v>
      </c>
      <c r="N4665" s="185"/>
      <c r="O4665" s="185"/>
    </row>
    <row r="4666" spans="1:15" x14ac:dyDescent="0.25">
      <c r="A4666" s="239" t="s">
        <v>14402</v>
      </c>
      <c r="B4666" s="189" t="s">
        <v>7850</v>
      </c>
      <c r="C4666" s="190" t="s">
        <v>7849</v>
      </c>
      <c r="D4666" s="190" t="s">
        <v>8715</v>
      </c>
      <c r="E4666" s="190" t="s">
        <v>20867</v>
      </c>
      <c r="F4666" s="190" t="s">
        <v>20869</v>
      </c>
      <c r="G4666" s="192">
        <v>2532.2600000000002</v>
      </c>
      <c r="H4666" s="191">
        <v>67.8</v>
      </c>
      <c r="I4666" s="188">
        <v>37.348967551622422</v>
      </c>
      <c r="J4666" s="192">
        <v>2874</v>
      </c>
      <c r="K4666" s="191">
        <v>65.099999999999994</v>
      </c>
      <c r="L4666" s="193">
        <v>44.147465437788021</v>
      </c>
      <c r="N4666" s="185"/>
      <c r="O4666" s="185"/>
    </row>
    <row r="4667" spans="1:15" x14ac:dyDescent="0.25">
      <c r="A4667" s="239" t="s">
        <v>14403</v>
      </c>
      <c r="B4667" s="189" t="s">
        <v>7850</v>
      </c>
      <c r="C4667" s="190" t="s">
        <v>7849</v>
      </c>
      <c r="D4667" s="190" t="s">
        <v>8716</v>
      </c>
      <c r="E4667" s="190" t="s">
        <v>20867</v>
      </c>
      <c r="F4667" s="190" t="s">
        <v>20869</v>
      </c>
      <c r="G4667" s="192">
        <v>11443.59</v>
      </c>
      <c r="H4667" s="191">
        <v>937.69999999999993</v>
      </c>
      <c r="I4667" s="188">
        <v>12.203892502932709</v>
      </c>
      <c r="J4667" s="192">
        <v>11520</v>
      </c>
      <c r="K4667" s="191">
        <v>934.8</v>
      </c>
      <c r="L4667" s="193">
        <v>12.323491655969192</v>
      </c>
      <c r="N4667" s="185"/>
      <c r="O4667" s="185"/>
    </row>
    <row r="4668" spans="1:15" x14ac:dyDescent="0.25">
      <c r="A4668" s="239" t="s">
        <v>14404</v>
      </c>
      <c r="B4668" s="189" t="s">
        <v>7850</v>
      </c>
      <c r="C4668" s="190" t="s">
        <v>7849</v>
      </c>
      <c r="D4668" s="190" t="s">
        <v>8717</v>
      </c>
      <c r="E4668" s="190" t="s">
        <v>20867</v>
      </c>
      <c r="F4668" s="190" t="s">
        <v>20869</v>
      </c>
      <c r="G4668" s="192">
        <v>1194.45</v>
      </c>
      <c r="H4668" s="191">
        <v>148.55000000000001</v>
      </c>
      <c r="I4668" s="188">
        <v>8.0407270279367218</v>
      </c>
      <c r="J4668" s="192">
        <v>1305</v>
      </c>
      <c r="K4668" s="191">
        <v>146.19999999999999</v>
      </c>
      <c r="L4668" s="193">
        <v>8.9261285909712722</v>
      </c>
      <c r="N4668" s="185"/>
      <c r="O4668" s="185"/>
    </row>
    <row r="4669" spans="1:15" x14ac:dyDescent="0.25">
      <c r="A4669" s="239" t="s">
        <v>14405</v>
      </c>
      <c r="B4669" s="189" t="s">
        <v>7850</v>
      </c>
      <c r="C4669" s="190" t="s">
        <v>7849</v>
      </c>
      <c r="D4669" s="190" t="s">
        <v>8718</v>
      </c>
      <c r="E4669" s="190" t="s">
        <v>20867</v>
      </c>
      <c r="F4669" s="190" t="s">
        <v>20869</v>
      </c>
      <c r="G4669" s="192">
        <v>8256.92</v>
      </c>
      <c r="H4669" s="191">
        <v>264.3</v>
      </c>
      <c r="I4669" s="188">
        <v>31.240711312902004</v>
      </c>
      <c r="J4669" s="192">
        <v>9739</v>
      </c>
      <c r="K4669" s="191">
        <v>269.5</v>
      </c>
      <c r="L4669" s="193">
        <v>36.137291280148425</v>
      </c>
      <c r="N4669" s="185"/>
      <c r="O4669" s="185"/>
    </row>
    <row r="4670" spans="1:15" x14ac:dyDescent="0.25">
      <c r="A4670" s="239" t="s">
        <v>14406</v>
      </c>
      <c r="B4670" s="189" t="s">
        <v>7852</v>
      </c>
      <c r="C4670" s="190" t="s">
        <v>7851</v>
      </c>
      <c r="D4670" s="190" t="s">
        <v>8719</v>
      </c>
      <c r="E4670" s="190" t="s">
        <v>20867</v>
      </c>
      <c r="F4670" s="190" t="s">
        <v>20869</v>
      </c>
      <c r="G4670" s="192">
        <v>7733.0604000000012</v>
      </c>
      <c r="H4670" s="191">
        <v>316.41000000000003</v>
      </c>
      <c r="I4670" s="188">
        <v>24.44</v>
      </c>
      <c r="J4670" s="192">
        <v>8017.76</v>
      </c>
      <c r="K4670" s="191">
        <v>314.32</v>
      </c>
      <c r="L4670" s="193">
        <v>25.508271824891832</v>
      </c>
      <c r="N4670" s="185"/>
      <c r="O4670" s="185"/>
    </row>
    <row r="4671" spans="1:15" x14ac:dyDescent="0.25">
      <c r="A4671" s="239" t="s">
        <v>14407</v>
      </c>
      <c r="B4671" s="189" t="s">
        <v>7852</v>
      </c>
      <c r="C4671" s="190" t="s">
        <v>7851</v>
      </c>
      <c r="D4671" s="190" t="s">
        <v>8530</v>
      </c>
      <c r="E4671" s="190" t="s">
        <v>20867</v>
      </c>
      <c r="F4671" s="190" t="s">
        <v>20869</v>
      </c>
      <c r="G4671" s="192">
        <v>10056.293099999999</v>
      </c>
      <c r="H4671" s="191">
        <v>321.39</v>
      </c>
      <c r="I4671" s="188">
        <v>31.29</v>
      </c>
      <c r="J4671" s="192">
        <v>10174.57</v>
      </c>
      <c r="K4671" s="191">
        <v>325.17</v>
      </c>
      <c r="L4671" s="193">
        <v>31.290002152720113</v>
      </c>
      <c r="N4671" s="185"/>
      <c r="O4671" s="185"/>
    </row>
    <row r="4672" spans="1:15" x14ac:dyDescent="0.25">
      <c r="A4672" s="239" t="s">
        <v>14408</v>
      </c>
      <c r="B4672" s="189" t="s">
        <v>7852</v>
      </c>
      <c r="C4672" s="190" t="s">
        <v>7851</v>
      </c>
      <c r="D4672" s="190" t="s">
        <v>8720</v>
      </c>
      <c r="E4672" s="190" t="s">
        <v>20867</v>
      </c>
      <c r="F4672" s="190" t="s">
        <v>20869</v>
      </c>
      <c r="G4672" s="192">
        <v>8403.9689999999991</v>
      </c>
      <c r="H4672" s="191">
        <v>417.9</v>
      </c>
      <c r="I4672" s="188">
        <v>20.11</v>
      </c>
      <c r="J4672" s="192">
        <v>8644.08</v>
      </c>
      <c r="K4672" s="191">
        <v>429.84</v>
      </c>
      <c r="L4672" s="193">
        <v>20.10999441652708</v>
      </c>
      <c r="N4672" s="185"/>
      <c r="O4672" s="185"/>
    </row>
    <row r="4673" spans="1:15" x14ac:dyDescent="0.25">
      <c r="A4673" s="239" t="s">
        <v>14409</v>
      </c>
      <c r="B4673" s="189" t="s">
        <v>7852</v>
      </c>
      <c r="C4673" s="190" t="s">
        <v>7851</v>
      </c>
      <c r="D4673" s="190" t="s">
        <v>8721</v>
      </c>
      <c r="E4673" s="190" t="s">
        <v>20867</v>
      </c>
      <c r="F4673" s="190" t="s">
        <v>20869</v>
      </c>
      <c r="G4673" s="192">
        <v>6280.2011999999995</v>
      </c>
      <c r="H4673" s="191">
        <v>202.98</v>
      </c>
      <c r="I4673" s="188">
        <v>30.94</v>
      </c>
      <c r="J4673" s="192">
        <v>6678.28</v>
      </c>
      <c r="K4673" s="191">
        <v>211.54</v>
      </c>
      <c r="L4673" s="193">
        <v>31.56982131039047</v>
      </c>
      <c r="N4673" s="185"/>
      <c r="O4673" s="185"/>
    </row>
    <row r="4674" spans="1:15" x14ac:dyDescent="0.25">
      <c r="A4674" s="239" t="s">
        <v>14410</v>
      </c>
      <c r="B4674" s="189" t="s">
        <v>7852</v>
      </c>
      <c r="C4674" s="190" t="s">
        <v>7851</v>
      </c>
      <c r="D4674" s="190" t="s">
        <v>8722</v>
      </c>
      <c r="E4674" s="190" t="s">
        <v>20867</v>
      </c>
      <c r="F4674" s="190" t="s">
        <v>20869</v>
      </c>
      <c r="G4674" s="192">
        <v>1562.2128</v>
      </c>
      <c r="H4674" s="191">
        <v>124.38</v>
      </c>
      <c r="I4674" s="188">
        <v>12.56</v>
      </c>
      <c r="J4674" s="192">
        <v>1586.63</v>
      </c>
      <c r="K4674" s="191">
        <v>123.68</v>
      </c>
      <c r="L4674" s="193">
        <v>12.828509055627427</v>
      </c>
      <c r="N4674" s="185"/>
      <c r="O4674" s="185"/>
    </row>
    <row r="4675" spans="1:15" x14ac:dyDescent="0.25">
      <c r="A4675" s="239" t="s">
        <v>14411</v>
      </c>
      <c r="B4675" s="189" t="s">
        <v>7852</v>
      </c>
      <c r="C4675" s="190" t="s">
        <v>7851</v>
      </c>
      <c r="D4675" s="190" t="s">
        <v>8723</v>
      </c>
      <c r="E4675" s="190" t="s">
        <v>20867</v>
      </c>
      <c r="F4675" s="190" t="s">
        <v>20869</v>
      </c>
      <c r="G4675" s="192">
        <v>1693.5695999999998</v>
      </c>
      <c r="H4675" s="191">
        <v>107.46</v>
      </c>
      <c r="I4675" s="188">
        <v>15.76</v>
      </c>
      <c r="J4675" s="192">
        <v>1788.91</v>
      </c>
      <c r="K4675" s="191">
        <v>108.85</v>
      </c>
      <c r="L4675" s="193">
        <v>16.434634818557651</v>
      </c>
      <c r="N4675" s="185"/>
      <c r="O4675" s="185"/>
    </row>
    <row r="4676" spans="1:15" x14ac:dyDescent="0.25">
      <c r="A4676" s="239" t="s">
        <v>14412</v>
      </c>
      <c r="B4676" s="189" t="s">
        <v>7852</v>
      </c>
      <c r="C4676" s="190" t="s">
        <v>7851</v>
      </c>
      <c r="D4676" s="190" t="s">
        <v>14413</v>
      </c>
      <c r="E4676" s="190" t="s">
        <v>20867</v>
      </c>
      <c r="F4676" s="190" t="s">
        <v>20870</v>
      </c>
      <c r="G4676" s="192">
        <v>0</v>
      </c>
      <c r="H4676" s="191">
        <v>0</v>
      </c>
      <c r="I4676" s="188">
        <v>0</v>
      </c>
      <c r="J4676" s="192">
        <v>0</v>
      </c>
      <c r="K4676" s="191">
        <v>0</v>
      </c>
      <c r="L4676" s="193">
        <v>0</v>
      </c>
      <c r="N4676" s="185"/>
      <c r="O4676" s="185"/>
    </row>
    <row r="4677" spans="1:15" x14ac:dyDescent="0.25">
      <c r="A4677" s="239" t="s">
        <v>14414</v>
      </c>
      <c r="B4677" s="189" t="s">
        <v>7852</v>
      </c>
      <c r="C4677" s="190" t="s">
        <v>7851</v>
      </c>
      <c r="D4677" s="190" t="s">
        <v>14415</v>
      </c>
      <c r="E4677" s="190" t="s">
        <v>20867</v>
      </c>
      <c r="F4677" s="190" t="s">
        <v>20870</v>
      </c>
      <c r="G4677" s="192">
        <v>0</v>
      </c>
      <c r="H4677" s="191">
        <v>0</v>
      </c>
      <c r="I4677" s="188">
        <v>0</v>
      </c>
      <c r="J4677" s="192">
        <v>0</v>
      </c>
      <c r="K4677" s="191">
        <v>0</v>
      </c>
      <c r="L4677" s="193">
        <v>0</v>
      </c>
      <c r="N4677" s="185"/>
      <c r="O4677" s="185"/>
    </row>
    <row r="4678" spans="1:15" x14ac:dyDescent="0.25">
      <c r="A4678" s="239" t="s">
        <v>14416</v>
      </c>
      <c r="B4678" s="189" t="s">
        <v>7852</v>
      </c>
      <c r="C4678" s="190" t="s">
        <v>7851</v>
      </c>
      <c r="D4678" s="190" t="s">
        <v>8724</v>
      </c>
      <c r="E4678" s="190" t="s">
        <v>20867</v>
      </c>
      <c r="F4678" s="190" t="s">
        <v>20869</v>
      </c>
      <c r="G4678" s="192">
        <v>26590.38</v>
      </c>
      <c r="H4678" s="191">
        <v>676.6</v>
      </c>
      <c r="I4678" s="188">
        <v>39.299999999999997</v>
      </c>
      <c r="J4678" s="192">
        <v>26864.3</v>
      </c>
      <c r="K4678" s="191">
        <v>683.57</v>
      </c>
      <c r="L4678" s="193">
        <v>39.29999853709203</v>
      </c>
      <c r="N4678" s="185"/>
      <c r="O4678" s="185"/>
    </row>
    <row r="4679" spans="1:15" x14ac:dyDescent="0.25">
      <c r="A4679" s="239" t="s">
        <v>14417</v>
      </c>
      <c r="B4679" s="189" t="s">
        <v>7852</v>
      </c>
      <c r="C4679" s="190" t="s">
        <v>7851</v>
      </c>
      <c r="D4679" s="190" t="s">
        <v>8211</v>
      </c>
      <c r="E4679" s="190" t="s">
        <v>20867</v>
      </c>
      <c r="F4679" s="190" t="s">
        <v>20869</v>
      </c>
      <c r="G4679" s="192">
        <v>19098.806099999998</v>
      </c>
      <c r="H4679" s="191">
        <v>252.73</v>
      </c>
      <c r="I4679" s="188">
        <v>75.569999999999993</v>
      </c>
      <c r="J4679" s="192">
        <v>19489.5</v>
      </c>
      <c r="K4679" s="191">
        <v>257.89999999999998</v>
      </c>
      <c r="L4679" s="193">
        <v>75.569988367584344</v>
      </c>
      <c r="N4679" s="185"/>
      <c r="O4679" s="185"/>
    </row>
    <row r="4680" spans="1:15" x14ac:dyDescent="0.25">
      <c r="A4680" s="239" t="s">
        <v>14418</v>
      </c>
      <c r="B4680" s="189" t="s">
        <v>7852</v>
      </c>
      <c r="C4680" s="190" t="s">
        <v>7851</v>
      </c>
      <c r="D4680" s="190" t="s">
        <v>8725</v>
      </c>
      <c r="E4680" s="190" t="s">
        <v>20867</v>
      </c>
      <c r="F4680" s="190" t="s">
        <v>20869</v>
      </c>
      <c r="G4680" s="192">
        <v>3310.3053</v>
      </c>
      <c r="H4680" s="191">
        <v>121.39</v>
      </c>
      <c r="I4680" s="188">
        <v>27.27</v>
      </c>
      <c r="J4680" s="192">
        <v>3383.66</v>
      </c>
      <c r="K4680" s="191">
        <v>124.08</v>
      </c>
      <c r="L4680" s="193">
        <v>27.269987105093488</v>
      </c>
      <c r="N4680" s="185"/>
      <c r="O4680" s="185"/>
    </row>
    <row r="4681" spans="1:15" x14ac:dyDescent="0.25">
      <c r="A4681" s="239" t="s">
        <v>14419</v>
      </c>
      <c r="B4681" s="189" t="s">
        <v>7852</v>
      </c>
      <c r="C4681" s="190" t="s">
        <v>7851</v>
      </c>
      <c r="D4681" s="190" t="s">
        <v>8726</v>
      </c>
      <c r="E4681" s="190" t="s">
        <v>20867</v>
      </c>
      <c r="F4681" s="190" t="s">
        <v>20869</v>
      </c>
      <c r="G4681" s="192">
        <v>3729.3396000000002</v>
      </c>
      <c r="H4681" s="191">
        <v>274.62</v>
      </c>
      <c r="I4681" s="188">
        <v>13.58</v>
      </c>
      <c r="J4681" s="192">
        <v>3764.53</v>
      </c>
      <c r="K4681" s="191">
        <v>274.22000000000003</v>
      </c>
      <c r="L4681" s="193">
        <v>13.728137991393771</v>
      </c>
      <c r="N4681" s="185"/>
      <c r="O4681" s="185"/>
    </row>
    <row r="4682" spans="1:15" x14ac:dyDescent="0.25">
      <c r="A4682" s="239" t="s">
        <v>14420</v>
      </c>
      <c r="B4682" s="189" t="s">
        <v>7852</v>
      </c>
      <c r="C4682" s="190" t="s">
        <v>7851</v>
      </c>
      <c r="D4682" s="190" t="s">
        <v>8727</v>
      </c>
      <c r="E4682" s="190" t="s">
        <v>20867</v>
      </c>
      <c r="F4682" s="190" t="s">
        <v>20869</v>
      </c>
      <c r="G4682" s="192">
        <v>11563.1736</v>
      </c>
      <c r="H4682" s="191">
        <v>282.58</v>
      </c>
      <c r="I4682" s="188">
        <v>40.92</v>
      </c>
      <c r="J4682" s="192">
        <v>13184.96</v>
      </c>
      <c r="K4682" s="191">
        <v>286.56</v>
      </c>
      <c r="L4682" s="193">
        <v>46.011166945840309</v>
      </c>
      <c r="N4682" s="185"/>
      <c r="O4682" s="185"/>
    </row>
    <row r="4683" spans="1:15" x14ac:dyDescent="0.25">
      <c r="A4683" s="239" t="s">
        <v>14421</v>
      </c>
      <c r="B4683" s="189" t="s">
        <v>7852</v>
      </c>
      <c r="C4683" s="190" t="s">
        <v>7851</v>
      </c>
      <c r="D4683" s="190" t="s">
        <v>14422</v>
      </c>
      <c r="E4683" s="190" t="s">
        <v>20867</v>
      </c>
      <c r="F4683" s="190" t="s">
        <v>20870</v>
      </c>
      <c r="G4683" s="192">
        <v>0</v>
      </c>
      <c r="H4683" s="191">
        <v>0</v>
      </c>
      <c r="I4683" s="188">
        <v>0</v>
      </c>
      <c r="J4683" s="192">
        <v>0</v>
      </c>
      <c r="K4683" s="191">
        <v>0</v>
      </c>
      <c r="L4683" s="193">
        <v>0</v>
      </c>
      <c r="N4683" s="185"/>
      <c r="O4683" s="185"/>
    </row>
    <row r="4684" spans="1:15" x14ac:dyDescent="0.25">
      <c r="A4684" s="239" t="s">
        <v>14423</v>
      </c>
      <c r="B4684" s="189" t="s">
        <v>7852</v>
      </c>
      <c r="C4684" s="190" t="s">
        <v>7851</v>
      </c>
      <c r="D4684" s="190" t="s">
        <v>14424</v>
      </c>
      <c r="E4684" s="190" t="s">
        <v>20867</v>
      </c>
      <c r="F4684" s="190" t="s">
        <v>20870</v>
      </c>
      <c r="G4684" s="192">
        <v>0</v>
      </c>
      <c r="H4684" s="191">
        <v>0</v>
      </c>
      <c r="I4684" s="188">
        <v>0</v>
      </c>
      <c r="J4684" s="192">
        <v>0</v>
      </c>
      <c r="K4684" s="191">
        <v>0</v>
      </c>
      <c r="L4684" s="193">
        <v>0</v>
      </c>
      <c r="N4684" s="185"/>
      <c r="O4684" s="185"/>
    </row>
    <row r="4685" spans="1:15" x14ac:dyDescent="0.25">
      <c r="A4685" s="239" t="s">
        <v>14425</v>
      </c>
      <c r="B4685" s="189" t="s">
        <v>7852</v>
      </c>
      <c r="C4685" s="190" t="s">
        <v>7851</v>
      </c>
      <c r="D4685" s="190" t="s">
        <v>14426</v>
      </c>
      <c r="E4685" s="190" t="s">
        <v>20867</v>
      </c>
      <c r="F4685" s="190" t="s">
        <v>20870</v>
      </c>
      <c r="G4685" s="192">
        <v>0</v>
      </c>
      <c r="H4685" s="191">
        <v>0</v>
      </c>
      <c r="I4685" s="188">
        <v>0</v>
      </c>
      <c r="J4685" s="192">
        <v>0</v>
      </c>
      <c r="K4685" s="191">
        <v>0</v>
      </c>
      <c r="L4685" s="193">
        <v>0</v>
      </c>
      <c r="N4685" s="185"/>
      <c r="O4685" s="185"/>
    </row>
    <row r="4686" spans="1:15" x14ac:dyDescent="0.25">
      <c r="A4686" s="239" t="s">
        <v>14427</v>
      </c>
      <c r="B4686" s="189" t="s">
        <v>7852</v>
      </c>
      <c r="C4686" s="190" t="s">
        <v>7851</v>
      </c>
      <c r="D4686" s="190" t="s">
        <v>8728</v>
      </c>
      <c r="E4686" s="190" t="s">
        <v>20867</v>
      </c>
      <c r="F4686" s="190" t="s">
        <v>20869</v>
      </c>
      <c r="G4686" s="192">
        <v>2110.6934999999999</v>
      </c>
      <c r="H4686" s="191">
        <v>89.55</v>
      </c>
      <c r="I4686" s="188">
        <v>23.57</v>
      </c>
      <c r="J4686" s="192">
        <v>2203.27</v>
      </c>
      <c r="K4686" s="191">
        <v>93.03</v>
      </c>
      <c r="L4686" s="193">
        <v>23.683435450929807</v>
      </c>
      <c r="N4686" s="185"/>
      <c r="O4686" s="185"/>
    </row>
    <row r="4687" spans="1:15" x14ac:dyDescent="0.25">
      <c r="A4687" s="239" t="s">
        <v>14428</v>
      </c>
      <c r="B4687" s="189" t="s">
        <v>7852</v>
      </c>
      <c r="C4687" s="190" t="s">
        <v>7851</v>
      </c>
      <c r="D4687" s="190" t="s">
        <v>8729</v>
      </c>
      <c r="E4687" s="190" t="s">
        <v>20867</v>
      </c>
      <c r="F4687" s="190" t="s">
        <v>20869</v>
      </c>
      <c r="G4687" s="192">
        <v>5454.7093999999997</v>
      </c>
      <c r="H4687" s="191">
        <v>97.51</v>
      </c>
      <c r="I4687" s="188">
        <v>55.94</v>
      </c>
      <c r="J4687" s="192">
        <v>6512.6</v>
      </c>
      <c r="K4687" s="191">
        <v>98.41</v>
      </c>
      <c r="L4687" s="193">
        <v>66.178233919317151</v>
      </c>
      <c r="N4687" s="185"/>
      <c r="O4687" s="185"/>
    </row>
    <row r="4688" spans="1:15" x14ac:dyDescent="0.25">
      <c r="A4688" s="239" t="s">
        <v>14429</v>
      </c>
      <c r="B4688" s="189" t="s">
        <v>7852</v>
      </c>
      <c r="C4688" s="190" t="s">
        <v>7851</v>
      </c>
      <c r="D4688" s="190" t="s">
        <v>8730</v>
      </c>
      <c r="E4688" s="190" t="s">
        <v>20867</v>
      </c>
      <c r="F4688" s="190" t="s">
        <v>20869</v>
      </c>
      <c r="G4688" s="192">
        <v>3875.2172</v>
      </c>
      <c r="H4688" s="191">
        <v>275.62</v>
      </c>
      <c r="I4688" s="188">
        <v>14.06</v>
      </c>
      <c r="J4688" s="192">
        <v>3946.5</v>
      </c>
      <c r="K4688" s="191">
        <v>280.69</v>
      </c>
      <c r="L4688" s="193">
        <v>14.059995012291139</v>
      </c>
      <c r="N4688" s="185"/>
      <c r="O4688" s="185"/>
    </row>
    <row r="4689" spans="1:15" x14ac:dyDescent="0.25">
      <c r="A4689" s="239" t="s">
        <v>14430</v>
      </c>
      <c r="B4689" s="189" t="s">
        <v>7852</v>
      </c>
      <c r="C4689" s="190" t="s">
        <v>7851</v>
      </c>
      <c r="D4689" s="190" t="s">
        <v>8531</v>
      </c>
      <c r="E4689" s="190" t="s">
        <v>20867</v>
      </c>
      <c r="F4689" s="190" t="s">
        <v>20869</v>
      </c>
      <c r="G4689" s="192">
        <v>5899.3179999999993</v>
      </c>
      <c r="H4689" s="191">
        <v>319.39999999999998</v>
      </c>
      <c r="I4689" s="188">
        <v>18.47</v>
      </c>
      <c r="J4689" s="192">
        <v>6694.91</v>
      </c>
      <c r="K4689" s="191">
        <v>323.47000000000003</v>
      </c>
      <c r="L4689" s="193">
        <v>20.697158932822205</v>
      </c>
      <c r="N4689" s="185"/>
      <c r="O4689" s="185"/>
    </row>
    <row r="4690" spans="1:15" x14ac:dyDescent="0.25">
      <c r="A4690" s="239" t="s">
        <v>14431</v>
      </c>
      <c r="B4690" s="189" t="s">
        <v>7852</v>
      </c>
      <c r="C4690" s="190" t="s">
        <v>7851</v>
      </c>
      <c r="D4690" s="190" t="s">
        <v>8338</v>
      </c>
      <c r="E4690" s="190" t="s">
        <v>20867</v>
      </c>
      <c r="F4690" s="190" t="s">
        <v>20869</v>
      </c>
      <c r="G4690" s="192">
        <v>13289.22</v>
      </c>
      <c r="H4690" s="191">
        <v>278.60000000000002</v>
      </c>
      <c r="I4690" s="188">
        <v>47.7</v>
      </c>
      <c r="J4690" s="192">
        <v>13881.62</v>
      </c>
      <c r="K4690" s="191">
        <v>281.88</v>
      </c>
      <c r="L4690" s="193">
        <v>49.246558819355755</v>
      </c>
      <c r="N4690" s="185"/>
      <c r="O4690" s="185"/>
    </row>
    <row r="4691" spans="1:15" x14ac:dyDescent="0.25">
      <c r="A4691" s="239" t="s">
        <v>14432</v>
      </c>
      <c r="B4691" s="189" t="s">
        <v>7852</v>
      </c>
      <c r="C4691" s="190" t="s">
        <v>7851</v>
      </c>
      <c r="D4691" s="190" t="s">
        <v>8339</v>
      </c>
      <c r="E4691" s="190" t="s">
        <v>20867</v>
      </c>
      <c r="F4691" s="190" t="s">
        <v>20869</v>
      </c>
      <c r="G4691" s="192">
        <v>7243.1371999999992</v>
      </c>
      <c r="H4691" s="191">
        <v>128.36000000000001</v>
      </c>
      <c r="I4691" s="188">
        <v>56.428304767840437</v>
      </c>
      <c r="J4691" s="192">
        <v>7388.55</v>
      </c>
      <c r="K4691" s="191">
        <v>128.16</v>
      </c>
      <c r="L4691" s="193">
        <v>57.650983146067418</v>
      </c>
      <c r="N4691" s="185"/>
      <c r="O4691" s="185"/>
    </row>
    <row r="4692" spans="1:15" x14ac:dyDescent="0.25">
      <c r="A4692" s="239" t="s">
        <v>14433</v>
      </c>
      <c r="B4692" s="189" t="s">
        <v>7852</v>
      </c>
      <c r="C4692" s="190" t="s">
        <v>7851</v>
      </c>
      <c r="D4692" s="190" t="s">
        <v>8340</v>
      </c>
      <c r="E4692" s="190" t="s">
        <v>20867</v>
      </c>
      <c r="F4692" s="190" t="s">
        <v>20869</v>
      </c>
      <c r="G4692" s="192">
        <v>22113.5432</v>
      </c>
      <c r="H4692" s="191">
        <v>490.54</v>
      </c>
      <c r="I4692" s="188">
        <v>45.08</v>
      </c>
      <c r="J4692" s="192">
        <v>22434.18</v>
      </c>
      <c r="K4692" s="191">
        <v>493.22</v>
      </c>
      <c r="L4692" s="193">
        <v>45.485138477758404</v>
      </c>
      <c r="N4692" s="185"/>
      <c r="O4692" s="185"/>
    </row>
    <row r="4693" spans="1:15" x14ac:dyDescent="0.25">
      <c r="A4693" s="239" t="s">
        <v>14434</v>
      </c>
      <c r="B4693" s="189" t="s">
        <v>7852</v>
      </c>
      <c r="C4693" s="190" t="s">
        <v>7851</v>
      </c>
      <c r="D4693" s="190" t="s">
        <v>8341</v>
      </c>
      <c r="E4693" s="190" t="s">
        <v>20867</v>
      </c>
      <c r="F4693" s="190" t="s">
        <v>20869</v>
      </c>
      <c r="G4693" s="192">
        <v>1968.9856000000002</v>
      </c>
      <c r="H4693" s="191">
        <v>127.36</v>
      </c>
      <c r="I4693" s="188">
        <v>15.46</v>
      </c>
      <c r="J4693" s="192">
        <v>1973.02</v>
      </c>
      <c r="K4693" s="191">
        <v>125.77</v>
      </c>
      <c r="L4693" s="193">
        <v>15.687524846942832</v>
      </c>
      <c r="N4693" s="185"/>
      <c r="O4693" s="185"/>
    </row>
    <row r="4694" spans="1:15" x14ac:dyDescent="0.25">
      <c r="A4694" s="239" t="s">
        <v>14435</v>
      </c>
      <c r="B4694" s="189" t="s">
        <v>7852</v>
      </c>
      <c r="C4694" s="190" t="s">
        <v>7851</v>
      </c>
      <c r="D4694" s="190" t="s">
        <v>8342</v>
      </c>
      <c r="E4694" s="190" t="s">
        <v>20867</v>
      </c>
      <c r="F4694" s="190" t="s">
        <v>20869</v>
      </c>
      <c r="G4694" s="192">
        <v>17392.752</v>
      </c>
      <c r="H4694" s="191">
        <v>572.13</v>
      </c>
      <c r="I4694" s="188">
        <v>30.4</v>
      </c>
      <c r="J4694" s="192">
        <v>17840.939999999999</v>
      </c>
      <c r="K4694" s="191">
        <v>576.01</v>
      </c>
      <c r="L4694" s="193">
        <v>30.973316435478548</v>
      </c>
      <c r="N4694" s="185"/>
      <c r="O4694" s="185"/>
    </row>
    <row r="4695" spans="1:15" x14ac:dyDescent="0.25">
      <c r="A4695" s="239" t="s">
        <v>14436</v>
      </c>
      <c r="B4695" s="189" t="s">
        <v>7852</v>
      </c>
      <c r="C4695" s="190" t="s">
        <v>7851</v>
      </c>
      <c r="D4695" s="190" t="s">
        <v>8343</v>
      </c>
      <c r="E4695" s="190" t="s">
        <v>20867</v>
      </c>
      <c r="F4695" s="190" t="s">
        <v>20869</v>
      </c>
      <c r="G4695" s="192">
        <v>2324.0613000000003</v>
      </c>
      <c r="H4695" s="191">
        <v>65.67</v>
      </c>
      <c r="I4695" s="188">
        <v>35.39</v>
      </c>
      <c r="J4695" s="192">
        <v>2746.93</v>
      </c>
      <c r="K4695" s="191">
        <v>66.760000000000005</v>
      </c>
      <c r="L4695" s="193">
        <v>41.146345116836422</v>
      </c>
      <c r="N4695" s="185"/>
      <c r="O4695" s="185"/>
    </row>
    <row r="4696" spans="1:15" x14ac:dyDescent="0.25">
      <c r="A4696" s="239" t="s">
        <v>14437</v>
      </c>
      <c r="B4696" s="189" t="s">
        <v>7852</v>
      </c>
      <c r="C4696" s="190" t="s">
        <v>7851</v>
      </c>
      <c r="D4696" s="190" t="s">
        <v>14438</v>
      </c>
      <c r="E4696" s="190" t="s">
        <v>20867</v>
      </c>
      <c r="F4696" s="190" t="s">
        <v>20870</v>
      </c>
      <c r="G4696" s="192">
        <v>0</v>
      </c>
      <c r="H4696" s="191">
        <v>0</v>
      </c>
      <c r="I4696" s="188">
        <v>0</v>
      </c>
      <c r="J4696" s="192">
        <v>0</v>
      </c>
      <c r="K4696" s="191">
        <v>0</v>
      </c>
      <c r="L4696" s="193">
        <v>0</v>
      </c>
      <c r="N4696" s="185"/>
      <c r="O4696" s="185"/>
    </row>
    <row r="4697" spans="1:15" x14ac:dyDescent="0.25">
      <c r="A4697" s="239" t="s">
        <v>14439</v>
      </c>
      <c r="B4697" s="189" t="s">
        <v>7852</v>
      </c>
      <c r="C4697" s="190" t="s">
        <v>7851</v>
      </c>
      <c r="D4697" s="190" t="s">
        <v>14440</v>
      </c>
      <c r="E4697" s="190" t="s">
        <v>20867</v>
      </c>
      <c r="F4697" s="190" t="s">
        <v>20870</v>
      </c>
      <c r="G4697" s="192">
        <v>0</v>
      </c>
      <c r="H4697" s="191">
        <v>0</v>
      </c>
      <c r="I4697" s="188">
        <v>0</v>
      </c>
      <c r="J4697" s="192">
        <v>0</v>
      </c>
      <c r="K4697" s="191">
        <v>0</v>
      </c>
      <c r="L4697" s="193">
        <v>0</v>
      </c>
      <c r="N4697" s="185"/>
      <c r="O4697" s="185"/>
    </row>
    <row r="4698" spans="1:15" x14ac:dyDescent="0.25">
      <c r="A4698" s="239" t="s">
        <v>14441</v>
      </c>
      <c r="B4698" s="189" t="s">
        <v>7852</v>
      </c>
      <c r="C4698" s="190" t="s">
        <v>7851</v>
      </c>
      <c r="D4698" s="190" t="s">
        <v>4346</v>
      </c>
      <c r="E4698" s="190" t="s">
        <v>20867</v>
      </c>
      <c r="F4698" s="190" t="s">
        <v>20869</v>
      </c>
      <c r="G4698" s="192">
        <v>7939.5029999999997</v>
      </c>
      <c r="H4698" s="191">
        <v>284.57</v>
      </c>
      <c r="I4698" s="188">
        <v>27.9</v>
      </c>
      <c r="J4698" s="192">
        <v>8107.37</v>
      </c>
      <c r="K4698" s="191">
        <v>284.57</v>
      </c>
      <c r="L4698" s="193">
        <v>28.489897037635732</v>
      </c>
      <c r="N4698" s="185"/>
      <c r="O4698" s="185"/>
    </row>
    <row r="4699" spans="1:15" x14ac:dyDescent="0.25">
      <c r="A4699" s="239" t="s">
        <v>14442</v>
      </c>
      <c r="B4699" s="189" t="s">
        <v>7852</v>
      </c>
      <c r="C4699" s="190" t="s">
        <v>7851</v>
      </c>
      <c r="D4699" s="190" t="s">
        <v>8344</v>
      </c>
      <c r="E4699" s="190" t="s">
        <v>20867</v>
      </c>
      <c r="F4699" s="190" t="s">
        <v>20869</v>
      </c>
      <c r="G4699" s="192">
        <v>66435.551999999996</v>
      </c>
      <c r="H4699" s="191">
        <v>1155.2</v>
      </c>
      <c r="I4699" s="188">
        <v>57.51</v>
      </c>
      <c r="J4699" s="192">
        <v>72221.570000000007</v>
      </c>
      <c r="K4699" s="191">
        <v>1174.9000000000001</v>
      </c>
      <c r="L4699" s="193">
        <v>61.470397480636649</v>
      </c>
      <c r="N4699" s="185"/>
      <c r="O4699" s="185"/>
    </row>
    <row r="4700" spans="1:15" x14ac:dyDescent="0.25">
      <c r="A4700" s="239" t="s">
        <v>14443</v>
      </c>
      <c r="B4700" s="189" t="s">
        <v>7852</v>
      </c>
      <c r="C4700" s="190" t="s">
        <v>7851</v>
      </c>
      <c r="D4700" s="190" t="s">
        <v>8532</v>
      </c>
      <c r="E4700" s="190" t="s">
        <v>20867</v>
      </c>
      <c r="F4700" s="190" t="s">
        <v>20869</v>
      </c>
      <c r="G4700" s="192">
        <v>7150.0673999999999</v>
      </c>
      <c r="H4700" s="191">
        <v>243.78</v>
      </c>
      <c r="I4700" s="188">
        <v>29.33</v>
      </c>
      <c r="J4700" s="192">
        <v>7202.57</v>
      </c>
      <c r="K4700" s="191">
        <v>245.57</v>
      </c>
      <c r="L4700" s="193">
        <v>29.330007737101436</v>
      </c>
      <c r="N4700" s="185"/>
      <c r="O4700" s="185"/>
    </row>
    <row r="4701" spans="1:15" x14ac:dyDescent="0.25">
      <c r="A4701" s="239" t="s">
        <v>14444</v>
      </c>
      <c r="B4701" s="189" t="s">
        <v>7852</v>
      </c>
      <c r="C4701" s="190" t="s">
        <v>7851</v>
      </c>
      <c r="D4701" s="190" t="s">
        <v>8345</v>
      </c>
      <c r="E4701" s="190" t="s">
        <v>20867</v>
      </c>
      <c r="F4701" s="190" t="s">
        <v>20869</v>
      </c>
      <c r="G4701" s="192">
        <v>4483.5195000000003</v>
      </c>
      <c r="H4701" s="191">
        <v>225.87</v>
      </c>
      <c r="I4701" s="188">
        <v>19.850000000000001</v>
      </c>
      <c r="J4701" s="192">
        <v>4527.26</v>
      </c>
      <c r="K4701" s="191">
        <v>227.46</v>
      </c>
      <c r="L4701" s="193">
        <v>19.903543480172338</v>
      </c>
      <c r="N4701" s="185"/>
      <c r="O4701" s="185"/>
    </row>
    <row r="4702" spans="1:15" x14ac:dyDescent="0.25">
      <c r="A4702" s="239" t="s">
        <v>14445</v>
      </c>
      <c r="B4702" s="189" t="s">
        <v>7852</v>
      </c>
      <c r="C4702" s="190" t="s">
        <v>7851</v>
      </c>
      <c r="D4702" s="190" t="s">
        <v>8533</v>
      </c>
      <c r="E4702" s="190" t="s">
        <v>20867</v>
      </c>
      <c r="F4702" s="190" t="s">
        <v>20869</v>
      </c>
      <c r="G4702" s="192">
        <v>4469.4542000000001</v>
      </c>
      <c r="H4702" s="191">
        <v>156.22</v>
      </c>
      <c r="I4702" s="188">
        <v>28.61</v>
      </c>
      <c r="J4702" s="192">
        <v>4557.57</v>
      </c>
      <c r="K4702" s="191">
        <v>159.30000000000001</v>
      </c>
      <c r="L4702" s="193">
        <v>28.609981167608282</v>
      </c>
      <c r="N4702" s="185"/>
      <c r="O4702" s="185"/>
    </row>
    <row r="4703" spans="1:15" x14ac:dyDescent="0.25">
      <c r="A4703" s="239" t="s">
        <v>14446</v>
      </c>
      <c r="B4703" s="189" t="s">
        <v>7852</v>
      </c>
      <c r="C4703" s="190" t="s">
        <v>7851</v>
      </c>
      <c r="D4703" s="190" t="s">
        <v>14447</v>
      </c>
      <c r="E4703" s="190" t="s">
        <v>20867</v>
      </c>
      <c r="F4703" s="190" t="s">
        <v>20870</v>
      </c>
      <c r="G4703" s="192">
        <v>0</v>
      </c>
      <c r="H4703" s="191">
        <v>0</v>
      </c>
      <c r="I4703" s="188">
        <v>0</v>
      </c>
      <c r="J4703" s="192">
        <v>0</v>
      </c>
      <c r="K4703" s="191">
        <v>0</v>
      </c>
      <c r="L4703" s="193">
        <v>0</v>
      </c>
      <c r="N4703" s="185"/>
      <c r="O4703" s="185"/>
    </row>
    <row r="4704" spans="1:15" x14ac:dyDescent="0.25">
      <c r="A4704" s="239" t="s">
        <v>14448</v>
      </c>
      <c r="B4704" s="189" t="s">
        <v>7852</v>
      </c>
      <c r="C4704" s="190" t="s">
        <v>7851</v>
      </c>
      <c r="D4704" s="190" t="s">
        <v>8534</v>
      </c>
      <c r="E4704" s="190" t="s">
        <v>20867</v>
      </c>
      <c r="F4704" s="190" t="s">
        <v>20869</v>
      </c>
      <c r="G4704" s="192">
        <v>17999.604800000001</v>
      </c>
      <c r="H4704" s="191">
        <v>787.04</v>
      </c>
      <c r="I4704" s="188">
        <v>22.87</v>
      </c>
      <c r="J4704" s="192">
        <v>18400.29</v>
      </c>
      <c r="K4704" s="191">
        <v>804.56</v>
      </c>
      <c r="L4704" s="193">
        <v>22.870003480163074</v>
      </c>
      <c r="N4704" s="185"/>
      <c r="O4704" s="185"/>
    </row>
    <row r="4705" spans="1:15" x14ac:dyDescent="0.25">
      <c r="A4705" s="239" t="s">
        <v>14449</v>
      </c>
      <c r="B4705" s="189" t="s">
        <v>7852</v>
      </c>
      <c r="C4705" s="190" t="s">
        <v>7851</v>
      </c>
      <c r="D4705" s="190" t="s">
        <v>8346</v>
      </c>
      <c r="E4705" s="190" t="s">
        <v>20867</v>
      </c>
      <c r="F4705" s="190" t="s">
        <v>20869</v>
      </c>
      <c r="G4705" s="192">
        <v>6017.76</v>
      </c>
      <c r="H4705" s="191">
        <v>298.5</v>
      </c>
      <c r="I4705" s="188">
        <v>20.16</v>
      </c>
      <c r="J4705" s="192">
        <v>6310.68</v>
      </c>
      <c r="K4705" s="191">
        <v>313.02999999999997</v>
      </c>
      <c r="L4705" s="193">
        <v>20.159984666006455</v>
      </c>
      <c r="N4705" s="185"/>
      <c r="O4705" s="185"/>
    </row>
    <row r="4706" spans="1:15" x14ac:dyDescent="0.25">
      <c r="A4706" s="239" t="s">
        <v>14450</v>
      </c>
      <c r="B4706" s="189" t="s">
        <v>7852</v>
      </c>
      <c r="C4706" s="190" t="s">
        <v>7851</v>
      </c>
      <c r="D4706" s="190" t="s">
        <v>8535</v>
      </c>
      <c r="E4706" s="190" t="s">
        <v>20867</v>
      </c>
      <c r="F4706" s="190" t="s">
        <v>20869</v>
      </c>
      <c r="G4706" s="192">
        <v>18547.727340000001</v>
      </c>
      <c r="H4706" s="191">
        <v>449.74</v>
      </c>
      <c r="I4706" s="188">
        <v>41.241</v>
      </c>
      <c r="J4706" s="192">
        <v>19109.98</v>
      </c>
      <c r="K4706" s="191">
        <v>453.82</v>
      </c>
      <c r="L4706" s="193">
        <v>42.109162222907763</v>
      </c>
      <c r="N4706" s="185"/>
      <c r="O4706" s="185"/>
    </row>
    <row r="4707" spans="1:15" x14ac:dyDescent="0.25">
      <c r="A4707" s="239" t="s">
        <v>14451</v>
      </c>
      <c r="B4707" s="189" t="s">
        <v>7852</v>
      </c>
      <c r="C4707" s="190" t="s">
        <v>7851</v>
      </c>
      <c r="D4707" s="190" t="s">
        <v>8347</v>
      </c>
      <c r="E4707" s="190" t="s">
        <v>20867</v>
      </c>
      <c r="F4707" s="190" t="s">
        <v>20869</v>
      </c>
      <c r="G4707" s="192">
        <v>4931.9165000000012</v>
      </c>
      <c r="H4707" s="191">
        <v>145.27000000000001</v>
      </c>
      <c r="I4707" s="188">
        <v>33.950000000000003</v>
      </c>
      <c r="J4707" s="192">
        <v>4940.7700000000004</v>
      </c>
      <c r="K4707" s="191">
        <v>141.38999999999999</v>
      </c>
      <c r="L4707" s="193">
        <v>34.944267628545163</v>
      </c>
      <c r="N4707" s="185"/>
      <c r="O4707" s="185"/>
    </row>
    <row r="4708" spans="1:15" x14ac:dyDescent="0.25">
      <c r="A4708" s="239" t="s">
        <v>14452</v>
      </c>
      <c r="B4708" s="189" t="s">
        <v>7852</v>
      </c>
      <c r="C4708" s="190" t="s">
        <v>7851</v>
      </c>
      <c r="D4708" s="190" t="s">
        <v>8536</v>
      </c>
      <c r="E4708" s="190" t="s">
        <v>20867</v>
      </c>
      <c r="F4708" s="190" t="s">
        <v>20869</v>
      </c>
      <c r="G4708" s="192">
        <v>8736.2990000000009</v>
      </c>
      <c r="H4708" s="191">
        <v>258.7</v>
      </c>
      <c r="I4708" s="188">
        <v>33.770000000000003</v>
      </c>
      <c r="J4708" s="192">
        <v>9176.32</v>
      </c>
      <c r="K4708" s="191">
        <v>271.73</v>
      </c>
      <c r="L4708" s="193">
        <v>33.769992271740328</v>
      </c>
      <c r="N4708" s="185"/>
      <c r="O4708" s="185"/>
    </row>
    <row r="4709" spans="1:15" x14ac:dyDescent="0.25">
      <c r="A4709" s="239" t="s">
        <v>14453</v>
      </c>
      <c r="B4709" s="189" t="s">
        <v>7852</v>
      </c>
      <c r="C4709" s="190" t="s">
        <v>7851</v>
      </c>
      <c r="D4709" s="190" t="s">
        <v>8348</v>
      </c>
      <c r="E4709" s="190" t="s">
        <v>20867</v>
      </c>
      <c r="F4709" s="190" t="s">
        <v>20869</v>
      </c>
      <c r="G4709" s="192">
        <v>542.48739999999998</v>
      </c>
      <c r="H4709" s="191">
        <v>74.62</v>
      </c>
      <c r="I4709" s="188">
        <v>7.27</v>
      </c>
      <c r="J4709" s="192">
        <v>561.32000000000005</v>
      </c>
      <c r="K4709" s="191">
        <v>77.209999999999994</v>
      </c>
      <c r="L4709" s="193">
        <v>7.2700427405776464</v>
      </c>
      <c r="N4709" s="185"/>
      <c r="O4709" s="185"/>
    </row>
    <row r="4710" spans="1:15" x14ac:dyDescent="0.25">
      <c r="A4710" s="239" t="s">
        <v>14454</v>
      </c>
      <c r="B4710" s="189" t="s">
        <v>7852</v>
      </c>
      <c r="C4710" s="190" t="s">
        <v>7851</v>
      </c>
      <c r="D4710" s="190" t="s">
        <v>14455</v>
      </c>
      <c r="E4710" s="190" t="s">
        <v>20867</v>
      </c>
      <c r="F4710" s="190" t="s">
        <v>20870</v>
      </c>
      <c r="G4710" s="192">
        <v>0</v>
      </c>
      <c r="H4710" s="191">
        <v>0</v>
      </c>
      <c r="I4710" s="188">
        <v>0</v>
      </c>
      <c r="J4710" s="192">
        <v>0</v>
      </c>
      <c r="K4710" s="191">
        <v>0</v>
      </c>
      <c r="L4710" s="193">
        <v>0</v>
      </c>
      <c r="N4710" s="185"/>
      <c r="O4710" s="185"/>
    </row>
    <row r="4711" spans="1:15" x14ac:dyDescent="0.25">
      <c r="A4711" s="239" t="s">
        <v>14456</v>
      </c>
      <c r="B4711" s="189" t="s">
        <v>7852</v>
      </c>
      <c r="C4711" s="190" t="s">
        <v>7851</v>
      </c>
      <c r="D4711" s="190" t="s">
        <v>8349</v>
      </c>
      <c r="E4711" s="190" t="s">
        <v>20867</v>
      </c>
      <c r="F4711" s="190" t="s">
        <v>20869</v>
      </c>
      <c r="G4711" s="192">
        <v>1019.8740000000001</v>
      </c>
      <c r="H4711" s="191">
        <v>50.74</v>
      </c>
      <c r="I4711" s="188">
        <v>20.100000000000001</v>
      </c>
      <c r="J4711" s="192">
        <v>1063.8900000000001</v>
      </c>
      <c r="K4711" s="191">
        <v>52.93</v>
      </c>
      <c r="L4711" s="193">
        <v>20.099943321367846</v>
      </c>
      <c r="N4711" s="185"/>
      <c r="O4711" s="185"/>
    </row>
    <row r="4712" spans="1:15" x14ac:dyDescent="0.25">
      <c r="A4712" s="239" t="s">
        <v>14457</v>
      </c>
      <c r="B4712" s="189" t="s">
        <v>7852</v>
      </c>
      <c r="C4712" s="190" t="s">
        <v>7851</v>
      </c>
      <c r="D4712" s="190" t="s">
        <v>8350</v>
      </c>
      <c r="E4712" s="190" t="s">
        <v>20867</v>
      </c>
      <c r="F4712" s="190" t="s">
        <v>20869</v>
      </c>
      <c r="G4712" s="192">
        <v>746473.22640000004</v>
      </c>
      <c r="H4712" s="191">
        <v>9488.32</v>
      </c>
      <c r="I4712" s="188">
        <v>78.672855299989891</v>
      </c>
      <c r="J4712" s="192">
        <v>766040.54</v>
      </c>
      <c r="K4712" s="191">
        <v>9642.92</v>
      </c>
      <c r="L4712" s="193">
        <v>79.440723349358905</v>
      </c>
      <c r="N4712" s="185"/>
      <c r="O4712" s="185"/>
    </row>
    <row r="4713" spans="1:15" x14ac:dyDescent="0.25">
      <c r="A4713" s="239" t="s">
        <v>14458</v>
      </c>
      <c r="B4713" s="189" t="s">
        <v>7852</v>
      </c>
      <c r="C4713" s="190" t="s">
        <v>7851</v>
      </c>
      <c r="D4713" s="190" t="s">
        <v>8351</v>
      </c>
      <c r="E4713" s="190" t="s">
        <v>20867</v>
      </c>
      <c r="F4713" s="190" t="s">
        <v>20869</v>
      </c>
      <c r="G4713" s="192">
        <v>111897.4535</v>
      </c>
      <c r="H4713" s="191">
        <v>1387.03</v>
      </c>
      <c r="I4713" s="188">
        <v>80.674140790033391</v>
      </c>
      <c r="J4713" s="192">
        <v>115221.12</v>
      </c>
      <c r="K4713" s="191">
        <v>1413.2</v>
      </c>
      <c r="L4713" s="193">
        <v>81.532069063119152</v>
      </c>
      <c r="N4713" s="185"/>
      <c r="O4713" s="185"/>
    </row>
    <row r="4714" spans="1:15" x14ac:dyDescent="0.25">
      <c r="A4714" s="239" t="s">
        <v>14459</v>
      </c>
      <c r="B4714" s="189" t="s">
        <v>7852</v>
      </c>
      <c r="C4714" s="190" t="s">
        <v>7851</v>
      </c>
      <c r="D4714" s="190" t="s">
        <v>8352</v>
      </c>
      <c r="E4714" s="190" t="s">
        <v>20867</v>
      </c>
      <c r="F4714" s="190" t="s">
        <v>20869</v>
      </c>
      <c r="G4714" s="192">
        <v>4632.4215000000004</v>
      </c>
      <c r="H4714" s="191">
        <v>125.37</v>
      </c>
      <c r="I4714" s="188">
        <v>36.950000000000003</v>
      </c>
      <c r="J4714" s="192">
        <v>4717.04</v>
      </c>
      <c r="K4714" s="191">
        <v>127.66</v>
      </c>
      <c r="L4714" s="193">
        <v>36.95002349992167</v>
      </c>
      <c r="N4714" s="185"/>
      <c r="O4714" s="185"/>
    </row>
    <row r="4715" spans="1:15" x14ac:dyDescent="0.25">
      <c r="A4715" s="239" t="s">
        <v>14460</v>
      </c>
      <c r="B4715" s="189" t="s">
        <v>7852</v>
      </c>
      <c r="C4715" s="190" t="s">
        <v>7851</v>
      </c>
      <c r="D4715" s="190" t="s">
        <v>8353</v>
      </c>
      <c r="E4715" s="190" t="s">
        <v>20867</v>
      </c>
      <c r="F4715" s="190" t="s">
        <v>20869</v>
      </c>
      <c r="G4715" s="192">
        <v>17204.407999999999</v>
      </c>
      <c r="H4715" s="191">
        <v>486.55</v>
      </c>
      <c r="I4715" s="188">
        <v>35.36</v>
      </c>
      <c r="J4715" s="192">
        <v>17626.96</v>
      </c>
      <c r="K4715" s="191">
        <v>498.5</v>
      </c>
      <c r="L4715" s="193">
        <v>35.36</v>
      </c>
      <c r="N4715" s="185"/>
      <c r="O4715" s="185"/>
    </row>
    <row r="4716" spans="1:15" x14ac:dyDescent="0.25">
      <c r="A4716" s="239" t="s">
        <v>14461</v>
      </c>
      <c r="B4716" s="189" t="s">
        <v>7852</v>
      </c>
      <c r="C4716" s="190" t="s">
        <v>7851</v>
      </c>
      <c r="D4716" s="190" t="s">
        <v>8665</v>
      </c>
      <c r="E4716" s="190" t="s">
        <v>20867</v>
      </c>
      <c r="F4716" s="190" t="s">
        <v>20869</v>
      </c>
      <c r="G4716" s="192">
        <v>4122.6541999999999</v>
      </c>
      <c r="H4716" s="191">
        <v>130.34</v>
      </c>
      <c r="I4716" s="188">
        <v>31.63</v>
      </c>
      <c r="J4716" s="192">
        <v>4171.71</v>
      </c>
      <c r="K4716" s="191">
        <v>130.94</v>
      </c>
      <c r="L4716" s="193">
        <v>31.859706735909576</v>
      </c>
      <c r="N4716" s="185"/>
      <c r="O4716" s="185"/>
    </row>
    <row r="4717" spans="1:15" x14ac:dyDescent="0.25">
      <c r="A4717" s="239" t="s">
        <v>14462</v>
      </c>
      <c r="B4717" s="189" t="s">
        <v>7852</v>
      </c>
      <c r="C4717" s="190" t="s">
        <v>7851</v>
      </c>
      <c r="D4717" s="190" t="s">
        <v>8354</v>
      </c>
      <c r="E4717" s="190" t="s">
        <v>20867</v>
      </c>
      <c r="F4717" s="190" t="s">
        <v>20869</v>
      </c>
      <c r="G4717" s="192">
        <v>1305.4002</v>
      </c>
      <c r="H4717" s="191">
        <v>115.42</v>
      </c>
      <c r="I4717" s="188">
        <v>11.31</v>
      </c>
      <c r="J4717" s="192">
        <v>1334.6</v>
      </c>
      <c r="K4717" s="191">
        <v>115.22</v>
      </c>
      <c r="L4717" s="193">
        <v>11.583058496788752</v>
      </c>
      <c r="N4717" s="185"/>
      <c r="O4717" s="185"/>
    </row>
    <row r="4718" spans="1:15" x14ac:dyDescent="0.25">
      <c r="A4718" s="239" t="s">
        <v>14463</v>
      </c>
      <c r="B4718" s="189" t="s">
        <v>7852</v>
      </c>
      <c r="C4718" s="190" t="s">
        <v>7851</v>
      </c>
      <c r="D4718" s="190" t="s">
        <v>8355</v>
      </c>
      <c r="E4718" s="190" t="s">
        <v>20867</v>
      </c>
      <c r="F4718" s="190" t="s">
        <v>20869</v>
      </c>
      <c r="G4718" s="192">
        <v>1430.9095</v>
      </c>
      <c r="H4718" s="191">
        <v>145.27000000000001</v>
      </c>
      <c r="I4718" s="188">
        <v>9.85</v>
      </c>
      <c r="J4718" s="192">
        <v>2939.89</v>
      </c>
      <c r="K4718" s="191">
        <v>145.97</v>
      </c>
      <c r="L4718" s="193">
        <v>20.140371309173116</v>
      </c>
      <c r="N4718" s="185"/>
      <c r="O4718" s="185"/>
    </row>
    <row r="4719" spans="1:15" x14ac:dyDescent="0.25">
      <c r="A4719" s="239" t="s">
        <v>14464</v>
      </c>
      <c r="B4719" s="189" t="s">
        <v>7852</v>
      </c>
      <c r="C4719" s="190" t="s">
        <v>7851</v>
      </c>
      <c r="D4719" s="190" t="s">
        <v>8356</v>
      </c>
      <c r="E4719" s="190" t="s">
        <v>20867</v>
      </c>
      <c r="F4719" s="190" t="s">
        <v>20869</v>
      </c>
      <c r="G4719" s="192">
        <v>34316.873400000004</v>
      </c>
      <c r="H4719" s="191">
        <v>1158.18</v>
      </c>
      <c r="I4719" s="188">
        <v>29.63</v>
      </c>
      <c r="J4719" s="192">
        <v>35636.32</v>
      </c>
      <c r="K4719" s="191">
        <v>1175.99</v>
      </c>
      <c r="L4719" s="193">
        <v>30.303250877983658</v>
      </c>
      <c r="N4719" s="185"/>
      <c r="O4719" s="185"/>
    </row>
    <row r="4720" spans="1:15" x14ac:dyDescent="0.25">
      <c r="A4720" s="239" t="s">
        <v>14465</v>
      </c>
      <c r="B4720" s="189" t="s">
        <v>7852</v>
      </c>
      <c r="C4720" s="190" t="s">
        <v>7851</v>
      </c>
      <c r="D4720" s="190" t="s">
        <v>14466</v>
      </c>
      <c r="E4720" s="190" t="s">
        <v>20867</v>
      </c>
      <c r="F4720" s="190" t="s">
        <v>20870</v>
      </c>
      <c r="G4720" s="192">
        <v>0</v>
      </c>
      <c r="H4720" s="191">
        <v>0</v>
      </c>
      <c r="I4720" s="188">
        <v>0</v>
      </c>
      <c r="J4720" s="192">
        <v>0</v>
      </c>
      <c r="K4720" s="191">
        <v>0</v>
      </c>
      <c r="L4720" s="193">
        <v>0</v>
      </c>
      <c r="N4720" s="185"/>
      <c r="O4720" s="185"/>
    </row>
    <row r="4721" spans="1:15" x14ac:dyDescent="0.25">
      <c r="A4721" s="239" t="s">
        <v>14467</v>
      </c>
      <c r="B4721" s="189" t="s">
        <v>7852</v>
      </c>
      <c r="C4721" s="190" t="s">
        <v>7851</v>
      </c>
      <c r="D4721" s="190" t="s">
        <v>8767</v>
      </c>
      <c r="E4721" s="190" t="s">
        <v>20867</v>
      </c>
      <c r="F4721" s="190" t="s">
        <v>20869</v>
      </c>
      <c r="G4721" s="192">
        <v>12797.137000000002</v>
      </c>
      <c r="H4721" s="191">
        <v>607.94000000000005</v>
      </c>
      <c r="I4721" s="188">
        <v>21.05</v>
      </c>
      <c r="J4721" s="192">
        <v>13214.51</v>
      </c>
      <c r="K4721" s="191">
        <v>613.82000000000005</v>
      </c>
      <c r="L4721" s="193">
        <v>21.528314489589782</v>
      </c>
      <c r="N4721" s="185"/>
      <c r="O4721" s="185"/>
    </row>
    <row r="4722" spans="1:15" x14ac:dyDescent="0.25">
      <c r="A4722" s="239" t="s">
        <v>14468</v>
      </c>
      <c r="B4722" s="189" t="s">
        <v>7852</v>
      </c>
      <c r="C4722" s="190" t="s">
        <v>7851</v>
      </c>
      <c r="D4722" s="190" t="s">
        <v>5384</v>
      </c>
      <c r="E4722" s="190" t="s">
        <v>20867</v>
      </c>
      <c r="F4722" s="190" t="s">
        <v>20869</v>
      </c>
      <c r="G4722" s="192">
        <v>566.71440000000007</v>
      </c>
      <c r="H4722" s="191">
        <v>102.48</v>
      </c>
      <c r="I4722" s="188">
        <v>5.53</v>
      </c>
      <c r="J4722" s="192">
        <v>583.79999999999995</v>
      </c>
      <c r="K4722" s="191">
        <v>105.57</v>
      </c>
      <c r="L4722" s="193">
        <v>5.5299801079852227</v>
      </c>
      <c r="N4722" s="185"/>
      <c r="O4722" s="185"/>
    </row>
    <row r="4723" spans="1:15" x14ac:dyDescent="0.25">
      <c r="A4723" s="239" t="s">
        <v>14469</v>
      </c>
      <c r="B4723" s="189" t="s">
        <v>7852</v>
      </c>
      <c r="C4723" s="190" t="s">
        <v>7851</v>
      </c>
      <c r="D4723" s="190" t="s">
        <v>8357</v>
      </c>
      <c r="E4723" s="190" t="s">
        <v>20867</v>
      </c>
      <c r="F4723" s="190" t="s">
        <v>20869</v>
      </c>
      <c r="G4723" s="192">
        <v>20283.423999999999</v>
      </c>
      <c r="H4723" s="191">
        <v>408.94</v>
      </c>
      <c r="I4723" s="188">
        <v>49.6</v>
      </c>
      <c r="J4723" s="192">
        <v>20870.439999999999</v>
      </c>
      <c r="K4723" s="191">
        <v>415.31</v>
      </c>
      <c r="L4723" s="193">
        <v>50.252678721918564</v>
      </c>
      <c r="N4723" s="185"/>
      <c r="O4723" s="185"/>
    </row>
    <row r="4724" spans="1:15" x14ac:dyDescent="0.25">
      <c r="A4724" s="239" t="s">
        <v>14470</v>
      </c>
      <c r="B4724" s="189" t="s">
        <v>7852</v>
      </c>
      <c r="C4724" s="190" t="s">
        <v>7851</v>
      </c>
      <c r="D4724" s="190" t="s">
        <v>8537</v>
      </c>
      <c r="E4724" s="190" t="s">
        <v>20867</v>
      </c>
      <c r="F4724" s="190" t="s">
        <v>20869</v>
      </c>
      <c r="G4724" s="192">
        <v>6931.17</v>
      </c>
      <c r="H4724" s="191">
        <v>298.5</v>
      </c>
      <c r="I4724" s="188">
        <v>23.22</v>
      </c>
      <c r="J4724" s="192">
        <v>7179.12</v>
      </c>
      <c r="K4724" s="191">
        <v>296.70999999999998</v>
      </c>
      <c r="L4724" s="193">
        <v>24.195746688685922</v>
      </c>
      <c r="N4724" s="185"/>
      <c r="O4724" s="185"/>
    </row>
    <row r="4725" spans="1:15" x14ac:dyDescent="0.25">
      <c r="A4725" s="239" t="s">
        <v>14471</v>
      </c>
      <c r="B4725" s="189" t="s">
        <v>7852</v>
      </c>
      <c r="C4725" s="190" t="s">
        <v>7851</v>
      </c>
      <c r="D4725" s="190" t="s">
        <v>14472</v>
      </c>
      <c r="E4725" s="190" t="s">
        <v>20867</v>
      </c>
      <c r="F4725" s="190" t="s">
        <v>20869</v>
      </c>
      <c r="G4725" s="192">
        <v>4855.5991999999997</v>
      </c>
      <c r="H4725" s="191">
        <v>201.98</v>
      </c>
      <c r="I4725" s="188">
        <v>24.04</v>
      </c>
      <c r="J4725" s="192">
        <v>4874.37</v>
      </c>
      <c r="K4725" s="191">
        <v>201.09</v>
      </c>
      <c r="L4725" s="193">
        <v>24.239743398478293</v>
      </c>
      <c r="N4725" s="185"/>
      <c r="O4725" s="185"/>
    </row>
    <row r="4726" spans="1:15" x14ac:dyDescent="0.25">
      <c r="A4726" s="239" t="s">
        <v>14473</v>
      </c>
      <c r="B4726" s="189" t="s">
        <v>7852</v>
      </c>
      <c r="C4726" s="190" t="s">
        <v>7851</v>
      </c>
      <c r="D4726" s="190" t="s">
        <v>14474</v>
      </c>
      <c r="E4726" s="190" t="s">
        <v>20867</v>
      </c>
      <c r="F4726" s="190" t="s">
        <v>20870</v>
      </c>
      <c r="G4726" s="192">
        <v>0</v>
      </c>
      <c r="H4726" s="191">
        <v>0</v>
      </c>
      <c r="I4726" s="188">
        <v>0</v>
      </c>
      <c r="J4726" s="192">
        <v>0</v>
      </c>
      <c r="K4726" s="191">
        <v>0</v>
      </c>
      <c r="L4726" s="193">
        <v>0</v>
      </c>
      <c r="N4726" s="185"/>
      <c r="O4726" s="185"/>
    </row>
    <row r="4727" spans="1:15" x14ac:dyDescent="0.25">
      <c r="A4727" s="239" t="s">
        <v>14475</v>
      </c>
      <c r="B4727" s="189" t="s">
        <v>7852</v>
      </c>
      <c r="C4727" s="190" t="s">
        <v>7851</v>
      </c>
      <c r="D4727" s="190" t="s">
        <v>14476</v>
      </c>
      <c r="E4727" s="190" t="s">
        <v>20867</v>
      </c>
      <c r="F4727" s="190" t="s">
        <v>20870</v>
      </c>
      <c r="G4727" s="192">
        <v>0</v>
      </c>
      <c r="H4727" s="191">
        <v>0</v>
      </c>
      <c r="I4727" s="188">
        <v>0</v>
      </c>
      <c r="J4727" s="192">
        <v>0</v>
      </c>
      <c r="K4727" s="191">
        <v>0</v>
      </c>
      <c r="L4727" s="193">
        <v>0</v>
      </c>
      <c r="N4727" s="185"/>
      <c r="O4727" s="185"/>
    </row>
    <row r="4728" spans="1:15" x14ac:dyDescent="0.25">
      <c r="A4728" s="239" t="s">
        <v>14477</v>
      </c>
      <c r="B4728" s="189" t="s">
        <v>7852</v>
      </c>
      <c r="C4728" s="190" t="s">
        <v>7851</v>
      </c>
      <c r="D4728" s="190" t="s">
        <v>8359</v>
      </c>
      <c r="E4728" s="190" t="s">
        <v>20867</v>
      </c>
      <c r="F4728" s="190" t="s">
        <v>20869</v>
      </c>
      <c r="G4728" s="192">
        <v>5032.2920999999997</v>
      </c>
      <c r="H4728" s="191">
        <v>193.03</v>
      </c>
      <c r="I4728" s="188">
        <v>26.07</v>
      </c>
      <c r="J4728" s="192">
        <v>5159.51</v>
      </c>
      <c r="K4728" s="191">
        <v>197.91</v>
      </c>
      <c r="L4728" s="193">
        <v>26.069981304633419</v>
      </c>
      <c r="N4728" s="185"/>
      <c r="O4728" s="185"/>
    </row>
    <row r="4729" spans="1:15" x14ac:dyDescent="0.25">
      <c r="A4729" s="239" t="s">
        <v>14478</v>
      </c>
      <c r="B4729" s="189" t="s">
        <v>7852</v>
      </c>
      <c r="C4729" s="190" t="s">
        <v>7851</v>
      </c>
      <c r="D4729" s="190" t="s">
        <v>8360</v>
      </c>
      <c r="E4729" s="190" t="s">
        <v>20867</v>
      </c>
      <c r="F4729" s="190" t="s">
        <v>20869</v>
      </c>
      <c r="G4729" s="192">
        <v>92.773799999999994</v>
      </c>
      <c r="H4729" s="191">
        <v>73.63</v>
      </c>
      <c r="I4729" s="188">
        <v>1.26</v>
      </c>
      <c r="J4729" s="192">
        <v>93.71</v>
      </c>
      <c r="K4729" s="191">
        <v>74.23</v>
      </c>
      <c r="L4729" s="193">
        <v>1.2624275899232116</v>
      </c>
      <c r="N4729" s="185"/>
      <c r="O4729" s="185"/>
    </row>
    <row r="4730" spans="1:15" x14ac:dyDescent="0.25">
      <c r="A4730" s="239" t="s">
        <v>14479</v>
      </c>
      <c r="B4730" s="189" t="s">
        <v>7852</v>
      </c>
      <c r="C4730" s="190" t="s">
        <v>7851</v>
      </c>
      <c r="D4730" s="190" t="s">
        <v>8361</v>
      </c>
      <c r="E4730" s="190" t="s">
        <v>20867</v>
      </c>
      <c r="F4730" s="190" t="s">
        <v>20869</v>
      </c>
      <c r="G4730" s="192">
        <v>370.14</v>
      </c>
      <c r="H4730" s="191">
        <v>61.69</v>
      </c>
      <c r="I4730" s="188">
        <v>6</v>
      </c>
      <c r="J4730" s="192">
        <v>370.9</v>
      </c>
      <c r="K4730" s="191">
        <v>61.09</v>
      </c>
      <c r="L4730" s="193">
        <v>6.0713701096742501</v>
      </c>
      <c r="N4730" s="185"/>
      <c r="O4730" s="185"/>
    </row>
    <row r="4731" spans="1:15" x14ac:dyDescent="0.25">
      <c r="A4731" s="239" t="s">
        <v>14480</v>
      </c>
      <c r="B4731" s="189" t="s">
        <v>7852</v>
      </c>
      <c r="C4731" s="190" t="s">
        <v>7851</v>
      </c>
      <c r="D4731" s="190" t="s">
        <v>8538</v>
      </c>
      <c r="E4731" s="190" t="s">
        <v>20867</v>
      </c>
      <c r="F4731" s="190" t="s">
        <v>20869</v>
      </c>
      <c r="G4731" s="192">
        <v>1944.3095999999998</v>
      </c>
      <c r="H4731" s="191">
        <v>234.82</v>
      </c>
      <c r="I4731" s="188">
        <v>8.2799999999999994</v>
      </c>
      <c r="J4731" s="192">
        <v>2002.77</v>
      </c>
      <c r="K4731" s="191">
        <v>241.88</v>
      </c>
      <c r="L4731" s="193">
        <v>8.2800148834132621</v>
      </c>
      <c r="N4731" s="185"/>
      <c r="O4731" s="185"/>
    </row>
    <row r="4732" spans="1:15" x14ac:dyDescent="0.25">
      <c r="A4732" s="239" t="s">
        <v>14481</v>
      </c>
      <c r="B4732" s="189" t="s">
        <v>7852</v>
      </c>
      <c r="C4732" s="190" t="s">
        <v>7851</v>
      </c>
      <c r="D4732" s="190" t="s">
        <v>8362</v>
      </c>
      <c r="E4732" s="190" t="s">
        <v>20867</v>
      </c>
      <c r="F4732" s="190" t="s">
        <v>20869</v>
      </c>
      <c r="G4732" s="192">
        <v>13105.781800000001</v>
      </c>
      <c r="H4732" s="191">
        <v>276.61</v>
      </c>
      <c r="I4732" s="188">
        <v>47.38</v>
      </c>
      <c r="J4732" s="192">
        <v>13270.66</v>
      </c>
      <c r="K4732" s="191">
        <v>280.08999999999997</v>
      </c>
      <c r="L4732" s="193">
        <v>47.379985004819886</v>
      </c>
      <c r="N4732" s="185"/>
      <c r="O4732" s="185"/>
    </row>
    <row r="4733" spans="1:15" x14ac:dyDescent="0.25">
      <c r="A4733" s="239" t="s">
        <v>14482</v>
      </c>
      <c r="B4733" s="189" t="s">
        <v>7852</v>
      </c>
      <c r="C4733" s="190" t="s">
        <v>7851</v>
      </c>
      <c r="D4733" s="190" t="s">
        <v>8363</v>
      </c>
      <c r="E4733" s="190" t="s">
        <v>20867</v>
      </c>
      <c r="F4733" s="190" t="s">
        <v>20869</v>
      </c>
      <c r="G4733" s="192">
        <v>112040.10440000001</v>
      </c>
      <c r="H4733" s="191">
        <v>1058.68</v>
      </c>
      <c r="I4733" s="188">
        <v>105.83</v>
      </c>
      <c r="J4733" s="192">
        <v>122456.71</v>
      </c>
      <c r="K4733" s="191">
        <v>1075.8900000000001</v>
      </c>
      <c r="L4733" s="193">
        <v>113.81898707116898</v>
      </c>
      <c r="N4733" s="185"/>
      <c r="O4733" s="185"/>
    </row>
    <row r="4734" spans="1:15" x14ac:dyDescent="0.25">
      <c r="A4734" s="239" t="s">
        <v>14483</v>
      </c>
      <c r="B4734" s="189" t="s">
        <v>7852</v>
      </c>
      <c r="C4734" s="190" t="s">
        <v>7851</v>
      </c>
      <c r="D4734" s="190" t="s">
        <v>7123</v>
      </c>
      <c r="E4734" s="190" t="s">
        <v>20867</v>
      </c>
      <c r="F4734" s="190" t="s">
        <v>20869</v>
      </c>
      <c r="G4734" s="192">
        <v>98759.625</v>
      </c>
      <c r="H4734" s="191">
        <v>1043.75</v>
      </c>
      <c r="I4734" s="188">
        <v>94.62</v>
      </c>
      <c r="J4734" s="192">
        <v>106049.62</v>
      </c>
      <c r="K4734" s="191">
        <v>1047.1400000000001</v>
      </c>
      <c r="L4734" s="193">
        <v>101.27549324827625</v>
      </c>
      <c r="N4734" s="185"/>
      <c r="O4734" s="185"/>
    </row>
    <row r="4735" spans="1:15" x14ac:dyDescent="0.25">
      <c r="A4735" s="239" t="s">
        <v>14484</v>
      </c>
      <c r="B4735" s="189" t="s">
        <v>7852</v>
      </c>
      <c r="C4735" s="190" t="s">
        <v>7851</v>
      </c>
      <c r="D4735" s="190" t="s">
        <v>14485</v>
      </c>
      <c r="E4735" s="190" t="s">
        <v>20867</v>
      </c>
      <c r="F4735" s="190" t="s">
        <v>20870</v>
      </c>
      <c r="G4735" s="192">
        <v>0</v>
      </c>
      <c r="H4735" s="191">
        <v>0</v>
      </c>
      <c r="I4735" s="188">
        <v>0</v>
      </c>
      <c r="J4735" s="192">
        <v>0</v>
      </c>
      <c r="K4735" s="191">
        <v>0</v>
      </c>
      <c r="L4735" s="193">
        <v>0</v>
      </c>
      <c r="N4735" s="185"/>
      <c r="O4735" s="185"/>
    </row>
    <row r="4736" spans="1:15" x14ac:dyDescent="0.25">
      <c r="A4736" s="239" t="s">
        <v>14486</v>
      </c>
      <c r="B4736" s="189" t="s">
        <v>7852</v>
      </c>
      <c r="C4736" s="190" t="s">
        <v>7851</v>
      </c>
      <c r="D4736" s="190" t="s">
        <v>3271</v>
      </c>
      <c r="E4736" s="190" t="s">
        <v>20867</v>
      </c>
      <c r="F4736" s="190" t="s">
        <v>20869</v>
      </c>
      <c r="G4736" s="192">
        <v>31917.68</v>
      </c>
      <c r="H4736" s="191">
        <v>556.20000000000005</v>
      </c>
      <c r="I4736" s="188">
        <v>57.385257101761951</v>
      </c>
      <c r="J4736" s="192">
        <v>32629.39</v>
      </c>
      <c r="K4736" s="191">
        <v>559.89</v>
      </c>
      <c r="L4736" s="193">
        <v>58.278215363732166</v>
      </c>
      <c r="N4736" s="185"/>
      <c r="O4736" s="185"/>
    </row>
    <row r="4737" spans="1:15" x14ac:dyDescent="0.25">
      <c r="A4737" s="239" t="s">
        <v>14487</v>
      </c>
      <c r="B4737" s="189" t="s">
        <v>7852</v>
      </c>
      <c r="C4737" s="190" t="s">
        <v>7851</v>
      </c>
      <c r="D4737" s="190" t="s">
        <v>14488</v>
      </c>
      <c r="E4737" s="190" t="s">
        <v>20867</v>
      </c>
      <c r="F4737" s="190" t="s">
        <v>20870</v>
      </c>
      <c r="G4737" s="192">
        <v>0</v>
      </c>
      <c r="H4737" s="191">
        <v>0</v>
      </c>
      <c r="I4737" s="188">
        <v>0</v>
      </c>
      <c r="J4737" s="192">
        <v>0</v>
      </c>
      <c r="K4737" s="191">
        <v>0</v>
      </c>
      <c r="L4737" s="193">
        <v>0</v>
      </c>
      <c r="N4737" s="185"/>
      <c r="O4737" s="185"/>
    </row>
    <row r="4738" spans="1:15" x14ac:dyDescent="0.25">
      <c r="A4738" s="239" t="s">
        <v>14489</v>
      </c>
      <c r="B4738" s="189" t="s">
        <v>7856</v>
      </c>
      <c r="C4738" s="190" t="s">
        <v>7855</v>
      </c>
      <c r="D4738" s="190" t="s">
        <v>14490</v>
      </c>
      <c r="E4738" s="190" t="s">
        <v>20867</v>
      </c>
      <c r="F4738" s="190" t="s">
        <v>20872</v>
      </c>
      <c r="G4738" s="192">
        <v>0</v>
      </c>
      <c r="H4738" s="191">
        <v>0</v>
      </c>
      <c r="I4738" s="188">
        <v>0</v>
      </c>
      <c r="J4738" s="192">
        <v>0</v>
      </c>
      <c r="K4738" s="191">
        <v>16153.09</v>
      </c>
      <c r="L4738" s="193">
        <v>0</v>
      </c>
      <c r="N4738" s="185"/>
      <c r="O4738" s="185"/>
    </row>
    <row r="4739" spans="1:15" x14ac:dyDescent="0.25">
      <c r="A4739" s="239" t="s">
        <v>14491</v>
      </c>
      <c r="B4739" s="189" t="s">
        <v>7856</v>
      </c>
      <c r="C4739" s="190" t="s">
        <v>7855</v>
      </c>
      <c r="D4739" s="190" t="s">
        <v>14492</v>
      </c>
      <c r="E4739" s="190" t="s">
        <v>20867</v>
      </c>
      <c r="F4739" s="190" t="s">
        <v>20869</v>
      </c>
      <c r="G4739" s="192">
        <v>64807</v>
      </c>
      <c r="H4739" s="191">
        <v>2722.98</v>
      </c>
      <c r="I4739" s="188">
        <v>23.8</v>
      </c>
      <c r="J4739" s="192">
        <v>73289</v>
      </c>
      <c r="K4739" s="191">
        <v>2801.55</v>
      </c>
      <c r="L4739" s="193">
        <v>26.160161339258622</v>
      </c>
      <c r="N4739" s="185"/>
      <c r="O4739" s="185"/>
    </row>
    <row r="4740" spans="1:15" x14ac:dyDescent="0.25">
      <c r="A4740" s="239" t="s">
        <v>14493</v>
      </c>
      <c r="B4740" s="189" t="s">
        <v>7857</v>
      </c>
      <c r="C4740" s="190" t="s">
        <v>8594</v>
      </c>
      <c r="D4740" s="190" t="s">
        <v>7921</v>
      </c>
      <c r="E4740" s="190" t="s">
        <v>20873</v>
      </c>
      <c r="F4740" s="190" t="s">
        <v>20869</v>
      </c>
      <c r="G4740" s="192">
        <v>44310</v>
      </c>
      <c r="H4740" s="191">
        <v>549.77</v>
      </c>
      <c r="I4740" s="188">
        <v>80.597340706113471</v>
      </c>
      <c r="J4740" s="192">
        <v>34010</v>
      </c>
      <c r="K4740" s="191">
        <v>535.33000000000004</v>
      </c>
      <c r="L4740" s="193">
        <v>63.530906170025958</v>
      </c>
      <c r="N4740" s="185"/>
      <c r="O4740" s="185"/>
    </row>
    <row r="4741" spans="1:15" x14ac:dyDescent="0.25">
      <c r="A4741" s="239" t="s">
        <v>14494</v>
      </c>
      <c r="B4741" s="189" t="s">
        <v>7857</v>
      </c>
      <c r="C4741" s="190" t="s">
        <v>8594</v>
      </c>
      <c r="D4741" s="190" t="s">
        <v>3272</v>
      </c>
      <c r="E4741" s="190" t="s">
        <v>20873</v>
      </c>
      <c r="F4741" s="190" t="s">
        <v>20869</v>
      </c>
      <c r="G4741" s="192">
        <v>40185</v>
      </c>
      <c r="H4741" s="191">
        <v>1757.23</v>
      </c>
      <c r="I4741" s="188">
        <v>22.868378072306982</v>
      </c>
      <c r="J4741" s="192">
        <v>41877</v>
      </c>
      <c r="K4741" s="191">
        <v>1777.65</v>
      </c>
      <c r="L4741" s="193">
        <v>23.557505695721879</v>
      </c>
      <c r="N4741" s="185"/>
      <c r="O4741" s="185"/>
    </row>
    <row r="4742" spans="1:15" x14ac:dyDescent="0.25">
      <c r="A4742" s="239" t="s">
        <v>14495</v>
      </c>
      <c r="B4742" s="189" t="s">
        <v>7857</v>
      </c>
      <c r="C4742" s="190" t="s">
        <v>8594</v>
      </c>
      <c r="D4742" s="190" t="s">
        <v>3273</v>
      </c>
      <c r="E4742" s="190" t="s">
        <v>20873</v>
      </c>
      <c r="F4742" s="190" t="s">
        <v>20869</v>
      </c>
      <c r="G4742" s="192">
        <v>2320</v>
      </c>
      <c r="H4742" s="191">
        <v>83.56</v>
      </c>
      <c r="I4742" s="188">
        <v>27.764480612733365</v>
      </c>
      <c r="J4742" s="192">
        <v>2300</v>
      </c>
      <c r="K4742" s="191">
        <v>83.26</v>
      </c>
      <c r="L4742" s="193">
        <v>27.624309392265193</v>
      </c>
      <c r="N4742" s="185"/>
      <c r="O4742" s="185"/>
    </row>
    <row r="4743" spans="1:15" x14ac:dyDescent="0.25">
      <c r="A4743" s="239" t="s">
        <v>14496</v>
      </c>
      <c r="B4743" s="189" t="s">
        <v>7857</v>
      </c>
      <c r="C4743" s="190" t="s">
        <v>8594</v>
      </c>
      <c r="D4743" s="190" t="s">
        <v>3274</v>
      </c>
      <c r="E4743" s="190" t="s">
        <v>20873</v>
      </c>
      <c r="F4743" s="190" t="s">
        <v>20869</v>
      </c>
      <c r="G4743" s="192">
        <v>53120</v>
      </c>
      <c r="H4743" s="191">
        <v>972.53</v>
      </c>
      <c r="I4743" s="188">
        <v>54.62042302036955</v>
      </c>
      <c r="J4743" s="192">
        <v>54521</v>
      </c>
      <c r="K4743" s="191">
        <v>971.25</v>
      </c>
      <c r="L4743" s="193">
        <v>56.134877734877733</v>
      </c>
      <c r="N4743" s="185"/>
      <c r="O4743" s="185"/>
    </row>
    <row r="4744" spans="1:15" x14ac:dyDescent="0.25">
      <c r="A4744" s="239" t="s">
        <v>14497</v>
      </c>
      <c r="B4744" s="189" t="s">
        <v>7857</v>
      </c>
      <c r="C4744" s="190" t="s">
        <v>8594</v>
      </c>
      <c r="D4744" s="190" t="s">
        <v>3275</v>
      </c>
      <c r="E4744" s="190" t="s">
        <v>20873</v>
      </c>
      <c r="F4744" s="190" t="s">
        <v>20869</v>
      </c>
      <c r="G4744" s="192">
        <v>47400</v>
      </c>
      <c r="H4744" s="191">
        <v>2317.04</v>
      </c>
      <c r="I4744" s="188">
        <v>20.457134965300558</v>
      </c>
      <c r="J4744" s="192">
        <v>55000</v>
      </c>
      <c r="K4744" s="191">
        <v>2492.16</v>
      </c>
      <c r="L4744" s="193">
        <v>22.069209039548024</v>
      </c>
      <c r="N4744" s="185"/>
      <c r="O4744" s="185"/>
    </row>
    <row r="4745" spans="1:15" x14ac:dyDescent="0.25">
      <c r="A4745" s="239" t="s">
        <v>14498</v>
      </c>
      <c r="B4745" s="189" t="s">
        <v>7857</v>
      </c>
      <c r="C4745" s="190" t="s">
        <v>8594</v>
      </c>
      <c r="D4745" s="190" t="s">
        <v>3276</v>
      </c>
      <c r="E4745" s="190" t="s">
        <v>20873</v>
      </c>
      <c r="F4745" s="190" t="s">
        <v>20869</v>
      </c>
      <c r="G4745" s="192">
        <v>36150</v>
      </c>
      <c r="H4745" s="191">
        <v>986.34</v>
      </c>
      <c r="I4745" s="188">
        <v>36.650647849625891</v>
      </c>
      <c r="J4745" s="192">
        <v>38000</v>
      </c>
      <c r="K4745" s="191">
        <v>1033.6600000000001</v>
      </c>
      <c r="L4745" s="193">
        <v>36.762571832130483</v>
      </c>
      <c r="N4745" s="185"/>
      <c r="O4745" s="185"/>
    </row>
    <row r="4746" spans="1:15" x14ac:dyDescent="0.25">
      <c r="A4746" s="239" t="s">
        <v>14499</v>
      </c>
      <c r="B4746" s="189" t="s">
        <v>7857</v>
      </c>
      <c r="C4746" s="190" t="s">
        <v>8594</v>
      </c>
      <c r="D4746" s="190" t="s">
        <v>3277</v>
      </c>
      <c r="E4746" s="190" t="s">
        <v>20873</v>
      </c>
      <c r="F4746" s="190" t="s">
        <v>20869</v>
      </c>
      <c r="G4746" s="192">
        <v>38540</v>
      </c>
      <c r="H4746" s="191">
        <v>722.78</v>
      </c>
      <c r="I4746" s="188">
        <v>53.321896012617948</v>
      </c>
      <c r="J4746" s="192">
        <v>38580</v>
      </c>
      <c r="K4746" s="191">
        <v>714.18</v>
      </c>
      <c r="L4746" s="193">
        <v>54.019994959253971</v>
      </c>
      <c r="N4746" s="185"/>
      <c r="O4746" s="185"/>
    </row>
    <row r="4747" spans="1:15" x14ac:dyDescent="0.25">
      <c r="A4747" s="239" t="s">
        <v>14500</v>
      </c>
      <c r="B4747" s="189" t="s">
        <v>7857</v>
      </c>
      <c r="C4747" s="190" t="s">
        <v>8594</v>
      </c>
      <c r="D4747" s="190" t="s">
        <v>3278</v>
      </c>
      <c r="E4747" s="190" t="s">
        <v>20873</v>
      </c>
      <c r="F4747" s="190" t="s">
        <v>20869</v>
      </c>
      <c r="G4747" s="192">
        <v>37974</v>
      </c>
      <c r="H4747" s="191">
        <v>2842.81</v>
      </c>
      <c r="I4747" s="188">
        <v>13.357909955290717</v>
      </c>
      <c r="J4747" s="192">
        <v>39358</v>
      </c>
      <c r="K4747" s="191">
        <v>2905.45</v>
      </c>
      <c r="L4747" s="193">
        <v>13.546266499165363</v>
      </c>
      <c r="N4747" s="185"/>
      <c r="O4747" s="185"/>
    </row>
    <row r="4748" spans="1:15" x14ac:dyDescent="0.25">
      <c r="A4748" s="239" t="s">
        <v>14501</v>
      </c>
      <c r="B4748" s="189" t="s">
        <v>7857</v>
      </c>
      <c r="C4748" s="190" t="s">
        <v>8594</v>
      </c>
      <c r="D4748" s="190" t="s">
        <v>3279</v>
      </c>
      <c r="E4748" s="190" t="s">
        <v>20873</v>
      </c>
      <c r="F4748" s="190" t="s">
        <v>20869</v>
      </c>
      <c r="G4748" s="192">
        <v>26649</v>
      </c>
      <c r="H4748" s="191">
        <v>410.99</v>
      </c>
      <c r="I4748" s="188">
        <v>64.840993698143507</v>
      </c>
      <c r="J4748" s="192">
        <v>27756</v>
      </c>
      <c r="K4748" s="191">
        <v>414.97</v>
      </c>
      <c r="L4748" s="193">
        <v>66.886762898522775</v>
      </c>
      <c r="N4748" s="185"/>
      <c r="O4748" s="185"/>
    </row>
    <row r="4749" spans="1:15" x14ac:dyDescent="0.25">
      <c r="A4749" s="239" t="s">
        <v>14502</v>
      </c>
      <c r="B4749" s="189" t="s">
        <v>7857</v>
      </c>
      <c r="C4749" s="190" t="s">
        <v>8594</v>
      </c>
      <c r="D4749" s="190" t="s">
        <v>3280</v>
      </c>
      <c r="E4749" s="190" t="s">
        <v>20873</v>
      </c>
      <c r="F4749" s="190" t="s">
        <v>20869</v>
      </c>
      <c r="G4749" s="192">
        <v>5780</v>
      </c>
      <c r="H4749" s="191">
        <v>97.83</v>
      </c>
      <c r="I4749" s="188">
        <v>59.082081161197998</v>
      </c>
      <c r="J4749" s="192">
        <v>6200</v>
      </c>
      <c r="K4749" s="191">
        <v>96.99</v>
      </c>
      <c r="L4749" s="193">
        <v>63.924115888235903</v>
      </c>
      <c r="N4749" s="185"/>
      <c r="O4749" s="185"/>
    </row>
    <row r="4750" spans="1:15" x14ac:dyDescent="0.25">
      <c r="A4750" s="239" t="s">
        <v>14503</v>
      </c>
      <c r="B4750" s="189" t="s">
        <v>7857</v>
      </c>
      <c r="C4750" s="190" t="s">
        <v>8594</v>
      </c>
      <c r="D4750" s="190" t="s">
        <v>7960</v>
      </c>
      <c r="E4750" s="190" t="s">
        <v>20873</v>
      </c>
      <c r="F4750" s="190" t="s">
        <v>20869</v>
      </c>
      <c r="G4750" s="192">
        <v>15850</v>
      </c>
      <c r="H4750" s="191">
        <v>305.63</v>
      </c>
      <c r="I4750" s="188">
        <v>51.860092268429149</v>
      </c>
      <c r="J4750" s="192">
        <v>19000</v>
      </c>
      <c r="K4750" s="191">
        <v>312.47000000000003</v>
      </c>
      <c r="L4750" s="193">
        <v>60.80583736038659</v>
      </c>
      <c r="N4750" s="185"/>
      <c r="O4750" s="185"/>
    </row>
    <row r="4751" spans="1:15" x14ac:dyDescent="0.25">
      <c r="A4751" s="239" t="s">
        <v>14504</v>
      </c>
      <c r="B4751" s="189" t="s">
        <v>7859</v>
      </c>
      <c r="C4751" s="190" t="s">
        <v>7858</v>
      </c>
      <c r="D4751" s="190" t="s">
        <v>3281</v>
      </c>
      <c r="E4751" s="190" t="s">
        <v>20867</v>
      </c>
      <c r="F4751" s="190" t="s">
        <v>20869</v>
      </c>
      <c r="G4751" s="192">
        <v>7000</v>
      </c>
      <c r="H4751" s="191">
        <v>231.4</v>
      </c>
      <c r="I4751" s="188">
        <v>30.250648228176317</v>
      </c>
      <c r="J4751" s="192">
        <v>7500</v>
      </c>
      <c r="K4751" s="191">
        <v>234.5</v>
      </c>
      <c r="L4751" s="193">
        <v>31.982942430703623</v>
      </c>
      <c r="N4751" s="185"/>
      <c r="O4751" s="185"/>
    </row>
    <row r="4752" spans="1:15" x14ac:dyDescent="0.25">
      <c r="A4752" s="239" t="s">
        <v>14505</v>
      </c>
      <c r="B4752" s="189" t="s">
        <v>7859</v>
      </c>
      <c r="C4752" s="190" t="s">
        <v>7858</v>
      </c>
      <c r="D4752" s="190" t="s">
        <v>3282</v>
      </c>
      <c r="E4752" s="190" t="s">
        <v>20867</v>
      </c>
      <c r="F4752" s="190" t="s">
        <v>20869</v>
      </c>
      <c r="G4752" s="192">
        <v>116168</v>
      </c>
      <c r="H4752" s="191">
        <v>1005.6</v>
      </c>
      <c r="I4752" s="188">
        <v>115.52108194112967</v>
      </c>
      <c r="J4752" s="192">
        <v>116168</v>
      </c>
      <c r="K4752" s="191">
        <v>1022</v>
      </c>
      <c r="L4752" s="193">
        <v>113.66731898238747</v>
      </c>
      <c r="N4752" s="185"/>
      <c r="O4752" s="185"/>
    </row>
    <row r="4753" spans="1:15" x14ac:dyDescent="0.25">
      <c r="A4753" s="239" t="s">
        <v>14506</v>
      </c>
      <c r="B4753" s="189" t="s">
        <v>7859</v>
      </c>
      <c r="C4753" s="190" t="s">
        <v>7858</v>
      </c>
      <c r="D4753" s="190" t="s">
        <v>3283</v>
      </c>
      <c r="E4753" s="190" t="s">
        <v>20867</v>
      </c>
      <c r="F4753" s="190" t="s">
        <v>20869</v>
      </c>
      <c r="G4753" s="192">
        <v>6987</v>
      </c>
      <c r="H4753" s="191">
        <v>117.3</v>
      </c>
      <c r="I4753" s="188">
        <v>59.565217391304351</v>
      </c>
      <c r="J4753" s="192">
        <v>8000</v>
      </c>
      <c r="K4753" s="191">
        <v>117.9</v>
      </c>
      <c r="L4753" s="193">
        <v>67.854113655640376</v>
      </c>
      <c r="N4753" s="185"/>
      <c r="O4753" s="185"/>
    </row>
    <row r="4754" spans="1:15" x14ac:dyDescent="0.25">
      <c r="A4754" s="239" t="s">
        <v>14507</v>
      </c>
      <c r="B4754" s="189" t="s">
        <v>7859</v>
      </c>
      <c r="C4754" s="190" t="s">
        <v>7858</v>
      </c>
      <c r="D4754" s="190" t="s">
        <v>3284</v>
      </c>
      <c r="E4754" s="190" t="s">
        <v>20867</v>
      </c>
      <c r="F4754" s="190" t="s">
        <v>20869</v>
      </c>
      <c r="G4754" s="192">
        <v>77060</v>
      </c>
      <c r="H4754" s="191">
        <v>1334.6</v>
      </c>
      <c r="I4754" s="188">
        <v>57.740146860482547</v>
      </c>
      <c r="J4754" s="192">
        <v>94330</v>
      </c>
      <c r="K4754" s="191">
        <v>1336.8</v>
      </c>
      <c r="L4754" s="193">
        <v>70.564033512866544</v>
      </c>
      <c r="N4754" s="185"/>
      <c r="O4754" s="185"/>
    </row>
    <row r="4755" spans="1:15" x14ac:dyDescent="0.25">
      <c r="A4755" s="239" t="s">
        <v>14508</v>
      </c>
      <c r="B4755" s="189" t="s">
        <v>7859</v>
      </c>
      <c r="C4755" s="190" t="s">
        <v>7858</v>
      </c>
      <c r="D4755" s="190" t="s">
        <v>3285</v>
      </c>
      <c r="E4755" s="190" t="s">
        <v>20867</v>
      </c>
      <c r="F4755" s="190" t="s">
        <v>20869</v>
      </c>
      <c r="G4755" s="192">
        <v>17000</v>
      </c>
      <c r="H4755" s="191">
        <v>521.6</v>
      </c>
      <c r="I4755" s="188">
        <v>32.592024539877301</v>
      </c>
      <c r="J4755" s="192">
        <v>20000</v>
      </c>
      <c r="K4755" s="191">
        <v>534.20000000000005</v>
      </c>
      <c r="L4755" s="193">
        <v>37.43916136278547</v>
      </c>
      <c r="N4755" s="185"/>
      <c r="O4755" s="185"/>
    </row>
    <row r="4756" spans="1:15" x14ac:dyDescent="0.25">
      <c r="A4756" s="239" t="s">
        <v>14509</v>
      </c>
      <c r="B4756" s="189" t="s">
        <v>7859</v>
      </c>
      <c r="C4756" s="190" t="s">
        <v>7858</v>
      </c>
      <c r="D4756" s="190" t="s">
        <v>3286</v>
      </c>
      <c r="E4756" s="190" t="s">
        <v>20867</v>
      </c>
      <c r="F4756" s="190" t="s">
        <v>20869</v>
      </c>
      <c r="G4756" s="192">
        <v>7150</v>
      </c>
      <c r="H4756" s="191">
        <v>127.9</v>
      </c>
      <c r="I4756" s="188">
        <v>55.903049257232212</v>
      </c>
      <c r="J4756" s="192">
        <v>7000</v>
      </c>
      <c r="K4756" s="191">
        <v>132.19999999999999</v>
      </c>
      <c r="L4756" s="193">
        <v>52.95007564296521</v>
      </c>
      <c r="N4756" s="185"/>
      <c r="O4756" s="185"/>
    </row>
    <row r="4757" spans="1:15" x14ac:dyDescent="0.25">
      <c r="A4757" s="239" t="s">
        <v>14510</v>
      </c>
      <c r="B4757" s="189" t="s">
        <v>7859</v>
      </c>
      <c r="C4757" s="190" t="s">
        <v>7858</v>
      </c>
      <c r="D4757" s="190" t="s">
        <v>3287</v>
      </c>
      <c r="E4757" s="190" t="s">
        <v>20867</v>
      </c>
      <c r="F4757" s="190" t="s">
        <v>20869</v>
      </c>
      <c r="G4757" s="192">
        <v>9355.06</v>
      </c>
      <c r="H4757" s="191">
        <v>439</v>
      </c>
      <c r="I4757" s="188">
        <v>21.309931662870159</v>
      </c>
      <c r="J4757" s="192">
        <v>9516.2999999999993</v>
      </c>
      <c r="K4757" s="191">
        <v>443.8</v>
      </c>
      <c r="L4757" s="193">
        <v>21.442767012167639</v>
      </c>
      <c r="N4757" s="185"/>
      <c r="O4757" s="185"/>
    </row>
    <row r="4758" spans="1:15" x14ac:dyDescent="0.25">
      <c r="A4758" s="239" t="s">
        <v>14511</v>
      </c>
      <c r="B4758" s="189" t="s">
        <v>7859</v>
      </c>
      <c r="C4758" s="190" t="s">
        <v>7858</v>
      </c>
      <c r="D4758" s="190" t="s">
        <v>3288</v>
      </c>
      <c r="E4758" s="190" t="s">
        <v>20867</v>
      </c>
      <c r="F4758" s="190" t="s">
        <v>20869</v>
      </c>
      <c r="G4758" s="192">
        <v>45743.42</v>
      </c>
      <c r="H4758" s="191">
        <v>1004.1</v>
      </c>
      <c r="I4758" s="188">
        <v>45.556637785081165</v>
      </c>
      <c r="J4758" s="192">
        <v>47115</v>
      </c>
      <c r="K4758" s="191">
        <v>1028</v>
      </c>
      <c r="L4758" s="193">
        <v>45.831712062256813</v>
      </c>
      <c r="N4758" s="185"/>
      <c r="O4758" s="185"/>
    </row>
    <row r="4759" spans="1:15" x14ac:dyDescent="0.25">
      <c r="A4759" s="239" t="s">
        <v>14512</v>
      </c>
      <c r="B4759" s="189" t="s">
        <v>7859</v>
      </c>
      <c r="C4759" s="190" t="s">
        <v>7858</v>
      </c>
      <c r="D4759" s="190" t="s">
        <v>3289</v>
      </c>
      <c r="E4759" s="190" t="s">
        <v>20867</v>
      </c>
      <c r="F4759" s="190" t="s">
        <v>20869</v>
      </c>
      <c r="G4759" s="192">
        <v>9999</v>
      </c>
      <c r="H4759" s="191">
        <v>221.5</v>
      </c>
      <c r="I4759" s="188">
        <v>45.142212189616252</v>
      </c>
      <c r="J4759" s="192">
        <v>9999</v>
      </c>
      <c r="K4759" s="191">
        <v>221.9</v>
      </c>
      <c r="L4759" s="193">
        <v>45.060838215412346</v>
      </c>
      <c r="N4759" s="185"/>
      <c r="O4759" s="185"/>
    </row>
    <row r="4760" spans="1:15" x14ac:dyDescent="0.25">
      <c r="A4760" s="239" t="s">
        <v>14513</v>
      </c>
      <c r="B4760" s="189" t="s">
        <v>7859</v>
      </c>
      <c r="C4760" s="190" t="s">
        <v>7858</v>
      </c>
      <c r="D4760" s="190" t="s">
        <v>5799</v>
      </c>
      <c r="E4760" s="190" t="s">
        <v>20867</v>
      </c>
      <c r="F4760" s="190" t="s">
        <v>20869</v>
      </c>
      <c r="G4760" s="192">
        <v>12500</v>
      </c>
      <c r="H4760" s="191">
        <v>293.7</v>
      </c>
      <c r="I4760" s="188">
        <v>42.560435818862786</v>
      </c>
      <c r="J4760" s="192">
        <v>15500</v>
      </c>
      <c r="K4760" s="191">
        <v>297.8</v>
      </c>
      <c r="L4760" s="193">
        <v>52.048354600402952</v>
      </c>
      <c r="N4760" s="185"/>
      <c r="O4760" s="185"/>
    </row>
    <row r="4761" spans="1:15" x14ac:dyDescent="0.25">
      <c r="A4761" s="239" t="s">
        <v>14514</v>
      </c>
      <c r="B4761" s="189" t="s">
        <v>7859</v>
      </c>
      <c r="C4761" s="190" t="s">
        <v>7858</v>
      </c>
      <c r="D4761" s="190" t="s">
        <v>3290</v>
      </c>
      <c r="E4761" s="190" t="s">
        <v>20867</v>
      </c>
      <c r="F4761" s="190" t="s">
        <v>20869</v>
      </c>
      <c r="G4761" s="192">
        <v>1250</v>
      </c>
      <c r="H4761" s="191">
        <v>113.1</v>
      </c>
      <c r="I4761" s="188">
        <v>11.052166224580018</v>
      </c>
      <c r="J4761" s="192">
        <v>1250</v>
      </c>
      <c r="K4761" s="191">
        <v>116.9</v>
      </c>
      <c r="L4761" s="193">
        <v>10.692899914456801</v>
      </c>
      <c r="N4761" s="185"/>
      <c r="O4761" s="185"/>
    </row>
    <row r="4762" spans="1:15" x14ac:dyDescent="0.25">
      <c r="A4762" s="239" t="s">
        <v>14515</v>
      </c>
      <c r="B4762" s="189" t="s">
        <v>7859</v>
      </c>
      <c r="C4762" s="190" t="s">
        <v>7858</v>
      </c>
      <c r="D4762" s="190" t="s">
        <v>3291</v>
      </c>
      <c r="E4762" s="190" t="s">
        <v>20867</v>
      </c>
      <c r="F4762" s="190" t="s">
        <v>20869</v>
      </c>
      <c r="G4762" s="192">
        <v>8500</v>
      </c>
      <c r="H4762" s="191">
        <v>250.4</v>
      </c>
      <c r="I4762" s="188">
        <v>33.945686900958464</v>
      </c>
      <c r="J4762" s="192">
        <v>10000</v>
      </c>
      <c r="K4762" s="191">
        <v>252.1</v>
      </c>
      <c r="L4762" s="193">
        <v>39.666798889329634</v>
      </c>
      <c r="N4762" s="185"/>
      <c r="O4762" s="185"/>
    </row>
    <row r="4763" spans="1:15" x14ac:dyDescent="0.25">
      <c r="A4763" s="239" t="s">
        <v>14516</v>
      </c>
      <c r="B4763" s="189" t="s">
        <v>7859</v>
      </c>
      <c r="C4763" s="190" t="s">
        <v>7858</v>
      </c>
      <c r="D4763" s="190" t="s">
        <v>2371</v>
      </c>
      <c r="E4763" s="190" t="s">
        <v>20867</v>
      </c>
      <c r="F4763" s="190" t="s">
        <v>20869</v>
      </c>
      <c r="G4763" s="192">
        <v>13786.22</v>
      </c>
      <c r="H4763" s="191">
        <v>338</v>
      </c>
      <c r="I4763" s="188">
        <v>40.787633136094669</v>
      </c>
      <c r="J4763" s="192">
        <v>13964.66</v>
      </c>
      <c r="K4763" s="191">
        <v>337.3</v>
      </c>
      <c r="L4763" s="193">
        <v>41.401304476726949</v>
      </c>
      <c r="N4763" s="185"/>
      <c r="O4763" s="185"/>
    </row>
    <row r="4764" spans="1:15" x14ac:dyDescent="0.25">
      <c r="A4764" s="239" t="s">
        <v>14517</v>
      </c>
      <c r="B4764" s="189" t="s">
        <v>7859</v>
      </c>
      <c r="C4764" s="190" t="s">
        <v>7858</v>
      </c>
      <c r="D4764" s="190" t="s">
        <v>2372</v>
      </c>
      <c r="E4764" s="190" t="s">
        <v>20867</v>
      </c>
      <c r="F4764" s="190" t="s">
        <v>20869</v>
      </c>
      <c r="G4764" s="192">
        <v>500</v>
      </c>
      <c r="H4764" s="191">
        <v>27.4</v>
      </c>
      <c r="I4764" s="188">
        <v>18.248175182481752</v>
      </c>
      <c r="J4764" s="192">
        <v>400</v>
      </c>
      <c r="K4764" s="191">
        <v>30.8</v>
      </c>
      <c r="L4764" s="193">
        <v>12.987012987012987</v>
      </c>
      <c r="N4764" s="185"/>
      <c r="O4764" s="185"/>
    </row>
    <row r="4765" spans="1:15" x14ac:dyDescent="0.25">
      <c r="A4765" s="239" t="s">
        <v>14518</v>
      </c>
      <c r="B4765" s="189" t="s">
        <v>7859</v>
      </c>
      <c r="C4765" s="190" t="s">
        <v>7858</v>
      </c>
      <c r="D4765" s="190" t="s">
        <v>2988</v>
      </c>
      <c r="E4765" s="190" t="s">
        <v>20867</v>
      </c>
      <c r="F4765" s="190" t="s">
        <v>20869</v>
      </c>
      <c r="G4765" s="192">
        <v>5000</v>
      </c>
      <c r="H4765" s="191">
        <v>118.3</v>
      </c>
      <c r="I4765" s="188">
        <v>42.265426880811496</v>
      </c>
      <c r="J4765" s="192">
        <v>5000</v>
      </c>
      <c r="K4765" s="191">
        <v>117.5</v>
      </c>
      <c r="L4765" s="193">
        <v>42.553191489361701</v>
      </c>
      <c r="N4765" s="185"/>
      <c r="O4765" s="185"/>
    </row>
    <row r="4766" spans="1:15" x14ac:dyDescent="0.25">
      <c r="A4766" s="239" t="s">
        <v>14519</v>
      </c>
      <c r="B4766" s="189" t="s">
        <v>7859</v>
      </c>
      <c r="C4766" s="190" t="s">
        <v>7858</v>
      </c>
      <c r="D4766" s="190" t="s">
        <v>2373</v>
      </c>
      <c r="E4766" s="190" t="s">
        <v>20867</v>
      </c>
      <c r="F4766" s="190" t="s">
        <v>20869</v>
      </c>
      <c r="G4766" s="192">
        <v>9500</v>
      </c>
      <c r="H4766" s="191">
        <v>269.8</v>
      </c>
      <c r="I4766" s="188">
        <v>35.2112676056338</v>
      </c>
      <c r="J4766" s="192">
        <v>10000</v>
      </c>
      <c r="K4766" s="191">
        <v>269.10000000000002</v>
      </c>
      <c r="L4766" s="193">
        <v>37.160906726124111</v>
      </c>
      <c r="N4766" s="185"/>
      <c r="O4766" s="185"/>
    </row>
    <row r="4767" spans="1:15" x14ac:dyDescent="0.25">
      <c r="A4767" s="239" t="s">
        <v>14520</v>
      </c>
      <c r="B4767" s="189" t="s">
        <v>7859</v>
      </c>
      <c r="C4767" s="190" t="s">
        <v>7858</v>
      </c>
      <c r="D4767" s="190" t="s">
        <v>2374</v>
      </c>
      <c r="E4767" s="190" t="s">
        <v>20867</v>
      </c>
      <c r="F4767" s="190" t="s">
        <v>20869</v>
      </c>
      <c r="G4767" s="192">
        <v>6500</v>
      </c>
      <c r="H4767" s="191">
        <v>148</v>
      </c>
      <c r="I4767" s="188">
        <v>43.918918918918919</v>
      </c>
      <c r="J4767" s="192">
        <v>6750</v>
      </c>
      <c r="K4767" s="191">
        <v>144.80000000000001</v>
      </c>
      <c r="L4767" s="193">
        <v>46.616022099447513</v>
      </c>
      <c r="N4767" s="185"/>
      <c r="O4767" s="185"/>
    </row>
    <row r="4768" spans="1:15" x14ac:dyDescent="0.25">
      <c r="A4768" s="239" t="s">
        <v>14521</v>
      </c>
      <c r="B4768" s="189" t="s">
        <v>7859</v>
      </c>
      <c r="C4768" s="190" t="s">
        <v>7858</v>
      </c>
      <c r="D4768" s="190" t="s">
        <v>2375</v>
      </c>
      <c r="E4768" s="190" t="s">
        <v>20867</v>
      </c>
      <c r="F4768" s="190" t="s">
        <v>20869</v>
      </c>
      <c r="G4768" s="192">
        <v>9780</v>
      </c>
      <c r="H4768" s="191">
        <v>158.19999999999999</v>
      </c>
      <c r="I4768" s="188">
        <v>61.820480404551205</v>
      </c>
      <c r="J4768" s="192">
        <v>9780</v>
      </c>
      <c r="K4768" s="191">
        <v>154.5</v>
      </c>
      <c r="L4768" s="193">
        <v>63.300970873786405</v>
      </c>
      <c r="N4768" s="185"/>
      <c r="O4768" s="185"/>
    </row>
    <row r="4769" spans="1:15" x14ac:dyDescent="0.25">
      <c r="A4769" s="239" t="s">
        <v>14522</v>
      </c>
      <c r="B4769" s="189" t="s">
        <v>7859</v>
      </c>
      <c r="C4769" s="190" t="s">
        <v>7858</v>
      </c>
      <c r="D4769" s="190" t="s">
        <v>2376</v>
      </c>
      <c r="E4769" s="190" t="s">
        <v>20867</v>
      </c>
      <c r="F4769" s="190" t="s">
        <v>20869</v>
      </c>
      <c r="G4769" s="192">
        <v>11903.01</v>
      </c>
      <c r="H4769" s="191">
        <v>390.7</v>
      </c>
      <c r="I4769" s="188">
        <v>30.465856155618123</v>
      </c>
      <c r="J4769" s="192">
        <v>12607</v>
      </c>
      <c r="K4769" s="191">
        <v>390.3</v>
      </c>
      <c r="L4769" s="193">
        <v>32.300794260825008</v>
      </c>
      <c r="N4769" s="185"/>
      <c r="O4769" s="185"/>
    </row>
    <row r="4770" spans="1:15" x14ac:dyDescent="0.25">
      <c r="A4770" s="239" t="s">
        <v>14523</v>
      </c>
      <c r="B4770" s="189" t="s">
        <v>7859</v>
      </c>
      <c r="C4770" s="190" t="s">
        <v>7858</v>
      </c>
      <c r="D4770" s="190" t="s">
        <v>2377</v>
      </c>
      <c r="E4770" s="190" t="s">
        <v>20867</v>
      </c>
      <c r="F4770" s="190" t="s">
        <v>20869</v>
      </c>
      <c r="G4770" s="192">
        <v>16000</v>
      </c>
      <c r="H4770" s="191">
        <v>244.3</v>
      </c>
      <c r="I4770" s="188">
        <v>65.493246009005318</v>
      </c>
      <c r="J4770" s="192">
        <v>16000</v>
      </c>
      <c r="K4770" s="191">
        <v>250.5</v>
      </c>
      <c r="L4770" s="193">
        <v>63.872255489021953</v>
      </c>
      <c r="N4770" s="185"/>
      <c r="O4770" s="185"/>
    </row>
    <row r="4771" spans="1:15" x14ac:dyDescent="0.25">
      <c r="A4771" s="239" t="s">
        <v>14524</v>
      </c>
      <c r="B4771" s="189" t="s">
        <v>7859</v>
      </c>
      <c r="C4771" s="190" t="s">
        <v>7858</v>
      </c>
      <c r="D4771" s="190" t="s">
        <v>2378</v>
      </c>
      <c r="E4771" s="190" t="s">
        <v>20867</v>
      </c>
      <c r="F4771" s="190" t="s">
        <v>20869</v>
      </c>
      <c r="G4771" s="192">
        <v>23619.88</v>
      </c>
      <c r="H4771" s="191">
        <v>357.3</v>
      </c>
      <c r="I4771" s="188">
        <v>66.106577106073331</v>
      </c>
      <c r="J4771" s="192">
        <v>23619.88</v>
      </c>
      <c r="K4771" s="191">
        <v>361.8</v>
      </c>
      <c r="L4771" s="193">
        <v>65.284355997788836</v>
      </c>
      <c r="N4771" s="185"/>
      <c r="O4771" s="185"/>
    </row>
    <row r="4772" spans="1:15" x14ac:dyDescent="0.25">
      <c r="A4772" s="239" t="s">
        <v>14525</v>
      </c>
      <c r="B4772" s="189" t="s">
        <v>7859</v>
      </c>
      <c r="C4772" s="190" t="s">
        <v>7858</v>
      </c>
      <c r="D4772" s="190" t="s">
        <v>2379</v>
      </c>
      <c r="E4772" s="190" t="s">
        <v>20867</v>
      </c>
      <c r="F4772" s="190" t="s">
        <v>20869</v>
      </c>
      <c r="G4772" s="192">
        <v>5000</v>
      </c>
      <c r="H4772" s="191">
        <v>246.8</v>
      </c>
      <c r="I4772" s="188">
        <v>20.25931928687196</v>
      </c>
      <c r="J4772" s="192">
        <v>4500</v>
      </c>
      <c r="K4772" s="191">
        <v>248.3</v>
      </c>
      <c r="L4772" s="193">
        <v>18.123238018525974</v>
      </c>
      <c r="N4772" s="185"/>
      <c r="O4772" s="185"/>
    </row>
    <row r="4773" spans="1:15" x14ac:dyDescent="0.25">
      <c r="A4773" s="239" t="s">
        <v>14526</v>
      </c>
      <c r="B4773" s="189" t="s">
        <v>7859</v>
      </c>
      <c r="C4773" s="190" t="s">
        <v>7858</v>
      </c>
      <c r="D4773" s="190" t="s">
        <v>1700</v>
      </c>
      <c r="E4773" s="190" t="s">
        <v>20867</v>
      </c>
      <c r="F4773" s="190" t="s">
        <v>20869</v>
      </c>
      <c r="G4773" s="192">
        <v>13783.04</v>
      </c>
      <c r="H4773" s="191">
        <v>274.2</v>
      </c>
      <c r="I4773" s="188">
        <v>50.266374908825682</v>
      </c>
      <c r="J4773" s="192">
        <v>14687.28</v>
      </c>
      <c r="K4773" s="191">
        <v>277</v>
      </c>
      <c r="L4773" s="193">
        <v>53.022671480144403</v>
      </c>
      <c r="N4773" s="185"/>
      <c r="O4773" s="185"/>
    </row>
    <row r="4774" spans="1:15" x14ac:dyDescent="0.25">
      <c r="A4774" s="239" t="s">
        <v>14527</v>
      </c>
      <c r="B4774" s="189" t="s">
        <v>7859</v>
      </c>
      <c r="C4774" s="190" t="s">
        <v>7858</v>
      </c>
      <c r="D4774" s="190" t="s">
        <v>1701</v>
      </c>
      <c r="E4774" s="190" t="s">
        <v>20867</v>
      </c>
      <c r="F4774" s="190" t="s">
        <v>20869</v>
      </c>
      <c r="G4774" s="192">
        <v>5277.05</v>
      </c>
      <c r="H4774" s="191">
        <v>272.2</v>
      </c>
      <c r="I4774" s="188">
        <v>19.386664217487144</v>
      </c>
      <c r="J4774" s="192">
        <v>5332</v>
      </c>
      <c r="K4774" s="191">
        <v>275.5</v>
      </c>
      <c r="L4774" s="193">
        <v>19.353901996370237</v>
      </c>
      <c r="N4774" s="185"/>
      <c r="O4774" s="185"/>
    </row>
    <row r="4775" spans="1:15" x14ac:dyDescent="0.25">
      <c r="A4775" s="239" t="s">
        <v>14528</v>
      </c>
      <c r="B4775" s="189" t="s">
        <v>7859</v>
      </c>
      <c r="C4775" s="190" t="s">
        <v>7858</v>
      </c>
      <c r="D4775" s="190" t="s">
        <v>1702</v>
      </c>
      <c r="E4775" s="190" t="s">
        <v>20867</v>
      </c>
      <c r="F4775" s="190" t="s">
        <v>20869</v>
      </c>
      <c r="G4775" s="192">
        <v>26250</v>
      </c>
      <c r="H4775" s="191">
        <v>416.9</v>
      </c>
      <c r="I4775" s="188">
        <v>62.964739745742385</v>
      </c>
      <c r="J4775" s="192">
        <v>30000</v>
      </c>
      <c r="K4775" s="191">
        <v>425.7</v>
      </c>
      <c r="L4775" s="193">
        <v>70.472163495419309</v>
      </c>
      <c r="N4775" s="185"/>
      <c r="O4775" s="185"/>
    </row>
    <row r="4776" spans="1:15" x14ac:dyDescent="0.25">
      <c r="A4776" s="239" t="s">
        <v>14529</v>
      </c>
      <c r="B4776" s="189" t="s">
        <v>7859</v>
      </c>
      <c r="C4776" s="190" t="s">
        <v>7858</v>
      </c>
      <c r="D4776" s="190" t="s">
        <v>1703</v>
      </c>
      <c r="E4776" s="190" t="s">
        <v>20867</v>
      </c>
      <c r="F4776" s="190" t="s">
        <v>20869</v>
      </c>
      <c r="G4776" s="192">
        <v>14192.04</v>
      </c>
      <c r="H4776" s="191">
        <v>281.2</v>
      </c>
      <c r="I4776" s="188">
        <v>50.46955903271693</v>
      </c>
      <c r="J4776" s="192">
        <v>19962</v>
      </c>
      <c r="K4776" s="191">
        <v>286.3</v>
      </c>
      <c r="L4776" s="193">
        <v>69.72406566538595</v>
      </c>
      <c r="N4776" s="185"/>
      <c r="O4776" s="185"/>
    </row>
    <row r="4777" spans="1:15" x14ac:dyDescent="0.25">
      <c r="A4777" s="239" t="s">
        <v>14530</v>
      </c>
      <c r="B4777" s="189" t="s">
        <v>7861</v>
      </c>
      <c r="C4777" s="190" t="s">
        <v>7860</v>
      </c>
      <c r="D4777" s="190" t="s">
        <v>1704</v>
      </c>
      <c r="E4777" s="190" t="s">
        <v>20867</v>
      </c>
      <c r="F4777" s="190" t="s">
        <v>20869</v>
      </c>
      <c r="G4777" s="192">
        <v>9000</v>
      </c>
      <c r="H4777" s="191">
        <v>497.25199999999995</v>
      </c>
      <c r="I4777" s="188">
        <v>18.099474713022776</v>
      </c>
      <c r="J4777" s="192">
        <v>9000</v>
      </c>
      <c r="K4777" s="191">
        <v>503.72</v>
      </c>
      <c r="L4777" s="193">
        <v>17.867069006590963</v>
      </c>
      <c r="N4777" s="185"/>
      <c r="O4777" s="185"/>
    </row>
    <row r="4778" spans="1:15" x14ac:dyDescent="0.25">
      <c r="A4778" s="239" t="s">
        <v>14531</v>
      </c>
      <c r="B4778" s="189" t="s">
        <v>7861</v>
      </c>
      <c r="C4778" s="190" t="s">
        <v>7860</v>
      </c>
      <c r="D4778" s="190" t="s">
        <v>1705</v>
      </c>
      <c r="E4778" s="190" t="s">
        <v>20867</v>
      </c>
      <c r="F4778" s="190" t="s">
        <v>20869</v>
      </c>
      <c r="G4778" s="192">
        <v>8154.91</v>
      </c>
      <c r="H4778" s="191">
        <v>363.09</v>
      </c>
      <c r="I4778" s="188">
        <v>22.459748271778349</v>
      </c>
      <c r="J4778" s="192">
        <v>8225.07</v>
      </c>
      <c r="K4778" s="191">
        <v>374.06599999999997</v>
      </c>
      <c r="L4778" s="193">
        <v>21.988285489726412</v>
      </c>
      <c r="N4778" s="185"/>
      <c r="O4778" s="185"/>
    </row>
    <row r="4779" spans="1:15" x14ac:dyDescent="0.25">
      <c r="A4779" s="239" t="s">
        <v>14532</v>
      </c>
      <c r="B4779" s="189" t="s">
        <v>7861</v>
      </c>
      <c r="C4779" s="190" t="s">
        <v>7860</v>
      </c>
      <c r="D4779" s="190" t="s">
        <v>1706</v>
      </c>
      <c r="E4779" s="190" t="s">
        <v>20867</v>
      </c>
      <c r="F4779" s="190" t="s">
        <v>20869</v>
      </c>
      <c r="G4779" s="192">
        <v>7200</v>
      </c>
      <c r="H4779" s="191">
        <v>202.86</v>
      </c>
      <c r="I4779" s="188">
        <v>35.492457852706295</v>
      </c>
      <c r="J4779" s="192">
        <v>7400</v>
      </c>
      <c r="K4779" s="191">
        <v>191.88400000000001</v>
      </c>
      <c r="L4779" s="193">
        <v>38.564966333826682</v>
      </c>
      <c r="N4779" s="185"/>
      <c r="O4779" s="185"/>
    </row>
    <row r="4780" spans="1:15" x14ac:dyDescent="0.25">
      <c r="A4780" s="239" t="s">
        <v>14533</v>
      </c>
      <c r="B4780" s="189" t="s">
        <v>7861</v>
      </c>
      <c r="C4780" s="190" t="s">
        <v>7860</v>
      </c>
      <c r="D4780" s="190" t="s">
        <v>1707</v>
      </c>
      <c r="E4780" s="190" t="s">
        <v>20867</v>
      </c>
      <c r="F4780" s="190" t="s">
        <v>20869</v>
      </c>
      <c r="G4780" s="192">
        <v>7500</v>
      </c>
      <c r="H4780" s="191">
        <v>404.25</v>
      </c>
      <c r="I4780" s="188">
        <v>18.552875695732837</v>
      </c>
      <c r="J4780" s="192">
        <v>7500</v>
      </c>
      <c r="K4780" s="191">
        <v>412.97199999999998</v>
      </c>
      <c r="L4780" s="193">
        <v>18.161037552182716</v>
      </c>
      <c r="N4780" s="185"/>
      <c r="O4780" s="185"/>
    </row>
    <row r="4781" spans="1:15" x14ac:dyDescent="0.25">
      <c r="A4781" s="239" t="s">
        <v>14534</v>
      </c>
      <c r="B4781" s="189" t="s">
        <v>7861</v>
      </c>
      <c r="C4781" s="190" t="s">
        <v>7860</v>
      </c>
      <c r="D4781" s="190" t="s">
        <v>1708</v>
      </c>
      <c r="E4781" s="190" t="s">
        <v>20867</v>
      </c>
      <c r="F4781" s="190" t="s">
        <v>20869</v>
      </c>
      <c r="G4781" s="192">
        <v>2000</v>
      </c>
      <c r="H4781" s="191">
        <v>111.916</v>
      </c>
      <c r="I4781" s="188">
        <v>17.870545766467707</v>
      </c>
      <c r="J4781" s="192">
        <v>2000</v>
      </c>
      <c r="K4781" s="191">
        <v>117.11</v>
      </c>
      <c r="L4781" s="193">
        <v>17.077960891469559</v>
      </c>
      <c r="N4781" s="185"/>
      <c r="O4781" s="185"/>
    </row>
    <row r="4782" spans="1:15" x14ac:dyDescent="0.25">
      <c r="A4782" s="239" t="s">
        <v>14535</v>
      </c>
      <c r="B4782" s="189" t="s">
        <v>7861</v>
      </c>
      <c r="C4782" s="190" t="s">
        <v>7860</v>
      </c>
      <c r="D4782" s="190" t="s">
        <v>1709</v>
      </c>
      <c r="E4782" s="190" t="s">
        <v>20867</v>
      </c>
      <c r="F4782" s="190" t="s">
        <v>20869</v>
      </c>
      <c r="G4782" s="192">
        <v>8700</v>
      </c>
      <c r="H4782" s="191">
        <v>125.342</v>
      </c>
      <c r="I4782" s="188">
        <v>69.41009398286289</v>
      </c>
      <c r="J4782" s="192">
        <v>8497</v>
      </c>
      <c r="K4782" s="191">
        <v>128.67400000000001</v>
      </c>
      <c r="L4782" s="193">
        <v>66.035096445280317</v>
      </c>
      <c r="N4782" s="185"/>
      <c r="O4782" s="185"/>
    </row>
    <row r="4783" spans="1:15" x14ac:dyDescent="0.25">
      <c r="A4783" s="239" t="s">
        <v>14536</v>
      </c>
      <c r="B4783" s="189" t="s">
        <v>7861</v>
      </c>
      <c r="C4783" s="190" t="s">
        <v>7860</v>
      </c>
      <c r="D4783" s="190" t="s">
        <v>1710</v>
      </c>
      <c r="E4783" s="190" t="s">
        <v>20867</v>
      </c>
      <c r="F4783" s="190" t="s">
        <v>20869</v>
      </c>
      <c r="G4783" s="192">
        <v>5870</v>
      </c>
      <c r="H4783" s="191">
        <v>180.02599999999998</v>
      </c>
      <c r="I4783" s="188">
        <v>32.606401297590352</v>
      </c>
      <c r="J4783" s="192">
        <v>5995</v>
      </c>
      <c r="K4783" s="191">
        <v>178.36</v>
      </c>
      <c r="L4783" s="193">
        <v>33.611796366898403</v>
      </c>
      <c r="N4783" s="185"/>
      <c r="O4783" s="185"/>
    </row>
    <row r="4784" spans="1:15" x14ac:dyDescent="0.25">
      <c r="A4784" s="239" t="s">
        <v>14537</v>
      </c>
      <c r="B4784" s="189" t="s">
        <v>7861</v>
      </c>
      <c r="C4784" s="190" t="s">
        <v>7860</v>
      </c>
      <c r="D4784" s="190" t="s">
        <v>1711</v>
      </c>
      <c r="E4784" s="190" t="s">
        <v>20867</v>
      </c>
      <c r="F4784" s="190" t="s">
        <v>20869</v>
      </c>
      <c r="G4784" s="192">
        <v>12000</v>
      </c>
      <c r="H4784" s="191">
        <v>355.15199999999999</v>
      </c>
      <c r="I4784" s="188">
        <v>33.788349776996895</v>
      </c>
      <c r="J4784" s="192">
        <v>11000</v>
      </c>
      <c r="K4784" s="191">
        <v>368.97</v>
      </c>
      <c r="L4784" s="193">
        <v>29.812721901509605</v>
      </c>
      <c r="N4784" s="185"/>
      <c r="O4784" s="185"/>
    </row>
    <row r="4785" spans="1:15" x14ac:dyDescent="0.25">
      <c r="A4785" s="239" t="s">
        <v>14538</v>
      </c>
      <c r="B4785" s="189" t="s">
        <v>7861</v>
      </c>
      <c r="C4785" s="190" t="s">
        <v>7860</v>
      </c>
      <c r="D4785" s="190" t="s">
        <v>1712</v>
      </c>
      <c r="E4785" s="190" t="s">
        <v>20867</v>
      </c>
      <c r="F4785" s="190" t="s">
        <v>20869</v>
      </c>
      <c r="G4785" s="192">
        <v>4700</v>
      </c>
      <c r="H4785" s="191">
        <v>235.69</v>
      </c>
      <c r="I4785" s="188">
        <v>19.941448512877084</v>
      </c>
      <c r="J4785" s="192">
        <v>4700</v>
      </c>
      <c r="K4785" s="191">
        <v>237.16</v>
      </c>
      <c r="L4785" s="193">
        <v>19.817844493169169</v>
      </c>
      <c r="N4785" s="185"/>
      <c r="O4785" s="185"/>
    </row>
    <row r="4786" spans="1:15" x14ac:dyDescent="0.25">
      <c r="A4786" s="239" t="s">
        <v>14539</v>
      </c>
      <c r="B4786" s="189" t="s">
        <v>7861</v>
      </c>
      <c r="C4786" s="190" t="s">
        <v>7860</v>
      </c>
      <c r="D4786" s="190" t="s">
        <v>1713</v>
      </c>
      <c r="E4786" s="190" t="s">
        <v>20867</v>
      </c>
      <c r="F4786" s="190" t="s">
        <v>20869</v>
      </c>
      <c r="G4786" s="192">
        <v>24500</v>
      </c>
      <c r="H4786" s="191">
        <v>750.77800000000002</v>
      </c>
      <c r="I4786" s="188">
        <v>32.63281555932646</v>
      </c>
      <c r="J4786" s="192">
        <v>24500</v>
      </c>
      <c r="K4786" s="191">
        <v>765.57600000000002</v>
      </c>
      <c r="L4786" s="193">
        <v>32.002048131080386</v>
      </c>
      <c r="N4786" s="185"/>
      <c r="O4786" s="185"/>
    </row>
    <row r="4787" spans="1:15" x14ac:dyDescent="0.25">
      <c r="A4787" s="239" t="s">
        <v>14540</v>
      </c>
      <c r="B4787" s="189" t="s">
        <v>7861</v>
      </c>
      <c r="C4787" s="190" t="s">
        <v>7860</v>
      </c>
      <c r="D4787" s="190" t="s">
        <v>8647</v>
      </c>
      <c r="E4787" s="190" t="s">
        <v>20867</v>
      </c>
      <c r="F4787" s="190" t="s">
        <v>20869</v>
      </c>
      <c r="G4787" s="192">
        <v>24464</v>
      </c>
      <c r="H4787" s="191">
        <v>679.72800000000007</v>
      </c>
      <c r="I4787" s="188">
        <v>35.990866935009294</v>
      </c>
      <c r="J4787" s="192">
        <v>25137.01</v>
      </c>
      <c r="K4787" s="191">
        <v>695.89800000000002</v>
      </c>
      <c r="L4787" s="193">
        <v>36.121687373724306</v>
      </c>
      <c r="N4787" s="185"/>
      <c r="O4787" s="185"/>
    </row>
    <row r="4788" spans="1:15" x14ac:dyDescent="0.25">
      <c r="A4788" s="239" t="s">
        <v>14541</v>
      </c>
      <c r="B4788" s="189" t="s">
        <v>7861</v>
      </c>
      <c r="C4788" s="190" t="s">
        <v>7860</v>
      </c>
      <c r="D4788" s="190" t="s">
        <v>1714</v>
      </c>
      <c r="E4788" s="190" t="s">
        <v>20867</v>
      </c>
      <c r="F4788" s="190" t="s">
        <v>20869</v>
      </c>
      <c r="G4788" s="192">
        <v>7000</v>
      </c>
      <c r="H4788" s="191">
        <v>194.53</v>
      </c>
      <c r="I4788" s="188">
        <v>35.984166966534723</v>
      </c>
      <c r="J4788" s="192">
        <v>7500</v>
      </c>
      <c r="K4788" s="191">
        <v>192.37400000000002</v>
      </c>
      <c r="L4788" s="193">
        <v>38.986557434996406</v>
      </c>
      <c r="N4788" s="185"/>
      <c r="O4788" s="185"/>
    </row>
    <row r="4789" spans="1:15" x14ac:dyDescent="0.25">
      <c r="A4789" s="239" t="s">
        <v>14542</v>
      </c>
      <c r="B4789" s="189" t="s">
        <v>7861</v>
      </c>
      <c r="C4789" s="190" t="s">
        <v>7860</v>
      </c>
      <c r="D4789" s="190" t="s">
        <v>1715</v>
      </c>
      <c r="E4789" s="190" t="s">
        <v>20867</v>
      </c>
      <c r="F4789" s="190" t="s">
        <v>20869</v>
      </c>
      <c r="G4789" s="192">
        <v>5572</v>
      </c>
      <c r="H4789" s="191">
        <v>248.33199999999999</v>
      </c>
      <c r="I4789" s="188">
        <v>22.437704363513362</v>
      </c>
      <c r="J4789" s="192">
        <v>5684</v>
      </c>
      <c r="K4789" s="191">
        <v>242.74599999999998</v>
      </c>
      <c r="L4789" s="193">
        <v>23.415421881308035</v>
      </c>
      <c r="N4789" s="185"/>
      <c r="O4789" s="185"/>
    </row>
    <row r="4790" spans="1:15" x14ac:dyDescent="0.25">
      <c r="A4790" s="239" t="s">
        <v>14543</v>
      </c>
      <c r="B4790" s="189" t="s">
        <v>7861</v>
      </c>
      <c r="C4790" s="190" t="s">
        <v>7860</v>
      </c>
      <c r="D4790" s="190" t="s">
        <v>1716</v>
      </c>
      <c r="E4790" s="190" t="s">
        <v>20867</v>
      </c>
      <c r="F4790" s="190" t="s">
        <v>20869</v>
      </c>
      <c r="G4790" s="192">
        <v>8301</v>
      </c>
      <c r="H4790" s="191">
        <v>308.11199999999997</v>
      </c>
      <c r="I4790" s="188">
        <v>26.94150179155632</v>
      </c>
      <c r="J4790" s="192">
        <v>8500</v>
      </c>
      <c r="K4790" s="191">
        <v>308.99400000000003</v>
      </c>
      <c r="L4790" s="193">
        <v>27.508624762940379</v>
      </c>
      <c r="N4790" s="185"/>
      <c r="O4790" s="185"/>
    </row>
    <row r="4791" spans="1:15" x14ac:dyDescent="0.25">
      <c r="A4791" s="239" t="s">
        <v>14544</v>
      </c>
      <c r="B4791" s="189" t="s">
        <v>7861</v>
      </c>
      <c r="C4791" s="190" t="s">
        <v>7860</v>
      </c>
      <c r="D4791" s="190" t="s">
        <v>1717</v>
      </c>
      <c r="E4791" s="190" t="s">
        <v>20867</v>
      </c>
      <c r="F4791" s="190" t="s">
        <v>20869</v>
      </c>
      <c r="G4791" s="192">
        <v>12667</v>
      </c>
      <c r="H4791" s="191">
        <v>228.928</v>
      </c>
      <c r="I4791" s="188">
        <v>55.331807380486438</v>
      </c>
      <c r="J4791" s="192">
        <v>12667</v>
      </c>
      <c r="K4791" s="191">
        <v>228.04599999999999</v>
      </c>
      <c r="L4791" s="193">
        <v>55.545810932881963</v>
      </c>
      <c r="N4791" s="185"/>
      <c r="O4791" s="185"/>
    </row>
    <row r="4792" spans="1:15" x14ac:dyDescent="0.25">
      <c r="A4792" s="239" t="s">
        <v>14545</v>
      </c>
      <c r="B4792" s="189" t="s">
        <v>7861</v>
      </c>
      <c r="C4792" s="190" t="s">
        <v>7860</v>
      </c>
      <c r="D4792" s="190" t="s">
        <v>1718</v>
      </c>
      <c r="E4792" s="190" t="s">
        <v>20867</v>
      </c>
      <c r="F4792" s="190" t="s">
        <v>20869</v>
      </c>
      <c r="G4792" s="192">
        <v>900</v>
      </c>
      <c r="H4792" s="191">
        <v>38.317999999999998</v>
      </c>
      <c r="I4792" s="188">
        <v>23.487655931937994</v>
      </c>
      <c r="J4792" s="192">
        <v>900</v>
      </c>
      <c r="K4792" s="191">
        <v>35.868000000000002</v>
      </c>
      <c r="L4792" s="193">
        <v>25.09200401472064</v>
      </c>
      <c r="N4792" s="185"/>
      <c r="O4792" s="185"/>
    </row>
    <row r="4793" spans="1:15" x14ac:dyDescent="0.25">
      <c r="A4793" s="239" t="s">
        <v>14546</v>
      </c>
      <c r="B4793" s="189" t="s">
        <v>7861</v>
      </c>
      <c r="C4793" s="190" t="s">
        <v>7860</v>
      </c>
      <c r="D4793" s="190" t="s">
        <v>1719</v>
      </c>
      <c r="E4793" s="190" t="s">
        <v>20867</v>
      </c>
      <c r="F4793" s="190" t="s">
        <v>20869</v>
      </c>
      <c r="G4793" s="192">
        <v>2300</v>
      </c>
      <c r="H4793" s="191">
        <v>149.352</v>
      </c>
      <c r="I4793" s="188">
        <v>15.399860731694252</v>
      </c>
      <c r="J4793" s="192">
        <v>2300</v>
      </c>
      <c r="K4793" s="191">
        <v>148.274</v>
      </c>
      <c r="L4793" s="193">
        <v>15.511822706610735</v>
      </c>
      <c r="N4793" s="185"/>
      <c r="O4793" s="185"/>
    </row>
    <row r="4794" spans="1:15" x14ac:dyDescent="0.25">
      <c r="A4794" s="239" t="s">
        <v>14547</v>
      </c>
      <c r="B4794" s="189" t="s">
        <v>7861</v>
      </c>
      <c r="C4794" s="190" t="s">
        <v>7860</v>
      </c>
      <c r="D4794" s="190" t="s">
        <v>14548</v>
      </c>
      <c r="E4794" s="190" t="s">
        <v>20867</v>
      </c>
      <c r="F4794" s="190" t="s">
        <v>20868</v>
      </c>
      <c r="G4794" s="192">
        <v>0</v>
      </c>
      <c r="H4794" s="191">
        <v>54.193999999999996</v>
      </c>
      <c r="I4794" s="188">
        <v>0</v>
      </c>
      <c r="J4794" s="192">
        <v>0</v>
      </c>
      <c r="K4794" s="191">
        <v>56.251999999999995</v>
      </c>
      <c r="L4794" s="193">
        <v>0</v>
      </c>
      <c r="N4794" s="185"/>
      <c r="O4794" s="185"/>
    </row>
    <row r="4795" spans="1:15" x14ac:dyDescent="0.25">
      <c r="A4795" s="239" t="s">
        <v>14549</v>
      </c>
      <c r="B4795" s="189" t="s">
        <v>7861</v>
      </c>
      <c r="C4795" s="190" t="s">
        <v>7860</v>
      </c>
      <c r="D4795" s="190" t="s">
        <v>1720</v>
      </c>
      <c r="E4795" s="190" t="s">
        <v>20867</v>
      </c>
      <c r="F4795" s="190" t="s">
        <v>20869</v>
      </c>
      <c r="G4795" s="192">
        <v>32000</v>
      </c>
      <c r="H4795" s="191">
        <v>762.34199999999998</v>
      </c>
      <c r="I4795" s="188">
        <v>41.975911074032389</v>
      </c>
      <c r="J4795" s="192">
        <v>29100</v>
      </c>
      <c r="K4795" s="191">
        <v>780.47199999999998</v>
      </c>
      <c r="L4795" s="193">
        <v>37.285130023882985</v>
      </c>
      <c r="N4795" s="185"/>
      <c r="O4795" s="185"/>
    </row>
    <row r="4796" spans="1:15" x14ac:dyDescent="0.25">
      <c r="A4796" s="239" t="s">
        <v>14550</v>
      </c>
      <c r="B4796" s="189" t="s">
        <v>7861</v>
      </c>
      <c r="C4796" s="190" t="s">
        <v>7860</v>
      </c>
      <c r="D4796" s="190" t="s">
        <v>1721</v>
      </c>
      <c r="E4796" s="190" t="s">
        <v>20867</v>
      </c>
      <c r="F4796" s="190" t="s">
        <v>20869</v>
      </c>
      <c r="G4796" s="192">
        <v>991618</v>
      </c>
      <c r="H4796" s="191">
        <v>7797.7619999999997</v>
      </c>
      <c r="I4796" s="188">
        <v>127.16699996742656</v>
      </c>
      <c r="J4796" s="192">
        <v>1022787</v>
      </c>
      <c r="K4796" s="191">
        <v>8073.73</v>
      </c>
      <c r="L4796" s="193">
        <v>126.68085259229626</v>
      </c>
      <c r="N4796" s="185"/>
      <c r="O4796" s="185"/>
    </row>
    <row r="4797" spans="1:15" x14ac:dyDescent="0.25">
      <c r="A4797" s="239" t="s">
        <v>14551</v>
      </c>
      <c r="B4797" s="189" t="s">
        <v>7861</v>
      </c>
      <c r="C4797" s="190" t="s">
        <v>7860</v>
      </c>
      <c r="D4797" s="190" t="s">
        <v>1722</v>
      </c>
      <c r="E4797" s="190" t="s">
        <v>20867</v>
      </c>
      <c r="F4797" s="190" t="s">
        <v>20869</v>
      </c>
      <c r="G4797" s="192">
        <v>200000</v>
      </c>
      <c r="H4797" s="191">
        <v>2707.9359999999997</v>
      </c>
      <c r="I4797" s="188">
        <v>73.856989234605251</v>
      </c>
      <c r="J4797" s="192">
        <v>240000</v>
      </c>
      <c r="K4797" s="191">
        <v>2853.172</v>
      </c>
      <c r="L4797" s="193">
        <v>84.116905675507823</v>
      </c>
      <c r="N4797" s="185"/>
      <c r="O4797" s="185"/>
    </row>
    <row r="4798" spans="1:15" x14ac:dyDescent="0.25">
      <c r="A4798" s="239" t="s">
        <v>14552</v>
      </c>
      <c r="B4798" s="189" t="s">
        <v>7861</v>
      </c>
      <c r="C4798" s="190" t="s">
        <v>7860</v>
      </c>
      <c r="D4798" s="190" t="s">
        <v>6223</v>
      </c>
      <c r="E4798" s="190" t="s">
        <v>20867</v>
      </c>
      <c r="F4798" s="190" t="s">
        <v>20869</v>
      </c>
      <c r="G4798" s="192">
        <v>3000</v>
      </c>
      <c r="H4798" s="191">
        <v>92.414000000000001</v>
      </c>
      <c r="I4798" s="188">
        <v>32.462613889670394</v>
      </c>
      <c r="J4798" s="192">
        <v>3350</v>
      </c>
      <c r="K4798" s="191">
        <v>88.69</v>
      </c>
      <c r="L4798" s="193">
        <v>37.772014883301388</v>
      </c>
      <c r="N4798" s="185"/>
      <c r="O4798" s="185"/>
    </row>
    <row r="4799" spans="1:15" x14ac:dyDescent="0.25">
      <c r="A4799" s="239" t="s">
        <v>14553</v>
      </c>
      <c r="B4799" s="189" t="s">
        <v>7861</v>
      </c>
      <c r="C4799" s="190" t="s">
        <v>7860</v>
      </c>
      <c r="D4799" s="190" t="s">
        <v>6224</v>
      </c>
      <c r="E4799" s="190" t="s">
        <v>20867</v>
      </c>
      <c r="F4799" s="190" t="s">
        <v>20869</v>
      </c>
      <c r="G4799" s="192">
        <v>1400</v>
      </c>
      <c r="H4799" s="191">
        <v>78.007999999999996</v>
      </c>
      <c r="I4799" s="188">
        <v>17.946877243359655</v>
      </c>
      <c r="J4799" s="192">
        <v>1400</v>
      </c>
      <c r="K4799" s="191">
        <v>75.656000000000006</v>
      </c>
      <c r="L4799" s="193">
        <v>18.50481125092524</v>
      </c>
      <c r="N4799" s="185"/>
      <c r="O4799" s="185"/>
    </row>
    <row r="4800" spans="1:15" x14ac:dyDescent="0.25">
      <c r="A4800" s="239" t="s">
        <v>14554</v>
      </c>
      <c r="B4800" s="189" t="s">
        <v>7861</v>
      </c>
      <c r="C4800" s="190" t="s">
        <v>7860</v>
      </c>
      <c r="D4800" s="190" t="s">
        <v>6484</v>
      </c>
      <c r="E4800" s="190" t="s">
        <v>20867</v>
      </c>
      <c r="F4800" s="190" t="s">
        <v>20869</v>
      </c>
      <c r="G4800" s="192">
        <v>6750</v>
      </c>
      <c r="H4800" s="191">
        <v>237.25799999999998</v>
      </c>
      <c r="I4800" s="188">
        <v>28.450041726727868</v>
      </c>
      <c r="J4800" s="192">
        <v>6750</v>
      </c>
      <c r="K4800" s="191">
        <v>243.53</v>
      </c>
      <c r="L4800" s="193">
        <v>27.717324354288998</v>
      </c>
      <c r="N4800" s="185"/>
      <c r="O4800" s="185"/>
    </row>
    <row r="4801" spans="1:15" x14ac:dyDescent="0.25">
      <c r="A4801" s="239" t="s">
        <v>14555</v>
      </c>
      <c r="B4801" s="189" t="s">
        <v>7861</v>
      </c>
      <c r="C4801" s="190" t="s">
        <v>7860</v>
      </c>
      <c r="D4801" s="190" t="s">
        <v>6225</v>
      </c>
      <c r="E4801" s="190" t="s">
        <v>20867</v>
      </c>
      <c r="F4801" s="190" t="s">
        <v>20869</v>
      </c>
      <c r="G4801" s="192">
        <v>11300</v>
      </c>
      <c r="H4801" s="191">
        <v>394.84199999999998</v>
      </c>
      <c r="I4801" s="188">
        <v>28.619042553730353</v>
      </c>
      <c r="J4801" s="192">
        <v>11300</v>
      </c>
      <c r="K4801" s="191">
        <v>394.64600000000002</v>
      </c>
      <c r="L4801" s="193">
        <v>28.633256133344819</v>
      </c>
      <c r="N4801" s="185"/>
      <c r="O4801" s="185"/>
    </row>
    <row r="4802" spans="1:15" x14ac:dyDescent="0.25">
      <c r="A4802" s="239" t="s">
        <v>14556</v>
      </c>
      <c r="B4802" s="189" t="s">
        <v>7861</v>
      </c>
      <c r="C4802" s="190" t="s">
        <v>7860</v>
      </c>
      <c r="D4802" s="190" t="s">
        <v>6226</v>
      </c>
      <c r="E4802" s="190" t="s">
        <v>20867</v>
      </c>
      <c r="F4802" s="190" t="s">
        <v>20869</v>
      </c>
      <c r="G4802" s="192">
        <v>8750</v>
      </c>
      <c r="H4802" s="191">
        <v>211.09200000000001</v>
      </c>
      <c r="I4802" s="188">
        <v>41.451120838307467</v>
      </c>
      <c r="J4802" s="192">
        <v>9240</v>
      </c>
      <c r="K4802" s="191">
        <v>214.91400000000002</v>
      </c>
      <c r="L4802" s="193">
        <v>42.993941762751611</v>
      </c>
      <c r="N4802" s="185"/>
      <c r="O4802" s="185"/>
    </row>
    <row r="4803" spans="1:15" x14ac:dyDescent="0.25">
      <c r="A4803" s="239" t="s">
        <v>14557</v>
      </c>
      <c r="B4803" s="189" t="s">
        <v>7861</v>
      </c>
      <c r="C4803" s="190" t="s">
        <v>7860</v>
      </c>
      <c r="D4803" s="190" t="s">
        <v>6227</v>
      </c>
      <c r="E4803" s="190" t="s">
        <v>20867</v>
      </c>
      <c r="F4803" s="190" t="s">
        <v>20869</v>
      </c>
      <c r="G4803" s="192">
        <v>1667</v>
      </c>
      <c r="H4803" s="191">
        <v>83.3</v>
      </c>
      <c r="I4803" s="188">
        <v>20.012004801920767</v>
      </c>
      <c r="J4803" s="192">
        <v>1667</v>
      </c>
      <c r="K4803" s="191">
        <v>83.202000000000012</v>
      </c>
      <c r="L4803" s="193">
        <v>20.035576067882982</v>
      </c>
      <c r="N4803" s="185"/>
      <c r="O4803" s="185"/>
    </row>
    <row r="4804" spans="1:15" x14ac:dyDescent="0.25">
      <c r="A4804" s="239" t="s">
        <v>14558</v>
      </c>
      <c r="B4804" s="189" t="s">
        <v>7861</v>
      </c>
      <c r="C4804" s="190" t="s">
        <v>7860</v>
      </c>
      <c r="D4804" s="190" t="s">
        <v>3328</v>
      </c>
      <c r="E4804" s="190" t="s">
        <v>20867</v>
      </c>
      <c r="F4804" s="190" t="s">
        <v>20869</v>
      </c>
      <c r="G4804" s="192">
        <v>6100</v>
      </c>
      <c r="H4804" s="191">
        <v>197.47</v>
      </c>
      <c r="I4804" s="188">
        <v>30.890768217957159</v>
      </c>
      <c r="J4804" s="192">
        <v>6200</v>
      </c>
      <c r="K4804" s="191">
        <v>196.88200000000001</v>
      </c>
      <c r="L4804" s="193">
        <v>31.490943814061215</v>
      </c>
      <c r="N4804" s="185"/>
      <c r="O4804" s="185"/>
    </row>
    <row r="4805" spans="1:15" x14ac:dyDescent="0.25">
      <c r="A4805" s="239" t="s">
        <v>14559</v>
      </c>
      <c r="B4805" s="189" t="s">
        <v>7861</v>
      </c>
      <c r="C4805" s="190" t="s">
        <v>7860</v>
      </c>
      <c r="D4805" s="190" t="s">
        <v>7704</v>
      </c>
      <c r="E4805" s="190" t="s">
        <v>20867</v>
      </c>
      <c r="F4805" s="190" t="s">
        <v>20869</v>
      </c>
      <c r="G4805" s="192">
        <v>4000</v>
      </c>
      <c r="H4805" s="191">
        <v>115.64</v>
      </c>
      <c r="I4805" s="188">
        <v>34.590107229332411</v>
      </c>
      <c r="J4805" s="192">
        <v>4000</v>
      </c>
      <c r="K4805" s="191">
        <v>107.8</v>
      </c>
      <c r="L4805" s="193">
        <v>37.105751391465681</v>
      </c>
      <c r="N4805" s="185"/>
      <c r="O4805" s="185"/>
    </row>
    <row r="4806" spans="1:15" x14ac:dyDescent="0.25">
      <c r="A4806" s="239" t="s">
        <v>14560</v>
      </c>
      <c r="B4806" s="189" t="s">
        <v>7861</v>
      </c>
      <c r="C4806" s="190" t="s">
        <v>7860</v>
      </c>
      <c r="D4806" s="190" t="s">
        <v>3329</v>
      </c>
      <c r="E4806" s="190" t="s">
        <v>20867</v>
      </c>
      <c r="F4806" s="190" t="s">
        <v>20869</v>
      </c>
      <c r="G4806" s="192">
        <v>2500</v>
      </c>
      <c r="H4806" s="191">
        <v>69.384</v>
      </c>
      <c r="I4806" s="188">
        <v>36.031361697221264</v>
      </c>
      <c r="J4806" s="192">
        <v>2000</v>
      </c>
      <c r="K4806" s="191">
        <v>71.932000000000002</v>
      </c>
      <c r="L4806" s="193">
        <v>27.804037146193625</v>
      </c>
      <c r="N4806" s="185"/>
      <c r="O4806" s="185"/>
    </row>
    <row r="4807" spans="1:15" x14ac:dyDescent="0.25">
      <c r="A4807" s="239" t="s">
        <v>14561</v>
      </c>
      <c r="B4807" s="189" t="s">
        <v>7861</v>
      </c>
      <c r="C4807" s="190" t="s">
        <v>7860</v>
      </c>
      <c r="D4807" s="190" t="s">
        <v>3330</v>
      </c>
      <c r="E4807" s="190" t="s">
        <v>20867</v>
      </c>
      <c r="F4807" s="190" t="s">
        <v>20869</v>
      </c>
      <c r="G4807" s="192">
        <v>4961.8</v>
      </c>
      <c r="H4807" s="191">
        <v>218.54</v>
      </c>
      <c r="I4807" s="188">
        <v>22.704310423721061</v>
      </c>
      <c r="J4807" s="192">
        <v>5150</v>
      </c>
      <c r="K4807" s="191">
        <v>215.11</v>
      </c>
      <c r="L4807" s="193">
        <v>23.941239365905815</v>
      </c>
      <c r="N4807" s="185"/>
      <c r="O4807" s="185"/>
    </row>
    <row r="4808" spans="1:15" x14ac:dyDescent="0.25">
      <c r="A4808" s="239" t="s">
        <v>14562</v>
      </c>
      <c r="B4808" s="189" t="s">
        <v>7861</v>
      </c>
      <c r="C4808" s="190" t="s">
        <v>7860</v>
      </c>
      <c r="D4808" s="190" t="s">
        <v>3331</v>
      </c>
      <c r="E4808" s="190" t="s">
        <v>20867</v>
      </c>
      <c r="F4808" s="190" t="s">
        <v>20869</v>
      </c>
      <c r="G4808" s="192">
        <v>25458</v>
      </c>
      <c r="H4808" s="191">
        <v>456.68</v>
      </c>
      <c r="I4808" s="188">
        <v>55.745817640360862</v>
      </c>
      <c r="J4808" s="192">
        <v>37000</v>
      </c>
      <c r="K4808" s="191">
        <v>480.98400000000004</v>
      </c>
      <c r="L4808" s="193">
        <v>76.925635779984361</v>
      </c>
      <c r="N4808" s="185"/>
      <c r="O4808" s="185"/>
    </row>
    <row r="4809" spans="1:15" x14ac:dyDescent="0.25">
      <c r="A4809" s="239" t="s">
        <v>14563</v>
      </c>
      <c r="B4809" s="189" t="s">
        <v>7861</v>
      </c>
      <c r="C4809" s="190" t="s">
        <v>7860</v>
      </c>
      <c r="D4809" s="190" t="s">
        <v>3332</v>
      </c>
      <c r="E4809" s="190" t="s">
        <v>20867</v>
      </c>
      <c r="F4809" s="190" t="s">
        <v>20869</v>
      </c>
      <c r="G4809" s="192">
        <v>9000</v>
      </c>
      <c r="H4809" s="191">
        <v>255.584</v>
      </c>
      <c r="I4809" s="188">
        <v>35.213471891824213</v>
      </c>
      <c r="J4809" s="192">
        <v>8350</v>
      </c>
      <c r="K4809" s="191">
        <v>262.64</v>
      </c>
      <c r="L4809" s="193">
        <v>31.792567773378011</v>
      </c>
      <c r="N4809" s="185"/>
      <c r="O4809" s="185"/>
    </row>
    <row r="4810" spans="1:15" x14ac:dyDescent="0.25">
      <c r="A4810" s="239" t="s">
        <v>14564</v>
      </c>
      <c r="B4810" s="189" t="s">
        <v>7861</v>
      </c>
      <c r="C4810" s="190" t="s">
        <v>7860</v>
      </c>
      <c r="D4810" s="190" t="s">
        <v>14565</v>
      </c>
      <c r="E4810" s="190" t="s">
        <v>20867</v>
      </c>
      <c r="F4810" s="190" t="s">
        <v>20868</v>
      </c>
      <c r="G4810" s="192">
        <v>0</v>
      </c>
      <c r="H4810" s="191">
        <v>32.340000000000003</v>
      </c>
      <c r="I4810" s="188">
        <v>0</v>
      </c>
      <c r="J4810" s="192">
        <v>0</v>
      </c>
      <c r="K4810" s="191">
        <v>34.79</v>
      </c>
      <c r="L4810" s="193">
        <v>0</v>
      </c>
      <c r="N4810" s="185"/>
      <c r="O4810" s="185"/>
    </row>
    <row r="4811" spans="1:15" x14ac:dyDescent="0.25">
      <c r="A4811" s="239" t="s">
        <v>14566</v>
      </c>
      <c r="B4811" s="189" t="s">
        <v>7861</v>
      </c>
      <c r="C4811" s="190" t="s">
        <v>7860</v>
      </c>
      <c r="D4811" s="190" t="s">
        <v>2277</v>
      </c>
      <c r="E4811" s="190" t="s">
        <v>20867</v>
      </c>
      <c r="F4811" s="190" t="s">
        <v>20868</v>
      </c>
      <c r="G4811" s="192">
        <v>2750</v>
      </c>
      <c r="H4811" s="191">
        <v>135.24</v>
      </c>
      <c r="I4811" s="188">
        <v>20.334220644779649</v>
      </c>
      <c r="J4811" s="192">
        <v>0</v>
      </c>
      <c r="K4811" s="191">
        <v>130.928</v>
      </c>
      <c r="L4811" s="193">
        <v>0</v>
      </c>
      <c r="N4811" s="185"/>
      <c r="O4811" s="185"/>
    </row>
    <row r="4812" spans="1:15" x14ac:dyDescent="0.25">
      <c r="A4812" s="239" t="s">
        <v>14567</v>
      </c>
      <c r="B4812" s="189" t="s">
        <v>7861</v>
      </c>
      <c r="C4812" s="190" t="s">
        <v>7860</v>
      </c>
      <c r="D4812" s="190" t="s">
        <v>3333</v>
      </c>
      <c r="E4812" s="190" t="s">
        <v>20867</v>
      </c>
      <c r="F4812" s="190" t="s">
        <v>20869</v>
      </c>
      <c r="G4812" s="192">
        <v>17500</v>
      </c>
      <c r="H4812" s="191">
        <v>374.55599999999998</v>
      </c>
      <c r="I4812" s="188">
        <v>46.721985497495702</v>
      </c>
      <c r="J4812" s="192">
        <v>18720</v>
      </c>
      <c r="K4812" s="191">
        <v>400.72199999999998</v>
      </c>
      <c r="L4812" s="193">
        <v>46.715678200847471</v>
      </c>
      <c r="N4812" s="185"/>
      <c r="O4812" s="185"/>
    </row>
    <row r="4813" spans="1:15" x14ac:dyDescent="0.25">
      <c r="A4813" s="239" t="s">
        <v>14568</v>
      </c>
      <c r="B4813" s="189" t="s">
        <v>7861</v>
      </c>
      <c r="C4813" s="190" t="s">
        <v>7860</v>
      </c>
      <c r="D4813" s="190" t="s">
        <v>3334</v>
      </c>
      <c r="E4813" s="190" t="s">
        <v>20867</v>
      </c>
      <c r="F4813" s="190" t="s">
        <v>20869</v>
      </c>
      <c r="G4813" s="192">
        <v>16704</v>
      </c>
      <c r="H4813" s="191">
        <v>265.286</v>
      </c>
      <c r="I4813" s="188">
        <v>62.966006498646742</v>
      </c>
      <c r="J4813" s="192">
        <v>16704</v>
      </c>
      <c r="K4813" s="191">
        <v>272.24400000000003</v>
      </c>
      <c r="L4813" s="193">
        <v>61.35672411513201</v>
      </c>
      <c r="N4813" s="185"/>
      <c r="O4813" s="185"/>
    </row>
    <row r="4814" spans="1:15" x14ac:dyDescent="0.25">
      <c r="A4814" s="239" t="s">
        <v>14569</v>
      </c>
      <c r="B4814" s="189" t="s">
        <v>7861</v>
      </c>
      <c r="C4814" s="190" t="s">
        <v>7860</v>
      </c>
      <c r="D4814" s="190" t="s">
        <v>3739</v>
      </c>
      <c r="E4814" s="190" t="s">
        <v>20867</v>
      </c>
      <c r="F4814" s="190" t="s">
        <v>20869</v>
      </c>
      <c r="G4814" s="192">
        <v>8850</v>
      </c>
      <c r="H4814" s="191">
        <v>439.92199999999997</v>
      </c>
      <c r="I4814" s="188">
        <v>20.11720259500548</v>
      </c>
      <c r="J4814" s="192">
        <v>8000</v>
      </c>
      <c r="K4814" s="191">
        <v>451.78</v>
      </c>
      <c r="L4814" s="193">
        <v>17.707733852760192</v>
      </c>
      <c r="N4814" s="185"/>
      <c r="O4814" s="185"/>
    </row>
    <row r="4815" spans="1:15" x14ac:dyDescent="0.25">
      <c r="A4815" s="239" t="s">
        <v>14570</v>
      </c>
      <c r="B4815" s="189" t="s">
        <v>7861</v>
      </c>
      <c r="C4815" s="190" t="s">
        <v>7860</v>
      </c>
      <c r="D4815" s="190" t="s">
        <v>3335</v>
      </c>
      <c r="E4815" s="190" t="s">
        <v>20867</v>
      </c>
      <c r="F4815" s="190" t="s">
        <v>20869</v>
      </c>
      <c r="G4815" s="192">
        <v>9636</v>
      </c>
      <c r="H4815" s="191">
        <v>259.798</v>
      </c>
      <c r="I4815" s="188">
        <v>37.090354814124822</v>
      </c>
      <c r="J4815" s="192">
        <v>9636</v>
      </c>
      <c r="K4815" s="191">
        <v>262.24800000000005</v>
      </c>
      <c r="L4815" s="193">
        <v>36.743845520270881</v>
      </c>
      <c r="N4815" s="185"/>
      <c r="O4815" s="185"/>
    </row>
    <row r="4816" spans="1:15" x14ac:dyDescent="0.25">
      <c r="A4816" s="239" t="s">
        <v>14571</v>
      </c>
      <c r="B4816" s="189" t="s">
        <v>7861</v>
      </c>
      <c r="C4816" s="190" t="s">
        <v>7860</v>
      </c>
      <c r="D4816" s="190" t="s">
        <v>14572</v>
      </c>
      <c r="E4816" s="190" t="s">
        <v>20867</v>
      </c>
      <c r="F4816" s="190" t="s">
        <v>20868</v>
      </c>
      <c r="G4816" s="192">
        <v>0</v>
      </c>
      <c r="H4816" s="191">
        <v>71.540000000000006</v>
      </c>
      <c r="I4816" s="188">
        <v>0</v>
      </c>
      <c r="J4816" s="192">
        <v>0</v>
      </c>
      <c r="K4816" s="191">
        <v>75.263999999999996</v>
      </c>
      <c r="L4816" s="193">
        <v>0</v>
      </c>
      <c r="N4816" s="185"/>
      <c r="O4816" s="185"/>
    </row>
    <row r="4817" spans="1:15" x14ac:dyDescent="0.25">
      <c r="A4817" s="239" t="s">
        <v>14573</v>
      </c>
      <c r="B4817" s="189" t="s">
        <v>7861</v>
      </c>
      <c r="C4817" s="190" t="s">
        <v>7860</v>
      </c>
      <c r="D4817" s="190" t="s">
        <v>3336</v>
      </c>
      <c r="E4817" s="190" t="s">
        <v>20867</v>
      </c>
      <c r="F4817" s="190" t="s">
        <v>20869</v>
      </c>
      <c r="G4817" s="192">
        <v>13500</v>
      </c>
      <c r="H4817" s="191">
        <v>435.61</v>
      </c>
      <c r="I4817" s="188">
        <v>30.991024081173524</v>
      </c>
      <c r="J4817" s="192">
        <v>13500</v>
      </c>
      <c r="K4817" s="191">
        <v>436.1</v>
      </c>
      <c r="L4817" s="193">
        <v>30.95620270580142</v>
      </c>
      <c r="N4817" s="185"/>
      <c r="O4817" s="185"/>
    </row>
    <row r="4818" spans="1:15" x14ac:dyDescent="0.25">
      <c r="A4818" s="239" t="s">
        <v>14574</v>
      </c>
      <c r="B4818" s="189" t="s">
        <v>7861</v>
      </c>
      <c r="C4818" s="190" t="s">
        <v>7860</v>
      </c>
      <c r="D4818" s="190" t="s">
        <v>3337</v>
      </c>
      <c r="E4818" s="190" t="s">
        <v>20867</v>
      </c>
      <c r="F4818" s="190" t="s">
        <v>20869</v>
      </c>
      <c r="G4818" s="192">
        <v>18867</v>
      </c>
      <c r="H4818" s="191">
        <v>530.08199999999999</v>
      </c>
      <c r="I4818" s="188">
        <v>35.592606426930175</v>
      </c>
      <c r="J4818" s="192">
        <v>19435</v>
      </c>
      <c r="K4818" s="191">
        <v>537.33399999999995</v>
      </c>
      <c r="L4818" s="193">
        <v>36.169309963635285</v>
      </c>
      <c r="N4818" s="185"/>
      <c r="O4818" s="185"/>
    </row>
    <row r="4819" spans="1:15" x14ac:dyDescent="0.25">
      <c r="A4819" s="239" t="s">
        <v>14575</v>
      </c>
      <c r="B4819" s="189" t="s">
        <v>7861</v>
      </c>
      <c r="C4819" s="190" t="s">
        <v>7860</v>
      </c>
      <c r="D4819" s="190" t="s">
        <v>3338</v>
      </c>
      <c r="E4819" s="190" t="s">
        <v>20867</v>
      </c>
      <c r="F4819" s="190" t="s">
        <v>20869</v>
      </c>
      <c r="G4819" s="192">
        <v>2250</v>
      </c>
      <c r="H4819" s="191">
        <v>361.71800000000002</v>
      </c>
      <c r="I4819" s="188">
        <v>6.2203152732238927</v>
      </c>
      <c r="J4819" s="192">
        <v>2250</v>
      </c>
      <c r="K4819" s="191">
        <v>366.71600000000001</v>
      </c>
      <c r="L4819" s="193">
        <v>6.1355381275973775</v>
      </c>
      <c r="N4819" s="185"/>
      <c r="O4819" s="185"/>
    </row>
    <row r="4820" spans="1:15" x14ac:dyDescent="0.25">
      <c r="A4820" s="239" t="s">
        <v>14576</v>
      </c>
      <c r="B4820" s="189" t="s">
        <v>7861</v>
      </c>
      <c r="C4820" s="190" t="s">
        <v>7860</v>
      </c>
      <c r="D4820" s="190" t="s">
        <v>3339</v>
      </c>
      <c r="E4820" s="190" t="s">
        <v>20867</v>
      </c>
      <c r="F4820" s="190" t="s">
        <v>20869</v>
      </c>
      <c r="G4820" s="192">
        <v>300</v>
      </c>
      <c r="H4820" s="191">
        <v>26.068000000000001</v>
      </c>
      <c r="I4820" s="188">
        <v>11.508362743593677</v>
      </c>
      <c r="J4820" s="192">
        <v>200</v>
      </c>
      <c r="K4820" s="191">
        <v>26.754000000000001</v>
      </c>
      <c r="L4820" s="193">
        <v>7.4755176795993119</v>
      </c>
      <c r="N4820" s="185"/>
      <c r="O4820" s="185"/>
    </row>
    <row r="4821" spans="1:15" x14ac:dyDescent="0.25">
      <c r="A4821" s="239" t="s">
        <v>14577</v>
      </c>
      <c r="B4821" s="189" t="s">
        <v>7861</v>
      </c>
      <c r="C4821" s="190" t="s">
        <v>7860</v>
      </c>
      <c r="D4821" s="190" t="s">
        <v>3340</v>
      </c>
      <c r="E4821" s="190" t="s">
        <v>20867</v>
      </c>
      <c r="F4821" s="190" t="s">
        <v>20869</v>
      </c>
      <c r="G4821" s="192">
        <v>149296</v>
      </c>
      <c r="H4821" s="191">
        <v>3069.0659999999998</v>
      </c>
      <c r="I4821" s="188">
        <v>48.645418508432208</v>
      </c>
      <c r="J4821" s="192">
        <v>153694</v>
      </c>
      <c r="K4821" s="191">
        <v>3159.2259999999997</v>
      </c>
      <c r="L4821" s="193">
        <v>48.649257761236463</v>
      </c>
      <c r="N4821" s="185"/>
      <c r="O4821" s="185"/>
    </row>
    <row r="4822" spans="1:15" x14ac:dyDescent="0.25">
      <c r="A4822" s="239" t="s">
        <v>14578</v>
      </c>
      <c r="B4822" s="189" t="s">
        <v>7861</v>
      </c>
      <c r="C4822" s="190" t="s">
        <v>7860</v>
      </c>
      <c r="D4822" s="190" t="s">
        <v>3341</v>
      </c>
      <c r="E4822" s="190" t="s">
        <v>20867</v>
      </c>
      <c r="F4822" s="190" t="s">
        <v>20869</v>
      </c>
      <c r="G4822" s="192">
        <v>44961</v>
      </c>
      <c r="H4822" s="191">
        <v>1502.34</v>
      </c>
      <c r="I4822" s="188">
        <v>29.92731339110987</v>
      </c>
      <c r="J4822" s="192">
        <v>46244.25</v>
      </c>
      <c r="K4822" s="191">
        <v>1545.7539999999999</v>
      </c>
      <c r="L4822" s="193">
        <v>29.916953150371924</v>
      </c>
      <c r="N4822" s="185"/>
      <c r="O4822" s="185"/>
    </row>
    <row r="4823" spans="1:15" x14ac:dyDescent="0.25">
      <c r="A4823" s="239" t="s">
        <v>14579</v>
      </c>
      <c r="B4823" s="189" t="s">
        <v>7861</v>
      </c>
      <c r="C4823" s="190" t="s">
        <v>7860</v>
      </c>
      <c r="D4823" s="190" t="s">
        <v>3342</v>
      </c>
      <c r="E4823" s="190" t="s">
        <v>20867</v>
      </c>
      <c r="F4823" s="190" t="s">
        <v>20869</v>
      </c>
      <c r="G4823" s="192">
        <v>16000</v>
      </c>
      <c r="H4823" s="191">
        <v>323.79199999999997</v>
      </c>
      <c r="I4823" s="188">
        <v>49.414438899046303</v>
      </c>
      <c r="J4823" s="192">
        <v>16000</v>
      </c>
      <c r="K4823" s="191">
        <v>325.16399999999999</v>
      </c>
      <c r="L4823" s="193">
        <v>49.205939156856232</v>
      </c>
      <c r="N4823" s="185"/>
      <c r="O4823" s="185"/>
    </row>
    <row r="4824" spans="1:15" x14ac:dyDescent="0.25">
      <c r="A4824" s="239" t="s">
        <v>14580</v>
      </c>
      <c r="B4824" s="189" t="s">
        <v>7861</v>
      </c>
      <c r="C4824" s="190" t="s">
        <v>7860</v>
      </c>
      <c r="D4824" s="190" t="s">
        <v>3343</v>
      </c>
      <c r="E4824" s="190" t="s">
        <v>20867</v>
      </c>
      <c r="F4824" s="190" t="s">
        <v>20869</v>
      </c>
      <c r="G4824" s="192">
        <v>4600</v>
      </c>
      <c r="H4824" s="191">
        <v>212.75799999999998</v>
      </c>
      <c r="I4824" s="188">
        <v>21.620808618242325</v>
      </c>
      <c r="J4824" s="192">
        <v>4600</v>
      </c>
      <c r="K4824" s="191">
        <v>213.64</v>
      </c>
      <c r="L4824" s="193">
        <v>21.531548399176184</v>
      </c>
      <c r="N4824" s="185"/>
      <c r="O4824" s="185"/>
    </row>
    <row r="4825" spans="1:15" x14ac:dyDescent="0.25">
      <c r="A4825" s="239" t="s">
        <v>14581</v>
      </c>
      <c r="B4825" s="189" t="s">
        <v>7861</v>
      </c>
      <c r="C4825" s="190" t="s">
        <v>7860</v>
      </c>
      <c r="D4825" s="190" t="s">
        <v>3344</v>
      </c>
      <c r="E4825" s="190" t="s">
        <v>20867</v>
      </c>
      <c r="F4825" s="190" t="s">
        <v>20869</v>
      </c>
      <c r="G4825" s="192">
        <v>8250</v>
      </c>
      <c r="H4825" s="191">
        <v>249.50799999999998</v>
      </c>
      <c r="I4825" s="188">
        <v>33.065072061817659</v>
      </c>
      <c r="J4825" s="192">
        <v>8500</v>
      </c>
      <c r="K4825" s="191">
        <v>253.42800000000003</v>
      </c>
      <c r="L4825" s="193">
        <v>33.540098173840299</v>
      </c>
      <c r="N4825" s="185"/>
      <c r="O4825" s="185"/>
    </row>
    <row r="4826" spans="1:15" x14ac:dyDescent="0.25">
      <c r="A4826" s="239" t="s">
        <v>14582</v>
      </c>
      <c r="B4826" s="189" t="s">
        <v>7861</v>
      </c>
      <c r="C4826" s="190" t="s">
        <v>7860</v>
      </c>
      <c r="D4826" s="190" t="s">
        <v>3345</v>
      </c>
      <c r="E4826" s="190" t="s">
        <v>20867</v>
      </c>
      <c r="F4826" s="190" t="s">
        <v>20869</v>
      </c>
      <c r="G4826" s="192">
        <v>250000</v>
      </c>
      <c r="H4826" s="191">
        <v>3333.96</v>
      </c>
      <c r="I4826" s="188">
        <v>74.985902650301739</v>
      </c>
      <c r="J4826" s="192">
        <v>255000</v>
      </c>
      <c r="K4826" s="191">
        <v>3479.3920000000003</v>
      </c>
      <c r="L4826" s="193">
        <v>73.288666525645851</v>
      </c>
      <c r="N4826" s="185"/>
      <c r="O4826" s="185"/>
    </row>
    <row r="4827" spans="1:15" x14ac:dyDescent="0.25">
      <c r="A4827" s="239" t="s">
        <v>14583</v>
      </c>
      <c r="B4827" s="189" t="s">
        <v>7861</v>
      </c>
      <c r="C4827" s="190" t="s">
        <v>7860</v>
      </c>
      <c r="D4827" s="190" t="s">
        <v>14584</v>
      </c>
      <c r="E4827" s="190" t="s">
        <v>20867</v>
      </c>
      <c r="F4827" s="190" t="s">
        <v>20868</v>
      </c>
      <c r="G4827" s="192">
        <v>0</v>
      </c>
      <c r="H4827" s="191">
        <v>83.79</v>
      </c>
      <c r="I4827" s="188">
        <v>0</v>
      </c>
      <c r="J4827" s="192">
        <v>0</v>
      </c>
      <c r="K4827" s="191">
        <v>83.593999999999994</v>
      </c>
      <c r="L4827" s="193">
        <v>0</v>
      </c>
      <c r="N4827" s="185"/>
      <c r="O4827" s="185"/>
    </row>
    <row r="4828" spans="1:15" x14ac:dyDescent="0.25">
      <c r="A4828" s="239" t="s">
        <v>14585</v>
      </c>
      <c r="B4828" s="189" t="s">
        <v>7861</v>
      </c>
      <c r="C4828" s="190" t="s">
        <v>7860</v>
      </c>
      <c r="D4828" s="190" t="s">
        <v>3346</v>
      </c>
      <c r="E4828" s="190" t="s">
        <v>20867</v>
      </c>
      <c r="F4828" s="190" t="s">
        <v>20869</v>
      </c>
      <c r="G4828" s="192">
        <v>4359</v>
      </c>
      <c r="H4828" s="191">
        <v>166.012</v>
      </c>
      <c r="I4828" s="188">
        <v>26.257138038214105</v>
      </c>
      <c r="J4828" s="192">
        <v>4664</v>
      </c>
      <c r="K4828" s="191">
        <v>171.01</v>
      </c>
      <c r="L4828" s="193">
        <v>27.273258873750073</v>
      </c>
      <c r="N4828" s="185"/>
      <c r="O4828" s="185"/>
    </row>
    <row r="4829" spans="1:15" x14ac:dyDescent="0.25">
      <c r="A4829" s="239" t="s">
        <v>14586</v>
      </c>
      <c r="B4829" s="189" t="s">
        <v>7861</v>
      </c>
      <c r="C4829" s="190" t="s">
        <v>7860</v>
      </c>
      <c r="D4829" s="190" t="s">
        <v>14587</v>
      </c>
      <c r="E4829" s="190" t="s">
        <v>20867</v>
      </c>
      <c r="F4829" s="190" t="s">
        <v>20868</v>
      </c>
      <c r="G4829" s="192">
        <v>0</v>
      </c>
      <c r="H4829" s="191">
        <v>60.956000000000003</v>
      </c>
      <c r="I4829" s="188">
        <v>0</v>
      </c>
      <c r="J4829" s="192">
        <v>0</v>
      </c>
      <c r="K4829" s="191">
        <v>64.777999999999992</v>
      </c>
      <c r="L4829" s="193">
        <v>0</v>
      </c>
      <c r="N4829" s="185"/>
      <c r="O4829" s="185"/>
    </row>
    <row r="4830" spans="1:15" x14ac:dyDescent="0.25">
      <c r="A4830" s="239" t="s">
        <v>14588</v>
      </c>
      <c r="B4830" s="189" t="s">
        <v>7861</v>
      </c>
      <c r="C4830" s="190" t="s">
        <v>7860</v>
      </c>
      <c r="D4830" s="190" t="s">
        <v>2731</v>
      </c>
      <c r="E4830" s="190" t="s">
        <v>20867</v>
      </c>
      <c r="F4830" s="190" t="s">
        <v>20869</v>
      </c>
      <c r="G4830" s="192">
        <v>23577</v>
      </c>
      <c r="H4830" s="191">
        <v>415.32400000000001</v>
      </c>
      <c r="I4830" s="188">
        <v>56.767728327763386</v>
      </c>
      <c r="J4830" s="192">
        <v>23644</v>
      </c>
      <c r="K4830" s="191">
        <v>421.79199999999997</v>
      </c>
      <c r="L4830" s="193">
        <v>56.056065548896143</v>
      </c>
      <c r="N4830" s="185"/>
      <c r="O4830" s="185"/>
    </row>
    <row r="4831" spans="1:15" x14ac:dyDescent="0.25">
      <c r="A4831" s="239" t="s">
        <v>14589</v>
      </c>
      <c r="B4831" s="189" t="s">
        <v>7861</v>
      </c>
      <c r="C4831" s="190" t="s">
        <v>7860</v>
      </c>
      <c r="D4831" s="190" t="s">
        <v>3347</v>
      </c>
      <c r="E4831" s="190" t="s">
        <v>20867</v>
      </c>
      <c r="F4831" s="190" t="s">
        <v>20869</v>
      </c>
      <c r="G4831" s="192">
        <v>6000</v>
      </c>
      <c r="H4831" s="191">
        <v>177.87</v>
      </c>
      <c r="I4831" s="188">
        <v>33.732501264968796</v>
      </c>
      <c r="J4831" s="192">
        <v>6000</v>
      </c>
      <c r="K4831" s="191">
        <v>180.81</v>
      </c>
      <c r="L4831" s="193">
        <v>33.184005309440849</v>
      </c>
      <c r="N4831" s="185"/>
      <c r="O4831" s="185"/>
    </row>
    <row r="4832" spans="1:15" x14ac:dyDescent="0.25">
      <c r="A4832" s="239" t="s">
        <v>14590</v>
      </c>
      <c r="B4832" s="189" t="s">
        <v>7861</v>
      </c>
      <c r="C4832" s="190" t="s">
        <v>7860</v>
      </c>
      <c r="D4832" s="190" t="s">
        <v>3348</v>
      </c>
      <c r="E4832" s="190" t="s">
        <v>20867</v>
      </c>
      <c r="F4832" s="190" t="s">
        <v>20869</v>
      </c>
      <c r="G4832" s="192">
        <v>327257</v>
      </c>
      <c r="H4832" s="191">
        <v>3692.248</v>
      </c>
      <c r="I4832" s="188">
        <v>88.63353707551606</v>
      </c>
      <c r="J4832" s="192">
        <v>334634</v>
      </c>
      <c r="K4832" s="191">
        <v>3750.558</v>
      </c>
      <c r="L4832" s="193">
        <v>89.222457031727018</v>
      </c>
      <c r="N4832" s="185"/>
      <c r="O4832" s="185"/>
    </row>
    <row r="4833" spans="1:15" x14ac:dyDescent="0.25">
      <c r="A4833" s="239" t="s">
        <v>14591</v>
      </c>
      <c r="B4833" s="189" t="s">
        <v>7861</v>
      </c>
      <c r="C4833" s="190" t="s">
        <v>7860</v>
      </c>
      <c r="D4833" s="190" t="s">
        <v>14592</v>
      </c>
      <c r="E4833" s="190" t="s">
        <v>20867</v>
      </c>
      <c r="F4833" s="190" t="s">
        <v>20868</v>
      </c>
      <c r="G4833" s="192">
        <v>0</v>
      </c>
      <c r="H4833" s="191">
        <v>124.852</v>
      </c>
      <c r="I4833" s="188">
        <v>0</v>
      </c>
      <c r="J4833" s="192">
        <v>0</v>
      </c>
      <c r="K4833" s="191">
        <v>125.73400000000001</v>
      </c>
      <c r="L4833" s="193">
        <v>0</v>
      </c>
      <c r="N4833" s="185"/>
      <c r="O4833" s="185"/>
    </row>
    <row r="4834" spans="1:15" x14ac:dyDescent="0.25">
      <c r="A4834" s="239" t="s">
        <v>14593</v>
      </c>
      <c r="B4834" s="189" t="s">
        <v>7861</v>
      </c>
      <c r="C4834" s="190" t="s">
        <v>7860</v>
      </c>
      <c r="D4834" s="190" t="s">
        <v>3349</v>
      </c>
      <c r="E4834" s="190" t="s">
        <v>20867</v>
      </c>
      <c r="F4834" s="190" t="s">
        <v>20869</v>
      </c>
      <c r="G4834" s="192">
        <v>3500</v>
      </c>
      <c r="H4834" s="191">
        <v>281.16199999999998</v>
      </c>
      <c r="I4834" s="188">
        <v>12.448339391525172</v>
      </c>
      <c r="J4834" s="192">
        <v>3000</v>
      </c>
      <c r="K4834" s="191">
        <v>351.82</v>
      </c>
      <c r="L4834" s="193">
        <v>8.5270877153089657</v>
      </c>
      <c r="N4834" s="185"/>
      <c r="O4834" s="185"/>
    </row>
    <row r="4835" spans="1:15" x14ac:dyDescent="0.25">
      <c r="A4835" s="239" t="s">
        <v>14594</v>
      </c>
      <c r="B4835" s="189" t="s">
        <v>7861</v>
      </c>
      <c r="C4835" s="190" t="s">
        <v>7860</v>
      </c>
      <c r="D4835" s="190" t="s">
        <v>4400</v>
      </c>
      <c r="E4835" s="190" t="s">
        <v>20867</v>
      </c>
      <c r="F4835" s="190" t="s">
        <v>20869</v>
      </c>
      <c r="G4835" s="192">
        <v>7231.1</v>
      </c>
      <c r="H4835" s="191">
        <v>351.62400000000002</v>
      </c>
      <c r="I4835" s="188">
        <v>20.564864741883376</v>
      </c>
      <c r="J4835" s="192">
        <v>7192</v>
      </c>
      <c r="K4835" s="191">
        <v>274.20400000000001</v>
      </c>
      <c r="L4835" s="193">
        <v>26.228647284503509</v>
      </c>
      <c r="N4835" s="185"/>
      <c r="O4835" s="185"/>
    </row>
    <row r="4836" spans="1:15" x14ac:dyDescent="0.25">
      <c r="A4836" s="239" t="s">
        <v>14595</v>
      </c>
      <c r="B4836" s="189" t="s">
        <v>7861</v>
      </c>
      <c r="C4836" s="190" t="s">
        <v>7860</v>
      </c>
      <c r="D4836" s="190" t="s">
        <v>3350</v>
      </c>
      <c r="E4836" s="190" t="s">
        <v>20867</v>
      </c>
      <c r="F4836" s="190" t="s">
        <v>20869</v>
      </c>
      <c r="G4836" s="192">
        <v>3600</v>
      </c>
      <c r="H4836" s="191">
        <v>116.22799999999999</v>
      </c>
      <c r="I4836" s="188">
        <v>30.973603606704067</v>
      </c>
      <c r="J4836" s="192">
        <v>3600</v>
      </c>
      <c r="K4836" s="191">
        <v>115.15</v>
      </c>
      <c r="L4836" s="193">
        <v>31.263569257490229</v>
      </c>
      <c r="N4836" s="185"/>
      <c r="O4836" s="185"/>
    </row>
    <row r="4837" spans="1:15" x14ac:dyDescent="0.25">
      <c r="A4837" s="239" t="s">
        <v>14596</v>
      </c>
      <c r="B4837" s="189" t="s">
        <v>7861</v>
      </c>
      <c r="C4837" s="190" t="s">
        <v>7860</v>
      </c>
      <c r="D4837" s="190" t="s">
        <v>6249</v>
      </c>
      <c r="E4837" s="190" t="s">
        <v>20867</v>
      </c>
      <c r="F4837" s="190" t="s">
        <v>20869</v>
      </c>
      <c r="G4837" s="192">
        <v>8100</v>
      </c>
      <c r="H4837" s="191">
        <v>155.036</v>
      </c>
      <c r="I4837" s="188">
        <v>52.245929977553601</v>
      </c>
      <c r="J4837" s="192">
        <v>8750</v>
      </c>
      <c r="K4837" s="191">
        <v>156.99599999999998</v>
      </c>
      <c r="L4837" s="193">
        <v>55.733904048510794</v>
      </c>
      <c r="N4837" s="185"/>
      <c r="O4837" s="185"/>
    </row>
    <row r="4838" spans="1:15" x14ac:dyDescent="0.25">
      <c r="A4838" s="239" t="s">
        <v>14597</v>
      </c>
      <c r="B4838" s="189" t="s">
        <v>7861</v>
      </c>
      <c r="C4838" s="190" t="s">
        <v>7860</v>
      </c>
      <c r="D4838" s="190" t="s">
        <v>6250</v>
      </c>
      <c r="E4838" s="190" t="s">
        <v>20867</v>
      </c>
      <c r="F4838" s="190" t="s">
        <v>20869</v>
      </c>
      <c r="G4838" s="192">
        <v>27945</v>
      </c>
      <c r="H4838" s="191">
        <v>443.548</v>
      </c>
      <c r="I4838" s="188">
        <v>63.003327711995091</v>
      </c>
      <c r="J4838" s="192">
        <v>27136.83</v>
      </c>
      <c r="K4838" s="191">
        <v>454.62199999999996</v>
      </c>
      <c r="L4838" s="193">
        <v>59.690974039971678</v>
      </c>
      <c r="N4838" s="185"/>
      <c r="O4838" s="185"/>
    </row>
    <row r="4839" spans="1:15" x14ac:dyDescent="0.25">
      <c r="A4839" s="239" t="s">
        <v>14598</v>
      </c>
      <c r="B4839" s="189" t="s">
        <v>7867</v>
      </c>
      <c r="C4839" s="190" t="s">
        <v>7866</v>
      </c>
      <c r="D4839" s="190" t="s">
        <v>5717</v>
      </c>
      <c r="E4839" s="190" t="s">
        <v>20867</v>
      </c>
      <c r="F4839" s="190" t="s">
        <v>20869</v>
      </c>
      <c r="G4839" s="192">
        <v>33689.800000000003</v>
      </c>
      <c r="H4839" s="191">
        <v>696.7</v>
      </c>
      <c r="I4839" s="188">
        <v>48.356250897086262</v>
      </c>
      <c r="J4839" s="192">
        <v>33608</v>
      </c>
      <c r="K4839" s="191">
        <v>734.2</v>
      </c>
      <c r="L4839" s="193">
        <v>45.774993189866521</v>
      </c>
      <c r="N4839" s="185"/>
      <c r="O4839" s="185"/>
    </row>
    <row r="4840" spans="1:15" x14ac:dyDescent="0.25">
      <c r="A4840" s="239" t="s">
        <v>14599</v>
      </c>
      <c r="B4840" s="189" t="s">
        <v>7867</v>
      </c>
      <c r="C4840" s="190" t="s">
        <v>7866</v>
      </c>
      <c r="D4840" s="190" t="s">
        <v>6251</v>
      </c>
      <c r="E4840" s="190" t="s">
        <v>20867</v>
      </c>
      <c r="F4840" s="190" t="s">
        <v>20869</v>
      </c>
      <c r="G4840" s="192">
        <v>2697.36</v>
      </c>
      <c r="H4840" s="191">
        <v>102.5</v>
      </c>
      <c r="I4840" s="188">
        <v>26.315707317073173</v>
      </c>
      <c r="J4840" s="192">
        <v>2673</v>
      </c>
      <c r="K4840" s="191">
        <v>101.9</v>
      </c>
      <c r="L4840" s="193">
        <v>26.231599607458293</v>
      </c>
      <c r="N4840" s="185"/>
      <c r="O4840" s="185"/>
    </row>
    <row r="4841" spans="1:15" x14ac:dyDescent="0.25">
      <c r="A4841" s="239" t="s">
        <v>14600</v>
      </c>
      <c r="B4841" s="189" t="s">
        <v>7867</v>
      </c>
      <c r="C4841" s="190" t="s">
        <v>7866</v>
      </c>
      <c r="D4841" s="190" t="s">
        <v>6252</v>
      </c>
      <c r="E4841" s="190" t="s">
        <v>20867</v>
      </c>
      <c r="F4841" s="190" t="s">
        <v>20869</v>
      </c>
      <c r="G4841" s="192">
        <v>6613.89</v>
      </c>
      <c r="H4841" s="191">
        <v>406.8</v>
      </c>
      <c r="I4841" s="188">
        <v>16.258333333333333</v>
      </c>
      <c r="J4841" s="192">
        <v>6583</v>
      </c>
      <c r="K4841" s="191">
        <v>412.8</v>
      </c>
      <c r="L4841" s="193">
        <v>15.94718992248062</v>
      </c>
      <c r="N4841" s="185"/>
      <c r="O4841" s="185"/>
    </row>
    <row r="4842" spans="1:15" x14ac:dyDescent="0.25">
      <c r="A4842" s="239" t="s">
        <v>14601</v>
      </c>
      <c r="B4842" s="189" t="s">
        <v>7867</v>
      </c>
      <c r="C4842" s="190" t="s">
        <v>7866</v>
      </c>
      <c r="D4842" s="190" t="s">
        <v>6253</v>
      </c>
      <c r="E4842" s="190" t="s">
        <v>20867</v>
      </c>
      <c r="F4842" s="190" t="s">
        <v>20869</v>
      </c>
      <c r="G4842" s="192">
        <v>21808.07</v>
      </c>
      <c r="H4842" s="191">
        <v>683</v>
      </c>
      <c r="I4842" s="188">
        <v>31.929824304538798</v>
      </c>
      <c r="J4842" s="192">
        <v>23905</v>
      </c>
      <c r="K4842" s="191">
        <v>700.6</v>
      </c>
      <c r="L4842" s="193">
        <v>34.120753639737366</v>
      </c>
      <c r="N4842" s="185"/>
      <c r="O4842" s="185"/>
    </row>
    <row r="4843" spans="1:15" x14ac:dyDescent="0.25">
      <c r="A4843" s="239" t="s">
        <v>14602</v>
      </c>
      <c r="B4843" s="189" t="s">
        <v>7867</v>
      </c>
      <c r="C4843" s="190" t="s">
        <v>7866</v>
      </c>
      <c r="D4843" s="190" t="s">
        <v>6254</v>
      </c>
      <c r="E4843" s="190" t="s">
        <v>20867</v>
      </c>
      <c r="F4843" s="190" t="s">
        <v>20868</v>
      </c>
      <c r="G4843" s="192">
        <v>0</v>
      </c>
      <c r="H4843" s="191">
        <v>24.6</v>
      </c>
      <c r="I4843" s="188">
        <v>0</v>
      </c>
      <c r="J4843" s="192">
        <v>0</v>
      </c>
      <c r="K4843" s="191">
        <v>23.7</v>
      </c>
      <c r="L4843" s="193">
        <v>0</v>
      </c>
      <c r="N4843" s="185"/>
      <c r="O4843" s="185"/>
    </row>
    <row r="4844" spans="1:15" x14ac:dyDescent="0.25">
      <c r="A4844" s="239" t="s">
        <v>14603</v>
      </c>
      <c r="B4844" s="189" t="s">
        <v>7867</v>
      </c>
      <c r="C4844" s="190" t="s">
        <v>7866</v>
      </c>
      <c r="D4844" s="190" t="s">
        <v>6255</v>
      </c>
      <c r="E4844" s="190" t="s">
        <v>20867</v>
      </c>
      <c r="F4844" s="190" t="s">
        <v>20869</v>
      </c>
      <c r="G4844" s="192">
        <v>8057.62</v>
      </c>
      <c r="H4844" s="191">
        <v>305.2</v>
      </c>
      <c r="I4844" s="188">
        <v>26.401114023591088</v>
      </c>
      <c r="J4844" s="192">
        <v>8048</v>
      </c>
      <c r="K4844" s="191">
        <v>305.39999999999998</v>
      </c>
      <c r="L4844" s="193">
        <v>26.352324819908318</v>
      </c>
      <c r="N4844" s="185"/>
      <c r="O4844" s="185"/>
    </row>
    <row r="4845" spans="1:15" x14ac:dyDescent="0.25">
      <c r="A4845" s="239" t="s">
        <v>14604</v>
      </c>
      <c r="B4845" s="189" t="s">
        <v>7867</v>
      </c>
      <c r="C4845" s="190" t="s">
        <v>7866</v>
      </c>
      <c r="D4845" s="190" t="s">
        <v>6256</v>
      </c>
      <c r="E4845" s="190" t="s">
        <v>20867</v>
      </c>
      <c r="F4845" s="190" t="s">
        <v>20869</v>
      </c>
      <c r="G4845" s="192">
        <v>37.85</v>
      </c>
      <c r="H4845" s="191">
        <v>51.9</v>
      </c>
      <c r="I4845" s="188">
        <v>0.72928709055876695</v>
      </c>
      <c r="J4845" s="192">
        <v>16</v>
      </c>
      <c r="K4845" s="191">
        <v>52.3</v>
      </c>
      <c r="L4845" s="193">
        <v>0.30592734225621415</v>
      </c>
      <c r="N4845" s="185"/>
      <c r="O4845" s="185"/>
    </row>
    <row r="4846" spans="1:15" x14ac:dyDescent="0.25">
      <c r="A4846" s="239" t="s">
        <v>14605</v>
      </c>
      <c r="B4846" s="189" t="s">
        <v>7867</v>
      </c>
      <c r="C4846" s="190" t="s">
        <v>7866</v>
      </c>
      <c r="D4846" s="190" t="s">
        <v>6257</v>
      </c>
      <c r="E4846" s="190" t="s">
        <v>20867</v>
      </c>
      <c r="F4846" s="190" t="s">
        <v>20869</v>
      </c>
      <c r="G4846" s="192">
        <v>409.14</v>
      </c>
      <c r="H4846" s="191">
        <v>64</v>
      </c>
      <c r="I4846" s="188">
        <v>6.3928124999999998</v>
      </c>
      <c r="J4846" s="192">
        <v>418</v>
      </c>
      <c r="K4846" s="191">
        <v>64</v>
      </c>
      <c r="L4846" s="193">
        <v>6.53125</v>
      </c>
      <c r="N4846" s="185"/>
      <c r="O4846" s="185"/>
    </row>
    <row r="4847" spans="1:15" x14ac:dyDescent="0.25">
      <c r="A4847" s="239" t="s">
        <v>14606</v>
      </c>
      <c r="B4847" s="189" t="s">
        <v>7867</v>
      </c>
      <c r="C4847" s="190" t="s">
        <v>7866</v>
      </c>
      <c r="D4847" s="190" t="s">
        <v>6258</v>
      </c>
      <c r="E4847" s="190" t="s">
        <v>20867</v>
      </c>
      <c r="F4847" s="190" t="s">
        <v>20869</v>
      </c>
      <c r="G4847" s="192">
        <v>2180.41</v>
      </c>
      <c r="H4847" s="191">
        <v>83.8</v>
      </c>
      <c r="I4847" s="188">
        <v>26.019212410501193</v>
      </c>
      <c r="J4847" s="192">
        <v>1593</v>
      </c>
      <c r="K4847" s="191">
        <v>86.2</v>
      </c>
      <c r="L4847" s="193">
        <v>18.480278422273781</v>
      </c>
      <c r="N4847" s="185"/>
      <c r="O4847" s="185"/>
    </row>
    <row r="4848" spans="1:15" x14ac:dyDescent="0.25">
      <c r="A4848" s="239" t="s">
        <v>14607</v>
      </c>
      <c r="B4848" s="189" t="s">
        <v>7867</v>
      </c>
      <c r="C4848" s="190" t="s">
        <v>7866</v>
      </c>
      <c r="D4848" s="190" t="s">
        <v>6259</v>
      </c>
      <c r="E4848" s="190" t="s">
        <v>20867</v>
      </c>
      <c r="F4848" s="190" t="s">
        <v>20869</v>
      </c>
      <c r="G4848" s="192">
        <v>11217.72</v>
      </c>
      <c r="H4848" s="191">
        <v>236.4</v>
      </c>
      <c r="I4848" s="188">
        <v>47.452284263959385</v>
      </c>
      <c r="J4848" s="192">
        <v>11182</v>
      </c>
      <c r="K4848" s="191">
        <v>237.6</v>
      </c>
      <c r="L4848" s="193">
        <v>47.062289562289564</v>
      </c>
      <c r="N4848" s="185"/>
      <c r="O4848" s="185"/>
    </row>
    <row r="4849" spans="1:15" x14ac:dyDescent="0.25">
      <c r="A4849" s="239" t="s">
        <v>14608</v>
      </c>
      <c r="B4849" s="189" t="s">
        <v>7867</v>
      </c>
      <c r="C4849" s="190" t="s">
        <v>7866</v>
      </c>
      <c r="D4849" s="190" t="s">
        <v>6260</v>
      </c>
      <c r="E4849" s="190" t="s">
        <v>20867</v>
      </c>
      <c r="F4849" s="190" t="s">
        <v>20869</v>
      </c>
      <c r="G4849" s="192">
        <v>6644.76</v>
      </c>
      <c r="H4849" s="191">
        <v>263.89999999999998</v>
      </c>
      <c r="I4849" s="188">
        <v>25.179082985979541</v>
      </c>
      <c r="J4849" s="192">
        <v>6823</v>
      </c>
      <c r="K4849" s="191">
        <v>269.8</v>
      </c>
      <c r="L4849" s="193">
        <v>25.28910303928836</v>
      </c>
      <c r="N4849" s="185"/>
      <c r="O4849" s="185"/>
    </row>
    <row r="4850" spans="1:15" x14ac:dyDescent="0.25">
      <c r="A4850" s="239" t="s">
        <v>14609</v>
      </c>
      <c r="B4850" s="189" t="s">
        <v>7867</v>
      </c>
      <c r="C4850" s="190" t="s">
        <v>7866</v>
      </c>
      <c r="D4850" s="190" t="s">
        <v>5295</v>
      </c>
      <c r="E4850" s="190" t="s">
        <v>20867</v>
      </c>
      <c r="F4850" s="190" t="s">
        <v>20869</v>
      </c>
      <c r="G4850" s="192">
        <v>10039.68</v>
      </c>
      <c r="H4850" s="191">
        <v>318.10000000000002</v>
      </c>
      <c r="I4850" s="188">
        <v>31.561395787488209</v>
      </c>
      <c r="J4850" s="192">
        <v>10263</v>
      </c>
      <c r="K4850" s="191">
        <v>322.10000000000002</v>
      </c>
      <c r="L4850" s="193">
        <v>31.862775535547964</v>
      </c>
      <c r="N4850" s="185"/>
      <c r="O4850" s="185"/>
    </row>
    <row r="4851" spans="1:15" x14ac:dyDescent="0.25">
      <c r="A4851" s="239" t="s">
        <v>14610</v>
      </c>
      <c r="B4851" s="189" t="s">
        <v>7867</v>
      </c>
      <c r="C4851" s="190" t="s">
        <v>7866</v>
      </c>
      <c r="D4851" s="190" t="s">
        <v>14611</v>
      </c>
      <c r="E4851" s="190" t="s">
        <v>20867</v>
      </c>
      <c r="F4851" s="190" t="s">
        <v>20868</v>
      </c>
      <c r="G4851" s="192">
        <v>0</v>
      </c>
      <c r="H4851" s="191">
        <v>24</v>
      </c>
      <c r="I4851" s="188">
        <v>0</v>
      </c>
      <c r="J4851" s="192">
        <v>0</v>
      </c>
      <c r="K4851" s="191">
        <v>24.6</v>
      </c>
      <c r="L4851" s="193">
        <v>0</v>
      </c>
      <c r="N4851" s="185"/>
      <c r="O4851" s="185"/>
    </row>
    <row r="4852" spans="1:15" x14ac:dyDescent="0.25">
      <c r="A4852" s="239" t="s">
        <v>14612</v>
      </c>
      <c r="B4852" s="189" t="s">
        <v>7867</v>
      </c>
      <c r="C4852" s="190" t="s">
        <v>7866</v>
      </c>
      <c r="D4852" s="190" t="s">
        <v>5296</v>
      </c>
      <c r="E4852" s="190" t="s">
        <v>20867</v>
      </c>
      <c r="F4852" s="190" t="s">
        <v>20869</v>
      </c>
      <c r="G4852" s="192">
        <v>443.25</v>
      </c>
      <c r="H4852" s="191">
        <v>56.8</v>
      </c>
      <c r="I4852" s="188">
        <v>7.8036971830985919</v>
      </c>
      <c r="J4852" s="192">
        <v>843</v>
      </c>
      <c r="K4852" s="191">
        <v>56.5</v>
      </c>
      <c r="L4852" s="193">
        <v>14.920353982300885</v>
      </c>
      <c r="N4852" s="185"/>
      <c r="O4852" s="185"/>
    </row>
    <row r="4853" spans="1:15" x14ac:dyDescent="0.25">
      <c r="A4853" s="239" t="s">
        <v>14613</v>
      </c>
      <c r="B4853" s="189" t="s">
        <v>7867</v>
      </c>
      <c r="C4853" s="190" t="s">
        <v>7866</v>
      </c>
      <c r="D4853" s="190" t="s">
        <v>5297</v>
      </c>
      <c r="E4853" s="190" t="s">
        <v>20867</v>
      </c>
      <c r="F4853" s="190" t="s">
        <v>20869</v>
      </c>
      <c r="G4853" s="192">
        <v>6471.68</v>
      </c>
      <c r="H4853" s="191">
        <v>217.3</v>
      </c>
      <c r="I4853" s="188">
        <v>29.782236539346524</v>
      </c>
      <c r="J4853" s="192">
        <v>6651</v>
      </c>
      <c r="K4853" s="191">
        <v>220</v>
      </c>
      <c r="L4853" s="193">
        <v>30.231818181818181</v>
      </c>
      <c r="N4853" s="185"/>
      <c r="O4853" s="185"/>
    </row>
    <row r="4854" spans="1:15" x14ac:dyDescent="0.25">
      <c r="A4854" s="239" t="s">
        <v>14614</v>
      </c>
      <c r="B4854" s="189" t="s">
        <v>7867</v>
      </c>
      <c r="C4854" s="190" t="s">
        <v>7866</v>
      </c>
      <c r="D4854" s="190" t="s">
        <v>5298</v>
      </c>
      <c r="E4854" s="190" t="s">
        <v>20867</v>
      </c>
      <c r="F4854" s="190" t="s">
        <v>20869</v>
      </c>
      <c r="G4854" s="192">
        <v>2910.89</v>
      </c>
      <c r="H4854" s="191">
        <v>145.19999999999999</v>
      </c>
      <c r="I4854" s="188">
        <v>20.047451790633609</v>
      </c>
      <c r="J4854" s="192">
        <v>3669</v>
      </c>
      <c r="K4854" s="191">
        <v>150.1</v>
      </c>
      <c r="L4854" s="193">
        <v>24.443704197201868</v>
      </c>
      <c r="N4854" s="185"/>
      <c r="O4854" s="185"/>
    </row>
    <row r="4855" spans="1:15" x14ac:dyDescent="0.25">
      <c r="A4855" s="239" t="s">
        <v>14615</v>
      </c>
      <c r="B4855" s="189" t="s">
        <v>7867</v>
      </c>
      <c r="C4855" s="190" t="s">
        <v>7866</v>
      </c>
      <c r="D4855" s="190" t="s">
        <v>5299</v>
      </c>
      <c r="E4855" s="190" t="s">
        <v>20867</v>
      </c>
      <c r="F4855" s="190" t="s">
        <v>20869</v>
      </c>
      <c r="G4855" s="192">
        <v>5645</v>
      </c>
      <c r="H4855" s="191">
        <v>172</v>
      </c>
      <c r="I4855" s="188">
        <v>32.819767441860463</v>
      </c>
      <c r="J4855" s="192">
        <v>5709</v>
      </c>
      <c r="K4855" s="191">
        <v>172.3</v>
      </c>
      <c r="L4855" s="193">
        <v>33.134068485200231</v>
      </c>
      <c r="N4855" s="185"/>
      <c r="O4855" s="185"/>
    </row>
    <row r="4856" spans="1:15" x14ac:dyDescent="0.25">
      <c r="A4856" s="239" t="s">
        <v>14616</v>
      </c>
      <c r="B4856" s="189" t="s">
        <v>7867</v>
      </c>
      <c r="C4856" s="190" t="s">
        <v>7866</v>
      </c>
      <c r="D4856" s="190" t="s">
        <v>5300</v>
      </c>
      <c r="E4856" s="190" t="s">
        <v>20867</v>
      </c>
      <c r="F4856" s="190" t="s">
        <v>20869</v>
      </c>
      <c r="G4856" s="192">
        <v>5024.9799999999996</v>
      </c>
      <c r="H4856" s="191">
        <v>414.7</v>
      </c>
      <c r="I4856" s="188">
        <v>12.117144924041476</v>
      </c>
      <c r="J4856" s="192">
        <v>5736</v>
      </c>
      <c r="K4856" s="191">
        <v>417</v>
      </c>
      <c r="L4856" s="193">
        <v>13.755395683453237</v>
      </c>
      <c r="N4856" s="185"/>
      <c r="O4856" s="185"/>
    </row>
    <row r="4857" spans="1:15" x14ac:dyDescent="0.25">
      <c r="A4857" s="239" t="s">
        <v>14617</v>
      </c>
      <c r="B4857" s="189" t="s">
        <v>7867</v>
      </c>
      <c r="C4857" s="190" t="s">
        <v>7866</v>
      </c>
      <c r="D4857" s="190" t="s">
        <v>5301</v>
      </c>
      <c r="E4857" s="190" t="s">
        <v>20867</v>
      </c>
      <c r="F4857" s="190" t="s">
        <v>20869</v>
      </c>
      <c r="G4857" s="192">
        <v>125909.95</v>
      </c>
      <c r="H4857" s="191">
        <v>2402</v>
      </c>
      <c r="I4857" s="188">
        <v>52.418796835970021</v>
      </c>
      <c r="J4857" s="192">
        <v>130212</v>
      </c>
      <c r="K4857" s="191">
        <v>2484</v>
      </c>
      <c r="L4857" s="193">
        <v>52.420289855072461</v>
      </c>
      <c r="N4857" s="185"/>
      <c r="O4857" s="185"/>
    </row>
    <row r="4858" spans="1:15" x14ac:dyDescent="0.25">
      <c r="A4858" s="239" t="s">
        <v>14618</v>
      </c>
      <c r="B4858" s="189" t="s">
        <v>7867</v>
      </c>
      <c r="C4858" s="190" t="s">
        <v>7866</v>
      </c>
      <c r="D4858" s="190" t="s">
        <v>5302</v>
      </c>
      <c r="E4858" s="190" t="s">
        <v>20867</v>
      </c>
      <c r="F4858" s="190" t="s">
        <v>20869</v>
      </c>
      <c r="G4858" s="192">
        <v>3747.94</v>
      </c>
      <c r="H4858" s="191">
        <v>502.1</v>
      </c>
      <c r="I4858" s="188">
        <v>7.4645289782911766</v>
      </c>
      <c r="J4858" s="192">
        <v>3865</v>
      </c>
      <c r="K4858" s="191">
        <v>512.5</v>
      </c>
      <c r="L4858" s="193">
        <v>7.5414634146341459</v>
      </c>
      <c r="N4858" s="185"/>
      <c r="O4858" s="185"/>
    </row>
    <row r="4859" spans="1:15" x14ac:dyDescent="0.25">
      <c r="A4859" s="239" t="s">
        <v>14619</v>
      </c>
      <c r="B4859" s="189" t="s">
        <v>7867</v>
      </c>
      <c r="C4859" s="190" t="s">
        <v>7866</v>
      </c>
      <c r="D4859" s="190" t="s">
        <v>5303</v>
      </c>
      <c r="E4859" s="190" t="s">
        <v>20867</v>
      </c>
      <c r="F4859" s="190" t="s">
        <v>20869</v>
      </c>
      <c r="G4859" s="192">
        <v>2203.4299999999998</v>
      </c>
      <c r="H4859" s="191">
        <v>199.7</v>
      </c>
      <c r="I4859" s="188">
        <v>11.033700550826239</v>
      </c>
      <c r="J4859" s="192">
        <v>2196</v>
      </c>
      <c r="K4859" s="191">
        <v>199.6</v>
      </c>
      <c r="L4859" s="193">
        <v>11.002004008016032</v>
      </c>
      <c r="N4859" s="185"/>
      <c r="O4859" s="185"/>
    </row>
    <row r="4860" spans="1:15" x14ac:dyDescent="0.25">
      <c r="A4860" s="239" t="s">
        <v>14620</v>
      </c>
      <c r="B4860" s="189" t="s">
        <v>7867</v>
      </c>
      <c r="C4860" s="190" t="s">
        <v>7866</v>
      </c>
      <c r="D4860" s="190" t="s">
        <v>5304</v>
      </c>
      <c r="E4860" s="190" t="s">
        <v>20867</v>
      </c>
      <c r="F4860" s="190" t="s">
        <v>20869</v>
      </c>
      <c r="G4860" s="192">
        <v>186985.31</v>
      </c>
      <c r="H4860" s="191">
        <v>2690.9</v>
      </c>
      <c r="I4860" s="188">
        <v>69.488018878442148</v>
      </c>
      <c r="J4860" s="192">
        <v>238887</v>
      </c>
      <c r="K4860" s="191">
        <v>2980.7</v>
      </c>
      <c r="L4860" s="193">
        <v>80.144596906766878</v>
      </c>
      <c r="N4860" s="185"/>
      <c r="O4860" s="185"/>
    </row>
    <row r="4861" spans="1:15" x14ac:dyDescent="0.25">
      <c r="A4861" s="239" t="s">
        <v>14621</v>
      </c>
      <c r="B4861" s="189" t="s">
        <v>7867</v>
      </c>
      <c r="C4861" s="190" t="s">
        <v>7866</v>
      </c>
      <c r="D4861" s="190" t="s">
        <v>5305</v>
      </c>
      <c r="E4861" s="190" t="s">
        <v>20867</v>
      </c>
      <c r="F4861" s="190" t="s">
        <v>20869</v>
      </c>
      <c r="G4861" s="192">
        <v>11007.3</v>
      </c>
      <c r="H4861" s="191">
        <v>341.2</v>
      </c>
      <c r="I4861" s="188">
        <v>32.260550996482998</v>
      </c>
      <c r="J4861" s="192">
        <v>11240</v>
      </c>
      <c r="K4861" s="191">
        <v>343</v>
      </c>
      <c r="L4861" s="193">
        <v>32.769679300291543</v>
      </c>
      <c r="N4861" s="185"/>
      <c r="O4861" s="185"/>
    </row>
    <row r="4862" spans="1:15" x14ac:dyDescent="0.25">
      <c r="A4862" s="239" t="s">
        <v>14622</v>
      </c>
      <c r="B4862" s="189" t="s">
        <v>7867</v>
      </c>
      <c r="C4862" s="190" t="s">
        <v>7866</v>
      </c>
      <c r="D4862" s="190" t="s">
        <v>5306</v>
      </c>
      <c r="E4862" s="190" t="s">
        <v>20867</v>
      </c>
      <c r="F4862" s="190" t="s">
        <v>20869</v>
      </c>
      <c r="G4862" s="192">
        <v>2233.5</v>
      </c>
      <c r="H4862" s="191">
        <v>146.69999999999999</v>
      </c>
      <c r="I4862" s="188">
        <v>15.224948875255626</v>
      </c>
      <c r="J4862" s="192">
        <v>2228</v>
      </c>
      <c r="K4862" s="191">
        <v>148</v>
      </c>
      <c r="L4862" s="193">
        <v>15.054054054054054</v>
      </c>
      <c r="N4862" s="185"/>
      <c r="O4862" s="185"/>
    </row>
    <row r="4863" spans="1:15" x14ac:dyDescent="0.25">
      <c r="A4863" s="239" t="s">
        <v>14623</v>
      </c>
      <c r="B4863" s="189" t="s">
        <v>7867</v>
      </c>
      <c r="C4863" s="190" t="s">
        <v>7866</v>
      </c>
      <c r="D4863" s="190" t="s">
        <v>14624</v>
      </c>
      <c r="E4863" s="190" t="s">
        <v>20867</v>
      </c>
      <c r="F4863" s="190" t="s">
        <v>20868</v>
      </c>
      <c r="G4863" s="192">
        <v>0</v>
      </c>
      <c r="H4863" s="191">
        <v>28.4</v>
      </c>
      <c r="I4863" s="188">
        <v>0</v>
      </c>
      <c r="J4863" s="192">
        <v>0</v>
      </c>
      <c r="K4863" s="191">
        <v>30.2</v>
      </c>
      <c r="L4863" s="193">
        <v>0</v>
      </c>
      <c r="N4863" s="185"/>
      <c r="O4863" s="185"/>
    </row>
    <row r="4864" spans="1:15" x14ac:dyDescent="0.25">
      <c r="A4864" s="239" t="s">
        <v>14625</v>
      </c>
      <c r="B4864" s="189" t="s">
        <v>7867</v>
      </c>
      <c r="C4864" s="190" t="s">
        <v>7866</v>
      </c>
      <c r="D4864" s="190" t="s">
        <v>5307</v>
      </c>
      <c r="E4864" s="190" t="s">
        <v>20867</v>
      </c>
      <c r="F4864" s="190" t="s">
        <v>20869</v>
      </c>
      <c r="G4864" s="192">
        <v>10176.23</v>
      </c>
      <c r="H4864" s="191">
        <v>591.6</v>
      </c>
      <c r="I4864" s="188">
        <v>17.201200135226504</v>
      </c>
      <c r="J4864" s="192">
        <v>10441</v>
      </c>
      <c r="K4864" s="191">
        <v>600.4</v>
      </c>
      <c r="L4864" s="193">
        <v>17.390073284477015</v>
      </c>
      <c r="N4864" s="185"/>
      <c r="O4864" s="185"/>
    </row>
    <row r="4865" spans="1:15" x14ac:dyDescent="0.25">
      <c r="A4865" s="239" t="s">
        <v>14626</v>
      </c>
      <c r="B4865" s="189" t="s">
        <v>7867</v>
      </c>
      <c r="C4865" s="190" t="s">
        <v>7866</v>
      </c>
      <c r="D4865" s="190" t="s">
        <v>5308</v>
      </c>
      <c r="E4865" s="190" t="s">
        <v>20867</v>
      </c>
      <c r="F4865" s="190" t="s">
        <v>20869</v>
      </c>
      <c r="G4865" s="192">
        <v>54779.71</v>
      </c>
      <c r="H4865" s="191">
        <v>805</v>
      </c>
      <c r="I4865" s="188">
        <v>68.04932919254658</v>
      </c>
      <c r="J4865" s="192">
        <v>56804</v>
      </c>
      <c r="K4865" s="191">
        <v>810.5</v>
      </c>
      <c r="L4865" s="193">
        <v>70.085132634176432</v>
      </c>
      <c r="N4865" s="185"/>
      <c r="O4865" s="185"/>
    </row>
    <row r="4866" spans="1:15" x14ac:dyDescent="0.25">
      <c r="A4866" s="239" t="s">
        <v>14627</v>
      </c>
      <c r="B4866" s="189" t="s">
        <v>7867</v>
      </c>
      <c r="C4866" s="190" t="s">
        <v>7866</v>
      </c>
      <c r="D4866" s="190" t="s">
        <v>5309</v>
      </c>
      <c r="E4866" s="190" t="s">
        <v>20867</v>
      </c>
      <c r="F4866" s="190" t="s">
        <v>20869</v>
      </c>
      <c r="G4866" s="192">
        <v>1455.77</v>
      </c>
      <c r="H4866" s="191">
        <v>56.4</v>
      </c>
      <c r="I4866" s="188">
        <v>25.811524822695034</v>
      </c>
      <c r="J4866" s="192">
        <v>1473</v>
      </c>
      <c r="K4866" s="191">
        <v>57.9</v>
      </c>
      <c r="L4866" s="193">
        <v>25.440414507772022</v>
      </c>
      <c r="N4866" s="185"/>
      <c r="O4866" s="185"/>
    </row>
    <row r="4867" spans="1:15" x14ac:dyDescent="0.25">
      <c r="A4867" s="239" t="s">
        <v>14628</v>
      </c>
      <c r="B4867" s="189" t="s">
        <v>7867</v>
      </c>
      <c r="C4867" s="190" t="s">
        <v>7866</v>
      </c>
      <c r="D4867" s="190" t="s">
        <v>5310</v>
      </c>
      <c r="E4867" s="190" t="s">
        <v>20867</v>
      </c>
      <c r="F4867" s="190" t="s">
        <v>20869</v>
      </c>
      <c r="G4867" s="192">
        <v>440.55</v>
      </c>
      <c r="H4867" s="191">
        <v>83</v>
      </c>
      <c r="I4867" s="188">
        <v>5.3078313253012048</v>
      </c>
      <c r="J4867" s="192">
        <v>781</v>
      </c>
      <c r="K4867" s="191">
        <v>82.3</v>
      </c>
      <c r="L4867" s="193">
        <v>9.4896719319562575</v>
      </c>
      <c r="N4867" s="185"/>
      <c r="O4867" s="185"/>
    </row>
    <row r="4868" spans="1:15" x14ac:dyDescent="0.25">
      <c r="A4868" s="239" t="s">
        <v>14629</v>
      </c>
      <c r="B4868" s="189" t="s">
        <v>7867</v>
      </c>
      <c r="C4868" s="190" t="s">
        <v>7866</v>
      </c>
      <c r="D4868" s="190" t="s">
        <v>5311</v>
      </c>
      <c r="E4868" s="190" t="s">
        <v>20867</v>
      </c>
      <c r="F4868" s="190" t="s">
        <v>20869</v>
      </c>
      <c r="G4868" s="192">
        <v>5099.74</v>
      </c>
      <c r="H4868" s="191">
        <v>205.1</v>
      </c>
      <c r="I4868" s="188">
        <v>24.864651389566063</v>
      </c>
      <c r="J4868" s="192">
        <v>5554</v>
      </c>
      <c r="K4868" s="191">
        <v>206.4</v>
      </c>
      <c r="L4868" s="193">
        <v>26.90891472868217</v>
      </c>
      <c r="N4868" s="185"/>
      <c r="O4868" s="185"/>
    </row>
    <row r="4869" spans="1:15" x14ac:dyDescent="0.25">
      <c r="A4869" s="239" t="s">
        <v>14630</v>
      </c>
      <c r="B4869" s="189" t="s">
        <v>7867</v>
      </c>
      <c r="C4869" s="190" t="s">
        <v>7866</v>
      </c>
      <c r="D4869" s="190" t="s">
        <v>5312</v>
      </c>
      <c r="E4869" s="190" t="s">
        <v>20867</v>
      </c>
      <c r="F4869" s="190" t="s">
        <v>20869</v>
      </c>
      <c r="G4869" s="192">
        <v>403.4</v>
      </c>
      <c r="H4869" s="191">
        <v>65.7</v>
      </c>
      <c r="I4869" s="188">
        <v>6.1400304414003042</v>
      </c>
      <c r="J4869" s="192">
        <v>818</v>
      </c>
      <c r="K4869" s="191">
        <v>66.099999999999994</v>
      </c>
      <c r="L4869" s="193">
        <v>12.375189107413012</v>
      </c>
      <c r="N4869" s="185"/>
      <c r="O4869" s="185"/>
    </row>
    <row r="4870" spans="1:15" x14ac:dyDescent="0.25">
      <c r="A4870" s="239" t="s">
        <v>14631</v>
      </c>
      <c r="B4870" s="189" t="s">
        <v>7867</v>
      </c>
      <c r="C4870" s="190" t="s">
        <v>7866</v>
      </c>
      <c r="D4870" s="190" t="s">
        <v>14632</v>
      </c>
      <c r="E4870" s="190" t="s">
        <v>20867</v>
      </c>
      <c r="F4870" s="190" t="s">
        <v>20868</v>
      </c>
      <c r="G4870" s="192">
        <v>0</v>
      </c>
      <c r="H4870" s="191">
        <v>39.1</v>
      </c>
      <c r="I4870" s="188">
        <v>0</v>
      </c>
      <c r="J4870" s="192">
        <v>0</v>
      </c>
      <c r="K4870" s="191">
        <v>37.5</v>
      </c>
      <c r="L4870" s="193">
        <v>0</v>
      </c>
      <c r="N4870" s="185"/>
      <c r="O4870" s="185"/>
    </row>
    <row r="4871" spans="1:15" x14ac:dyDescent="0.25">
      <c r="A4871" s="239" t="s">
        <v>14633</v>
      </c>
      <c r="B4871" s="189" t="s">
        <v>7867</v>
      </c>
      <c r="C4871" s="190" t="s">
        <v>7866</v>
      </c>
      <c r="D4871" s="190" t="s">
        <v>4055</v>
      </c>
      <c r="E4871" s="190" t="s">
        <v>20867</v>
      </c>
      <c r="F4871" s="190" t="s">
        <v>20869</v>
      </c>
      <c r="G4871" s="192">
        <v>14255.62</v>
      </c>
      <c r="H4871" s="191">
        <v>371</v>
      </c>
      <c r="I4871" s="188">
        <v>38.424851752021567</v>
      </c>
      <c r="J4871" s="192">
        <v>14182</v>
      </c>
      <c r="K4871" s="191">
        <v>366.7</v>
      </c>
      <c r="L4871" s="193">
        <v>38.674665939460048</v>
      </c>
      <c r="N4871" s="185"/>
      <c r="O4871" s="185"/>
    </row>
    <row r="4872" spans="1:15" x14ac:dyDescent="0.25">
      <c r="A4872" s="239" t="s">
        <v>14634</v>
      </c>
      <c r="B4872" s="189" t="s">
        <v>7867</v>
      </c>
      <c r="C4872" s="190" t="s">
        <v>7866</v>
      </c>
      <c r="D4872" s="190" t="s">
        <v>6279</v>
      </c>
      <c r="E4872" s="190" t="s">
        <v>20867</v>
      </c>
      <c r="F4872" s="190" t="s">
        <v>20869</v>
      </c>
      <c r="G4872" s="192">
        <v>5214.71</v>
      </c>
      <c r="H4872" s="191">
        <v>338.9</v>
      </c>
      <c r="I4872" s="188">
        <v>15.387164355267041</v>
      </c>
      <c r="J4872" s="192">
        <v>5364</v>
      </c>
      <c r="K4872" s="191">
        <v>354.3</v>
      </c>
      <c r="L4872" s="193">
        <v>15.139712108382726</v>
      </c>
      <c r="N4872" s="185"/>
      <c r="O4872" s="185"/>
    </row>
    <row r="4873" spans="1:15" x14ac:dyDescent="0.25">
      <c r="A4873" s="239" t="s">
        <v>14635</v>
      </c>
      <c r="B4873" s="189" t="s">
        <v>7867</v>
      </c>
      <c r="C4873" s="190" t="s">
        <v>7866</v>
      </c>
      <c r="D4873" s="190" t="s">
        <v>14636</v>
      </c>
      <c r="E4873" s="190" t="s">
        <v>20867</v>
      </c>
      <c r="F4873" s="190" t="s">
        <v>20868</v>
      </c>
      <c r="G4873" s="192">
        <v>0</v>
      </c>
      <c r="H4873" s="191">
        <v>75.3</v>
      </c>
      <c r="I4873" s="188">
        <v>0</v>
      </c>
      <c r="J4873" s="192">
        <v>0</v>
      </c>
      <c r="K4873" s="191">
        <v>75.400000000000006</v>
      </c>
      <c r="L4873" s="193">
        <v>0</v>
      </c>
      <c r="N4873" s="185"/>
      <c r="O4873" s="185"/>
    </row>
    <row r="4874" spans="1:15" x14ac:dyDescent="0.25">
      <c r="A4874" s="239" t="s">
        <v>14637</v>
      </c>
      <c r="B4874" s="189" t="s">
        <v>7867</v>
      </c>
      <c r="C4874" s="190" t="s">
        <v>7866</v>
      </c>
      <c r="D4874" s="190" t="s">
        <v>5313</v>
      </c>
      <c r="E4874" s="190" t="s">
        <v>20867</v>
      </c>
      <c r="F4874" s="190" t="s">
        <v>20869</v>
      </c>
      <c r="G4874" s="192">
        <v>5971.83</v>
      </c>
      <c r="H4874" s="191">
        <v>402.4</v>
      </c>
      <c r="I4874" s="188">
        <v>14.84053180914513</v>
      </c>
      <c r="J4874" s="192">
        <v>6043</v>
      </c>
      <c r="K4874" s="191">
        <v>402.8</v>
      </c>
      <c r="L4874" s="193">
        <v>15.002482621648459</v>
      </c>
      <c r="N4874" s="185"/>
      <c r="O4874" s="185"/>
    </row>
    <row r="4875" spans="1:15" x14ac:dyDescent="0.25">
      <c r="A4875" s="239" t="s">
        <v>14638</v>
      </c>
      <c r="B4875" s="189" t="s">
        <v>7867</v>
      </c>
      <c r="C4875" s="190" t="s">
        <v>7866</v>
      </c>
      <c r="D4875" s="190" t="s">
        <v>5314</v>
      </c>
      <c r="E4875" s="190" t="s">
        <v>20867</v>
      </c>
      <c r="F4875" s="190" t="s">
        <v>20869</v>
      </c>
      <c r="G4875" s="192">
        <v>5861.14</v>
      </c>
      <c r="H4875" s="191">
        <v>143.19999999999999</v>
      </c>
      <c r="I4875" s="188">
        <v>40.92974860335196</v>
      </c>
      <c r="J4875" s="192">
        <v>5872</v>
      </c>
      <c r="K4875" s="191">
        <v>145.80000000000001</v>
      </c>
      <c r="L4875" s="193">
        <v>40.274348422496566</v>
      </c>
      <c r="N4875" s="185"/>
      <c r="O4875" s="185"/>
    </row>
    <row r="4876" spans="1:15" x14ac:dyDescent="0.25">
      <c r="A4876" s="239" t="s">
        <v>14639</v>
      </c>
      <c r="B4876" s="189" t="s">
        <v>7867</v>
      </c>
      <c r="C4876" s="190" t="s">
        <v>7866</v>
      </c>
      <c r="D4876" s="190" t="s">
        <v>5315</v>
      </c>
      <c r="E4876" s="190" t="s">
        <v>20867</v>
      </c>
      <c r="F4876" s="190" t="s">
        <v>20869</v>
      </c>
      <c r="G4876" s="192">
        <v>7824.83</v>
      </c>
      <c r="H4876" s="191">
        <v>347.3</v>
      </c>
      <c r="I4876" s="188">
        <v>22.53046357615894</v>
      </c>
      <c r="J4876" s="192">
        <v>8898</v>
      </c>
      <c r="K4876" s="191">
        <v>351.6</v>
      </c>
      <c r="L4876" s="193">
        <v>25.30716723549488</v>
      </c>
      <c r="N4876" s="185"/>
      <c r="O4876" s="185"/>
    </row>
    <row r="4877" spans="1:15" x14ac:dyDescent="0.25">
      <c r="A4877" s="239" t="s">
        <v>14640</v>
      </c>
      <c r="B4877" s="189" t="s">
        <v>7867</v>
      </c>
      <c r="C4877" s="190" t="s">
        <v>7866</v>
      </c>
      <c r="D4877" s="190" t="s">
        <v>5316</v>
      </c>
      <c r="E4877" s="190" t="s">
        <v>20867</v>
      </c>
      <c r="F4877" s="190" t="s">
        <v>20869</v>
      </c>
      <c r="G4877" s="192">
        <v>490.9</v>
      </c>
      <c r="H4877" s="191">
        <v>49.8</v>
      </c>
      <c r="I4877" s="188">
        <v>9.8574297188755029</v>
      </c>
      <c r="J4877" s="192">
        <v>482</v>
      </c>
      <c r="K4877" s="191">
        <v>49.3</v>
      </c>
      <c r="L4877" s="193">
        <v>9.7768762677484791</v>
      </c>
      <c r="N4877" s="185"/>
      <c r="O4877" s="185"/>
    </row>
    <row r="4878" spans="1:15" x14ac:dyDescent="0.25">
      <c r="A4878" s="239" t="s">
        <v>14641</v>
      </c>
      <c r="B4878" s="189" t="s">
        <v>7867</v>
      </c>
      <c r="C4878" s="190" t="s">
        <v>7866</v>
      </c>
      <c r="D4878" s="190" t="s">
        <v>5317</v>
      </c>
      <c r="E4878" s="190" t="s">
        <v>20867</v>
      </c>
      <c r="F4878" s="190" t="s">
        <v>20869</v>
      </c>
      <c r="G4878" s="192">
        <v>2646.78</v>
      </c>
      <c r="H4878" s="191">
        <v>172.4</v>
      </c>
      <c r="I4878" s="188">
        <v>15.352552204176336</v>
      </c>
      <c r="J4878" s="192">
        <v>2846</v>
      </c>
      <c r="K4878" s="191">
        <v>172.1</v>
      </c>
      <c r="L4878" s="193">
        <v>16.536897152818131</v>
      </c>
      <c r="N4878" s="185"/>
      <c r="O4878" s="185"/>
    </row>
    <row r="4879" spans="1:15" x14ac:dyDescent="0.25">
      <c r="A4879" s="239" t="s">
        <v>14642</v>
      </c>
      <c r="B4879" s="189" t="s">
        <v>7867</v>
      </c>
      <c r="C4879" s="190" t="s">
        <v>7866</v>
      </c>
      <c r="D4879" s="190" t="s">
        <v>5318</v>
      </c>
      <c r="E4879" s="190" t="s">
        <v>20867</v>
      </c>
      <c r="F4879" s="190" t="s">
        <v>20869</v>
      </c>
      <c r="G4879" s="192">
        <v>1801.73</v>
      </c>
      <c r="H4879" s="191">
        <v>76.8</v>
      </c>
      <c r="I4879" s="188">
        <v>23.460026041666669</v>
      </c>
      <c r="J4879" s="192">
        <v>1832</v>
      </c>
      <c r="K4879" s="191">
        <v>76.400000000000006</v>
      </c>
      <c r="L4879" s="193">
        <v>23.979057591623036</v>
      </c>
      <c r="N4879" s="185"/>
      <c r="O4879" s="185"/>
    </row>
    <row r="4880" spans="1:15" x14ac:dyDescent="0.25">
      <c r="A4880" s="239" t="s">
        <v>14643</v>
      </c>
      <c r="B4880" s="189" t="s">
        <v>7867</v>
      </c>
      <c r="C4880" s="190" t="s">
        <v>7866</v>
      </c>
      <c r="D4880" s="190" t="s">
        <v>6729</v>
      </c>
      <c r="E4880" s="190" t="s">
        <v>20867</v>
      </c>
      <c r="F4880" s="190" t="s">
        <v>20869</v>
      </c>
      <c r="G4880" s="192">
        <v>647.67999999999995</v>
      </c>
      <c r="H4880" s="191">
        <v>83.7</v>
      </c>
      <c r="I4880" s="188">
        <v>7.7381123058542407</v>
      </c>
      <c r="J4880" s="192">
        <v>660</v>
      </c>
      <c r="K4880" s="191">
        <v>84</v>
      </c>
      <c r="L4880" s="193">
        <v>7.8571428571428568</v>
      </c>
      <c r="N4880" s="185"/>
      <c r="O4880" s="185"/>
    </row>
    <row r="4881" spans="1:15" x14ac:dyDescent="0.25">
      <c r="A4881" s="239" t="s">
        <v>14644</v>
      </c>
      <c r="B4881" s="189" t="s">
        <v>7867</v>
      </c>
      <c r="C4881" s="190" t="s">
        <v>7866</v>
      </c>
      <c r="D4881" s="190" t="s">
        <v>5319</v>
      </c>
      <c r="E4881" s="190" t="s">
        <v>20867</v>
      </c>
      <c r="F4881" s="190" t="s">
        <v>20869</v>
      </c>
      <c r="G4881" s="192">
        <v>7059.97</v>
      </c>
      <c r="H4881" s="191">
        <v>478.9</v>
      </c>
      <c r="I4881" s="188">
        <v>14.742054708707455</v>
      </c>
      <c r="J4881" s="192">
        <v>6998</v>
      </c>
      <c r="K4881" s="191">
        <v>481.8</v>
      </c>
      <c r="L4881" s="193">
        <v>14.52469904524699</v>
      </c>
      <c r="N4881" s="185"/>
      <c r="O4881" s="185"/>
    </row>
    <row r="4882" spans="1:15" x14ac:dyDescent="0.25">
      <c r="A4882" s="239" t="s">
        <v>14645</v>
      </c>
      <c r="B4882" s="189" t="s">
        <v>7867</v>
      </c>
      <c r="C4882" s="190" t="s">
        <v>7866</v>
      </c>
      <c r="D4882" s="190" t="s">
        <v>5320</v>
      </c>
      <c r="E4882" s="190" t="s">
        <v>20867</v>
      </c>
      <c r="F4882" s="190" t="s">
        <v>20869</v>
      </c>
      <c r="G4882" s="192">
        <v>9390.7099999999991</v>
      </c>
      <c r="H4882" s="191">
        <v>462.9</v>
      </c>
      <c r="I4882" s="188">
        <v>20.286692590192267</v>
      </c>
      <c r="J4882" s="192">
        <v>9439</v>
      </c>
      <c r="K4882" s="191">
        <v>467.2</v>
      </c>
      <c r="L4882" s="193">
        <v>20.203339041095891</v>
      </c>
      <c r="N4882" s="185"/>
      <c r="O4882" s="185"/>
    </row>
    <row r="4883" spans="1:15" x14ac:dyDescent="0.25">
      <c r="A4883" s="239" t="s">
        <v>14646</v>
      </c>
      <c r="B4883" s="189" t="s">
        <v>7867</v>
      </c>
      <c r="C4883" s="190" t="s">
        <v>7866</v>
      </c>
      <c r="D4883" s="190" t="s">
        <v>5321</v>
      </c>
      <c r="E4883" s="190" t="s">
        <v>20867</v>
      </c>
      <c r="F4883" s="190" t="s">
        <v>20869</v>
      </c>
      <c r="G4883" s="192">
        <v>4225.83</v>
      </c>
      <c r="H4883" s="191">
        <v>193.1</v>
      </c>
      <c r="I4883" s="188">
        <v>21.884153288451579</v>
      </c>
      <c r="J4883" s="192">
        <v>4270</v>
      </c>
      <c r="K4883" s="191">
        <v>196.7</v>
      </c>
      <c r="L4883" s="193">
        <v>21.708185053380785</v>
      </c>
      <c r="N4883" s="185"/>
      <c r="O4883" s="185"/>
    </row>
    <row r="4884" spans="1:15" x14ac:dyDescent="0.25">
      <c r="A4884" s="239" t="s">
        <v>14647</v>
      </c>
      <c r="B4884" s="189" t="s">
        <v>7867</v>
      </c>
      <c r="C4884" s="190" t="s">
        <v>7866</v>
      </c>
      <c r="D4884" s="190" t="s">
        <v>5322</v>
      </c>
      <c r="E4884" s="190" t="s">
        <v>20867</v>
      </c>
      <c r="F4884" s="190" t="s">
        <v>20869</v>
      </c>
      <c r="G4884" s="192">
        <v>30132.17</v>
      </c>
      <c r="H4884" s="191">
        <v>737.2</v>
      </c>
      <c r="I4884" s="188">
        <v>40.873806294085725</v>
      </c>
      <c r="J4884" s="192">
        <v>24897</v>
      </c>
      <c r="K4884" s="191">
        <v>755.8</v>
      </c>
      <c r="L4884" s="193">
        <v>32.941254300079386</v>
      </c>
      <c r="N4884" s="185"/>
      <c r="O4884" s="185"/>
    </row>
    <row r="4885" spans="1:15" x14ac:dyDescent="0.25">
      <c r="A4885" s="239" t="s">
        <v>14648</v>
      </c>
      <c r="B4885" s="189" t="s">
        <v>7867</v>
      </c>
      <c r="C4885" s="190" t="s">
        <v>7866</v>
      </c>
      <c r="D4885" s="190" t="s">
        <v>14649</v>
      </c>
      <c r="E4885" s="190" t="s">
        <v>20867</v>
      </c>
      <c r="F4885" s="190" t="s">
        <v>20868</v>
      </c>
      <c r="G4885" s="192">
        <v>0</v>
      </c>
      <c r="H4885" s="191">
        <v>27.2</v>
      </c>
      <c r="I4885" s="188">
        <v>0</v>
      </c>
      <c r="J4885" s="192">
        <v>0</v>
      </c>
      <c r="K4885" s="191">
        <v>27.2</v>
      </c>
      <c r="L4885" s="193">
        <v>0</v>
      </c>
      <c r="N4885" s="185"/>
      <c r="O4885" s="185"/>
    </row>
    <row r="4886" spans="1:15" x14ac:dyDescent="0.25">
      <c r="A4886" s="239" t="s">
        <v>14650</v>
      </c>
      <c r="B4886" s="189" t="s">
        <v>7867</v>
      </c>
      <c r="C4886" s="190" t="s">
        <v>7866</v>
      </c>
      <c r="D4886" s="190" t="s">
        <v>14651</v>
      </c>
      <c r="E4886" s="190" t="s">
        <v>20867</v>
      </c>
      <c r="F4886" s="190" t="s">
        <v>20868</v>
      </c>
      <c r="G4886" s="192">
        <v>0</v>
      </c>
      <c r="H4886" s="191">
        <v>58.2</v>
      </c>
      <c r="I4886" s="188">
        <v>0</v>
      </c>
      <c r="J4886" s="192">
        <v>0</v>
      </c>
      <c r="K4886" s="191">
        <v>59.5</v>
      </c>
      <c r="L4886" s="193">
        <v>0</v>
      </c>
      <c r="N4886" s="185"/>
      <c r="O4886" s="185"/>
    </row>
    <row r="4887" spans="1:15" x14ac:dyDescent="0.25">
      <c r="A4887" s="239" t="s">
        <v>14652</v>
      </c>
      <c r="B4887" s="189" t="s">
        <v>7867</v>
      </c>
      <c r="C4887" s="190" t="s">
        <v>7866</v>
      </c>
      <c r="D4887" s="190" t="s">
        <v>5323</v>
      </c>
      <c r="E4887" s="190" t="s">
        <v>20867</v>
      </c>
      <c r="F4887" s="190" t="s">
        <v>20869</v>
      </c>
      <c r="G4887" s="192">
        <v>3755.12</v>
      </c>
      <c r="H4887" s="191">
        <v>140.9</v>
      </c>
      <c r="I4887" s="188">
        <v>26.650958126330728</v>
      </c>
      <c r="J4887" s="192">
        <v>3831</v>
      </c>
      <c r="K4887" s="191">
        <v>144.5</v>
      </c>
      <c r="L4887" s="193">
        <v>26.512110726643598</v>
      </c>
      <c r="N4887" s="185"/>
      <c r="O4887" s="185"/>
    </row>
    <row r="4888" spans="1:15" x14ac:dyDescent="0.25">
      <c r="A4888" s="239" t="s">
        <v>14653</v>
      </c>
      <c r="B4888" s="189" t="s">
        <v>7867</v>
      </c>
      <c r="C4888" s="190" t="s">
        <v>7866</v>
      </c>
      <c r="D4888" s="190" t="s">
        <v>5324</v>
      </c>
      <c r="E4888" s="190" t="s">
        <v>20867</v>
      </c>
      <c r="F4888" s="190" t="s">
        <v>20869</v>
      </c>
      <c r="G4888" s="192">
        <v>1123.18</v>
      </c>
      <c r="H4888" s="191">
        <v>55.3</v>
      </c>
      <c r="I4888" s="188">
        <v>20.310669077757687</v>
      </c>
      <c r="J4888" s="192">
        <v>1157</v>
      </c>
      <c r="K4888" s="191">
        <v>58.7</v>
      </c>
      <c r="L4888" s="193">
        <v>19.710391822827937</v>
      </c>
      <c r="N4888" s="185"/>
      <c r="O4888" s="185"/>
    </row>
    <row r="4889" spans="1:15" x14ac:dyDescent="0.25">
      <c r="A4889" s="239" t="s">
        <v>14654</v>
      </c>
      <c r="B4889" s="189" t="s">
        <v>7867</v>
      </c>
      <c r="C4889" s="190" t="s">
        <v>7866</v>
      </c>
      <c r="D4889" s="190" t="s">
        <v>6286</v>
      </c>
      <c r="E4889" s="190" t="s">
        <v>20867</v>
      </c>
      <c r="F4889" s="190" t="s">
        <v>20869</v>
      </c>
      <c r="G4889" s="192">
        <v>587.54</v>
      </c>
      <c r="H4889" s="191">
        <v>129.69999999999999</v>
      </c>
      <c r="I4889" s="188">
        <v>4.5299922898997691</v>
      </c>
      <c r="J4889" s="192">
        <v>540</v>
      </c>
      <c r="K4889" s="191">
        <v>131.9</v>
      </c>
      <c r="L4889" s="193">
        <v>4.0940106141015917</v>
      </c>
      <c r="N4889" s="185"/>
      <c r="O4889" s="185"/>
    </row>
    <row r="4890" spans="1:15" x14ac:dyDescent="0.25">
      <c r="A4890" s="239" t="s">
        <v>14655</v>
      </c>
      <c r="B4890" s="189" t="s">
        <v>7867</v>
      </c>
      <c r="C4890" s="190" t="s">
        <v>7866</v>
      </c>
      <c r="D4890" s="190" t="s">
        <v>6287</v>
      </c>
      <c r="E4890" s="190" t="s">
        <v>20867</v>
      </c>
      <c r="F4890" s="190" t="s">
        <v>20869</v>
      </c>
      <c r="G4890" s="192">
        <v>12653.21</v>
      </c>
      <c r="H4890" s="191">
        <v>366.2</v>
      </c>
      <c r="I4890" s="188">
        <v>34.552730748225009</v>
      </c>
      <c r="J4890" s="192">
        <v>12907</v>
      </c>
      <c r="K4890" s="191">
        <v>365.7</v>
      </c>
      <c r="L4890" s="193">
        <v>35.293956795187313</v>
      </c>
      <c r="N4890" s="185"/>
      <c r="O4890" s="185"/>
    </row>
    <row r="4891" spans="1:15" x14ac:dyDescent="0.25">
      <c r="A4891" s="239" t="s">
        <v>14656</v>
      </c>
      <c r="B4891" s="189" t="s">
        <v>7867</v>
      </c>
      <c r="C4891" s="190" t="s">
        <v>7866</v>
      </c>
      <c r="D4891" s="190" t="s">
        <v>6741</v>
      </c>
      <c r="E4891" s="190" t="s">
        <v>20867</v>
      </c>
      <c r="F4891" s="190" t="s">
        <v>20869</v>
      </c>
      <c r="G4891" s="192">
        <v>201805.98</v>
      </c>
      <c r="H4891" s="191">
        <v>6233.5</v>
      </c>
      <c r="I4891" s="188">
        <v>32.374425282746451</v>
      </c>
      <c r="J4891" s="192">
        <v>212782</v>
      </c>
      <c r="K4891" s="191">
        <v>6499.6</v>
      </c>
      <c r="L4891" s="193">
        <v>32.737706935811431</v>
      </c>
      <c r="N4891" s="185"/>
      <c r="O4891" s="185"/>
    </row>
    <row r="4892" spans="1:15" x14ac:dyDescent="0.25">
      <c r="A4892" s="239" t="s">
        <v>14657</v>
      </c>
      <c r="B4892" s="189" t="s">
        <v>7867</v>
      </c>
      <c r="C4892" s="190" t="s">
        <v>7866</v>
      </c>
      <c r="D4892" s="190" t="s">
        <v>6288</v>
      </c>
      <c r="E4892" s="190" t="s">
        <v>20867</v>
      </c>
      <c r="F4892" s="190" t="s">
        <v>20869</v>
      </c>
      <c r="G4892" s="192">
        <v>65393.15</v>
      </c>
      <c r="H4892" s="191">
        <v>992.4</v>
      </c>
      <c r="I4892" s="188">
        <v>65.89394397420395</v>
      </c>
      <c r="J4892" s="192">
        <v>65469</v>
      </c>
      <c r="K4892" s="191">
        <v>1007.6</v>
      </c>
      <c r="L4892" s="193">
        <v>64.975188566891617</v>
      </c>
      <c r="N4892" s="185"/>
      <c r="O4892" s="185"/>
    </row>
    <row r="4893" spans="1:15" x14ac:dyDescent="0.25">
      <c r="A4893" s="239" t="s">
        <v>14658</v>
      </c>
      <c r="B4893" s="189" t="s">
        <v>7867</v>
      </c>
      <c r="C4893" s="190" t="s">
        <v>7866</v>
      </c>
      <c r="D4893" s="190" t="s">
        <v>6289</v>
      </c>
      <c r="E4893" s="190" t="s">
        <v>20867</v>
      </c>
      <c r="F4893" s="190" t="s">
        <v>20869</v>
      </c>
      <c r="G4893" s="192">
        <v>2329.4299999999998</v>
      </c>
      <c r="H4893" s="191">
        <v>145.30000000000001</v>
      </c>
      <c r="I4893" s="188">
        <v>16.031865106675841</v>
      </c>
      <c r="J4893" s="192">
        <v>2329</v>
      </c>
      <c r="K4893" s="191">
        <v>147.80000000000001</v>
      </c>
      <c r="L4893" s="193">
        <v>15.757780784844384</v>
      </c>
      <c r="N4893" s="185"/>
      <c r="O4893" s="185"/>
    </row>
    <row r="4894" spans="1:15" x14ac:dyDescent="0.25">
      <c r="A4894" s="239" t="s">
        <v>14659</v>
      </c>
      <c r="B4894" s="189" t="s">
        <v>7867</v>
      </c>
      <c r="C4894" s="190" t="s">
        <v>7866</v>
      </c>
      <c r="D4894" s="190" t="s">
        <v>14660</v>
      </c>
      <c r="E4894" s="190" t="s">
        <v>20867</v>
      </c>
      <c r="F4894" s="190" t="s">
        <v>20868</v>
      </c>
      <c r="G4894" s="192">
        <v>0</v>
      </c>
      <c r="H4894" s="191">
        <v>31.7</v>
      </c>
      <c r="I4894" s="188">
        <v>0</v>
      </c>
      <c r="J4894" s="192">
        <v>0</v>
      </c>
      <c r="K4894" s="191">
        <v>31.6</v>
      </c>
      <c r="L4894" s="193">
        <v>0</v>
      </c>
      <c r="N4894" s="185"/>
      <c r="O4894" s="185"/>
    </row>
    <row r="4895" spans="1:15" x14ac:dyDescent="0.25">
      <c r="A4895" s="239" t="s">
        <v>14661</v>
      </c>
      <c r="B4895" s="189" t="s">
        <v>7867</v>
      </c>
      <c r="C4895" s="190" t="s">
        <v>7866</v>
      </c>
      <c r="D4895" s="190" t="s">
        <v>6290</v>
      </c>
      <c r="E4895" s="190" t="s">
        <v>20867</v>
      </c>
      <c r="F4895" s="190" t="s">
        <v>20869</v>
      </c>
      <c r="G4895" s="192">
        <v>1413.22</v>
      </c>
      <c r="H4895" s="191">
        <v>152.30000000000001</v>
      </c>
      <c r="I4895" s="188">
        <v>9.2791858174655282</v>
      </c>
      <c r="J4895" s="192">
        <v>1395</v>
      </c>
      <c r="K4895" s="191">
        <v>154.1</v>
      </c>
      <c r="L4895" s="193">
        <v>9.0525632706035051</v>
      </c>
      <c r="N4895" s="185"/>
      <c r="O4895" s="185"/>
    </row>
    <row r="4896" spans="1:15" x14ac:dyDescent="0.25">
      <c r="A4896" s="239" t="s">
        <v>14662</v>
      </c>
      <c r="B4896" s="189" t="s">
        <v>7867</v>
      </c>
      <c r="C4896" s="190" t="s">
        <v>7866</v>
      </c>
      <c r="D4896" s="190" t="s">
        <v>6291</v>
      </c>
      <c r="E4896" s="190" t="s">
        <v>20867</v>
      </c>
      <c r="F4896" s="190" t="s">
        <v>20869</v>
      </c>
      <c r="G4896" s="192">
        <v>474</v>
      </c>
      <c r="H4896" s="191">
        <v>39.6</v>
      </c>
      <c r="I4896" s="188">
        <v>11.969696969696969</v>
      </c>
      <c r="J4896" s="192">
        <v>430</v>
      </c>
      <c r="K4896" s="191">
        <v>40.5</v>
      </c>
      <c r="L4896" s="193">
        <v>10.617283950617283</v>
      </c>
      <c r="N4896" s="185"/>
      <c r="O4896" s="185"/>
    </row>
    <row r="4897" spans="1:15" x14ac:dyDescent="0.25">
      <c r="A4897" s="239" t="s">
        <v>14663</v>
      </c>
      <c r="B4897" s="189" t="s">
        <v>7867</v>
      </c>
      <c r="C4897" s="190" t="s">
        <v>7866</v>
      </c>
      <c r="D4897" s="190" t="s">
        <v>6292</v>
      </c>
      <c r="E4897" s="190" t="s">
        <v>20867</v>
      </c>
      <c r="F4897" s="190" t="s">
        <v>20869</v>
      </c>
      <c r="G4897" s="192">
        <v>2750.73</v>
      </c>
      <c r="H4897" s="191">
        <v>98.4</v>
      </c>
      <c r="I4897" s="188">
        <v>27.954573170731706</v>
      </c>
      <c r="J4897" s="192">
        <v>2706</v>
      </c>
      <c r="K4897" s="191">
        <v>99.3</v>
      </c>
      <c r="L4897" s="193">
        <v>27.250755287009063</v>
      </c>
      <c r="N4897" s="185"/>
      <c r="O4897" s="185"/>
    </row>
    <row r="4898" spans="1:15" x14ac:dyDescent="0.25">
      <c r="A4898" s="239" t="s">
        <v>14664</v>
      </c>
      <c r="B4898" s="189" t="s">
        <v>7867</v>
      </c>
      <c r="C4898" s="190" t="s">
        <v>7866</v>
      </c>
      <c r="D4898" s="190" t="s">
        <v>6293</v>
      </c>
      <c r="E4898" s="190" t="s">
        <v>20867</v>
      </c>
      <c r="F4898" s="190" t="s">
        <v>20869</v>
      </c>
      <c r="G4898" s="192">
        <v>28897.49</v>
      </c>
      <c r="H4898" s="191">
        <v>1109</v>
      </c>
      <c r="I4898" s="188">
        <v>26.057249774571687</v>
      </c>
      <c r="J4898" s="192">
        <v>30330</v>
      </c>
      <c r="K4898" s="191">
        <v>1119.2</v>
      </c>
      <c r="L4898" s="193">
        <v>27.099714081486773</v>
      </c>
      <c r="N4898" s="185"/>
      <c r="O4898" s="185"/>
    </row>
    <row r="4899" spans="1:15" x14ac:dyDescent="0.25">
      <c r="A4899" s="239" t="s">
        <v>14665</v>
      </c>
      <c r="B4899" s="189" t="s">
        <v>7867</v>
      </c>
      <c r="C4899" s="190" t="s">
        <v>7866</v>
      </c>
      <c r="D4899" s="190" t="s">
        <v>6294</v>
      </c>
      <c r="E4899" s="190" t="s">
        <v>20867</v>
      </c>
      <c r="F4899" s="190" t="s">
        <v>20869</v>
      </c>
      <c r="G4899" s="192">
        <v>328.75</v>
      </c>
      <c r="H4899" s="191">
        <v>67.680000000000007</v>
      </c>
      <c r="I4899" s="188">
        <v>4.8574172576832151</v>
      </c>
      <c r="J4899" s="192">
        <v>292</v>
      </c>
      <c r="K4899" s="191">
        <v>65.400000000000006</v>
      </c>
      <c r="L4899" s="193">
        <v>4.4648318042813449</v>
      </c>
      <c r="N4899" s="185"/>
      <c r="O4899" s="185"/>
    </row>
    <row r="4900" spans="1:15" x14ac:dyDescent="0.25">
      <c r="A4900" s="239" t="s">
        <v>14666</v>
      </c>
      <c r="B4900" s="189" t="s">
        <v>7867</v>
      </c>
      <c r="C4900" s="190" t="s">
        <v>7866</v>
      </c>
      <c r="D4900" s="190" t="s">
        <v>6295</v>
      </c>
      <c r="E4900" s="190" t="s">
        <v>20867</v>
      </c>
      <c r="F4900" s="190" t="s">
        <v>20869</v>
      </c>
      <c r="G4900" s="192">
        <v>2872.37</v>
      </c>
      <c r="H4900" s="191">
        <v>149.72</v>
      </c>
      <c r="I4900" s="188">
        <v>19.184945231098048</v>
      </c>
      <c r="J4900" s="192">
        <v>3094</v>
      </c>
      <c r="K4900" s="191">
        <v>153.4</v>
      </c>
      <c r="L4900" s="193">
        <v>20.169491525423727</v>
      </c>
      <c r="N4900" s="185"/>
      <c r="O4900" s="185"/>
    </row>
    <row r="4901" spans="1:15" x14ac:dyDescent="0.25">
      <c r="A4901" s="239" t="s">
        <v>14667</v>
      </c>
      <c r="B4901" s="189" t="s">
        <v>7869</v>
      </c>
      <c r="C4901" s="190" t="s">
        <v>7868</v>
      </c>
      <c r="D4901" s="190" t="s">
        <v>14668</v>
      </c>
      <c r="E4901" s="190" t="s">
        <v>20867</v>
      </c>
      <c r="F4901" s="190" t="s">
        <v>20868</v>
      </c>
      <c r="G4901" s="192">
        <v>0</v>
      </c>
      <c r="H4901" s="191">
        <v>20.69</v>
      </c>
      <c r="I4901" s="188">
        <v>0</v>
      </c>
      <c r="J4901" s="192">
        <v>0</v>
      </c>
      <c r="K4901" s="191">
        <v>20.5</v>
      </c>
      <c r="L4901" s="193">
        <v>0</v>
      </c>
      <c r="N4901" s="185"/>
      <c r="O4901" s="185"/>
    </row>
    <row r="4902" spans="1:15" x14ac:dyDescent="0.25">
      <c r="A4902" s="239" t="s">
        <v>14669</v>
      </c>
      <c r="B4902" s="189" t="s">
        <v>7869</v>
      </c>
      <c r="C4902" s="190" t="s">
        <v>7868</v>
      </c>
      <c r="D4902" s="190" t="s">
        <v>6296</v>
      </c>
      <c r="E4902" s="190" t="s">
        <v>20867</v>
      </c>
      <c r="F4902" s="190" t="s">
        <v>20869</v>
      </c>
      <c r="G4902" s="192">
        <v>1800</v>
      </c>
      <c r="H4902" s="191">
        <v>130.24</v>
      </c>
      <c r="I4902" s="188">
        <v>13.82063882063882</v>
      </c>
      <c r="J4902" s="192">
        <v>1857.25</v>
      </c>
      <c r="K4902" s="191">
        <v>143.59</v>
      </c>
      <c r="L4902" s="193">
        <v>12.934396545720453</v>
      </c>
      <c r="N4902" s="185"/>
      <c r="O4902" s="185"/>
    </row>
    <row r="4903" spans="1:15" x14ac:dyDescent="0.25">
      <c r="A4903" s="239" t="s">
        <v>14670</v>
      </c>
      <c r="B4903" s="189" t="s">
        <v>7869</v>
      </c>
      <c r="C4903" s="190" t="s">
        <v>7868</v>
      </c>
      <c r="D4903" s="190" t="s">
        <v>6297</v>
      </c>
      <c r="E4903" s="190" t="s">
        <v>20867</v>
      </c>
      <c r="F4903" s="190" t="s">
        <v>20869</v>
      </c>
      <c r="G4903" s="192">
        <v>1700</v>
      </c>
      <c r="H4903" s="191">
        <v>87.23</v>
      </c>
      <c r="I4903" s="188">
        <v>19.488708013298176</v>
      </c>
      <c r="J4903" s="192">
        <v>1700</v>
      </c>
      <c r="K4903" s="191">
        <v>94.74</v>
      </c>
      <c r="L4903" s="193">
        <v>17.943846316233905</v>
      </c>
      <c r="N4903" s="185"/>
      <c r="O4903" s="185"/>
    </row>
    <row r="4904" spans="1:15" x14ac:dyDescent="0.25">
      <c r="A4904" s="239" t="s">
        <v>14671</v>
      </c>
      <c r="B4904" s="189" t="s">
        <v>7869</v>
      </c>
      <c r="C4904" s="190" t="s">
        <v>7868</v>
      </c>
      <c r="D4904" s="190" t="s">
        <v>14672</v>
      </c>
      <c r="E4904" s="190" t="s">
        <v>20867</v>
      </c>
      <c r="F4904" s="190" t="s">
        <v>20868</v>
      </c>
      <c r="G4904" s="192">
        <v>0</v>
      </c>
      <c r="H4904" s="191">
        <v>26.91</v>
      </c>
      <c r="I4904" s="188">
        <v>0</v>
      </c>
      <c r="J4904" s="192">
        <v>0</v>
      </c>
      <c r="K4904" s="191">
        <v>30.81</v>
      </c>
      <c r="L4904" s="193">
        <v>0</v>
      </c>
      <c r="N4904" s="185"/>
      <c r="O4904" s="185"/>
    </row>
    <row r="4905" spans="1:15" x14ac:dyDescent="0.25">
      <c r="A4905" s="239" t="s">
        <v>14673</v>
      </c>
      <c r="B4905" s="189" t="s">
        <v>7869</v>
      </c>
      <c r="C4905" s="190" t="s">
        <v>7868</v>
      </c>
      <c r="D4905" s="190" t="s">
        <v>6298</v>
      </c>
      <c r="E4905" s="190" t="s">
        <v>20867</v>
      </c>
      <c r="F4905" s="190" t="s">
        <v>20869</v>
      </c>
      <c r="G4905" s="192">
        <v>169.63</v>
      </c>
      <c r="H4905" s="191">
        <v>17.98</v>
      </c>
      <c r="I4905" s="188">
        <v>9.4343715239154609</v>
      </c>
      <c r="J4905" s="192">
        <v>178.75</v>
      </c>
      <c r="K4905" s="191">
        <v>19.420000000000002</v>
      </c>
      <c r="L4905" s="193">
        <v>9.2044284243048402</v>
      </c>
      <c r="N4905" s="185"/>
      <c r="O4905" s="185"/>
    </row>
    <row r="4906" spans="1:15" x14ac:dyDescent="0.25">
      <c r="A4906" s="239" t="s">
        <v>14674</v>
      </c>
      <c r="B4906" s="189" t="s">
        <v>7869</v>
      </c>
      <c r="C4906" s="190" t="s">
        <v>7868</v>
      </c>
      <c r="D4906" s="190" t="s">
        <v>5172</v>
      </c>
      <c r="E4906" s="190" t="s">
        <v>20867</v>
      </c>
      <c r="F4906" s="190" t="s">
        <v>20869</v>
      </c>
      <c r="G4906" s="192">
        <v>17181</v>
      </c>
      <c r="H4906" s="191">
        <v>425.12</v>
      </c>
      <c r="I4906" s="188">
        <v>40.41447120812947</v>
      </c>
      <c r="J4906" s="192">
        <v>18108</v>
      </c>
      <c r="K4906" s="191">
        <v>437.23</v>
      </c>
      <c r="L4906" s="193">
        <v>41.415273425885687</v>
      </c>
      <c r="N4906" s="185"/>
      <c r="O4906" s="185"/>
    </row>
    <row r="4907" spans="1:15" x14ac:dyDescent="0.25">
      <c r="A4907" s="239" t="s">
        <v>14675</v>
      </c>
      <c r="B4907" s="189" t="s">
        <v>7869</v>
      </c>
      <c r="C4907" s="190" t="s">
        <v>7868</v>
      </c>
      <c r="D4907" s="190" t="s">
        <v>14676</v>
      </c>
      <c r="E4907" s="190" t="s">
        <v>20867</v>
      </c>
      <c r="F4907" s="190" t="s">
        <v>20868</v>
      </c>
      <c r="G4907" s="192">
        <v>0</v>
      </c>
      <c r="H4907" s="191">
        <v>30.29</v>
      </c>
      <c r="I4907" s="188">
        <v>0</v>
      </c>
      <c r="J4907" s="192">
        <v>0</v>
      </c>
      <c r="K4907" s="191">
        <v>33.76</v>
      </c>
      <c r="L4907" s="193">
        <v>0</v>
      </c>
      <c r="N4907" s="185"/>
      <c r="O4907" s="185"/>
    </row>
    <row r="4908" spans="1:15" x14ac:dyDescent="0.25">
      <c r="A4908" s="239" t="s">
        <v>14677</v>
      </c>
      <c r="B4908" s="189" t="s">
        <v>7869</v>
      </c>
      <c r="C4908" s="190" t="s">
        <v>7868</v>
      </c>
      <c r="D4908" s="190" t="s">
        <v>6299</v>
      </c>
      <c r="E4908" s="190" t="s">
        <v>20867</v>
      </c>
      <c r="F4908" s="190" t="s">
        <v>20869</v>
      </c>
      <c r="G4908" s="192">
        <v>11084</v>
      </c>
      <c r="H4908" s="191">
        <v>295.85000000000002</v>
      </c>
      <c r="I4908" s="188">
        <v>37.464931553151935</v>
      </c>
      <c r="J4908" s="192">
        <v>11174</v>
      </c>
      <c r="K4908" s="191">
        <v>301.7</v>
      </c>
      <c r="L4908" s="193">
        <v>37.036791514749751</v>
      </c>
      <c r="N4908" s="185"/>
      <c r="O4908" s="185"/>
    </row>
    <row r="4909" spans="1:15" x14ac:dyDescent="0.25">
      <c r="A4909" s="239" t="s">
        <v>14678</v>
      </c>
      <c r="B4909" s="189" t="s">
        <v>7869</v>
      </c>
      <c r="C4909" s="190" t="s">
        <v>7868</v>
      </c>
      <c r="D4909" s="190" t="s">
        <v>7997</v>
      </c>
      <c r="E4909" s="190" t="s">
        <v>20867</v>
      </c>
      <c r="F4909" s="190" t="s">
        <v>20869</v>
      </c>
      <c r="G4909" s="192">
        <v>21126</v>
      </c>
      <c r="H4909" s="191">
        <v>493.99</v>
      </c>
      <c r="I4909" s="188">
        <v>42.766047895706393</v>
      </c>
      <c r="J4909" s="192">
        <v>22604</v>
      </c>
      <c r="K4909" s="191">
        <v>511.06</v>
      </c>
      <c r="L4909" s="193">
        <v>44.229640355339882</v>
      </c>
      <c r="N4909" s="185"/>
      <c r="O4909" s="185"/>
    </row>
    <row r="4910" spans="1:15" x14ac:dyDescent="0.25">
      <c r="A4910" s="239" t="s">
        <v>14679</v>
      </c>
      <c r="B4910" s="189" t="s">
        <v>7869</v>
      </c>
      <c r="C4910" s="190" t="s">
        <v>7868</v>
      </c>
      <c r="D4910" s="190" t="s">
        <v>6300</v>
      </c>
      <c r="E4910" s="190" t="s">
        <v>20867</v>
      </c>
      <c r="F4910" s="190" t="s">
        <v>20869</v>
      </c>
      <c r="G4910" s="192">
        <v>8362</v>
      </c>
      <c r="H4910" s="191">
        <v>150.31</v>
      </c>
      <c r="I4910" s="188">
        <v>55.63169449803739</v>
      </c>
      <c r="J4910" s="192">
        <v>8488</v>
      </c>
      <c r="K4910" s="191">
        <v>160.94</v>
      </c>
      <c r="L4910" s="193">
        <v>52.740151609295388</v>
      </c>
      <c r="N4910" s="185"/>
      <c r="O4910" s="185"/>
    </row>
    <row r="4911" spans="1:15" x14ac:dyDescent="0.25">
      <c r="A4911" s="239" t="s">
        <v>14680</v>
      </c>
      <c r="B4911" s="189" t="s">
        <v>7869</v>
      </c>
      <c r="C4911" s="190" t="s">
        <v>7868</v>
      </c>
      <c r="D4911" s="190" t="s">
        <v>6301</v>
      </c>
      <c r="E4911" s="190" t="s">
        <v>20867</v>
      </c>
      <c r="F4911" s="190" t="s">
        <v>20869</v>
      </c>
      <c r="G4911" s="192">
        <v>8900</v>
      </c>
      <c r="H4911" s="191">
        <v>220.49</v>
      </c>
      <c r="I4911" s="188">
        <v>40.364642387409859</v>
      </c>
      <c r="J4911" s="192">
        <v>9825</v>
      </c>
      <c r="K4911" s="191">
        <v>238.76</v>
      </c>
      <c r="L4911" s="193">
        <v>41.150108895962475</v>
      </c>
      <c r="N4911" s="185"/>
      <c r="O4911" s="185"/>
    </row>
    <row r="4912" spans="1:15" x14ac:dyDescent="0.25">
      <c r="A4912" s="239" t="s">
        <v>14681</v>
      </c>
      <c r="B4912" s="189" t="s">
        <v>7869</v>
      </c>
      <c r="C4912" s="190" t="s">
        <v>7868</v>
      </c>
      <c r="D4912" s="190" t="s">
        <v>14682</v>
      </c>
      <c r="E4912" s="190" t="s">
        <v>20867</v>
      </c>
      <c r="F4912" s="190" t="s">
        <v>20868</v>
      </c>
      <c r="G4912" s="192">
        <v>0</v>
      </c>
      <c r="H4912" s="191">
        <v>94.74</v>
      </c>
      <c r="I4912" s="188">
        <v>0</v>
      </c>
      <c r="J4912" s="192">
        <v>0</v>
      </c>
      <c r="K4912" s="191">
        <v>103.61</v>
      </c>
      <c r="L4912" s="193">
        <v>0</v>
      </c>
      <c r="N4912" s="185"/>
      <c r="O4912" s="185"/>
    </row>
    <row r="4913" spans="1:15" x14ac:dyDescent="0.25">
      <c r="A4913" s="239" t="s">
        <v>14683</v>
      </c>
      <c r="B4913" s="189" t="s">
        <v>7869</v>
      </c>
      <c r="C4913" s="190" t="s">
        <v>7868</v>
      </c>
      <c r="D4913" s="190" t="s">
        <v>6302</v>
      </c>
      <c r="E4913" s="190" t="s">
        <v>20867</v>
      </c>
      <c r="F4913" s="190" t="s">
        <v>20869</v>
      </c>
      <c r="G4913" s="192">
        <v>3000</v>
      </c>
      <c r="H4913" s="191">
        <v>139.72</v>
      </c>
      <c r="I4913" s="188">
        <v>21.4715144574864</v>
      </c>
      <c r="J4913" s="192">
        <v>3000</v>
      </c>
      <c r="K4913" s="191">
        <v>146.01</v>
      </c>
      <c r="L4913" s="193">
        <v>20.546537908362442</v>
      </c>
      <c r="N4913" s="185"/>
      <c r="O4913" s="185"/>
    </row>
    <row r="4914" spans="1:15" x14ac:dyDescent="0.25">
      <c r="A4914" s="239" t="s">
        <v>14684</v>
      </c>
      <c r="B4914" s="189" t="s">
        <v>7869</v>
      </c>
      <c r="C4914" s="190" t="s">
        <v>7868</v>
      </c>
      <c r="D4914" s="190" t="s">
        <v>6303</v>
      </c>
      <c r="E4914" s="190" t="s">
        <v>20867</v>
      </c>
      <c r="F4914" s="190" t="s">
        <v>20869</v>
      </c>
      <c r="G4914" s="192">
        <v>1420</v>
      </c>
      <c r="H4914" s="191">
        <v>92</v>
      </c>
      <c r="I4914" s="188">
        <v>15.434782608695652</v>
      </c>
      <c r="J4914" s="192">
        <v>1420</v>
      </c>
      <c r="K4914" s="191">
        <v>96.38</v>
      </c>
      <c r="L4914" s="193">
        <v>14.73334716746213</v>
      </c>
      <c r="N4914" s="185"/>
      <c r="O4914" s="185"/>
    </row>
    <row r="4915" spans="1:15" x14ac:dyDescent="0.25">
      <c r="A4915" s="239" t="s">
        <v>14685</v>
      </c>
      <c r="B4915" s="189" t="s">
        <v>7869</v>
      </c>
      <c r="C4915" s="190" t="s">
        <v>7868</v>
      </c>
      <c r="D4915" s="190" t="s">
        <v>1726</v>
      </c>
      <c r="E4915" s="190" t="s">
        <v>20867</v>
      </c>
      <c r="F4915" s="190" t="s">
        <v>20869</v>
      </c>
      <c r="G4915" s="192">
        <v>8547</v>
      </c>
      <c r="H4915" s="191">
        <v>280.19</v>
      </c>
      <c r="I4915" s="188">
        <v>30.504300653128233</v>
      </c>
      <c r="J4915" s="192">
        <v>9305</v>
      </c>
      <c r="K4915" s="191">
        <v>297.06</v>
      </c>
      <c r="L4915" s="193">
        <v>31.323638322224465</v>
      </c>
      <c r="N4915" s="185"/>
      <c r="O4915" s="185"/>
    </row>
    <row r="4916" spans="1:15" x14ac:dyDescent="0.25">
      <c r="A4916" s="239" t="s">
        <v>14686</v>
      </c>
      <c r="B4916" s="189" t="s">
        <v>7869</v>
      </c>
      <c r="C4916" s="190" t="s">
        <v>7868</v>
      </c>
      <c r="D4916" s="190" t="s">
        <v>1727</v>
      </c>
      <c r="E4916" s="190" t="s">
        <v>20867</v>
      </c>
      <c r="F4916" s="190" t="s">
        <v>20869</v>
      </c>
      <c r="G4916" s="192">
        <v>14600</v>
      </c>
      <c r="H4916" s="191">
        <v>277.27999999999997</v>
      </c>
      <c r="I4916" s="188">
        <v>52.654356607039823</v>
      </c>
      <c r="J4916" s="192">
        <v>16768</v>
      </c>
      <c r="K4916" s="191">
        <v>265.08999999999997</v>
      </c>
      <c r="L4916" s="193">
        <v>63.253989211211291</v>
      </c>
      <c r="N4916" s="185"/>
      <c r="O4916" s="185"/>
    </row>
    <row r="4917" spans="1:15" x14ac:dyDescent="0.25">
      <c r="A4917" s="239" t="s">
        <v>14687</v>
      </c>
      <c r="B4917" s="189" t="s">
        <v>7869</v>
      </c>
      <c r="C4917" s="190" t="s">
        <v>7868</v>
      </c>
      <c r="D4917" s="190" t="s">
        <v>14688</v>
      </c>
      <c r="E4917" s="190" t="s">
        <v>20867</v>
      </c>
      <c r="F4917" s="190" t="s">
        <v>20868</v>
      </c>
      <c r="G4917" s="192">
        <v>0</v>
      </c>
      <c r="H4917" s="191">
        <v>28.62</v>
      </c>
      <c r="I4917" s="188">
        <v>0</v>
      </c>
      <c r="J4917" s="192">
        <v>0</v>
      </c>
      <c r="K4917" s="191">
        <v>31.36</v>
      </c>
      <c r="L4917" s="193">
        <v>0</v>
      </c>
      <c r="N4917" s="185"/>
      <c r="O4917" s="185"/>
    </row>
    <row r="4918" spans="1:15" x14ac:dyDescent="0.25">
      <c r="A4918" s="239" t="s">
        <v>14689</v>
      </c>
      <c r="B4918" s="189" t="s">
        <v>7869</v>
      </c>
      <c r="C4918" s="190" t="s">
        <v>7868</v>
      </c>
      <c r="D4918" s="190" t="s">
        <v>1728</v>
      </c>
      <c r="E4918" s="190" t="s">
        <v>20867</v>
      </c>
      <c r="F4918" s="190" t="s">
        <v>20869</v>
      </c>
      <c r="G4918" s="192">
        <v>59276</v>
      </c>
      <c r="H4918" s="191">
        <v>792.23</v>
      </c>
      <c r="I4918" s="188">
        <v>74.821705817754946</v>
      </c>
      <c r="J4918" s="192">
        <v>61194</v>
      </c>
      <c r="K4918" s="191">
        <v>786.42</v>
      </c>
      <c r="L4918" s="193">
        <v>77.813382162203411</v>
      </c>
      <c r="N4918" s="185"/>
      <c r="O4918" s="185"/>
    </row>
    <row r="4919" spans="1:15" x14ac:dyDescent="0.25">
      <c r="A4919" s="239" t="s">
        <v>14690</v>
      </c>
      <c r="B4919" s="189" t="s">
        <v>7869</v>
      </c>
      <c r="C4919" s="190" t="s">
        <v>7868</v>
      </c>
      <c r="D4919" s="190" t="s">
        <v>1729</v>
      </c>
      <c r="E4919" s="190" t="s">
        <v>20867</v>
      </c>
      <c r="F4919" s="190" t="s">
        <v>20869</v>
      </c>
      <c r="G4919" s="192">
        <v>6000</v>
      </c>
      <c r="H4919" s="191">
        <v>188.58</v>
      </c>
      <c r="I4919" s="188">
        <v>31.816735602927139</v>
      </c>
      <c r="J4919" s="192">
        <v>6380</v>
      </c>
      <c r="K4919" s="191">
        <v>195.71</v>
      </c>
      <c r="L4919" s="193">
        <v>32.599253998262732</v>
      </c>
      <c r="N4919" s="185"/>
      <c r="O4919" s="185"/>
    </row>
    <row r="4920" spans="1:15" x14ac:dyDescent="0.25">
      <c r="A4920" s="239" t="s">
        <v>14691</v>
      </c>
      <c r="B4920" s="189" t="s">
        <v>7869</v>
      </c>
      <c r="C4920" s="190" t="s">
        <v>7868</v>
      </c>
      <c r="D4920" s="190" t="s">
        <v>1730</v>
      </c>
      <c r="E4920" s="190" t="s">
        <v>20867</v>
      </c>
      <c r="F4920" s="190" t="s">
        <v>20869</v>
      </c>
      <c r="G4920" s="192">
        <v>2200</v>
      </c>
      <c r="H4920" s="191">
        <v>65.75</v>
      </c>
      <c r="I4920" s="188">
        <v>33.460076045627375</v>
      </c>
      <c r="J4920" s="192">
        <v>2200</v>
      </c>
      <c r="K4920" s="191">
        <v>69.010000000000005</v>
      </c>
      <c r="L4920" s="193">
        <v>31.879437762643093</v>
      </c>
      <c r="N4920" s="185"/>
      <c r="O4920" s="185"/>
    </row>
    <row r="4921" spans="1:15" x14ac:dyDescent="0.25">
      <c r="A4921" s="239" t="s">
        <v>14692</v>
      </c>
      <c r="B4921" s="189" t="s">
        <v>7869</v>
      </c>
      <c r="C4921" s="190" t="s">
        <v>7868</v>
      </c>
      <c r="D4921" s="190" t="s">
        <v>1731</v>
      </c>
      <c r="E4921" s="190" t="s">
        <v>20867</v>
      </c>
      <c r="F4921" s="190" t="s">
        <v>20869</v>
      </c>
      <c r="G4921" s="192">
        <v>2835.05</v>
      </c>
      <c r="H4921" s="191">
        <v>64.86</v>
      </c>
      <c r="I4921" s="188">
        <v>43.710299105766268</v>
      </c>
      <c r="J4921" s="192">
        <v>2759.49</v>
      </c>
      <c r="K4921" s="191">
        <v>66.94</v>
      </c>
      <c r="L4921" s="193">
        <v>41.223334329250072</v>
      </c>
      <c r="N4921" s="185"/>
      <c r="O4921" s="185"/>
    </row>
    <row r="4922" spans="1:15" x14ac:dyDescent="0.25">
      <c r="A4922" s="239" t="s">
        <v>14693</v>
      </c>
      <c r="B4922" s="189" t="s">
        <v>7869</v>
      </c>
      <c r="C4922" s="190" t="s">
        <v>7868</v>
      </c>
      <c r="D4922" s="190" t="s">
        <v>1732</v>
      </c>
      <c r="E4922" s="190" t="s">
        <v>20867</v>
      </c>
      <c r="F4922" s="190" t="s">
        <v>20869</v>
      </c>
      <c r="G4922" s="192">
        <v>3645</v>
      </c>
      <c r="H4922" s="191">
        <v>155.78</v>
      </c>
      <c r="I4922" s="188">
        <v>23.398382334060855</v>
      </c>
      <c r="J4922" s="192">
        <v>3744</v>
      </c>
      <c r="K4922" s="191">
        <v>160</v>
      </c>
      <c r="L4922" s="193">
        <v>23.4</v>
      </c>
      <c r="N4922" s="185"/>
      <c r="O4922" s="185"/>
    </row>
    <row r="4923" spans="1:15" x14ac:dyDescent="0.25">
      <c r="A4923" s="239" t="s">
        <v>14694</v>
      </c>
      <c r="B4923" s="189" t="s">
        <v>7869</v>
      </c>
      <c r="C4923" s="190" t="s">
        <v>7868</v>
      </c>
      <c r="D4923" s="190" t="s">
        <v>1733</v>
      </c>
      <c r="E4923" s="190" t="s">
        <v>20867</v>
      </c>
      <c r="F4923" s="190" t="s">
        <v>20869</v>
      </c>
      <c r="G4923" s="192">
        <v>29961.59</v>
      </c>
      <c r="H4923" s="191">
        <v>738.52</v>
      </c>
      <c r="I4923" s="188">
        <v>40.569774684504146</v>
      </c>
      <c r="J4923" s="192">
        <v>33549.120000000003</v>
      </c>
      <c r="K4923" s="191">
        <v>738.69</v>
      </c>
      <c r="L4923" s="193">
        <v>45.417049100434554</v>
      </c>
      <c r="N4923" s="185"/>
      <c r="O4923" s="185"/>
    </row>
    <row r="4924" spans="1:15" x14ac:dyDescent="0.25">
      <c r="A4924" s="239" t="s">
        <v>14695</v>
      </c>
      <c r="B4924" s="189" t="s">
        <v>7869</v>
      </c>
      <c r="C4924" s="190" t="s">
        <v>7868</v>
      </c>
      <c r="D4924" s="190" t="s">
        <v>1734</v>
      </c>
      <c r="E4924" s="190" t="s">
        <v>20867</v>
      </c>
      <c r="F4924" s="190" t="s">
        <v>20869</v>
      </c>
      <c r="G4924" s="192">
        <v>30172</v>
      </c>
      <c r="H4924" s="191">
        <v>243.66</v>
      </c>
      <c r="I4924" s="188">
        <v>123.82828531560371</v>
      </c>
      <c r="J4924" s="192">
        <v>40520</v>
      </c>
      <c r="K4924" s="191">
        <v>256.06</v>
      </c>
      <c r="L4924" s="193">
        <v>158.24416152464266</v>
      </c>
      <c r="N4924" s="185"/>
      <c r="O4924" s="185"/>
    </row>
    <row r="4925" spans="1:15" x14ac:dyDescent="0.25">
      <c r="A4925" s="239" t="s">
        <v>14696</v>
      </c>
      <c r="B4925" s="189" t="s">
        <v>7869</v>
      </c>
      <c r="C4925" s="190" t="s">
        <v>7868</v>
      </c>
      <c r="D4925" s="190" t="s">
        <v>1735</v>
      </c>
      <c r="E4925" s="190" t="s">
        <v>20867</v>
      </c>
      <c r="F4925" s="190" t="s">
        <v>20869</v>
      </c>
      <c r="G4925" s="192">
        <v>3900</v>
      </c>
      <c r="H4925" s="191">
        <v>280.63</v>
      </c>
      <c r="I4925" s="188">
        <v>13.897302497951038</v>
      </c>
      <c r="J4925" s="192">
        <v>4750</v>
      </c>
      <c r="K4925" s="191">
        <v>302.01</v>
      </c>
      <c r="L4925" s="193">
        <v>15.727956027946094</v>
      </c>
      <c r="N4925" s="185"/>
      <c r="O4925" s="185"/>
    </row>
    <row r="4926" spans="1:15" x14ac:dyDescent="0.25">
      <c r="A4926" s="239" t="s">
        <v>14697</v>
      </c>
      <c r="B4926" s="189" t="s">
        <v>7869</v>
      </c>
      <c r="C4926" s="190" t="s">
        <v>7868</v>
      </c>
      <c r="D4926" s="190" t="s">
        <v>1736</v>
      </c>
      <c r="E4926" s="190" t="s">
        <v>20867</v>
      </c>
      <c r="F4926" s="190" t="s">
        <v>20869</v>
      </c>
      <c r="G4926" s="192">
        <v>5032</v>
      </c>
      <c r="H4926" s="191">
        <v>220.7</v>
      </c>
      <c r="I4926" s="188">
        <v>22.800181241504305</v>
      </c>
      <c r="J4926" s="192">
        <v>5132</v>
      </c>
      <c r="K4926" s="191">
        <v>225.82</v>
      </c>
      <c r="L4926" s="193">
        <v>22.726065007528121</v>
      </c>
      <c r="N4926" s="185"/>
      <c r="O4926" s="185"/>
    </row>
    <row r="4927" spans="1:15" x14ac:dyDescent="0.25">
      <c r="A4927" s="239" t="s">
        <v>14698</v>
      </c>
      <c r="B4927" s="189" t="s">
        <v>7869</v>
      </c>
      <c r="C4927" s="190" t="s">
        <v>7868</v>
      </c>
      <c r="D4927" s="190" t="s">
        <v>1737</v>
      </c>
      <c r="E4927" s="190" t="s">
        <v>20867</v>
      </c>
      <c r="F4927" s="190" t="s">
        <v>20869</v>
      </c>
      <c r="G4927" s="192">
        <v>8000</v>
      </c>
      <c r="H4927" s="191">
        <v>261.83</v>
      </c>
      <c r="I4927" s="188">
        <v>30.554176373983122</v>
      </c>
      <c r="J4927" s="192">
        <v>8500</v>
      </c>
      <c r="K4927" s="191">
        <v>279.81</v>
      </c>
      <c r="L4927" s="193">
        <v>30.377756334655658</v>
      </c>
      <c r="N4927" s="185"/>
      <c r="O4927" s="185"/>
    </row>
    <row r="4928" spans="1:15" x14ac:dyDescent="0.25">
      <c r="A4928" s="239" t="s">
        <v>14699</v>
      </c>
      <c r="B4928" s="189" t="s">
        <v>7869</v>
      </c>
      <c r="C4928" s="190" t="s">
        <v>7868</v>
      </c>
      <c r="D4928" s="190" t="s">
        <v>1738</v>
      </c>
      <c r="E4928" s="190" t="s">
        <v>20867</v>
      </c>
      <c r="F4928" s="190" t="s">
        <v>20869</v>
      </c>
      <c r="G4928" s="192">
        <v>4725</v>
      </c>
      <c r="H4928" s="191">
        <v>94.27</v>
      </c>
      <c r="I4928" s="188">
        <v>50.121990028641136</v>
      </c>
      <c r="J4928" s="192">
        <v>4796</v>
      </c>
      <c r="K4928" s="191">
        <v>100.58</v>
      </c>
      <c r="L4928" s="193">
        <v>47.683436070789419</v>
      </c>
      <c r="N4928" s="185"/>
      <c r="O4928" s="185"/>
    </row>
    <row r="4929" spans="1:15" x14ac:dyDescent="0.25">
      <c r="A4929" s="239" t="s">
        <v>14700</v>
      </c>
      <c r="B4929" s="189" t="s">
        <v>7869</v>
      </c>
      <c r="C4929" s="190" t="s">
        <v>7868</v>
      </c>
      <c r="D4929" s="190" t="s">
        <v>1739</v>
      </c>
      <c r="E4929" s="190" t="s">
        <v>20867</v>
      </c>
      <c r="F4929" s="190" t="s">
        <v>20869</v>
      </c>
      <c r="G4929" s="192">
        <v>1873</v>
      </c>
      <c r="H4929" s="191">
        <v>147.87</v>
      </c>
      <c r="I4929" s="188">
        <v>12.666531412727394</v>
      </c>
      <c r="J4929" s="192">
        <v>2050</v>
      </c>
      <c r="K4929" s="191">
        <v>152.74</v>
      </c>
      <c r="L4929" s="193">
        <v>13.42150058923661</v>
      </c>
      <c r="N4929" s="185"/>
      <c r="O4929" s="185"/>
    </row>
    <row r="4930" spans="1:15" x14ac:dyDescent="0.25">
      <c r="A4930" s="239" t="s">
        <v>14701</v>
      </c>
      <c r="B4930" s="189" t="s">
        <v>7869</v>
      </c>
      <c r="C4930" s="190" t="s">
        <v>7868</v>
      </c>
      <c r="D4930" s="190" t="s">
        <v>14702</v>
      </c>
      <c r="E4930" s="190" t="s">
        <v>20867</v>
      </c>
      <c r="F4930" s="190" t="s">
        <v>20868</v>
      </c>
      <c r="G4930" s="192">
        <v>0</v>
      </c>
      <c r="H4930" s="191">
        <v>17.989999999999998</v>
      </c>
      <c r="I4930" s="188">
        <v>0</v>
      </c>
      <c r="J4930" s="192">
        <v>0</v>
      </c>
      <c r="K4930" s="191">
        <v>18</v>
      </c>
      <c r="L4930" s="193">
        <v>0</v>
      </c>
      <c r="N4930" s="185"/>
      <c r="O4930" s="185"/>
    </row>
    <row r="4931" spans="1:15" x14ac:dyDescent="0.25">
      <c r="A4931" s="239" t="s">
        <v>14703</v>
      </c>
      <c r="B4931" s="189" t="s">
        <v>7869</v>
      </c>
      <c r="C4931" s="190" t="s">
        <v>7868</v>
      </c>
      <c r="D4931" s="190" t="s">
        <v>1740</v>
      </c>
      <c r="E4931" s="190" t="s">
        <v>20867</v>
      </c>
      <c r="F4931" s="190" t="s">
        <v>20869</v>
      </c>
      <c r="G4931" s="192">
        <v>64297</v>
      </c>
      <c r="H4931" s="191">
        <v>763.92</v>
      </c>
      <c r="I4931" s="188">
        <v>84.16719028170489</v>
      </c>
      <c r="J4931" s="192">
        <v>64297</v>
      </c>
      <c r="K4931" s="191">
        <v>751.3</v>
      </c>
      <c r="L4931" s="193">
        <v>85.580992945561036</v>
      </c>
      <c r="N4931" s="185"/>
      <c r="O4931" s="185"/>
    </row>
    <row r="4932" spans="1:15" x14ac:dyDescent="0.25">
      <c r="A4932" s="239" t="s">
        <v>14704</v>
      </c>
      <c r="B4932" s="189" t="s">
        <v>7869</v>
      </c>
      <c r="C4932" s="190" t="s">
        <v>7868</v>
      </c>
      <c r="D4932" s="190" t="s">
        <v>1741</v>
      </c>
      <c r="E4932" s="190" t="s">
        <v>20867</v>
      </c>
      <c r="F4932" s="190" t="s">
        <v>20869</v>
      </c>
      <c r="G4932" s="192">
        <v>2356</v>
      </c>
      <c r="H4932" s="191">
        <v>70.87</v>
      </c>
      <c r="I4932" s="188">
        <v>33.243967828418228</v>
      </c>
      <c r="J4932" s="192">
        <v>2356</v>
      </c>
      <c r="K4932" s="191">
        <v>72.239999999999995</v>
      </c>
      <c r="L4932" s="193">
        <v>32.613510520487267</v>
      </c>
      <c r="N4932" s="185"/>
      <c r="O4932" s="185"/>
    </row>
    <row r="4933" spans="1:15" x14ac:dyDescent="0.25">
      <c r="A4933" s="239" t="s">
        <v>14705</v>
      </c>
      <c r="B4933" s="189" t="s">
        <v>7869</v>
      </c>
      <c r="C4933" s="190" t="s">
        <v>7868</v>
      </c>
      <c r="D4933" s="190" t="s">
        <v>1742</v>
      </c>
      <c r="E4933" s="190" t="s">
        <v>20867</v>
      </c>
      <c r="F4933" s="190" t="s">
        <v>20869</v>
      </c>
      <c r="G4933" s="192">
        <v>3042</v>
      </c>
      <c r="H4933" s="191">
        <v>238.21</v>
      </c>
      <c r="I4933" s="188">
        <v>12.77024474203434</v>
      </c>
      <c r="J4933" s="192">
        <v>3297</v>
      </c>
      <c r="K4933" s="191">
        <v>253.09</v>
      </c>
      <c r="L4933" s="193">
        <v>13.026986447508792</v>
      </c>
      <c r="N4933" s="185"/>
      <c r="O4933" s="185"/>
    </row>
    <row r="4934" spans="1:15" x14ac:dyDescent="0.25">
      <c r="A4934" s="239" t="s">
        <v>14706</v>
      </c>
      <c r="B4934" s="189" t="s">
        <v>7869</v>
      </c>
      <c r="C4934" s="190" t="s">
        <v>7868</v>
      </c>
      <c r="D4934" s="190" t="s">
        <v>1743</v>
      </c>
      <c r="E4934" s="190" t="s">
        <v>20867</v>
      </c>
      <c r="F4934" s="190" t="s">
        <v>20869</v>
      </c>
      <c r="G4934" s="192">
        <v>101167</v>
      </c>
      <c r="H4934" s="191">
        <v>1286.6300000000001</v>
      </c>
      <c r="I4934" s="188">
        <v>78.629442807955655</v>
      </c>
      <c r="J4934" s="192">
        <v>105428</v>
      </c>
      <c r="K4934" s="191">
        <v>1308.1099999999999</v>
      </c>
      <c r="L4934" s="193">
        <v>80.595668559983494</v>
      </c>
      <c r="N4934" s="185"/>
      <c r="O4934" s="185"/>
    </row>
    <row r="4935" spans="1:15" x14ac:dyDescent="0.25">
      <c r="A4935" s="239" t="s">
        <v>14707</v>
      </c>
      <c r="B4935" s="189" t="s">
        <v>7869</v>
      </c>
      <c r="C4935" s="190" t="s">
        <v>7868</v>
      </c>
      <c r="D4935" s="190" t="s">
        <v>1744</v>
      </c>
      <c r="E4935" s="190" t="s">
        <v>20867</v>
      </c>
      <c r="F4935" s="190" t="s">
        <v>20869</v>
      </c>
      <c r="G4935" s="192">
        <v>70500</v>
      </c>
      <c r="H4935" s="191">
        <v>774.35</v>
      </c>
      <c r="I4935" s="188">
        <v>91.044101504487628</v>
      </c>
      <c r="J4935" s="192">
        <v>70500</v>
      </c>
      <c r="K4935" s="191">
        <v>744.13</v>
      </c>
      <c r="L4935" s="193">
        <v>94.741510219988442</v>
      </c>
      <c r="N4935" s="185"/>
      <c r="O4935" s="185"/>
    </row>
    <row r="4936" spans="1:15" x14ac:dyDescent="0.25">
      <c r="A4936" s="239" t="s">
        <v>14708</v>
      </c>
      <c r="B4936" s="189" t="s">
        <v>7869</v>
      </c>
      <c r="C4936" s="190" t="s">
        <v>7868</v>
      </c>
      <c r="D4936" s="190" t="s">
        <v>1745</v>
      </c>
      <c r="E4936" s="190" t="s">
        <v>20867</v>
      </c>
      <c r="F4936" s="190" t="s">
        <v>20869</v>
      </c>
      <c r="G4936" s="192">
        <v>4875</v>
      </c>
      <c r="H4936" s="191">
        <v>160.93</v>
      </c>
      <c r="I4936" s="188">
        <v>30.292673833343688</v>
      </c>
      <c r="J4936" s="192">
        <v>5185</v>
      </c>
      <c r="K4936" s="191">
        <v>164.68</v>
      </c>
      <c r="L4936" s="193">
        <v>31.485304833616709</v>
      </c>
      <c r="N4936" s="185"/>
      <c r="O4936" s="185"/>
    </row>
    <row r="4937" spans="1:15" x14ac:dyDescent="0.25">
      <c r="A4937" s="239" t="s">
        <v>14709</v>
      </c>
      <c r="B4937" s="189" t="s">
        <v>7869</v>
      </c>
      <c r="C4937" s="190" t="s">
        <v>7868</v>
      </c>
      <c r="D4937" s="190" t="s">
        <v>1746</v>
      </c>
      <c r="E4937" s="190" t="s">
        <v>20867</v>
      </c>
      <c r="F4937" s="190" t="s">
        <v>20869</v>
      </c>
      <c r="G4937" s="192">
        <v>6000</v>
      </c>
      <c r="H4937" s="191">
        <v>183.54</v>
      </c>
      <c r="I4937" s="188">
        <v>32.690421706440013</v>
      </c>
      <c r="J4937" s="192">
        <v>6000</v>
      </c>
      <c r="K4937" s="191">
        <v>190.07</v>
      </c>
      <c r="L4937" s="193">
        <v>31.567317304151103</v>
      </c>
      <c r="N4937" s="185"/>
      <c r="O4937" s="185"/>
    </row>
    <row r="4938" spans="1:15" x14ac:dyDescent="0.25">
      <c r="A4938" s="239" t="s">
        <v>14710</v>
      </c>
      <c r="B4938" s="189" t="s">
        <v>7869</v>
      </c>
      <c r="C4938" s="190" t="s">
        <v>7868</v>
      </c>
      <c r="D4938" s="190" t="s">
        <v>14711</v>
      </c>
      <c r="E4938" s="190" t="s">
        <v>20867</v>
      </c>
      <c r="F4938" s="190" t="s">
        <v>20868</v>
      </c>
      <c r="G4938" s="192">
        <v>0</v>
      </c>
      <c r="H4938" s="191">
        <v>45.88</v>
      </c>
      <c r="I4938" s="188">
        <v>0</v>
      </c>
      <c r="J4938" s="192">
        <v>0</v>
      </c>
      <c r="K4938" s="191">
        <v>49.43</v>
      </c>
      <c r="L4938" s="193">
        <v>0</v>
      </c>
      <c r="N4938" s="185"/>
      <c r="O4938" s="185"/>
    </row>
    <row r="4939" spans="1:15" x14ac:dyDescent="0.25">
      <c r="A4939" s="239" t="s">
        <v>14712</v>
      </c>
      <c r="B4939" s="189" t="s">
        <v>7869</v>
      </c>
      <c r="C4939" s="190" t="s">
        <v>7868</v>
      </c>
      <c r="D4939" s="190" t="s">
        <v>4099</v>
      </c>
      <c r="E4939" s="190" t="s">
        <v>20867</v>
      </c>
      <c r="F4939" s="190" t="s">
        <v>20869</v>
      </c>
      <c r="G4939" s="192">
        <v>4567</v>
      </c>
      <c r="H4939" s="191">
        <v>122.22</v>
      </c>
      <c r="I4939" s="188">
        <v>37.367043037146132</v>
      </c>
      <c r="J4939" s="192">
        <v>5000</v>
      </c>
      <c r="K4939" s="191">
        <v>132.59</v>
      </c>
      <c r="L4939" s="193">
        <v>37.71023455765895</v>
      </c>
      <c r="N4939" s="185"/>
      <c r="O4939" s="185"/>
    </row>
    <row r="4940" spans="1:15" x14ac:dyDescent="0.25">
      <c r="A4940" s="239" t="s">
        <v>14713</v>
      </c>
      <c r="B4940" s="189" t="s">
        <v>7869</v>
      </c>
      <c r="C4940" s="190" t="s">
        <v>7868</v>
      </c>
      <c r="D4940" s="190" t="s">
        <v>4100</v>
      </c>
      <c r="E4940" s="190" t="s">
        <v>20867</v>
      </c>
      <c r="F4940" s="190" t="s">
        <v>20869</v>
      </c>
      <c r="G4940" s="192">
        <v>15000</v>
      </c>
      <c r="H4940" s="191">
        <v>398.54</v>
      </c>
      <c r="I4940" s="188">
        <v>37.637376423947408</v>
      </c>
      <c r="J4940" s="192">
        <v>15300</v>
      </c>
      <c r="K4940" s="191">
        <v>407.8</v>
      </c>
      <c r="L4940" s="193">
        <v>37.518391368317801</v>
      </c>
      <c r="N4940" s="185"/>
      <c r="O4940" s="185"/>
    </row>
    <row r="4941" spans="1:15" x14ac:dyDescent="0.25">
      <c r="A4941" s="239" t="s">
        <v>14714</v>
      </c>
      <c r="B4941" s="189" t="s">
        <v>7869</v>
      </c>
      <c r="C4941" s="190" t="s">
        <v>7868</v>
      </c>
      <c r="D4941" s="190" t="s">
        <v>1754</v>
      </c>
      <c r="E4941" s="190" t="s">
        <v>20867</v>
      </c>
      <c r="F4941" s="190" t="s">
        <v>20869</v>
      </c>
      <c r="G4941" s="192">
        <v>1000</v>
      </c>
      <c r="H4941" s="191">
        <v>49.54</v>
      </c>
      <c r="I4941" s="188">
        <v>20.185708518368994</v>
      </c>
      <c r="J4941" s="192">
        <v>1000</v>
      </c>
      <c r="K4941" s="191">
        <v>53.12</v>
      </c>
      <c r="L4941" s="193">
        <v>18.825301204819279</v>
      </c>
      <c r="N4941" s="185"/>
      <c r="O4941" s="185"/>
    </row>
    <row r="4942" spans="1:15" x14ac:dyDescent="0.25">
      <c r="A4942" s="239" t="s">
        <v>14715</v>
      </c>
      <c r="B4942" s="189" t="s">
        <v>7869</v>
      </c>
      <c r="C4942" s="190" t="s">
        <v>7868</v>
      </c>
      <c r="D4942" s="190" t="s">
        <v>1755</v>
      </c>
      <c r="E4942" s="190" t="s">
        <v>20867</v>
      </c>
      <c r="F4942" s="190" t="s">
        <v>20869</v>
      </c>
      <c r="G4942" s="192">
        <v>1063.3399999999999</v>
      </c>
      <c r="H4942" s="191">
        <v>23.87</v>
      </c>
      <c r="I4942" s="188">
        <v>44.54713028906577</v>
      </c>
      <c r="J4942" s="192">
        <v>1127.31</v>
      </c>
      <c r="K4942" s="191">
        <v>24.5</v>
      </c>
      <c r="L4942" s="193">
        <v>46.012653061224491</v>
      </c>
      <c r="N4942" s="185"/>
      <c r="O4942" s="185"/>
    </row>
    <row r="4943" spans="1:15" x14ac:dyDescent="0.25">
      <c r="A4943" s="239" t="s">
        <v>14716</v>
      </c>
      <c r="B4943" s="189" t="s">
        <v>7869</v>
      </c>
      <c r="C4943" s="190" t="s">
        <v>7868</v>
      </c>
      <c r="D4943" s="190" t="s">
        <v>1756</v>
      </c>
      <c r="E4943" s="190" t="s">
        <v>20867</v>
      </c>
      <c r="F4943" s="190" t="s">
        <v>20869</v>
      </c>
      <c r="G4943" s="192">
        <v>15450</v>
      </c>
      <c r="H4943" s="191">
        <v>375.35</v>
      </c>
      <c r="I4943" s="188">
        <v>41.161582522978549</v>
      </c>
      <c r="J4943" s="192">
        <v>15289</v>
      </c>
      <c r="K4943" s="191">
        <v>390.88</v>
      </c>
      <c r="L4943" s="193">
        <v>39.114306180925091</v>
      </c>
      <c r="N4943" s="185"/>
      <c r="O4943" s="185"/>
    </row>
    <row r="4944" spans="1:15" x14ac:dyDescent="0.25">
      <c r="A4944" s="239" t="s">
        <v>14717</v>
      </c>
      <c r="B4944" s="189" t="s">
        <v>7869</v>
      </c>
      <c r="C4944" s="190" t="s">
        <v>7868</v>
      </c>
      <c r="D4944" s="190" t="s">
        <v>1757</v>
      </c>
      <c r="E4944" s="190" t="s">
        <v>20867</v>
      </c>
      <c r="F4944" s="190" t="s">
        <v>20869</v>
      </c>
      <c r="G4944" s="192">
        <v>645</v>
      </c>
      <c r="H4944" s="191">
        <v>78.77</v>
      </c>
      <c r="I4944" s="188">
        <v>8.1883965976894757</v>
      </c>
      <c r="J4944" s="192">
        <v>671.25</v>
      </c>
      <c r="K4944" s="191">
        <v>81.61</v>
      </c>
      <c r="L4944" s="193">
        <v>8.2250949638524684</v>
      </c>
      <c r="N4944" s="185"/>
      <c r="O4944" s="185"/>
    </row>
    <row r="4945" spans="1:15" x14ac:dyDescent="0.25">
      <c r="A4945" s="239" t="s">
        <v>14718</v>
      </c>
      <c r="B4945" s="189" t="s">
        <v>7869</v>
      </c>
      <c r="C4945" s="190" t="s">
        <v>7868</v>
      </c>
      <c r="D4945" s="190" t="s">
        <v>1758</v>
      </c>
      <c r="E4945" s="190" t="s">
        <v>20867</v>
      </c>
      <c r="F4945" s="190" t="s">
        <v>20869</v>
      </c>
      <c r="G4945" s="192">
        <v>1789</v>
      </c>
      <c r="H4945" s="191">
        <v>143.47</v>
      </c>
      <c r="I4945" s="188">
        <v>12.469505820032063</v>
      </c>
      <c r="J4945" s="192">
        <v>1867.63</v>
      </c>
      <c r="K4945" s="191">
        <v>149.77000000000001</v>
      </c>
      <c r="L4945" s="193">
        <v>12.469987313881285</v>
      </c>
      <c r="N4945" s="185"/>
      <c r="O4945" s="185"/>
    </row>
    <row r="4946" spans="1:15" x14ac:dyDescent="0.25">
      <c r="A4946" s="239" t="s">
        <v>14719</v>
      </c>
      <c r="B4946" s="189" t="s">
        <v>7869</v>
      </c>
      <c r="C4946" s="190" t="s">
        <v>7868</v>
      </c>
      <c r="D4946" s="190" t="s">
        <v>1759</v>
      </c>
      <c r="E4946" s="190" t="s">
        <v>20867</v>
      </c>
      <c r="F4946" s="190" t="s">
        <v>20869</v>
      </c>
      <c r="G4946" s="192">
        <v>25429</v>
      </c>
      <c r="H4946" s="191">
        <v>424.91</v>
      </c>
      <c r="I4946" s="188">
        <v>59.845614365395022</v>
      </c>
      <c r="J4946" s="192">
        <v>26192</v>
      </c>
      <c r="K4946" s="191">
        <v>470.97</v>
      </c>
      <c r="L4946" s="193">
        <v>55.612884047816209</v>
      </c>
      <c r="N4946" s="185"/>
      <c r="O4946" s="185"/>
    </row>
    <row r="4947" spans="1:15" x14ac:dyDescent="0.25">
      <c r="A4947" s="239" t="s">
        <v>14720</v>
      </c>
      <c r="B4947" s="189" t="s">
        <v>7869</v>
      </c>
      <c r="C4947" s="190" t="s">
        <v>7868</v>
      </c>
      <c r="D4947" s="190" t="s">
        <v>1760</v>
      </c>
      <c r="E4947" s="190" t="s">
        <v>20867</v>
      </c>
      <c r="F4947" s="190" t="s">
        <v>20869</v>
      </c>
      <c r="G4947" s="192">
        <v>7964</v>
      </c>
      <c r="H4947" s="191">
        <v>218.01</v>
      </c>
      <c r="I4947" s="188">
        <v>36.530434383743867</v>
      </c>
      <c r="J4947" s="192">
        <v>7964</v>
      </c>
      <c r="K4947" s="191">
        <v>197.58</v>
      </c>
      <c r="L4947" s="193">
        <v>40.307723453790864</v>
      </c>
      <c r="N4947" s="185"/>
      <c r="O4947" s="185"/>
    </row>
    <row r="4948" spans="1:15" x14ac:dyDescent="0.25">
      <c r="A4948" s="239" t="s">
        <v>14721</v>
      </c>
      <c r="B4948" s="189" t="s">
        <v>7869</v>
      </c>
      <c r="C4948" s="190" t="s">
        <v>7868</v>
      </c>
      <c r="D4948" s="190" t="s">
        <v>1761</v>
      </c>
      <c r="E4948" s="190" t="s">
        <v>20867</v>
      </c>
      <c r="F4948" s="190" t="s">
        <v>20869</v>
      </c>
      <c r="G4948" s="192">
        <v>7105</v>
      </c>
      <c r="H4948" s="191">
        <v>292.64</v>
      </c>
      <c r="I4948" s="188">
        <v>24.278977583378897</v>
      </c>
      <c r="J4948" s="192">
        <v>7850</v>
      </c>
      <c r="K4948" s="191">
        <v>298.8</v>
      </c>
      <c r="L4948" s="193">
        <v>26.271753681392234</v>
      </c>
      <c r="N4948" s="185"/>
      <c r="O4948" s="185"/>
    </row>
    <row r="4949" spans="1:15" x14ac:dyDescent="0.25">
      <c r="A4949" s="239" t="s">
        <v>14722</v>
      </c>
      <c r="B4949" s="189" t="s">
        <v>7869</v>
      </c>
      <c r="C4949" s="190" t="s">
        <v>7868</v>
      </c>
      <c r="D4949" s="190" t="s">
        <v>1762</v>
      </c>
      <c r="E4949" s="190" t="s">
        <v>20867</v>
      </c>
      <c r="F4949" s="190" t="s">
        <v>20869</v>
      </c>
      <c r="G4949" s="192">
        <v>1383</v>
      </c>
      <c r="H4949" s="191">
        <v>59.25</v>
      </c>
      <c r="I4949" s="188">
        <v>23.341772151898734</v>
      </c>
      <c r="J4949" s="192">
        <v>1406</v>
      </c>
      <c r="K4949" s="191">
        <v>60.27</v>
      </c>
      <c r="L4949" s="193">
        <v>23.328355732536917</v>
      </c>
      <c r="N4949" s="185"/>
      <c r="O4949" s="185"/>
    </row>
    <row r="4950" spans="1:15" x14ac:dyDescent="0.25">
      <c r="A4950" s="239" t="s">
        <v>14723</v>
      </c>
      <c r="B4950" s="189" t="s">
        <v>7869</v>
      </c>
      <c r="C4950" s="190" t="s">
        <v>7868</v>
      </c>
      <c r="D4950" s="190" t="s">
        <v>1763</v>
      </c>
      <c r="E4950" s="190" t="s">
        <v>20867</v>
      </c>
      <c r="F4950" s="190" t="s">
        <v>20869</v>
      </c>
      <c r="G4950" s="192">
        <v>42290</v>
      </c>
      <c r="H4950" s="191">
        <v>547.67999999999995</v>
      </c>
      <c r="I4950" s="188">
        <v>77.216622845457209</v>
      </c>
      <c r="J4950" s="192">
        <v>42000</v>
      </c>
      <c r="K4950" s="191">
        <v>546.82000000000005</v>
      </c>
      <c r="L4950" s="193">
        <v>76.807724662594637</v>
      </c>
      <c r="N4950" s="185"/>
      <c r="O4950" s="185"/>
    </row>
    <row r="4951" spans="1:15" x14ac:dyDescent="0.25">
      <c r="A4951" s="239" t="s">
        <v>14724</v>
      </c>
      <c r="B4951" s="189" t="s">
        <v>7869</v>
      </c>
      <c r="C4951" s="190" t="s">
        <v>7868</v>
      </c>
      <c r="D4951" s="190" t="s">
        <v>1764</v>
      </c>
      <c r="E4951" s="190" t="s">
        <v>20867</v>
      </c>
      <c r="F4951" s="190" t="s">
        <v>20869</v>
      </c>
      <c r="G4951" s="192">
        <v>1900</v>
      </c>
      <c r="H4951" s="191">
        <v>60.85</v>
      </c>
      <c r="I4951" s="188">
        <v>31.224322103533279</v>
      </c>
      <c r="J4951" s="192">
        <v>1900</v>
      </c>
      <c r="K4951" s="191">
        <v>62.63</v>
      </c>
      <c r="L4951" s="193">
        <v>30.336899249560911</v>
      </c>
      <c r="N4951" s="185"/>
      <c r="O4951" s="185"/>
    </row>
    <row r="4952" spans="1:15" x14ac:dyDescent="0.25">
      <c r="A4952" s="239" t="s">
        <v>14725</v>
      </c>
      <c r="B4952" s="189" t="s">
        <v>7869</v>
      </c>
      <c r="C4952" s="190" t="s">
        <v>7868</v>
      </c>
      <c r="D4952" s="190" t="s">
        <v>6330</v>
      </c>
      <c r="E4952" s="190" t="s">
        <v>20867</v>
      </c>
      <c r="F4952" s="190" t="s">
        <v>20869</v>
      </c>
      <c r="G4952" s="192">
        <v>1594</v>
      </c>
      <c r="H4952" s="191">
        <v>84.87</v>
      </c>
      <c r="I4952" s="188">
        <v>18.781666077530339</v>
      </c>
      <c r="J4952" s="192">
        <v>1594</v>
      </c>
      <c r="K4952" s="191">
        <v>90.46</v>
      </c>
      <c r="L4952" s="193">
        <v>17.621047977006413</v>
      </c>
      <c r="N4952" s="185"/>
      <c r="O4952" s="185"/>
    </row>
    <row r="4953" spans="1:15" x14ac:dyDescent="0.25">
      <c r="A4953" s="239" t="s">
        <v>14726</v>
      </c>
      <c r="B4953" s="189" t="s">
        <v>7869</v>
      </c>
      <c r="C4953" s="190" t="s">
        <v>7868</v>
      </c>
      <c r="D4953" s="190" t="s">
        <v>6331</v>
      </c>
      <c r="E4953" s="190" t="s">
        <v>20867</v>
      </c>
      <c r="F4953" s="190" t="s">
        <v>20869</v>
      </c>
      <c r="G4953" s="192">
        <v>10209</v>
      </c>
      <c r="H4953" s="191">
        <v>215.47</v>
      </c>
      <c r="I4953" s="188">
        <v>47.380145727943564</v>
      </c>
      <c r="J4953" s="192">
        <v>11345</v>
      </c>
      <c r="K4953" s="191">
        <v>227.81</v>
      </c>
      <c r="L4953" s="193">
        <v>49.800272156621745</v>
      </c>
      <c r="N4953" s="185"/>
      <c r="O4953" s="185"/>
    </row>
    <row r="4954" spans="1:15" x14ac:dyDescent="0.25">
      <c r="A4954" s="239" t="s">
        <v>14727</v>
      </c>
      <c r="B4954" s="189" t="s">
        <v>7869</v>
      </c>
      <c r="C4954" s="190" t="s">
        <v>7868</v>
      </c>
      <c r="D4954" s="190" t="s">
        <v>2404</v>
      </c>
      <c r="E4954" s="190" t="s">
        <v>20867</v>
      </c>
      <c r="F4954" s="190" t="s">
        <v>20869</v>
      </c>
      <c r="G4954" s="192">
        <v>7725</v>
      </c>
      <c r="H4954" s="191">
        <v>190.59</v>
      </c>
      <c r="I4954" s="188">
        <v>40.532032110813788</v>
      </c>
      <c r="J4954" s="192">
        <v>7880</v>
      </c>
      <c r="K4954" s="191">
        <v>201.07</v>
      </c>
      <c r="L4954" s="193">
        <v>39.190331725269807</v>
      </c>
      <c r="N4954" s="185"/>
      <c r="O4954" s="185"/>
    </row>
    <row r="4955" spans="1:15" x14ac:dyDescent="0.25">
      <c r="A4955" s="239" t="s">
        <v>14728</v>
      </c>
      <c r="B4955" s="189" t="s">
        <v>7869</v>
      </c>
      <c r="C4955" s="190" t="s">
        <v>7868</v>
      </c>
      <c r="D4955" s="190" t="s">
        <v>2405</v>
      </c>
      <c r="E4955" s="190" t="s">
        <v>20867</v>
      </c>
      <c r="F4955" s="190" t="s">
        <v>20869</v>
      </c>
      <c r="G4955" s="192">
        <v>4138</v>
      </c>
      <c r="H4955" s="191">
        <v>118.04</v>
      </c>
      <c r="I4955" s="188">
        <v>35.055913249745849</v>
      </c>
      <c r="J4955" s="192">
        <v>4500</v>
      </c>
      <c r="K4955" s="191">
        <v>119.11</v>
      </c>
      <c r="L4955" s="193">
        <v>37.780203173537068</v>
      </c>
      <c r="N4955" s="185"/>
      <c r="O4955" s="185"/>
    </row>
    <row r="4956" spans="1:15" x14ac:dyDescent="0.25">
      <c r="A4956" s="239" t="s">
        <v>14729</v>
      </c>
      <c r="B4956" s="189" t="s">
        <v>7869</v>
      </c>
      <c r="C4956" s="190" t="s">
        <v>7868</v>
      </c>
      <c r="D4956" s="190" t="s">
        <v>2406</v>
      </c>
      <c r="E4956" s="190" t="s">
        <v>20867</v>
      </c>
      <c r="F4956" s="190" t="s">
        <v>20869</v>
      </c>
      <c r="G4956" s="192">
        <v>1080.3699999999999</v>
      </c>
      <c r="H4956" s="191">
        <v>114.62</v>
      </c>
      <c r="I4956" s="188">
        <v>9.4256674227883419</v>
      </c>
      <c r="J4956" s="192">
        <v>1071.2</v>
      </c>
      <c r="K4956" s="191">
        <v>116.35</v>
      </c>
      <c r="L4956" s="193">
        <v>9.2067039106145252</v>
      </c>
      <c r="N4956" s="185"/>
      <c r="O4956" s="185"/>
    </row>
    <row r="4957" spans="1:15" x14ac:dyDescent="0.25">
      <c r="A4957" s="239" t="s">
        <v>14730</v>
      </c>
      <c r="B4957" s="189" t="s">
        <v>7869</v>
      </c>
      <c r="C4957" s="190" t="s">
        <v>7868</v>
      </c>
      <c r="D4957" s="190" t="s">
        <v>2407</v>
      </c>
      <c r="E4957" s="190" t="s">
        <v>20867</v>
      </c>
      <c r="F4957" s="190" t="s">
        <v>20869</v>
      </c>
      <c r="G4957" s="192">
        <v>13000</v>
      </c>
      <c r="H4957" s="191">
        <v>341.24</v>
      </c>
      <c r="I4957" s="188">
        <v>38.096354471925913</v>
      </c>
      <c r="J4957" s="192">
        <v>14000</v>
      </c>
      <c r="K4957" s="191">
        <v>345.01</v>
      </c>
      <c r="L4957" s="193">
        <v>40.578533955537523</v>
      </c>
      <c r="N4957" s="185"/>
      <c r="O4957" s="185"/>
    </row>
    <row r="4958" spans="1:15" x14ac:dyDescent="0.25">
      <c r="A4958" s="239" t="s">
        <v>14731</v>
      </c>
      <c r="B4958" s="189" t="s">
        <v>7869</v>
      </c>
      <c r="C4958" s="190" t="s">
        <v>7868</v>
      </c>
      <c r="D4958" s="190" t="s">
        <v>7290</v>
      </c>
      <c r="E4958" s="190" t="s">
        <v>20867</v>
      </c>
      <c r="F4958" s="190" t="s">
        <v>20868</v>
      </c>
      <c r="G4958" s="192">
        <v>0</v>
      </c>
      <c r="H4958" s="191">
        <v>49.76</v>
      </c>
      <c r="I4958" s="188">
        <v>0</v>
      </c>
      <c r="J4958" s="192">
        <v>0</v>
      </c>
      <c r="K4958" s="191">
        <v>53.95</v>
      </c>
      <c r="L4958" s="193">
        <v>0</v>
      </c>
      <c r="N4958" s="185"/>
      <c r="O4958" s="185"/>
    </row>
    <row r="4959" spans="1:15" x14ac:dyDescent="0.25">
      <c r="A4959" s="239" t="s">
        <v>14732</v>
      </c>
      <c r="B4959" s="189" t="s">
        <v>7869</v>
      </c>
      <c r="C4959" s="190" t="s">
        <v>7868</v>
      </c>
      <c r="D4959" s="190" t="s">
        <v>2408</v>
      </c>
      <c r="E4959" s="190" t="s">
        <v>20867</v>
      </c>
      <c r="F4959" s="190" t="s">
        <v>20869</v>
      </c>
      <c r="G4959" s="192">
        <v>550</v>
      </c>
      <c r="H4959" s="191">
        <v>84.79</v>
      </c>
      <c r="I4959" s="188">
        <v>6.4866139874985249</v>
      </c>
      <c r="J4959" s="192">
        <v>250</v>
      </c>
      <c r="K4959" s="191">
        <v>91.5</v>
      </c>
      <c r="L4959" s="193">
        <v>2.7322404371584699</v>
      </c>
      <c r="N4959" s="185"/>
      <c r="O4959" s="185"/>
    </row>
    <row r="4960" spans="1:15" x14ac:dyDescent="0.25">
      <c r="A4960" s="239" t="s">
        <v>14733</v>
      </c>
      <c r="B4960" s="189" t="s">
        <v>7869</v>
      </c>
      <c r="C4960" s="190" t="s">
        <v>7868</v>
      </c>
      <c r="D4960" s="190" t="s">
        <v>6675</v>
      </c>
      <c r="E4960" s="190" t="s">
        <v>20867</v>
      </c>
      <c r="F4960" s="190" t="s">
        <v>20868</v>
      </c>
      <c r="G4960" s="192">
        <v>0</v>
      </c>
      <c r="H4960" s="191">
        <v>35.119999999999997</v>
      </c>
      <c r="I4960" s="188">
        <v>0</v>
      </c>
      <c r="J4960" s="192">
        <v>0</v>
      </c>
      <c r="K4960" s="191">
        <v>37.4</v>
      </c>
      <c r="L4960" s="193">
        <v>0</v>
      </c>
      <c r="N4960" s="185"/>
      <c r="O4960" s="185"/>
    </row>
    <row r="4961" spans="1:15" x14ac:dyDescent="0.25">
      <c r="A4961" s="239" t="s">
        <v>14734</v>
      </c>
      <c r="B4961" s="189" t="s">
        <v>7869</v>
      </c>
      <c r="C4961" s="190" t="s">
        <v>7868</v>
      </c>
      <c r="D4961" s="190" t="s">
        <v>2409</v>
      </c>
      <c r="E4961" s="190" t="s">
        <v>20867</v>
      </c>
      <c r="F4961" s="190" t="s">
        <v>20869</v>
      </c>
      <c r="G4961" s="192">
        <v>39500</v>
      </c>
      <c r="H4961" s="191">
        <v>346.84</v>
      </c>
      <c r="I4961" s="188">
        <v>113.8853650098028</v>
      </c>
      <c r="J4961" s="192">
        <v>39500</v>
      </c>
      <c r="K4961" s="191">
        <v>349.21</v>
      </c>
      <c r="L4961" s="193">
        <v>113.11245382434639</v>
      </c>
      <c r="N4961" s="185"/>
      <c r="O4961" s="185"/>
    </row>
    <row r="4962" spans="1:15" x14ac:dyDescent="0.25">
      <c r="A4962" s="239" t="s">
        <v>14735</v>
      </c>
      <c r="B4962" s="189" t="s">
        <v>7869</v>
      </c>
      <c r="C4962" s="190" t="s">
        <v>7868</v>
      </c>
      <c r="D4962" s="190" t="s">
        <v>2410</v>
      </c>
      <c r="E4962" s="190" t="s">
        <v>20867</v>
      </c>
      <c r="F4962" s="190" t="s">
        <v>20869</v>
      </c>
      <c r="G4962" s="192">
        <v>4720</v>
      </c>
      <c r="H4962" s="191">
        <v>101.45</v>
      </c>
      <c r="I4962" s="188">
        <v>46.525381961557414</v>
      </c>
      <c r="J4962" s="192">
        <v>5083</v>
      </c>
      <c r="K4962" s="191">
        <v>109.25</v>
      </c>
      <c r="L4962" s="193">
        <v>46.526315789473685</v>
      </c>
      <c r="N4962" s="185"/>
      <c r="O4962" s="185"/>
    </row>
    <row r="4963" spans="1:15" x14ac:dyDescent="0.25">
      <c r="A4963" s="239" t="s">
        <v>14736</v>
      </c>
      <c r="B4963" s="189" t="s">
        <v>7869</v>
      </c>
      <c r="C4963" s="190" t="s">
        <v>7868</v>
      </c>
      <c r="D4963" s="190" t="s">
        <v>14737</v>
      </c>
      <c r="E4963" s="190" t="s">
        <v>20867</v>
      </c>
      <c r="F4963" s="190" t="s">
        <v>20868</v>
      </c>
      <c r="G4963" s="192">
        <v>0</v>
      </c>
      <c r="H4963" s="191">
        <v>23.03</v>
      </c>
      <c r="I4963" s="188">
        <v>0</v>
      </c>
      <c r="J4963" s="192">
        <v>0</v>
      </c>
      <c r="K4963" s="191">
        <v>24.46</v>
      </c>
      <c r="L4963" s="193">
        <v>0</v>
      </c>
      <c r="N4963" s="185"/>
      <c r="O4963" s="185"/>
    </row>
    <row r="4964" spans="1:15" x14ac:dyDescent="0.25">
      <c r="A4964" s="239" t="s">
        <v>14738</v>
      </c>
      <c r="B4964" s="189" t="s">
        <v>7869</v>
      </c>
      <c r="C4964" s="190" t="s">
        <v>7868</v>
      </c>
      <c r="D4964" s="190" t="s">
        <v>2411</v>
      </c>
      <c r="E4964" s="190" t="s">
        <v>20867</v>
      </c>
      <c r="F4964" s="190" t="s">
        <v>20869</v>
      </c>
      <c r="G4964" s="192">
        <v>6104</v>
      </c>
      <c r="H4964" s="191">
        <v>192.21</v>
      </c>
      <c r="I4964" s="188">
        <v>31.756932521721033</v>
      </c>
      <c r="J4964" s="192">
        <v>6104</v>
      </c>
      <c r="K4964" s="191">
        <v>200.08</v>
      </c>
      <c r="L4964" s="193">
        <v>30.507796881247501</v>
      </c>
      <c r="N4964" s="185"/>
      <c r="O4964" s="185"/>
    </row>
    <row r="4965" spans="1:15" x14ac:dyDescent="0.25">
      <c r="A4965" s="239" t="s">
        <v>14739</v>
      </c>
      <c r="B4965" s="189" t="s">
        <v>7869</v>
      </c>
      <c r="C4965" s="190" t="s">
        <v>7868</v>
      </c>
      <c r="D4965" s="190" t="s">
        <v>2412</v>
      </c>
      <c r="E4965" s="190" t="s">
        <v>20867</v>
      </c>
      <c r="F4965" s="190" t="s">
        <v>20869</v>
      </c>
      <c r="G4965" s="192">
        <v>5700</v>
      </c>
      <c r="H4965" s="191">
        <v>166.24</v>
      </c>
      <c r="I4965" s="188">
        <v>34.287776708373435</v>
      </c>
      <c r="J4965" s="192">
        <v>5700</v>
      </c>
      <c r="K4965" s="191">
        <v>173.3</v>
      </c>
      <c r="L4965" s="193">
        <v>32.890940565493359</v>
      </c>
      <c r="N4965" s="185"/>
      <c r="O4965" s="185"/>
    </row>
    <row r="4966" spans="1:15" x14ac:dyDescent="0.25">
      <c r="A4966" s="239" t="s">
        <v>14740</v>
      </c>
      <c r="B4966" s="189" t="s">
        <v>7869</v>
      </c>
      <c r="C4966" s="190" t="s">
        <v>7868</v>
      </c>
      <c r="D4966" s="190" t="s">
        <v>2413</v>
      </c>
      <c r="E4966" s="190" t="s">
        <v>20867</v>
      </c>
      <c r="F4966" s="190" t="s">
        <v>20869</v>
      </c>
      <c r="G4966" s="192">
        <v>32500</v>
      </c>
      <c r="H4966" s="191">
        <v>487.11</v>
      </c>
      <c r="I4966" s="188">
        <v>66.720042700827321</v>
      </c>
      <c r="J4966" s="192">
        <v>32500</v>
      </c>
      <c r="K4966" s="191">
        <v>493.72</v>
      </c>
      <c r="L4966" s="193">
        <v>65.826784412217449</v>
      </c>
      <c r="N4966" s="185"/>
      <c r="O4966" s="185"/>
    </row>
    <row r="4967" spans="1:15" x14ac:dyDescent="0.25">
      <c r="A4967" s="239" t="s">
        <v>14741</v>
      </c>
      <c r="B4967" s="189" t="s">
        <v>7869</v>
      </c>
      <c r="C4967" s="190" t="s">
        <v>7868</v>
      </c>
      <c r="D4967" s="190" t="s">
        <v>2414</v>
      </c>
      <c r="E4967" s="190" t="s">
        <v>20867</v>
      </c>
      <c r="F4967" s="190" t="s">
        <v>20869</v>
      </c>
      <c r="G4967" s="192">
        <v>5250</v>
      </c>
      <c r="H4967" s="191">
        <v>163.12</v>
      </c>
      <c r="I4967" s="188">
        <v>32.18489455615498</v>
      </c>
      <c r="J4967" s="192">
        <v>5250</v>
      </c>
      <c r="K4967" s="191">
        <v>166.36</v>
      </c>
      <c r="L4967" s="193">
        <v>31.558066842991099</v>
      </c>
      <c r="N4967" s="185"/>
      <c r="O4967" s="185"/>
    </row>
    <row r="4968" spans="1:15" x14ac:dyDescent="0.25">
      <c r="A4968" s="239" t="s">
        <v>14742</v>
      </c>
      <c r="B4968" s="189" t="s">
        <v>7869</v>
      </c>
      <c r="C4968" s="190" t="s">
        <v>7868</v>
      </c>
      <c r="D4968" s="190" t="s">
        <v>2415</v>
      </c>
      <c r="E4968" s="190" t="s">
        <v>20867</v>
      </c>
      <c r="F4968" s="190" t="s">
        <v>20869</v>
      </c>
      <c r="G4968" s="192">
        <v>2816</v>
      </c>
      <c r="H4968" s="191">
        <v>85.2</v>
      </c>
      <c r="I4968" s="188">
        <v>33.051643192488264</v>
      </c>
      <c r="J4968" s="192">
        <v>4500</v>
      </c>
      <c r="K4968" s="191">
        <v>88.93</v>
      </c>
      <c r="L4968" s="193">
        <v>50.601596761497802</v>
      </c>
      <c r="N4968" s="185"/>
      <c r="O4968" s="185"/>
    </row>
    <row r="4969" spans="1:15" x14ac:dyDescent="0.25">
      <c r="A4969" s="239" t="s">
        <v>14743</v>
      </c>
      <c r="B4969" s="189" t="s">
        <v>7869</v>
      </c>
      <c r="C4969" s="190" t="s">
        <v>7868</v>
      </c>
      <c r="D4969" s="190" t="s">
        <v>2416</v>
      </c>
      <c r="E4969" s="190" t="s">
        <v>20867</v>
      </c>
      <c r="F4969" s="190" t="s">
        <v>20869</v>
      </c>
      <c r="G4969" s="192">
        <v>1500</v>
      </c>
      <c r="H4969" s="191">
        <v>69.55</v>
      </c>
      <c r="I4969" s="188">
        <v>21.567217828900073</v>
      </c>
      <c r="J4969" s="192">
        <v>1500</v>
      </c>
      <c r="K4969" s="191">
        <v>73.739999999999995</v>
      </c>
      <c r="L4969" s="193">
        <v>20.341741253051264</v>
      </c>
      <c r="N4969" s="185"/>
      <c r="O4969" s="185"/>
    </row>
    <row r="4970" spans="1:15" x14ac:dyDescent="0.25">
      <c r="A4970" s="239" t="s">
        <v>14744</v>
      </c>
      <c r="B4970" s="189" t="s">
        <v>7869</v>
      </c>
      <c r="C4970" s="190" t="s">
        <v>7868</v>
      </c>
      <c r="D4970" s="190" t="s">
        <v>2417</v>
      </c>
      <c r="E4970" s="190" t="s">
        <v>20867</v>
      </c>
      <c r="F4970" s="190" t="s">
        <v>20869</v>
      </c>
      <c r="G4970" s="192">
        <v>89835</v>
      </c>
      <c r="H4970" s="191">
        <v>1447.59</v>
      </c>
      <c r="I4970" s="188">
        <v>62.058317617557464</v>
      </c>
      <c r="J4970" s="192">
        <v>89904.84</v>
      </c>
      <c r="K4970" s="191">
        <v>1420.41</v>
      </c>
      <c r="L4970" s="193">
        <v>63.294992290958241</v>
      </c>
      <c r="N4970" s="185"/>
      <c r="O4970" s="185"/>
    </row>
    <row r="4971" spans="1:15" x14ac:dyDescent="0.25">
      <c r="A4971" s="239" t="s">
        <v>14745</v>
      </c>
      <c r="B4971" s="189" t="s">
        <v>7869</v>
      </c>
      <c r="C4971" s="190" t="s">
        <v>7868</v>
      </c>
      <c r="D4971" s="190" t="s">
        <v>3157</v>
      </c>
      <c r="E4971" s="190" t="s">
        <v>20867</v>
      </c>
      <c r="F4971" s="190" t="s">
        <v>20869</v>
      </c>
      <c r="G4971" s="192">
        <v>1853</v>
      </c>
      <c r="H4971" s="191">
        <v>39.6</v>
      </c>
      <c r="I4971" s="188">
        <v>46.792929292929294</v>
      </c>
      <c r="J4971" s="192">
        <v>1886.75</v>
      </c>
      <c r="K4971" s="191">
        <v>40.04</v>
      </c>
      <c r="L4971" s="193">
        <v>47.121628371628375</v>
      </c>
      <c r="N4971" s="185"/>
      <c r="O4971" s="185"/>
    </row>
    <row r="4972" spans="1:15" x14ac:dyDescent="0.25">
      <c r="A4972" s="239" t="s">
        <v>14746</v>
      </c>
      <c r="B4972" s="189" t="s">
        <v>7869</v>
      </c>
      <c r="C4972" s="190" t="s">
        <v>7868</v>
      </c>
      <c r="D4972" s="190" t="s">
        <v>7729</v>
      </c>
      <c r="E4972" s="190" t="s">
        <v>20867</v>
      </c>
      <c r="F4972" s="190" t="s">
        <v>20869</v>
      </c>
      <c r="G4972" s="192">
        <v>12535</v>
      </c>
      <c r="H4972" s="191">
        <v>357.07</v>
      </c>
      <c r="I4972" s="188">
        <v>35.1051614529364</v>
      </c>
      <c r="J4972" s="192">
        <v>16000</v>
      </c>
      <c r="K4972" s="191">
        <v>381.65</v>
      </c>
      <c r="L4972" s="193">
        <v>41.923228088562823</v>
      </c>
      <c r="N4972" s="185"/>
      <c r="O4972" s="185"/>
    </row>
    <row r="4973" spans="1:15" x14ac:dyDescent="0.25">
      <c r="A4973" s="239" t="s">
        <v>14747</v>
      </c>
      <c r="B4973" s="189" t="s">
        <v>7869</v>
      </c>
      <c r="C4973" s="190" t="s">
        <v>7868</v>
      </c>
      <c r="D4973" s="190" t="s">
        <v>2418</v>
      </c>
      <c r="E4973" s="190" t="s">
        <v>20867</v>
      </c>
      <c r="F4973" s="190" t="s">
        <v>20869</v>
      </c>
      <c r="G4973" s="192">
        <v>7000</v>
      </c>
      <c r="H4973" s="191">
        <v>185.39</v>
      </c>
      <c r="I4973" s="188">
        <v>37.758239387237715</v>
      </c>
      <c r="J4973" s="192">
        <v>7000</v>
      </c>
      <c r="K4973" s="191">
        <v>188.85</v>
      </c>
      <c r="L4973" s="193">
        <v>37.06645485835319</v>
      </c>
      <c r="N4973" s="185"/>
      <c r="O4973" s="185"/>
    </row>
    <row r="4974" spans="1:15" x14ac:dyDescent="0.25">
      <c r="A4974" s="239" t="s">
        <v>14748</v>
      </c>
      <c r="B4974" s="189" t="s">
        <v>7869</v>
      </c>
      <c r="C4974" s="190" t="s">
        <v>7868</v>
      </c>
      <c r="D4974" s="190" t="s">
        <v>2419</v>
      </c>
      <c r="E4974" s="190" t="s">
        <v>20867</v>
      </c>
      <c r="F4974" s="190" t="s">
        <v>20869</v>
      </c>
      <c r="G4974" s="192">
        <v>4816.3900000000003</v>
      </c>
      <c r="H4974" s="191">
        <v>146.13999999999999</v>
      </c>
      <c r="I4974" s="188">
        <v>32.95736964554537</v>
      </c>
      <c r="J4974" s="192">
        <v>4966.21</v>
      </c>
      <c r="K4974" s="191">
        <v>150.66999999999999</v>
      </c>
      <c r="L4974" s="193">
        <v>32.960841574301455</v>
      </c>
      <c r="N4974" s="185"/>
      <c r="O4974" s="185"/>
    </row>
    <row r="4975" spans="1:15" x14ac:dyDescent="0.25">
      <c r="A4975" s="239" t="s">
        <v>14749</v>
      </c>
      <c r="B4975" s="189" t="s">
        <v>7869</v>
      </c>
      <c r="C4975" s="190" t="s">
        <v>7868</v>
      </c>
      <c r="D4975" s="190" t="s">
        <v>2420</v>
      </c>
      <c r="E4975" s="190" t="s">
        <v>20867</v>
      </c>
      <c r="F4975" s="190" t="s">
        <v>20869</v>
      </c>
      <c r="G4975" s="192">
        <v>18306.66</v>
      </c>
      <c r="H4975" s="191">
        <v>410.95</v>
      </c>
      <c r="I4975" s="188">
        <v>44.547171188709086</v>
      </c>
      <c r="J4975" s="192">
        <v>18727.689999999999</v>
      </c>
      <c r="K4975" s="191">
        <v>407.01</v>
      </c>
      <c r="L4975" s="193">
        <v>46.012849807130046</v>
      </c>
      <c r="N4975" s="185"/>
      <c r="O4975" s="185"/>
    </row>
    <row r="4976" spans="1:15" x14ac:dyDescent="0.25">
      <c r="A4976" s="239" t="s">
        <v>14750</v>
      </c>
      <c r="B4976" s="189" t="s">
        <v>7869</v>
      </c>
      <c r="C4976" s="190" t="s">
        <v>7868</v>
      </c>
      <c r="D4976" s="190" t="s">
        <v>2421</v>
      </c>
      <c r="E4976" s="190" t="s">
        <v>20867</v>
      </c>
      <c r="F4976" s="190" t="s">
        <v>20869</v>
      </c>
      <c r="G4976" s="192">
        <v>12270</v>
      </c>
      <c r="H4976" s="191">
        <v>267.16000000000003</v>
      </c>
      <c r="I4976" s="188">
        <v>45.92753406198532</v>
      </c>
      <c r="J4976" s="192">
        <v>12700</v>
      </c>
      <c r="K4976" s="191">
        <v>271.55</v>
      </c>
      <c r="L4976" s="193">
        <v>46.768550911434353</v>
      </c>
      <c r="N4976" s="185"/>
      <c r="O4976" s="185"/>
    </row>
    <row r="4977" spans="1:15" x14ac:dyDescent="0.25">
      <c r="A4977" s="239" t="s">
        <v>14751</v>
      </c>
      <c r="B4977" s="189" t="s">
        <v>7869</v>
      </c>
      <c r="C4977" s="190" t="s">
        <v>7868</v>
      </c>
      <c r="D4977" s="190" t="s">
        <v>2422</v>
      </c>
      <c r="E4977" s="190" t="s">
        <v>20867</v>
      </c>
      <c r="F4977" s="190" t="s">
        <v>20869</v>
      </c>
      <c r="G4977" s="192">
        <v>12848</v>
      </c>
      <c r="H4977" s="191">
        <v>337.17</v>
      </c>
      <c r="I4977" s="188">
        <v>38.105406768099179</v>
      </c>
      <c r="J4977" s="192">
        <v>13231.1</v>
      </c>
      <c r="K4977" s="191">
        <v>349.79</v>
      </c>
      <c r="L4977" s="193">
        <v>37.825838360158954</v>
      </c>
      <c r="N4977" s="185"/>
      <c r="O4977" s="185"/>
    </row>
    <row r="4978" spans="1:15" x14ac:dyDescent="0.25">
      <c r="A4978" s="239" t="s">
        <v>14752</v>
      </c>
      <c r="B4978" s="189" t="s">
        <v>7869</v>
      </c>
      <c r="C4978" s="190" t="s">
        <v>7868</v>
      </c>
      <c r="D4978" s="190" t="s">
        <v>2423</v>
      </c>
      <c r="E4978" s="190" t="s">
        <v>20867</v>
      </c>
      <c r="F4978" s="190" t="s">
        <v>20869</v>
      </c>
      <c r="G4978" s="192">
        <v>1750</v>
      </c>
      <c r="H4978" s="191">
        <v>78.650000000000006</v>
      </c>
      <c r="I4978" s="188">
        <v>22.250476795931341</v>
      </c>
      <c r="J4978" s="192">
        <v>1750</v>
      </c>
      <c r="K4978" s="191">
        <v>85.37</v>
      </c>
      <c r="L4978" s="193">
        <v>20.499004334075202</v>
      </c>
      <c r="N4978" s="185"/>
      <c r="O4978" s="185"/>
    </row>
    <row r="4979" spans="1:15" x14ac:dyDescent="0.25">
      <c r="A4979" s="239" t="s">
        <v>14753</v>
      </c>
      <c r="B4979" s="189" t="s">
        <v>7869</v>
      </c>
      <c r="C4979" s="190" t="s">
        <v>7868</v>
      </c>
      <c r="D4979" s="190" t="s">
        <v>2424</v>
      </c>
      <c r="E4979" s="190" t="s">
        <v>20867</v>
      </c>
      <c r="F4979" s="190" t="s">
        <v>20869</v>
      </c>
      <c r="G4979" s="192">
        <v>8533</v>
      </c>
      <c r="H4979" s="191">
        <v>351.46</v>
      </c>
      <c r="I4979" s="188">
        <v>24.278723041028851</v>
      </c>
      <c r="J4979" s="192">
        <v>9024</v>
      </c>
      <c r="K4979" s="191">
        <v>359.29</v>
      </c>
      <c r="L4979" s="193">
        <v>25.116201397200033</v>
      </c>
      <c r="N4979" s="185"/>
      <c r="O4979" s="185"/>
    </row>
    <row r="4980" spans="1:15" x14ac:dyDescent="0.25">
      <c r="A4980" s="239" t="s">
        <v>14754</v>
      </c>
      <c r="B4980" s="189" t="s">
        <v>7869</v>
      </c>
      <c r="C4980" s="190" t="s">
        <v>7868</v>
      </c>
      <c r="D4980" s="190" t="s">
        <v>2425</v>
      </c>
      <c r="E4980" s="190" t="s">
        <v>20867</v>
      </c>
      <c r="F4980" s="190" t="s">
        <v>20869</v>
      </c>
      <c r="G4980" s="192">
        <v>6835</v>
      </c>
      <c r="H4980" s="191">
        <v>233.56</v>
      </c>
      <c r="I4980" s="188">
        <v>29.264428840554888</v>
      </c>
      <c r="J4980" s="192">
        <v>7500</v>
      </c>
      <c r="K4980" s="191">
        <v>246.45</v>
      </c>
      <c r="L4980" s="193">
        <v>30.432136335970785</v>
      </c>
      <c r="N4980" s="185"/>
      <c r="O4980" s="185"/>
    </row>
    <row r="4981" spans="1:15" x14ac:dyDescent="0.25">
      <c r="A4981" s="239" t="s">
        <v>14755</v>
      </c>
      <c r="B4981" s="189" t="s">
        <v>7869</v>
      </c>
      <c r="C4981" s="190" t="s">
        <v>7868</v>
      </c>
      <c r="D4981" s="190" t="s">
        <v>14756</v>
      </c>
      <c r="E4981" s="190" t="s">
        <v>20867</v>
      </c>
      <c r="F4981" s="190" t="s">
        <v>20868</v>
      </c>
      <c r="G4981" s="192">
        <v>0</v>
      </c>
      <c r="H4981" s="191">
        <v>50.42</v>
      </c>
      <c r="I4981" s="188">
        <v>0</v>
      </c>
      <c r="J4981" s="192">
        <v>0</v>
      </c>
      <c r="K4981" s="191">
        <v>51.62</v>
      </c>
      <c r="L4981" s="193">
        <v>0</v>
      </c>
      <c r="N4981" s="185"/>
      <c r="O4981" s="185"/>
    </row>
    <row r="4982" spans="1:15" x14ac:dyDescent="0.25">
      <c r="A4982" s="239" t="s">
        <v>14757</v>
      </c>
      <c r="B4982" s="189" t="s">
        <v>7869</v>
      </c>
      <c r="C4982" s="190" t="s">
        <v>7868</v>
      </c>
      <c r="D4982" s="190" t="s">
        <v>2426</v>
      </c>
      <c r="E4982" s="190" t="s">
        <v>20867</v>
      </c>
      <c r="F4982" s="190" t="s">
        <v>20869</v>
      </c>
      <c r="G4982" s="192">
        <v>5196.3999999999996</v>
      </c>
      <c r="H4982" s="191">
        <v>161.03</v>
      </c>
      <c r="I4982" s="188">
        <v>32.269763398124567</v>
      </c>
      <c r="J4982" s="192">
        <v>5406.95</v>
      </c>
      <c r="K4982" s="191">
        <v>156.22999999999999</v>
      </c>
      <c r="L4982" s="193">
        <v>34.60890994047238</v>
      </c>
      <c r="N4982" s="185"/>
      <c r="O4982" s="185"/>
    </row>
    <row r="4983" spans="1:15" x14ac:dyDescent="0.25">
      <c r="A4983" s="239" t="s">
        <v>14758</v>
      </c>
      <c r="B4983" s="189" t="s">
        <v>7869</v>
      </c>
      <c r="C4983" s="190" t="s">
        <v>7868</v>
      </c>
      <c r="D4983" s="190" t="s">
        <v>3453</v>
      </c>
      <c r="E4983" s="190" t="s">
        <v>20867</v>
      </c>
      <c r="F4983" s="190" t="s">
        <v>20869</v>
      </c>
      <c r="G4983" s="192">
        <v>9603.6</v>
      </c>
      <c r="H4983" s="191">
        <v>297.58999999999997</v>
      </c>
      <c r="I4983" s="188">
        <v>32.271245673577745</v>
      </c>
      <c r="J4983" s="192">
        <v>10682.05</v>
      </c>
      <c r="K4983" s="191">
        <v>308.64999999999998</v>
      </c>
      <c r="L4983" s="193">
        <v>34.608942167503642</v>
      </c>
      <c r="N4983" s="185"/>
      <c r="O4983" s="185"/>
    </row>
    <row r="4984" spans="1:15" x14ac:dyDescent="0.25">
      <c r="A4984" s="239" t="s">
        <v>14759</v>
      </c>
      <c r="B4984" s="189" t="s">
        <v>7869</v>
      </c>
      <c r="C4984" s="190" t="s">
        <v>7868</v>
      </c>
      <c r="D4984" s="190" t="s">
        <v>3454</v>
      </c>
      <c r="E4984" s="190" t="s">
        <v>20867</v>
      </c>
      <c r="F4984" s="190" t="s">
        <v>20869</v>
      </c>
      <c r="G4984" s="192">
        <v>5038</v>
      </c>
      <c r="H4984" s="191">
        <v>206.2</v>
      </c>
      <c r="I4984" s="188">
        <v>24.43258971871969</v>
      </c>
      <c r="J4984" s="192">
        <v>5466.5</v>
      </c>
      <c r="K4984" s="191">
        <v>246.56</v>
      </c>
      <c r="L4984" s="193">
        <v>22.171073977936405</v>
      </c>
      <c r="N4984" s="185"/>
      <c r="O4984" s="185"/>
    </row>
    <row r="4985" spans="1:15" x14ac:dyDescent="0.25">
      <c r="A4985" s="239" t="s">
        <v>14760</v>
      </c>
      <c r="B4985" s="189" t="s">
        <v>7869</v>
      </c>
      <c r="C4985" s="190" t="s">
        <v>7868</v>
      </c>
      <c r="D4985" s="190" t="s">
        <v>14761</v>
      </c>
      <c r="E4985" s="190" t="s">
        <v>20867</v>
      </c>
      <c r="F4985" s="190" t="s">
        <v>20868</v>
      </c>
      <c r="G4985" s="192">
        <v>0</v>
      </c>
      <c r="H4985" s="191">
        <v>35.68</v>
      </c>
      <c r="I4985" s="188">
        <v>0</v>
      </c>
      <c r="J4985" s="192">
        <v>0</v>
      </c>
      <c r="K4985" s="191">
        <v>35.24</v>
      </c>
      <c r="L4985" s="193">
        <v>0</v>
      </c>
      <c r="N4985" s="185"/>
      <c r="O4985" s="185"/>
    </row>
    <row r="4986" spans="1:15" x14ac:dyDescent="0.25">
      <c r="A4986" s="239" t="s">
        <v>14762</v>
      </c>
      <c r="B4986" s="189" t="s">
        <v>7869</v>
      </c>
      <c r="C4986" s="190" t="s">
        <v>7868</v>
      </c>
      <c r="D4986" s="190" t="s">
        <v>3455</v>
      </c>
      <c r="E4986" s="190" t="s">
        <v>20867</v>
      </c>
      <c r="F4986" s="190" t="s">
        <v>20869</v>
      </c>
      <c r="G4986" s="192">
        <v>97</v>
      </c>
      <c r="H4986" s="191">
        <v>25.11</v>
      </c>
      <c r="I4986" s="188">
        <v>3.8630027877339708</v>
      </c>
      <c r="J4986" s="192">
        <v>100</v>
      </c>
      <c r="K4986" s="191">
        <v>26.04</v>
      </c>
      <c r="L4986" s="193">
        <v>3.8402457757296466</v>
      </c>
      <c r="N4986" s="185"/>
      <c r="O4986" s="185"/>
    </row>
    <row r="4987" spans="1:15" x14ac:dyDescent="0.25">
      <c r="A4987" s="239" t="s">
        <v>14763</v>
      </c>
      <c r="B4987" s="189" t="s">
        <v>7869</v>
      </c>
      <c r="C4987" s="190" t="s">
        <v>7868</v>
      </c>
      <c r="D4987" s="190" t="s">
        <v>2168</v>
      </c>
      <c r="E4987" s="190" t="s">
        <v>20867</v>
      </c>
      <c r="F4987" s="190" t="s">
        <v>20869</v>
      </c>
      <c r="G4987" s="192">
        <v>13092</v>
      </c>
      <c r="H4987" s="191">
        <v>235.13</v>
      </c>
      <c r="I4987" s="188">
        <v>55.679836686088549</v>
      </c>
      <c r="J4987" s="192">
        <v>13222</v>
      </c>
      <c r="K4987" s="191">
        <v>240.47</v>
      </c>
      <c r="L4987" s="193">
        <v>54.983989686863225</v>
      </c>
      <c r="N4987" s="185"/>
      <c r="O4987" s="185"/>
    </row>
    <row r="4988" spans="1:15" x14ac:dyDescent="0.25">
      <c r="A4988" s="239" t="s">
        <v>14764</v>
      </c>
      <c r="B4988" s="189" t="s">
        <v>7869</v>
      </c>
      <c r="C4988" s="190" t="s">
        <v>7868</v>
      </c>
      <c r="D4988" s="190" t="s">
        <v>14765</v>
      </c>
      <c r="E4988" s="190" t="s">
        <v>20867</v>
      </c>
      <c r="F4988" s="190" t="s">
        <v>20868</v>
      </c>
      <c r="G4988" s="192">
        <v>0</v>
      </c>
      <c r="H4988" s="191">
        <v>27.44</v>
      </c>
      <c r="I4988" s="188">
        <v>0</v>
      </c>
      <c r="J4988" s="192">
        <v>0</v>
      </c>
      <c r="K4988" s="191">
        <v>29.74</v>
      </c>
      <c r="L4988" s="193">
        <v>0</v>
      </c>
      <c r="N4988" s="185"/>
      <c r="O4988" s="185"/>
    </row>
    <row r="4989" spans="1:15" x14ac:dyDescent="0.25">
      <c r="A4989" s="239" t="s">
        <v>14766</v>
      </c>
      <c r="B4989" s="189" t="s">
        <v>7869</v>
      </c>
      <c r="C4989" s="190" t="s">
        <v>7868</v>
      </c>
      <c r="D4989" s="190" t="s">
        <v>3456</v>
      </c>
      <c r="E4989" s="190" t="s">
        <v>20867</v>
      </c>
      <c r="F4989" s="190" t="s">
        <v>20869</v>
      </c>
      <c r="G4989" s="192">
        <v>2050.4</v>
      </c>
      <c r="H4989" s="191">
        <v>78.28</v>
      </c>
      <c r="I4989" s="188">
        <v>26.193152784874808</v>
      </c>
      <c r="J4989" s="192">
        <v>2005.87</v>
      </c>
      <c r="K4989" s="191">
        <v>75.650000000000006</v>
      </c>
      <c r="L4989" s="193">
        <v>26.515135492399203</v>
      </c>
      <c r="N4989" s="185"/>
      <c r="O4989" s="185"/>
    </row>
    <row r="4990" spans="1:15" x14ac:dyDescent="0.25">
      <c r="A4990" s="239" t="s">
        <v>14767</v>
      </c>
      <c r="B4990" s="189" t="s">
        <v>7869</v>
      </c>
      <c r="C4990" s="190" t="s">
        <v>7868</v>
      </c>
      <c r="D4990" s="190" t="s">
        <v>3457</v>
      </c>
      <c r="E4990" s="190" t="s">
        <v>20867</v>
      </c>
      <c r="F4990" s="190" t="s">
        <v>20869</v>
      </c>
      <c r="G4990" s="192">
        <v>6000</v>
      </c>
      <c r="H4990" s="191">
        <v>215.85</v>
      </c>
      <c r="I4990" s="188">
        <v>27.797081306462822</v>
      </c>
      <c r="J4990" s="192">
        <v>6000</v>
      </c>
      <c r="K4990" s="191">
        <v>231.16</v>
      </c>
      <c r="L4990" s="193">
        <v>25.956047759127877</v>
      </c>
      <c r="N4990" s="185"/>
      <c r="O4990" s="185"/>
    </row>
    <row r="4991" spans="1:15" x14ac:dyDescent="0.25">
      <c r="A4991" s="239" t="s">
        <v>14768</v>
      </c>
      <c r="B4991" s="189" t="s">
        <v>7869</v>
      </c>
      <c r="C4991" s="190" t="s">
        <v>7868</v>
      </c>
      <c r="D4991" s="190" t="s">
        <v>3458</v>
      </c>
      <c r="E4991" s="190" t="s">
        <v>20867</v>
      </c>
      <c r="F4991" s="190" t="s">
        <v>20869</v>
      </c>
      <c r="G4991" s="192">
        <v>5500</v>
      </c>
      <c r="H4991" s="191">
        <v>232.35</v>
      </c>
      <c r="I4991" s="188">
        <v>23.671185711211535</v>
      </c>
      <c r="J4991" s="192">
        <v>5600</v>
      </c>
      <c r="K4991" s="191">
        <v>250.33</v>
      </c>
      <c r="L4991" s="193">
        <v>22.370470978308632</v>
      </c>
      <c r="N4991" s="185"/>
      <c r="O4991" s="185"/>
    </row>
    <row r="4992" spans="1:15" x14ac:dyDescent="0.25">
      <c r="A4992" s="239" t="s">
        <v>14769</v>
      </c>
      <c r="B4992" s="189" t="s">
        <v>7869</v>
      </c>
      <c r="C4992" s="190" t="s">
        <v>7868</v>
      </c>
      <c r="D4992" s="190" t="s">
        <v>2433</v>
      </c>
      <c r="E4992" s="190" t="s">
        <v>20867</v>
      </c>
      <c r="F4992" s="190" t="s">
        <v>20869</v>
      </c>
      <c r="G4992" s="192">
        <v>5706</v>
      </c>
      <c r="H4992" s="191">
        <v>127.96</v>
      </c>
      <c r="I4992" s="188">
        <v>44.592060018755866</v>
      </c>
      <c r="J4992" s="192">
        <v>6700</v>
      </c>
      <c r="K4992" s="191">
        <v>134.18</v>
      </c>
      <c r="L4992" s="193">
        <v>49.932925920405424</v>
      </c>
      <c r="N4992" s="185"/>
      <c r="O4992" s="185"/>
    </row>
    <row r="4993" spans="1:15" x14ac:dyDescent="0.25">
      <c r="A4993" s="239" t="s">
        <v>14770</v>
      </c>
      <c r="B4993" s="189" t="s">
        <v>7869</v>
      </c>
      <c r="C4993" s="190" t="s">
        <v>7868</v>
      </c>
      <c r="D4993" s="190" t="s">
        <v>2434</v>
      </c>
      <c r="E4993" s="190" t="s">
        <v>20867</v>
      </c>
      <c r="F4993" s="190" t="s">
        <v>20869</v>
      </c>
      <c r="G4993" s="192">
        <v>1401</v>
      </c>
      <c r="H4993" s="191">
        <v>77.38</v>
      </c>
      <c r="I4993" s="188">
        <v>18.105453605582838</v>
      </c>
      <c r="J4993" s="192">
        <v>1500</v>
      </c>
      <c r="K4993" s="191">
        <v>75.88</v>
      </c>
      <c r="L4993" s="193">
        <v>19.768054823405379</v>
      </c>
      <c r="N4993" s="185"/>
      <c r="O4993" s="185"/>
    </row>
    <row r="4994" spans="1:15" x14ac:dyDescent="0.25">
      <c r="A4994" s="239" t="s">
        <v>14771</v>
      </c>
      <c r="B4994" s="189" t="s">
        <v>7869</v>
      </c>
      <c r="C4994" s="190" t="s">
        <v>7868</v>
      </c>
      <c r="D4994" s="190" t="s">
        <v>2435</v>
      </c>
      <c r="E4994" s="190" t="s">
        <v>20867</v>
      </c>
      <c r="F4994" s="190" t="s">
        <v>20869</v>
      </c>
      <c r="G4994" s="192">
        <v>716478.75</v>
      </c>
      <c r="H4994" s="191">
        <v>5992.86</v>
      </c>
      <c r="I4994" s="188">
        <v>119.55539592114617</v>
      </c>
      <c r="J4994" s="192">
        <v>726479.93</v>
      </c>
      <c r="K4994" s="191">
        <v>5968.84</v>
      </c>
      <c r="L4994" s="193">
        <v>121.71207973408569</v>
      </c>
      <c r="N4994" s="185"/>
      <c r="O4994" s="185"/>
    </row>
    <row r="4995" spans="1:15" x14ac:dyDescent="0.25">
      <c r="A4995" s="239" t="s">
        <v>14772</v>
      </c>
      <c r="B4995" s="189" t="s">
        <v>7869</v>
      </c>
      <c r="C4995" s="190" t="s">
        <v>7868</v>
      </c>
      <c r="D4995" s="190" t="s">
        <v>2436</v>
      </c>
      <c r="E4995" s="190" t="s">
        <v>20867</v>
      </c>
      <c r="F4995" s="190" t="s">
        <v>20869</v>
      </c>
      <c r="G4995" s="192">
        <v>30708</v>
      </c>
      <c r="H4995" s="191">
        <v>652.36</v>
      </c>
      <c r="I4995" s="188">
        <v>47.072168741185848</v>
      </c>
      <c r="J4995" s="192">
        <v>32134</v>
      </c>
      <c r="K4995" s="191">
        <v>637.20000000000005</v>
      </c>
      <c r="L4995" s="193">
        <v>50.430006277463903</v>
      </c>
      <c r="N4995" s="185"/>
      <c r="O4995" s="185"/>
    </row>
    <row r="4996" spans="1:15" x14ac:dyDescent="0.25">
      <c r="A4996" s="239" t="s">
        <v>14773</v>
      </c>
      <c r="B4996" s="189" t="s">
        <v>7869</v>
      </c>
      <c r="C4996" s="190" t="s">
        <v>7868</v>
      </c>
      <c r="D4996" s="190" t="s">
        <v>2437</v>
      </c>
      <c r="E4996" s="190" t="s">
        <v>20867</v>
      </c>
      <c r="F4996" s="190" t="s">
        <v>20869</v>
      </c>
      <c r="G4996" s="192">
        <v>29350</v>
      </c>
      <c r="H4996" s="191">
        <v>520.53</v>
      </c>
      <c r="I4996" s="188">
        <v>56.38483852995985</v>
      </c>
      <c r="J4996" s="192">
        <v>29967</v>
      </c>
      <c r="K4996" s="191">
        <v>517.66</v>
      </c>
      <c r="L4996" s="193">
        <v>57.889348220839935</v>
      </c>
      <c r="N4996" s="185"/>
      <c r="O4996" s="185"/>
    </row>
    <row r="4997" spans="1:15" x14ac:dyDescent="0.25">
      <c r="A4997" s="239" t="s">
        <v>14774</v>
      </c>
      <c r="B4997" s="189" t="s">
        <v>7869</v>
      </c>
      <c r="C4997" s="190" t="s">
        <v>7868</v>
      </c>
      <c r="D4997" s="190" t="s">
        <v>2438</v>
      </c>
      <c r="E4997" s="190" t="s">
        <v>20867</v>
      </c>
      <c r="F4997" s="190" t="s">
        <v>20869</v>
      </c>
      <c r="G4997" s="192">
        <v>2580</v>
      </c>
      <c r="H4997" s="191">
        <v>78.03</v>
      </c>
      <c r="I4997" s="188">
        <v>33.0642060745867</v>
      </c>
      <c r="J4997" s="192">
        <v>2000</v>
      </c>
      <c r="K4997" s="191">
        <v>84.91</v>
      </c>
      <c r="L4997" s="193">
        <v>23.554351666470382</v>
      </c>
      <c r="N4997" s="185"/>
      <c r="O4997" s="185"/>
    </row>
    <row r="4998" spans="1:15" x14ac:dyDescent="0.25">
      <c r="A4998" s="239" t="s">
        <v>14775</v>
      </c>
      <c r="B4998" s="189" t="s">
        <v>7869</v>
      </c>
      <c r="C4998" s="190" t="s">
        <v>7868</v>
      </c>
      <c r="D4998" s="190" t="s">
        <v>2439</v>
      </c>
      <c r="E4998" s="190" t="s">
        <v>20867</v>
      </c>
      <c r="F4998" s="190" t="s">
        <v>20869</v>
      </c>
      <c r="G4998" s="192">
        <v>1297</v>
      </c>
      <c r="H4998" s="191">
        <v>88.08</v>
      </c>
      <c r="I4998" s="188">
        <v>14.725249772933697</v>
      </c>
      <c r="J4998" s="192">
        <v>1400</v>
      </c>
      <c r="K4998" s="191">
        <v>97.28</v>
      </c>
      <c r="L4998" s="193">
        <v>14.391447368421053</v>
      </c>
      <c r="N4998" s="185"/>
      <c r="O4998" s="185"/>
    </row>
    <row r="4999" spans="1:15" x14ac:dyDescent="0.25">
      <c r="A4999" s="239" t="s">
        <v>14776</v>
      </c>
      <c r="B4999" s="189" t="s">
        <v>7869</v>
      </c>
      <c r="C4999" s="190" t="s">
        <v>7868</v>
      </c>
      <c r="D4999" s="190" t="s">
        <v>14777</v>
      </c>
      <c r="E4999" s="190" t="s">
        <v>20867</v>
      </c>
      <c r="F4999" s="190" t="s">
        <v>20868</v>
      </c>
      <c r="G4999" s="192">
        <v>0</v>
      </c>
      <c r="H4999" s="191">
        <v>39.94</v>
      </c>
      <c r="I4999" s="188">
        <v>0</v>
      </c>
      <c r="J4999" s="192">
        <v>0</v>
      </c>
      <c r="K4999" s="191">
        <v>43.48</v>
      </c>
      <c r="L4999" s="193">
        <v>0</v>
      </c>
      <c r="N4999" s="185"/>
      <c r="O4999" s="185"/>
    </row>
    <row r="5000" spans="1:15" x14ac:dyDescent="0.25">
      <c r="A5000" s="239" t="s">
        <v>14778</v>
      </c>
      <c r="B5000" s="189" t="s">
        <v>7869</v>
      </c>
      <c r="C5000" s="190" t="s">
        <v>7868</v>
      </c>
      <c r="D5000" s="190" t="s">
        <v>2440</v>
      </c>
      <c r="E5000" s="190" t="s">
        <v>20867</v>
      </c>
      <c r="F5000" s="190" t="s">
        <v>20869</v>
      </c>
      <c r="G5000" s="192">
        <v>6896</v>
      </c>
      <c r="H5000" s="191">
        <v>267.87</v>
      </c>
      <c r="I5000" s="188">
        <v>25.743830962780454</v>
      </c>
      <c r="J5000" s="192">
        <v>12000</v>
      </c>
      <c r="K5000" s="191">
        <v>279.08999999999997</v>
      </c>
      <c r="L5000" s="193">
        <v>42.996882726002369</v>
      </c>
      <c r="N5000" s="185"/>
      <c r="O5000" s="185"/>
    </row>
    <row r="5001" spans="1:15" x14ac:dyDescent="0.25">
      <c r="A5001" s="239" t="s">
        <v>14779</v>
      </c>
      <c r="B5001" s="189" t="s">
        <v>7869</v>
      </c>
      <c r="C5001" s="190" t="s">
        <v>7868</v>
      </c>
      <c r="D5001" s="190" t="s">
        <v>2441</v>
      </c>
      <c r="E5001" s="190" t="s">
        <v>20867</v>
      </c>
      <c r="F5001" s="190" t="s">
        <v>20869</v>
      </c>
      <c r="G5001" s="192">
        <v>569</v>
      </c>
      <c r="H5001" s="191">
        <v>79.05</v>
      </c>
      <c r="I5001" s="188">
        <v>7.1979759645793804</v>
      </c>
      <c r="J5001" s="192">
        <v>569</v>
      </c>
      <c r="K5001" s="191">
        <v>82.32</v>
      </c>
      <c r="L5001" s="193">
        <v>6.9120505344995147</v>
      </c>
      <c r="N5001" s="185"/>
      <c r="O5001" s="185"/>
    </row>
    <row r="5002" spans="1:15" x14ac:dyDescent="0.25">
      <c r="A5002" s="239" t="s">
        <v>14780</v>
      </c>
      <c r="B5002" s="189" t="s">
        <v>7869</v>
      </c>
      <c r="C5002" s="190" t="s">
        <v>7868</v>
      </c>
      <c r="D5002" s="190" t="s">
        <v>2442</v>
      </c>
      <c r="E5002" s="190" t="s">
        <v>20867</v>
      </c>
      <c r="F5002" s="190" t="s">
        <v>20869</v>
      </c>
      <c r="G5002" s="192">
        <v>250</v>
      </c>
      <c r="H5002" s="191">
        <v>26.04</v>
      </c>
      <c r="I5002" s="188">
        <v>9.6006144393241168</v>
      </c>
      <c r="J5002" s="192">
        <v>250</v>
      </c>
      <c r="K5002" s="191">
        <v>27.33</v>
      </c>
      <c r="L5002" s="193">
        <v>9.1474570069520684</v>
      </c>
      <c r="N5002" s="185"/>
      <c r="O5002" s="185"/>
    </row>
    <row r="5003" spans="1:15" x14ac:dyDescent="0.25">
      <c r="A5003" s="239" t="s">
        <v>14781</v>
      </c>
      <c r="B5003" s="189" t="s">
        <v>7869</v>
      </c>
      <c r="C5003" s="190" t="s">
        <v>7868</v>
      </c>
      <c r="D5003" s="190" t="s">
        <v>2443</v>
      </c>
      <c r="E5003" s="190" t="s">
        <v>20867</v>
      </c>
      <c r="F5003" s="190" t="s">
        <v>20869</v>
      </c>
      <c r="G5003" s="192">
        <v>2000</v>
      </c>
      <c r="H5003" s="191">
        <v>67.349999999999994</v>
      </c>
      <c r="I5003" s="188">
        <v>29.695619896065335</v>
      </c>
      <c r="J5003" s="192">
        <v>2250</v>
      </c>
      <c r="K5003" s="191">
        <v>72.33</v>
      </c>
      <c r="L5003" s="193">
        <v>31.107424305267525</v>
      </c>
      <c r="N5003" s="185"/>
      <c r="O5003" s="185"/>
    </row>
    <row r="5004" spans="1:15" x14ac:dyDescent="0.25">
      <c r="A5004" s="239" t="s">
        <v>14782</v>
      </c>
      <c r="B5004" s="189" t="s">
        <v>7869</v>
      </c>
      <c r="C5004" s="190" t="s">
        <v>7868</v>
      </c>
      <c r="D5004" s="190" t="s">
        <v>2444</v>
      </c>
      <c r="E5004" s="190" t="s">
        <v>20867</v>
      </c>
      <c r="F5004" s="190" t="s">
        <v>20869</v>
      </c>
      <c r="G5004" s="192">
        <v>54500</v>
      </c>
      <c r="H5004" s="191">
        <v>1123.1099999999999</v>
      </c>
      <c r="I5004" s="188">
        <v>48.525968070803401</v>
      </c>
      <c r="J5004" s="192">
        <v>58413</v>
      </c>
      <c r="K5004" s="191">
        <v>1174.31</v>
      </c>
      <c r="L5004" s="193">
        <v>49.742401921128156</v>
      </c>
      <c r="N5004" s="185"/>
      <c r="O5004" s="185"/>
    </row>
    <row r="5005" spans="1:15" x14ac:dyDescent="0.25">
      <c r="A5005" s="239" t="s">
        <v>14783</v>
      </c>
      <c r="B5005" s="189" t="s">
        <v>7869</v>
      </c>
      <c r="C5005" s="190" t="s">
        <v>7868</v>
      </c>
      <c r="D5005" s="190" t="s">
        <v>2445</v>
      </c>
      <c r="E5005" s="190" t="s">
        <v>20867</v>
      </c>
      <c r="F5005" s="190" t="s">
        <v>20869</v>
      </c>
      <c r="G5005" s="192">
        <v>1449.6</v>
      </c>
      <c r="H5005" s="191">
        <v>55.35</v>
      </c>
      <c r="I5005" s="188">
        <v>26.189701897018967</v>
      </c>
      <c r="J5005" s="192">
        <v>1621.13</v>
      </c>
      <c r="K5005" s="191">
        <v>61.14</v>
      </c>
      <c r="L5005" s="193">
        <v>26.515047432122998</v>
      </c>
      <c r="N5005" s="185"/>
      <c r="O5005" s="185"/>
    </row>
    <row r="5006" spans="1:15" x14ac:dyDescent="0.25">
      <c r="A5006" s="239" t="s">
        <v>14784</v>
      </c>
      <c r="B5006" s="189" t="s">
        <v>7869</v>
      </c>
      <c r="C5006" s="190" t="s">
        <v>7868</v>
      </c>
      <c r="D5006" s="190" t="s">
        <v>2446</v>
      </c>
      <c r="E5006" s="190" t="s">
        <v>20867</v>
      </c>
      <c r="F5006" s="190" t="s">
        <v>20869</v>
      </c>
      <c r="G5006" s="192">
        <v>4583</v>
      </c>
      <c r="H5006" s="191">
        <v>185.81</v>
      </c>
      <c r="I5006" s="188">
        <v>24.664980356277919</v>
      </c>
      <c r="J5006" s="192">
        <v>8000</v>
      </c>
      <c r="K5006" s="191">
        <v>190.81</v>
      </c>
      <c r="L5006" s="193">
        <v>41.926523767098161</v>
      </c>
      <c r="N5006" s="185"/>
      <c r="O5006" s="185"/>
    </row>
    <row r="5007" spans="1:15" x14ac:dyDescent="0.25">
      <c r="A5007" s="239" t="s">
        <v>14785</v>
      </c>
      <c r="B5007" s="189" t="s">
        <v>7869</v>
      </c>
      <c r="C5007" s="190" t="s">
        <v>7868</v>
      </c>
      <c r="D5007" s="190" t="s">
        <v>2447</v>
      </c>
      <c r="E5007" s="190" t="s">
        <v>20867</v>
      </c>
      <c r="F5007" s="190" t="s">
        <v>20869</v>
      </c>
      <c r="G5007" s="192">
        <v>19250</v>
      </c>
      <c r="H5007" s="191">
        <v>454.64</v>
      </c>
      <c r="I5007" s="188">
        <v>42.341193031849379</v>
      </c>
      <c r="J5007" s="192">
        <v>18750</v>
      </c>
      <c r="K5007" s="191">
        <v>453.07</v>
      </c>
      <c r="L5007" s="193">
        <v>41.384333546692567</v>
      </c>
      <c r="N5007" s="185"/>
      <c r="O5007" s="185"/>
    </row>
    <row r="5008" spans="1:15" x14ac:dyDescent="0.25">
      <c r="A5008" s="239" t="s">
        <v>14786</v>
      </c>
      <c r="B5008" s="189" t="s">
        <v>7869</v>
      </c>
      <c r="C5008" s="190" t="s">
        <v>7868</v>
      </c>
      <c r="D5008" s="190" t="s">
        <v>2448</v>
      </c>
      <c r="E5008" s="190" t="s">
        <v>20867</v>
      </c>
      <c r="F5008" s="190" t="s">
        <v>20869</v>
      </c>
      <c r="G5008" s="192">
        <v>5000</v>
      </c>
      <c r="H5008" s="191">
        <v>181.17</v>
      </c>
      <c r="I5008" s="188">
        <v>27.598388254125961</v>
      </c>
      <c r="J5008" s="192">
        <v>5000</v>
      </c>
      <c r="K5008" s="191">
        <v>185.3</v>
      </c>
      <c r="L5008" s="193">
        <v>26.98327037236913</v>
      </c>
      <c r="N5008" s="185"/>
      <c r="O5008" s="185"/>
    </row>
    <row r="5009" spans="1:15" x14ac:dyDescent="0.25">
      <c r="A5009" s="239" t="s">
        <v>14787</v>
      </c>
      <c r="B5009" s="189" t="s">
        <v>7869</v>
      </c>
      <c r="C5009" s="190" t="s">
        <v>7868</v>
      </c>
      <c r="D5009" s="190" t="s">
        <v>2449</v>
      </c>
      <c r="E5009" s="190" t="s">
        <v>20867</v>
      </c>
      <c r="F5009" s="190" t="s">
        <v>20869</v>
      </c>
      <c r="G5009" s="192">
        <v>1600</v>
      </c>
      <c r="H5009" s="191">
        <v>76.05</v>
      </c>
      <c r="I5009" s="188">
        <v>21.038790269559502</v>
      </c>
      <c r="J5009" s="192">
        <v>1600</v>
      </c>
      <c r="K5009" s="191">
        <v>79.75</v>
      </c>
      <c r="L5009" s="193">
        <v>20.062695924764892</v>
      </c>
      <c r="N5009" s="185"/>
      <c r="O5009" s="185"/>
    </row>
    <row r="5010" spans="1:15" x14ac:dyDescent="0.25">
      <c r="A5010" s="239" t="s">
        <v>14788</v>
      </c>
      <c r="B5010" s="189" t="s">
        <v>7869</v>
      </c>
      <c r="C5010" s="190" t="s">
        <v>7868</v>
      </c>
      <c r="D5010" s="190" t="s">
        <v>2450</v>
      </c>
      <c r="E5010" s="190" t="s">
        <v>20867</v>
      </c>
      <c r="F5010" s="190" t="s">
        <v>20869</v>
      </c>
      <c r="G5010" s="192">
        <v>9469</v>
      </c>
      <c r="H5010" s="191">
        <v>218.64</v>
      </c>
      <c r="I5010" s="188">
        <v>43.308635199414567</v>
      </c>
      <c r="J5010" s="192">
        <v>10342</v>
      </c>
      <c r="K5010" s="191">
        <v>230.01</v>
      </c>
      <c r="L5010" s="193">
        <v>44.963262466849272</v>
      </c>
      <c r="N5010" s="185"/>
      <c r="O5010" s="185"/>
    </row>
    <row r="5011" spans="1:15" x14ac:dyDescent="0.25">
      <c r="A5011" s="239" t="s">
        <v>14789</v>
      </c>
      <c r="B5011" s="189" t="s">
        <v>7869</v>
      </c>
      <c r="C5011" s="190" t="s">
        <v>7868</v>
      </c>
      <c r="D5011" s="190" t="s">
        <v>2451</v>
      </c>
      <c r="E5011" s="190" t="s">
        <v>20867</v>
      </c>
      <c r="F5011" s="190" t="s">
        <v>20869</v>
      </c>
      <c r="G5011" s="192">
        <v>7447</v>
      </c>
      <c r="H5011" s="191">
        <v>249.46</v>
      </c>
      <c r="I5011" s="188">
        <v>29.85248135973703</v>
      </c>
      <c r="J5011" s="192">
        <v>7799.75</v>
      </c>
      <c r="K5011" s="191">
        <v>255.08</v>
      </c>
      <c r="L5011" s="193">
        <v>30.577661909989022</v>
      </c>
      <c r="N5011" s="185"/>
      <c r="O5011" s="185"/>
    </row>
    <row r="5012" spans="1:15" x14ac:dyDescent="0.25">
      <c r="A5012" s="239" t="s">
        <v>14790</v>
      </c>
      <c r="B5012" s="189" t="s">
        <v>7869</v>
      </c>
      <c r="C5012" s="190" t="s">
        <v>7868</v>
      </c>
      <c r="D5012" s="190" t="s">
        <v>2452</v>
      </c>
      <c r="E5012" s="190" t="s">
        <v>20867</v>
      </c>
      <c r="F5012" s="190" t="s">
        <v>20869</v>
      </c>
      <c r="G5012" s="192">
        <v>3658</v>
      </c>
      <c r="H5012" s="191">
        <v>170.3</v>
      </c>
      <c r="I5012" s="188">
        <v>21.479741632413386</v>
      </c>
      <c r="J5012" s="192">
        <v>4080</v>
      </c>
      <c r="K5012" s="191">
        <v>174.52</v>
      </c>
      <c r="L5012" s="193">
        <v>23.378409351363739</v>
      </c>
      <c r="N5012" s="185"/>
      <c r="O5012" s="185"/>
    </row>
    <row r="5013" spans="1:15" x14ac:dyDescent="0.25">
      <c r="A5013" s="239" t="s">
        <v>14791</v>
      </c>
      <c r="B5013" s="189" t="s">
        <v>7869</v>
      </c>
      <c r="C5013" s="190" t="s">
        <v>7868</v>
      </c>
      <c r="D5013" s="190" t="s">
        <v>1807</v>
      </c>
      <c r="E5013" s="190" t="s">
        <v>20867</v>
      </c>
      <c r="F5013" s="190" t="s">
        <v>20869</v>
      </c>
      <c r="G5013" s="192">
        <v>994.41</v>
      </c>
      <c r="H5013" s="191">
        <v>24.51</v>
      </c>
      <c r="I5013" s="188">
        <v>40.571603427172576</v>
      </c>
      <c r="J5013" s="192">
        <v>1031.8800000000001</v>
      </c>
      <c r="K5013" s="191">
        <v>22.72</v>
      </c>
      <c r="L5013" s="193">
        <v>45.417253521126767</v>
      </c>
      <c r="N5013" s="185"/>
      <c r="O5013" s="185"/>
    </row>
    <row r="5014" spans="1:15" x14ac:dyDescent="0.25">
      <c r="A5014" s="239" t="s">
        <v>14792</v>
      </c>
      <c r="B5014" s="189" t="s">
        <v>7869</v>
      </c>
      <c r="C5014" s="190" t="s">
        <v>7868</v>
      </c>
      <c r="D5014" s="190" t="s">
        <v>1808</v>
      </c>
      <c r="E5014" s="190" t="s">
        <v>20867</v>
      </c>
      <c r="F5014" s="190" t="s">
        <v>20869</v>
      </c>
      <c r="G5014" s="192">
        <v>2200</v>
      </c>
      <c r="H5014" s="191">
        <v>131.16999999999999</v>
      </c>
      <c r="I5014" s="188">
        <v>16.772127773118854</v>
      </c>
      <c r="J5014" s="192">
        <v>2313.75</v>
      </c>
      <c r="K5014" s="191">
        <v>136.56</v>
      </c>
      <c r="L5014" s="193">
        <v>16.94310193321617</v>
      </c>
      <c r="N5014" s="185"/>
      <c r="O5014" s="185"/>
    </row>
    <row r="5015" spans="1:15" x14ac:dyDescent="0.25">
      <c r="A5015" s="239" t="s">
        <v>14793</v>
      </c>
      <c r="B5015" s="189" t="s">
        <v>7869</v>
      </c>
      <c r="C5015" s="190" t="s">
        <v>7868</v>
      </c>
      <c r="D5015" s="190" t="s">
        <v>1809</v>
      </c>
      <c r="E5015" s="190" t="s">
        <v>20867</v>
      </c>
      <c r="F5015" s="190" t="s">
        <v>20869</v>
      </c>
      <c r="G5015" s="192">
        <v>3497</v>
      </c>
      <c r="H5015" s="191">
        <v>101.04</v>
      </c>
      <c r="I5015" s="188">
        <v>34.610055423594616</v>
      </c>
      <c r="J5015" s="192">
        <v>3500</v>
      </c>
      <c r="K5015" s="191">
        <v>108.35</v>
      </c>
      <c r="L5015" s="193">
        <v>32.302722658052609</v>
      </c>
      <c r="N5015" s="185"/>
      <c r="O5015" s="185"/>
    </row>
    <row r="5016" spans="1:15" x14ac:dyDescent="0.25">
      <c r="A5016" s="239" t="s">
        <v>14794</v>
      </c>
      <c r="B5016" s="189" t="s">
        <v>7869</v>
      </c>
      <c r="C5016" s="190" t="s">
        <v>7868</v>
      </c>
      <c r="D5016" s="190" t="s">
        <v>1810</v>
      </c>
      <c r="E5016" s="190" t="s">
        <v>20867</v>
      </c>
      <c r="F5016" s="190" t="s">
        <v>20869</v>
      </c>
      <c r="G5016" s="192">
        <v>3092.61</v>
      </c>
      <c r="H5016" s="191">
        <v>93.84</v>
      </c>
      <c r="I5016" s="188">
        <v>32.956202046035806</v>
      </c>
      <c r="J5016" s="192">
        <v>3292.79</v>
      </c>
      <c r="K5016" s="191">
        <v>99.9</v>
      </c>
      <c r="L5016" s="193">
        <v>32.960860860860862</v>
      </c>
      <c r="N5016" s="185"/>
      <c r="O5016" s="185"/>
    </row>
    <row r="5017" spans="1:15" x14ac:dyDescent="0.25">
      <c r="A5017" s="239" t="s">
        <v>14795</v>
      </c>
      <c r="B5017" s="189" t="s">
        <v>7869</v>
      </c>
      <c r="C5017" s="190" t="s">
        <v>7868</v>
      </c>
      <c r="D5017" s="190" t="s">
        <v>1811</v>
      </c>
      <c r="E5017" s="190" t="s">
        <v>20867</v>
      </c>
      <c r="F5017" s="190" t="s">
        <v>20869</v>
      </c>
      <c r="G5017" s="192">
        <v>3834</v>
      </c>
      <c r="H5017" s="191">
        <v>133.01</v>
      </c>
      <c r="I5017" s="188">
        <v>28.824900383429821</v>
      </c>
      <c r="J5017" s="192">
        <v>4078</v>
      </c>
      <c r="K5017" s="191">
        <v>141.53</v>
      </c>
      <c r="L5017" s="193">
        <v>28.813679078640572</v>
      </c>
      <c r="N5017" s="185"/>
      <c r="O5017" s="185"/>
    </row>
    <row r="5018" spans="1:15" x14ac:dyDescent="0.25">
      <c r="A5018" s="239" t="s">
        <v>14796</v>
      </c>
      <c r="B5018" s="189" t="s">
        <v>7869</v>
      </c>
      <c r="C5018" s="190" t="s">
        <v>7868</v>
      </c>
      <c r="D5018" s="190" t="s">
        <v>8473</v>
      </c>
      <c r="E5018" s="190" t="s">
        <v>20867</v>
      </c>
      <c r="F5018" s="190" t="s">
        <v>20869</v>
      </c>
      <c r="G5018" s="192">
        <v>600</v>
      </c>
      <c r="H5018" s="191">
        <v>61.53</v>
      </c>
      <c r="I5018" s="188">
        <v>9.7513408093612863</v>
      </c>
      <c r="J5018" s="192">
        <v>600</v>
      </c>
      <c r="K5018" s="191">
        <v>65.430000000000007</v>
      </c>
      <c r="L5018" s="193">
        <v>9.1701054562127453</v>
      </c>
      <c r="N5018" s="185"/>
      <c r="O5018" s="185"/>
    </row>
    <row r="5019" spans="1:15" x14ac:dyDescent="0.25">
      <c r="A5019" s="239" t="s">
        <v>14797</v>
      </c>
      <c r="B5019" s="189" t="s">
        <v>7869</v>
      </c>
      <c r="C5019" s="190" t="s">
        <v>7868</v>
      </c>
      <c r="D5019" s="190" t="s">
        <v>1812</v>
      </c>
      <c r="E5019" s="190" t="s">
        <v>20867</v>
      </c>
      <c r="F5019" s="190" t="s">
        <v>20869</v>
      </c>
      <c r="G5019" s="192">
        <v>25420</v>
      </c>
      <c r="H5019" s="191">
        <v>725.25</v>
      </c>
      <c r="I5019" s="188">
        <v>35.049982764563943</v>
      </c>
      <c r="J5019" s="192">
        <v>25950</v>
      </c>
      <c r="K5019" s="191">
        <v>740.35</v>
      </c>
      <c r="L5019" s="193">
        <v>35.050989396906864</v>
      </c>
      <c r="N5019" s="185"/>
      <c r="O5019" s="185"/>
    </row>
    <row r="5020" spans="1:15" x14ac:dyDescent="0.25">
      <c r="A5020" s="239" t="s">
        <v>14798</v>
      </c>
      <c r="B5020" s="189" t="s">
        <v>7869</v>
      </c>
      <c r="C5020" s="190" t="s">
        <v>7868</v>
      </c>
      <c r="D5020" s="190" t="s">
        <v>1813</v>
      </c>
      <c r="E5020" s="190" t="s">
        <v>20867</v>
      </c>
      <c r="F5020" s="190" t="s">
        <v>20869</v>
      </c>
      <c r="G5020" s="192">
        <v>12372</v>
      </c>
      <c r="H5020" s="191">
        <v>275.58</v>
      </c>
      <c r="I5020" s="188">
        <v>44.894404528630524</v>
      </c>
      <c r="J5020" s="192">
        <v>12707</v>
      </c>
      <c r="K5020" s="191">
        <v>283.07</v>
      </c>
      <c r="L5020" s="193">
        <v>44.889956547850353</v>
      </c>
      <c r="N5020" s="185"/>
      <c r="O5020" s="185"/>
    </row>
    <row r="5021" spans="1:15" x14ac:dyDescent="0.25">
      <c r="A5021" s="239" t="s">
        <v>14799</v>
      </c>
      <c r="B5021" s="189" t="s">
        <v>7869</v>
      </c>
      <c r="C5021" s="190" t="s">
        <v>7868</v>
      </c>
      <c r="D5021" s="190" t="s">
        <v>1814</v>
      </c>
      <c r="E5021" s="190" t="s">
        <v>20867</v>
      </c>
      <c r="F5021" s="190" t="s">
        <v>20869</v>
      </c>
      <c r="G5021" s="192">
        <v>12664.95</v>
      </c>
      <c r="H5021" s="191">
        <v>289.77999999999997</v>
      </c>
      <c r="I5021" s="188">
        <v>43.705397197874255</v>
      </c>
      <c r="J5021" s="192">
        <v>12740.51</v>
      </c>
      <c r="K5021" s="191">
        <v>309.06</v>
      </c>
      <c r="L5021" s="193">
        <v>41.223419400763603</v>
      </c>
      <c r="N5021" s="185"/>
      <c r="O5021" s="185"/>
    </row>
    <row r="5022" spans="1:15" x14ac:dyDescent="0.25">
      <c r="A5022" s="239" t="s">
        <v>14800</v>
      </c>
      <c r="B5022" s="189" t="s">
        <v>7869</v>
      </c>
      <c r="C5022" s="190" t="s">
        <v>7868</v>
      </c>
      <c r="D5022" s="190" t="s">
        <v>1815</v>
      </c>
      <c r="E5022" s="190" t="s">
        <v>20867</v>
      </c>
      <c r="F5022" s="190" t="s">
        <v>20869</v>
      </c>
      <c r="G5022" s="192">
        <v>2827</v>
      </c>
      <c r="H5022" s="191">
        <v>126.55</v>
      </c>
      <c r="I5022" s="188">
        <v>22.338996444093244</v>
      </c>
      <c r="J5022" s="192">
        <v>3000</v>
      </c>
      <c r="K5022" s="191">
        <v>128.71</v>
      </c>
      <c r="L5022" s="193">
        <v>23.308212260119646</v>
      </c>
      <c r="N5022" s="185"/>
      <c r="O5022" s="185"/>
    </row>
    <row r="5023" spans="1:15" x14ac:dyDescent="0.25">
      <c r="A5023" s="239" t="s">
        <v>14801</v>
      </c>
      <c r="B5023" s="189" t="s">
        <v>7869</v>
      </c>
      <c r="C5023" s="190" t="s">
        <v>7868</v>
      </c>
      <c r="D5023" s="190" t="s">
        <v>2542</v>
      </c>
      <c r="E5023" s="190" t="s">
        <v>20867</v>
      </c>
      <c r="F5023" s="190" t="s">
        <v>20869</v>
      </c>
      <c r="G5023" s="192">
        <v>5250</v>
      </c>
      <c r="H5023" s="191">
        <v>186.65</v>
      </c>
      <c r="I5023" s="188">
        <v>28.127511384945084</v>
      </c>
      <c r="J5023" s="192">
        <v>5250</v>
      </c>
      <c r="K5023" s="191">
        <v>192.91</v>
      </c>
      <c r="L5023" s="193">
        <v>27.214763361152869</v>
      </c>
      <c r="N5023" s="185"/>
      <c r="O5023" s="185"/>
    </row>
    <row r="5024" spans="1:15" x14ac:dyDescent="0.25">
      <c r="A5024" s="239" t="s">
        <v>14802</v>
      </c>
      <c r="B5024" s="189" t="s">
        <v>7871</v>
      </c>
      <c r="C5024" s="190" t="s">
        <v>7870</v>
      </c>
      <c r="D5024" s="190" t="s">
        <v>1816</v>
      </c>
      <c r="E5024" s="190" t="s">
        <v>20867</v>
      </c>
      <c r="F5024" s="190" t="s">
        <v>20869</v>
      </c>
      <c r="G5024" s="192">
        <v>14054</v>
      </c>
      <c r="H5024" s="191">
        <v>274.7</v>
      </c>
      <c r="I5024" s="188">
        <v>51.161266836548961</v>
      </c>
      <c r="J5024" s="192">
        <v>14054</v>
      </c>
      <c r="K5024" s="191">
        <v>279.3</v>
      </c>
      <c r="L5024" s="193">
        <v>50.318653777300391</v>
      </c>
      <c r="N5024" s="185"/>
      <c r="O5024" s="185"/>
    </row>
    <row r="5025" spans="1:15" x14ac:dyDescent="0.25">
      <c r="A5025" s="239" t="s">
        <v>14803</v>
      </c>
      <c r="B5025" s="189" t="s">
        <v>7871</v>
      </c>
      <c r="C5025" s="190" t="s">
        <v>7870</v>
      </c>
      <c r="D5025" s="190" t="s">
        <v>1817</v>
      </c>
      <c r="E5025" s="190" t="s">
        <v>20867</v>
      </c>
      <c r="F5025" s="190" t="s">
        <v>20869</v>
      </c>
      <c r="G5025" s="192">
        <v>36033</v>
      </c>
      <c r="H5025" s="191">
        <v>804.5</v>
      </c>
      <c r="I5025" s="188">
        <v>44.789310130515851</v>
      </c>
      <c r="J5025" s="192">
        <v>41561</v>
      </c>
      <c r="K5025" s="191">
        <v>842.5</v>
      </c>
      <c r="L5025" s="193">
        <v>49.330563798219586</v>
      </c>
      <c r="N5025" s="185"/>
      <c r="O5025" s="185"/>
    </row>
    <row r="5026" spans="1:15" x14ac:dyDescent="0.25">
      <c r="A5026" s="239" t="s">
        <v>14804</v>
      </c>
      <c r="B5026" s="189" t="s">
        <v>7871</v>
      </c>
      <c r="C5026" s="190" t="s">
        <v>7870</v>
      </c>
      <c r="D5026" s="190" t="s">
        <v>1818</v>
      </c>
      <c r="E5026" s="190" t="s">
        <v>20867</v>
      </c>
      <c r="F5026" s="190" t="s">
        <v>20869</v>
      </c>
      <c r="G5026" s="192">
        <v>75030</v>
      </c>
      <c r="H5026" s="191">
        <v>676.9</v>
      </c>
      <c r="I5026" s="188">
        <v>110.84355148470971</v>
      </c>
      <c r="J5026" s="192">
        <v>77933</v>
      </c>
      <c r="K5026" s="191">
        <v>682</v>
      </c>
      <c r="L5026" s="193">
        <v>114.27126099706744</v>
      </c>
      <c r="N5026" s="185"/>
      <c r="O5026" s="185"/>
    </row>
    <row r="5027" spans="1:15" x14ac:dyDescent="0.25">
      <c r="A5027" s="239" t="s">
        <v>14805</v>
      </c>
      <c r="B5027" s="189" t="s">
        <v>7871</v>
      </c>
      <c r="C5027" s="190" t="s">
        <v>7870</v>
      </c>
      <c r="D5027" s="190" t="s">
        <v>1819</v>
      </c>
      <c r="E5027" s="190" t="s">
        <v>20867</v>
      </c>
      <c r="F5027" s="190" t="s">
        <v>20869</v>
      </c>
      <c r="G5027" s="192">
        <v>52270</v>
      </c>
      <c r="H5027" s="191">
        <v>720.7</v>
      </c>
      <c r="I5027" s="188">
        <v>72.526710142916599</v>
      </c>
      <c r="J5027" s="192">
        <v>58000</v>
      </c>
      <c r="K5027" s="191">
        <v>719.3</v>
      </c>
      <c r="L5027" s="193">
        <v>80.633949673293486</v>
      </c>
      <c r="N5027" s="185"/>
      <c r="O5027" s="185"/>
    </row>
    <row r="5028" spans="1:15" x14ac:dyDescent="0.25">
      <c r="A5028" s="239" t="s">
        <v>14806</v>
      </c>
      <c r="B5028" s="189" t="s">
        <v>7871</v>
      </c>
      <c r="C5028" s="190" t="s">
        <v>7870</v>
      </c>
      <c r="D5028" s="190" t="s">
        <v>1820</v>
      </c>
      <c r="E5028" s="190" t="s">
        <v>20867</v>
      </c>
      <c r="F5028" s="190" t="s">
        <v>20869</v>
      </c>
      <c r="G5028" s="192">
        <v>57228</v>
      </c>
      <c r="H5028" s="191">
        <v>792.5</v>
      </c>
      <c r="I5028" s="188">
        <v>72.211987381703466</v>
      </c>
      <c r="J5028" s="192">
        <v>60000</v>
      </c>
      <c r="K5028" s="191">
        <v>795.3</v>
      </c>
      <c r="L5028" s="193">
        <v>75.443228970199925</v>
      </c>
      <c r="N5028" s="185"/>
      <c r="O5028" s="185"/>
    </row>
    <row r="5029" spans="1:15" x14ac:dyDescent="0.25">
      <c r="A5029" s="239" t="s">
        <v>14807</v>
      </c>
      <c r="B5029" s="189" t="s">
        <v>7871</v>
      </c>
      <c r="C5029" s="190" t="s">
        <v>7870</v>
      </c>
      <c r="D5029" s="190" t="s">
        <v>1821</v>
      </c>
      <c r="E5029" s="190" t="s">
        <v>20867</v>
      </c>
      <c r="F5029" s="190" t="s">
        <v>20869</v>
      </c>
      <c r="G5029" s="192">
        <v>34188</v>
      </c>
      <c r="H5029" s="191">
        <v>613.1</v>
      </c>
      <c r="I5029" s="188">
        <v>55.762518349372044</v>
      </c>
      <c r="J5029" s="192">
        <v>35260</v>
      </c>
      <c r="K5029" s="191">
        <v>611.29999999999995</v>
      </c>
      <c r="L5029" s="193">
        <v>57.680353345329628</v>
      </c>
      <c r="N5029" s="185"/>
      <c r="O5029" s="185"/>
    </row>
    <row r="5030" spans="1:15" x14ac:dyDescent="0.25">
      <c r="A5030" s="239" t="s">
        <v>14808</v>
      </c>
      <c r="B5030" s="189" t="s">
        <v>7871</v>
      </c>
      <c r="C5030" s="190" t="s">
        <v>7870</v>
      </c>
      <c r="D5030" s="190" t="s">
        <v>2614</v>
      </c>
      <c r="E5030" s="190" t="s">
        <v>20867</v>
      </c>
      <c r="F5030" s="190" t="s">
        <v>20869</v>
      </c>
      <c r="G5030" s="192">
        <v>736827</v>
      </c>
      <c r="H5030" s="191">
        <v>10982.6</v>
      </c>
      <c r="I5030" s="188">
        <v>67.090397537923621</v>
      </c>
      <c r="J5030" s="192">
        <v>764562</v>
      </c>
      <c r="K5030" s="191">
        <v>11187.8</v>
      </c>
      <c r="L5030" s="193">
        <v>68.338904878528396</v>
      </c>
      <c r="N5030" s="185"/>
      <c r="O5030" s="185"/>
    </row>
    <row r="5031" spans="1:15" x14ac:dyDescent="0.25">
      <c r="A5031" s="239" t="s">
        <v>14809</v>
      </c>
      <c r="B5031" s="189" t="s">
        <v>7871</v>
      </c>
      <c r="C5031" s="190" t="s">
        <v>7870</v>
      </c>
      <c r="D5031" s="190" t="s">
        <v>2615</v>
      </c>
      <c r="E5031" s="190" t="s">
        <v>20867</v>
      </c>
      <c r="F5031" s="190" t="s">
        <v>20869</v>
      </c>
      <c r="G5031" s="192">
        <v>136951</v>
      </c>
      <c r="H5031" s="191">
        <v>1587.5</v>
      </c>
      <c r="I5031" s="188">
        <v>86.26834645669291</v>
      </c>
      <c r="J5031" s="192">
        <v>140996</v>
      </c>
      <c r="K5031" s="191">
        <v>1597.5</v>
      </c>
      <c r="L5031" s="193">
        <v>88.260406885758997</v>
      </c>
      <c r="N5031" s="185"/>
      <c r="O5031" s="185"/>
    </row>
    <row r="5032" spans="1:15" x14ac:dyDescent="0.25">
      <c r="A5032" s="239" t="s">
        <v>14810</v>
      </c>
      <c r="B5032" s="189" t="s">
        <v>7871</v>
      </c>
      <c r="C5032" s="190" t="s">
        <v>7870</v>
      </c>
      <c r="D5032" s="190" t="s">
        <v>2616</v>
      </c>
      <c r="E5032" s="190" t="s">
        <v>20867</v>
      </c>
      <c r="F5032" s="190" t="s">
        <v>20869</v>
      </c>
      <c r="G5032" s="192">
        <v>699720</v>
      </c>
      <c r="H5032" s="191">
        <v>10440.799999999999</v>
      </c>
      <c r="I5032" s="188">
        <v>67.017853038081384</v>
      </c>
      <c r="J5032" s="192">
        <v>724679</v>
      </c>
      <c r="K5032" s="191">
        <v>10547.4</v>
      </c>
      <c r="L5032" s="193">
        <v>68.706885109126418</v>
      </c>
      <c r="N5032" s="185"/>
      <c r="O5032" s="185"/>
    </row>
    <row r="5033" spans="1:15" x14ac:dyDescent="0.25">
      <c r="A5033" s="239" t="s">
        <v>14811</v>
      </c>
      <c r="B5033" s="189" t="s">
        <v>7871</v>
      </c>
      <c r="C5033" s="190" t="s">
        <v>7870</v>
      </c>
      <c r="D5033" s="190" t="s">
        <v>2617</v>
      </c>
      <c r="E5033" s="190" t="s">
        <v>20867</v>
      </c>
      <c r="F5033" s="190" t="s">
        <v>20869</v>
      </c>
      <c r="G5033" s="192">
        <v>7243</v>
      </c>
      <c r="H5033" s="191">
        <v>147.4</v>
      </c>
      <c r="I5033" s="188">
        <v>49.138398914518312</v>
      </c>
      <c r="J5033" s="192">
        <v>7303</v>
      </c>
      <c r="K5033" s="191">
        <v>148.69999999999999</v>
      </c>
      <c r="L5033" s="193">
        <v>49.112306657700074</v>
      </c>
      <c r="N5033" s="185"/>
      <c r="O5033" s="185"/>
    </row>
    <row r="5034" spans="1:15" x14ac:dyDescent="0.25">
      <c r="A5034" s="239" t="s">
        <v>14812</v>
      </c>
      <c r="B5034" s="189" t="s">
        <v>7871</v>
      </c>
      <c r="C5034" s="190" t="s">
        <v>7870</v>
      </c>
      <c r="D5034" s="190" t="s">
        <v>2618</v>
      </c>
      <c r="E5034" s="190" t="s">
        <v>20867</v>
      </c>
      <c r="F5034" s="190" t="s">
        <v>20869</v>
      </c>
      <c r="G5034" s="192">
        <v>178942</v>
      </c>
      <c r="H5034" s="191">
        <v>3213.3</v>
      </c>
      <c r="I5034" s="188">
        <v>55.687922073880429</v>
      </c>
      <c r="J5034" s="192">
        <v>157634</v>
      </c>
      <c r="K5034" s="191">
        <v>3271.1</v>
      </c>
      <c r="L5034" s="193">
        <v>48.189905536363916</v>
      </c>
      <c r="N5034" s="185"/>
      <c r="O5034" s="185"/>
    </row>
    <row r="5035" spans="1:15" x14ac:dyDescent="0.25">
      <c r="A5035" s="239" t="s">
        <v>14813</v>
      </c>
      <c r="B5035" s="189" t="s">
        <v>7871</v>
      </c>
      <c r="C5035" s="190" t="s">
        <v>7870</v>
      </c>
      <c r="D5035" s="190" t="s">
        <v>2619</v>
      </c>
      <c r="E5035" s="190" t="s">
        <v>20867</v>
      </c>
      <c r="F5035" s="190" t="s">
        <v>20869</v>
      </c>
      <c r="G5035" s="192">
        <v>446312</v>
      </c>
      <c r="H5035" s="191">
        <v>10594.7</v>
      </c>
      <c r="I5035" s="188">
        <v>42.125968644699704</v>
      </c>
      <c r="J5035" s="192">
        <v>464673</v>
      </c>
      <c r="K5035" s="191">
        <v>10813.9</v>
      </c>
      <c r="L5035" s="193">
        <v>42.969973829978088</v>
      </c>
      <c r="N5035" s="185"/>
      <c r="O5035" s="185"/>
    </row>
    <row r="5036" spans="1:15" x14ac:dyDescent="0.25">
      <c r="A5036" s="239" t="s">
        <v>14814</v>
      </c>
      <c r="B5036" s="189" t="s">
        <v>7871</v>
      </c>
      <c r="C5036" s="190" t="s">
        <v>7870</v>
      </c>
      <c r="D5036" s="190" t="s">
        <v>2620</v>
      </c>
      <c r="E5036" s="190" t="s">
        <v>20867</v>
      </c>
      <c r="F5036" s="190" t="s">
        <v>20869</v>
      </c>
      <c r="G5036" s="192">
        <v>27120</v>
      </c>
      <c r="H5036" s="191">
        <v>679.6</v>
      </c>
      <c r="I5036" s="188">
        <v>39.905826957033547</v>
      </c>
      <c r="J5036" s="192">
        <v>27460</v>
      </c>
      <c r="K5036" s="191">
        <v>688.2</v>
      </c>
      <c r="L5036" s="193">
        <v>39.901191514094734</v>
      </c>
      <c r="N5036" s="185"/>
      <c r="O5036" s="185"/>
    </row>
    <row r="5037" spans="1:15" x14ac:dyDescent="0.25">
      <c r="A5037" s="239" t="s">
        <v>14815</v>
      </c>
      <c r="B5037" s="189" t="s">
        <v>7871</v>
      </c>
      <c r="C5037" s="190" t="s">
        <v>7870</v>
      </c>
      <c r="D5037" s="190" t="s">
        <v>2621</v>
      </c>
      <c r="E5037" s="190" t="s">
        <v>20867</v>
      </c>
      <c r="F5037" s="190" t="s">
        <v>20869</v>
      </c>
      <c r="G5037" s="192">
        <v>168000</v>
      </c>
      <c r="H5037" s="191">
        <v>2710.6</v>
      </c>
      <c r="I5037" s="188">
        <v>61.978897661034459</v>
      </c>
      <c r="J5037" s="192">
        <v>171360</v>
      </c>
      <c r="K5037" s="191">
        <v>2713.5</v>
      </c>
      <c r="L5037" s="193">
        <v>63.150912106135983</v>
      </c>
      <c r="N5037" s="185"/>
      <c r="O5037" s="185"/>
    </row>
    <row r="5038" spans="1:15" x14ac:dyDescent="0.25">
      <c r="A5038" s="239" t="s">
        <v>14816</v>
      </c>
      <c r="B5038" s="189" t="s">
        <v>7871</v>
      </c>
      <c r="C5038" s="190" t="s">
        <v>7870</v>
      </c>
      <c r="D5038" s="190" t="s">
        <v>2622</v>
      </c>
      <c r="E5038" s="190" t="s">
        <v>20867</v>
      </c>
      <c r="F5038" s="190" t="s">
        <v>20869</v>
      </c>
      <c r="G5038" s="192">
        <v>148600</v>
      </c>
      <c r="H5038" s="191">
        <v>2751.8</v>
      </c>
      <c r="I5038" s="188">
        <v>54.001017515807831</v>
      </c>
      <c r="J5038" s="192">
        <v>152000</v>
      </c>
      <c r="K5038" s="191">
        <v>2798.7</v>
      </c>
      <c r="L5038" s="193">
        <v>54.310930074677529</v>
      </c>
      <c r="N5038" s="185"/>
      <c r="O5038" s="185"/>
    </row>
    <row r="5039" spans="1:15" x14ac:dyDescent="0.25">
      <c r="A5039" s="239" t="s">
        <v>14817</v>
      </c>
      <c r="B5039" s="189" t="s">
        <v>7871</v>
      </c>
      <c r="C5039" s="190" t="s">
        <v>7870</v>
      </c>
      <c r="D5039" s="190" t="s">
        <v>3487</v>
      </c>
      <c r="E5039" s="190" t="s">
        <v>20867</v>
      </c>
      <c r="F5039" s="190" t="s">
        <v>20869</v>
      </c>
      <c r="G5039" s="192">
        <v>49796</v>
      </c>
      <c r="H5039" s="191">
        <v>1185.0999999999999</v>
      </c>
      <c r="I5039" s="188">
        <v>42.018395072145815</v>
      </c>
      <c r="J5039" s="192">
        <v>50803</v>
      </c>
      <c r="K5039" s="191">
        <v>1214.0999999999999</v>
      </c>
      <c r="L5039" s="193">
        <v>41.844164401614371</v>
      </c>
      <c r="N5039" s="185"/>
      <c r="O5039" s="185"/>
    </row>
    <row r="5040" spans="1:15" x14ac:dyDescent="0.25">
      <c r="A5040" s="239" t="s">
        <v>14818</v>
      </c>
      <c r="B5040" s="189" t="s">
        <v>7871</v>
      </c>
      <c r="C5040" s="190" t="s">
        <v>7870</v>
      </c>
      <c r="D5040" s="190" t="s">
        <v>3488</v>
      </c>
      <c r="E5040" s="190" t="s">
        <v>20867</v>
      </c>
      <c r="F5040" s="190" t="s">
        <v>20869</v>
      </c>
      <c r="G5040" s="192">
        <v>176</v>
      </c>
      <c r="H5040" s="191">
        <v>37</v>
      </c>
      <c r="I5040" s="188">
        <v>4.756756756756757</v>
      </c>
      <c r="J5040" s="192">
        <v>225</v>
      </c>
      <c r="K5040" s="191">
        <v>36.4</v>
      </c>
      <c r="L5040" s="193">
        <v>6.1813186813186816</v>
      </c>
      <c r="N5040" s="185"/>
      <c r="O5040" s="185"/>
    </row>
    <row r="5041" spans="1:15" x14ac:dyDescent="0.25">
      <c r="A5041" s="239" t="s">
        <v>14819</v>
      </c>
      <c r="B5041" s="189" t="s">
        <v>7871</v>
      </c>
      <c r="C5041" s="190" t="s">
        <v>7870</v>
      </c>
      <c r="D5041" s="190" t="s">
        <v>3489</v>
      </c>
      <c r="E5041" s="190" t="s">
        <v>20867</v>
      </c>
      <c r="F5041" s="190" t="s">
        <v>20869</v>
      </c>
      <c r="G5041" s="192">
        <v>2926</v>
      </c>
      <c r="H5041" s="191">
        <v>126.8</v>
      </c>
      <c r="I5041" s="188">
        <v>23.07570977917981</v>
      </c>
      <c r="J5041" s="192">
        <v>2984</v>
      </c>
      <c r="K5041" s="191">
        <v>128.80000000000001</v>
      </c>
      <c r="L5041" s="193">
        <v>23.167701863354036</v>
      </c>
      <c r="N5041" s="185"/>
      <c r="O5041" s="185"/>
    </row>
    <row r="5042" spans="1:15" x14ac:dyDescent="0.25">
      <c r="A5042" s="239" t="s">
        <v>14820</v>
      </c>
      <c r="B5042" s="189" t="s">
        <v>7871</v>
      </c>
      <c r="C5042" s="190" t="s">
        <v>7870</v>
      </c>
      <c r="D5042" s="190" t="s">
        <v>3490</v>
      </c>
      <c r="E5042" s="190" t="s">
        <v>20867</v>
      </c>
      <c r="F5042" s="190" t="s">
        <v>20869</v>
      </c>
      <c r="G5042" s="192">
        <v>4814</v>
      </c>
      <c r="H5042" s="191">
        <v>101.4</v>
      </c>
      <c r="I5042" s="188">
        <v>47.475345167652854</v>
      </c>
      <c r="J5042" s="192">
        <v>4814</v>
      </c>
      <c r="K5042" s="191">
        <v>108.8</v>
      </c>
      <c r="L5042" s="193">
        <v>44.246323529411768</v>
      </c>
      <c r="N5042" s="185"/>
      <c r="O5042" s="185"/>
    </row>
    <row r="5043" spans="1:15" x14ac:dyDescent="0.25">
      <c r="A5043" s="239" t="s">
        <v>14821</v>
      </c>
      <c r="B5043" s="189" t="s">
        <v>7871</v>
      </c>
      <c r="C5043" s="190" t="s">
        <v>7870</v>
      </c>
      <c r="D5043" s="190" t="s">
        <v>4306</v>
      </c>
      <c r="E5043" s="190" t="s">
        <v>20867</v>
      </c>
      <c r="F5043" s="190" t="s">
        <v>20869</v>
      </c>
      <c r="G5043" s="192">
        <v>64700</v>
      </c>
      <c r="H5043" s="191">
        <v>1067.2</v>
      </c>
      <c r="I5043" s="188">
        <v>60.625937031484256</v>
      </c>
      <c r="J5043" s="192">
        <v>68000</v>
      </c>
      <c r="K5043" s="191">
        <v>1086.7</v>
      </c>
      <c r="L5043" s="193">
        <v>62.574767645164258</v>
      </c>
      <c r="N5043" s="185"/>
      <c r="O5043" s="185"/>
    </row>
    <row r="5044" spans="1:15" x14ac:dyDescent="0.25">
      <c r="A5044" s="239" t="s">
        <v>14822</v>
      </c>
      <c r="B5044" s="189" t="s">
        <v>7871</v>
      </c>
      <c r="C5044" s="190" t="s">
        <v>7870</v>
      </c>
      <c r="D5044" s="190" t="s">
        <v>4307</v>
      </c>
      <c r="E5044" s="190" t="s">
        <v>20867</v>
      </c>
      <c r="F5044" s="190" t="s">
        <v>20869</v>
      </c>
      <c r="G5044" s="192">
        <v>59405</v>
      </c>
      <c r="H5044" s="191">
        <v>581.1</v>
      </c>
      <c r="I5044" s="188">
        <v>102.2285320943039</v>
      </c>
      <c r="J5044" s="192">
        <v>60490</v>
      </c>
      <c r="K5044" s="191">
        <v>581.79999999999995</v>
      </c>
      <c r="L5044" s="193">
        <v>103.97043657614302</v>
      </c>
      <c r="N5044" s="185"/>
      <c r="O5044" s="185"/>
    </row>
    <row r="5045" spans="1:15" x14ac:dyDescent="0.25">
      <c r="A5045" s="239" t="s">
        <v>14823</v>
      </c>
      <c r="B5045" s="189" t="s">
        <v>7871</v>
      </c>
      <c r="C5045" s="190" t="s">
        <v>7870</v>
      </c>
      <c r="D5045" s="190" t="s">
        <v>4308</v>
      </c>
      <c r="E5045" s="190" t="s">
        <v>20867</v>
      </c>
      <c r="F5045" s="190" t="s">
        <v>20869</v>
      </c>
      <c r="G5045" s="192">
        <v>4000</v>
      </c>
      <c r="H5045" s="191">
        <v>135.19999999999999</v>
      </c>
      <c r="I5045" s="188">
        <v>29.585798816568051</v>
      </c>
      <c r="J5045" s="192">
        <v>5400</v>
      </c>
      <c r="K5045" s="191">
        <v>135.9</v>
      </c>
      <c r="L5045" s="193">
        <v>39.735099337748345</v>
      </c>
      <c r="N5045" s="185"/>
      <c r="O5045" s="185"/>
    </row>
    <row r="5046" spans="1:15" x14ac:dyDescent="0.25">
      <c r="A5046" s="239" t="s">
        <v>14824</v>
      </c>
      <c r="B5046" s="189" t="s">
        <v>7871</v>
      </c>
      <c r="C5046" s="190" t="s">
        <v>7870</v>
      </c>
      <c r="D5046" s="190" t="s">
        <v>4309</v>
      </c>
      <c r="E5046" s="190" t="s">
        <v>20867</v>
      </c>
      <c r="F5046" s="190" t="s">
        <v>20869</v>
      </c>
      <c r="G5046" s="192">
        <v>41213</v>
      </c>
      <c r="H5046" s="191">
        <v>912.8</v>
      </c>
      <c r="I5046" s="188">
        <v>45.150087642418931</v>
      </c>
      <c r="J5046" s="192">
        <v>41897</v>
      </c>
      <c r="K5046" s="191">
        <v>910.8</v>
      </c>
      <c r="L5046" s="193">
        <v>46.000219587176112</v>
      </c>
      <c r="N5046" s="185"/>
      <c r="O5046" s="185"/>
    </row>
    <row r="5047" spans="1:15" x14ac:dyDescent="0.25">
      <c r="A5047" s="239" t="s">
        <v>14825</v>
      </c>
      <c r="B5047" s="189" t="s">
        <v>7871</v>
      </c>
      <c r="C5047" s="190" t="s">
        <v>7870</v>
      </c>
      <c r="D5047" s="190" t="s">
        <v>4279</v>
      </c>
      <c r="E5047" s="190" t="s">
        <v>20867</v>
      </c>
      <c r="F5047" s="190" t="s">
        <v>20869</v>
      </c>
      <c r="G5047" s="192">
        <v>161060</v>
      </c>
      <c r="H5047" s="191">
        <v>4259.6000000000004</v>
      </c>
      <c r="I5047" s="188">
        <v>37.811062071556009</v>
      </c>
      <c r="J5047" s="192">
        <v>180000</v>
      </c>
      <c r="K5047" s="191">
        <v>4369.5</v>
      </c>
      <c r="L5047" s="193">
        <v>41.194644696189492</v>
      </c>
      <c r="N5047" s="185"/>
      <c r="O5047" s="185"/>
    </row>
    <row r="5048" spans="1:15" x14ac:dyDescent="0.25">
      <c r="A5048" s="239" t="s">
        <v>14826</v>
      </c>
      <c r="B5048" s="189" t="s">
        <v>7872</v>
      </c>
      <c r="C5048" s="190" t="s">
        <v>8595</v>
      </c>
      <c r="D5048" s="190" t="s">
        <v>4310</v>
      </c>
      <c r="E5048" s="190" t="s">
        <v>20873</v>
      </c>
      <c r="F5048" s="190" t="s">
        <v>20869</v>
      </c>
      <c r="G5048" s="192">
        <v>7000</v>
      </c>
      <c r="H5048" s="191">
        <v>1632</v>
      </c>
      <c r="I5048" s="188">
        <v>4.2892156862745097</v>
      </c>
      <c r="J5048" s="192">
        <v>7000</v>
      </c>
      <c r="K5048" s="191">
        <v>1882</v>
      </c>
      <c r="L5048" s="193">
        <v>3.7194473963868226</v>
      </c>
      <c r="N5048" s="185"/>
      <c r="O5048" s="185"/>
    </row>
    <row r="5049" spans="1:15" x14ac:dyDescent="0.25">
      <c r="A5049" s="239" t="s">
        <v>14827</v>
      </c>
      <c r="B5049" s="189" t="s">
        <v>7872</v>
      </c>
      <c r="C5049" s="190" t="s">
        <v>8595</v>
      </c>
      <c r="D5049" s="190" t="s">
        <v>4311</v>
      </c>
      <c r="E5049" s="190" t="s">
        <v>20873</v>
      </c>
      <c r="F5049" s="190" t="s">
        <v>20869</v>
      </c>
      <c r="G5049" s="192">
        <v>5300</v>
      </c>
      <c r="H5049" s="191">
        <v>461</v>
      </c>
      <c r="I5049" s="188">
        <v>11.496746203904555</v>
      </c>
      <c r="J5049" s="192">
        <v>6300</v>
      </c>
      <c r="K5049" s="191">
        <v>548</v>
      </c>
      <c r="L5049" s="193">
        <v>11.496350364963504</v>
      </c>
      <c r="N5049" s="185"/>
      <c r="O5049" s="185"/>
    </row>
    <row r="5050" spans="1:15" x14ac:dyDescent="0.25">
      <c r="A5050" s="239" t="s">
        <v>14828</v>
      </c>
      <c r="B5050" s="189" t="s">
        <v>7873</v>
      </c>
      <c r="C5050" s="190" t="s">
        <v>8596</v>
      </c>
      <c r="D5050" s="190" t="s">
        <v>14829</v>
      </c>
      <c r="E5050" s="190" t="s">
        <v>20873</v>
      </c>
      <c r="F5050" s="190" t="s">
        <v>20868</v>
      </c>
      <c r="G5050" s="192">
        <v>0</v>
      </c>
      <c r="H5050" s="191">
        <v>1390.87</v>
      </c>
      <c r="I5050" s="188">
        <v>0</v>
      </c>
      <c r="J5050" s="192">
        <v>0</v>
      </c>
      <c r="K5050" s="191">
        <v>1417.4</v>
      </c>
      <c r="L5050" s="193">
        <v>0</v>
      </c>
      <c r="N5050" s="185"/>
      <c r="O5050" s="185"/>
    </row>
    <row r="5051" spans="1:15" x14ac:dyDescent="0.25">
      <c r="A5051" s="239" t="s">
        <v>14830</v>
      </c>
      <c r="B5051" s="189" t="s">
        <v>7873</v>
      </c>
      <c r="C5051" s="190" t="s">
        <v>8596</v>
      </c>
      <c r="D5051" s="190" t="s">
        <v>4312</v>
      </c>
      <c r="E5051" s="190" t="s">
        <v>20873</v>
      </c>
      <c r="F5051" s="190" t="s">
        <v>20869</v>
      </c>
      <c r="G5051" s="192">
        <v>3500</v>
      </c>
      <c r="H5051" s="191">
        <v>112.76</v>
      </c>
      <c r="I5051" s="188">
        <v>31.039375665129477</v>
      </c>
      <c r="J5051" s="192">
        <v>3500</v>
      </c>
      <c r="K5051" s="191">
        <v>115.74</v>
      </c>
      <c r="L5051" s="193">
        <v>30.240193537238639</v>
      </c>
      <c r="N5051" s="185"/>
      <c r="O5051" s="185"/>
    </row>
    <row r="5052" spans="1:15" x14ac:dyDescent="0.25">
      <c r="A5052" s="239" t="s">
        <v>14831</v>
      </c>
      <c r="B5052" s="189" t="s">
        <v>7873</v>
      </c>
      <c r="C5052" s="190" t="s">
        <v>8596</v>
      </c>
      <c r="D5052" s="190" t="s">
        <v>4313</v>
      </c>
      <c r="E5052" s="190" t="s">
        <v>20873</v>
      </c>
      <c r="F5052" s="190" t="s">
        <v>20869</v>
      </c>
      <c r="G5052" s="192">
        <v>427363</v>
      </c>
      <c r="H5052" s="191">
        <v>3623.56</v>
      </c>
      <c r="I5052" s="188">
        <v>117.94009206415789</v>
      </c>
      <c r="J5052" s="192">
        <v>456175</v>
      </c>
      <c r="K5052" s="191">
        <v>3791.98</v>
      </c>
      <c r="L5052" s="193">
        <v>120.29994883939261</v>
      </c>
      <c r="N5052" s="185"/>
      <c r="O5052" s="185"/>
    </row>
    <row r="5053" spans="1:15" x14ac:dyDescent="0.25">
      <c r="A5053" s="239" t="s">
        <v>14832</v>
      </c>
      <c r="B5053" s="189" t="s">
        <v>7873</v>
      </c>
      <c r="C5053" s="190" t="s">
        <v>8596</v>
      </c>
      <c r="D5053" s="190" t="s">
        <v>4314</v>
      </c>
      <c r="E5053" s="190" t="s">
        <v>20873</v>
      </c>
      <c r="F5053" s="190" t="s">
        <v>20869</v>
      </c>
      <c r="G5053" s="192">
        <v>14500</v>
      </c>
      <c r="H5053" s="191">
        <v>244.83</v>
      </c>
      <c r="I5053" s="188">
        <v>59.224768206510639</v>
      </c>
      <c r="J5053" s="192">
        <v>14222</v>
      </c>
      <c r="K5053" s="191">
        <v>237.43</v>
      </c>
      <c r="L5053" s="193">
        <v>59.8997599292423</v>
      </c>
      <c r="N5053" s="185"/>
      <c r="O5053" s="185"/>
    </row>
    <row r="5054" spans="1:15" x14ac:dyDescent="0.25">
      <c r="A5054" s="239" t="s">
        <v>14833</v>
      </c>
      <c r="B5054" s="189" t="s">
        <v>7873</v>
      </c>
      <c r="C5054" s="190" t="s">
        <v>8596</v>
      </c>
      <c r="D5054" s="190" t="s">
        <v>1393</v>
      </c>
      <c r="E5054" s="190" t="s">
        <v>20873</v>
      </c>
      <c r="F5054" s="190" t="s">
        <v>20869</v>
      </c>
      <c r="G5054" s="192">
        <v>132000</v>
      </c>
      <c r="H5054" s="191">
        <v>2556.1799999999998</v>
      </c>
      <c r="I5054" s="188">
        <v>51.639555899819264</v>
      </c>
      <c r="J5054" s="192">
        <v>133399</v>
      </c>
      <c r="K5054" s="191">
        <v>2583.2600000000002</v>
      </c>
      <c r="L5054" s="193">
        <v>51.63978848431826</v>
      </c>
      <c r="N5054" s="185"/>
      <c r="O5054" s="185"/>
    </row>
    <row r="5055" spans="1:15" x14ac:dyDescent="0.25">
      <c r="A5055" s="239" t="s">
        <v>14834</v>
      </c>
      <c r="B5055" s="189" t="s">
        <v>7873</v>
      </c>
      <c r="C5055" s="190" t="s">
        <v>8596</v>
      </c>
      <c r="D5055" s="190" t="s">
        <v>8569</v>
      </c>
      <c r="E5055" s="190" t="s">
        <v>20873</v>
      </c>
      <c r="F5055" s="190" t="s">
        <v>20869</v>
      </c>
      <c r="G5055" s="192">
        <v>68000</v>
      </c>
      <c r="H5055" s="191">
        <v>3240.95</v>
      </c>
      <c r="I5055" s="188">
        <v>20.98150233727765</v>
      </c>
      <c r="J5055" s="192">
        <v>74425</v>
      </c>
      <c r="K5055" s="191">
        <v>3547.45</v>
      </c>
      <c r="L5055" s="193">
        <v>20.979858771793825</v>
      </c>
      <c r="N5055" s="185"/>
      <c r="O5055" s="185"/>
    </row>
    <row r="5056" spans="1:15" x14ac:dyDescent="0.25">
      <c r="A5056" s="239" t="s">
        <v>14835</v>
      </c>
      <c r="B5056" s="189" t="s">
        <v>7873</v>
      </c>
      <c r="C5056" s="190" t="s">
        <v>8596</v>
      </c>
      <c r="D5056" s="190" t="s">
        <v>8294</v>
      </c>
      <c r="E5056" s="190" t="s">
        <v>20873</v>
      </c>
      <c r="F5056" s="190" t="s">
        <v>20868</v>
      </c>
      <c r="G5056" s="192">
        <v>0</v>
      </c>
      <c r="H5056" s="191">
        <v>88.92</v>
      </c>
      <c r="I5056" s="188">
        <v>0</v>
      </c>
      <c r="J5056" s="192">
        <v>0</v>
      </c>
      <c r="K5056" s="191">
        <v>88.48</v>
      </c>
      <c r="L5056" s="193">
        <v>0</v>
      </c>
      <c r="N5056" s="185"/>
      <c r="O5056" s="185"/>
    </row>
    <row r="5057" spans="1:15" x14ac:dyDescent="0.25">
      <c r="A5057" s="239" t="s">
        <v>14836</v>
      </c>
      <c r="B5057" s="189" t="s">
        <v>7873</v>
      </c>
      <c r="C5057" s="190" t="s">
        <v>8596</v>
      </c>
      <c r="D5057" s="190" t="s">
        <v>4315</v>
      </c>
      <c r="E5057" s="190" t="s">
        <v>20873</v>
      </c>
      <c r="F5057" s="190" t="s">
        <v>20869</v>
      </c>
      <c r="G5057" s="192">
        <v>411327</v>
      </c>
      <c r="H5057" s="191">
        <v>3602.99</v>
      </c>
      <c r="I5057" s="188">
        <v>114.16268155060104</v>
      </c>
      <c r="J5057" s="192">
        <v>438886</v>
      </c>
      <c r="K5057" s="191">
        <v>3665.61</v>
      </c>
      <c r="L5057" s="193">
        <v>119.73068602497264</v>
      </c>
      <c r="N5057" s="185"/>
      <c r="O5057" s="185"/>
    </row>
    <row r="5058" spans="1:15" x14ac:dyDescent="0.25">
      <c r="A5058" s="239" t="s">
        <v>14837</v>
      </c>
      <c r="B5058" s="189" t="s">
        <v>7873</v>
      </c>
      <c r="C5058" s="190" t="s">
        <v>8596</v>
      </c>
      <c r="D5058" s="190" t="s">
        <v>4316</v>
      </c>
      <c r="E5058" s="190" t="s">
        <v>20873</v>
      </c>
      <c r="F5058" s="190" t="s">
        <v>20869</v>
      </c>
      <c r="G5058" s="192">
        <v>24145</v>
      </c>
      <c r="H5058" s="191">
        <v>426.36</v>
      </c>
      <c r="I5058" s="188">
        <v>56.630546955624354</v>
      </c>
      <c r="J5058" s="192">
        <v>24418</v>
      </c>
      <c r="K5058" s="191">
        <v>422.7</v>
      </c>
      <c r="L5058" s="193">
        <v>57.766737638987465</v>
      </c>
      <c r="N5058" s="185"/>
      <c r="O5058" s="185"/>
    </row>
    <row r="5059" spans="1:15" x14ac:dyDescent="0.25">
      <c r="A5059" s="239" t="s">
        <v>14838</v>
      </c>
      <c r="B5059" s="189" t="s">
        <v>7873</v>
      </c>
      <c r="C5059" s="190" t="s">
        <v>8596</v>
      </c>
      <c r="D5059" s="190" t="s">
        <v>4317</v>
      </c>
      <c r="E5059" s="190" t="s">
        <v>20873</v>
      </c>
      <c r="F5059" s="190" t="s">
        <v>20869</v>
      </c>
      <c r="G5059" s="192">
        <v>50000</v>
      </c>
      <c r="H5059" s="191">
        <v>1467.37</v>
      </c>
      <c r="I5059" s="188">
        <v>34.074568786332009</v>
      </c>
      <c r="J5059" s="192">
        <v>47466</v>
      </c>
      <c r="K5059" s="191">
        <v>1393.13</v>
      </c>
      <c r="L5059" s="193">
        <v>34.071479330715725</v>
      </c>
      <c r="N5059" s="185"/>
      <c r="O5059" s="185"/>
    </row>
    <row r="5060" spans="1:15" x14ac:dyDescent="0.25">
      <c r="A5060" s="239" t="s">
        <v>14839</v>
      </c>
      <c r="B5060" s="189" t="s">
        <v>7873</v>
      </c>
      <c r="C5060" s="190" t="s">
        <v>8596</v>
      </c>
      <c r="D5060" s="190" t="s">
        <v>4318</v>
      </c>
      <c r="E5060" s="190" t="s">
        <v>20873</v>
      </c>
      <c r="F5060" s="190" t="s">
        <v>20869</v>
      </c>
      <c r="G5060" s="192">
        <v>543</v>
      </c>
      <c r="H5060" s="191">
        <v>37.35</v>
      </c>
      <c r="I5060" s="188">
        <v>14.538152610441767</v>
      </c>
      <c r="J5060" s="192">
        <v>581</v>
      </c>
      <c r="K5060" s="191">
        <v>38.159999999999997</v>
      </c>
      <c r="L5060" s="193">
        <v>15.225366876310273</v>
      </c>
      <c r="N5060" s="185"/>
      <c r="O5060" s="185"/>
    </row>
    <row r="5061" spans="1:15" x14ac:dyDescent="0.25">
      <c r="A5061" s="239" t="s">
        <v>14840</v>
      </c>
      <c r="B5061" s="189" t="s">
        <v>7873</v>
      </c>
      <c r="C5061" s="190" t="s">
        <v>8596</v>
      </c>
      <c r="D5061" s="190" t="s">
        <v>4319</v>
      </c>
      <c r="E5061" s="190" t="s">
        <v>20873</v>
      </c>
      <c r="F5061" s="190" t="s">
        <v>20869</v>
      </c>
      <c r="G5061" s="192">
        <v>6250</v>
      </c>
      <c r="H5061" s="191">
        <v>200.45</v>
      </c>
      <c r="I5061" s="188">
        <v>31.179845347967074</v>
      </c>
      <c r="J5061" s="192">
        <v>6250</v>
      </c>
      <c r="K5061" s="191">
        <v>197.02</v>
      </c>
      <c r="L5061" s="193">
        <v>31.722667749467057</v>
      </c>
      <c r="N5061" s="185"/>
      <c r="O5061" s="185"/>
    </row>
    <row r="5062" spans="1:15" x14ac:dyDescent="0.25">
      <c r="A5062" s="239" t="s">
        <v>14841</v>
      </c>
      <c r="B5062" s="189" t="s">
        <v>7873</v>
      </c>
      <c r="C5062" s="190" t="s">
        <v>8596</v>
      </c>
      <c r="D5062" s="190" t="s">
        <v>4320</v>
      </c>
      <c r="E5062" s="190" t="s">
        <v>20873</v>
      </c>
      <c r="F5062" s="190" t="s">
        <v>20869</v>
      </c>
      <c r="G5062" s="192">
        <v>600</v>
      </c>
      <c r="H5062" s="191">
        <v>36.64</v>
      </c>
      <c r="I5062" s="188">
        <v>16.375545851528383</v>
      </c>
      <c r="J5062" s="192">
        <v>700</v>
      </c>
      <c r="K5062" s="191">
        <v>37.68</v>
      </c>
      <c r="L5062" s="193">
        <v>18.577494692144374</v>
      </c>
      <c r="N5062" s="185"/>
      <c r="O5062" s="185"/>
    </row>
    <row r="5063" spans="1:15" x14ac:dyDescent="0.25">
      <c r="A5063" s="239" t="s">
        <v>14842</v>
      </c>
      <c r="B5063" s="189" t="s">
        <v>7873</v>
      </c>
      <c r="C5063" s="190" t="s">
        <v>8596</v>
      </c>
      <c r="D5063" s="190" t="s">
        <v>4321</v>
      </c>
      <c r="E5063" s="190" t="s">
        <v>20873</v>
      </c>
      <c r="F5063" s="190" t="s">
        <v>20869</v>
      </c>
      <c r="G5063" s="192">
        <v>16500</v>
      </c>
      <c r="H5063" s="191">
        <v>275</v>
      </c>
      <c r="I5063" s="188">
        <v>60</v>
      </c>
      <c r="J5063" s="192">
        <v>15898</v>
      </c>
      <c r="K5063" s="191">
        <v>274.10000000000002</v>
      </c>
      <c r="L5063" s="193">
        <v>58.000729660707769</v>
      </c>
      <c r="N5063" s="185"/>
      <c r="O5063" s="185"/>
    </row>
    <row r="5064" spans="1:15" x14ac:dyDescent="0.25">
      <c r="A5064" s="239" t="s">
        <v>14843</v>
      </c>
      <c r="B5064" s="189" t="s">
        <v>7873</v>
      </c>
      <c r="C5064" s="190" t="s">
        <v>8596</v>
      </c>
      <c r="D5064" s="190" t="s">
        <v>14844</v>
      </c>
      <c r="E5064" s="190" t="s">
        <v>20873</v>
      </c>
      <c r="F5064" s="190" t="s">
        <v>20868</v>
      </c>
      <c r="G5064" s="192">
        <v>0</v>
      </c>
      <c r="H5064" s="191">
        <v>2.89</v>
      </c>
      <c r="I5064" s="188">
        <v>0</v>
      </c>
      <c r="J5064" s="192">
        <v>0</v>
      </c>
      <c r="K5064" s="191">
        <v>3.69</v>
      </c>
      <c r="L5064" s="193">
        <v>0</v>
      </c>
      <c r="N5064" s="185"/>
      <c r="O5064" s="185"/>
    </row>
    <row r="5065" spans="1:15" x14ac:dyDescent="0.25">
      <c r="A5065" s="239" t="s">
        <v>14845</v>
      </c>
      <c r="B5065" s="189" t="s">
        <v>7873</v>
      </c>
      <c r="C5065" s="190" t="s">
        <v>8596</v>
      </c>
      <c r="D5065" s="190" t="s">
        <v>4322</v>
      </c>
      <c r="E5065" s="190" t="s">
        <v>20873</v>
      </c>
      <c r="F5065" s="190" t="s">
        <v>20869</v>
      </c>
      <c r="G5065" s="192">
        <v>1900</v>
      </c>
      <c r="H5065" s="191">
        <v>74.510000000000005</v>
      </c>
      <c r="I5065" s="188">
        <v>25.499932894913432</v>
      </c>
      <c r="J5065" s="192">
        <v>1900</v>
      </c>
      <c r="K5065" s="191">
        <v>70.86</v>
      </c>
      <c r="L5065" s="193">
        <v>26.81343494213943</v>
      </c>
      <c r="N5065" s="185"/>
      <c r="O5065" s="185"/>
    </row>
    <row r="5066" spans="1:15" x14ac:dyDescent="0.25">
      <c r="A5066" s="239" t="s">
        <v>14846</v>
      </c>
      <c r="B5066" s="189" t="s">
        <v>7873</v>
      </c>
      <c r="C5066" s="190" t="s">
        <v>8596</v>
      </c>
      <c r="D5066" s="190" t="s">
        <v>4323</v>
      </c>
      <c r="E5066" s="190" t="s">
        <v>20873</v>
      </c>
      <c r="F5066" s="190" t="s">
        <v>20869</v>
      </c>
      <c r="G5066" s="192">
        <v>193959</v>
      </c>
      <c r="H5066" s="191">
        <v>5691.64</v>
      </c>
      <c r="I5066" s="188">
        <v>34.077875621086363</v>
      </c>
      <c r="J5066" s="192">
        <v>265793</v>
      </c>
      <c r="K5066" s="191">
        <v>5806.32</v>
      </c>
      <c r="L5066" s="193">
        <v>45.77649871174858</v>
      </c>
      <c r="N5066" s="185"/>
      <c r="O5066" s="185"/>
    </row>
    <row r="5067" spans="1:15" x14ac:dyDescent="0.25">
      <c r="A5067" s="239" t="s">
        <v>14847</v>
      </c>
      <c r="B5067" s="189" t="s">
        <v>7873</v>
      </c>
      <c r="C5067" s="190" t="s">
        <v>8596</v>
      </c>
      <c r="D5067" s="190" t="s">
        <v>4324</v>
      </c>
      <c r="E5067" s="190" t="s">
        <v>20873</v>
      </c>
      <c r="F5067" s="190" t="s">
        <v>20869</v>
      </c>
      <c r="G5067" s="192">
        <v>56000</v>
      </c>
      <c r="H5067" s="191">
        <v>911.06</v>
      </c>
      <c r="I5067" s="188">
        <v>61.466862775228861</v>
      </c>
      <c r="J5067" s="192">
        <v>58500</v>
      </c>
      <c r="K5067" s="191">
        <v>916.36</v>
      </c>
      <c r="L5067" s="193">
        <v>63.839539045789863</v>
      </c>
      <c r="N5067" s="185"/>
      <c r="O5067" s="185"/>
    </row>
    <row r="5068" spans="1:15" x14ac:dyDescent="0.25">
      <c r="A5068" s="239" t="s">
        <v>14848</v>
      </c>
      <c r="B5068" s="189" t="s">
        <v>7873</v>
      </c>
      <c r="C5068" s="190" t="s">
        <v>8596</v>
      </c>
      <c r="D5068" s="190" t="s">
        <v>3511</v>
      </c>
      <c r="E5068" s="190" t="s">
        <v>20873</v>
      </c>
      <c r="F5068" s="190" t="s">
        <v>20869</v>
      </c>
      <c r="G5068" s="192">
        <v>14250</v>
      </c>
      <c r="H5068" s="191">
        <v>321.14</v>
      </c>
      <c r="I5068" s="188">
        <v>44.373170579809432</v>
      </c>
      <c r="J5068" s="192">
        <v>14870</v>
      </c>
      <c r="K5068" s="191">
        <v>311.5</v>
      </c>
      <c r="L5068" s="193">
        <v>47.736757624398074</v>
      </c>
      <c r="N5068" s="185"/>
      <c r="O5068" s="185"/>
    </row>
    <row r="5069" spans="1:15" x14ac:dyDescent="0.25">
      <c r="A5069" s="239" t="s">
        <v>14849</v>
      </c>
      <c r="B5069" s="189" t="s">
        <v>7873</v>
      </c>
      <c r="C5069" s="190" t="s">
        <v>8596</v>
      </c>
      <c r="D5069" s="190" t="s">
        <v>3512</v>
      </c>
      <c r="E5069" s="190" t="s">
        <v>20873</v>
      </c>
      <c r="F5069" s="190" t="s">
        <v>20869</v>
      </c>
      <c r="G5069" s="192">
        <v>70638</v>
      </c>
      <c r="H5069" s="191">
        <v>2425.7399999999998</v>
      </c>
      <c r="I5069" s="188">
        <v>29.120186005095356</v>
      </c>
      <c r="J5069" s="192">
        <v>86210</v>
      </c>
      <c r="K5069" s="191">
        <v>2440.54</v>
      </c>
      <c r="L5069" s="193">
        <v>35.324149573455053</v>
      </c>
      <c r="N5069" s="185"/>
      <c r="O5069" s="185"/>
    </row>
    <row r="5070" spans="1:15" x14ac:dyDescent="0.25">
      <c r="A5070" s="239" t="s">
        <v>14850</v>
      </c>
      <c r="B5070" s="189" t="s">
        <v>7873</v>
      </c>
      <c r="C5070" s="190" t="s">
        <v>8596</v>
      </c>
      <c r="D5070" s="190" t="s">
        <v>3513</v>
      </c>
      <c r="E5070" s="190" t="s">
        <v>20873</v>
      </c>
      <c r="F5070" s="190" t="s">
        <v>20869</v>
      </c>
      <c r="G5070" s="192">
        <v>1500</v>
      </c>
      <c r="H5070" s="191">
        <v>57.77</v>
      </c>
      <c r="I5070" s="188">
        <v>25.965033754543878</v>
      </c>
      <c r="J5070" s="192">
        <v>1500</v>
      </c>
      <c r="K5070" s="191">
        <v>57.32</v>
      </c>
      <c r="L5070" s="193">
        <v>26.168876482903002</v>
      </c>
      <c r="N5070" s="185"/>
      <c r="O5070" s="185"/>
    </row>
    <row r="5071" spans="1:15" x14ac:dyDescent="0.25">
      <c r="A5071" s="239" t="s">
        <v>14851</v>
      </c>
      <c r="B5071" s="189" t="s">
        <v>7873</v>
      </c>
      <c r="C5071" s="190" t="s">
        <v>8596</v>
      </c>
      <c r="D5071" s="190" t="s">
        <v>3514</v>
      </c>
      <c r="E5071" s="190" t="s">
        <v>20873</v>
      </c>
      <c r="F5071" s="190" t="s">
        <v>20869</v>
      </c>
      <c r="G5071" s="192">
        <v>23331</v>
      </c>
      <c r="H5071" s="191">
        <v>505.46</v>
      </c>
      <c r="I5071" s="188">
        <v>46.157955129980614</v>
      </c>
      <c r="J5071" s="192">
        <v>24118</v>
      </c>
      <c r="K5071" s="191">
        <v>511.8</v>
      </c>
      <c r="L5071" s="193">
        <v>47.123876514263387</v>
      </c>
      <c r="N5071" s="185"/>
      <c r="O5071" s="185"/>
    </row>
    <row r="5072" spans="1:15" x14ac:dyDescent="0.25">
      <c r="A5072" s="239" t="s">
        <v>14852</v>
      </c>
      <c r="B5072" s="189" t="s">
        <v>7873</v>
      </c>
      <c r="C5072" s="190" t="s">
        <v>8596</v>
      </c>
      <c r="D5072" s="190" t="s">
        <v>3515</v>
      </c>
      <c r="E5072" s="190" t="s">
        <v>20873</v>
      </c>
      <c r="F5072" s="190" t="s">
        <v>20869</v>
      </c>
      <c r="G5072" s="192">
        <v>8934</v>
      </c>
      <c r="H5072" s="191">
        <v>161.81</v>
      </c>
      <c r="I5072" s="188">
        <v>55.21290402323713</v>
      </c>
      <c r="J5072" s="192">
        <v>8970</v>
      </c>
      <c r="K5072" s="191">
        <v>159.01</v>
      </c>
      <c r="L5072" s="193">
        <v>56.411546443619905</v>
      </c>
      <c r="N5072" s="185"/>
      <c r="O5072" s="185"/>
    </row>
    <row r="5073" spans="1:15" x14ac:dyDescent="0.25">
      <c r="A5073" s="239" t="s">
        <v>14853</v>
      </c>
      <c r="B5073" s="189" t="s">
        <v>7873</v>
      </c>
      <c r="C5073" s="190" t="s">
        <v>8596</v>
      </c>
      <c r="D5073" s="190" t="s">
        <v>14854</v>
      </c>
      <c r="E5073" s="190" t="s">
        <v>20873</v>
      </c>
      <c r="F5073" s="190" t="s">
        <v>20869</v>
      </c>
      <c r="G5073" s="192">
        <v>70500</v>
      </c>
      <c r="H5073" s="191">
        <v>2199.77</v>
      </c>
      <c r="I5073" s="188">
        <v>32.048805102351608</v>
      </c>
      <c r="J5073" s="192">
        <v>70000</v>
      </c>
      <c r="K5073" s="191">
        <v>2187.94</v>
      </c>
      <c r="L5073" s="193">
        <v>31.993564722981432</v>
      </c>
      <c r="N5073" s="185"/>
      <c r="O5073" s="185"/>
    </row>
    <row r="5074" spans="1:15" x14ac:dyDescent="0.25">
      <c r="A5074" s="239" t="s">
        <v>14855</v>
      </c>
      <c r="B5074" s="189" t="s">
        <v>7873</v>
      </c>
      <c r="C5074" s="190" t="s">
        <v>8596</v>
      </c>
      <c r="D5074" s="190" t="s">
        <v>3516</v>
      </c>
      <c r="E5074" s="190" t="s">
        <v>20873</v>
      </c>
      <c r="F5074" s="190" t="s">
        <v>20869</v>
      </c>
      <c r="G5074" s="192">
        <v>2500</v>
      </c>
      <c r="H5074" s="191">
        <v>138.88999999999999</v>
      </c>
      <c r="I5074" s="188">
        <v>17.999856001151993</v>
      </c>
      <c r="J5074" s="192">
        <v>2383</v>
      </c>
      <c r="K5074" s="191">
        <v>134.63</v>
      </c>
      <c r="L5074" s="193">
        <v>17.700363960484292</v>
      </c>
      <c r="N5074" s="185"/>
      <c r="O5074" s="185"/>
    </row>
    <row r="5075" spans="1:15" x14ac:dyDescent="0.25">
      <c r="A5075" s="239" t="s">
        <v>14856</v>
      </c>
      <c r="B5075" s="189" t="s">
        <v>7873</v>
      </c>
      <c r="C5075" s="190" t="s">
        <v>8596</v>
      </c>
      <c r="D5075" s="190" t="s">
        <v>3517</v>
      </c>
      <c r="E5075" s="190" t="s">
        <v>20873</v>
      </c>
      <c r="F5075" s="190" t="s">
        <v>20869</v>
      </c>
      <c r="G5075" s="192">
        <v>52000</v>
      </c>
      <c r="H5075" s="191">
        <v>787.17</v>
      </c>
      <c r="I5075" s="188">
        <v>66.059428077797691</v>
      </c>
      <c r="J5075" s="192">
        <v>51591</v>
      </c>
      <c r="K5075" s="191">
        <v>809.39</v>
      </c>
      <c r="L5075" s="193">
        <v>63.740594768900039</v>
      </c>
      <c r="N5075" s="185"/>
      <c r="O5075" s="185"/>
    </row>
    <row r="5076" spans="1:15" x14ac:dyDescent="0.25">
      <c r="A5076" s="239" t="s">
        <v>14857</v>
      </c>
      <c r="B5076" s="189" t="s">
        <v>7873</v>
      </c>
      <c r="C5076" s="190" t="s">
        <v>8596</v>
      </c>
      <c r="D5076" s="190" t="s">
        <v>3518</v>
      </c>
      <c r="E5076" s="190" t="s">
        <v>20873</v>
      </c>
      <c r="F5076" s="190" t="s">
        <v>20869</v>
      </c>
      <c r="G5076" s="192">
        <v>311475</v>
      </c>
      <c r="H5076" s="191">
        <v>4959.57</v>
      </c>
      <c r="I5076" s="188">
        <v>62.802823631887442</v>
      </c>
      <c r="J5076" s="192">
        <v>330164</v>
      </c>
      <c r="K5076" s="191">
        <v>4982.8100000000004</v>
      </c>
      <c r="L5076" s="193">
        <v>66.260603956402107</v>
      </c>
      <c r="N5076" s="185"/>
      <c r="O5076" s="185"/>
    </row>
    <row r="5077" spans="1:15" x14ac:dyDescent="0.25">
      <c r="A5077" s="239" t="s">
        <v>14858</v>
      </c>
      <c r="B5077" s="189" t="s">
        <v>7873</v>
      </c>
      <c r="C5077" s="190" t="s">
        <v>8596</v>
      </c>
      <c r="D5077" s="190" t="s">
        <v>3519</v>
      </c>
      <c r="E5077" s="190" t="s">
        <v>20873</v>
      </c>
      <c r="F5077" s="190" t="s">
        <v>20869</v>
      </c>
      <c r="G5077" s="192">
        <v>7451</v>
      </c>
      <c r="H5077" s="191">
        <v>329.13</v>
      </c>
      <c r="I5077" s="188">
        <v>22.638471120833714</v>
      </c>
      <c r="J5077" s="192">
        <v>10922</v>
      </c>
      <c r="K5077" s="191">
        <v>330.66</v>
      </c>
      <c r="L5077" s="193">
        <v>33.030907881207277</v>
      </c>
      <c r="N5077" s="185"/>
      <c r="O5077" s="185"/>
    </row>
    <row r="5078" spans="1:15" x14ac:dyDescent="0.25">
      <c r="A5078" s="239" t="s">
        <v>14859</v>
      </c>
      <c r="B5078" s="189" t="s">
        <v>7873</v>
      </c>
      <c r="C5078" s="190" t="s">
        <v>8596</v>
      </c>
      <c r="D5078" s="190" t="s">
        <v>7972</v>
      </c>
      <c r="E5078" s="190" t="s">
        <v>20873</v>
      </c>
      <c r="F5078" s="190" t="s">
        <v>20869</v>
      </c>
      <c r="G5078" s="192">
        <v>26600</v>
      </c>
      <c r="H5078" s="191">
        <v>423.69</v>
      </c>
      <c r="I5078" s="188">
        <v>62.781750808374049</v>
      </c>
      <c r="J5078" s="192">
        <v>7838</v>
      </c>
      <c r="K5078" s="191">
        <v>416.4</v>
      </c>
      <c r="L5078" s="193">
        <v>18.823246878001921</v>
      </c>
      <c r="N5078" s="185"/>
      <c r="O5078" s="185"/>
    </row>
    <row r="5079" spans="1:15" x14ac:dyDescent="0.25">
      <c r="A5079" s="239" t="s">
        <v>14860</v>
      </c>
      <c r="B5079" s="189" t="s">
        <v>7873</v>
      </c>
      <c r="C5079" s="190" t="s">
        <v>8596</v>
      </c>
      <c r="D5079" s="190" t="s">
        <v>3520</v>
      </c>
      <c r="E5079" s="190" t="s">
        <v>20873</v>
      </c>
      <c r="F5079" s="190" t="s">
        <v>20869</v>
      </c>
      <c r="G5079" s="192">
        <v>161543</v>
      </c>
      <c r="H5079" s="191">
        <v>2462.56</v>
      </c>
      <c r="I5079" s="188">
        <v>65.599619907738287</v>
      </c>
      <c r="J5079" s="192">
        <v>166000</v>
      </c>
      <c r="K5079" s="191">
        <v>2464.4</v>
      </c>
      <c r="L5079" s="193">
        <v>67.359194935887032</v>
      </c>
      <c r="N5079" s="185"/>
      <c r="O5079" s="185"/>
    </row>
    <row r="5080" spans="1:15" x14ac:dyDescent="0.25">
      <c r="A5080" s="239" t="s">
        <v>14861</v>
      </c>
      <c r="B5080" s="189" t="s">
        <v>7873</v>
      </c>
      <c r="C5080" s="190" t="s">
        <v>8596</v>
      </c>
      <c r="D5080" s="190" t="s">
        <v>2651</v>
      </c>
      <c r="E5080" s="190" t="s">
        <v>20873</v>
      </c>
      <c r="F5080" s="190" t="s">
        <v>20869</v>
      </c>
      <c r="G5080" s="192">
        <v>6000</v>
      </c>
      <c r="H5080" s="191">
        <v>111.45</v>
      </c>
      <c r="I5080" s="188">
        <v>53.835800807537012</v>
      </c>
      <c r="J5080" s="192">
        <v>6600</v>
      </c>
      <c r="K5080" s="191">
        <v>110.76</v>
      </c>
      <c r="L5080" s="193">
        <v>59.58829902491874</v>
      </c>
      <c r="N5080" s="185"/>
      <c r="O5080" s="185"/>
    </row>
    <row r="5081" spans="1:15" x14ac:dyDescent="0.25">
      <c r="A5081" s="239" t="s">
        <v>14862</v>
      </c>
      <c r="B5081" s="189" t="s">
        <v>7873</v>
      </c>
      <c r="C5081" s="190" t="s">
        <v>8596</v>
      </c>
      <c r="D5081" s="190" t="s">
        <v>2652</v>
      </c>
      <c r="E5081" s="190" t="s">
        <v>20873</v>
      </c>
      <c r="F5081" s="190" t="s">
        <v>20869</v>
      </c>
      <c r="G5081" s="192">
        <v>415016</v>
      </c>
      <c r="H5081" s="191">
        <v>8041.39</v>
      </c>
      <c r="I5081" s="188">
        <v>51.609982851223478</v>
      </c>
      <c r="J5081" s="192">
        <v>426526</v>
      </c>
      <c r="K5081" s="191">
        <v>8107.32</v>
      </c>
      <c r="L5081" s="193">
        <v>52.609987024072076</v>
      </c>
      <c r="N5081" s="185"/>
      <c r="O5081" s="185"/>
    </row>
    <row r="5082" spans="1:15" x14ac:dyDescent="0.25">
      <c r="A5082" s="239" t="s">
        <v>14863</v>
      </c>
      <c r="B5082" s="189" t="s">
        <v>7873</v>
      </c>
      <c r="C5082" s="190" t="s">
        <v>8596</v>
      </c>
      <c r="D5082" s="190" t="s">
        <v>2653</v>
      </c>
      <c r="E5082" s="190" t="s">
        <v>20873</v>
      </c>
      <c r="F5082" s="190" t="s">
        <v>20869</v>
      </c>
      <c r="G5082" s="192">
        <v>163488</v>
      </c>
      <c r="H5082" s="191">
        <v>4192.24</v>
      </c>
      <c r="I5082" s="188">
        <v>38.99776730339866</v>
      </c>
      <c r="J5082" s="192">
        <v>226814</v>
      </c>
      <c r="K5082" s="191">
        <v>4361.7700000000004</v>
      </c>
      <c r="L5082" s="193">
        <v>52.000449358861189</v>
      </c>
      <c r="N5082" s="185"/>
      <c r="O5082" s="185"/>
    </row>
    <row r="5083" spans="1:15" x14ac:dyDescent="0.25">
      <c r="A5083" s="239" t="s">
        <v>14864</v>
      </c>
      <c r="B5083" s="189" t="s">
        <v>7873</v>
      </c>
      <c r="C5083" s="190" t="s">
        <v>8596</v>
      </c>
      <c r="D5083" s="190" t="s">
        <v>2654</v>
      </c>
      <c r="E5083" s="190" t="s">
        <v>20873</v>
      </c>
      <c r="F5083" s="190" t="s">
        <v>20869</v>
      </c>
      <c r="G5083" s="192">
        <v>20972</v>
      </c>
      <c r="H5083" s="191">
        <v>401.35</v>
      </c>
      <c r="I5083" s="188">
        <v>52.253643951663136</v>
      </c>
      <c r="J5083" s="192">
        <v>21265</v>
      </c>
      <c r="K5083" s="191">
        <v>404.28</v>
      </c>
      <c r="L5083" s="193">
        <v>52.599683387751064</v>
      </c>
      <c r="N5083" s="185"/>
      <c r="O5083" s="185"/>
    </row>
    <row r="5084" spans="1:15" x14ac:dyDescent="0.25">
      <c r="A5084" s="239" t="s">
        <v>14865</v>
      </c>
      <c r="B5084" s="189" t="s">
        <v>7873</v>
      </c>
      <c r="C5084" s="190" t="s">
        <v>8596</v>
      </c>
      <c r="D5084" s="190" t="s">
        <v>2655</v>
      </c>
      <c r="E5084" s="190" t="s">
        <v>20873</v>
      </c>
      <c r="F5084" s="190" t="s">
        <v>20869</v>
      </c>
      <c r="G5084" s="192">
        <v>15000</v>
      </c>
      <c r="H5084" s="191">
        <v>413.8</v>
      </c>
      <c r="I5084" s="188">
        <v>36.24939584340261</v>
      </c>
      <c r="J5084" s="192">
        <v>20000</v>
      </c>
      <c r="K5084" s="191">
        <v>428.05</v>
      </c>
      <c r="L5084" s="193">
        <v>46.723513608223335</v>
      </c>
      <c r="N5084" s="185"/>
      <c r="O5084" s="185"/>
    </row>
    <row r="5085" spans="1:15" x14ac:dyDescent="0.25">
      <c r="A5085" s="239" t="s">
        <v>14866</v>
      </c>
      <c r="B5085" s="189" t="s">
        <v>7873</v>
      </c>
      <c r="C5085" s="190" t="s">
        <v>8596</v>
      </c>
      <c r="D5085" s="190" t="s">
        <v>2656</v>
      </c>
      <c r="E5085" s="190" t="s">
        <v>20873</v>
      </c>
      <c r="F5085" s="190" t="s">
        <v>20869</v>
      </c>
      <c r="G5085" s="192">
        <v>151933</v>
      </c>
      <c r="H5085" s="191">
        <v>2818.8</v>
      </c>
      <c r="I5085" s="188">
        <v>53.899886476514823</v>
      </c>
      <c r="J5085" s="192">
        <v>158657</v>
      </c>
      <c r="K5085" s="191">
        <v>2943.94</v>
      </c>
      <c r="L5085" s="193">
        <v>53.892742379260447</v>
      </c>
      <c r="N5085" s="185"/>
      <c r="O5085" s="185"/>
    </row>
    <row r="5086" spans="1:15" x14ac:dyDescent="0.25">
      <c r="A5086" s="239" t="s">
        <v>14867</v>
      </c>
      <c r="B5086" s="189" t="s">
        <v>7873</v>
      </c>
      <c r="C5086" s="190" t="s">
        <v>8596</v>
      </c>
      <c r="D5086" s="190" t="s">
        <v>2657</v>
      </c>
      <c r="E5086" s="190" t="s">
        <v>20873</v>
      </c>
      <c r="F5086" s="190" t="s">
        <v>20869</v>
      </c>
      <c r="G5086" s="192">
        <v>10376</v>
      </c>
      <c r="H5086" s="191">
        <v>251.84</v>
      </c>
      <c r="I5086" s="188">
        <v>41.200762388818298</v>
      </c>
      <c r="J5086" s="192">
        <v>10638</v>
      </c>
      <c r="K5086" s="191">
        <v>251.84</v>
      </c>
      <c r="L5086" s="193">
        <v>42.241105463786532</v>
      </c>
      <c r="N5086" s="185"/>
      <c r="O5086" s="185"/>
    </row>
    <row r="5087" spans="1:15" x14ac:dyDescent="0.25">
      <c r="A5087" s="239" t="s">
        <v>14868</v>
      </c>
      <c r="B5087" s="189" t="s">
        <v>7873</v>
      </c>
      <c r="C5087" s="190" t="s">
        <v>8596</v>
      </c>
      <c r="D5087" s="190" t="s">
        <v>2658</v>
      </c>
      <c r="E5087" s="190" t="s">
        <v>20873</v>
      </c>
      <c r="F5087" s="190" t="s">
        <v>20869</v>
      </c>
      <c r="G5087" s="192">
        <v>143916</v>
      </c>
      <c r="H5087" s="191">
        <v>2409.84</v>
      </c>
      <c r="I5087" s="188">
        <v>59.720147395677721</v>
      </c>
      <c r="J5087" s="192">
        <v>153741</v>
      </c>
      <c r="K5087" s="191">
        <v>2432.19</v>
      </c>
      <c r="L5087" s="193">
        <v>63.210933356357849</v>
      </c>
      <c r="N5087" s="185"/>
      <c r="O5087" s="185"/>
    </row>
    <row r="5088" spans="1:15" x14ac:dyDescent="0.25">
      <c r="A5088" s="239" t="s">
        <v>14869</v>
      </c>
      <c r="B5088" s="189" t="s">
        <v>7873</v>
      </c>
      <c r="C5088" s="190" t="s">
        <v>8596</v>
      </c>
      <c r="D5088" s="190" t="s">
        <v>2659</v>
      </c>
      <c r="E5088" s="190" t="s">
        <v>20873</v>
      </c>
      <c r="F5088" s="190" t="s">
        <v>20869</v>
      </c>
      <c r="G5088" s="192">
        <v>900</v>
      </c>
      <c r="H5088" s="191">
        <v>106.86</v>
      </c>
      <c r="I5088" s="188">
        <v>8.4222346996069621</v>
      </c>
      <c r="J5088" s="192">
        <v>900</v>
      </c>
      <c r="K5088" s="191">
        <v>103.71</v>
      </c>
      <c r="L5088" s="193">
        <v>8.6780445472953431</v>
      </c>
      <c r="N5088" s="185"/>
      <c r="O5088" s="185"/>
    </row>
    <row r="5089" spans="1:15" x14ac:dyDescent="0.25">
      <c r="A5089" s="239" t="s">
        <v>14870</v>
      </c>
      <c r="B5089" s="189" t="s">
        <v>7873</v>
      </c>
      <c r="C5089" s="190" t="s">
        <v>8596</v>
      </c>
      <c r="D5089" s="190" t="s">
        <v>2731</v>
      </c>
      <c r="E5089" s="190" t="s">
        <v>20873</v>
      </c>
      <c r="F5089" s="190" t="s">
        <v>20869</v>
      </c>
      <c r="G5089" s="192">
        <v>130000</v>
      </c>
      <c r="H5089" s="191">
        <v>4021.91</v>
      </c>
      <c r="I5089" s="188">
        <v>32.322951035701941</v>
      </c>
      <c r="J5089" s="192">
        <v>191287</v>
      </c>
      <c r="K5089" s="191">
        <v>4096.12</v>
      </c>
      <c r="L5089" s="193">
        <v>46.69955958321534</v>
      </c>
      <c r="N5089" s="185"/>
      <c r="O5089" s="185"/>
    </row>
    <row r="5090" spans="1:15" x14ac:dyDescent="0.25">
      <c r="A5090" s="239" t="s">
        <v>14871</v>
      </c>
      <c r="B5090" s="189" t="s">
        <v>7873</v>
      </c>
      <c r="C5090" s="190" t="s">
        <v>8596</v>
      </c>
      <c r="D5090" s="190" t="s">
        <v>8002</v>
      </c>
      <c r="E5090" s="190" t="s">
        <v>20873</v>
      </c>
      <c r="F5090" s="190" t="s">
        <v>20868</v>
      </c>
      <c r="G5090" s="192">
        <v>0</v>
      </c>
      <c r="H5090" s="191">
        <v>17.7</v>
      </c>
      <c r="I5090" s="188">
        <v>0</v>
      </c>
      <c r="J5090" s="192">
        <v>0</v>
      </c>
      <c r="K5090" s="191">
        <v>17.559999999999999</v>
      </c>
      <c r="L5090" s="193">
        <v>0</v>
      </c>
      <c r="N5090" s="185"/>
      <c r="O5090" s="185"/>
    </row>
    <row r="5091" spans="1:15" x14ac:dyDescent="0.25">
      <c r="A5091" s="239" t="s">
        <v>14872</v>
      </c>
      <c r="B5091" s="189" t="s">
        <v>7873</v>
      </c>
      <c r="C5091" s="190" t="s">
        <v>8596</v>
      </c>
      <c r="D5091" s="190" t="s">
        <v>2660</v>
      </c>
      <c r="E5091" s="190" t="s">
        <v>20873</v>
      </c>
      <c r="F5091" s="190" t="s">
        <v>20869</v>
      </c>
      <c r="G5091" s="192">
        <v>13250</v>
      </c>
      <c r="H5091" s="191">
        <v>338.72</v>
      </c>
      <c r="I5091" s="188">
        <v>39.117855455833727</v>
      </c>
      <c r="J5091" s="192">
        <v>13500</v>
      </c>
      <c r="K5091" s="191">
        <v>345.61</v>
      </c>
      <c r="L5091" s="193">
        <v>39.06136975203264</v>
      </c>
      <c r="N5091" s="185"/>
      <c r="O5091" s="185"/>
    </row>
    <row r="5092" spans="1:15" x14ac:dyDescent="0.25">
      <c r="A5092" s="239" t="s">
        <v>14873</v>
      </c>
      <c r="B5092" s="189" t="s">
        <v>7873</v>
      </c>
      <c r="C5092" s="190" t="s">
        <v>8596</v>
      </c>
      <c r="D5092" s="190" t="s">
        <v>2661</v>
      </c>
      <c r="E5092" s="190" t="s">
        <v>20873</v>
      </c>
      <c r="F5092" s="190" t="s">
        <v>20869</v>
      </c>
      <c r="G5092" s="192">
        <v>752198</v>
      </c>
      <c r="H5092" s="191">
        <v>6414.05</v>
      </c>
      <c r="I5092" s="188">
        <v>117.27348555125077</v>
      </c>
      <c r="J5092" s="192">
        <v>782643</v>
      </c>
      <c r="K5092" s="191">
        <v>6456.33</v>
      </c>
      <c r="L5092" s="193">
        <v>121.22103424081483</v>
      </c>
      <c r="N5092" s="185"/>
      <c r="O5092" s="185"/>
    </row>
    <row r="5093" spans="1:15" x14ac:dyDescent="0.25">
      <c r="A5093" s="239" t="s">
        <v>14874</v>
      </c>
      <c r="B5093" s="189" t="s">
        <v>7873</v>
      </c>
      <c r="C5093" s="190" t="s">
        <v>8596</v>
      </c>
      <c r="D5093" s="190" t="s">
        <v>2549</v>
      </c>
      <c r="E5093" s="190" t="s">
        <v>20873</v>
      </c>
      <c r="F5093" s="190" t="s">
        <v>20869</v>
      </c>
      <c r="G5093" s="192">
        <v>10000</v>
      </c>
      <c r="H5093" s="191">
        <v>127.31</v>
      </c>
      <c r="I5093" s="188">
        <v>78.548425104076657</v>
      </c>
      <c r="J5093" s="192">
        <v>9500</v>
      </c>
      <c r="K5093" s="191">
        <v>121.98</v>
      </c>
      <c r="L5093" s="193">
        <v>77.881619937694708</v>
      </c>
      <c r="N5093" s="185"/>
      <c r="O5093" s="185"/>
    </row>
    <row r="5094" spans="1:15" x14ac:dyDescent="0.25">
      <c r="A5094" s="239" t="s">
        <v>14875</v>
      </c>
      <c r="B5094" s="189" t="s">
        <v>7873</v>
      </c>
      <c r="C5094" s="190" t="s">
        <v>8596</v>
      </c>
      <c r="D5094" s="190" t="s">
        <v>14876</v>
      </c>
      <c r="E5094" s="190" t="s">
        <v>20873</v>
      </c>
      <c r="F5094" s="190" t="s">
        <v>20868</v>
      </c>
      <c r="G5094" s="192">
        <v>0</v>
      </c>
      <c r="H5094" s="191">
        <v>9.5500000000000007</v>
      </c>
      <c r="I5094" s="188">
        <v>0</v>
      </c>
      <c r="J5094" s="192">
        <v>0</v>
      </c>
      <c r="K5094" s="191">
        <v>24.38</v>
      </c>
      <c r="L5094" s="193">
        <v>0</v>
      </c>
      <c r="N5094" s="185"/>
      <c r="O5094" s="185"/>
    </row>
    <row r="5095" spans="1:15" x14ac:dyDescent="0.25">
      <c r="A5095" s="239" t="s">
        <v>14877</v>
      </c>
      <c r="B5095" s="189" t="s">
        <v>7873</v>
      </c>
      <c r="C5095" s="190" t="s">
        <v>8596</v>
      </c>
      <c r="D5095" s="190" t="s">
        <v>2662</v>
      </c>
      <c r="E5095" s="190" t="s">
        <v>20873</v>
      </c>
      <c r="F5095" s="190" t="s">
        <v>20869</v>
      </c>
      <c r="G5095" s="192">
        <v>98745</v>
      </c>
      <c r="H5095" s="191">
        <v>1140.01</v>
      </c>
      <c r="I5095" s="188">
        <v>86.617661248585534</v>
      </c>
      <c r="J5095" s="192">
        <v>95725</v>
      </c>
      <c r="K5095" s="191">
        <v>1184.51</v>
      </c>
      <c r="L5095" s="193">
        <v>80.8140074798862</v>
      </c>
      <c r="N5095" s="185"/>
      <c r="O5095" s="185"/>
    </row>
    <row r="5096" spans="1:15" x14ac:dyDescent="0.25">
      <c r="A5096" s="239" t="s">
        <v>14878</v>
      </c>
      <c r="B5096" s="189" t="s">
        <v>7873</v>
      </c>
      <c r="C5096" s="190" t="s">
        <v>8596</v>
      </c>
      <c r="D5096" s="190" t="s">
        <v>2663</v>
      </c>
      <c r="E5096" s="190" t="s">
        <v>20873</v>
      </c>
      <c r="F5096" s="190" t="s">
        <v>20869</v>
      </c>
      <c r="G5096" s="192">
        <v>298429</v>
      </c>
      <c r="H5096" s="191">
        <v>3141.36</v>
      </c>
      <c r="I5096" s="188">
        <v>94.999936333307858</v>
      </c>
      <c r="J5096" s="192">
        <v>313589</v>
      </c>
      <c r="K5096" s="191">
        <v>3309.74</v>
      </c>
      <c r="L5096" s="193">
        <v>94.74732154187339</v>
      </c>
      <c r="N5096" s="185"/>
      <c r="O5096" s="185"/>
    </row>
    <row r="5097" spans="1:15" x14ac:dyDescent="0.25">
      <c r="A5097" s="239" t="s">
        <v>14879</v>
      </c>
      <c r="B5097" s="189" t="s">
        <v>7873</v>
      </c>
      <c r="C5097" s="190" t="s">
        <v>8596</v>
      </c>
      <c r="D5097" s="190" t="s">
        <v>14880</v>
      </c>
      <c r="E5097" s="190" t="s">
        <v>20873</v>
      </c>
      <c r="F5097" s="190" t="s">
        <v>20869</v>
      </c>
      <c r="G5097" s="192">
        <v>324602</v>
      </c>
      <c r="H5097" s="191">
        <v>2164.0100000000002</v>
      </c>
      <c r="I5097" s="188">
        <v>150.00023105253672</v>
      </c>
      <c r="J5097" s="192">
        <v>338307</v>
      </c>
      <c r="K5097" s="191">
        <v>2147.98</v>
      </c>
      <c r="L5097" s="193">
        <v>157.50006983305244</v>
      </c>
      <c r="N5097" s="185"/>
      <c r="O5097" s="185"/>
    </row>
    <row r="5098" spans="1:15" x14ac:dyDescent="0.25">
      <c r="A5098" s="239" t="s">
        <v>14881</v>
      </c>
      <c r="B5098" s="189" t="s">
        <v>7875</v>
      </c>
      <c r="C5098" s="190" t="s">
        <v>7874</v>
      </c>
      <c r="D5098" s="190" t="s">
        <v>2664</v>
      </c>
      <c r="E5098" s="190" t="s">
        <v>20867</v>
      </c>
      <c r="F5098" s="190" t="s">
        <v>20869</v>
      </c>
      <c r="G5098" s="192">
        <v>19700</v>
      </c>
      <c r="H5098" s="191">
        <v>889.4</v>
      </c>
      <c r="I5098" s="188">
        <v>22.149763885765687</v>
      </c>
      <c r="J5098" s="192">
        <v>20700</v>
      </c>
      <c r="K5098" s="191">
        <v>927.3</v>
      </c>
      <c r="L5098" s="193">
        <v>22.322872856680686</v>
      </c>
      <c r="N5098" s="185"/>
      <c r="O5098" s="185"/>
    </row>
    <row r="5099" spans="1:15" x14ac:dyDescent="0.25">
      <c r="A5099" s="239" t="s">
        <v>14882</v>
      </c>
      <c r="B5099" s="189" t="s">
        <v>7875</v>
      </c>
      <c r="C5099" s="190" t="s">
        <v>7874</v>
      </c>
      <c r="D5099" s="190" t="s">
        <v>2665</v>
      </c>
      <c r="E5099" s="190" t="s">
        <v>20867</v>
      </c>
      <c r="F5099" s="190" t="s">
        <v>20869</v>
      </c>
      <c r="G5099" s="192">
        <v>7418</v>
      </c>
      <c r="H5099" s="191">
        <v>504.4</v>
      </c>
      <c r="I5099" s="188">
        <v>14.706582077716099</v>
      </c>
      <c r="J5099" s="192">
        <v>8275</v>
      </c>
      <c r="K5099" s="191">
        <v>508.7</v>
      </c>
      <c r="L5099" s="193">
        <v>16.266954983290741</v>
      </c>
      <c r="N5099" s="185"/>
      <c r="O5099" s="185"/>
    </row>
    <row r="5100" spans="1:15" x14ac:dyDescent="0.25">
      <c r="A5100" s="239" t="s">
        <v>14883</v>
      </c>
      <c r="B5100" s="189" t="s">
        <v>7875</v>
      </c>
      <c r="C5100" s="190" t="s">
        <v>7874</v>
      </c>
      <c r="D5100" s="190" t="s">
        <v>2666</v>
      </c>
      <c r="E5100" s="190" t="s">
        <v>20867</v>
      </c>
      <c r="F5100" s="190" t="s">
        <v>20869</v>
      </c>
      <c r="G5100" s="192">
        <v>14827</v>
      </c>
      <c r="H5100" s="191">
        <v>1219.7</v>
      </c>
      <c r="I5100" s="188">
        <v>12.15626793473805</v>
      </c>
      <c r="J5100" s="192">
        <v>15295</v>
      </c>
      <c r="K5100" s="191">
        <v>1229.5999999999999</v>
      </c>
      <c r="L5100" s="193">
        <v>12.439004554326612</v>
      </c>
      <c r="N5100" s="185"/>
      <c r="O5100" s="185"/>
    </row>
    <row r="5101" spans="1:15" x14ac:dyDescent="0.25">
      <c r="A5101" s="239" t="s">
        <v>14884</v>
      </c>
      <c r="B5101" s="189" t="s">
        <v>7875</v>
      </c>
      <c r="C5101" s="190" t="s">
        <v>7874</v>
      </c>
      <c r="D5101" s="190" t="s">
        <v>6527</v>
      </c>
      <c r="E5101" s="190" t="s">
        <v>20867</v>
      </c>
      <c r="F5101" s="190" t="s">
        <v>20869</v>
      </c>
      <c r="G5101" s="192">
        <v>7800</v>
      </c>
      <c r="H5101" s="191">
        <v>293.39999999999998</v>
      </c>
      <c r="I5101" s="188">
        <v>26.584867075664622</v>
      </c>
      <c r="J5101" s="192">
        <v>8375</v>
      </c>
      <c r="K5101" s="191">
        <v>288.7</v>
      </c>
      <c r="L5101" s="193">
        <v>29.009352268791133</v>
      </c>
      <c r="N5101" s="185"/>
      <c r="O5101" s="185"/>
    </row>
    <row r="5102" spans="1:15" x14ac:dyDescent="0.25">
      <c r="A5102" s="239" t="s">
        <v>14885</v>
      </c>
      <c r="B5102" s="189" t="s">
        <v>7875</v>
      </c>
      <c r="C5102" s="190" t="s">
        <v>7874</v>
      </c>
      <c r="D5102" s="190" t="s">
        <v>2667</v>
      </c>
      <c r="E5102" s="190" t="s">
        <v>20867</v>
      </c>
      <c r="F5102" s="190" t="s">
        <v>20869</v>
      </c>
      <c r="G5102" s="192">
        <v>30600</v>
      </c>
      <c r="H5102" s="191">
        <v>1653.5</v>
      </c>
      <c r="I5102" s="188">
        <v>18.506198971877836</v>
      </c>
      <c r="J5102" s="192">
        <v>30600</v>
      </c>
      <c r="K5102" s="191">
        <v>1586.9</v>
      </c>
      <c r="L5102" s="193">
        <v>19.282878568277773</v>
      </c>
      <c r="N5102" s="185"/>
      <c r="O5102" s="185"/>
    </row>
    <row r="5103" spans="1:15" x14ac:dyDescent="0.25">
      <c r="A5103" s="239" t="s">
        <v>14886</v>
      </c>
      <c r="B5103" s="189" t="s">
        <v>7875</v>
      </c>
      <c r="C5103" s="190" t="s">
        <v>7874</v>
      </c>
      <c r="D5103" s="190" t="s">
        <v>2668</v>
      </c>
      <c r="E5103" s="190" t="s">
        <v>20867</v>
      </c>
      <c r="F5103" s="190" t="s">
        <v>20869</v>
      </c>
      <c r="G5103" s="192">
        <v>29411</v>
      </c>
      <c r="H5103" s="191">
        <v>952.5</v>
      </c>
      <c r="I5103" s="188">
        <v>30.877690288713911</v>
      </c>
      <c r="J5103" s="192">
        <v>29985</v>
      </c>
      <c r="K5103" s="191">
        <v>952.1</v>
      </c>
      <c r="L5103" s="193">
        <v>31.49354059447537</v>
      </c>
      <c r="N5103" s="185"/>
      <c r="O5103" s="185"/>
    </row>
    <row r="5104" spans="1:15" x14ac:dyDescent="0.25">
      <c r="A5104" s="239" t="s">
        <v>14887</v>
      </c>
      <c r="B5104" s="189" t="s">
        <v>7875</v>
      </c>
      <c r="C5104" s="190" t="s">
        <v>7874</v>
      </c>
      <c r="D5104" s="190" t="s">
        <v>2772</v>
      </c>
      <c r="E5104" s="190" t="s">
        <v>20867</v>
      </c>
      <c r="F5104" s="190" t="s">
        <v>20869</v>
      </c>
      <c r="G5104" s="192">
        <v>10800</v>
      </c>
      <c r="H5104" s="191">
        <v>323.8</v>
      </c>
      <c r="I5104" s="188">
        <v>33.353922174181591</v>
      </c>
      <c r="J5104" s="192">
        <v>11800</v>
      </c>
      <c r="K5104" s="191">
        <v>333.6</v>
      </c>
      <c r="L5104" s="193">
        <v>35.371702637889683</v>
      </c>
      <c r="N5104" s="185"/>
      <c r="O5104" s="185"/>
    </row>
    <row r="5105" spans="1:15" x14ac:dyDescent="0.25">
      <c r="A5105" s="239" t="s">
        <v>14888</v>
      </c>
      <c r="B5105" s="189" t="s">
        <v>7875</v>
      </c>
      <c r="C5105" s="190" t="s">
        <v>7874</v>
      </c>
      <c r="D5105" s="190" t="s">
        <v>2669</v>
      </c>
      <c r="E5105" s="190" t="s">
        <v>20867</v>
      </c>
      <c r="F5105" s="190" t="s">
        <v>20869</v>
      </c>
      <c r="G5105" s="192">
        <v>11300</v>
      </c>
      <c r="H5105" s="191">
        <v>404.4</v>
      </c>
      <c r="I5105" s="188">
        <v>27.942631058358064</v>
      </c>
      <c r="J5105" s="192">
        <v>11700</v>
      </c>
      <c r="K5105" s="191">
        <v>398.9</v>
      </c>
      <c r="L5105" s="193">
        <v>29.330659313111056</v>
      </c>
      <c r="N5105" s="185"/>
      <c r="O5105" s="185"/>
    </row>
    <row r="5106" spans="1:15" x14ac:dyDescent="0.25">
      <c r="A5106" s="239" t="s">
        <v>14889</v>
      </c>
      <c r="B5106" s="189" t="s">
        <v>7875</v>
      </c>
      <c r="C5106" s="190" t="s">
        <v>7874</v>
      </c>
      <c r="D5106" s="190" t="s">
        <v>3921</v>
      </c>
      <c r="E5106" s="190" t="s">
        <v>20867</v>
      </c>
      <c r="F5106" s="190" t="s">
        <v>20869</v>
      </c>
      <c r="G5106" s="192">
        <v>10149</v>
      </c>
      <c r="H5106" s="191">
        <v>429.4</v>
      </c>
      <c r="I5106" s="188">
        <v>23.63530507685142</v>
      </c>
      <c r="J5106" s="192">
        <v>10050</v>
      </c>
      <c r="K5106" s="191">
        <v>428.4</v>
      </c>
      <c r="L5106" s="193">
        <v>23.459383753501402</v>
      </c>
      <c r="N5106" s="185"/>
      <c r="O5106" s="185"/>
    </row>
    <row r="5107" spans="1:15" x14ac:dyDescent="0.25">
      <c r="A5107" s="239" t="s">
        <v>14890</v>
      </c>
      <c r="B5107" s="189" t="s">
        <v>7875</v>
      </c>
      <c r="C5107" s="190" t="s">
        <v>7874</v>
      </c>
      <c r="D5107" s="190" t="s">
        <v>2670</v>
      </c>
      <c r="E5107" s="190" t="s">
        <v>20867</v>
      </c>
      <c r="F5107" s="190" t="s">
        <v>20869</v>
      </c>
      <c r="G5107" s="192">
        <v>4300</v>
      </c>
      <c r="H5107" s="191">
        <v>218.1</v>
      </c>
      <c r="I5107" s="188">
        <v>19.715726730857405</v>
      </c>
      <c r="J5107" s="192">
        <v>4300</v>
      </c>
      <c r="K5107" s="191">
        <v>216.6</v>
      </c>
      <c r="L5107" s="193">
        <v>19.852262234533704</v>
      </c>
      <c r="N5107" s="185"/>
      <c r="O5107" s="185"/>
    </row>
    <row r="5108" spans="1:15" x14ac:dyDescent="0.25">
      <c r="A5108" s="239" t="s">
        <v>14891</v>
      </c>
      <c r="B5108" s="189" t="s">
        <v>7875</v>
      </c>
      <c r="C5108" s="190" t="s">
        <v>7874</v>
      </c>
      <c r="D5108" s="190" t="s">
        <v>2671</v>
      </c>
      <c r="E5108" s="190" t="s">
        <v>20867</v>
      </c>
      <c r="F5108" s="190" t="s">
        <v>20869</v>
      </c>
      <c r="G5108" s="192">
        <v>8500</v>
      </c>
      <c r="H5108" s="191">
        <v>810</v>
      </c>
      <c r="I5108" s="188">
        <v>10.493827160493828</v>
      </c>
      <c r="J5108" s="192">
        <v>8400</v>
      </c>
      <c r="K5108" s="191">
        <v>830.9</v>
      </c>
      <c r="L5108" s="193">
        <v>10.109519797809604</v>
      </c>
      <c r="N5108" s="185"/>
      <c r="O5108" s="185"/>
    </row>
    <row r="5109" spans="1:15" x14ac:dyDescent="0.25">
      <c r="A5109" s="239" t="s">
        <v>14892</v>
      </c>
      <c r="B5109" s="189" t="s">
        <v>7875</v>
      </c>
      <c r="C5109" s="190" t="s">
        <v>7874</v>
      </c>
      <c r="D5109" s="190" t="s">
        <v>2781</v>
      </c>
      <c r="E5109" s="190" t="s">
        <v>20867</v>
      </c>
      <c r="F5109" s="190" t="s">
        <v>20869</v>
      </c>
      <c r="G5109" s="192">
        <v>9000</v>
      </c>
      <c r="H5109" s="191">
        <v>411.9</v>
      </c>
      <c r="I5109" s="188">
        <v>21.849963583394029</v>
      </c>
      <c r="J5109" s="192">
        <v>8900</v>
      </c>
      <c r="K5109" s="191">
        <v>411.4</v>
      </c>
      <c r="L5109" s="193">
        <v>21.633446767136608</v>
      </c>
      <c r="N5109" s="185"/>
      <c r="O5109" s="185"/>
    </row>
    <row r="5110" spans="1:15" x14ac:dyDescent="0.25">
      <c r="A5110" s="239" t="s">
        <v>14893</v>
      </c>
      <c r="B5110" s="189" t="s">
        <v>7875</v>
      </c>
      <c r="C5110" s="190" t="s">
        <v>7874</v>
      </c>
      <c r="D5110" s="190" t="s">
        <v>2782</v>
      </c>
      <c r="E5110" s="190" t="s">
        <v>20867</v>
      </c>
      <c r="F5110" s="190" t="s">
        <v>20869</v>
      </c>
      <c r="G5110" s="192">
        <v>3007</v>
      </c>
      <c r="H5110" s="191">
        <v>302.89999999999998</v>
      </c>
      <c r="I5110" s="188">
        <v>9.9273687685704868</v>
      </c>
      <c r="J5110" s="192">
        <v>3300</v>
      </c>
      <c r="K5110" s="191">
        <v>301.7</v>
      </c>
      <c r="L5110" s="193">
        <v>10.938017898574744</v>
      </c>
      <c r="N5110" s="185"/>
      <c r="O5110" s="185"/>
    </row>
    <row r="5111" spans="1:15" x14ac:dyDescent="0.25">
      <c r="A5111" s="239" t="s">
        <v>14894</v>
      </c>
      <c r="B5111" s="189" t="s">
        <v>7877</v>
      </c>
      <c r="C5111" s="190" t="s">
        <v>7876</v>
      </c>
      <c r="D5111" s="190" t="s">
        <v>2783</v>
      </c>
      <c r="E5111" s="190" t="s">
        <v>20867</v>
      </c>
      <c r="F5111" s="190" t="s">
        <v>20869</v>
      </c>
      <c r="G5111" s="192">
        <v>24892</v>
      </c>
      <c r="H5111" s="191">
        <v>897.6</v>
      </c>
      <c r="I5111" s="188">
        <v>27.731729055258466</v>
      </c>
      <c r="J5111" s="192">
        <v>25862</v>
      </c>
      <c r="K5111" s="191">
        <v>907.7</v>
      </c>
      <c r="L5111" s="193">
        <v>28.491792442436928</v>
      </c>
      <c r="N5111" s="185"/>
      <c r="O5111" s="185"/>
    </row>
    <row r="5112" spans="1:15" x14ac:dyDescent="0.25">
      <c r="A5112" s="239" t="s">
        <v>14895</v>
      </c>
      <c r="B5112" s="189" t="s">
        <v>7877</v>
      </c>
      <c r="C5112" s="190" t="s">
        <v>7876</v>
      </c>
      <c r="D5112" s="190" t="s">
        <v>2784</v>
      </c>
      <c r="E5112" s="190" t="s">
        <v>20867</v>
      </c>
      <c r="F5112" s="190" t="s">
        <v>20869</v>
      </c>
      <c r="G5112" s="192">
        <v>7742</v>
      </c>
      <c r="H5112" s="191">
        <v>512.70000000000005</v>
      </c>
      <c r="I5112" s="188">
        <v>15.100448605422272</v>
      </c>
      <c r="J5112" s="192">
        <v>7808</v>
      </c>
      <c r="K5112" s="191">
        <v>511.1</v>
      </c>
      <c r="L5112" s="193">
        <v>15.276853844648796</v>
      </c>
      <c r="N5112" s="185"/>
      <c r="O5112" s="185"/>
    </row>
    <row r="5113" spans="1:15" x14ac:dyDescent="0.25">
      <c r="A5113" s="239" t="s">
        <v>14896</v>
      </c>
      <c r="B5113" s="189" t="s">
        <v>7877</v>
      </c>
      <c r="C5113" s="190" t="s">
        <v>7876</v>
      </c>
      <c r="D5113" s="190" t="s">
        <v>2785</v>
      </c>
      <c r="E5113" s="190" t="s">
        <v>20867</v>
      </c>
      <c r="F5113" s="190" t="s">
        <v>20869</v>
      </c>
      <c r="G5113" s="192">
        <v>18937</v>
      </c>
      <c r="H5113" s="191">
        <v>1025.3</v>
      </c>
      <c r="I5113" s="188">
        <v>18.469716180630062</v>
      </c>
      <c r="J5113" s="192">
        <v>19264</v>
      </c>
      <c r="K5113" s="191">
        <v>1043</v>
      </c>
      <c r="L5113" s="193">
        <v>18.469798657718123</v>
      </c>
      <c r="N5113" s="185"/>
      <c r="O5113" s="185"/>
    </row>
    <row r="5114" spans="1:15" x14ac:dyDescent="0.25">
      <c r="A5114" s="239" t="s">
        <v>14897</v>
      </c>
      <c r="B5114" s="189" t="s">
        <v>7877</v>
      </c>
      <c r="C5114" s="190" t="s">
        <v>7876</v>
      </c>
      <c r="D5114" s="190" t="s">
        <v>2786</v>
      </c>
      <c r="E5114" s="190" t="s">
        <v>20867</v>
      </c>
      <c r="F5114" s="190" t="s">
        <v>20869</v>
      </c>
      <c r="G5114" s="192">
        <v>5573</v>
      </c>
      <c r="H5114" s="191">
        <v>336.8</v>
      </c>
      <c r="I5114" s="188">
        <v>16.546912114014251</v>
      </c>
      <c r="J5114" s="192">
        <v>5635</v>
      </c>
      <c r="K5114" s="191">
        <v>342.1</v>
      </c>
      <c r="L5114" s="193">
        <v>16.471791873721134</v>
      </c>
      <c r="N5114" s="185"/>
      <c r="O5114" s="185"/>
    </row>
    <row r="5115" spans="1:15" x14ac:dyDescent="0.25">
      <c r="A5115" s="239" t="s">
        <v>14898</v>
      </c>
      <c r="B5115" s="189" t="s">
        <v>7877</v>
      </c>
      <c r="C5115" s="190" t="s">
        <v>7876</v>
      </c>
      <c r="D5115" s="190" t="s">
        <v>2787</v>
      </c>
      <c r="E5115" s="190" t="s">
        <v>20867</v>
      </c>
      <c r="F5115" s="190" t="s">
        <v>20869</v>
      </c>
      <c r="G5115" s="192">
        <v>78012</v>
      </c>
      <c r="H5115" s="191">
        <v>1760.6</v>
      </c>
      <c r="I5115" s="188">
        <v>44.309894354197432</v>
      </c>
      <c r="J5115" s="192">
        <v>81993</v>
      </c>
      <c r="K5115" s="191">
        <v>1772.7</v>
      </c>
      <c r="L5115" s="193">
        <v>46.253173125740396</v>
      </c>
      <c r="N5115" s="185"/>
      <c r="O5115" s="185"/>
    </row>
    <row r="5116" spans="1:15" x14ac:dyDescent="0.25">
      <c r="A5116" s="239" t="s">
        <v>14899</v>
      </c>
      <c r="B5116" s="189" t="s">
        <v>7877</v>
      </c>
      <c r="C5116" s="190" t="s">
        <v>7876</v>
      </c>
      <c r="D5116" s="190" t="s">
        <v>2788</v>
      </c>
      <c r="E5116" s="190" t="s">
        <v>20867</v>
      </c>
      <c r="F5116" s="190" t="s">
        <v>20869</v>
      </c>
      <c r="G5116" s="192">
        <v>3744</v>
      </c>
      <c r="H5116" s="191">
        <v>171.6</v>
      </c>
      <c r="I5116" s="188">
        <v>21.81818181818182</v>
      </c>
      <c r="J5116" s="192">
        <v>3810</v>
      </c>
      <c r="K5116" s="191">
        <v>175.3</v>
      </c>
      <c r="L5116" s="193">
        <v>21.734169994295492</v>
      </c>
      <c r="N5116" s="185"/>
      <c r="O5116" s="185"/>
    </row>
    <row r="5117" spans="1:15" x14ac:dyDescent="0.25">
      <c r="A5117" s="239" t="s">
        <v>14900</v>
      </c>
      <c r="B5117" s="189" t="s">
        <v>7877</v>
      </c>
      <c r="C5117" s="190" t="s">
        <v>7876</v>
      </c>
      <c r="D5117" s="190" t="s">
        <v>3539</v>
      </c>
      <c r="E5117" s="190" t="s">
        <v>20867</v>
      </c>
      <c r="F5117" s="190" t="s">
        <v>20869</v>
      </c>
      <c r="G5117" s="192">
        <v>57606</v>
      </c>
      <c r="H5117" s="191">
        <v>1820.1</v>
      </c>
      <c r="I5117" s="188">
        <v>31.649909345640349</v>
      </c>
      <c r="J5117" s="192">
        <v>58159</v>
      </c>
      <c r="K5117" s="191">
        <v>1837.4</v>
      </c>
      <c r="L5117" s="193">
        <v>31.652879068248609</v>
      </c>
      <c r="N5117" s="185"/>
      <c r="O5117" s="185"/>
    </row>
    <row r="5118" spans="1:15" x14ac:dyDescent="0.25">
      <c r="A5118" s="239" t="s">
        <v>14901</v>
      </c>
      <c r="B5118" s="189" t="s">
        <v>7877</v>
      </c>
      <c r="C5118" s="190" t="s">
        <v>7876</v>
      </c>
      <c r="D5118" s="190" t="s">
        <v>5619</v>
      </c>
      <c r="E5118" s="190" t="s">
        <v>20867</v>
      </c>
      <c r="F5118" s="190" t="s">
        <v>20869</v>
      </c>
      <c r="G5118" s="192">
        <v>12968</v>
      </c>
      <c r="H5118" s="191">
        <v>762.8</v>
      </c>
      <c r="I5118" s="188">
        <v>17.00052438384898</v>
      </c>
      <c r="J5118" s="192">
        <v>13105</v>
      </c>
      <c r="K5118" s="191">
        <v>771.5</v>
      </c>
      <c r="L5118" s="193">
        <v>16.986390149060274</v>
      </c>
      <c r="N5118" s="185"/>
      <c r="O5118" s="185"/>
    </row>
    <row r="5119" spans="1:15" x14ac:dyDescent="0.25">
      <c r="A5119" s="239" t="s">
        <v>14902</v>
      </c>
      <c r="B5119" s="189" t="s">
        <v>7877</v>
      </c>
      <c r="C5119" s="190" t="s">
        <v>7876</v>
      </c>
      <c r="D5119" s="190" t="s">
        <v>3540</v>
      </c>
      <c r="E5119" s="190" t="s">
        <v>20867</v>
      </c>
      <c r="F5119" s="190" t="s">
        <v>20869</v>
      </c>
      <c r="G5119" s="192">
        <v>14700</v>
      </c>
      <c r="H5119" s="191">
        <v>1185.3</v>
      </c>
      <c r="I5119" s="188">
        <v>12.401923563654771</v>
      </c>
      <c r="J5119" s="192">
        <v>14700</v>
      </c>
      <c r="K5119" s="191">
        <v>1195.4000000000001</v>
      </c>
      <c r="L5119" s="193">
        <v>12.297139032959677</v>
      </c>
      <c r="N5119" s="185"/>
      <c r="O5119" s="185"/>
    </row>
    <row r="5120" spans="1:15" x14ac:dyDescent="0.25">
      <c r="A5120" s="239" t="s">
        <v>14903</v>
      </c>
      <c r="B5120" s="189" t="s">
        <v>7877</v>
      </c>
      <c r="C5120" s="190" t="s">
        <v>7876</v>
      </c>
      <c r="D5120" s="190" t="s">
        <v>3541</v>
      </c>
      <c r="E5120" s="190" t="s">
        <v>20867</v>
      </c>
      <c r="F5120" s="190" t="s">
        <v>20869</v>
      </c>
      <c r="G5120" s="192">
        <v>7403</v>
      </c>
      <c r="H5120" s="191">
        <v>223.5</v>
      </c>
      <c r="I5120" s="188">
        <v>33.123042505592842</v>
      </c>
      <c r="J5120" s="192">
        <v>8156</v>
      </c>
      <c r="K5120" s="191">
        <v>225.3</v>
      </c>
      <c r="L5120" s="193">
        <v>36.20062139369729</v>
      </c>
      <c r="N5120" s="185"/>
      <c r="O5120" s="185"/>
    </row>
    <row r="5121" spans="1:15" x14ac:dyDescent="0.25">
      <c r="A5121" s="239" t="s">
        <v>14904</v>
      </c>
      <c r="B5121" s="189" t="s">
        <v>7877</v>
      </c>
      <c r="C5121" s="190" t="s">
        <v>7876</v>
      </c>
      <c r="D5121" s="190" t="s">
        <v>3542</v>
      </c>
      <c r="E5121" s="190" t="s">
        <v>20867</v>
      </c>
      <c r="F5121" s="190" t="s">
        <v>20869</v>
      </c>
      <c r="G5121" s="192">
        <v>4488</v>
      </c>
      <c r="H5121" s="191">
        <v>144.1</v>
      </c>
      <c r="I5121" s="188">
        <v>31.145038167938932</v>
      </c>
      <c r="J5121" s="192">
        <v>4569</v>
      </c>
      <c r="K5121" s="191">
        <v>147.19999999999999</v>
      </c>
      <c r="L5121" s="193">
        <v>31.039402173913047</v>
      </c>
      <c r="N5121" s="185"/>
      <c r="O5121" s="185"/>
    </row>
    <row r="5122" spans="1:15" x14ac:dyDescent="0.25">
      <c r="A5122" s="239" t="s">
        <v>14905</v>
      </c>
      <c r="B5122" s="189" t="s">
        <v>7877</v>
      </c>
      <c r="C5122" s="190" t="s">
        <v>7876</v>
      </c>
      <c r="D5122" s="190" t="s">
        <v>1244</v>
      </c>
      <c r="E5122" s="190" t="s">
        <v>20867</v>
      </c>
      <c r="F5122" s="190" t="s">
        <v>20869</v>
      </c>
      <c r="G5122" s="192">
        <v>14019</v>
      </c>
      <c r="H5122" s="191">
        <v>375</v>
      </c>
      <c r="I5122" s="188">
        <v>37.384</v>
      </c>
      <c r="J5122" s="192">
        <v>14271</v>
      </c>
      <c r="K5122" s="191">
        <v>379.4</v>
      </c>
      <c r="L5122" s="193">
        <v>37.614654717975753</v>
      </c>
      <c r="N5122" s="185"/>
      <c r="O5122" s="185"/>
    </row>
    <row r="5123" spans="1:15" x14ac:dyDescent="0.25">
      <c r="A5123" s="239" t="s">
        <v>14906</v>
      </c>
      <c r="B5123" s="189" t="s">
        <v>7877</v>
      </c>
      <c r="C5123" s="190" t="s">
        <v>7876</v>
      </c>
      <c r="D5123" s="190" t="s">
        <v>1245</v>
      </c>
      <c r="E5123" s="190" t="s">
        <v>20867</v>
      </c>
      <c r="F5123" s="190" t="s">
        <v>20869</v>
      </c>
      <c r="G5123" s="192">
        <v>18575</v>
      </c>
      <c r="H5123" s="191">
        <v>585.79999999999995</v>
      </c>
      <c r="I5123" s="188">
        <v>31.708774325708436</v>
      </c>
      <c r="J5123" s="192">
        <v>18729</v>
      </c>
      <c r="K5123" s="191">
        <v>592</v>
      </c>
      <c r="L5123" s="193">
        <v>31.636824324324323</v>
      </c>
      <c r="N5123" s="185"/>
      <c r="O5123" s="185"/>
    </row>
    <row r="5124" spans="1:15" x14ac:dyDescent="0.25">
      <c r="A5124" s="239" t="s">
        <v>14907</v>
      </c>
      <c r="B5124" s="189" t="s">
        <v>7877</v>
      </c>
      <c r="C5124" s="190" t="s">
        <v>7876</v>
      </c>
      <c r="D5124" s="190" t="s">
        <v>1246</v>
      </c>
      <c r="E5124" s="190" t="s">
        <v>20867</v>
      </c>
      <c r="F5124" s="190" t="s">
        <v>20869</v>
      </c>
      <c r="G5124" s="192">
        <v>4345</v>
      </c>
      <c r="H5124" s="191">
        <v>109.2</v>
      </c>
      <c r="I5124" s="188">
        <v>39.789377289377285</v>
      </c>
      <c r="J5124" s="192">
        <v>4436</v>
      </c>
      <c r="K5124" s="191">
        <v>108.9</v>
      </c>
      <c r="L5124" s="193">
        <v>40.734618916437093</v>
      </c>
      <c r="N5124" s="185"/>
      <c r="O5124" s="185"/>
    </row>
    <row r="5125" spans="1:15" x14ac:dyDescent="0.25">
      <c r="A5125" s="239" t="s">
        <v>14908</v>
      </c>
      <c r="B5125" s="189" t="s">
        <v>7877</v>
      </c>
      <c r="C5125" s="190" t="s">
        <v>7876</v>
      </c>
      <c r="D5125" s="190" t="s">
        <v>5110</v>
      </c>
      <c r="E5125" s="190" t="s">
        <v>20867</v>
      </c>
      <c r="F5125" s="190" t="s">
        <v>20869</v>
      </c>
      <c r="G5125" s="192">
        <v>420700</v>
      </c>
      <c r="H5125" s="191">
        <v>4386.3999999999996</v>
      </c>
      <c r="I5125" s="188">
        <v>95.910085719496635</v>
      </c>
      <c r="J5125" s="192">
        <v>429114</v>
      </c>
      <c r="K5125" s="191">
        <v>4445.3999999999996</v>
      </c>
      <c r="L5125" s="193">
        <v>96.529896072344457</v>
      </c>
      <c r="N5125" s="185"/>
      <c r="O5125" s="185"/>
    </row>
    <row r="5126" spans="1:15" x14ac:dyDescent="0.25">
      <c r="A5126" s="239" t="s">
        <v>14909</v>
      </c>
      <c r="B5126" s="189" t="s">
        <v>7877</v>
      </c>
      <c r="C5126" s="190" t="s">
        <v>7876</v>
      </c>
      <c r="D5126" s="190" t="s">
        <v>5111</v>
      </c>
      <c r="E5126" s="190" t="s">
        <v>20867</v>
      </c>
      <c r="F5126" s="190" t="s">
        <v>20869</v>
      </c>
      <c r="G5126" s="192">
        <v>182200</v>
      </c>
      <c r="H5126" s="191">
        <v>2165.4</v>
      </c>
      <c r="I5126" s="188">
        <v>84.141498106585388</v>
      </c>
      <c r="J5126" s="192">
        <v>183197</v>
      </c>
      <c r="K5126" s="191">
        <v>2189.8000000000002</v>
      </c>
      <c r="L5126" s="193">
        <v>83.659238286601507</v>
      </c>
      <c r="N5126" s="185"/>
      <c r="O5126" s="185"/>
    </row>
    <row r="5127" spans="1:15" x14ac:dyDescent="0.25">
      <c r="A5127" s="239" t="s">
        <v>14910</v>
      </c>
      <c r="B5127" s="189" t="s">
        <v>7877</v>
      </c>
      <c r="C5127" s="190" t="s">
        <v>7876</v>
      </c>
      <c r="D5127" s="190" t="s">
        <v>2194</v>
      </c>
      <c r="E5127" s="190" t="s">
        <v>20867</v>
      </c>
      <c r="F5127" s="190" t="s">
        <v>20869</v>
      </c>
      <c r="G5127" s="192">
        <v>10136</v>
      </c>
      <c r="H5127" s="191">
        <v>219.6</v>
      </c>
      <c r="I5127" s="188">
        <v>46.156648451730419</v>
      </c>
      <c r="J5127" s="192">
        <v>10358</v>
      </c>
      <c r="K5127" s="191">
        <v>220.5</v>
      </c>
      <c r="L5127" s="193">
        <v>46.975056689342402</v>
      </c>
      <c r="N5127" s="185"/>
      <c r="O5127" s="185"/>
    </row>
    <row r="5128" spans="1:15" x14ac:dyDescent="0.25">
      <c r="A5128" s="239" t="s">
        <v>14911</v>
      </c>
      <c r="B5128" s="189" t="s">
        <v>7877</v>
      </c>
      <c r="C5128" s="190" t="s">
        <v>7876</v>
      </c>
      <c r="D5128" s="190" t="s">
        <v>8741</v>
      </c>
      <c r="E5128" s="190" t="s">
        <v>20867</v>
      </c>
      <c r="F5128" s="190" t="s">
        <v>20869</v>
      </c>
      <c r="G5128" s="192">
        <v>8072</v>
      </c>
      <c r="H5128" s="191">
        <v>255.2</v>
      </c>
      <c r="I5128" s="188">
        <v>31.630094043887148</v>
      </c>
      <c r="J5128" s="192">
        <v>8345</v>
      </c>
      <c r="K5128" s="191">
        <v>257.89999999999998</v>
      </c>
      <c r="L5128" s="193">
        <v>32.357502908103918</v>
      </c>
      <c r="N5128" s="185"/>
      <c r="O5128" s="185"/>
    </row>
    <row r="5129" spans="1:15" x14ac:dyDescent="0.25">
      <c r="A5129" s="239" t="s">
        <v>14912</v>
      </c>
      <c r="B5129" s="189" t="s">
        <v>7877</v>
      </c>
      <c r="C5129" s="190" t="s">
        <v>7876</v>
      </c>
      <c r="D5129" s="190" t="s">
        <v>1247</v>
      </c>
      <c r="E5129" s="190" t="s">
        <v>20867</v>
      </c>
      <c r="F5129" s="190" t="s">
        <v>20869</v>
      </c>
      <c r="G5129" s="192">
        <v>90631</v>
      </c>
      <c r="H5129" s="191">
        <v>2324.9</v>
      </c>
      <c r="I5129" s="188">
        <v>38.982751946320271</v>
      </c>
      <c r="J5129" s="192">
        <v>93715</v>
      </c>
      <c r="K5129" s="191">
        <v>2341.3000000000002</v>
      </c>
      <c r="L5129" s="193">
        <v>40.026908127963097</v>
      </c>
      <c r="N5129" s="185"/>
      <c r="O5129" s="185"/>
    </row>
    <row r="5130" spans="1:15" x14ac:dyDescent="0.25">
      <c r="A5130" s="239" t="s">
        <v>14913</v>
      </c>
      <c r="B5130" s="189" t="s">
        <v>7877</v>
      </c>
      <c r="C5130" s="190" t="s">
        <v>7876</v>
      </c>
      <c r="D5130" s="190" t="s">
        <v>6366</v>
      </c>
      <c r="E5130" s="190" t="s">
        <v>20867</v>
      </c>
      <c r="F5130" s="190" t="s">
        <v>20869</v>
      </c>
      <c r="G5130" s="192">
        <v>6928</v>
      </c>
      <c r="H5130" s="191">
        <v>510.3</v>
      </c>
      <c r="I5130" s="188">
        <v>13.576327650401725</v>
      </c>
      <c r="J5130" s="192">
        <v>9946</v>
      </c>
      <c r="K5130" s="191">
        <v>516</v>
      </c>
      <c r="L5130" s="193">
        <v>19.275193798449614</v>
      </c>
      <c r="N5130" s="185"/>
      <c r="O5130" s="185"/>
    </row>
    <row r="5131" spans="1:15" x14ac:dyDescent="0.25">
      <c r="A5131" s="239" t="s">
        <v>14914</v>
      </c>
      <c r="B5131" s="189" t="s">
        <v>7877</v>
      </c>
      <c r="C5131" s="190" t="s">
        <v>7876</v>
      </c>
      <c r="D5131" s="190" t="s">
        <v>1248</v>
      </c>
      <c r="E5131" s="190" t="s">
        <v>20867</v>
      </c>
      <c r="F5131" s="190" t="s">
        <v>20869</v>
      </c>
      <c r="G5131" s="192">
        <v>534625</v>
      </c>
      <c r="H5131" s="191">
        <v>7143</v>
      </c>
      <c r="I5131" s="188">
        <v>74.846003079938399</v>
      </c>
      <c r="J5131" s="192">
        <v>588147</v>
      </c>
      <c r="K5131" s="191">
        <v>7225</v>
      </c>
      <c r="L5131" s="193">
        <v>81.40442906574394</v>
      </c>
      <c r="N5131" s="185"/>
      <c r="O5131" s="185"/>
    </row>
    <row r="5132" spans="1:15" x14ac:dyDescent="0.25">
      <c r="A5132" s="239" t="s">
        <v>14915</v>
      </c>
      <c r="B5132" s="189" t="s">
        <v>7877</v>
      </c>
      <c r="C5132" s="190" t="s">
        <v>7876</v>
      </c>
      <c r="D5132" s="190" t="s">
        <v>1249</v>
      </c>
      <c r="E5132" s="190" t="s">
        <v>20867</v>
      </c>
      <c r="F5132" s="190" t="s">
        <v>20869</v>
      </c>
      <c r="G5132" s="192">
        <v>625623</v>
      </c>
      <c r="H5132" s="191">
        <v>6718.7</v>
      </c>
      <c r="I5132" s="188">
        <v>93.116674356646371</v>
      </c>
      <c r="J5132" s="192">
        <v>641110</v>
      </c>
      <c r="K5132" s="191">
        <v>6789.3</v>
      </c>
      <c r="L5132" s="193">
        <v>94.429469901168005</v>
      </c>
      <c r="N5132" s="185"/>
      <c r="O5132" s="185"/>
    </row>
    <row r="5133" spans="1:15" x14ac:dyDescent="0.25">
      <c r="A5133" s="239" t="s">
        <v>14916</v>
      </c>
      <c r="B5133" s="189" t="s">
        <v>7877</v>
      </c>
      <c r="C5133" s="190" t="s">
        <v>7876</v>
      </c>
      <c r="D5133" s="190" t="s">
        <v>1250</v>
      </c>
      <c r="E5133" s="190" t="s">
        <v>20867</v>
      </c>
      <c r="F5133" s="190" t="s">
        <v>20869</v>
      </c>
      <c r="G5133" s="192">
        <v>62281</v>
      </c>
      <c r="H5133" s="191">
        <v>1345.1</v>
      </c>
      <c r="I5133" s="188">
        <v>46.302133670359083</v>
      </c>
      <c r="J5133" s="192">
        <v>64462</v>
      </c>
      <c r="K5133" s="191">
        <v>1366.1</v>
      </c>
      <c r="L5133" s="193">
        <v>47.18688236585902</v>
      </c>
      <c r="N5133" s="185"/>
      <c r="O5133" s="185"/>
    </row>
    <row r="5134" spans="1:15" x14ac:dyDescent="0.25">
      <c r="A5134" s="239" t="s">
        <v>14917</v>
      </c>
      <c r="B5134" s="189" t="s">
        <v>7877</v>
      </c>
      <c r="C5134" s="190" t="s">
        <v>7876</v>
      </c>
      <c r="D5134" s="190" t="s">
        <v>1251</v>
      </c>
      <c r="E5134" s="190" t="s">
        <v>20867</v>
      </c>
      <c r="F5134" s="190" t="s">
        <v>20869</v>
      </c>
      <c r="G5134" s="192">
        <v>200541</v>
      </c>
      <c r="H5134" s="191">
        <v>2034.5</v>
      </c>
      <c r="I5134" s="188">
        <v>98.570164659621526</v>
      </c>
      <c r="J5134" s="192">
        <v>205608</v>
      </c>
      <c r="K5134" s="191">
        <v>2046.2</v>
      </c>
      <c r="L5134" s="193">
        <v>100.48284625158831</v>
      </c>
      <c r="N5134" s="185"/>
      <c r="O5134" s="185"/>
    </row>
    <row r="5135" spans="1:15" x14ac:dyDescent="0.25">
      <c r="A5135" s="239" t="s">
        <v>14918</v>
      </c>
      <c r="B5135" s="189" t="s">
        <v>7877</v>
      </c>
      <c r="C5135" s="190" t="s">
        <v>7876</v>
      </c>
      <c r="D5135" s="190" t="s">
        <v>1252</v>
      </c>
      <c r="E5135" s="190" t="s">
        <v>20867</v>
      </c>
      <c r="F5135" s="190" t="s">
        <v>20869</v>
      </c>
      <c r="G5135" s="192">
        <v>5009</v>
      </c>
      <c r="H5135" s="191">
        <v>190</v>
      </c>
      <c r="I5135" s="188">
        <v>26.36315789473684</v>
      </c>
      <c r="J5135" s="192">
        <v>5188</v>
      </c>
      <c r="K5135" s="191">
        <v>188.5</v>
      </c>
      <c r="L5135" s="193">
        <v>27.522546419098145</v>
      </c>
      <c r="N5135" s="185"/>
      <c r="O5135" s="185"/>
    </row>
    <row r="5136" spans="1:15" x14ac:dyDescent="0.25">
      <c r="A5136" s="239" t="s">
        <v>14919</v>
      </c>
      <c r="B5136" s="189" t="s">
        <v>7877</v>
      </c>
      <c r="C5136" s="190" t="s">
        <v>7876</v>
      </c>
      <c r="D5136" s="190" t="s">
        <v>1253</v>
      </c>
      <c r="E5136" s="190" t="s">
        <v>20867</v>
      </c>
      <c r="F5136" s="190" t="s">
        <v>20869</v>
      </c>
      <c r="G5136" s="192">
        <v>90992</v>
      </c>
      <c r="H5136" s="191">
        <v>2714.9</v>
      </c>
      <c r="I5136" s="188">
        <v>33.515783270102027</v>
      </c>
      <c r="J5136" s="192">
        <v>91791</v>
      </c>
      <c r="K5136" s="191">
        <v>2738.4</v>
      </c>
      <c r="L5136" s="193">
        <v>33.519938650306749</v>
      </c>
      <c r="N5136" s="185"/>
      <c r="O5136" s="185"/>
    </row>
    <row r="5137" spans="1:15" x14ac:dyDescent="0.25">
      <c r="A5137" s="239" t="s">
        <v>14920</v>
      </c>
      <c r="B5137" s="189" t="s">
        <v>7877</v>
      </c>
      <c r="C5137" s="190" t="s">
        <v>7876</v>
      </c>
      <c r="D5137" s="190" t="s">
        <v>1254</v>
      </c>
      <c r="E5137" s="190" t="s">
        <v>20867</v>
      </c>
      <c r="F5137" s="190" t="s">
        <v>20869</v>
      </c>
      <c r="G5137" s="192">
        <v>9168</v>
      </c>
      <c r="H5137" s="191">
        <v>357</v>
      </c>
      <c r="I5137" s="188">
        <v>25.680672268907564</v>
      </c>
      <c r="J5137" s="192">
        <v>9253</v>
      </c>
      <c r="K5137" s="191">
        <v>361.8</v>
      </c>
      <c r="L5137" s="193">
        <v>25.574903261470425</v>
      </c>
      <c r="N5137" s="185"/>
      <c r="O5137" s="185"/>
    </row>
    <row r="5138" spans="1:15" x14ac:dyDescent="0.25">
      <c r="A5138" s="239" t="s">
        <v>14921</v>
      </c>
      <c r="B5138" s="189" t="s">
        <v>7877</v>
      </c>
      <c r="C5138" s="190" t="s">
        <v>7876</v>
      </c>
      <c r="D5138" s="190" t="s">
        <v>1255</v>
      </c>
      <c r="E5138" s="190" t="s">
        <v>20867</v>
      </c>
      <c r="F5138" s="190" t="s">
        <v>20869</v>
      </c>
      <c r="G5138" s="192">
        <v>11105</v>
      </c>
      <c r="H5138" s="191">
        <v>793.3</v>
      </c>
      <c r="I5138" s="188">
        <v>13.998487331400479</v>
      </c>
      <c r="J5138" s="192">
        <v>11808</v>
      </c>
      <c r="K5138" s="191">
        <v>807.3</v>
      </c>
      <c r="L5138" s="193">
        <v>14.626532887402453</v>
      </c>
      <c r="N5138" s="185"/>
      <c r="O5138" s="185"/>
    </row>
    <row r="5139" spans="1:15" x14ac:dyDescent="0.25">
      <c r="A5139" s="239" t="s">
        <v>14922</v>
      </c>
      <c r="B5139" s="189" t="s">
        <v>7877</v>
      </c>
      <c r="C5139" s="190" t="s">
        <v>7876</v>
      </c>
      <c r="D5139" s="190" t="s">
        <v>1256</v>
      </c>
      <c r="E5139" s="190" t="s">
        <v>20867</v>
      </c>
      <c r="F5139" s="190" t="s">
        <v>20869</v>
      </c>
      <c r="G5139" s="192">
        <v>483126</v>
      </c>
      <c r="H5139" s="191">
        <v>10002.4</v>
      </c>
      <c r="I5139" s="188">
        <v>48.301007758138049</v>
      </c>
      <c r="J5139" s="192">
        <v>516368</v>
      </c>
      <c r="K5139" s="191">
        <v>10137.9</v>
      </c>
      <c r="L5139" s="193">
        <v>50.934414425078174</v>
      </c>
      <c r="N5139" s="185"/>
      <c r="O5139" s="185"/>
    </row>
    <row r="5140" spans="1:15" x14ac:dyDescent="0.25">
      <c r="A5140" s="239" t="s">
        <v>14923</v>
      </c>
      <c r="B5140" s="189" t="s">
        <v>7877</v>
      </c>
      <c r="C5140" s="190" t="s">
        <v>7876</v>
      </c>
      <c r="D5140" s="190" t="s">
        <v>1257</v>
      </c>
      <c r="E5140" s="190" t="s">
        <v>20867</v>
      </c>
      <c r="F5140" s="190" t="s">
        <v>20869</v>
      </c>
      <c r="G5140" s="192">
        <v>360760</v>
      </c>
      <c r="H5140" s="191">
        <v>4927.7</v>
      </c>
      <c r="I5140" s="188">
        <v>73.210625646853501</v>
      </c>
      <c r="J5140" s="192">
        <v>445233</v>
      </c>
      <c r="K5140" s="191">
        <v>5058.3999999999996</v>
      </c>
      <c r="L5140" s="193">
        <v>88.018543412936907</v>
      </c>
      <c r="N5140" s="185"/>
      <c r="O5140" s="185"/>
    </row>
    <row r="5141" spans="1:15" x14ac:dyDescent="0.25">
      <c r="A5141" s="239" t="s">
        <v>14924</v>
      </c>
      <c r="B5141" s="189" t="s">
        <v>7877</v>
      </c>
      <c r="C5141" s="190" t="s">
        <v>7876</v>
      </c>
      <c r="D5141" s="190" t="s">
        <v>1258</v>
      </c>
      <c r="E5141" s="190" t="s">
        <v>20867</v>
      </c>
      <c r="F5141" s="190" t="s">
        <v>20869</v>
      </c>
      <c r="G5141" s="192">
        <v>11957</v>
      </c>
      <c r="H5141" s="191">
        <v>162.1</v>
      </c>
      <c r="I5141" s="188">
        <v>73.763109191856884</v>
      </c>
      <c r="J5141" s="192">
        <v>12054</v>
      </c>
      <c r="K5141" s="191">
        <v>163.69999999999999</v>
      </c>
      <c r="L5141" s="193">
        <v>73.634697617593162</v>
      </c>
      <c r="N5141" s="185"/>
      <c r="O5141" s="185"/>
    </row>
    <row r="5142" spans="1:15" x14ac:dyDescent="0.25">
      <c r="A5142" s="239" t="s">
        <v>14925</v>
      </c>
      <c r="B5142" s="189" t="s">
        <v>7877</v>
      </c>
      <c r="C5142" s="190" t="s">
        <v>7876</v>
      </c>
      <c r="D5142" s="190" t="s">
        <v>1259</v>
      </c>
      <c r="E5142" s="190" t="s">
        <v>20867</v>
      </c>
      <c r="F5142" s="190" t="s">
        <v>20869</v>
      </c>
      <c r="G5142" s="192">
        <v>5014</v>
      </c>
      <c r="H5142" s="191">
        <v>271.89999999999998</v>
      </c>
      <c r="I5142" s="188">
        <v>18.440603162927548</v>
      </c>
      <c r="J5142" s="192">
        <v>5114</v>
      </c>
      <c r="K5142" s="191">
        <v>273.7</v>
      </c>
      <c r="L5142" s="193">
        <v>18.684691267811473</v>
      </c>
      <c r="N5142" s="185"/>
      <c r="O5142" s="185"/>
    </row>
    <row r="5143" spans="1:15" x14ac:dyDescent="0.25">
      <c r="A5143" s="239" t="s">
        <v>14926</v>
      </c>
      <c r="B5143" s="189" t="s">
        <v>7877</v>
      </c>
      <c r="C5143" s="190" t="s">
        <v>7876</v>
      </c>
      <c r="D5143" s="190" t="s">
        <v>4361</v>
      </c>
      <c r="E5143" s="190" t="s">
        <v>20867</v>
      </c>
      <c r="F5143" s="190" t="s">
        <v>20869</v>
      </c>
      <c r="G5143" s="192">
        <v>18650</v>
      </c>
      <c r="H5143" s="191">
        <v>280.89999999999998</v>
      </c>
      <c r="I5143" s="188">
        <v>66.393734425062306</v>
      </c>
      <c r="J5143" s="192">
        <v>19296</v>
      </c>
      <c r="K5143" s="191">
        <v>285.2</v>
      </c>
      <c r="L5143" s="193">
        <v>67.657784011220201</v>
      </c>
      <c r="N5143" s="185"/>
      <c r="O5143" s="185"/>
    </row>
    <row r="5144" spans="1:15" x14ac:dyDescent="0.25">
      <c r="A5144" s="239" t="s">
        <v>14927</v>
      </c>
      <c r="B5144" s="189" t="s">
        <v>7877</v>
      </c>
      <c r="C5144" s="190" t="s">
        <v>7876</v>
      </c>
      <c r="D5144" s="190" t="s">
        <v>4362</v>
      </c>
      <c r="E5144" s="190" t="s">
        <v>20867</v>
      </c>
      <c r="F5144" s="190" t="s">
        <v>20869</v>
      </c>
      <c r="G5144" s="192">
        <v>47198</v>
      </c>
      <c r="H5144" s="191">
        <v>1650.1</v>
      </c>
      <c r="I5144" s="188">
        <v>28.603114962729531</v>
      </c>
      <c r="J5144" s="192">
        <v>49710</v>
      </c>
      <c r="K5144" s="191">
        <v>1655.1</v>
      </c>
      <c r="L5144" s="193">
        <v>30.034439006706545</v>
      </c>
      <c r="N5144" s="185"/>
      <c r="O5144" s="185"/>
    </row>
    <row r="5145" spans="1:15" x14ac:dyDescent="0.25">
      <c r="A5145" s="239" t="s">
        <v>14928</v>
      </c>
      <c r="B5145" s="189" t="s">
        <v>7877</v>
      </c>
      <c r="C5145" s="190" t="s">
        <v>7876</v>
      </c>
      <c r="D5145" s="190" t="s">
        <v>4363</v>
      </c>
      <c r="E5145" s="190" t="s">
        <v>20867</v>
      </c>
      <c r="F5145" s="190" t="s">
        <v>20869</v>
      </c>
      <c r="G5145" s="192">
        <v>966937</v>
      </c>
      <c r="H5145" s="191">
        <v>8995.5</v>
      </c>
      <c r="I5145" s="188">
        <v>107.49119003946417</v>
      </c>
      <c r="J5145" s="192">
        <v>1008803</v>
      </c>
      <c r="K5145" s="191">
        <v>9156.2000000000007</v>
      </c>
      <c r="L5145" s="193">
        <v>110.1770385094253</v>
      </c>
      <c r="N5145" s="185"/>
      <c r="O5145" s="185"/>
    </row>
    <row r="5146" spans="1:15" x14ac:dyDescent="0.25">
      <c r="A5146" s="239" t="s">
        <v>14929</v>
      </c>
      <c r="B5146" s="189" t="s">
        <v>7877</v>
      </c>
      <c r="C5146" s="190" t="s">
        <v>7876</v>
      </c>
      <c r="D5146" s="190" t="s">
        <v>4364</v>
      </c>
      <c r="E5146" s="190" t="s">
        <v>20867</v>
      </c>
      <c r="F5146" s="190" t="s">
        <v>20869</v>
      </c>
      <c r="G5146" s="192">
        <v>2086</v>
      </c>
      <c r="H5146" s="191">
        <v>98</v>
      </c>
      <c r="I5146" s="188">
        <v>21.285714285714285</v>
      </c>
      <c r="J5146" s="192">
        <v>2115</v>
      </c>
      <c r="K5146" s="191">
        <v>99.4</v>
      </c>
      <c r="L5146" s="193">
        <v>21.277665995975855</v>
      </c>
      <c r="N5146" s="185"/>
      <c r="O5146" s="185"/>
    </row>
    <row r="5147" spans="1:15" x14ac:dyDescent="0.25">
      <c r="A5147" s="239" t="s">
        <v>14930</v>
      </c>
      <c r="B5147" s="189" t="s">
        <v>7877</v>
      </c>
      <c r="C5147" s="190" t="s">
        <v>7876</v>
      </c>
      <c r="D5147" s="190" t="s">
        <v>4365</v>
      </c>
      <c r="E5147" s="190" t="s">
        <v>20867</v>
      </c>
      <c r="F5147" s="190" t="s">
        <v>20869</v>
      </c>
      <c r="G5147" s="192">
        <v>6350</v>
      </c>
      <c r="H5147" s="191">
        <v>245.4</v>
      </c>
      <c r="I5147" s="188">
        <v>25.876120619396904</v>
      </c>
      <c r="J5147" s="192">
        <v>6429</v>
      </c>
      <c r="K5147" s="191">
        <v>249.1</v>
      </c>
      <c r="L5147" s="193">
        <v>25.808912083500601</v>
      </c>
      <c r="N5147" s="185"/>
      <c r="O5147" s="185"/>
    </row>
    <row r="5148" spans="1:15" x14ac:dyDescent="0.25">
      <c r="A5148" s="239" t="s">
        <v>14931</v>
      </c>
      <c r="B5148" s="189" t="s">
        <v>7878</v>
      </c>
      <c r="C5148" s="190" t="s">
        <v>8597</v>
      </c>
      <c r="D5148" s="190" t="s">
        <v>14932</v>
      </c>
      <c r="E5148" s="190" t="s">
        <v>20867</v>
      </c>
      <c r="F5148" s="190" t="s">
        <v>20868</v>
      </c>
      <c r="G5148" s="192">
        <v>0</v>
      </c>
      <c r="H5148" s="191">
        <v>22.78</v>
      </c>
      <c r="I5148" s="188">
        <v>0</v>
      </c>
      <c r="J5148" s="192">
        <v>0</v>
      </c>
      <c r="K5148" s="191">
        <v>22.08</v>
      </c>
      <c r="L5148" s="193">
        <v>0</v>
      </c>
      <c r="N5148" s="185"/>
      <c r="O5148" s="185"/>
    </row>
    <row r="5149" spans="1:15" x14ac:dyDescent="0.25">
      <c r="A5149" s="239" t="s">
        <v>14933</v>
      </c>
      <c r="B5149" s="189" t="s">
        <v>7878</v>
      </c>
      <c r="C5149" s="190" t="s">
        <v>8597</v>
      </c>
      <c r="D5149" s="190" t="s">
        <v>14934</v>
      </c>
      <c r="E5149" s="190" t="s">
        <v>20867</v>
      </c>
      <c r="F5149" s="190" t="s">
        <v>20870</v>
      </c>
      <c r="G5149" s="192">
        <v>3000</v>
      </c>
      <c r="H5149" s="191">
        <v>223.6</v>
      </c>
      <c r="I5149" s="188">
        <v>13.416815742397137</v>
      </c>
      <c r="J5149" s="192">
        <v>3090</v>
      </c>
      <c r="K5149" s="191">
        <v>224.33</v>
      </c>
      <c r="L5149" s="193">
        <v>13.774350287522845</v>
      </c>
      <c r="N5149" s="185"/>
      <c r="O5149" s="185"/>
    </row>
    <row r="5150" spans="1:15" x14ac:dyDescent="0.25">
      <c r="A5150" s="239" t="s">
        <v>14935</v>
      </c>
      <c r="B5150" s="189" t="s">
        <v>7878</v>
      </c>
      <c r="C5150" s="190" t="s">
        <v>8597</v>
      </c>
      <c r="D5150" s="190" t="s">
        <v>4366</v>
      </c>
      <c r="E5150" s="190" t="s">
        <v>20867</v>
      </c>
      <c r="F5150" s="190" t="s">
        <v>20869</v>
      </c>
      <c r="G5150" s="192">
        <v>240050</v>
      </c>
      <c r="H5150" s="191">
        <v>2907.12</v>
      </c>
      <c r="I5150" s="188">
        <v>82.57313079611437</v>
      </c>
      <c r="J5150" s="192">
        <v>245050</v>
      </c>
      <c r="K5150" s="191">
        <v>2907.23</v>
      </c>
      <c r="L5150" s="193">
        <v>84.289856667687104</v>
      </c>
      <c r="N5150" s="185"/>
      <c r="O5150" s="185"/>
    </row>
    <row r="5151" spans="1:15" x14ac:dyDescent="0.25">
      <c r="A5151" s="239" t="s">
        <v>14936</v>
      </c>
      <c r="B5151" s="189" t="s">
        <v>7878</v>
      </c>
      <c r="C5151" s="190" t="s">
        <v>8597</v>
      </c>
      <c r="D5151" s="190" t="s">
        <v>4367</v>
      </c>
      <c r="E5151" s="190" t="s">
        <v>20867</v>
      </c>
      <c r="F5151" s="190" t="s">
        <v>20869</v>
      </c>
      <c r="G5151" s="192">
        <v>2400</v>
      </c>
      <c r="H5151" s="191">
        <v>102.18</v>
      </c>
      <c r="I5151" s="188">
        <v>23.487962419260128</v>
      </c>
      <c r="J5151" s="192">
        <v>2400</v>
      </c>
      <c r="K5151" s="191">
        <v>103.36</v>
      </c>
      <c r="L5151" s="193">
        <v>23.21981424148607</v>
      </c>
      <c r="N5151" s="185"/>
      <c r="O5151" s="185"/>
    </row>
    <row r="5152" spans="1:15" x14ac:dyDescent="0.25">
      <c r="A5152" s="239" t="s">
        <v>14937</v>
      </c>
      <c r="B5152" s="189" t="s">
        <v>7878</v>
      </c>
      <c r="C5152" s="190" t="s">
        <v>8597</v>
      </c>
      <c r="D5152" s="190" t="s">
        <v>4368</v>
      </c>
      <c r="E5152" s="190" t="s">
        <v>20867</v>
      </c>
      <c r="F5152" s="190" t="s">
        <v>20869</v>
      </c>
      <c r="G5152" s="192">
        <v>1233</v>
      </c>
      <c r="H5152" s="191">
        <v>116.65</v>
      </c>
      <c r="I5152" s="188">
        <v>10.570081440205744</v>
      </c>
      <c r="J5152" s="192">
        <v>1365</v>
      </c>
      <c r="K5152" s="191">
        <v>119.69</v>
      </c>
      <c r="L5152" s="193">
        <v>11.40446152560782</v>
      </c>
      <c r="N5152" s="185"/>
      <c r="O5152" s="185"/>
    </row>
    <row r="5153" spans="1:15" x14ac:dyDescent="0.25">
      <c r="A5153" s="239" t="s">
        <v>14938</v>
      </c>
      <c r="B5153" s="189" t="s">
        <v>7878</v>
      </c>
      <c r="C5153" s="190" t="s">
        <v>8597</v>
      </c>
      <c r="D5153" s="190" t="s">
        <v>5689</v>
      </c>
      <c r="E5153" s="190" t="s">
        <v>20867</v>
      </c>
      <c r="F5153" s="190" t="s">
        <v>20869</v>
      </c>
      <c r="G5153" s="192">
        <v>4059</v>
      </c>
      <c r="H5153" s="191">
        <v>76.86</v>
      </c>
      <c r="I5153" s="188">
        <v>52.810304449648712</v>
      </c>
      <c r="J5153" s="192">
        <v>4706.8999999999996</v>
      </c>
      <c r="K5153" s="191">
        <v>78.510000000000005</v>
      </c>
      <c r="L5153" s="193">
        <v>59.952872245573801</v>
      </c>
      <c r="N5153" s="185"/>
      <c r="O5153" s="185"/>
    </row>
    <row r="5154" spans="1:15" x14ac:dyDescent="0.25">
      <c r="A5154" s="239" t="s">
        <v>14939</v>
      </c>
      <c r="B5154" s="189" t="s">
        <v>7878</v>
      </c>
      <c r="C5154" s="190" t="s">
        <v>8597</v>
      </c>
      <c r="D5154" s="190" t="s">
        <v>4369</v>
      </c>
      <c r="E5154" s="190" t="s">
        <v>20867</v>
      </c>
      <c r="F5154" s="190" t="s">
        <v>20869</v>
      </c>
      <c r="G5154" s="192">
        <v>55000</v>
      </c>
      <c r="H5154" s="191">
        <v>827.43</v>
      </c>
      <c r="I5154" s="188">
        <v>66.470879711878951</v>
      </c>
      <c r="J5154" s="192">
        <v>55000</v>
      </c>
      <c r="K5154" s="191">
        <v>830.81</v>
      </c>
      <c r="L5154" s="193">
        <v>66.200454977672393</v>
      </c>
      <c r="N5154" s="185"/>
      <c r="O5154" s="185"/>
    </row>
    <row r="5155" spans="1:15" x14ac:dyDescent="0.25">
      <c r="A5155" s="239" t="s">
        <v>14940</v>
      </c>
      <c r="B5155" s="189" t="s">
        <v>7878</v>
      </c>
      <c r="C5155" s="190" t="s">
        <v>8597</v>
      </c>
      <c r="D5155" s="190" t="s">
        <v>4370</v>
      </c>
      <c r="E5155" s="190" t="s">
        <v>20867</v>
      </c>
      <c r="F5155" s="190" t="s">
        <v>20869</v>
      </c>
      <c r="G5155" s="192">
        <v>10750</v>
      </c>
      <c r="H5155" s="191">
        <v>378.72</v>
      </c>
      <c r="I5155" s="188">
        <v>28.385086607520066</v>
      </c>
      <c r="J5155" s="192">
        <v>10500</v>
      </c>
      <c r="K5155" s="191">
        <v>378.97</v>
      </c>
      <c r="L5155" s="193">
        <v>27.706678628915217</v>
      </c>
      <c r="N5155" s="185"/>
      <c r="O5155" s="185"/>
    </row>
    <row r="5156" spans="1:15" x14ac:dyDescent="0.25">
      <c r="A5156" s="239" t="s">
        <v>14941</v>
      </c>
      <c r="B5156" s="189" t="s">
        <v>7878</v>
      </c>
      <c r="C5156" s="190" t="s">
        <v>8597</v>
      </c>
      <c r="D5156" s="190" t="s">
        <v>4371</v>
      </c>
      <c r="E5156" s="190" t="s">
        <v>20867</v>
      </c>
      <c r="F5156" s="190" t="s">
        <v>20869</v>
      </c>
      <c r="G5156" s="192">
        <v>63190</v>
      </c>
      <c r="H5156" s="191">
        <v>1049.74</v>
      </c>
      <c r="I5156" s="188">
        <v>60.195858021986396</v>
      </c>
      <c r="J5156" s="192">
        <v>65820</v>
      </c>
      <c r="K5156" s="191">
        <v>1048.1099999999999</v>
      </c>
      <c r="L5156" s="193">
        <v>62.798752039385185</v>
      </c>
      <c r="N5156" s="185"/>
      <c r="O5156" s="185"/>
    </row>
    <row r="5157" spans="1:15" x14ac:dyDescent="0.25">
      <c r="A5157" s="239" t="s">
        <v>14942</v>
      </c>
      <c r="B5157" s="189" t="s">
        <v>7878</v>
      </c>
      <c r="C5157" s="190" t="s">
        <v>8597</v>
      </c>
      <c r="D5157" s="190" t="s">
        <v>4372</v>
      </c>
      <c r="E5157" s="190" t="s">
        <v>20867</v>
      </c>
      <c r="F5157" s="190" t="s">
        <v>20869</v>
      </c>
      <c r="G5157" s="192">
        <v>3000</v>
      </c>
      <c r="H5157" s="191">
        <v>135.16999999999999</v>
      </c>
      <c r="I5157" s="188">
        <v>22.194273877339647</v>
      </c>
      <c r="J5157" s="192">
        <v>3000</v>
      </c>
      <c r="K5157" s="191">
        <v>136.41999999999999</v>
      </c>
      <c r="L5157" s="193">
        <v>21.990910423691542</v>
      </c>
      <c r="N5157" s="185"/>
      <c r="O5157" s="185"/>
    </row>
    <row r="5158" spans="1:15" x14ac:dyDescent="0.25">
      <c r="A5158" s="239" t="s">
        <v>14943</v>
      </c>
      <c r="B5158" s="189" t="s">
        <v>7878</v>
      </c>
      <c r="C5158" s="190" t="s">
        <v>8597</v>
      </c>
      <c r="D5158" s="190" t="s">
        <v>4373</v>
      </c>
      <c r="E5158" s="190" t="s">
        <v>20867</v>
      </c>
      <c r="F5158" s="190" t="s">
        <v>20869</v>
      </c>
      <c r="G5158" s="192">
        <v>2500</v>
      </c>
      <c r="H5158" s="191">
        <v>87.69</v>
      </c>
      <c r="I5158" s="188">
        <v>28.509522180408258</v>
      </c>
      <c r="J5158" s="192">
        <v>2730</v>
      </c>
      <c r="K5158" s="191">
        <v>87.61</v>
      </c>
      <c r="L5158" s="193">
        <v>31.160826389681542</v>
      </c>
      <c r="N5158" s="185"/>
      <c r="O5158" s="185"/>
    </row>
    <row r="5159" spans="1:15" x14ac:dyDescent="0.25">
      <c r="A5159" s="239" t="s">
        <v>14944</v>
      </c>
      <c r="B5159" s="189" t="s">
        <v>7878</v>
      </c>
      <c r="C5159" s="190" t="s">
        <v>8597</v>
      </c>
      <c r="D5159" s="190" t="s">
        <v>4374</v>
      </c>
      <c r="E5159" s="190" t="s">
        <v>20867</v>
      </c>
      <c r="F5159" s="190" t="s">
        <v>20869</v>
      </c>
      <c r="G5159" s="192">
        <v>4500</v>
      </c>
      <c r="H5159" s="191">
        <v>197.45</v>
      </c>
      <c r="I5159" s="188">
        <v>22.790579893643962</v>
      </c>
      <c r="J5159" s="192">
        <v>4750</v>
      </c>
      <c r="K5159" s="191">
        <v>194.73</v>
      </c>
      <c r="L5159" s="193">
        <v>24.39274893442202</v>
      </c>
      <c r="N5159" s="185"/>
      <c r="O5159" s="185"/>
    </row>
    <row r="5160" spans="1:15" x14ac:dyDescent="0.25">
      <c r="A5160" s="239" t="s">
        <v>14945</v>
      </c>
      <c r="B5160" s="189" t="s">
        <v>7878</v>
      </c>
      <c r="C5160" s="190" t="s">
        <v>8597</v>
      </c>
      <c r="D5160" s="190" t="s">
        <v>3570</v>
      </c>
      <c r="E5160" s="190" t="s">
        <v>20867</v>
      </c>
      <c r="F5160" s="190" t="s">
        <v>20869</v>
      </c>
      <c r="G5160" s="192">
        <v>1500</v>
      </c>
      <c r="H5160" s="191">
        <v>137.22</v>
      </c>
      <c r="I5160" s="188">
        <v>10.931351114997813</v>
      </c>
      <c r="J5160" s="192">
        <v>1500</v>
      </c>
      <c r="K5160" s="191">
        <v>137.41</v>
      </c>
      <c r="L5160" s="193">
        <v>10.916236081798996</v>
      </c>
      <c r="N5160" s="185"/>
      <c r="O5160" s="185"/>
    </row>
    <row r="5161" spans="1:15" x14ac:dyDescent="0.25">
      <c r="A5161" s="239" t="s">
        <v>14946</v>
      </c>
      <c r="B5161" s="189" t="s">
        <v>7878</v>
      </c>
      <c r="C5161" s="190" t="s">
        <v>8597</v>
      </c>
      <c r="D5161" s="190" t="s">
        <v>3571</v>
      </c>
      <c r="E5161" s="190" t="s">
        <v>20867</v>
      </c>
      <c r="F5161" s="190" t="s">
        <v>20869</v>
      </c>
      <c r="G5161" s="192">
        <v>80678</v>
      </c>
      <c r="H5161" s="191">
        <v>1071.76</v>
      </c>
      <c r="I5161" s="188">
        <v>75.276181234604763</v>
      </c>
      <c r="J5161" s="192">
        <v>82953</v>
      </c>
      <c r="K5161" s="191">
        <v>1091.8699999999999</v>
      </c>
      <c r="L5161" s="193">
        <v>75.973330158352198</v>
      </c>
      <c r="N5161" s="185"/>
      <c r="O5161" s="185"/>
    </row>
    <row r="5162" spans="1:15" x14ac:dyDescent="0.25">
      <c r="A5162" s="239" t="s">
        <v>14947</v>
      </c>
      <c r="B5162" s="189" t="s">
        <v>7878</v>
      </c>
      <c r="C5162" s="190" t="s">
        <v>8597</v>
      </c>
      <c r="D5162" s="190" t="s">
        <v>6563</v>
      </c>
      <c r="E5162" s="190" t="s">
        <v>20867</v>
      </c>
      <c r="F5162" s="190" t="s">
        <v>20869</v>
      </c>
      <c r="G5162" s="192">
        <v>13915</v>
      </c>
      <c r="H5162" s="191">
        <v>584.35</v>
      </c>
      <c r="I5162" s="188">
        <v>23.812783434585437</v>
      </c>
      <c r="J5162" s="192">
        <v>14645</v>
      </c>
      <c r="K5162" s="191">
        <v>584.99</v>
      </c>
      <c r="L5162" s="193">
        <v>25.034615976341474</v>
      </c>
      <c r="N5162" s="185"/>
      <c r="O5162" s="185"/>
    </row>
    <row r="5163" spans="1:15" x14ac:dyDescent="0.25">
      <c r="A5163" s="239" t="s">
        <v>14948</v>
      </c>
      <c r="B5163" s="189" t="s">
        <v>7878</v>
      </c>
      <c r="C5163" s="190" t="s">
        <v>8597</v>
      </c>
      <c r="D5163" s="190" t="s">
        <v>4608</v>
      </c>
      <c r="E5163" s="190" t="s">
        <v>20867</v>
      </c>
      <c r="F5163" s="190" t="s">
        <v>20869</v>
      </c>
      <c r="G5163" s="192">
        <v>21648</v>
      </c>
      <c r="H5163" s="191">
        <v>1044.9000000000001</v>
      </c>
      <c r="I5163" s="188">
        <v>20.717772035601492</v>
      </c>
      <c r="J5163" s="192">
        <v>22432</v>
      </c>
      <c r="K5163" s="191">
        <v>1059.5</v>
      </c>
      <c r="L5163" s="193">
        <v>21.172251061821616</v>
      </c>
      <c r="N5163" s="185"/>
      <c r="O5163" s="185"/>
    </row>
    <row r="5164" spans="1:15" x14ac:dyDescent="0.25">
      <c r="A5164" s="239" t="s">
        <v>14949</v>
      </c>
      <c r="B5164" s="189" t="s">
        <v>7878</v>
      </c>
      <c r="C5164" s="190" t="s">
        <v>8597</v>
      </c>
      <c r="D5164" s="190" t="s">
        <v>14950</v>
      </c>
      <c r="E5164" s="190" t="s">
        <v>20867</v>
      </c>
      <c r="F5164" s="190" t="s">
        <v>20868</v>
      </c>
      <c r="G5164" s="192">
        <v>0</v>
      </c>
      <c r="H5164" s="191">
        <v>41.84</v>
      </c>
      <c r="I5164" s="188">
        <v>0</v>
      </c>
      <c r="J5164" s="192">
        <v>0</v>
      </c>
      <c r="K5164" s="191">
        <v>43.06</v>
      </c>
      <c r="L5164" s="193">
        <v>0</v>
      </c>
      <c r="N5164" s="185"/>
      <c r="O5164" s="185"/>
    </row>
    <row r="5165" spans="1:15" x14ac:dyDescent="0.25">
      <c r="A5165" s="239" t="s">
        <v>14951</v>
      </c>
      <c r="B5165" s="189" t="s">
        <v>7878</v>
      </c>
      <c r="C5165" s="190" t="s">
        <v>8597</v>
      </c>
      <c r="D5165" s="190" t="s">
        <v>3572</v>
      </c>
      <c r="E5165" s="190" t="s">
        <v>20867</v>
      </c>
      <c r="F5165" s="190" t="s">
        <v>20869</v>
      </c>
      <c r="G5165" s="192">
        <v>250</v>
      </c>
      <c r="H5165" s="191">
        <v>94.13</v>
      </c>
      <c r="I5165" s="188">
        <v>2.655901412939552</v>
      </c>
      <c r="J5165" s="192">
        <v>250</v>
      </c>
      <c r="K5165" s="191">
        <v>96.13</v>
      </c>
      <c r="L5165" s="193">
        <v>2.6006449599500678</v>
      </c>
      <c r="N5165" s="185"/>
      <c r="O5165" s="185"/>
    </row>
    <row r="5166" spans="1:15" x14ac:dyDescent="0.25">
      <c r="A5166" s="239" t="s">
        <v>14952</v>
      </c>
      <c r="B5166" s="189" t="s">
        <v>7878</v>
      </c>
      <c r="C5166" s="190" t="s">
        <v>8597</v>
      </c>
      <c r="D5166" s="190" t="s">
        <v>3573</v>
      </c>
      <c r="E5166" s="190" t="s">
        <v>20867</v>
      </c>
      <c r="F5166" s="190" t="s">
        <v>20869</v>
      </c>
      <c r="G5166" s="192">
        <v>3500</v>
      </c>
      <c r="H5166" s="191">
        <v>172.16</v>
      </c>
      <c r="I5166" s="188">
        <v>20.32992565055762</v>
      </c>
      <c r="J5166" s="192">
        <v>3550</v>
      </c>
      <c r="K5166" s="191">
        <v>171.17</v>
      </c>
      <c r="L5166" s="193">
        <v>20.739615586843492</v>
      </c>
      <c r="N5166" s="185"/>
      <c r="O5166" s="185"/>
    </row>
    <row r="5167" spans="1:15" x14ac:dyDescent="0.25">
      <c r="A5167" s="239" t="s">
        <v>14953</v>
      </c>
      <c r="B5167" s="189" t="s">
        <v>7878</v>
      </c>
      <c r="C5167" s="190" t="s">
        <v>8597</v>
      </c>
      <c r="D5167" s="190" t="s">
        <v>14954</v>
      </c>
      <c r="E5167" s="190" t="s">
        <v>20867</v>
      </c>
      <c r="F5167" s="190" t="s">
        <v>20870</v>
      </c>
      <c r="G5167" s="192">
        <v>1810</v>
      </c>
      <c r="H5167" s="191">
        <v>82.77</v>
      </c>
      <c r="I5167" s="188">
        <v>21.867826507188596</v>
      </c>
      <c r="J5167" s="192">
        <v>2000</v>
      </c>
      <c r="K5167" s="191">
        <v>85.34</v>
      </c>
      <c r="L5167" s="193">
        <v>23.435669088352473</v>
      </c>
      <c r="N5167" s="185"/>
      <c r="O5167" s="185"/>
    </row>
    <row r="5168" spans="1:15" x14ac:dyDescent="0.25">
      <c r="A5168" s="239" t="s">
        <v>14955</v>
      </c>
      <c r="B5168" s="189" t="s">
        <v>7878</v>
      </c>
      <c r="C5168" s="190" t="s">
        <v>8597</v>
      </c>
      <c r="D5168" s="190" t="s">
        <v>3575</v>
      </c>
      <c r="E5168" s="190" t="s">
        <v>20867</v>
      </c>
      <c r="F5168" s="190" t="s">
        <v>20869</v>
      </c>
      <c r="G5168" s="192">
        <v>3000</v>
      </c>
      <c r="H5168" s="191">
        <v>174.94</v>
      </c>
      <c r="I5168" s="188">
        <v>17.14873670972905</v>
      </c>
      <c r="J5168" s="192">
        <v>4000</v>
      </c>
      <c r="K5168" s="191">
        <v>176.81</v>
      </c>
      <c r="L5168" s="193">
        <v>22.62315479893671</v>
      </c>
      <c r="N5168" s="185"/>
      <c r="O5168" s="185"/>
    </row>
    <row r="5169" spans="1:15" x14ac:dyDescent="0.25">
      <c r="A5169" s="239" t="s">
        <v>14956</v>
      </c>
      <c r="B5169" s="189" t="s">
        <v>7878</v>
      </c>
      <c r="C5169" s="190" t="s">
        <v>8597</v>
      </c>
      <c r="D5169" s="190" t="s">
        <v>3576</v>
      </c>
      <c r="E5169" s="190" t="s">
        <v>20867</v>
      </c>
      <c r="F5169" s="190" t="s">
        <v>20869</v>
      </c>
      <c r="G5169" s="192">
        <v>113714</v>
      </c>
      <c r="H5169" s="191">
        <v>1643.61</v>
      </c>
      <c r="I5169" s="188">
        <v>69.185512378240588</v>
      </c>
      <c r="J5169" s="192">
        <v>113447</v>
      </c>
      <c r="K5169" s="191">
        <v>1639.64</v>
      </c>
      <c r="L5169" s="193">
        <v>69.190188090068546</v>
      </c>
      <c r="N5169" s="185"/>
      <c r="O5169" s="185"/>
    </row>
    <row r="5170" spans="1:15" x14ac:dyDescent="0.25">
      <c r="A5170" s="239" t="s">
        <v>14957</v>
      </c>
      <c r="B5170" s="189" t="s">
        <v>7878</v>
      </c>
      <c r="C5170" s="190" t="s">
        <v>8597</v>
      </c>
      <c r="D5170" s="190" t="s">
        <v>3577</v>
      </c>
      <c r="E5170" s="190" t="s">
        <v>20867</v>
      </c>
      <c r="F5170" s="190" t="s">
        <v>20869</v>
      </c>
      <c r="G5170" s="192">
        <v>1650</v>
      </c>
      <c r="H5170" s="191">
        <v>123.77</v>
      </c>
      <c r="I5170" s="188">
        <v>13.331178799385958</v>
      </c>
      <c r="J5170" s="192">
        <v>1650</v>
      </c>
      <c r="K5170" s="191">
        <v>126.13</v>
      </c>
      <c r="L5170" s="193">
        <v>13.081741060810275</v>
      </c>
      <c r="N5170" s="185"/>
      <c r="O5170" s="185"/>
    </row>
    <row r="5171" spans="1:15" x14ac:dyDescent="0.25">
      <c r="A5171" s="239" t="s">
        <v>14958</v>
      </c>
      <c r="B5171" s="189" t="s">
        <v>7878</v>
      </c>
      <c r="C5171" s="190" t="s">
        <v>8597</v>
      </c>
      <c r="D5171" s="190" t="s">
        <v>3578</v>
      </c>
      <c r="E5171" s="190" t="s">
        <v>20867</v>
      </c>
      <c r="F5171" s="190" t="s">
        <v>20869</v>
      </c>
      <c r="G5171" s="192">
        <v>12510</v>
      </c>
      <c r="H5171" s="191">
        <v>266.44</v>
      </c>
      <c r="I5171" s="188">
        <v>46.952409548115902</v>
      </c>
      <c r="J5171" s="192">
        <v>14000</v>
      </c>
      <c r="K5171" s="191">
        <v>269.58</v>
      </c>
      <c r="L5171" s="193">
        <v>51.932635952221979</v>
      </c>
      <c r="N5171" s="185"/>
      <c r="O5171" s="185"/>
    </row>
    <row r="5172" spans="1:15" x14ac:dyDescent="0.25">
      <c r="A5172" s="239" t="s">
        <v>14959</v>
      </c>
      <c r="B5172" s="189" t="s">
        <v>7878</v>
      </c>
      <c r="C5172" s="190" t="s">
        <v>8597</v>
      </c>
      <c r="D5172" s="190" t="s">
        <v>3579</v>
      </c>
      <c r="E5172" s="190" t="s">
        <v>20867</v>
      </c>
      <c r="F5172" s="190" t="s">
        <v>20869</v>
      </c>
      <c r="G5172" s="192">
        <v>8116</v>
      </c>
      <c r="H5172" s="191">
        <v>248.36</v>
      </c>
      <c r="I5172" s="188">
        <v>32.678370107907874</v>
      </c>
      <c r="J5172" s="192">
        <v>8280.27</v>
      </c>
      <c r="K5172" s="191">
        <v>245.02</v>
      </c>
      <c r="L5172" s="193">
        <v>33.79426169292303</v>
      </c>
      <c r="N5172" s="185"/>
      <c r="O5172" s="185"/>
    </row>
    <row r="5173" spans="1:15" x14ac:dyDescent="0.25">
      <c r="A5173" s="239" t="s">
        <v>14960</v>
      </c>
      <c r="B5173" s="189" t="s">
        <v>7878</v>
      </c>
      <c r="C5173" s="190" t="s">
        <v>8597</v>
      </c>
      <c r="D5173" s="190" t="s">
        <v>5091</v>
      </c>
      <c r="E5173" s="190" t="s">
        <v>20867</v>
      </c>
      <c r="F5173" s="190" t="s">
        <v>20869</v>
      </c>
      <c r="G5173" s="192">
        <v>44100</v>
      </c>
      <c r="H5173" s="191">
        <v>781.97</v>
      </c>
      <c r="I5173" s="188">
        <v>56.39602542297019</v>
      </c>
      <c r="J5173" s="192">
        <v>44977</v>
      </c>
      <c r="K5173" s="191">
        <v>784.18</v>
      </c>
      <c r="L5173" s="193">
        <v>57.355454104924895</v>
      </c>
      <c r="N5173" s="185"/>
      <c r="O5173" s="185"/>
    </row>
    <row r="5174" spans="1:15" x14ac:dyDescent="0.25">
      <c r="A5174" s="239" t="s">
        <v>14961</v>
      </c>
      <c r="B5174" s="189" t="s">
        <v>7878</v>
      </c>
      <c r="C5174" s="190" t="s">
        <v>8597</v>
      </c>
      <c r="D5174" s="190" t="s">
        <v>3580</v>
      </c>
      <c r="E5174" s="190" t="s">
        <v>20867</v>
      </c>
      <c r="F5174" s="190" t="s">
        <v>20869</v>
      </c>
      <c r="G5174" s="192">
        <v>60420</v>
      </c>
      <c r="H5174" s="191">
        <v>1074.42</v>
      </c>
      <c r="I5174" s="188">
        <v>56.234991902607916</v>
      </c>
      <c r="J5174" s="192">
        <v>60495</v>
      </c>
      <c r="K5174" s="191">
        <v>1075.83</v>
      </c>
      <c r="L5174" s="193">
        <v>56.231003039513681</v>
      </c>
      <c r="N5174" s="185"/>
      <c r="O5174" s="185"/>
    </row>
    <row r="5175" spans="1:15" x14ac:dyDescent="0.25">
      <c r="A5175" s="239" t="s">
        <v>14962</v>
      </c>
      <c r="B5175" s="189" t="s">
        <v>7878</v>
      </c>
      <c r="C5175" s="190" t="s">
        <v>8597</v>
      </c>
      <c r="D5175" s="190" t="s">
        <v>3581</v>
      </c>
      <c r="E5175" s="190" t="s">
        <v>20867</v>
      </c>
      <c r="F5175" s="190" t="s">
        <v>20869</v>
      </c>
      <c r="G5175" s="192">
        <v>60000</v>
      </c>
      <c r="H5175" s="191">
        <v>793.85</v>
      </c>
      <c r="I5175" s="188">
        <v>75.581029161680419</v>
      </c>
      <c r="J5175" s="192">
        <v>61500</v>
      </c>
      <c r="K5175" s="191">
        <v>819.42</v>
      </c>
      <c r="L5175" s="193">
        <v>75.053086329354912</v>
      </c>
      <c r="N5175" s="185"/>
      <c r="O5175" s="185"/>
    </row>
    <row r="5176" spans="1:15" x14ac:dyDescent="0.25">
      <c r="A5176" s="239" t="s">
        <v>14963</v>
      </c>
      <c r="B5176" s="189" t="s">
        <v>7878</v>
      </c>
      <c r="C5176" s="190" t="s">
        <v>8597</v>
      </c>
      <c r="D5176" s="190" t="s">
        <v>3582</v>
      </c>
      <c r="E5176" s="190" t="s">
        <v>20867</v>
      </c>
      <c r="F5176" s="190" t="s">
        <v>20869</v>
      </c>
      <c r="G5176" s="192">
        <v>6950</v>
      </c>
      <c r="H5176" s="191">
        <v>413.51</v>
      </c>
      <c r="I5176" s="188">
        <v>16.80733234988271</v>
      </c>
      <c r="J5176" s="192">
        <v>6950</v>
      </c>
      <c r="K5176" s="191">
        <v>415.11</v>
      </c>
      <c r="L5176" s="193">
        <v>16.742550167425502</v>
      </c>
      <c r="N5176" s="185"/>
      <c r="O5176" s="185"/>
    </row>
    <row r="5177" spans="1:15" x14ac:dyDescent="0.25">
      <c r="A5177" s="239" t="s">
        <v>14964</v>
      </c>
      <c r="B5177" s="189" t="s">
        <v>7878</v>
      </c>
      <c r="C5177" s="190" t="s">
        <v>8597</v>
      </c>
      <c r="D5177" s="190" t="s">
        <v>3583</v>
      </c>
      <c r="E5177" s="190" t="s">
        <v>20867</v>
      </c>
      <c r="F5177" s="190" t="s">
        <v>20869</v>
      </c>
      <c r="G5177" s="192">
        <v>1075</v>
      </c>
      <c r="H5177" s="191">
        <v>48.72</v>
      </c>
      <c r="I5177" s="188">
        <v>22.064860426929393</v>
      </c>
      <c r="J5177" s="192">
        <v>1250</v>
      </c>
      <c r="K5177" s="191">
        <v>48.71</v>
      </c>
      <c r="L5177" s="193">
        <v>25.662081708068158</v>
      </c>
      <c r="N5177" s="185"/>
      <c r="O5177" s="185"/>
    </row>
    <row r="5178" spans="1:15" x14ac:dyDescent="0.25">
      <c r="A5178" s="239" t="s">
        <v>14965</v>
      </c>
      <c r="B5178" s="189" t="s">
        <v>7878</v>
      </c>
      <c r="C5178" s="190" t="s">
        <v>8597</v>
      </c>
      <c r="D5178" s="190" t="s">
        <v>14966</v>
      </c>
      <c r="E5178" s="190" t="s">
        <v>20867</v>
      </c>
      <c r="F5178" s="190" t="s">
        <v>20868</v>
      </c>
      <c r="G5178" s="192">
        <v>0</v>
      </c>
      <c r="H5178" s="191">
        <v>49.26</v>
      </c>
      <c r="I5178" s="188">
        <v>0</v>
      </c>
      <c r="J5178" s="192">
        <v>0</v>
      </c>
      <c r="K5178" s="191">
        <v>47.72</v>
      </c>
      <c r="L5178" s="193">
        <v>0</v>
      </c>
      <c r="N5178" s="185"/>
      <c r="O5178" s="185"/>
    </row>
    <row r="5179" spans="1:15" x14ac:dyDescent="0.25">
      <c r="A5179" s="239" t="s">
        <v>14967</v>
      </c>
      <c r="B5179" s="189" t="s">
        <v>7878</v>
      </c>
      <c r="C5179" s="190" t="s">
        <v>8597</v>
      </c>
      <c r="D5179" s="190" t="s">
        <v>14968</v>
      </c>
      <c r="E5179" s="190" t="s">
        <v>20867</v>
      </c>
      <c r="F5179" s="190" t="s">
        <v>20868</v>
      </c>
      <c r="G5179" s="192">
        <v>0</v>
      </c>
      <c r="H5179" s="191">
        <v>24.35</v>
      </c>
      <c r="I5179" s="188">
        <v>0</v>
      </c>
      <c r="J5179" s="192">
        <v>0</v>
      </c>
      <c r="K5179" s="191">
        <v>23.86</v>
      </c>
      <c r="L5179" s="193">
        <v>0</v>
      </c>
      <c r="N5179" s="185"/>
      <c r="O5179" s="185"/>
    </row>
    <row r="5180" spans="1:15" x14ac:dyDescent="0.25">
      <c r="A5180" s="239" t="s">
        <v>14969</v>
      </c>
      <c r="B5180" s="189" t="s">
        <v>7878</v>
      </c>
      <c r="C5180" s="190" t="s">
        <v>8597</v>
      </c>
      <c r="D5180" s="190" t="s">
        <v>3584</v>
      </c>
      <c r="E5180" s="190" t="s">
        <v>20867</v>
      </c>
      <c r="F5180" s="190" t="s">
        <v>20869</v>
      </c>
      <c r="G5180" s="192">
        <v>16150</v>
      </c>
      <c r="H5180" s="191">
        <v>303.68</v>
      </c>
      <c r="I5180" s="188">
        <v>53.18097997892518</v>
      </c>
      <c r="J5180" s="192">
        <v>16150</v>
      </c>
      <c r="K5180" s="191">
        <v>306.89999999999998</v>
      </c>
      <c r="L5180" s="193">
        <v>52.623004235907466</v>
      </c>
      <c r="N5180" s="185"/>
      <c r="O5180" s="185"/>
    </row>
    <row r="5181" spans="1:15" x14ac:dyDescent="0.25">
      <c r="A5181" s="239" t="s">
        <v>14970</v>
      </c>
      <c r="B5181" s="189" t="s">
        <v>7878</v>
      </c>
      <c r="C5181" s="190" t="s">
        <v>8597</v>
      </c>
      <c r="D5181" s="190" t="s">
        <v>3585</v>
      </c>
      <c r="E5181" s="190" t="s">
        <v>20867</v>
      </c>
      <c r="F5181" s="190" t="s">
        <v>20869</v>
      </c>
      <c r="G5181" s="192">
        <v>7500</v>
      </c>
      <c r="H5181" s="191">
        <v>185.4</v>
      </c>
      <c r="I5181" s="188">
        <v>40.453074433656958</v>
      </c>
      <c r="J5181" s="192">
        <v>7500</v>
      </c>
      <c r="K5181" s="191">
        <v>189.88</v>
      </c>
      <c r="L5181" s="193">
        <v>39.498630714135246</v>
      </c>
      <c r="N5181" s="185"/>
      <c r="O5181" s="185"/>
    </row>
    <row r="5182" spans="1:15" x14ac:dyDescent="0.25">
      <c r="A5182" s="239" t="s">
        <v>14971</v>
      </c>
      <c r="B5182" s="189" t="s">
        <v>7878</v>
      </c>
      <c r="C5182" s="190" t="s">
        <v>8597</v>
      </c>
      <c r="D5182" s="190" t="s">
        <v>3586</v>
      </c>
      <c r="E5182" s="190" t="s">
        <v>20867</v>
      </c>
      <c r="F5182" s="190" t="s">
        <v>20869</v>
      </c>
      <c r="G5182" s="192">
        <v>350</v>
      </c>
      <c r="H5182" s="191">
        <v>38.299999999999997</v>
      </c>
      <c r="I5182" s="188">
        <v>9.1383812010443872</v>
      </c>
      <c r="J5182" s="192">
        <v>350</v>
      </c>
      <c r="K5182" s="191">
        <v>38.71</v>
      </c>
      <c r="L5182" s="193">
        <v>9.0415913200723317</v>
      </c>
      <c r="N5182" s="185"/>
      <c r="O5182" s="185"/>
    </row>
    <row r="5183" spans="1:15" x14ac:dyDescent="0.25">
      <c r="A5183" s="239" t="s">
        <v>14972</v>
      </c>
      <c r="B5183" s="189" t="s">
        <v>7878</v>
      </c>
      <c r="C5183" s="190" t="s">
        <v>8597</v>
      </c>
      <c r="D5183" s="190" t="s">
        <v>3587</v>
      </c>
      <c r="E5183" s="190" t="s">
        <v>20867</v>
      </c>
      <c r="F5183" s="190" t="s">
        <v>20869</v>
      </c>
      <c r="G5183" s="192">
        <v>2928</v>
      </c>
      <c r="H5183" s="191">
        <v>105.09</v>
      </c>
      <c r="I5183" s="188">
        <v>27.861832714815872</v>
      </c>
      <c r="J5183" s="192">
        <v>2957</v>
      </c>
      <c r="K5183" s="191">
        <v>107.32</v>
      </c>
      <c r="L5183" s="193">
        <v>27.553112187849425</v>
      </c>
      <c r="N5183" s="185"/>
      <c r="O5183" s="185"/>
    </row>
    <row r="5184" spans="1:15" x14ac:dyDescent="0.25">
      <c r="A5184" s="239" t="s">
        <v>14973</v>
      </c>
      <c r="B5184" s="189" t="s">
        <v>7878</v>
      </c>
      <c r="C5184" s="190" t="s">
        <v>8597</v>
      </c>
      <c r="D5184" s="190" t="s">
        <v>3588</v>
      </c>
      <c r="E5184" s="190" t="s">
        <v>20867</v>
      </c>
      <c r="F5184" s="190" t="s">
        <v>20869</v>
      </c>
      <c r="G5184" s="192">
        <v>980</v>
      </c>
      <c r="H5184" s="191">
        <v>31.05</v>
      </c>
      <c r="I5184" s="188">
        <v>31.561996779388082</v>
      </c>
      <c r="J5184" s="192">
        <v>1000</v>
      </c>
      <c r="K5184" s="191">
        <v>31.48</v>
      </c>
      <c r="L5184" s="193">
        <v>31.766200762388817</v>
      </c>
      <c r="N5184" s="185"/>
      <c r="O5184" s="185"/>
    </row>
    <row r="5185" spans="1:15" x14ac:dyDescent="0.25">
      <c r="A5185" s="239" t="s">
        <v>14974</v>
      </c>
      <c r="B5185" s="189" t="s">
        <v>7878</v>
      </c>
      <c r="C5185" s="190" t="s">
        <v>8597</v>
      </c>
      <c r="D5185" s="190" t="s">
        <v>3589</v>
      </c>
      <c r="E5185" s="190" t="s">
        <v>20867</v>
      </c>
      <c r="F5185" s="190" t="s">
        <v>20869</v>
      </c>
      <c r="G5185" s="192">
        <v>750</v>
      </c>
      <c r="H5185" s="191">
        <v>72.790000000000006</v>
      </c>
      <c r="I5185" s="188">
        <v>10.303613133672206</v>
      </c>
      <c r="J5185" s="192">
        <v>750</v>
      </c>
      <c r="K5185" s="191">
        <v>73.260000000000005</v>
      </c>
      <c r="L5185" s="193">
        <v>10.237510237510238</v>
      </c>
      <c r="N5185" s="185"/>
      <c r="O5185" s="185"/>
    </row>
    <row r="5186" spans="1:15" x14ac:dyDescent="0.25">
      <c r="A5186" s="239" t="s">
        <v>14975</v>
      </c>
      <c r="B5186" s="189" t="s">
        <v>7878</v>
      </c>
      <c r="C5186" s="190" t="s">
        <v>8597</v>
      </c>
      <c r="D5186" s="190" t="s">
        <v>3299</v>
      </c>
      <c r="E5186" s="190" t="s">
        <v>20867</v>
      </c>
      <c r="F5186" s="190" t="s">
        <v>20868</v>
      </c>
      <c r="G5186" s="192">
        <v>0</v>
      </c>
      <c r="H5186" s="191">
        <v>36.9</v>
      </c>
      <c r="I5186" s="188">
        <v>0</v>
      </c>
      <c r="J5186" s="192">
        <v>0</v>
      </c>
      <c r="K5186" s="191">
        <v>37.72</v>
      </c>
      <c r="L5186" s="193">
        <v>0</v>
      </c>
      <c r="N5186" s="185"/>
      <c r="O5186" s="185"/>
    </row>
    <row r="5187" spans="1:15" x14ac:dyDescent="0.25">
      <c r="A5187" s="239" t="s">
        <v>14976</v>
      </c>
      <c r="B5187" s="189" t="s">
        <v>7878</v>
      </c>
      <c r="C5187" s="190" t="s">
        <v>8597</v>
      </c>
      <c r="D5187" s="190" t="s">
        <v>3590</v>
      </c>
      <c r="E5187" s="190" t="s">
        <v>20867</v>
      </c>
      <c r="F5187" s="190" t="s">
        <v>20869</v>
      </c>
      <c r="G5187" s="192">
        <v>11300</v>
      </c>
      <c r="H5187" s="191">
        <v>168.94</v>
      </c>
      <c r="I5187" s="188">
        <v>66.887652420977858</v>
      </c>
      <c r="J5187" s="192">
        <v>11300</v>
      </c>
      <c r="K5187" s="191">
        <v>168.1</v>
      </c>
      <c r="L5187" s="193">
        <v>67.221891731112436</v>
      </c>
      <c r="N5187" s="185"/>
      <c r="O5187" s="185"/>
    </row>
    <row r="5188" spans="1:15" x14ac:dyDescent="0.25">
      <c r="A5188" s="239" t="s">
        <v>14977</v>
      </c>
      <c r="B5188" s="189" t="s">
        <v>7878</v>
      </c>
      <c r="C5188" s="190" t="s">
        <v>8597</v>
      </c>
      <c r="D5188" s="190" t="s">
        <v>14978</v>
      </c>
      <c r="E5188" s="190" t="s">
        <v>20867</v>
      </c>
      <c r="F5188" s="190" t="s">
        <v>20870</v>
      </c>
      <c r="G5188" s="192">
        <v>0</v>
      </c>
      <c r="H5188" s="191">
        <v>0</v>
      </c>
      <c r="I5188" s="188">
        <v>0</v>
      </c>
      <c r="J5188" s="192">
        <v>0</v>
      </c>
      <c r="K5188" s="191">
        <v>0</v>
      </c>
      <c r="L5188" s="193">
        <v>0</v>
      </c>
      <c r="N5188" s="185"/>
      <c r="O5188" s="185"/>
    </row>
    <row r="5189" spans="1:15" x14ac:dyDescent="0.25">
      <c r="A5189" s="239" t="s">
        <v>14979</v>
      </c>
      <c r="B5189" s="189" t="s">
        <v>7878</v>
      </c>
      <c r="C5189" s="190" t="s">
        <v>8597</v>
      </c>
      <c r="D5189" s="190" t="s">
        <v>14980</v>
      </c>
      <c r="E5189" s="190" t="s">
        <v>20867</v>
      </c>
      <c r="F5189" s="190" t="s">
        <v>20870</v>
      </c>
      <c r="G5189" s="192">
        <v>0</v>
      </c>
      <c r="H5189" s="191">
        <v>0</v>
      </c>
      <c r="I5189" s="188">
        <v>0</v>
      </c>
      <c r="J5189" s="192">
        <v>0</v>
      </c>
      <c r="K5189" s="191">
        <v>0</v>
      </c>
      <c r="L5189" s="193">
        <v>0</v>
      </c>
      <c r="N5189" s="185"/>
      <c r="O5189" s="185"/>
    </row>
    <row r="5190" spans="1:15" x14ac:dyDescent="0.25">
      <c r="A5190" s="239" t="s">
        <v>14981</v>
      </c>
      <c r="B5190" s="189" t="s">
        <v>7878</v>
      </c>
      <c r="C5190" s="190" t="s">
        <v>8597</v>
      </c>
      <c r="D5190" s="190" t="s">
        <v>14982</v>
      </c>
      <c r="E5190" s="190" t="s">
        <v>20867</v>
      </c>
      <c r="F5190" s="190" t="s">
        <v>20868</v>
      </c>
      <c r="G5190" s="192">
        <v>0</v>
      </c>
      <c r="H5190" s="191">
        <v>14.79</v>
      </c>
      <c r="I5190" s="188">
        <v>0</v>
      </c>
      <c r="J5190" s="192">
        <v>0</v>
      </c>
      <c r="K5190" s="191">
        <v>13.56</v>
      </c>
      <c r="L5190" s="193">
        <v>0</v>
      </c>
      <c r="N5190" s="185"/>
      <c r="O5190" s="185"/>
    </row>
    <row r="5191" spans="1:15" x14ac:dyDescent="0.25">
      <c r="A5191" s="239" t="s">
        <v>14983</v>
      </c>
      <c r="B5191" s="189" t="s">
        <v>7878</v>
      </c>
      <c r="C5191" s="190" t="s">
        <v>8597</v>
      </c>
      <c r="D5191" s="190" t="s">
        <v>7973</v>
      </c>
      <c r="E5191" s="190" t="s">
        <v>20867</v>
      </c>
      <c r="F5191" s="190" t="s">
        <v>20869</v>
      </c>
      <c r="G5191" s="192">
        <v>9000</v>
      </c>
      <c r="H5191" s="191">
        <v>120.4</v>
      </c>
      <c r="I5191" s="188">
        <v>74.750830564784053</v>
      </c>
      <c r="J5191" s="192">
        <v>9500</v>
      </c>
      <c r="K5191" s="191">
        <v>118.5</v>
      </c>
      <c r="L5191" s="193">
        <v>80.168776371308013</v>
      </c>
      <c r="N5191" s="185"/>
      <c r="O5191" s="185"/>
    </row>
    <row r="5192" spans="1:15" x14ac:dyDescent="0.25">
      <c r="A5192" s="239" t="s">
        <v>14984</v>
      </c>
      <c r="B5192" s="189" t="s">
        <v>7878</v>
      </c>
      <c r="C5192" s="190" t="s">
        <v>8597</v>
      </c>
      <c r="D5192" s="190" t="s">
        <v>3591</v>
      </c>
      <c r="E5192" s="190" t="s">
        <v>20867</v>
      </c>
      <c r="F5192" s="190" t="s">
        <v>20869</v>
      </c>
      <c r="G5192" s="192">
        <v>3800</v>
      </c>
      <c r="H5192" s="191">
        <v>169.95</v>
      </c>
      <c r="I5192" s="188">
        <v>22.359517505148574</v>
      </c>
      <c r="J5192" s="192">
        <v>4100</v>
      </c>
      <c r="K5192" s="191">
        <v>168.89</v>
      </c>
      <c r="L5192" s="193">
        <v>24.276156077920543</v>
      </c>
      <c r="N5192" s="185"/>
      <c r="O5192" s="185"/>
    </row>
    <row r="5193" spans="1:15" x14ac:dyDescent="0.25">
      <c r="A5193" s="239" t="s">
        <v>14985</v>
      </c>
      <c r="B5193" s="189" t="s">
        <v>7878</v>
      </c>
      <c r="C5193" s="190" t="s">
        <v>8597</v>
      </c>
      <c r="D5193" s="190" t="s">
        <v>5604</v>
      </c>
      <c r="E5193" s="190" t="s">
        <v>20867</v>
      </c>
      <c r="F5193" s="190" t="s">
        <v>20869</v>
      </c>
      <c r="G5193" s="192">
        <v>5000</v>
      </c>
      <c r="H5193" s="191">
        <v>109.59</v>
      </c>
      <c r="I5193" s="188">
        <v>45.62460078474313</v>
      </c>
      <c r="J5193" s="192">
        <v>5000</v>
      </c>
      <c r="K5193" s="191">
        <v>111.18</v>
      </c>
      <c r="L5193" s="193">
        <v>44.972117287281883</v>
      </c>
      <c r="N5193" s="185"/>
      <c r="O5193" s="185"/>
    </row>
    <row r="5194" spans="1:15" x14ac:dyDescent="0.25">
      <c r="A5194" s="239" t="s">
        <v>14986</v>
      </c>
      <c r="B5194" s="189" t="s">
        <v>7878</v>
      </c>
      <c r="C5194" s="190" t="s">
        <v>8597</v>
      </c>
      <c r="D5194" s="190" t="s">
        <v>14987</v>
      </c>
      <c r="E5194" s="190" t="s">
        <v>20867</v>
      </c>
      <c r="F5194" s="190" t="s">
        <v>20869</v>
      </c>
      <c r="G5194" s="192">
        <v>1700</v>
      </c>
      <c r="H5194" s="191">
        <v>129.6</v>
      </c>
      <c r="I5194" s="188">
        <v>13.117283950617285</v>
      </c>
      <c r="J5194" s="192">
        <v>1827</v>
      </c>
      <c r="K5194" s="191">
        <v>132.16999999999999</v>
      </c>
      <c r="L5194" s="193">
        <v>13.823106605129759</v>
      </c>
      <c r="N5194" s="185"/>
      <c r="O5194" s="185"/>
    </row>
    <row r="5195" spans="1:15" x14ac:dyDescent="0.25">
      <c r="A5195" s="239" t="s">
        <v>14988</v>
      </c>
      <c r="B5195" s="189" t="s">
        <v>7878</v>
      </c>
      <c r="C5195" s="190" t="s">
        <v>8597</v>
      </c>
      <c r="D5195" s="190" t="s">
        <v>6368</v>
      </c>
      <c r="E5195" s="190" t="s">
        <v>20867</v>
      </c>
      <c r="F5195" s="190" t="s">
        <v>20870</v>
      </c>
      <c r="G5195" s="192">
        <v>0</v>
      </c>
      <c r="H5195" s="191">
        <v>0</v>
      </c>
      <c r="I5195" s="188">
        <v>0</v>
      </c>
      <c r="J5195" s="192">
        <v>0</v>
      </c>
      <c r="K5195" s="191">
        <v>0</v>
      </c>
      <c r="L5195" s="193">
        <v>0</v>
      </c>
      <c r="N5195" s="185"/>
      <c r="O5195" s="185"/>
    </row>
    <row r="5196" spans="1:15" x14ac:dyDescent="0.25">
      <c r="A5196" s="239" t="s">
        <v>14989</v>
      </c>
      <c r="B5196" s="189" t="s">
        <v>7878</v>
      </c>
      <c r="C5196" s="190" t="s">
        <v>8597</v>
      </c>
      <c r="D5196" s="190" t="s">
        <v>3592</v>
      </c>
      <c r="E5196" s="190" t="s">
        <v>20867</v>
      </c>
      <c r="F5196" s="190" t="s">
        <v>20869</v>
      </c>
      <c r="G5196" s="192">
        <v>3400</v>
      </c>
      <c r="H5196" s="191">
        <v>109.53</v>
      </c>
      <c r="I5196" s="188">
        <v>31.041723728658816</v>
      </c>
      <c r="J5196" s="192">
        <v>3600</v>
      </c>
      <c r="K5196" s="191">
        <v>111.87</v>
      </c>
      <c r="L5196" s="193">
        <v>32.180209171359614</v>
      </c>
      <c r="N5196" s="185"/>
      <c r="O5196" s="185"/>
    </row>
    <row r="5197" spans="1:15" x14ac:dyDescent="0.25">
      <c r="A5197" s="239" t="s">
        <v>14990</v>
      </c>
      <c r="B5197" s="189" t="s">
        <v>7878</v>
      </c>
      <c r="C5197" s="190" t="s">
        <v>8597</v>
      </c>
      <c r="D5197" s="190" t="s">
        <v>14991</v>
      </c>
      <c r="E5197" s="190" t="s">
        <v>20867</v>
      </c>
      <c r="F5197" s="190" t="s">
        <v>20868</v>
      </c>
      <c r="G5197" s="192">
        <v>0</v>
      </c>
      <c r="H5197" s="191">
        <v>5.04</v>
      </c>
      <c r="I5197" s="188">
        <v>0</v>
      </c>
      <c r="J5197" s="192">
        <v>0</v>
      </c>
      <c r="K5197" s="191">
        <v>5.74</v>
      </c>
      <c r="L5197" s="193">
        <v>0</v>
      </c>
      <c r="N5197" s="185"/>
      <c r="O5197" s="185"/>
    </row>
    <row r="5198" spans="1:15" x14ac:dyDescent="0.25">
      <c r="A5198" s="239" t="s">
        <v>14992</v>
      </c>
      <c r="B5198" s="189" t="s">
        <v>7878</v>
      </c>
      <c r="C5198" s="190" t="s">
        <v>8597</v>
      </c>
      <c r="D5198" s="190" t="s">
        <v>3593</v>
      </c>
      <c r="E5198" s="190" t="s">
        <v>20867</v>
      </c>
      <c r="F5198" s="190" t="s">
        <v>20869</v>
      </c>
      <c r="G5198" s="192">
        <v>53801</v>
      </c>
      <c r="H5198" s="191">
        <v>981.46</v>
      </c>
      <c r="I5198" s="188">
        <v>54.817312982699242</v>
      </c>
      <c r="J5198" s="192">
        <v>54443</v>
      </c>
      <c r="K5198" s="191">
        <v>979.31</v>
      </c>
      <c r="L5198" s="193">
        <v>55.59322380043092</v>
      </c>
      <c r="N5198" s="185"/>
      <c r="O5198" s="185"/>
    </row>
    <row r="5199" spans="1:15" x14ac:dyDescent="0.25">
      <c r="A5199" s="239" t="s">
        <v>14993</v>
      </c>
      <c r="B5199" s="189" t="s">
        <v>7878</v>
      </c>
      <c r="C5199" s="190" t="s">
        <v>8597</v>
      </c>
      <c r="D5199" s="190" t="s">
        <v>14994</v>
      </c>
      <c r="E5199" s="190" t="s">
        <v>20867</v>
      </c>
      <c r="F5199" s="190" t="s">
        <v>20868</v>
      </c>
      <c r="G5199" s="192">
        <v>0</v>
      </c>
      <c r="H5199" s="191">
        <v>42.81</v>
      </c>
      <c r="I5199" s="188">
        <v>0</v>
      </c>
      <c r="J5199" s="192">
        <v>0</v>
      </c>
      <c r="K5199" s="191">
        <v>44.85</v>
      </c>
      <c r="L5199" s="193">
        <v>0</v>
      </c>
      <c r="N5199" s="185"/>
      <c r="O5199" s="185"/>
    </row>
    <row r="5200" spans="1:15" x14ac:dyDescent="0.25">
      <c r="A5200" s="239" t="s">
        <v>14995</v>
      </c>
      <c r="B5200" s="189" t="s">
        <v>7878</v>
      </c>
      <c r="C5200" s="190" t="s">
        <v>8597</v>
      </c>
      <c r="D5200" s="190" t="s">
        <v>14996</v>
      </c>
      <c r="E5200" s="190" t="s">
        <v>20867</v>
      </c>
      <c r="F5200" s="190" t="s">
        <v>20868</v>
      </c>
      <c r="G5200" s="192">
        <v>0</v>
      </c>
      <c r="H5200" s="191">
        <v>0</v>
      </c>
      <c r="I5200" s="188">
        <v>0</v>
      </c>
      <c r="J5200" s="192">
        <v>0</v>
      </c>
      <c r="K5200" s="191">
        <v>0</v>
      </c>
      <c r="L5200" s="193">
        <v>0</v>
      </c>
      <c r="N5200" s="185"/>
      <c r="O5200" s="185"/>
    </row>
    <row r="5201" spans="1:15" x14ac:dyDescent="0.25">
      <c r="A5201" s="239" t="s">
        <v>14997</v>
      </c>
      <c r="B5201" s="189" t="s">
        <v>7878</v>
      </c>
      <c r="C5201" s="190" t="s">
        <v>8597</v>
      </c>
      <c r="D5201" s="190" t="s">
        <v>3594</v>
      </c>
      <c r="E5201" s="190" t="s">
        <v>20867</v>
      </c>
      <c r="F5201" s="190" t="s">
        <v>20869</v>
      </c>
      <c r="G5201" s="192">
        <v>775532</v>
      </c>
      <c r="H5201" s="191">
        <v>7541.88</v>
      </c>
      <c r="I5201" s="188">
        <v>102.83006359157133</v>
      </c>
      <c r="J5201" s="192">
        <v>779587</v>
      </c>
      <c r="K5201" s="191">
        <v>7581.32</v>
      </c>
      <c r="L5201" s="193">
        <v>102.82998211393267</v>
      </c>
      <c r="N5201" s="185"/>
      <c r="O5201" s="185"/>
    </row>
    <row r="5202" spans="1:15" x14ac:dyDescent="0.25">
      <c r="A5202" s="239" t="s">
        <v>14998</v>
      </c>
      <c r="B5202" s="189" t="s">
        <v>7878</v>
      </c>
      <c r="C5202" s="190" t="s">
        <v>8597</v>
      </c>
      <c r="D5202" s="190" t="s">
        <v>3595</v>
      </c>
      <c r="E5202" s="190" t="s">
        <v>20867</v>
      </c>
      <c r="F5202" s="190" t="s">
        <v>20869</v>
      </c>
      <c r="G5202" s="192">
        <v>720</v>
      </c>
      <c r="H5202" s="191">
        <v>67.36</v>
      </c>
      <c r="I5202" s="188">
        <v>10.688836104513065</v>
      </c>
      <c r="J5202" s="192">
        <v>750</v>
      </c>
      <c r="K5202" s="191">
        <v>69.099999999999994</v>
      </c>
      <c r="L5202" s="193">
        <v>10.85383502170767</v>
      </c>
      <c r="N5202" s="185"/>
      <c r="O5202" s="185"/>
    </row>
    <row r="5203" spans="1:15" x14ac:dyDescent="0.25">
      <c r="A5203" s="239" t="s">
        <v>14999</v>
      </c>
      <c r="B5203" s="189" t="s">
        <v>7878</v>
      </c>
      <c r="C5203" s="190" t="s">
        <v>8597</v>
      </c>
      <c r="D5203" s="190" t="s">
        <v>1264</v>
      </c>
      <c r="E5203" s="190" t="s">
        <v>20867</v>
      </c>
      <c r="F5203" s="190" t="s">
        <v>20869</v>
      </c>
      <c r="G5203" s="192">
        <v>12500</v>
      </c>
      <c r="H5203" s="191">
        <v>386.96</v>
      </c>
      <c r="I5203" s="188">
        <v>32.303080421749023</v>
      </c>
      <c r="J5203" s="192">
        <v>13050</v>
      </c>
      <c r="K5203" s="191">
        <v>390.36</v>
      </c>
      <c r="L5203" s="193">
        <v>33.430679372886566</v>
      </c>
      <c r="N5203" s="185"/>
      <c r="O5203" s="185"/>
    </row>
    <row r="5204" spans="1:15" x14ac:dyDescent="0.25">
      <c r="A5204" s="239" t="s">
        <v>15000</v>
      </c>
      <c r="B5204" s="189" t="s">
        <v>7878</v>
      </c>
      <c r="C5204" s="190" t="s">
        <v>8597</v>
      </c>
      <c r="D5204" s="190" t="s">
        <v>3597</v>
      </c>
      <c r="E5204" s="190" t="s">
        <v>20867</v>
      </c>
      <c r="F5204" s="190" t="s">
        <v>20869</v>
      </c>
      <c r="G5204" s="192">
        <v>3685</v>
      </c>
      <c r="H5204" s="191">
        <v>207.4</v>
      </c>
      <c r="I5204" s="188">
        <v>17.767598842815815</v>
      </c>
      <c r="J5204" s="192">
        <v>3985</v>
      </c>
      <c r="K5204" s="191">
        <v>207.5</v>
      </c>
      <c r="L5204" s="193">
        <v>19.204819277108435</v>
      </c>
      <c r="N5204" s="185"/>
      <c r="O5204" s="185"/>
    </row>
    <row r="5205" spans="1:15" x14ac:dyDescent="0.25">
      <c r="A5205" s="239" t="s">
        <v>15001</v>
      </c>
      <c r="B5205" s="189" t="s">
        <v>7878</v>
      </c>
      <c r="C5205" s="190" t="s">
        <v>8597</v>
      </c>
      <c r="D5205" s="190" t="s">
        <v>3598</v>
      </c>
      <c r="E5205" s="190" t="s">
        <v>20867</v>
      </c>
      <c r="F5205" s="190" t="s">
        <v>20869</v>
      </c>
      <c r="G5205" s="192">
        <v>273543</v>
      </c>
      <c r="H5205" s="191">
        <v>2386.56</v>
      </c>
      <c r="I5205" s="188">
        <v>114.61811142397426</v>
      </c>
      <c r="J5205" s="192">
        <v>285785</v>
      </c>
      <c r="K5205" s="191">
        <v>2427.7800000000002</v>
      </c>
      <c r="L5205" s="193">
        <v>117.71453756106401</v>
      </c>
      <c r="N5205" s="185"/>
      <c r="O5205" s="185"/>
    </row>
    <row r="5206" spans="1:15" x14ac:dyDescent="0.25">
      <c r="A5206" s="239" t="s">
        <v>15002</v>
      </c>
      <c r="B5206" s="189" t="s">
        <v>7878</v>
      </c>
      <c r="C5206" s="190" t="s">
        <v>8597</v>
      </c>
      <c r="D5206" s="190" t="s">
        <v>15003</v>
      </c>
      <c r="E5206" s="190" t="s">
        <v>20867</v>
      </c>
      <c r="F5206" s="190" t="s">
        <v>20870</v>
      </c>
      <c r="G5206" s="192">
        <v>0</v>
      </c>
      <c r="H5206" s="191">
        <v>0</v>
      </c>
      <c r="I5206" s="188">
        <v>0</v>
      </c>
      <c r="J5206" s="192">
        <v>0</v>
      </c>
      <c r="K5206" s="191">
        <v>0</v>
      </c>
      <c r="L5206" s="193">
        <v>0</v>
      </c>
      <c r="N5206" s="185"/>
      <c r="O5206" s="185"/>
    </row>
    <row r="5207" spans="1:15" x14ac:dyDescent="0.25">
      <c r="A5207" s="239" t="s">
        <v>15004</v>
      </c>
      <c r="B5207" s="189" t="s">
        <v>7878</v>
      </c>
      <c r="C5207" s="190" t="s">
        <v>8597</v>
      </c>
      <c r="D5207" s="190" t="s">
        <v>15005</v>
      </c>
      <c r="E5207" s="190" t="s">
        <v>20867</v>
      </c>
      <c r="F5207" s="190" t="s">
        <v>20868</v>
      </c>
      <c r="G5207" s="192">
        <v>0</v>
      </c>
      <c r="H5207" s="191">
        <v>38.44</v>
      </c>
      <c r="I5207" s="188">
        <v>0</v>
      </c>
      <c r="J5207" s="192">
        <v>0</v>
      </c>
      <c r="K5207" s="191">
        <v>38.81</v>
      </c>
      <c r="L5207" s="193">
        <v>0</v>
      </c>
      <c r="N5207" s="185"/>
      <c r="O5207" s="185"/>
    </row>
    <row r="5208" spans="1:15" x14ac:dyDescent="0.25">
      <c r="A5208" s="239" t="s">
        <v>15006</v>
      </c>
      <c r="B5208" s="189" t="s">
        <v>7878</v>
      </c>
      <c r="C5208" s="190" t="s">
        <v>8597</v>
      </c>
      <c r="D5208" s="190" t="s">
        <v>3599</v>
      </c>
      <c r="E5208" s="190" t="s">
        <v>20867</v>
      </c>
      <c r="F5208" s="190" t="s">
        <v>20869</v>
      </c>
      <c r="G5208" s="192">
        <v>8500</v>
      </c>
      <c r="H5208" s="191">
        <v>265.26</v>
      </c>
      <c r="I5208" s="188">
        <v>32.044032270225443</v>
      </c>
      <c r="J5208" s="192">
        <v>9000</v>
      </c>
      <c r="K5208" s="191">
        <v>260.57</v>
      </c>
      <c r="L5208" s="193">
        <v>34.539663046398282</v>
      </c>
      <c r="N5208" s="185"/>
      <c r="O5208" s="185"/>
    </row>
    <row r="5209" spans="1:15" x14ac:dyDescent="0.25">
      <c r="A5209" s="239" t="s">
        <v>15007</v>
      </c>
      <c r="B5209" s="189" t="s">
        <v>7878</v>
      </c>
      <c r="C5209" s="190" t="s">
        <v>8597</v>
      </c>
      <c r="D5209" s="190" t="s">
        <v>3600</v>
      </c>
      <c r="E5209" s="190" t="s">
        <v>20867</v>
      </c>
      <c r="F5209" s="190" t="s">
        <v>20869</v>
      </c>
      <c r="G5209" s="192">
        <v>1300</v>
      </c>
      <c r="H5209" s="191">
        <v>74.69</v>
      </c>
      <c r="I5209" s="188">
        <v>17.4052751372339</v>
      </c>
      <c r="J5209" s="192">
        <v>1310</v>
      </c>
      <c r="K5209" s="191">
        <v>74.25</v>
      </c>
      <c r="L5209" s="193">
        <v>17.643097643097644</v>
      </c>
      <c r="N5209" s="185"/>
      <c r="O5209" s="185"/>
    </row>
    <row r="5210" spans="1:15" x14ac:dyDescent="0.25">
      <c r="A5210" s="239" t="s">
        <v>15008</v>
      </c>
      <c r="B5210" s="189" t="s">
        <v>7878</v>
      </c>
      <c r="C5210" s="190" t="s">
        <v>8597</v>
      </c>
      <c r="D5210" s="190" t="s">
        <v>3601</v>
      </c>
      <c r="E5210" s="190" t="s">
        <v>20867</v>
      </c>
      <c r="F5210" s="190" t="s">
        <v>20869</v>
      </c>
      <c r="G5210" s="192">
        <v>52500</v>
      </c>
      <c r="H5210" s="191">
        <v>1660.65</v>
      </c>
      <c r="I5210" s="188">
        <v>31.614126998464457</v>
      </c>
      <c r="J5210" s="192">
        <v>52500</v>
      </c>
      <c r="K5210" s="191">
        <v>1703.59</v>
      </c>
      <c r="L5210" s="193">
        <v>30.817274109380779</v>
      </c>
      <c r="N5210" s="185"/>
      <c r="O5210" s="185"/>
    </row>
    <row r="5211" spans="1:15" x14ac:dyDescent="0.25">
      <c r="A5211" s="239" t="s">
        <v>15009</v>
      </c>
      <c r="B5211" s="189" t="s">
        <v>7878</v>
      </c>
      <c r="C5211" s="190" t="s">
        <v>8597</v>
      </c>
      <c r="D5211" s="190" t="s">
        <v>6327</v>
      </c>
      <c r="E5211" s="190" t="s">
        <v>20867</v>
      </c>
      <c r="F5211" s="190" t="s">
        <v>20869</v>
      </c>
      <c r="G5211" s="192">
        <v>6250</v>
      </c>
      <c r="H5211" s="191">
        <v>153.06</v>
      </c>
      <c r="I5211" s="188">
        <v>40.833660002613357</v>
      </c>
      <c r="J5211" s="192">
        <v>6250</v>
      </c>
      <c r="K5211" s="191">
        <v>150.18</v>
      </c>
      <c r="L5211" s="193">
        <v>41.616726594752961</v>
      </c>
      <c r="N5211" s="185"/>
      <c r="O5211" s="185"/>
    </row>
    <row r="5212" spans="1:15" x14ac:dyDescent="0.25">
      <c r="A5212" s="239" t="s">
        <v>15010</v>
      </c>
      <c r="B5212" s="189" t="s">
        <v>7878</v>
      </c>
      <c r="C5212" s="190" t="s">
        <v>8597</v>
      </c>
      <c r="D5212" s="190" t="s">
        <v>3602</v>
      </c>
      <c r="E5212" s="190" t="s">
        <v>20867</v>
      </c>
      <c r="F5212" s="190" t="s">
        <v>20869</v>
      </c>
      <c r="G5212" s="192">
        <v>2800</v>
      </c>
      <c r="H5212" s="191">
        <v>226.1</v>
      </c>
      <c r="I5212" s="188">
        <v>12.383900928792571</v>
      </c>
      <c r="J5212" s="192">
        <v>3400</v>
      </c>
      <c r="K5212" s="191">
        <v>225.92</v>
      </c>
      <c r="L5212" s="193">
        <v>15.049575070821531</v>
      </c>
      <c r="N5212" s="185"/>
      <c r="O5212" s="185"/>
    </row>
    <row r="5213" spans="1:15" x14ac:dyDescent="0.25">
      <c r="A5213" s="239" t="s">
        <v>15011</v>
      </c>
      <c r="B5213" s="189" t="s">
        <v>7878</v>
      </c>
      <c r="C5213" s="190" t="s">
        <v>8597</v>
      </c>
      <c r="D5213" s="190" t="s">
        <v>3603</v>
      </c>
      <c r="E5213" s="190" t="s">
        <v>20867</v>
      </c>
      <c r="F5213" s="190" t="s">
        <v>20869</v>
      </c>
      <c r="G5213" s="192">
        <v>1000</v>
      </c>
      <c r="H5213" s="191">
        <v>120.52</v>
      </c>
      <c r="I5213" s="188">
        <v>8.2973780285429815</v>
      </c>
      <c r="J5213" s="192">
        <v>1010</v>
      </c>
      <c r="K5213" s="191">
        <v>119.79</v>
      </c>
      <c r="L5213" s="193">
        <v>8.4314216545621505</v>
      </c>
      <c r="N5213" s="185"/>
      <c r="O5213" s="185"/>
    </row>
    <row r="5214" spans="1:15" x14ac:dyDescent="0.25">
      <c r="A5214" s="239" t="s">
        <v>15012</v>
      </c>
      <c r="B5214" s="189" t="s">
        <v>7878</v>
      </c>
      <c r="C5214" s="190" t="s">
        <v>8597</v>
      </c>
      <c r="D5214" s="190" t="s">
        <v>3604</v>
      </c>
      <c r="E5214" s="190" t="s">
        <v>20867</v>
      </c>
      <c r="F5214" s="190" t="s">
        <v>20869</v>
      </c>
      <c r="G5214" s="192">
        <v>7500</v>
      </c>
      <c r="H5214" s="191">
        <v>188.35</v>
      </c>
      <c r="I5214" s="188">
        <v>39.819485001327315</v>
      </c>
      <c r="J5214" s="192">
        <v>7875</v>
      </c>
      <c r="K5214" s="191">
        <v>192.06</v>
      </c>
      <c r="L5214" s="193">
        <v>41.002811621368323</v>
      </c>
      <c r="N5214" s="185"/>
      <c r="O5214" s="185"/>
    </row>
    <row r="5215" spans="1:15" x14ac:dyDescent="0.25">
      <c r="A5215" s="239" t="s">
        <v>15013</v>
      </c>
      <c r="B5215" s="189" t="s">
        <v>7878</v>
      </c>
      <c r="C5215" s="190" t="s">
        <v>8597</v>
      </c>
      <c r="D5215" s="190" t="s">
        <v>3605</v>
      </c>
      <c r="E5215" s="190" t="s">
        <v>20867</v>
      </c>
      <c r="F5215" s="190" t="s">
        <v>20869</v>
      </c>
      <c r="G5215" s="192">
        <v>3400</v>
      </c>
      <c r="H5215" s="191">
        <v>86.19</v>
      </c>
      <c r="I5215" s="188">
        <v>39.447731755424066</v>
      </c>
      <c r="J5215" s="192">
        <v>3600</v>
      </c>
      <c r="K5215" s="191">
        <v>86.13</v>
      </c>
      <c r="L5215" s="193">
        <v>41.797283176593524</v>
      </c>
      <c r="N5215" s="185"/>
      <c r="O5215" s="185"/>
    </row>
    <row r="5216" spans="1:15" x14ac:dyDescent="0.25">
      <c r="A5216" s="239" t="s">
        <v>15014</v>
      </c>
      <c r="B5216" s="189" t="s">
        <v>7878</v>
      </c>
      <c r="C5216" s="190" t="s">
        <v>8597</v>
      </c>
      <c r="D5216" s="190" t="s">
        <v>3606</v>
      </c>
      <c r="E5216" s="190" t="s">
        <v>20867</v>
      </c>
      <c r="F5216" s="190" t="s">
        <v>20869</v>
      </c>
      <c r="G5216" s="192">
        <v>142396.9</v>
      </c>
      <c r="H5216" s="191">
        <v>2749.75</v>
      </c>
      <c r="I5216" s="188">
        <v>51.785398672606597</v>
      </c>
      <c r="J5216" s="192">
        <v>194463</v>
      </c>
      <c r="K5216" s="191">
        <v>2739.33</v>
      </c>
      <c r="L5216" s="193">
        <v>70.989256497026645</v>
      </c>
      <c r="N5216" s="185"/>
      <c r="O5216" s="185"/>
    </row>
    <row r="5217" spans="1:15" x14ac:dyDescent="0.25">
      <c r="A5217" s="239" t="s">
        <v>15015</v>
      </c>
      <c r="B5217" s="189" t="s">
        <v>7878</v>
      </c>
      <c r="C5217" s="190" t="s">
        <v>8597</v>
      </c>
      <c r="D5217" s="190" t="s">
        <v>15016</v>
      </c>
      <c r="E5217" s="190" t="s">
        <v>20867</v>
      </c>
      <c r="F5217" s="190" t="s">
        <v>20868</v>
      </c>
      <c r="G5217" s="192">
        <v>0</v>
      </c>
      <c r="H5217" s="191">
        <v>32.770000000000003</v>
      </c>
      <c r="I5217" s="188">
        <v>0</v>
      </c>
      <c r="J5217" s="192">
        <v>0</v>
      </c>
      <c r="K5217" s="191">
        <v>33.26</v>
      </c>
      <c r="L5217" s="193">
        <v>0</v>
      </c>
      <c r="N5217" s="185"/>
      <c r="O5217" s="185"/>
    </row>
    <row r="5218" spans="1:15" x14ac:dyDescent="0.25">
      <c r="A5218" s="239" t="s">
        <v>15017</v>
      </c>
      <c r="B5218" s="189" t="s">
        <v>7878</v>
      </c>
      <c r="C5218" s="190" t="s">
        <v>8597</v>
      </c>
      <c r="D5218" s="190" t="s">
        <v>8672</v>
      </c>
      <c r="E5218" s="190" t="s">
        <v>20867</v>
      </c>
      <c r="F5218" s="190" t="s">
        <v>20868</v>
      </c>
      <c r="G5218" s="192">
        <v>0</v>
      </c>
      <c r="H5218" s="191">
        <v>26.97</v>
      </c>
      <c r="I5218" s="188">
        <v>0</v>
      </c>
      <c r="J5218" s="192">
        <v>0</v>
      </c>
      <c r="K5218" s="191">
        <v>26.63</v>
      </c>
      <c r="L5218" s="193">
        <v>0</v>
      </c>
      <c r="N5218" s="185"/>
      <c r="O5218" s="185"/>
    </row>
    <row r="5219" spans="1:15" x14ac:dyDescent="0.25">
      <c r="A5219" s="239" t="s">
        <v>15018</v>
      </c>
      <c r="B5219" s="189" t="s">
        <v>7878</v>
      </c>
      <c r="C5219" s="190" t="s">
        <v>8597</v>
      </c>
      <c r="D5219" s="190" t="s">
        <v>15019</v>
      </c>
      <c r="E5219" s="190" t="s">
        <v>20867</v>
      </c>
      <c r="F5219" s="190" t="s">
        <v>20870</v>
      </c>
      <c r="G5219" s="192">
        <v>0</v>
      </c>
      <c r="H5219" s="191">
        <v>0</v>
      </c>
      <c r="I5219" s="188">
        <v>0</v>
      </c>
      <c r="J5219" s="192">
        <v>0</v>
      </c>
      <c r="K5219" s="191">
        <v>0</v>
      </c>
      <c r="L5219" s="193">
        <v>0</v>
      </c>
      <c r="N5219" s="185"/>
      <c r="O5219" s="185"/>
    </row>
    <row r="5220" spans="1:15" x14ac:dyDescent="0.25">
      <c r="A5220" s="239" t="s">
        <v>15020</v>
      </c>
      <c r="B5220" s="189" t="s">
        <v>7878</v>
      </c>
      <c r="C5220" s="190" t="s">
        <v>8597</v>
      </c>
      <c r="D5220" s="190" t="s">
        <v>3607</v>
      </c>
      <c r="E5220" s="190" t="s">
        <v>20867</v>
      </c>
      <c r="F5220" s="190" t="s">
        <v>20869</v>
      </c>
      <c r="G5220" s="192">
        <v>20942</v>
      </c>
      <c r="H5220" s="191">
        <v>481.73</v>
      </c>
      <c r="I5220" s="188">
        <v>43.472484586801734</v>
      </c>
      <c r="J5220" s="192">
        <v>21150</v>
      </c>
      <c r="K5220" s="191">
        <v>486.58</v>
      </c>
      <c r="L5220" s="193">
        <v>43.466644744954586</v>
      </c>
      <c r="N5220" s="185"/>
      <c r="O5220" s="185"/>
    </row>
    <row r="5221" spans="1:15" x14ac:dyDescent="0.25">
      <c r="A5221" s="239" t="s">
        <v>15021</v>
      </c>
      <c r="B5221" s="189" t="s">
        <v>7878</v>
      </c>
      <c r="C5221" s="190" t="s">
        <v>8597</v>
      </c>
      <c r="D5221" s="190" t="s">
        <v>3608</v>
      </c>
      <c r="E5221" s="190" t="s">
        <v>20867</v>
      </c>
      <c r="F5221" s="190" t="s">
        <v>20869</v>
      </c>
      <c r="G5221" s="192">
        <v>500</v>
      </c>
      <c r="H5221" s="191">
        <v>82.14</v>
      </c>
      <c r="I5221" s="188">
        <v>6.0871682493304116</v>
      </c>
      <c r="J5221" s="192">
        <v>3500</v>
      </c>
      <c r="K5221" s="191">
        <v>87.02</v>
      </c>
      <c r="L5221" s="193">
        <v>40.220638933578492</v>
      </c>
      <c r="N5221" s="185"/>
      <c r="O5221" s="185"/>
    </row>
    <row r="5222" spans="1:15" x14ac:dyDescent="0.25">
      <c r="A5222" s="239" t="s">
        <v>15022</v>
      </c>
      <c r="B5222" s="189" t="s">
        <v>7878</v>
      </c>
      <c r="C5222" s="190" t="s">
        <v>8597</v>
      </c>
      <c r="D5222" s="190" t="s">
        <v>3609</v>
      </c>
      <c r="E5222" s="190" t="s">
        <v>20867</v>
      </c>
      <c r="F5222" s="190" t="s">
        <v>20869</v>
      </c>
      <c r="G5222" s="192">
        <v>1900</v>
      </c>
      <c r="H5222" s="191">
        <v>92.01</v>
      </c>
      <c r="I5222" s="188">
        <v>20.649929355504835</v>
      </c>
      <c r="J5222" s="192">
        <v>2040</v>
      </c>
      <c r="K5222" s="191">
        <v>94.25</v>
      </c>
      <c r="L5222" s="193">
        <v>21.644562334217508</v>
      </c>
      <c r="N5222" s="185"/>
      <c r="O5222" s="185"/>
    </row>
    <row r="5223" spans="1:15" x14ac:dyDescent="0.25">
      <c r="A5223" s="239" t="s">
        <v>15023</v>
      </c>
      <c r="B5223" s="189" t="s">
        <v>7878</v>
      </c>
      <c r="C5223" s="190" t="s">
        <v>8597</v>
      </c>
      <c r="D5223" s="190" t="s">
        <v>5843</v>
      </c>
      <c r="E5223" s="190" t="s">
        <v>20867</v>
      </c>
      <c r="F5223" s="190" t="s">
        <v>20870</v>
      </c>
      <c r="G5223" s="192">
        <v>0</v>
      </c>
      <c r="H5223" s="191">
        <v>0</v>
      </c>
      <c r="I5223" s="188">
        <v>0</v>
      </c>
      <c r="J5223" s="192">
        <v>0</v>
      </c>
      <c r="K5223" s="191">
        <v>0</v>
      </c>
      <c r="L5223" s="193">
        <v>0</v>
      </c>
      <c r="N5223" s="185"/>
      <c r="O5223" s="185"/>
    </row>
    <row r="5224" spans="1:15" x14ac:dyDescent="0.25">
      <c r="A5224" s="239" t="s">
        <v>15024</v>
      </c>
      <c r="B5224" s="189" t="s">
        <v>7878</v>
      </c>
      <c r="C5224" s="190" t="s">
        <v>8597</v>
      </c>
      <c r="D5224" s="190" t="s">
        <v>3610</v>
      </c>
      <c r="E5224" s="190" t="s">
        <v>20867</v>
      </c>
      <c r="F5224" s="190" t="s">
        <v>20869</v>
      </c>
      <c r="G5224" s="192">
        <v>3500</v>
      </c>
      <c r="H5224" s="191">
        <v>214.42</v>
      </c>
      <c r="I5224" s="188">
        <v>16.323104188042162</v>
      </c>
      <c r="J5224" s="192">
        <v>3800</v>
      </c>
      <c r="K5224" s="191">
        <v>216.61</v>
      </c>
      <c r="L5224" s="193">
        <v>17.543049720696182</v>
      </c>
      <c r="N5224" s="185"/>
      <c r="O5224" s="185"/>
    </row>
    <row r="5225" spans="1:15" x14ac:dyDescent="0.25">
      <c r="A5225" s="239" t="s">
        <v>15025</v>
      </c>
      <c r="B5225" s="189" t="s">
        <v>7878</v>
      </c>
      <c r="C5225" s="190" t="s">
        <v>8597</v>
      </c>
      <c r="D5225" s="190" t="s">
        <v>3611</v>
      </c>
      <c r="E5225" s="190" t="s">
        <v>20867</v>
      </c>
      <c r="F5225" s="190" t="s">
        <v>20869</v>
      </c>
      <c r="G5225" s="192">
        <v>6000</v>
      </c>
      <c r="H5225" s="191">
        <v>183.63</v>
      </c>
      <c r="I5225" s="188">
        <v>32.674399607907205</v>
      </c>
      <c r="J5225" s="192">
        <v>6150</v>
      </c>
      <c r="K5225" s="191">
        <v>182.75</v>
      </c>
      <c r="L5225" s="193">
        <v>33.652530779753761</v>
      </c>
      <c r="N5225" s="185"/>
      <c r="O5225" s="185"/>
    </row>
    <row r="5226" spans="1:15" x14ac:dyDescent="0.25">
      <c r="A5226" s="239" t="s">
        <v>15026</v>
      </c>
      <c r="B5226" s="189" t="s">
        <v>7878</v>
      </c>
      <c r="C5226" s="190" t="s">
        <v>8597</v>
      </c>
      <c r="D5226" s="190" t="s">
        <v>3612</v>
      </c>
      <c r="E5226" s="190" t="s">
        <v>20867</v>
      </c>
      <c r="F5226" s="190" t="s">
        <v>20869</v>
      </c>
      <c r="G5226" s="192">
        <v>28250</v>
      </c>
      <c r="H5226" s="191">
        <v>413.3</v>
      </c>
      <c r="I5226" s="188">
        <v>68.352286474715697</v>
      </c>
      <c r="J5226" s="192">
        <v>28800</v>
      </c>
      <c r="K5226" s="191">
        <v>415.5</v>
      </c>
      <c r="L5226" s="193">
        <v>69.314079422382676</v>
      </c>
      <c r="N5226" s="185"/>
      <c r="O5226" s="185"/>
    </row>
    <row r="5227" spans="1:15" x14ac:dyDescent="0.25">
      <c r="A5227" s="239" t="s">
        <v>15027</v>
      </c>
      <c r="B5227" s="189" t="s">
        <v>7878</v>
      </c>
      <c r="C5227" s="190" t="s">
        <v>8597</v>
      </c>
      <c r="D5227" s="190" t="s">
        <v>8059</v>
      </c>
      <c r="E5227" s="190" t="s">
        <v>20867</v>
      </c>
      <c r="F5227" s="190" t="s">
        <v>20869</v>
      </c>
      <c r="G5227" s="192">
        <v>5010</v>
      </c>
      <c r="H5227" s="191">
        <v>188.6</v>
      </c>
      <c r="I5227" s="188">
        <v>26.564156945917286</v>
      </c>
      <c r="J5227" s="192">
        <v>5010</v>
      </c>
      <c r="K5227" s="191">
        <v>186.91</v>
      </c>
      <c r="L5227" s="193">
        <v>26.804344336846611</v>
      </c>
      <c r="N5227" s="185"/>
      <c r="O5227" s="185"/>
    </row>
    <row r="5228" spans="1:15" x14ac:dyDescent="0.25">
      <c r="A5228" s="239" t="s">
        <v>15028</v>
      </c>
      <c r="B5228" s="189" t="s">
        <v>7878</v>
      </c>
      <c r="C5228" s="190" t="s">
        <v>8597</v>
      </c>
      <c r="D5228" s="190" t="s">
        <v>5052</v>
      </c>
      <c r="E5228" s="190" t="s">
        <v>20867</v>
      </c>
      <c r="F5228" s="190" t="s">
        <v>20869</v>
      </c>
      <c r="G5228" s="192">
        <v>3100</v>
      </c>
      <c r="H5228" s="191">
        <v>130.53</v>
      </c>
      <c r="I5228" s="188">
        <v>23.749329656017775</v>
      </c>
      <c r="J5228" s="192">
        <v>3020</v>
      </c>
      <c r="K5228" s="191">
        <v>127.91</v>
      </c>
      <c r="L5228" s="193">
        <v>23.61035102806661</v>
      </c>
      <c r="N5228" s="185"/>
      <c r="O5228" s="185"/>
    </row>
    <row r="5229" spans="1:15" x14ac:dyDescent="0.25">
      <c r="A5229" s="239" t="s">
        <v>15029</v>
      </c>
      <c r="B5229" s="189" t="s">
        <v>7878</v>
      </c>
      <c r="C5229" s="190" t="s">
        <v>8597</v>
      </c>
      <c r="D5229" s="190" t="s">
        <v>15030</v>
      </c>
      <c r="E5229" s="190" t="s">
        <v>20867</v>
      </c>
      <c r="F5229" s="190" t="s">
        <v>20868</v>
      </c>
      <c r="G5229" s="192">
        <v>0</v>
      </c>
      <c r="H5229" s="191">
        <v>44.65</v>
      </c>
      <c r="I5229" s="188">
        <v>0</v>
      </c>
      <c r="J5229" s="192">
        <v>0</v>
      </c>
      <c r="K5229" s="191">
        <v>44.35</v>
      </c>
      <c r="L5229" s="193">
        <v>0</v>
      </c>
      <c r="N5229" s="185"/>
      <c r="O5229" s="185"/>
    </row>
    <row r="5230" spans="1:15" x14ac:dyDescent="0.25">
      <c r="A5230" s="239" t="s">
        <v>15031</v>
      </c>
      <c r="B5230" s="189" t="s">
        <v>7878</v>
      </c>
      <c r="C5230" s="190" t="s">
        <v>8597</v>
      </c>
      <c r="D5230" s="190" t="s">
        <v>15032</v>
      </c>
      <c r="E5230" s="190" t="s">
        <v>20867</v>
      </c>
      <c r="F5230" s="190" t="s">
        <v>20868</v>
      </c>
      <c r="G5230" s="192">
        <v>0</v>
      </c>
      <c r="H5230" s="191">
        <v>28.47</v>
      </c>
      <c r="I5230" s="188">
        <v>0</v>
      </c>
      <c r="J5230" s="192">
        <v>0</v>
      </c>
      <c r="K5230" s="191">
        <v>29.6</v>
      </c>
      <c r="L5230" s="193">
        <v>0</v>
      </c>
      <c r="N5230" s="185"/>
      <c r="O5230" s="185"/>
    </row>
    <row r="5231" spans="1:15" x14ac:dyDescent="0.25">
      <c r="A5231" s="239" t="s">
        <v>15033</v>
      </c>
      <c r="B5231" s="189" t="s">
        <v>7878</v>
      </c>
      <c r="C5231" s="190" t="s">
        <v>8597</v>
      </c>
      <c r="D5231" s="190" t="s">
        <v>15034</v>
      </c>
      <c r="E5231" s="190" t="s">
        <v>20867</v>
      </c>
      <c r="F5231" s="190" t="s">
        <v>20870</v>
      </c>
      <c r="G5231" s="192">
        <v>8129</v>
      </c>
      <c r="H5231" s="191">
        <v>319.67</v>
      </c>
      <c r="I5231" s="188">
        <v>25.429349016172928</v>
      </c>
      <c r="J5231" s="192">
        <v>8129</v>
      </c>
      <c r="K5231" s="191">
        <v>322.64</v>
      </c>
      <c r="L5231" s="193">
        <v>25.195264071410861</v>
      </c>
      <c r="N5231" s="185"/>
      <c r="O5231" s="185"/>
    </row>
    <row r="5232" spans="1:15" x14ac:dyDescent="0.25">
      <c r="A5232" s="239" t="s">
        <v>15035</v>
      </c>
      <c r="B5232" s="189" t="s">
        <v>7879</v>
      </c>
      <c r="C5232" s="190" t="s">
        <v>8598</v>
      </c>
      <c r="D5232" s="190" t="s">
        <v>2867</v>
      </c>
      <c r="E5232" s="190" t="s">
        <v>20871</v>
      </c>
      <c r="F5232" s="190" t="s">
        <v>20869</v>
      </c>
      <c r="G5232" s="192">
        <v>21110</v>
      </c>
      <c r="H5232" s="191">
        <v>1045</v>
      </c>
      <c r="I5232" s="188">
        <v>20.200956937799042</v>
      </c>
      <c r="J5232" s="192">
        <v>77010</v>
      </c>
      <c r="K5232" s="191">
        <v>1114</v>
      </c>
      <c r="L5232" s="193">
        <v>69.129263913824062</v>
      </c>
      <c r="N5232" s="185"/>
      <c r="O5232" s="185"/>
    </row>
    <row r="5233" spans="1:15" x14ac:dyDescent="0.25">
      <c r="A5233" s="239" t="s">
        <v>15036</v>
      </c>
      <c r="B5233" s="189" t="s">
        <v>7879</v>
      </c>
      <c r="C5233" s="190" t="s">
        <v>8598</v>
      </c>
      <c r="D5233" s="190" t="s">
        <v>2868</v>
      </c>
      <c r="E5233" s="190" t="s">
        <v>20871</v>
      </c>
      <c r="F5233" s="190" t="s">
        <v>20869</v>
      </c>
      <c r="G5233" s="192">
        <v>3860</v>
      </c>
      <c r="H5233" s="191">
        <v>210</v>
      </c>
      <c r="I5233" s="188">
        <v>18.38095238095238</v>
      </c>
      <c r="J5233" s="192">
        <v>3980</v>
      </c>
      <c r="K5233" s="191">
        <v>219</v>
      </c>
      <c r="L5233" s="193">
        <v>18.173515981735161</v>
      </c>
      <c r="N5233" s="185"/>
      <c r="O5233" s="185"/>
    </row>
    <row r="5234" spans="1:15" x14ac:dyDescent="0.25">
      <c r="A5234" s="239" t="s">
        <v>15037</v>
      </c>
      <c r="B5234" s="189" t="s">
        <v>7879</v>
      </c>
      <c r="C5234" s="190" t="s">
        <v>8598</v>
      </c>
      <c r="D5234" s="190" t="s">
        <v>2869</v>
      </c>
      <c r="E5234" s="190" t="s">
        <v>20871</v>
      </c>
      <c r="F5234" s="190" t="s">
        <v>20869</v>
      </c>
      <c r="G5234" s="192">
        <v>7960</v>
      </c>
      <c r="H5234" s="191">
        <v>466</v>
      </c>
      <c r="I5234" s="188">
        <v>17.081545064377682</v>
      </c>
      <c r="J5234" s="192">
        <v>8010</v>
      </c>
      <c r="K5234" s="191">
        <v>471</v>
      </c>
      <c r="L5234" s="193">
        <v>17.006369426751593</v>
      </c>
      <c r="N5234" s="185"/>
      <c r="O5234" s="185"/>
    </row>
    <row r="5235" spans="1:15" x14ac:dyDescent="0.25">
      <c r="A5235" s="239" t="s">
        <v>15038</v>
      </c>
      <c r="B5235" s="189" t="s">
        <v>7879</v>
      </c>
      <c r="C5235" s="190" t="s">
        <v>8598</v>
      </c>
      <c r="D5235" s="190" t="s">
        <v>2870</v>
      </c>
      <c r="E5235" s="190" t="s">
        <v>20871</v>
      </c>
      <c r="F5235" s="190" t="s">
        <v>20869</v>
      </c>
      <c r="G5235" s="192">
        <v>5980</v>
      </c>
      <c r="H5235" s="191">
        <v>253</v>
      </c>
      <c r="I5235" s="188">
        <v>23.636363636363637</v>
      </c>
      <c r="J5235" s="192">
        <v>6130</v>
      </c>
      <c r="K5235" s="191">
        <v>260</v>
      </c>
      <c r="L5235" s="193">
        <v>23.576923076923077</v>
      </c>
      <c r="N5235" s="185"/>
      <c r="O5235" s="185"/>
    </row>
    <row r="5236" spans="1:15" x14ac:dyDescent="0.25">
      <c r="A5236" s="239" t="s">
        <v>15039</v>
      </c>
      <c r="B5236" s="189" t="s">
        <v>7879</v>
      </c>
      <c r="C5236" s="190" t="s">
        <v>8598</v>
      </c>
      <c r="D5236" s="190" t="s">
        <v>2871</v>
      </c>
      <c r="E5236" s="190" t="s">
        <v>20871</v>
      </c>
      <c r="F5236" s="190" t="s">
        <v>20869</v>
      </c>
      <c r="G5236" s="192">
        <v>11850</v>
      </c>
      <c r="H5236" s="191">
        <v>2248</v>
      </c>
      <c r="I5236" s="188">
        <v>5.2713523131672595</v>
      </c>
      <c r="J5236" s="192">
        <v>13370</v>
      </c>
      <c r="K5236" s="191">
        <v>2250</v>
      </c>
      <c r="L5236" s="193">
        <v>5.9422222222222221</v>
      </c>
      <c r="N5236" s="185"/>
      <c r="O5236" s="185"/>
    </row>
    <row r="5237" spans="1:15" x14ac:dyDescent="0.25">
      <c r="A5237" s="239" t="s">
        <v>15040</v>
      </c>
      <c r="B5237" s="189" t="s">
        <v>7879</v>
      </c>
      <c r="C5237" s="190" t="s">
        <v>8598</v>
      </c>
      <c r="D5237" s="190" t="s">
        <v>2872</v>
      </c>
      <c r="E5237" s="190" t="s">
        <v>20871</v>
      </c>
      <c r="F5237" s="190" t="s">
        <v>20869</v>
      </c>
      <c r="G5237" s="192">
        <v>11940</v>
      </c>
      <c r="H5237" s="191">
        <v>1569</v>
      </c>
      <c r="I5237" s="188">
        <v>7.6099426386233269</v>
      </c>
      <c r="J5237" s="192">
        <v>12370</v>
      </c>
      <c r="K5237" s="191">
        <v>1601</v>
      </c>
      <c r="L5237" s="193">
        <v>7.7264209868831983</v>
      </c>
      <c r="N5237" s="185"/>
      <c r="O5237" s="185"/>
    </row>
    <row r="5238" spans="1:15" x14ac:dyDescent="0.25">
      <c r="A5238" s="239" t="s">
        <v>15041</v>
      </c>
      <c r="B5238" s="189" t="s">
        <v>7881</v>
      </c>
      <c r="C5238" s="190" t="s">
        <v>7880</v>
      </c>
      <c r="D5238" s="190" t="s">
        <v>3613</v>
      </c>
      <c r="E5238" s="190" t="s">
        <v>20867</v>
      </c>
      <c r="F5238" s="190" t="s">
        <v>20869</v>
      </c>
      <c r="G5238" s="192">
        <v>46460</v>
      </c>
      <c r="H5238" s="191">
        <v>2423</v>
      </c>
      <c r="I5238" s="188">
        <v>19.174576970697483</v>
      </c>
      <c r="J5238" s="192">
        <v>41814</v>
      </c>
      <c r="K5238" s="191">
        <v>2437</v>
      </c>
      <c r="L5238" s="193">
        <v>17.157981124333197</v>
      </c>
      <c r="N5238" s="185"/>
      <c r="O5238" s="185"/>
    </row>
    <row r="5239" spans="1:15" x14ac:dyDescent="0.25">
      <c r="A5239" s="239" t="s">
        <v>15042</v>
      </c>
      <c r="B5239" s="189" t="s">
        <v>7881</v>
      </c>
      <c r="C5239" s="190" t="s">
        <v>7880</v>
      </c>
      <c r="D5239" s="190" t="s">
        <v>15043</v>
      </c>
      <c r="E5239" s="190" t="s">
        <v>20867</v>
      </c>
      <c r="F5239" s="190" t="s">
        <v>20869</v>
      </c>
      <c r="G5239" s="192">
        <v>9769</v>
      </c>
      <c r="H5239" s="191">
        <v>566</v>
      </c>
      <c r="I5239" s="188">
        <v>17.259717314487631</v>
      </c>
      <c r="J5239" s="192">
        <v>9735</v>
      </c>
      <c r="K5239" s="191">
        <v>564</v>
      </c>
      <c r="L5239" s="193">
        <v>17.26063829787234</v>
      </c>
      <c r="N5239" s="185"/>
      <c r="O5239" s="185"/>
    </row>
    <row r="5240" spans="1:15" x14ac:dyDescent="0.25">
      <c r="A5240" s="239" t="s">
        <v>15044</v>
      </c>
      <c r="B5240" s="189" t="s">
        <v>7881</v>
      </c>
      <c r="C5240" s="190" t="s">
        <v>7880</v>
      </c>
      <c r="D5240" s="190" t="s">
        <v>2860</v>
      </c>
      <c r="E5240" s="190" t="s">
        <v>20867</v>
      </c>
      <c r="F5240" s="190" t="s">
        <v>20869</v>
      </c>
      <c r="G5240" s="192">
        <v>2833</v>
      </c>
      <c r="H5240" s="191">
        <v>186</v>
      </c>
      <c r="I5240" s="188">
        <v>15.231182795698924</v>
      </c>
      <c r="J5240" s="192">
        <v>3004</v>
      </c>
      <c r="K5240" s="191">
        <v>186</v>
      </c>
      <c r="L5240" s="193">
        <v>16.150537634408604</v>
      </c>
      <c r="N5240" s="185"/>
      <c r="O5240" s="185"/>
    </row>
    <row r="5241" spans="1:15" x14ac:dyDescent="0.25">
      <c r="A5241" s="239" t="s">
        <v>15045</v>
      </c>
      <c r="B5241" s="189" t="s">
        <v>7881</v>
      </c>
      <c r="C5241" s="190" t="s">
        <v>7880</v>
      </c>
      <c r="D5241" s="190" t="s">
        <v>2861</v>
      </c>
      <c r="E5241" s="190" t="s">
        <v>20867</v>
      </c>
      <c r="F5241" s="190" t="s">
        <v>20869</v>
      </c>
      <c r="G5241" s="192">
        <v>7207</v>
      </c>
      <c r="H5241" s="191">
        <v>315</v>
      </c>
      <c r="I5241" s="188">
        <v>22.87936507936508</v>
      </c>
      <c r="J5241" s="192">
        <v>7550</v>
      </c>
      <c r="K5241" s="191">
        <v>330</v>
      </c>
      <c r="L5241" s="193">
        <v>22.878787878787879</v>
      </c>
      <c r="N5241" s="185"/>
      <c r="O5241" s="185"/>
    </row>
    <row r="5242" spans="1:15" x14ac:dyDescent="0.25">
      <c r="A5242" s="239" t="s">
        <v>15046</v>
      </c>
      <c r="B5242" s="189" t="s">
        <v>7881</v>
      </c>
      <c r="C5242" s="190" t="s">
        <v>7880</v>
      </c>
      <c r="D5242" s="190" t="s">
        <v>2862</v>
      </c>
      <c r="E5242" s="190" t="s">
        <v>20867</v>
      </c>
      <c r="F5242" s="190" t="s">
        <v>20869</v>
      </c>
      <c r="G5242" s="192">
        <v>92445</v>
      </c>
      <c r="H5242" s="191">
        <v>6259</v>
      </c>
      <c r="I5242" s="188">
        <v>14.769931298929542</v>
      </c>
      <c r="J5242" s="192">
        <v>93775</v>
      </c>
      <c r="K5242" s="191">
        <v>6349</v>
      </c>
      <c r="L5242" s="193">
        <v>14.770042526382108</v>
      </c>
      <c r="N5242" s="185"/>
      <c r="O5242" s="185"/>
    </row>
    <row r="5243" spans="1:15" x14ac:dyDescent="0.25">
      <c r="A5243" s="239" t="s">
        <v>15047</v>
      </c>
      <c r="B5243" s="189" t="s">
        <v>7881</v>
      </c>
      <c r="C5243" s="190" t="s">
        <v>7880</v>
      </c>
      <c r="D5243" s="190" t="s">
        <v>2863</v>
      </c>
      <c r="E5243" s="190" t="s">
        <v>20867</v>
      </c>
      <c r="F5243" s="190" t="s">
        <v>20869</v>
      </c>
      <c r="G5243" s="192">
        <v>39460</v>
      </c>
      <c r="H5243" s="191">
        <v>1839</v>
      </c>
      <c r="I5243" s="188">
        <v>21.457313757476889</v>
      </c>
      <c r="J5243" s="192">
        <v>39594</v>
      </c>
      <c r="K5243" s="191">
        <v>1845</v>
      </c>
      <c r="L5243" s="193">
        <v>21.460162601626017</v>
      </c>
      <c r="N5243" s="185"/>
      <c r="O5243" s="185"/>
    </row>
    <row r="5244" spans="1:15" x14ac:dyDescent="0.25">
      <c r="A5244" s="239" t="s">
        <v>15048</v>
      </c>
      <c r="B5244" s="189" t="s">
        <v>7881</v>
      </c>
      <c r="C5244" s="190" t="s">
        <v>7880</v>
      </c>
      <c r="D5244" s="190" t="s">
        <v>2864</v>
      </c>
      <c r="E5244" s="190" t="s">
        <v>20867</v>
      </c>
      <c r="F5244" s="190" t="s">
        <v>20869</v>
      </c>
      <c r="G5244" s="192">
        <v>63021</v>
      </c>
      <c r="H5244" s="191">
        <v>1413</v>
      </c>
      <c r="I5244" s="188">
        <v>44.600849256900212</v>
      </c>
      <c r="J5244" s="192">
        <v>63021</v>
      </c>
      <c r="K5244" s="191">
        <v>1416</v>
      </c>
      <c r="L5244" s="193">
        <v>44.506355932203391</v>
      </c>
      <c r="N5244" s="185"/>
      <c r="O5244" s="185"/>
    </row>
    <row r="5245" spans="1:15" x14ac:dyDescent="0.25">
      <c r="A5245" s="239" t="s">
        <v>15049</v>
      </c>
      <c r="B5245" s="189" t="s">
        <v>7881</v>
      </c>
      <c r="C5245" s="190" t="s">
        <v>7880</v>
      </c>
      <c r="D5245" s="190" t="s">
        <v>2865</v>
      </c>
      <c r="E5245" s="190" t="s">
        <v>20867</v>
      </c>
      <c r="F5245" s="190" t="s">
        <v>20869</v>
      </c>
      <c r="G5245" s="192">
        <v>4568</v>
      </c>
      <c r="H5245" s="191">
        <v>245</v>
      </c>
      <c r="I5245" s="188">
        <v>18.644897959183673</v>
      </c>
      <c r="J5245" s="192">
        <v>4548</v>
      </c>
      <c r="K5245" s="191">
        <v>244</v>
      </c>
      <c r="L5245" s="193">
        <v>18.639344262295083</v>
      </c>
      <c r="N5245" s="185"/>
      <c r="O5245" s="185"/>
    </row>
    <row r="5246" spans="1:15" x14ac:dyDescent="0.25">
      <c r="A5246" s="239" t="s">
        <v>15050</v>
      </c>
      <c r="B5246" s="189" t="s">
        <v>7881</v>
      </c>
      <c r="C5246" s="190" t="s">
        <v>7880</v>
      </c>
      <c r="D5246" s="190" t="s">
        <v>6961</v>
      </c>
      <c r="E5246" s="190" t="s">
        <v>20867</v>
      </c>
      <c r="F5246" s="190" t="s">
        <v>20869</v>
      </c>
      <c r="G5246" s="192">
        <v>9910</v>
      </c>
      <c r="H5246" s="191">
        <v>1240</v>
      </c>
      <c r="I5246" s="188">
        <v>7.99</v>
      </c>
      <c r="J5246" s="192">
        <v>10771</v>
      </c>
      <c r="K5246" s="191">
        <v>1348</v>
      </c>
      <c r="L5246" s="193">
        <v>7.9903560830860538</v>
      </c>
      <c r="N5246" s="185"/>
      <c r="O5246" s="185"/>
    </row>
    <row r="5247" spans="1:15" x14ac:dyDescent="0.25">
      <c r="A5247" s="239" t="s">
        <v>15051</v>
      </c>
      <c r="B5247" s="189" t="s">
        <v>7881</v>
      </c>
      <c r="C5247" s="190" t="s">
        <v>7880</v>
      </c>
      <c r="D5247" s="190" t="s">
        <v>2866</v>
      </c>
      <c r="E5247" s="190" t="s">
        <v>20867</v>
      </c>
      <c r="F5247" s="190" t="s">
        <v>20869</v>
      </c>
      <c r="G5247" s="192">
        <v>17000</v>
      </c>
      <c r="H5247" s="191">
        <v>808</v>
      </c>
      <c r="I5247" s="188">
        <v>21.03960396039604</v>
      </c>
      <c r="J5247" s="192">
        <v>19000</v>
      </c>
      <c r="K5247" s="191">
        <v>803</v>
      </c>
      <c r="L5247" s="193">
        <v>23.661270236612701</v>
      </c>
      <c r="N5247" s="185"/>
      <c r="O5247" s="185"/>
    </row>
    <row r="5248" spans="1:15" x14ac:dyDescent="0.25">
      <c r="A5248" s="239" t="s">
        <v>15052</v>
      </c>
      <c r="B5248" s="189" t="s">
        <v>7887</v>
      </c>
      <c r="C5248" s="190" t="s">
        <v>7886</v>
      </c>
      <c r="D5248" s="190" t="s">
        <v>2873</v>
      </c>
      <c r="E5248" s="190" t="s">
        <v>20867</v>
      </c>
      <c r="F5248" s="190" t="s">
        <v>20869</v>
      </c>
      <c r="G5248" s="192">
        <v>850</v>
      </c>
      <c r="H5248" s="191">
        <v>40.07</v>
      </c>
      <c r="I5248" s="188">
        <v>21.212877464437234</v>
      </c>
      <c r="J5248" s="192">
        <v>947</v>
      </c>
      <c r="K5248" s="191">
        <v>42.18</v>
      </c>
      <c r="L5248" s="193">
        <v>22.451398767188241</v>
      </c>
      <c r="N5248" s="185"/>
      <c r="O5248" s="185"/>
    </row>
    <row r="5249" spans="1:15" x14ac:dyDescent="0.25">
      <c r="A5249" s="239" t="s">
        <v>15053</v>
      </c>
      <c r="B5249" s="189" t="s">
        <v>7887</v>
      </c>
      <c r="C5249" s="190" t="s">
        <v>7886</v>
      </c>
      <c r="D5249" s="190" t="s">
        <v>6608</v>
      </c>
      <c r="E5249" s="190" t="s">
        <v>20867</v>
      </c>
      <c r="F5249" s="190" t="s">
        <v>20869</v>
      </c>
      <c r="G5249" s="192">
        <v>2287.56</v>
      </c>
      <c r="H5249" s="191">
        <v>142.66</v>
      </c>
      <c r="I5249" s="188">
        <v>16.035048366746111</v>
      </c>
      <c r="J5249" s="192">
        <v>2400</v>
      </c>
      <c r="K5249" s="191">
        <v>141.26</v>
      </c>
      <c r="L5249" s="193">
        <v>16.989947614328191</v>
      </c>
      <c r="N5249" s="185"/>
      <c r="O5249" s="185"/>
    </row>
    <row r="5250" spans="1:15" x14ac:dyDescent="0.25">
      <c r="A5250" s="239" t="s">
        <v>15054</v>
      </c>
      <c r="B5250" s="189" t="s">
        <v>7887</v>
      </c>
      <c r="C5250" s="190" t="s">
        <v>7886</v>
      </c>
      <c r="D5250" s="190" t="s">
        <v>2874</v>
      </c>
      <c r="E5250" s="190" t="s">
        <v>20867</v>
      </c>
      <c r="F5250" s="190" t="s">
        <v>20869</v>
      </c>
      <c r="G5250" s="192">
        <v>4172</v>
      </c>
      <c r="H5250" s="191">
        <v>170.74</v>
      </c>
      <c r="I5250" s="188">
        <v>24.434813166217641</v>
      </c>
      <c r="J5250" s="192">
        <v>4172</v>
      </c>
      <c r="K5250" s="191">
        <v>175.36</v>
      </c>
      <c r="L5250" s="193">
        <v>23.791058394160583</v>
      </c>
      <c r="N5250" s="185"/>
      <c r="O5250" s="185"/>
    </row>
    <row r="5251" spans="1:15" x14ac:dyDescent="0.25">
      <c r="A5251" s="239" t="s">
        <v>15055</v>
      </c>
      <c r="B5251" s="189" t="s">
        <v>7887</v>
      </c>
      <c r="C5251" s="190" t="s">
        <v>7886</v>
      </c>
      <c r="D5251" s="190" t="s">
        <v>2875</v>
      </c>
      <c r="E5251" s="190" t="s">
        <v>20867</v>
      </c>
      <c r="F5251" s="190" t="s">
        <v>20869</v>
      </c>
      <c r="G5251" s="192">
        <v>465792.65</v>
      </c>
      <c r="H5251" s="191">
        <v>6375.54</v>
      </c>
      <c r="I5251" s="188">
        <v>73.05932517088749</v>
      </c>
      <c r="J5251" s="192">
        <v>465792</v>
      </c>
      <c r="K5251" s="191">
        <v>6564.49</v>
      </c>
      <c r="L5251" s="193">
        <v>70.956311914558484</v>
      </c>
      <c r="N5251" s="185"/>
      <c r="O5251" s="185"/>
    </row>
    <row r="5252" spans="1:15" x14ac:dyDescent="0.25">
      <c r="A5252" s="239" t="s">
        <v>15056</v>
      </c>
      <c r="B5252" s="189" t="s">
        <v>7887</v>
      </c>
      <c r="C5252" s="190" t="s">
        <v>7886</v>
      </c>
      <c r="D5252" s="190" t="s">
        <v>2876</v>
      </c>
      <c r="E5252" s="190" t="s">
        <v>20867</v>
      </c>
      <c r="F5252" s="190" t="s">
        <v>20869</v>
      </c>
      <c r="G5252" s="192">
        <v>14980</v>
      </c>
      <c r="H5252" s="191">
        <v>339.45</v>
      </c>
      <c r="I5252" s="188">
        <v>44.130210634850492</v>
      </c>
      <c r="J5252" s="192">
        <v>14980</v>
      </c>
      <c r="K5252" s="191">
        <v>348.54</v>
      </c>
      <c r="L5252" s="193">
        <v>42.979285017501574</v>
      </c>
      <c r="N5252" s="185"/>
      <c r="O5252" s="185"/>
    </row>
    <row r="5253" spans="1:15" x14ac:dyDescent="0.25">
      <c r="A5253" s="239" t="s">
        <v>15057</v>
      </c>
      <c r="B5253" s="189" t="s">
        <v>7887</v>
      </c>
      <c r="C5253" s="190" t="s">
        <v>7886</v>
      </c>
      <c r="D5253" s="190" t="s">
        <v>2877</v>
      </c>
      <c r="E5253" s="190" t="s">
        <v>20867</v>
      </c>
      <c r="F5253" s="190" t="s">
        <v>20869</v>
      </c>
      <c r="G5253" s="192">
        <v>16830</v>
      </c>
      <c r="H5253" s="191">
        <v>344.54</v>
      </c>
      <c r="I5253" s="188">
        <v>48.847739014337954</v>
      </c>
      <c r="J5253" s="192">
        <v>16830</v>
      </c>
      <c r="K5253" s="191">
        <v>360.5</v>
      </c>
      <c r="L5253" s="193">
        <v>46.68515950069348</v>
      </c>
      <c r="N5253" s="185"/>
      <c r="O5253" s="185"/>
    </row>
    <row r="5254" spans="1:15" x14ac:dyDescent="0.25">
      <c r="A5254" s="239" t="s">
        <v>15058</v>
      </c>
      <c r="B5254" s="189" t="s">
        <v>7887</v>
      </c>
      <c r="C5254" s="190" t="s">
        <v>7886</v>
      </c>
      <c r="D5254" s="190" t="s">
        <v>2878</v>
      </c>
      <c r="E5254" s="190" t="s">
        <v>20867</v>
      </c>
      <c r="F5254" s="190" t="s">
        <v>20869</v>
      </c>
      <c r="G5254" s="192">
        <v>5725</v>
      </c>
      <c r="H5254" s="191">
        <v>446.99</v>
      </c>
      <c r="I5254" s="188">
        <v>12.807892794022237</v>
      </c>
      <c r="J5254" s="192">
        <v>5725</v>
      </c>
      <c r="K5254" s="191">
        <v>454.7</v>
      </c>
      <c r="L5254" s="193">
        <v>12.590719155487134</v>
      </c>
      <c r="N5254" s="185"/>
      <c r="O5254" s="185"/>
    </row>
    <row r="5255" spans="1:15" x14ac:dyDescent="0.25">
      <c r="A5255" s="239" t="s">
        <v>15059</v>
      </c>
      <c r="B5255" s="189" t="s">
        <v>7887</v>
      </c>
      <c r="C5255" s="190" t="s">
        <v>7886</v>
      </c>
      <c r="D5255" s="190" t="s">
        <v>15060</v>
      </c>
      <c r="E5255" s="190" t="s">
        <v>20867</v>
      </c>
      <c r="F5255" s="190" t="s">
        <v>20868</v>
      </c>
      <c r="G5255" s="192">
        <v>0</v>
      </c>
      <c r="H5255" s="191">
        <v>18.010000000000002</v>
      </c>
      <c r="I5255" s="188">
        <v>0</v>
      </c>
      <c r="J5255" s="192">
        <v>0</v>
      </c>
      <c r="K5255" s="191">
        <v>19.600000000000001</v>
      </c>
      <c r="L5255" s="193">
        <v>0</v>
      </c>
      <c r="N5255" s="185"/>
      <c r="O5255" s="185"/>
    </row>
    <row r="5256" spans="1:15" x14ac:dyDescent="0.25">
      <c r="A5256" s="239" t="s">
        <v>15061</v>
      </c>
      <c r="B5256" s="189" t="s">
        <v>7887</v>
      </c>
      <c r="C5256" s="190" t="s">
        <v>7886</v>
      </c>
      <c r="D5256" s="190" t="s">
        <v>2879</v>
      </c>
      <c r="E5256" s="190" t="s">
        <v>20867</v>
      </c>
      <c r="F5256" s="190" t="s">
        <v>20869</v>
      </c>
      <c r="G5256" s="192">
        <v>11500</v>
      </c>
      <c r="H5256" s="191">
        <v>347.43</v>
      </c>
      <c r="I5256" s="188">
        <v>33.100192844601793</v>
      </c>
      <c r="J5256" s="192">
        <v>11500</v>
      </c>
      <c r="K5256" s="191">
        <v>356.46</v>
      </c>
      <c r="L5256" s="193">
        <v>32.261684340458956</v>
      </c>
      <c r="N5256" s="185"/>
      <c r="O5256" s="185"/>
    </row>
    <row r="5257" spans="1:15" x14ac:dyDescent="0.25">
      <c r="A5257" s="239" t="s">
        <v>15062</v>
      </c>
      <c r="B5257" s="189" t="s">
        <v>7887</v>
      </c>
      <c r="C5257" s="190" t="s">
        <v>7886</v>
      </c>
      <c r="D5257" s="190" t="s">
        <v>2880</v>
      </c>
      <c r="E5257" s="190" t="s">
        <v>20867</v>
      </c>
      <c r="F5257" s="190" t="s">
        <v>20869</v>
      </c>
      <c r="G5257" s="192">
        <v>120282</v>
      </c>
      <c r="H5257" s="191">
        <v>2888.41</v>
      </c>
      <c r="I5257" s="188">
        <v>41.642980047846393</v>
      </c>
      <c r="J5257" s="192">
        <v>120282</v>
      </c>
      <c r="K5257" s="191">
        <v>2915.72</v>
      </c>
      <c r="L5257" s="193">
        <v>41.252932380338308</v>
      </c>
      <c r="N5257" s="185"/>
      <c r="O5257" s="185"/>
    </row>
    <row r="5258" spans="1:15" x14ac:dyDescent="0.25">
      <c r="A5258" s="239" t="s">
        <v>15063</v>
      </c>
      <c r="B5258" s="189" t="s">
        <v>7887</v>
      </c>
      <c r="C5258" s="190" t="s">
        <v>7886</v>
      </c>
      <c r="D5258" s="190" t="s">
        <v>2881</v>
      </c>
      <c r="E5258" s="190" t="s">
        <v>20867</v>
      </c>
      <c r="F5258" s="190" t="s">
        <v>20869</v>
      </c>
      <c r="G5258" s="192">
        <v>5313</v>
      </c>
      <c r="H5258" s="191">
        <v>161.68</v>
      </c>
      <c r="I5258" s="188">
        <v>32.861207323107372</v>
      </c>
      <c r="J5258" s="192">
        <v>5419</v>
      </c>
      <c r="K5258" s="191">
        <v>162.13999999999999</v>
      </c>
      <c r="L5258" s="193">
        <v>33.421734303688176</v>
      </c>
      <c r="N5258" s="185"/>
      <c r="O5258" s="185"/>
    </row>
    <row r="5259" spans="1:15" x14ac:dyDescent="0.25">
      <c r="A5259" s="239" t="s">
        <v>15064</v>
      </c>
      <c r="B5259" s="189" t="s">
        <v>7887</v>
      </c>
      <c r="C5259" s="190" t="s">
        <v>7886</v>
      </c>
      <c r="D5259" s="190" t="s">
        <v>7974</v>
      </c>
      <c r="E5259" s="190" t="s">
        <v>20867</v>
      </c>
      <c r="F5259" s="190" t="s">
        <v>20869</v>
      </c>
      <c r="G5259" s="192">
        <v>1950</v>
      </c>
      <c r="H5259" s="191">
        <v>111.98</v>
      </c>
      <c r="I5259" s="188">
        <v>17.413823897124487</v>
      </c>
      <c r="J5259" s="192">
        <v>1950</v>
      </c>
      <c r="K5259" s="191">
        <v>115.14</v>
      </c>
      <c r="L5259" s="193">
        <v>16.93590411672746</v>
      </c>
      <c r="N5259" s="185"/>
      <c r="O5259" s="185"/>
    </row>
    <row r="5260" spans="1:15" x14ac:dyDescent="0.25">
      <c r="A5260" s="239" t="s">
        <v>15065</v>
      </c>
      <c r="B5260" s="189" t="s">
        <v>7887</v>
      </c>
      <c r="C5260" s="190" t="s">
        <v>7886</v>
      </c>
      <c r="D5260" s="190" t="s">
        <v>4379</v>
      </c>
      <c r="E5260" s="190" t="s">
        <v>20867</v>
      </c>
      <c r="F5260" s="190" t="s">
        <v>20869</v>
      </c>
      <c r="G5260" s="192">
        <v>6800</v>
      </c>
      <c r="H5260" s="191">
        <v>192.07</v>
      </c>
      <c r="I5260" s="188">
        <v>35.403759046181079</v>
      </c>
      <c r="J5260" s="192">
        <v>6800</v>
      </c>
      <c r="K5260" s="191">
        <v>194.73</v>
      </c>
      <c r="L5260" s="193">
        <v>34.92014584296205</v>
      </c>
      <c r="N5260" s="185"/>
      <c r="O5260" s="185"/>
    </row>
    <row r="5261" spans="1:15" x14ac:dyDescent="0.25">
      <c r="A5261" s="239" t="s">
        <v>15066</v>
      </c>
      <c r="B5261" s="189" t="s">
        <v>7887</v>
      </c>
      <c r="C5261" s="190" t="s">
        <v>7886</v>
      </c>
      <c r="D5261" s="190" t="s">
        <v>15067</v>
      </c>
      <c r="E5261" s="190" t="s">
        <v>20867</v>
      </c>
      <c r="F5261" s="190" t="s">
        <v>20868</v>
      </c>
      <c r="G5261" s="192">
        <v>0</v>
      </c>
      <c r="H5261" s="191">
        <v>56.05</v>
      </c>
      <c r="I5261" s="188">
        <v>0</v>
      </c>
      <c r="J5261" s="192">
        <v>0</v>
      </c>
      <c r="K5261" s="191">
        <v>58.04</v>
      </c>
      <c r="L5261" s="193">
        <v>0</v>
      </c>
      <c r="N5261" s="185"/>
      <c r="O5261" s="185"/>
    </row>
    <row r="5262" spans="1:15" x14ac:dyDescent="0.25">
      <c r="A5262" s="239" t="s">
        <v>15068</v>
      </c>
      <c r="B5262" s="189" t="s">
        <v>7887</v>
      </c>
      <c r="C5262" s="190" t="s">
        <v>7886</v>
      </c>
      <c r="D5262" s="190" t="s">
        <v>7975</v>
      </c>
      <c r="E5262" s="190" t="s">
        <v>20867</v>
      </c>
      <c r="F5262" s="190" t="s">
        <v>20869</v>
      </c>
      <c r="G5262" s="192">
        <v>2600</v>
      </c>
      <c r="H5262" s="191">
        <v>162.03</v>
      </c>
      <c r="I5262" s="188">
        <v>16.046411158427453</v>
      </c>
      <c r="J5262" s="192">
        <v>2652</v>
      </c>
      <c r="K5262" s="191">
        <v>161.69999999999999</v>
      </c>
      <c r="L5262" s="193">
        <v>16.400742115027832</v>
      </c>
      <c r="N5262" s="185"/>
      <c r="O5262" s="185"/>
    </row>
    <row r="5263" spans="1:15" x14ac:dyDescent="0.25">
      <c r="A5263" s="239" t="s">
        <v>15069</v>
      </c>
      <c r="B5263" s="189" t="s">
        <v>7887</v>
      </c>
      <c r="C5263" s="190" t="s">
        <v>7886</v>
      </c>
      <c r="D5263" s="190" t="s">
        <v>2882</v>
      </c>
      <c r="E5263" s="190" t="s">
        <v>20867</v>
      </c>
      <c r="F5263" s="190" t="s">
        <v>20869</v>
      </c>
      <c r="G5263" s="192">
        <v>10368</v>
      </c>
      <c r="H5263" s="191">
        <v>313.57</v>
      </c>
      <c r="I5263" s="188">
        <v>33.06438753707306</v>
      </c>
      <c r="J5263" s="192">
        <v>10384</v>
      </c>
      <c r="K5263" s="191">
        <v>315.51</v>
      </c>
      <c r="L5263" s="193">
        <v>32.911793604006213</v>
      </c>
      <c r="N5263" s="185"/>
      <c r="O5263" s="185"/>
    </row>
    <row r="5264" spans="1:15" x14ac:dyDescent="0.25">
      <c r="A5264" s="239" t="s">
        <v>15070</v>
      </c>
      <c r="B5264" s="189" t="s">
        <v>7887</v>
      </c>
      <c r="C5264" s="190" t="s">
        <v>7886</v>
      </c>
      <c r="D5264" s="190" t="s">
        <v>3623</v>
      </c>
      <c r="E5264" s="190" t="s">
        <v>20867</v>
      </c>
      <c r="F5264" s="190" t="s">
        <v>20869</v>
      </c>
      <c r="G5264" s="192">
        <v>26368</v>
      </c>
      <c r="H5264" s="191">
        <v>523.91</v>
      </c>
      <c r="I5264" s="188">
        <v>50.329255024717988</v>
      </c>
      <c r="J5264" s="192">
        <v>26900</v>
      </c>
      <c r="K5264" s="191">
        <v>536.76</v>
      </c>
      <c r="L5264" s="193">
        <v>50.115507861986735</v>
      </c>
      <c r="N5264" s="185"/>
      <c r="O5264" s="185"/>
    </row>
    <row r="5265" spans="1:15" x14ac:dyDescent="0.25">
      <c r="A5265" s="239" t="s">
        <v>15071</v>
      </c>
      <c r="B5265" s="189" t="s">
        <v>7887</v>
      </c>
      <c r="C5265" s="190" t="s">
        <v>7886</v>
      </c>
      <c r="D5265" s="190" t="s">
        <v>3624</v>
      </c>
      <c r="E5265" s="190" t="s">
        <v>20867</v>
      </c>
      <c r="F5265" s="190" t="s">
        <v>20869</v>
      </c>
      <c r="G5265" s="192">
        <v>56545</v>
      </c>
      <c r="H5265" s="191">
        <v>905.99</v>
      </c>
      <c r="I5265" s="188">
        <v>62.412388657711453</v>
      </c>
      <c r="J5265" s="192">
        <v>57959</v>
      </c>
      <c r="K5265" s="191">
        <v>926.51</v>
      </c>
      <c r="L5265" s="193">
        <v>62.556259511500144</v>
      </c>
      <c r="N5265" s="185"/>
      <c r="O5265" s="185"/>
    </row>
    <row r="5266" spans="1:15" x14ac:dyDescent="0.25">
      <c r="A5266" s="239" t="s">
        <v>15072</v>
      </c>
      <c r="B5266" s="189" t="s">
        <v>7887</v>
      </c>
      <c r="C5266" s="190" t="s">
        <v>7886</v>
      </c>
      <c r="D5266" s="190" t="s">
        <v>3625</v>
      </c>
      <c r="E5266" s="190" t="s">
        <v>20867</v>
      </c>
      <c r="F5266" s="190" t="s">
        <v>20869</v>
      </c>
      <c r="G5266" s="192">
        <v>1650</v>
      </c>
      <c r="H5266" s="191">
        <v>141.91999999999999</v>
      </c>
      <c r="I5266" s="188">
        <v>11.626268320180385</v>
      </c>
      <c r="J5266" s="192">
        <v>1683</v>
      </c>
      <c r="K5266" s="191">
        <v>151.66</v>
      </c>
      <c r="L5266" s="193">
        <v>11.097191085322432</v>
      </c>
      <c r="N5266" s="185"/>
      <c r="O5266" s="185"/>
    </row>
    <row r="5267" spans="1:15" x14ac:dyDescent="0.25">
      <c r="A5267" s="239" t="s">
        <v>15073</v>
      </c>
      <c r="B5267" s="189" t="s">
        <v>7887</v>
      </c>
      <c r="C5267" s="190" t="s">
        <v>7886</v>
      </c>
      <c r="D5267" s="190" t="s">
        <v>3626</v>
      </c>
      <c r="E5267" s="190" t="s">
        <v>20867</v>
      </c>
      <c r="F5267" s="190" t="s">
        <v>20869</v>
      </c>
      <c r="G5267" s="192">
        <v>2580</v>
      </c>
      <c r="H5267" s="191">
        <v>100.53</v>
      </c>
      <c r="I5267" s="188">
        <v>25.663980901223514</v>
      </c>
      <c r="J5267" s="192">
        <v>2717</v>
      </c>
      <c r="K5267" s="191">
        <v>107.12</v>
      </c>
      <c r="L5267" s="193">
        <v>25.364077669902912</v>
      </c>
      <c r="N5267" s="185"/>
      <c r="O5267" s="185"/>
    </row>
    <row r="5268" spans="1:15" x14ac:dyDescent="0.25">
      <c r="A5268" s="239" t="s">
        <v>15074</v>
      </c>
      <c r="B5268" s="189" t="s">
        <v>7887</v>
      </c>
      <c r="C5268" s="190" t="s">
        <v>7886</v>
      </c>
      <c r="D5268" s="190" t="s">
        <v>3627</v>
      </c>
      <c r="E5268" s="190" t="s">
        <v>20867</v>
      </c>
      <c r="F5268" s="190" t="s">
        <v>20869</v>
      </c>
      <c r="G5268" s="192">
        <v>2114</v>
      </c>
      <c r="H5268" s="191">
        <v>100.81</v>
      </c>
      <c r="I5268" s="188">
        <v>20.970141851006844</v>
      </c>
      <c r="J5268" s="192">
        <v>2114</v>
      </c>
      <c r="K5268" s="191">
        <v>100.42</v>
      </c>
      <c r="L5268" s="193">
        <v>21.051583349930294</v>
      </c>
      <c r="N5268" s="185"/>
      <c r="O5268" s="185"/>
    </row>
    <row r="5269" spans="1:15" x14ac:dyDescent="0.25">
      <c r="A5269" s="239" t="s">
        <v>15075</v>
      </c>
      <c r="B5269" s="189" t="s">
        <v>7887</v>
      </c>
      <c r="C5269" s="190" t="s">
        <v>7886</v>
      </c>
      <c r="D5269" s="190" t="s">
        <v>3628</v>
      </c>
      <c r="E5269" s="190" t="s">
        <v>20867</v>
      </c>
      <c r="F5269" s="190" t="s">
        <v>20869</v>
      </c>
      <c r="G5269" s="192">
        <v>2722</v>
      </c>
      <c r="H5269" s="191">
        <v>103.43</v>
      </c>
      <c r="I5269" s="188">
        <v>26.317316059170452</v>
      </c>
      <c r="J5269" s="192">
        <v>2906</v>
      </c>
      <c r="K5269" s="191">
        <v>106.12</v>
      </c>
      <c r="L5269" s="193">
        <v>27.384093479080285</v>
      </c>
      <c r="N5269" s="185"/>
      <c r="O5269" s="185"/>
    </row>
    <row r="5270" spans="1:15" x14ac:dyDescent="0.25">
      <c r="A5270" s="239" t="s">
        <v>15076</v>
      </c>
      <c r="B5270" s="189" t="s">
        <v>7887</v>
      </c>
      <c r="C5270" s="190" t="s">
        <v>7886</v>
      </c>
      <c r="D5270" s="190" t="s">
        <v>3629</v>
      </c>
      <c r="E5270" s="190" t="s">
        <v>20867</v>
      </c>
      <c r="F5270" s="190" t="s">
        <v>20869</v>
      </c>
      <c r="G5270" s="192">
        <v>1384.2</v>
      </c>
      <c r="H5270" s="191">
        <v>91.87</v>
      </c>
      <c r="I5270" s="188">
        <v>15.066942418635028</v>
      </c>
      <c r="J5270" s="192">
        <v>1475</v>
      </c>
      <c r="K5270" s="191">
        <v>87.31</v>
      </c>
      <c r="L5270" s="193">
        <v>16.893826594891763</v>
      </c>
      <c r="N5270" s="185"/>
      <c r="O5270" s="185"/>
    </row>
    <row r="5271" spans="1:15" x14ac:dyDescent="0.25">
      <c r="A5271" s="239" t="s">
        <v>15077</v>
      </c>
      <c r="B5271" s="189" t="s">
        <v>7887</v>
      </c>
      <c r="C5271" s="190" t="s">
        <v>7886</v>
      </c>
      <c r="D5271" s="190" t="s">
        <v>3630</v>
      </c>
      <c r="E5271" s="190" t="s">
        <v>20867</v>
      </c>
      <c r="F5271" s="190" t="s">
        <v>20869</v>
      </c>
      <c r="G5271" s="192">
        <v>105998.3</v>
      </c>
      <c r="H5271" s="191">
        <v>3428.43</v>
      </c>
      <c r="I5271" s="188">
        <v>30.917446177988179</v>
      </c>
      <c r="J5271" s="192">
        <v>108648</v>
      </c>
      <c r="K5271" s="191">
        <v>3507.22</v>
      </c>
      <c r="L5271" s="193">
        <v>30.978381738242827</v>
      </c>
      <c r="N5271" s="185"/>
      <c r="O5271" s="185"/>
    </row>
    <row r="5272" spans="1:15" x14ac:dyDescent="0.25">
      <c r="A5272" s="239" t="s">
        <v>15078</v>
      </c>
      <c r="B5272" s="189" t="s">
        <v>7887</v>
      </c>
      <c r="C5272" s="190" t="s">
        <v>7886</v>
      </c>
      <c r="D5272" s="190" t="s">
        <v>7976</v>
      </c>
      <c r="E5272" s="190" t="s">
        <v>20867</v>
      </c>
      <c r="F5272" s="190" t="s">
        <v>20869</v>
      </c>
      <c r="G5272" s="192">
        <v>1507.69</v>
      </c>
      <c r="H5272" s="191">
        <v>76.39</v>
      </c>
      <c r="I5272" s="188">
        <v>19.73674564733604</v>
      </c>
      <c r="J5272" s="192">
        <v>1521</v>
      </c>
      <c r="K5272" s="191">
        <v>79.400000000000006</v>
      </c>
      <c r="L5272" s="193">
        <v>19.156171284634759</v>
      </c>
      <c r="N5272" s="185"/>
      <c r="O5272" s="185"/>
    </row>
    <row r="5273" spans="1:15" x14ac:dyDescent="0.25">
      <c r="A5273" s="239" t="s">
        <v>15079</v>
      </c>
      <c r="B5273" s="189" t="s">
        <v>7887</v>
      </c>
      <c r="C5273" s="190" t="s">
        <v>7886</v>
      </c>
      <c r="D5273" s="190" t="s">
        <v>3631</v>
      </c>
      <c r="E5273" s="190" t="s">
        <v>20867</v>
      </c>
      <c r="F5273" s="190" t="s">
        <v>20869</v>
      </c>
      <c r="G5273" s="192">
        <v>36500</v>
      </c>
      <c r="H5273" s="191">
        <v>771.19</v>
      </c>
      <c r="I5273" s="188">
        <v>47.329451886046236</v>
      </c>
      <c r="J5273" s="192">
        <v>37900</v>
      </c>
      <c r="K5273" s="191">
        <v>782.93</v>
      </c>
      <c r="L5273" s="193">
        <v>48.407903644003937</v>
      </c>
      <c r="N5273" s="185"/>
      <c r="O5273" s="185"/>
    </row>
    <row r="5274" spans="1:15" x14ac:dyDescent="0.25">
      <c r="A5274" s="239" t="s">
        <v>15080</v>
      </c>
      <c r="B5274" s="189" t="s">
        <v>7887</v>
      </c>
      <c r="C5274" s="190" t="s">
        <v>7886</v>
      </c>
      <c r="D5274" s="190" t="s">
        <v>3632</v>
      </c>
      <c r="E5274" s="190" t="s">
        <v>20867</v>
      </c>
      <c r="F5274" s="190" t="s">
        <v>20869</v>
      </c>
      <c r="G5274" s="192">
        <v>3000</v>
      </c>
      <c r="H5274" s="191">
        <v>149.77000000000001</v>
      </c>
      <c r="I5274" s="188">
        <v>20.030713761100351</v>
      </c>
      <c r="J5274" s="192">
        <v>3000</v>
      </c>
      <c r="K5274" s="191">
        <v>152.24</v>
      </c>
      <c r="L5274" s="193">
        <v>19.705727798213346</v>
      </c>
      <c r="N5274" s="185"/>
      <c r="O5274" s="185"/>
    </row>
    <row r="5275" spans="1:15" x14ac:dyDescent="0.25">
      <c r="A5275" s="239" t="s">
        <v>15081</v>
      </c>
      <c r="B5275" s="189" t="s">
        <v>7887</v>
      </c>
      <c r="C5275" s="190" t="s">
        <v>7886</v>
      </c>
      <c r="D5275" s="190" t="s">
        <v>3633</v>
      </c>
      <c r="E5275" s="190" t="s">
        <v>20867</v>
      </c>
      <c r="F5275" s="190" t="s">
        <v>20869</v>
      </c>
      <c r="G5275" s="192">
        <v>5000</v>
      </c>
      <c r="H5275" s="191">
        <v>570.92999999999995</v>
      </c>
      <c r="I5275" s="188">
        <v>8.757641041808979</v>
      </c>
      <c r="J5275" s="192">
        <v>5000</v>
      </c>
      <c r="K5275" s="191">
        <v>576.67999999999995</v>
      </c>
      <c r="L5275" s="193">
        <v>8.6703197613928005</v>
      </c>
      <c r="N5275" s="185"/>
      <c r="O5275" s="185"/>
    </row>
    <row r="5276" spans="1:15" x14ac:dyDescent="0.25">
      <c r="A5276" s="239" t="s">
        <v>15082</v>
      </c>
      <c r="B5276" s="189" t="s">
        <v>7887</v>
      </c>
      <c r="C5276" s="190" t="s">
        <v>7886</v>
      </c>
      <c r="D5276" s="190" t="s">
        <v>1291</v>
      </c>
      <c r="E5276" s="190" t="s">
        <v>20867</v>
      </c>
      <c r="F5276" s="190" t="s">
        <v>20869</v>
      </c>
      <c r="G5276" s="192">
        <v>4000</v>
      </c>
      <c r="H5276" s="191">
        <v>189.55</v>
      </c>
      <c r="I5276" s="188">
        <v>21.102611448166709</v>
      </c>
      <c r="J5276" s="192">
        <v>6000</v>
      </c>
      <c r="K5276" s="191">
        <v>198.21</v>
      </c>
      <c r="L5276" s="193">
        <v>30.270924776751929</v>
      </c>
      <c r="N5276" s="185"/>
      <c r="O5276" s="185"/>
    </row>
    <row r="5277" spans="1:15" x14ac:dyDescent="0.25">
      <c r="A5277" s="239" t="s">
        <v>15083</v>
      </c>
      <c r="B5277" s="189" t="s">
        <v>7887</v>
      </c>
      <c r="C5277" s="190" t="s">
        <v>7886</v>
      </c>
      <c r="D5277" s="190" t="s">
        <v>1292</v>
      </c>
      <c r="E5277" s="190" t="s">
        <v>20867</v>
      </c>
      <c r="F5277" s="190" t="s">
        <v>20869</v>
      </c>
      <c r="G5277" s="192">
        <v>186564</v>
      </c>
      <c r="H5277" s="191">
        <v>3265.39</v>
      </c>
      <c r="I5277" s="188">
        <v>57.133757376607392</v>
      </c>
      <c r="J5277" s="192">
        <v>206292</v>
      </c>
      <c r="K5277" s="191">
        <v>3363.85</v>
      </c>
      <c r="L5277" s="193">
        <v>61.326159014224771</v>
      </c>
      <c r="N5277" s="185"/>
      <c r="O5277" s="185"/>
    </row>
    <row r="5278" spans="1:15" x14ac:dyDescent="0.25">
      <c r="A5278" s="239" t="s">
        <v>15084</v>
      </c>
      <c r="B5278" s="189" t="s">
        <v>7887</v>
      </c>
      <c r="C5278" s="190" t="s">
        <v>7886</v>
      </c>
      <c r="D5278" s="190" t="s">
        <v>1293</v>
      </c>
      <c r="E5278" s="190" t="s">
        <v>20867</v>
      </c>
      <c r="F5278" s="190" t="s">
        <v>20869</v>
      </c>
      <c r="G5278" s="192">
        <v>8915</v>
      </c>
      <c r="H5278" s="191">
        <v>385.13</v>
      </c>
      <c r="I5278" s="188">
        <v>23.148027938618128</v>
      </c>
      <c r="J5278" s="192">
        <v>8915</v>
      </c>
      <c r="K5278" s="191">
        <v>406.55</v>
      </c>
      <c r="L5278" s="193">
        <v>21.928422088304021</v>
      </c>
      <c r="N5278" s="185"/>
      <c r="O5278" s="185"/>
    </row>
    <row r="5279" spans="1:15" x14ac:dyDescent="0.25">
      <c r="A5279" s="239" t="s">
        <v>15085</v>
      </c>
      <c r="B5279" s="189" t="s">
        <v>7887</v>
      </c>
      <c r="C5279" s="190" t="s">
        <v>7886</v>
      </c>
      <c r="D5279" s="190" t="s">
        <v>7977</v>
      </c>
      <c r="E5279" s="190" t="s">
        <v>20867</v>
      </c>
      <c r="F5279" s="190" t="s">
        <v>20869</v>
      </c>
      <c r="G5279" s="192">
        <v>3882</v>
      </c>
      <c r="H5279" s="191">
        <v>138.28</v>
      </c>
      <c r="I5279" s="188">
        <v>28.073474110500435</v>
      </c>
      <c r="J5279" s="192">
        <v>3882</v>
      </c>
      <c r="K5279" s="191">
        <v>142.44999999999999</v>
      </c>
      <c r="L5279" s="193">
        <v>27.251667251667254</v>
      </c>
      <c r="N5279" s="185"/>
      <c r="O5279" s="185"/>
    </row>
    <row r="5280" spans="1:15" x14ac:dyDescent="0.25">
      <c r="A5280" s="239" t="s">
        <v>15086</v>
      </c>
      <c r="B5280" s="189" t="s">
        <v>7887</v>
      </c>
      <c r="C5280" s="190" t="s">
        <v>7886</v>
      </c>
      <c r="D5280" s="190" t="s">
        <v>1294</v>
      </c>
      <c r="E5280" s="190" t="s">
        <v>20867</v>
      </c>
      <c r="F5280" s="190" t="s">
        <v>20869</v>
      </c>
      <c r="G5280" s="192">
        <v>8252</v>
      </c>
      <c r="H5280" s="191">
        <v>162.88999999999999</v>
      </c>
      <c r="I5280" s="188">
        <v>50.659954570569099</v>
      </c>
      <c r="J5280" s="192">
        <v>8252</v>
      </c>
      <c r="K5280" s="191">
        <v>163.97</v>
      </c>
      <c r="L5280" s="193">
        <v>50.326279197414159</v>
      </c>
      <c r="N5280" s="185"/>
      <c r="O5280" s="185"/>
    </row>
    <row r="5281" spans="1:15" x14ac:dyDescent="0.25">
      <c r="A5281" s="239" t="s">
        <v>15087</v>
      </c>
      <c r="B5281" s="189" t="s">
        <v>7887</v>
      </c>
      <c r="C5281" s="190" t="s">
        <v>7886</v>
      </c>
      <c r="D5281" s="190" t="s">
        <v>1295</v>
      </c>
      <c r="E5281" s="190" t="s">
        <v>20867</v>
      </c>
      <c r="F5281" s="190" t="s">
        <v>20869</v>
      </c>
      <c r="G5281" s="192">
        <v>3651</v>
      </c>
      <c r="H5281" s="191">
        <v>97.44</v>
      </c>
      <c r="I5281" s="188">
        <v>37.4692118226601</v>
      </c>
      <c r="J5281" s="192">
        <v>3651</v>
      </c>
      <c r="K5281" s="191">
        <v>99.65</v>
      </c>
      <c r="L5281" s="193">
        <v>36.63823381836427</v>
      </c>
      <c r="N5281" s="185"/>
      <c r="O5281" s="185"/>
    </row>
    <row r="5282" spans="1:15" x14ac:dyDescent="0.25">
      <c r="A5282" s="239" t="s">
        <v>15088</v>
      </c>
      <c r="B5282" s="189" t="s">
        <v>7887</v>
      </c>
      <c r="C5282" s="190" t="s">
        <v>7886</v>
      </c>
      <c r="D5282" s="190" t="s">
        <v>1296</v>
      </c>
      <c r="E5282" s="190" t="s">
        <v>20867</v>
      </c>
      <c r="F5282" s="190" t="s">
        <v>20869</v>
      </c>
      <c r="G5282" s="192">
        <v>19500</v>
      </c>
      <c r="H5282" s="191">
        <v>670.17</v>
      </c>
      <c r="I5282" s="188">
        <v>29.097094766999419</v>
      </c>
      <c r="J5282" s="192">
        <v>19500</v>
      </c>
      <c r="K5282" s="191">
        <v>678.39</v>
      </c>
      <c r="L5282" s="193">
        <v>28.74452748419051</v>
      </c>
      <c r="N5282" s="185"/>
      <c r="O5282" s="185"/>
    </row>
    <row r="5283" spans="1:15" x14ac:dyDescent="0.25">
      <c r="A5283" s="239" t="s">
        <v>15089</v>
      </c>
      <c r="B5283" s="189" t="s">
        <v>7887</v>
      </c>
      <c r="C5283" s="190" t="s">
        <v>7886</v>
      </c>
      <c r="D5283" s="190" t="s">
        <v>1297</v>
      </c>
      <c r="E5283" s="190" t="s">
        <v>20867</v>
      </c>
      <c r="F5283" s="190" t="s">
        <v>20869</v>
      </c>
      <c r="G5283" s="192">
        <v>500</v>
      </c>
      <c r="H5283" s="191">
        <v>82.47</v>
      </c>
      <c r="I5283" s="188">
        <v>6.0628107190493514</v>
      </c>
      <c r="J5283" s="192">
        <v>496</v>
      </c>
      <c r="K5283" s="191">
        <v>85.78</v>
      </c>
      <c r="L5283" s="193">
        <v>5.7822336208906506</v>
      </c>
      <c r="N5283" s="185"/>
      <c r="O5283" s="185"/>
    </row>
    <row r="5284" spans="1:15" x14ac:dyDescent="0.25">
      <c r="A5284" s="239" t="s">
        <v>15090</v>
      </c>
      <c r="B5284" s="189" t="s">
        <v>7887</v>
      </c>
      <c r="C5284" s="190" t="s">
        <v>7886</v>
      </c>
      <c r="D5284" s="190" t="s">
        <v>1298</v>
      </c>
      <c r="E5284" s="190" t="s">
        <v>20867</v>
      </c>
      <c r="F5284" s="190" t="s">
        <v>20869</v>
      </c>
      <c r="G5284" s="192">
        <v>38700</v>
      </c>
      <c r="H5284" s="191">
        <v>601.41</v>
      </c>
      <c r="I5284" s="188">
        <v>64.348780366139579</v>
      </c>
      <c r="J5284" s="192">
        <v>48375</v>
      </c>
      <c r="K5284" s="191">
        <v>609.05999999999995</v>
      </c>
      <c r="L5284" s="193">
        <v>79.425672347551966</v>
      </c>
      <c r="N5284" s="185"/>
      <c r="O5284" s="185"/>
    </row>
    <row r="5285" spans="1:15" x14ac:dyDescent="0.25">
      <c r="A5285" s="239" t="s">
        <v>15091</v>
      </c>
      <c r="B5285" s="189" t="s">
        <v>7887</v>
      </c>
      <c r="C5285" s="190" t="s">
        <v>7886</v>
      </c>
      <c r="D5285" s="190" t="s">
        <v>1299</v>
      </c>
      <c r="E5285" s="190" t="s">
        <v>20867</v>
      </c>
      <c r="F5285" s="190" t="s">
        <v>20869</v>
      </c>
      <c r="G5285" s="192">
        <v>1000</v>
      </c>
      <c r="H5285" s="191">
        <v>62.83</v>
      </c>
      <c r="I5285" s="188">
        <v>15.915963711602737</v>
      </c>
      <c r="J5285" s="192">
        <v>1000</v>
      </c>
      <c r="K5285" s="191">
        <v>63.82</v>
      </c>
      <c r="L5285" s="193">
        <v>15.669069257286116</v>
      </c>
      <c r="N5285" s="185"/>
      <c r="O5285" s="185"/>
    </row>
    <row r="5286" spans="1:15" x14ac:dyDescent="0.25">
      <c r="A5286" s="239" t="s">
        <v>15092</v>
      </c>
      <c r="B5286" s="189" t="s">
        <v>7887</v>
      </c>
      <c r="C5286" s="190" t="s">
        <v>7886</v>
      </c>
      <c r="D5286" s="190" t="s">
        <v>15093</v>
      </c>
      <c r="E5286" s="190" t="s">
        <v>20867</v>
      </c>
      <c r="F5286" s="190" t="s">
        <v>20868</v>
      </c>
      <c r="G5286" s="192">
        <v>0</v>
      </c>
      <c r="H5286" s="191">
        <v>58.67</v>
      </c>
      <c r="I5286" s="188">
        <v>0</v>
      </c>
      <c r="J5286" s="192">
        <v>0</v>
      </c>
      <c r="K5286" s="191">
        <v>60.19</v>
      </c>
      <c r="L5286" s="193">
        <v>0</v>
      </c>
      <c r="N5286" s="185"/>
      <c r="O5286" s="185"/>
    </row>
    <row r="5287" spans="1:15" x14ac:dyDescent="0.25">
      <c r="A5287" s="239" t="s">
        <v>15094</v>
      </c>
      <c r="B5287" s="189" t="s">
        <v>7887</v>
      </c>
      <c r="C5287" s="190" t="s">
        <v>7886</v>
      </c>
      <c r="D5287" s="190" t="s">
        <v>7215</v>
      </c>
      <c r="E5287" s="190" t="s">
        <v>20867</v>
      </c>
      <c r="F5287" s="190" t="s">
        <v>20869</v>
      </c>
      <c r="G5287" s="192">
        <v>4200</v>
      </c>
      <c r="H5287" s="191">
        <v>309.27999999999997</v>
      </c>
      <c r="I5287" s="188">
        <v>13.579927573719608</v>
      </c>
      <c r="J5287" s="192">
        <v>4000</v>
      </c>
      <c r="K5287" s="191">
        <v>308.12</v>
      </c>
      <c r="L5287" s="193">
        <v>12.981955082435414</v>
      </c>
      <c r="N5287" s="185"/>
      <c r="O5287" s="185"/>
    </row>
    <row r="5288" spans="1:15" x14ac:dyDescent="0.25">
      <c r="A5288" s="239" t="s">
        <v>15095</v>
      </c>
      <c r="B5288" s="189" t="s">
        <v>7887</v>
      </c>
      <c r="C5288" s="190" t="s">
        <v>7886</v>
      </c>
      <c r="D5288" s="190" t="s">
        <v>1300</v>
      </c>
      <c r="E5288" s="190" t="s">
        <v>20867</v>
      </c>
      <c r="F5288" s="190" t="s">
        <v>20869</v>
      </c>
      <c r="G5288" s="192">
        <v>200</v>
      </c>
      <c r="H5288" s="191">
        <v>62.34</v>
      </c>
      <c r="I5288" s="188">
        <v>3.2082130253448828</v>
      </c>
      <c r="J5288" s="192">
        <v>200</v>
      </c>
      <c r="K5288" s="191">
        <v>65.39</v>
      </c>
      <c r="L5288" s="193">
        <v>3.0585716470408317</v>
      </c>
      <c r="N5288" s="185"/>
      <c r="O5288" s="185"/>
    </row>
    <row r="5289" spans="1:15" x14ac:dyDescent="0.25">
      <c r="A5289" s="239" t="s">
        <v>15096</v>
      </c>
      <c r="B5289" s="189" t="s">
        <v>7887</v>
      </c>
      <c r="C5289" s="190" t="s">
        <v>7886</v>
      </c>
      <c r="D5289" s="190" t="s">
        <v>1301</v>
      </c>
      <c r="E5289" s="190" t="s">
        <v>20867</v>
      </c>
      <c r="F5289" s="190" t="s">
        <v>20869</v>
      </c>
      <c r="G5289" s="192">
        <v>1000</v>
      </c>
      <c r="H5289" s="191">
        <v>66.95</v>
      </c>
      <c r="I5289" s="188">
        <v>14.936519790888722</v>
      </c>
      <c r="J5289" s="192">
        <v>1050</v>
      </c>
      <c r="K5289" s="191">
        <v>65.75</v>
      </c>
      <c r="L5289" s="193">
        <v>15.96958174904943</v>
      </c>
      <c r="N5289" s="185"/>
      <c r="O5289" s="185"/>
    </row>
    <row r="5290" spans="1:15" x14ac:dyDescent="0.25">
      <c r="A5290" s="239" t="s">
        <v>15097</v>
      </c>
      <c r="B5290" s="189" t="s">
        <v>7887</v>
      </c>
      <c r="C5290" s="190" t="s">
        <v>7886</v>
      </c>
      <c r="D5290" s="190" t="s">
        <v>1302</v>
      </c>
      <c r="E5290" s="190" t="s">
        <v>20867</v>
      </c>
      <c r="F5290" s="190" t="s">
        <v>20869</v>
      </c>
      <c r="G5290" s="192">
        <v>32000</v>
      </c>
      <c r="H5290" s="191">
        <v>870.25</v>
      </c>
      <c r="I5290" s="188">
        <v>36.771042803792014</v>
      </c>
      <c r="J5290" s="192">
        <v>32000</v>
      </c>
      <c r="K5290" s="191">
        <v>879.36</v>
      </c>
      <c r="L5290" s="193">
        <v>36.390101892285301</v>
      </c>
      <c r="N5290" s="185"/>
      <c r="O5290" s="185"/>
    </row>
    <row r="5291" spans="1:15" x14ac:dyDescent="0.25">
      <c r="A5291" s="239" t="s">
        <v>15098</v>
      </c>
      <c r="B5291" s="189" t="s">
        <v>7887</v>
      </c>
      <c r="C5291" s="190" t="s">
        <v>7886</v>
      </c>
      <c r="D5291" s="190" t="s">
        <v>1303</v>
      </c>
      <c r="E5291" s="190" t="s">
        <v>20867</v>
      </c>
      <c r="F5291" s="190" t="s">
        <v>20869</v>
      </c>
      <c r="G5291" s="192">
        <v>3771</v>
      </c>
      <c r="H5291" s="191">
        <v>378.91</v>
      </c>
      <c r="I5291" s="188">
        <v>9.9522314005964478</v>
      </c>
      <c r="J5291" s="192">
        <v>4101</v>
      </c>
      <c r="K5291" s="191">
        <v>382.1</v>
      </c>
      <c r="L5291" s="193">
        <v>10.732792462706097</v>
      </c>
      <c r="N5291" s="185"/>
      <c r="O5291" s="185"/>
    </row>
    <row r="5292" spans="1:15" x14ac:dyDescent="0.25">
      <c r="A5292" s="239" t="s">
        <v>15099</v>
      </c>
      <c r="B5292" s="189" t="s">
        <v>7887</v>
      </c>
      <c r="C5292" s="190" t="s">
        <v>7886</v>
      </c>
      <c r="D5292" s="190" t="s">
        <v>1304</v>
      </c>
      <c r="E5292" s="190" t="s">
        <v>20867</v>
      </c>
      <c r="F5292" s="190" t="s">
        <v>20869</v>
      </c>
      <c r="G5292" s="192">
        <v>6271</v>
      </c>
      <c r="H5292" s="191">
        <v>120.74</v>
      </c>
      <c r="I5292" s="188">
        <v>51.938048699685275</v>
      </c>
      <c r="J5292" s="192">
        <v>6600</v>
      </c>
      <c r="K5292" s="191">
        <v>120.89</v>
      </c>
      <c r="L5292" s="193">
        <v>54.5950864422202</v>
      </c>
      <c r="N5292" s="185"/>
      <c r="O5292" s="185"/>
    </row>
    <row r="5293" spans="1:15" x14ac:dyDescent="0.25">
      <c r="A5293" s="239" t="s">
        <v>15100</v>
      </c>
      <c r="B5293" s="189" t="s">
        <v>7887</v>
      </c>
      <c r="C5293" s="190" t="s">
        <v>7886</v>
      </c>
      <c r="D5293" s="190" t="s">
        <v>1305</v>
      </c>
      <c r="E5293" s="190" t="s">
        <v>20867</v>
      </c>
      <c r="F5293" s="190" t="s">
        <v>20869</v>
      </c>
      <c r="G5293" s="192">
        <v>1100</v>
      </c>
      <c r="H5293" s="191">
        <v>69.709999999999994</v>
      </c>
      <c r="I5293" s="188">
        <v>15.779658585568786</v>
      </c>
      <c r="J5293" s="192">
        <v>1100</v>
      </c>
      <c r="K5293" s="191">
        <v>67.010000000000005</v>
      </c>
      <c r="L5293" s="193">
        <v>16.415460379047904</v>
      </c>
      <c r="N5293" s="185"/>
      <c r="O5293" s="185"/>
    </row>
    <row r="5294" spans="1:15" x14ac:dyDescent="0.25">
      <c r="A5294" s="239" t="s">
        <v>15101</v>
      </c>
      <c r="B5294" s="189" t="s">
        <v>7887</v>
      </c>
      <c r="C5294" s="190" t="s">
        <v>7886</v>
      </c>
      <c r="D5294" s="190" t="s">
        <v>1306</v>
      </c>
      <c r="E5294" s="190" t="s">
        <v>20867</v>
      </c>
      <c r="F5294" s="190" t="s">
        <v>20869</v>
      </c>
      <c r="G5294" s="192">
        <v>4006</v>
      </c>
      <c r="H5294" s="191">
        <v>129.81</v>
      </c>
      <c r="I5294" s="188">
        <v>30.860488406132038</v>
      </c>
      <c r="J5294" s="192">
        <v>3850</v>
      </c>
      <c r="K5294" s="191">
        <v>130.66</v>
      </c>
      <c r="L5294" s="193">
        <v>29.465789070870965</v>
      </c>
      <c r="N5294" s="185"/>
      <c r="O5294" s="185"/>
    </row>
    <row r="5295" spans="1:15" x14ac:dyDescent="0.25">
      <c r="A5295" s="239" t="s">
        <v>15102</v>
      </c>
      <c r="B5295" s="189" t="s">
        <v>7887</v>
      </c>
      <c r="C5295" s="190" t="s">
        <v>7886</v>
      </c>
      <c r="D5295" s="190" t="s">
        <v>1307</v>
      </c>
      <c r="E5295" s="190" t="s">
        <v>20867</v>
      </c>
      <c r="F5295" s="190" t="s">
        <v>20869</v>
      </c>
      <c r="G5295" s="192">
        <v>2000</v>
      </c>
      <c r="H5295" s="191">
        <v>44.4</v>
      </c>
      <c r="I5295" s="188">
        <v>45.045045045045043</v>
      </c>
      <c r="J5295" s="192">
        <v>2000</v>
      </c>
      <c r="K5295" s="191">
        <v>47.44</v>
      </c>
      <c r="L5295" s="193">
        <v>42.158516020236092</v>
      </c>
      <c r="N5295" s="185"/>
      <c r="O5295" s="185"/>
    </row>
    <row r="5296" spans="1:15" x14ac:dyDescent="0.25">
      <c r="A5296" s="239" t="s">
        <v>15103</v>
      </c>
      <c r="B5296" s="189" t="s">
        <v>7887</v>
      </c>
      <c r="C5296" s="190" t="s">
        <v>7886</v>
      </c>
      <c r="D5296" s="190" t="s">
        <v>1308</v>
      </c>
      <c r="E5296" s="190" t="s">
        <v>20867</v>
      </c>
      <c r="F5296" s="190" t="s">
        <v>20869</v>
      </c>
      <c r="G5296" s="192">
        <v>2784</v>
      </c>
      <c r="H5296" s="191">
        <v>114.89</v>
      </c>
      <c r="I5296" s="188">
        <v>24.231873966402645</v>
      </c>
      <c r="J5296" s="192">
        <v>2784</v>
      </c>
      <c r="K5296" s="191">
        <v>115.3</v>
      </c>
      <c r="L5296" s="193">
        <v>24.145706851691241</v>
      </c>
      <c r="N5296" s="185"/>
      <c r="O5296" s="185"/>
    </row>
    <row r="5297" spans="1:15" x14ac:dyDescent="0.25">
      <c r="A5297" s="239" t="s">
        <v>15104</v>
      </c>
      <c r="B5297" s="189" t="s">
        <v>7887</v>
      </c>
      <c r="C5297" s="190" t="s">
        <v>7886</v>
      </c>
      <c r="D5297" s="190" t="s">
        <v>1309</v>
      </c>
      <c r="E5297" s="190" t="s">
        <v>20867</v>
      </c>
      <c r="F5297" s="190" t="s">
        <v>20869</v>
      </c>
      <c r="G5297" s="192">
        <v>2510</v>
      </c>
      <c r="H5297" s="191">
        <v>156.26</v>
      </c>
      <c r="I5297" s="188">
        <v>16.062971969793935</v>
      </c>
      <c r="J5297" s="192">
        <v>2510</v>
      </c>
      <c r="K5297" s="191">
        <v>158.88999999999999</v>
      </c>
      <c r="L5297" s="193">
        <v>15.797092328025679</v>
      </c>
      <c r="N5297" s="185"/>
      <c r="O5297" s="185"/>
    </row>
    <row r="5298" spans="1:15" x14ac:dyDescent="0.25">
      <c r="A5298" s="239" t="s">
        <v>15105</v>
      </c>
      <c r="B5298" s="189" t="s">
        <v>7887</v>
      </c>
      <c r="C5298" s="190" t="s">
        <v>7886</v>
      </c>
      <c r="D5298" s="190" t="s">
        <v>1310</v>
      </c>
      <c r="E5298" s="190" t="s">
        <v>20867</v>
      </c>
      <c r="F5298" s="190" t="s">
        <v>20869</v>
      </c>
      <c r="G5298" s="192">
        <v>153379</v>
      </c>
      <c r="H5298" s="191">
        <v>1489.84</v>
      </c>
      <c r="I5298" s="188">
        <v>102.94998120603556</v>
      </c>
      <c r="J5298" s="192">
        <v>153379</v>
      </c>
      <c r="K5298" s="191">
        <v>1565.57</v>
      </c>
      <c r="L5298" s="193">
        <v>97.970068409588848</v>
      </c>
      <c r="N5298" s="185"/>
      <c r="O5298" s="185"/>
    </row>
    <row r="5299" spans="1:15" x14ac:dyDescent="0.25">
      <c r="A5299" s="239" t="s">
        <v>15106</v>
      </c>
      <c r="B5299" s="189" t="s">
        <v>7887</v>
      </c>
      <c r="C5299" s="190" t="s">
        <v>7886</v>
      </c>
      <c r="D5299" s="190" t="s">
        <v>1311</v>
      </c>
      <c r="E5299" s="190" t="s">
        <v>20867</v>
      </c>
      <c r="F5299" s="190" t="s">
        <v>20869</v>
      </c>
      <c r="G5299" s="192">
        <v>997</v>
      </c>
      <c r="H5299" s="191">
        <v>73.27</v>
      </c>
      <c r="I5299" s="188">
        <v>13.607206223556709</v>
      </c>
      <c r="J5299" s="192">
        <v>1050</v>
      </c>
      <c r="K5299" s="191">
        <v>77.099999999999994</v>
      </c>
      <c r="L5299" s="193">
        <v>13.618677042801558</v>
      </c>
      <c r="N5299" s="185"/>
      <c r="O5299" s="185"/>
    </row>
    <row r="5300" spans="1:15" x14ac:dyDescent="0.25">
      <c r="A5300" s="239" t="s">
        <v>15107</v>
      </c>
      <c r="B5300" s="189" t="s">
        <v>7887</v>
      </c>
      <c r="C5300" s="190" t="s">
        <v>7886</v>
      </c>
      <c r="D5300" s="190" t="s">
        <v>1312</v>
      </c>
      <c r="E5300" s="190" t="s">
        <v>20867</v>
      </c>
      <c r="F5300" s="190" t="s">
        <v>20869</v>
      </c>
      <c r="G5300" s="192">
        <v>5726</v>
      </c>
      <c r="H5300" s="191">
        <v>384.35</v>
      </c>
      <c r="I5300" s="188">
        <v>14.897879536880447</v>
      </c>
      <c r="J5300" s="192">
        <v>5726</v>
      </c>
      <c r="K5300" s="191">
        <v>389.35</v>
      </c>
      <c r="L5300" s="193">
        <v>14.706562219083086</v>
      </c>
      <c r="N5300" s="185"/>
      <c r="O5300" s="185"/>
    </row>
    <row r="5301" spans="1:15" x14ac:dyDescent="0.25">
      <c r="A5301" s="239" t="s">
        <v>15108</v>
      </c>
      <c r="B5301" s="189" t="s">
        <v>7887</v>
      </c>
      <c r="C5301" s="190" t="s">
        <v>7886</v>
      </c>
      <c r="D5301" s="190" t="s">
        <v>4417</v>
      </c>
      <c r="E5301" s="190" t="s">
        <v>20867</v>
      </c>
      <c r="F5301" s="190" t="s">
        <v>20869</v>
      </c>
      <c r="G5301" s="192">
        <v>15514</v>
      </c>
      <c r="H5301" s="191">
        <v>856.18</v>
      </c>
      <c r="I5301" s="188">
        <v>18.120021490808007</v>
      </c>
      <c r="J5301" s="192">
        <v>15902</v>
      </c>
      <c r="K5301" s="191">
        <v>858.46</v>
      </c>
      <c r="L5301" s="193">
        <v>18.523868322344661</v>
      </c>
      <c r="N5301" s="185"/>
      <c r="O5301" s="185"/>
    </row>
    <row r="5302" spans="1:15" x14ac:dyDescent="0.25">
      <c r="A5302" s="239" t="s">
        <v>15109</v>
      </c>
      <c r="B5302" s="189" t="s">
        <v>7887</v>
      </c>
      <c r="C5302" s="190" t="s">
        <v>7886</v>
      </c>
      <c r="D5302" s="190" t="s">
        <v>4418</v>
      </c>
      <c r="E5302" s="190" t="s">
        <v>20867</v>
      </c>
      <c r="F5302" s="190" t="s">
        <v>20869</v>
      </c>
      <c r="G5302" s="192">
        <v>800.85</v>
      </c>
      <c r="H5302" s="191">
        <v>31.7</v>
      </c>
      <c r="I5302" s="188">
        <v>25.263406940063092</v>
      </c>
      <c r="J5302" s="192">
        <v>805</v>
      </c>
      <c r="K5302" s="191">
        <v>32.130000000000003</v>
      </c>
      <c r="L5302" s="193">
        <v>25.054466230936818</v>
      </c>
      <c r="N5302" s="185"/>
      <c r="O5302" s="185"/>
    </row>
    <row r="5303" spans="1:15" x14ac:dyDescent="0.25">
      <c r="A5303" s="239" t="s">
        <v>15110</v>
      </c>
      <c r="B5303" s="189" t="s">
        <v>7887</v>
      </c>
      <c r="C5303" s="190" t="s">
        <v>7886</v>
      </c>
      <c r="D5303" s="190" t="s">
        <v>4419</v>
      </c>
      <c r="E5303" s="190" t="s">
        <v>20867</v>
      </c>
      <c r="F5303" s="190" t="s">
        <v>20869</v>
      </c>
      <c r="G5303" s="192">
        <v>292</v>
      </c>
      <c r="H5303" s="191">
        <v>68.209999999999994</v>
      </c>
      <c r="I5303" s="188">
        <v>4.2808972291452871</v>
      </c>
      <c r="J5303" s="192">
        <v>292</v>
      </c>
      <c r="K5303" s="191">
        <v>70.2</v>
      </c>
      <c r="L5303" s="193">
        <v>4.1595441595441596</v>
      </c>
      <c r="N5303" s="185"/>
      <c r="O5303" s="185"/>
    </row>
    <row r="5304" spans="1:15" x14ac:dyDescent="0.25">
      <c r="A5304" s="239" t="s">
        <v>15111</v>
      </c>
      <c r="B5304" s="189" t="s">
        <v>7887</v>
      </c>
      <c r="C5304" s="190" t="s">
        <v>7886</v>
      </c>
      <c r="D5304" s="190" t="s">
        <v>3653</v>
      </c>
      <c r="E5304" s="190" t="s">
        <v>20867</v>
      </c>
      <c r="F5304" s="190" t="s">
        <v>20869</v>
      </c>
      <c r="G5304" s="192">
        <v>6500</v>
      </c>
      <c r="H5304" s="191">
        <v>256.69</v>
      </c>
      <c r="I5304" s="188">
        <v>25.322373290739804</v>
      </c>
      <c r="J5304" s="192">
        <v>6500</v>
      </c>
      <c r="K5304" s="191">
        <v>260.70999999999998</v>
      </c>
      <c r="L5304" s="193">
        <v>24.931916689041465</v>
      </c>
      <c r="N5304" s="185"/>
      <c r="O5304" s="185"/>
    </row>
    <row r="5305" spans="1:15" x14ac:dyDescent="0.25">
      <c r="A5305" s="239" t="s">
        <v>15112</v>
      </c>
      <c r="B5305" s="189" t="s">
        <v>7887</v>
      </c>
      <c r="C5305" s="190" t="s">
        <v>7886</v>
      </c>
      <c r="D5305" s="190" t="s">
        <v>3654</v>
      </c>
      <c r="E5305" s="190" t="s">
        <v>20867</v>
      </c>
      <c r="F5305" s="190" t="s">
        <v>20869</v>
      </c>
      <c r="G5305" s="192">
        <v>2257.86</v>
      </c>
      <c r="H5305" s="191">
        <v>120.36</v>
      </c>
      <c r="I5305" s="188">
        <v>18.759222333000999</v>
      </c>
      <c r="J5305" s="192">
        <v>3000</v>
      </c>
      <c r="K5305" s="191">
        <v>122.57</v>
      </c>
      <c r="L5305" s="193">
        <v>24.475809741372277</v>
      </c>
      <c r="N5305" s="185"/>
      <c r="O5305" s="185"/>
    </row>
    <row r="5306" spans="1:15" x14ac:dyDescent="0.25">
      <c r="A5306" s="239" t="s">
        <v>15113</v>
      </c>
      <c r="B5306" s="189" t="s">
        <v>7887</v>
      </c>
      <c r="C5306" s="190" t="s">
        <v>7886</v>
      </c>
      <c r="D5306" s="190" t="s">
        <v>3655</v>
      </c>
      <c r="E5306" s="190" t="s">
        <v>20867</v>
      </c>
      <c r="F5306" s="190" t="s">
        <v>20869</v>
      </c>
      <c r="G5306" s="192">
        <v>27753</v>
      </c>
      <c r="H5306" s="191">
        <v>444.78</v>
      </c>
      <c r="I5306" s="188">
        <v>62.39714015917982</v>
      </c>
      <c r="J5306" s="192">
        <v>27753</v>
      </c>
      <c r="K5306" s="191">
        <v>453.66</v>
      </c>
      <c r="L5306" s="193">
        <v>61.175770400740639</v>
      </c>
      <c r="N5306" s="185"/>
      <c r="O5306" s="185"/>
    </row>
    <row r="5307" spans="1:15" x14ac:dyDescent="0.25">
      <c r="A5307" s="239" t="s">
        <v>15114</v>
      </c>
      <c r="B5307" s="189" t="s">
        <v>7889</v>
      </c>
      <c r="C5307" s="190" t="s">
        <v>7888</v>
      </c>
      <c r="D5307" s="190" t="s">
        <v>3656</v>
      </c>
      <c r="E5307" s="190" t="s">
        <v>20867</v>
      </c>
      <c r="F5307" s="190" t="s">
        <v>20869</v>
      </c>
      <c r="G5307" s="192">
        <v>665.94</v>
      </c>
      <c r="H5307" s="191">
        <v>45.2</v>
      </c>
      <c r="I5307" s="188">
        <v>14.733185840707964</v>
      </c>
      <c r="J5307" s="192">
        <v>739.6</v>
      </c>
      <c r="K5307" s="191">
        <v>45.7</v>
      </c>
      <c r="L5307" s="193">
        <v>16.183807439824946</v>
      </c>
      <c r="N5307" s="185"/>
      <c r="O5307" s="185"/>
    </row>
    <row r="5308" spans="1:15" x14ac:dyDescent="0.25">
      <c r="A5308" s="239" t="s">
        <v>15115</v>
      </c>
      <c r="B5308" s="189" t="s">
        <v>7889</v>
      </c>
      <c r="C5308" s="190" t="s">
        <v>7888</v>
      </c>
      <c r="D5308" s="190" t="s">
        <v>3657</v>
      </c>
      <c r="E5308" s="190" t="s">
        <v>20867</v>
      </c>
      <c r="F5308" s="190" t="s">
        <v>20869</v>
      </c>
      <c r="G5308" s="192">
        <v>2700</v>
      </c>
      <c r="H5308" s="191">
        <v>109</v>
      </c>
      <c r="I5308" s="188">
        <v>24.770642201834864</v>
      </c>
      <c r="J5308" s="192">
        <v>2500</v>
      </c>
      <c r="K5308" s="191">
        <v>107.8</v>
      </c>
      <c r="L5308" s="193">
        <v>23.19109461966605</v>
      </c>
      <c r="N5308" s="185"/>
      <c r="O5308" s="185"/>
    </row>
    <row r="5309" spans="1:15" x14ac:dyDescent="0.25">
      <c r="A5309" s="239" t="s">
        <v>15116</v>
      </c>
      <c r="B5309" s="189" t="s">
        <v>7889</v>
      </c>
      <c r="C5309" s="190" t="s">
        <v>7888</v>
      </c>
      <c r="D5309" s="190" t="s">
        <v>3658</v>
      </c>
      <c r="E5309" s="190" t="s">
        <v>20867</v>
      </c>
      <c r="F5309" s="190" t="s">
        <v>20869</v>
      </c>
      <c r="G5309" s="192">
        <v>523981</v>
      </c>
      <c r="H5309" s="191">
        <v>3355.6</v>
      </c>
      <c r="I5309" s="188">
        <v>156.15120991774944</v>
      </c>
      <c r="J5309" s="192">
        <v>616490</v>
      </c>
      <c r="K5309" s="191">
        <v>3424.6</v>
      </c>
      <c r="L5309" s="193">
        <v>180.0181043041523</v>
      </c>
      <c r="N5309" s="185"/>
      <c r="O5309" s="185"/>
    </row>
    <row r="5310" spans="1:15" x14ac:dyDescent="0.25">
      <c r="A5310" s="239" t="s">
        <v>15117</v>
      </c>
      <c r="B5310" s="189" t="s">
        <v>7889</v>
      </c>
      <c r="C5310" s="190" t="s">
        <v>7888</v>
      </c>
      <c r="D5310" s="190" t="s">
        <v>3659</v>
      </c>
      <c r="E5310" s="190" t="s">
        <v>20867</v>
      </c>
      <c r="F5310" s="190" t="s">
        <v>20869</v>
      </c>
      <c r="G5310" s="192">
        <v>17210</v>
      </c>
      <c r="H5310" s="191">
        <v>488.2</v>
      </c>
      <c r="I5310" s="188">
        <v>35.251945923801721</v>
      </c>
      <c r="J5310" s="192">
        <v>19620</v>
      </c>
      <c r="K5310" s="191">
        <v>492.6</v>
      </c>
      <c r="L5310" s="193">
        <v>39.829476248477462</v>
      </c>
      <c r="N5310" s="185"/>
      <c r="O5310" s="185"/>
    </row>
    <row r="5311" spans="1:15" x14ac:dyDescent="0.25">
      <c r="A5311" s="239" t="s">
        <v>15118</v>
      </c>
      <c r="B5311" s="189" t="s">
        <v>7889</v>
      </c>
      <c r="C5311" s="190" t="s">
        <v>7888</v>
      </c>
      <c r="D5311" s="190" t="s">
        <v>8774</v>
      </c>
      <c r="E5311" s="190" t="s">
        <v>20867</v>
      </c>
      <c r="F5311" s="190" t="s">
        <v>20869</v>
      </c>
      <c r="G5311" s="192">
        <v>27262.33</v>
      </c>
      <c r="H5311" s="191">
        <v>380.1</v>
      </c>
      <c r="I5311" s="188">
        <v>71.724098921336491</v>
      </c>
      <c r="J5311" s="192">
        <v>26556.959999999999</v>
      </c>
      <c r="K5311" s="191">
        <v>383.7</v>
      </c>
      <c r="L5311" s="193">
        <v>69.212822517591874</v>
      </c>
      <c r="N5311" s="185"/>
      <c r="O5311" s="185"/>
    </row>
    <row r="5312" spans="1:15" x14ac:dyDescent="0.25">
      <c r="A5312" s="239" t="s">
        <v>15119</v>
      </c>
      <c r="B5312" s="189" t="s">
        <v>7889</v>
      </c>
      <c r="C5312" s="190" t="s">
        <v>7888</v>
      </c>
      <c r="D5312" s="190" t="s">
        <v>3660</v>
      </c>
      <c r="E5312" s="190" t="s">
        <v>20867</v>
      </c>
      <c r="F5312" s="190" t="s">
        <v>20869</v>
      </c>
      <c r="G5312" s="192">
        <v>3440</v>
      </c>
      <c r="H5312" s="191">
        <v>138.80000000000001</v>
      </c>
      <c r="I5312" s="188">
        <v>24.78386167146974</v>
      </c>
      <c r="J5312" s="192">
        <v>3900</v>
      </c>
      <c r="K5312" s="191">
        <v>139.30000000000001</v>
      </c>
      <c r="L5312" s="193">
        <v>27.997128499641061</v>
      </c>
      <c r="N5312" s="185"/>
      <c r="O5312" s="185"/>
    </row>
    <row r="5313" spans="1:15" x14ac:dyDescent="0.25">
      <c r="A5313" s="239" t="s">
        <v>15120</v>
      </c>
      <c r="B5313" s="189" t="s">
        <v>7889</v>
      </c>
      <c r="C5313" s="190" t="s">
        <v>7888</v>
      </c>
      <c r="D5313" s="190" t="s">
        <v>3661</v>
      </c>
      <c r="E5313" s="190" t="s">
        <v>20867</v>
      </c>
      <c r="F5313" s="190" t="s">
        <v>20869</v>
      </c>
      <c r="G5313" s="192">
        <v>4711.21</v>
      </c>
      <c r="H5313" s="191">
        <v>170.6</v>
      </c>
      <c r="I5313" s="188">
        <v>27.615533411488865</v>
      </c>
      <c r="J5313" s="192">
        <v>4371.7808219178078</v>
      </c>
      <c r="K5313" s="191">
        <v>172.8</v>
      </c>
      <c r="L5313" s="193">
        <v>25.29965753424657</v>
      </c>
      <c r="N5313" s="185"/>
      <c r="O5313" s="185"/>
    </row>
    <row r="5314" spans="1:15" x14ac:dyDescent="0.25">
      <c r="A5314" s="239" t="s">
        <v>15121</v>
      </c>
      <c r="B5314" s="189" t="s">
        <v>7889</v>
      </c>
      <c r="C5314" s="190" t="s">
        <v>7888</v>
      </c>
      <c r="D5314" s="190" t="s">
        <v>3662</v>
      </c>
      <c r="E5314" s="190" t="s">
        <v>20867</v>
      </c>
      <c r="F5314" s="190" t="s">
        <v>20869</v>
      </c>
      <c r="G5314" s="192">
        <v>4126.3500000000004</v>
      </c>
      <c r="H5314" s="191">
        <v>235.3</v>
      </c>
      <c r="I5314" s="188">
        <v>17.536549086272842</v>
      </c>
      <c r="J5314" s="192">
        <v>4606.7672811059902</v>
      </c>
      <c r="K5314" s="191">
        <v>238.3</v>
      </c>
      <c r="L5314" s="193">
        <v>19.331797235023039</v>
      </c>
      <c r="N5314" s="185"/>
      <c r="O5314" s="185"/>
    </row>
    <row r="5315" spans="1:15" x14ac:dyDescent="0.25">
      <c r="A5315" s="239" t="s">
        <v>15122</v>
      </c>
      <c r="B5315" s="189" t="s">
        <v>7889</v>
      </c>
      <c r="C5315" s="190" t="s">
        <v>7888</v>
      </c>
      <c r="D5315" s="190" t="s">
        <v>3663</v>
      </c>
      <c r="E5315" s="190" t="s">
        <v>20867</v>
      </c>
      <c r="F5315" s="190" t="s">
        <v>20869</v>
      </c>
      <c r="G5315" s="192">
        <v>26150</v>
      </c>
      <c r="H5315" s="191">
        <v>466.6</v>
      </c>
      <c r="I5315" s="188">
        <v>56.043720531504498</v>
      </c>
      <c r="J5315" s="192">
        <v>30000</v>
      </c>
      <c r="K5315" s="191">
        <v>463.3</v>
      </c>
      <c r="L5315" s="193">
        <v>64.752859917979706</v>
      </c>
      <c r="N5315" s="185"/>
      <c r="O5315" s="185"/>
    </row>
    <row r="5316" spans="1:15" x14ac:dyDescent="0.25">
      <c r="A5316" s="239" t="s">
        <v>15123</v>
      </c>
      <c r="B5316" s="189" t="s">
        <v>7889</v>
      </c>
      <c r="C5316" s="190" t="s">
        <v>7888</v>
      </c>
      <c r="D5316" s="190" t="s">
        <v>15124</v>
      </c>
      <c r="E5316" s="190" t="s">
        <v>20867</v>
      </c>
      <c r="F5316" s="190" t="s">
        <v>20868</v>
      </c>
      <c r="G5316" s="192">
        <v>0</v>
      </c>
      <c r="H5316" s="191">
        <v>36.200000000000003</v>
      </c>
      <c r="I5316" s="188">
        <v>0</v>
      </c>
      <c r="J5316" s="192">
        <v>0</v>
      </c>
      <c r="K5316" s="191">
        <v>35.5</v>
      </c>
      <c r="L5316" s="193">
        <v>0</v>
      </c>
      <c r="N5316" s="185"/>
      <c r="O5316" s="185"/>
    </row>
    <row r="5317" spans="1:15" x14ac:dyDescent="0.25">
      <c r="A5317" s="239" t="s">
        <v>15125</v>
      </c>
      <c r="B5317" s="189" t="s">
        <v>7889</v>
      </c>
      <c r="C5317" s="190" t="s">
        <v>7888</v>
      </c>
      <c r="D5317" s="190" t="s">
        <v>3664</v>
      </c>
      <c r="E5317" s="190" t="s">
        <v>20867</v>
      </c>
      <c r="F5317" s="190" t="s">
        <v>20869</v>
      </c>
      <c r="G5317" s="192">
        <v>17440</v>
      </c>
      <c r="H5317" s="191">
        <v>514</v>
      </c>
      <c r="I5317" s="188">
        <v>33.929961089494164</v>
      </c>
      <c r="J5317" s="192">
        <v>19005.37</v>
      </c>
      <c r="K5317" s="191">
        <v>523.4</v>
      </c>
      <c r="L5317" s="193">
        <v>36.311367978601453</v>
      </c>
      <c r="N5317" s="185"/>
      <c r="O5317" s="185"/>
    </row>
    <row r="5318" spans="1:15" x14ac:dyDescent="0.25">
      <c r="A5318" s="239" t="s">
        <v>15126</v>
      </c>
      <c r="B5318" s="189" t="s">
        <v>7889</v>
      </c>
      <c r="C5318" s="190" t="s">
        <v>7888</v>
      </c>
      <c r="D5318" s="190" t="s">
        <v>3665</v>
      </c>
      <c r="E5318" s="190" t="s">
        <v>20867</v>
      </c>
      <c r="F5318" s="190" t="s">
        <v>20869</v>
      </c>
      <c r="G5318" s="192">
        <v>1950</v>
      </c>
      <c r="H5318" s="191">
        <v>107.5</v>
      </c>
      <c r="I5318" s="188">
        <v>18.13953488372093</v>
      </c>
      <c r="J5318" s="192">
        <v>1900</v>
      </c>
      <c r="K5318" s="191">
        <v>109.5</v>
      </c>
      <c r="L5318" s="193">
        <v>17.351598173515981</v>
      </c>
      <c r="N5318" s="185"/>
      <c r="O5318" s="185"/>
    </row>
    <row r="5319" spans="1:15" x14ac:dyDescent="0.25">
      <c r="A5319" s="239" t="s">
        <v>15127</v>
      </c>
      <c r="B5319" s="189" t="s">
        <v>7889</v>
      </c>
      <c r="C5319" s="190" t="s">
        <v>7888</v>
      </c>
      <c r="D5319" s="190" t="s">
        <v>3666</v>
      </c>
      <c r="E5319" s="190" t="s">
        <v>20867</v>
      </c>
      <c r="F5319" s="190" t="s">
        <v>20869</v>
      </c>
      <c r="G5319" s="192">
        <v>6893</v>
      </c>
      <c r="H5319" s="191">
        <v>143.4</v>
      </c>
      <c r="I5319" s="188">
        <v>48.068340306834031</v>
      </c>
      <c r="J5319" s="192">
        <v>7302</v>
      </c>
      <c r="K5319" s="191">
        <v>148.69999999999999</v>
      </c>
      <c r="L5319" s="193">
        <v>49.105581708137194</v>
      </c>
      <c r="N5319" s="185"/>
      <c r="O5319" s="185"/>
    </row>
    <row r="5320" spans="1:15" x14ac:dyDescent="0.25">
      <c r="A5320" s="239" t="s">
        <v>15128</v>
      </c>
      <c r="B5320" s="189" t="s">
        <v>7889</v>
      </c>
      <c r="C5320" s="190" t="s">
        <v>7888</v>
      </c>
      <c r="D5320" s="190" t="s">
        <v>3667</v>
      </c>
      <c r="E5320" s="190" t="s">
        <v>20867</v>
      </c>
      <c r="F5320" s="190" t="s">
        <v>20869</v>
      </c>
      <c r="G5320" s="192">
        <v>1002.99</v>
      </c>
      <c r="H5320" s="191">
        <v>67.100000000000009</v>
      </c>
      <c r="I5320" s="188">
        <v>14.947690014903127</v>
      </c>
      <c r="J5320" s="192">
        <v>1109.7560975609756</v>
      </c>
      <c r="K5320" s="191">
        <v>70</v>
      </c>
      <c r="L5320" s="193">
        <v>15.853658536585366</v>
      </c>
      <c r="N5320" s="185"/>
      <c r="O5320" s="185"/>
    </row>
    <row r="5321" spans="1:15" x14ac:dyDescent="0.25">
      <c r="A5321" s="239" t="s">
        <v>15129</v>
      </c>
      <c r="B5321" s="189" t="s">
        <v>7889</v>
      </c>
      <c r="C5321" s="190" t="s">
        <v>7888</v>
      </c>
      <c r="D5321" s="190" t="s">
        <v>3668</v>
      </c>
      <c r="E5321" s="190" t="s">
        <v>20867</v>
      </c>
      <c r="F5321" s="190" t="s">
        <v>20869</v>
      </c>
      <c r="G5321" s="192">
        <v>7682.74</v>
      </c>
      <c r="H5321" s="191">
        <v>233</v>
      </c>
      <c r="I5321" s="188">
        <v>32.973133047210297</v>
      </c>
      <c r="J5321" s="192">
        <v>9764.4683714670246</v>
      </c>
      <c r="K5321" s="191">
        <v>236</v>
      </c>
      <c r="L5321" s="193">
        <v>41.374865980792478</v>
      </c>
      <c r="N5321" s="185"/>
      <c r="O5321" s="185"/>
    </row>
    <row r="5322" spans="1:15" x14ac:dyDescent="0.25">
      <c r="A5322" s="239" t="s">
        <v>15130</v>
      </c>
      <c r="B5322" s="189" t="s">
        <v>7889</v>
      </c>
      <c r="C5322" s="190" t="s">
        <v>7888</v>
      </c>
      <c r="D5322" s="190" t="s">
        <v>3463</v>
      </c>
      <c r="E5322" s="190" t="s">
        <v>20867</v>
      </c>
      <c r="F5322" s="190" t="s">
        <v>20869</v>
      </c>
      <c r="G5322" s="192">
        <v>2320</v>
      </c>
      <c r="H5322" s="191">
        <v>101.89999999999999</v>
      </c>
      <c r="I5322" s="188">
        <v>22.76741903827282</v>
      </c>
      <c r="J5322" s="192">
        <v>3000</v>
      </c>
      <c r="K5322" s="191">
        <v>103.3</v>
      </c>
      <c r="L5322" s="193">
        <v>29.041626331074539</v>
      </c>
      <c r="N5322" s="185"/>
      <c r="O5322" s="185"/>
    </row>
    <row r="5323" spans="1:15" x14ac:dyDescent="0.25">
      <c r="A5323" s="239" t="s">
        <v>15131</v>
      </c>
      <c r="B5323" s="189" t="s">
        <v>7889</v>
      </c>
      <c r="C5323" s="190" t="s">
        <v>7888</v>
      </c>
      <c r="D5323" s="190" t="s">
        <v>3669</v>
      </c>
      <c r="E5323" s="190" t="s">
        <v>20867</v>
      </c>
      <c r="F5323" s="190" t="s">
        <v>20869</v>
      </c>
      <c r="G5323" s="192">
        <v>1410</v>
      </c>
      <c r="H5323" s="191">
        <v>57.9</v>
      </c>
      <c r="I5323" s="188">
        <v>24.352331606217618</v>
      </c>
      <c r="J5323" s="192">
        <v>1400</v>
      </c>
      <c r="K5323" s="191">
        <v>59.5</v>
      </c>
      <c r="L5323" s="193">
        <v>23.529411764705884</v>
      </c>
      <c r="N5323" s="185"/>
      <c r="O5323" s="185"/>
    </row>
    <row r="5324" spans="1:15" x14ac:dyDescent="0.25">
      <c r="A5324" s="239" t="s">
        <v>15132</v>
      </c>
      <c r="B5324" s="189" t="s">
        <v>7889</v>
      </c>
      <c r="C5324" s="190" t="s">
        <v>7888</v>
      </c>
      <c r="D5324" s="190" t="s">
        <v>15133</v>
      </c>
      <c r="E5324" s="190" t="s">
        <v>20867</v>
      </c>
      <c r="F5324" s="190" t="s">
        <v>20868</v>
      </c>
      <c r="G5324" s="192">
        <v>0</v>
      </c>
      <c r="H5324" s="191">
        <v>66.8</v>
      </c>
      <c r="I5324" s="188">
        <v>0</v>
      </c>
      <c r="J5324" s="192">
        <v>0</v>
      </c>
      <c r="K5324" s="191">
        <v>69.7</v>
      </c>
      <c r="L5324" s="193">
        <v>0</v>
      </c>
      <c r="N5324" s="185"/>
      <c r="O5324" s="185"/>
    </row>
    <row r="5325" spans="1:15" x14ac:dyDescent="0.25">
      <c r="A5325" s="239" t="s">
        <v>15134</v>
      </c>
      <c r="B5325" s="189" t="s">
        <v>7889</v>
      </c>
      <c r="C5325" s="190" t="s">
        <v>7888</v>
      </c>
      <c r="D5325" s="190" t="s">
        <v>3670</v>
      </c>
      <c r="E5325" s="190" t="s">
        <v>20867</v>
      </c>
      <c r="F5325" s="190" t="s">
        <v>20869</v>
      </c>
      <c r="G5325" s="192">
        <v>3470</v>
      </c>
      <c r="H5325" s="191">
        <v>325.39999999999998</v>
      </c>
      <c r="I5325" s="188">
        <v>10.66379840196681</v>
      </c>
      <c r="J5325" s="192">
        <v>3500</v>
      </c>
      <c r="K5325" s="191">
        <v>331.3</v>
      </c>
      <c r="L5325" s="193">
        <v>10.564443102927859</v>
      </c>
      <c r="N5325" s="185"/>
      <c r="O5325" s="185"/>
    </row>
    <row r="5326" spans="1:15" x14ac:dyDescent="0.25">
      <c r="A5326" s="239" t="s">
        <v>15135</v>
      </c>
      <c r="B5326" s="189" t="s">
        <v>7889</v>
      </c>
      <c r="C5326" s="190" t="s">
        <v>7888</v>
      </c>
      <c r="D5326" s="190" t="s">
        <v>3671</v>
      </c>
      <c r="E5326" s="190" t="s">
        <v>20867</v>
      </c>
      <c r="F5326" s="190" t="s">
        <v>20869</v>
      </c>
      <c r="G5326" s="192">
        <v>460441.66</v>
      </c>
      <c r="H5326" s="191">
        <v>4082.2</v>
      </c>
      <c r="I5326" s="188">
        <v>112.79252853853315</v>
      </c>
      <c r="J5326" s="192">
        <v>541822.44999999995</v>
      </c>
      <c r="K5326" s="191">
        <v>4109.7</v>
      </c>
      <c r="L5326" s="193">
        <v>131.83990315594812</v>
      </c>
      <c r="N5326" s="185"/>
      <c r="O5326" s="185"/>
    </row>
    <row r="5327" spans="1:15" x14ac:dyDescent="0.25">
      <c r="A5327" s="239" t="s">
        <v>15136</v>
      </c>
      <c r="B5327" s="189" t="s">
        <v>7889</v>
      </c>
      <c r="C5327" s="190" t="s">
        <v>7888</v>
      </c>
      <c r="D5327" s="190" t="s">
        <v>3672</v>
      </c>
      <c r="E5327" s="190" t="s">
        <v>20867</v>
      </c>
      <c r="F5327" s="190" t="s">
        <v>20869</v>
      </c>
      <c r="G5327" s="192">
        <v>400</v>
      </c>
      <c r="H5327" s="191">
        <v>90.4</v>
      </c>
      <c r="I5327" s="188">
        <v>4.4247787610619467</v>
      </c>
      <c r="J5327" s="192">
        <v>500</v>
      </c>
      <c r="K5327" s="191">
        <v>90.6</v>
      </c>
      <c r="L5327" s="193">
        <v>5.5187637969094929</v>
      </c>
      <c r="N5327" s="185"/>
      <c r="O5327" s="185"/>
    </row>
    <row r="5328" spans="1:15" x14ac:dyDescent="0.25">
      <c r="A5328" s="239" t="s">
        <v>15137</v>
      </c>
      <c r="B5328" s="189" t="s">
        <v>7889</v>
      </c>
      <c r="C5328" s="190" t="s">
        <v>7888</v>
      </c>
      <c r="D5328" s="190" t="s">
        <v>3673</v>
      </c>
      <c r="E5328" s="190" t="s">
        <v>20867</v>
      </c>
      <c r="F5328" s="190" t="s">
        <v>20869</v>
      </c>
      <c r="G5328" s="192">
        <v>510.03</v>
      </c>
      <c r="H5328" s="191">
        <v>18.5</v>
      </c>
      <c r="I5328" s="188">
        <v>27.569189189189188</v>
      </c>
      <c r="J5328" s="192">
        <v>580.64516129032268</v>
      </c>
      <c r="K5328" s="191">
        <v>19.8</v>
      </c>
      <c r="L5328" s="193">
        <v>29.325513196480941</v>
      </c>
      <c r="N5328" s="185"/>
      <c r="O5328" s="185"/>
    </row>
    <row r="5329" spans="1:15" x14ac:dyDescent="0.25">
      <c r="A5329" s="239" t="s">
        <v>15138</v>
      </c>
      <c r="B5329" s="189" t="s">
        <v>7889</v>
      </c>
      <c r="C5329" s="190" t="s">
        <v>7888</v>
      </c>
      <c r="D5329" s="190" t="s">
        <v>15139</v>
      </c>
      <c r="E5329" s="190" t="s">
        <v>20867</v>
      </c>
      <c r="F5329" s="190" t="s">
        <v>20868</v>
      </c>
      <c r="G5329" s="192">
        <v>0</v>
      </c>
      <c r="H5329" s="191">
        <v>17.8</v>
      </c>
      <c r="I5329" s="188">
        <v>0</v>
      </c>
      <c r="J5329" s="192">
        <v>0</v>
      </c>
      <c r="K5329" s="191">
        <v>19</v>
      </c>
      <c r="L5329" s="193">
        <v>0</v>
      </c>
      <c r="N5329" s="185"/>
      <c r="O5329" s="185"/>
    </row>
    <row r="5330" spans="1:15" x14ac:dyDescent="0.25">
      <c r="A5330" s="239" t="s">
        <v>15140</v>
      </c>
      <c r="B5330" s="189" t="s">
        <v>7889</v>
      </c>
      <c r="C5330" s="190" t="s">
        <v>7888</v>
      </c>
      <c r="D5330" s="190" t="s">
        <v>3674</v>
      </c>
      <c r="E5330" s="190" t="s">
        <v>20867</v>
      </c>
      <c r="F5330" s="190" t="s">
        <v>20869</v>
      </c>
      <c r="G5330" s="192">
        <v>14150</v>
      </c>
      <c r="H5330" s="191">
        <v>469.1</v>
      </c>
      <c r="I5330" s="188">
        <v>30.164144105734383</v>
      </c>
      <c r="J5330" s="192">
        <v>14300</v>
      </c>
      <c r="K5330" s="191">
        <v>474.1</v>
      </c>
      <c r="L5330" s="193">
        <v>30.162412993039442</v>
      </c>
      <c r="N5330" s="185"/>
      <c r="O5330" s="185"/>
    </row>
    <row r="5331" spans="1:15" x14ac:dyDescent="0.25">
      <c r="A5331" s="239" t="s">
        <v>15141</v>
      </c>
      <c r="B5331" s="189" t="s">
        <v>7889</v>
      </c>
      <c r="C5331" s="190" t="s">
        <v>7888</v>
      </c>
      <c r="D5331" s="190" t="s">
        <v>8416</v>
      </c>
      <c r="E5331" s="190" t="s">
        <v>20867</v>
      </c>
      <c r="F5331" s="190" t="s">
        <v>20869</v>
      </c>
      <c r="G5331" s="192">
        <v>3910</v>
      </c>
      <c r="H5331" s="191">
        <v>230.2</v>
      </c>
      <c r="I5331" s="188">
        <v>16.985230234578626</v>
      </c>
      <c r="J5331" s="192">
        <v>4996</v>
      </c>
      <c r="K5331" s="191">
        <v>231.6</v>
      </c>
      <c r="L5331" s="193">
        <v>21.57167530224525</v>
      </c>
      <c r="N5331" s="185"/>
      <c r="O5331" s="185"/>
    </row>
    <row r="5332" spans="1:15" x14ac:dyDescent="0.25">
      <c r="A5332" s="239" t="s">
        <v>15142</v>
      </c>
      <c r="B5332" s="189" t="s">
        <v>7889</v>
      </c>
      <c r="C5332" s="190" t="s">
        <v>7888</v>
      </c>
      <c r="D5332" s="190" t="s">
        <v>3675</v>
      </c>
      <c r="E5332" s="190" t="s">
        <v>20867</v>
      </c>
      <c r="F5332" s="190" t="s">
        <v>20869</v>
      </c>
      <c r="G5332" s="192">
        <v>1516</v>
      </c>
      <c r="H5332" s="191">
        <v>112.80000000000001</v>
      </c>
      <c r="I5332" s="188">
        <v>13.439716312056737</v>
      </c>
      <c r="J5332" s="192">
        <v>1566</v>
      </c>
      <c r="K5332" s="191">
        <v>119.6</v>
      </c>
      <c r="L5332" s="193">
        <v>13.093645484949834</v>
      </c>
      <c r="N5332" s="185"/>
      <c r="O5332" s="185"/>
    </row>
    <row r="5333" spans="1:15" x14ac:dyDescent="0.25">
      <c r="A5333" s="239" t="s">
        <v>15143</v>
      </c>
      <c r="B5333" s="189" t="s">
        <v>7889</v>
      </c>
      <c r="C5333" s="190" t="s">
        <v>7888</v>
      </c>
      <c r="D5333" s="190" t="s">
        <v>3676</v>
      </c>
      <c r="E5333" s="190" t="s">
        <v>20867</v>
      </c>
      <c r="F5333" s="190" t="s">
        <v>20869</v>
      </c>
      <c r="G5333" s="192">
        <v>510</v>
      </c>
      <c r="H5333" s="191">
        <v>53.699999999999996</v>
      </c>
      <c r="I5333" s="188">
        <v>9.4972067039106154</v>
      </c>
      <c r="J5333" s="192">
        <v>513</v>
      </c>
      <c r="K5333" s="191">
        <v>53</v>
      </c>
      <c r="L5333" s="193">
        <v>9.6792452830188687</v>
      </c>
      <c r="N5333" s="185"/>
      <c r="O5333" s="185"/>
    </row>
    <row r="5334" spans="1:15" x14ac:dyDescent="0.25">
      <c r="A5334" s="239" t="s">
        <v>15144</v>
      </c>
      <c r="B5334" s="189" t="s">
        <v>7889</v>
      </c>
      <c r="C5334" s="190" t="s">
        <v>7888</v>
      </c>
      <c r="D5334" s="190" t="s">
        <v>3677</v>
      </c>
      <c r="E5334" s="190" t="s">
        <v>20867</v>
      </c>
      <c r="F5334" s="190" t="s">
        <v>20869</v>
      </c>
      <c r="G5334" s="192">
        <v>5061.3999999999996</v>
      </c>
      <c r="H5334" s="191">
        <v>173.70000000000002</v>
      </c>
      <c r="I5334" s="188">
        <v>29.138744962579153</v>
      </c>
      <c r="J5334" s="192">
        <v>5194.7055758207398</v>
      </c>
      <c r="K5334" s="191">
        <v>177</v>
      </c>
      <c r="L5334" s="193">
        <v>29.348619072433557</v>
      </c>
      <c r="N5334" s="185"/>
      <c r="O5334" s="185"/>
    </row>
    <row r="5335" spans="1:15" x14ac:dyDescent="0.25">
      <c r="A5335" s="239" t="s">
        <v>15145</v>
      </c>
      <c r="B5335" s="189" t="s">
        <v>7889</v>
      </c>
      <c r="C5335" s="190" t="s">
        <v>7888</v>
      </c>
      <c r="D5335" s="190" t="s">
        <v>3678</v>
      </c>
      <c r="E5335" s="190" t="s">
        <v>20867</v>
      </c>
      <c r="F5335" s="190" t="s">
        <v>20869</v>
      </c>
      <c r="G5335" s="192">
        <v>11740</v>
      </c>
      <c r="H5335" s="191">
        <v>346.9</v>
      </c>
      <c r="I5335" s="188">
        <v>33.842605938310754</v>
      </c>
      <c r="J5335" s="192">
        <v>14000</v>
      </c>
      <c r="K5335" s="191">
        <v>356.3</v>
      </c>
      <c r="L5335" s="193">
        <v>39.292730844793709</v>
      </c>
      <c r="N5335" s="185"/>
      <c r="O5335" s="185"/>
    </row>
    <row r="5336" spans="1:15" x14ac:dyDescent="0.25">
      <c r="A5336" s="239" t="s">
        <v>15146</v>
      </c>
      <c r="B5336" s="189" t="s">
        <v>7889</v>
      </c>
      <c r="C5336" s="190" t="s">
        <v>7888</v>
      </c>
      <c r="D5336" s="190" t="s">
        <v>3679</v>
      </c>
      <c r="E5336" s="190" t="s">
        <v>20867</v>
      </c>
      <c r="F5336" s="190" t="s">
        <v>20869</v>
      </c>
      <c r="G5336" s="192">
        <v>419.6</v>
      </c>
      <c r="H5336" s="191">
        <v>14.4</v>
      </c>
      <c r="I5336" s="188">
        <v>29.138888888888889</v>
      </c>
      <c r="J5336" s="192">
        <v>437.29442417926003</v>
      </c>
      <c r="K5336" s="191">
        <v>14.9</v>
      </c>
      <c r="L5336" s="193">
        <v>29.348619072433557</v>
      </c>
      <c r="N5336" s="185"/>
      <c r="O5336" s="185"/>
    </row>
    <row r="5337" spans="1:15" x14ac:dyDescent="0.25">
      <c r="A5337" s="239" t="s">
        <v>15147</v>
      </c>
      <c r="B5337" s="189" t="s">
        <v>7889</v>
      </c>
      <c r="C5337" s="190" t="s">
        <v>7888</v>
      </c>
      <c r="D5337" s="190" t="s">
        <v>3681</v>
      </c>
      <c r="E5337" s="190" t="s">
        <v>20867</v>
      </c>
      <c r="F5337" s="190" t="s">
        <v>20869</v>
      </c>
      <c r="G5337" s="192">
        <v>4278.79</v>
      </c>
      <c r="H5337" s="191">
        <v>174.5</v>
      </c>
      <c r="I5337" s="188">
        <v>24.520286532951289</v>
      </c>
      <c r="J5337" s="192">
        <v>4368.2191780821922</v>
      </c>
      <c r="K5337" s="191">
        <v>177.6</v>
      </c>
      <c r="L5337" s="193">
        <v>24.595828705417748</v>
      </c>
      <c r="N5337" s="185"/>
      <c r="O5337" s="185"/>
    </row>
    <row r="5338" spans="1:15" x14ac:dyDescent="0.25">
      <c r="A5338" s="239" t="s">
        <v>15148</v>
      </c>
      <c r="B5338" s="189" t="s">
        <v>7889</v>
      </c>
      <c r="C5338" s="190" t="s">
        <v>7888</v>
      </c>
      <c r="D5338" s="190" t="s">
        <v>15149</v>
      </c>
      <c r="E5338" s="190" t="s">
        <v>20867</v>
      </c>
      <c r="F5338" s="190" t="s">
        <v>20868</v>
      </c>
      <c r="G5338" s="192">
        <v>0</v>
      </c>
      <c r="H5338" s="191">
        <v>60.899999999999991</v>
      </c>
      <c r="I5338" s="188">
        <v>0</v>
      </c>
      <c r="J5338" s="192">
        <v>0</v>
      </c>
      <c r="K5338" s="191">
        <v>61.4</v>
      </c>
      <c r="L5338" s="193">
        <v>0</v>
      </c>
      <c r="N5338" s="185"/>
      <c r="O5338" s="185"/>
    </row>
    <row r="5339" spans="1:15" x14ac:dyDescent="0.25">
      <c r="A5339" s="239" t="s">
        <v>15150</v>
      </c>
      <c r="B5339" s="189" t="s">
        <v>7889</v>
      </c>
      <c r="C5339" s="190" t="s">
        <v>7888</v>
      </c>
      <c r="D5339" s="190" t="s">
        <v>3682</v>
      </c>
      <c r="E5339" s="190" t="s">
        <v>20867</v>
      </c>
      <c r="F5339" s="190" t="s">
        <v>20869</v>
      </c>
      <c r="G5339" s="192">
        <v>5110</v>
      </c>
      <c r="H5339" s="191">
        <v>184.7</v>
      </c>
      <c r="I5339" s="188">
        <v>27.666486193827829</v>
      </c>
      <c r="J5339" s="192">
        <v>7500</v>
      </c>
      <c r="K5339" s="191">
        <v>185.6</v>
      </c>
      <c r="L5339" s="193">
        <v>40.40948275862069</v>
      </c>
      <c r="N5339" s="185"/>
      <c r="O5339" s="185"/>
    </row>
    <row r="5340" spans="1:15" x14ac:dyDescent="0.25">
      <c r="A5340" s="239" t="s">
        <v>15151</v>
      </c>
      <c r="B5340" s="189" t="s">
        <v>7889</v>
      </c>
      <c r="C5340" s="190" t="s">
        <v>7888</v>
      </c>
      <c r="D5340" s="190" t="s">
        <v>3683</v>
      </c>
      <c r="E5340" s="190" t="s">
        <v>20867</v>
      </c>
      <c r="F5340" s="190" t="s">
        <v>20869</v>
      </c>
      <c r="G5340" s="192">
        <v>2279.9699999999998</v>
      </c>
      <c r="H5340" s="191">
        <v>82.7</v>
      </c>
      <c r="I5340" s="188">
        <v>27.569165659008462</v>
      </c>
      <c r="J5340" s="192">
        <v>2419.3548387096776</v>
      </c>
      <c r="K5340" s="191">
        <v>82.5</v>
      </c>
      <c r="L5340" s="193">
        <v>29.325513196480941</v>
      </c>
      <c r="N5340" s="185"/>
      <c r="O5340" s="185"/>
    </row>
    <row r="5341" spans="1:15" x14ac:dyDescent="0.25">
      <c r="A5341" s="239" t="s">
        <v>15152</v>
      </c>
      <c r="B5341" s="189" t="s">
        <v>7889</v>
      </c>
      <c r="C5341" s="190" t="s">
        <v>7888</v>
      </c>
      <c r="D5341" s="190" t="s">
        <v>3684</v>
      </c>
      <c r="E5341" s="190" t="s">
        <v>20867</v>
      </c>
      <c r="F5341" s="190" t="s">
        <v>20869</v>
      </c>
      <c r="G5341" s="192">
        <v>700</v>
      </c>
      <c r="H5341" s="191">
        <v>71.400000000000006</v>
      </c>
      <c r="I5341" s="188">
        <v>9.8039215686274499</v>
      </c>
      <c r="J5341" s="192">
        <v>700</v>
      </c>
      <c r="K5341" s="191">
        <v>71</v>
      </c>
      <c r="L5341" s="193">
        <v>9.8591549295774641</v>
      </c>
      <c r="N5341" s="185"/>
      <c r="O5341" s="185"/>
    </row>
    <row r="5342" spans="1:15" x14ac:dyDescent="0.25">
      <c r="A5342" s="239" t="s">
        <v>15153</v>
      </c>
      <c r="B5342" s="189" t="s">
        <v>7889</v>
      </c>
      <c r="C5342" s="190" t="s">
        <v>7888</v>
      </c>
      <c r="D5342" s="190" t="s">
        <v>3685</v>
      </c>
      <c r="E5342" s="190" t="s">
        <v>20867</v>
      </c>
      <c r="F5342" s="190" t="s">
        <v>20869</v>
      </c>
      <c r="G5342" s="192">
        <v>336.32</v>
      </c>
      <c r="H5342" s="191">
        <v>22.5</v>
      </c>
      <c r="I5342" s="188">
        <v>14.947555555555555</v>
      </c>
      <c r="J5342" s="192">
        <v>369.39024390243901</v>
      </c>
      <c r="K5342" s="191">
        <v>23.3</v>
      </c>
      <c r="L5342" s="193">
        <v>15.853658536585364</v>
      </c>
      <c r="N5342" s="185"/>
      <c r="O5342" s="185"/>
    </row>
    <row r="5343" spans="1:15" x14ac:dyDescent="0.25">
      <c r="A5343" s="239" t="s">
        <v>15154</v>
      </c>
      <c r="B5343" s="189" t="s">
        <v>7889</v>
      </c>
      <c r="C5343" s="190" t="s">
        <v>7888</v>
      </c>
      <c r="D5343" s="190" t="s">
        <v>3686</v>
      </c>
      <c r="E5343" s="190" t="s">
        <v>20867</v>
      </c>
      <c r="F5343" s="190" t="s">
        <v>20869</v>
      </c>
      <c r="G5343" s="192">
        <v>29395</v>
      </c>
      <c r="H5343" s="191">
        <v>871.3</v>
      </c>
      <c r="I5343" s="188">
        <v>33.736944795133709</v>
      </c>
      <c r="J5343" s="192">
        <v>31545</v>
      </c>
      <c r="K5343" s="191">
        <v>876.4</v>
      </c>
      <c r="L5343" s="193">
        <v>35.993838429940666</v>
      </c>
      <c r="N5343" s="185"/>
      <c r="O5343" s="185"/>
    </row>
    <row r="5344" spans="1:15" x14ac:dyDescent="0.25">
      <c r="A5344" s="239" t="s">
        <v>15155</v>
      </c>
      <c r="B5344" s="189" t="s">
        <v>7889</v>
      </c>
      <c r="C5344" s="190" t="s">
        <v>7888</v>
      </c>
      <c r="D5344" s="190" t="s">
        <v>3687</v>
      </c>
      <c r="E5344" s="190" t="s">
        <v>20867</v>
      </c>
      <c r="F5344" s="190" t="s">
        <v>20869</v>
      </c>
      <c r="G5344" s="192">
        <v>2593.65</v>
      </c>
      <c r="H5344" s="191">
        <v>147.9</v>
      </c>
      <c r="I5344" s="188">
        <v>17.536511156186613</v>
      </c>
      <c r="J5344" s="192">
        <v>2944.2327188940089</v>
      </c>
      <c r="K5344" s="191">
        <v>152.30000000000001</v>
      </c>
      <c r="L5344" s="193">
        <v>19.331797235023039</v>
      </c>
      <c r="N5344" s="185"/>
      <c r="O5344" s="185"/>
    </row>
    <row r="5345" spans="1:15" x14ac:dyDescent="0.25">
      <c r="A5345" s="239" t="s">
        <v>15156</v>
      </c>
      <c r="B5345" s="189" t="s">
        <v>7889</v>
      </c>
      <c r="C5345" s="190" t="s">
        <v>7888</v>
      </c>
      <c r="D5345" s="190" t="s">
        <v>3043</v>
      </c>
      <c r="E5345" s="190" t="s">
        <v>20867</v>
      </c>
      <c r="F5345" s="190" t="s">
        <v>20869</v>
      </c>
      <c r="G5345" s="192">
        <v>7303</v>
      </c>
      <c r="H5345" s="191">
        <v>411.8</v>
      </c>
      <c r="I5345" s="188">
        <v>17.734337056823701</v>
      </c>
      <c r="J5345" s="192">
        <v>7525</v>
      </c>
      <c r="K5345" s="191">
        <v>413.2</v>
      </c>
      <c r="L5345" s="193">
        <v>18.211519845111326</v>
      </c>
      <c r="N5345" s="185"/>
      <c r="O5345" s="185"/>
    </row>
    <row r="5346" spans="1:15" x14ac:dyDescent="0.25">
      <c r="A5346" s="239" t="s">
        <v>15157</v>
      </c>
      <c r="B5346" s="189" t="s">
        <v>7889</v>
      </c>
      <c r="C5346" s="190" t="s">
        <v>7888</v>
      </c>
      <c r="D5346" s="190" t="s">
        <v>3044</v>
      </c>
      <c r="E5346" s="190" t="s">
        <v>20867</v>
      </c>
      <c r="F5346" s="190" t="s">
        <v>20869</v>
      </c>
      <c r="G5346" s="192">
        <v>5873</v>
      </c>
      <c r="H5346" s="191">
        <v>251.49999999999994</v>
      </c>
      <c r="I5346" s="188">
        <v>23.351888667992053</v>
      </c>
      <c r="J5346" s="192">
        <v>6914</v>
      </c>
      <c r="K5346" s="191">
        <v>260.8</v>
      </c>
      <c r="L5346" s="193">
        <v>26.510736196319016</v>
      </c>
      <c r="N5346" s="185"/>
      <c r="O5346" s="185"/>
    </row>
    <row r="5347" spans="1:15" x14ac:dyDescent="0.25">
      <c r="A5347" s="239" t="s">
        <v>15158</v>
      </c>
      <c r="B5347" s="189" t="s">
        <v>7889</v>
      </c>
      <c r="C5347" s="190" t="s">
        <v>7888</v>
      </c>
      <c r="D5347" s="190" t="s">
        <v>3045</v>
      </c>
      <c r="E5347" s="190" t="s">
        <v>20867</v>
      </c>
      <c r="F5347" s="190" t="s">
        <v>20869</v>
      </c>
      <c r="G5347" s="192">
        <v>20690</v>
      </c>
      <c r="H5347" s="191">
        <v>583.9</v>
      </c>
      <c r="I5347" s="188">
        <v>35.434149683164925</v>
      </c>
      <c r="J5347" s="192">
        <v>21500</v>
      </c>
      <c r="K5347" s="191">
        <v>579.70000000000005</v>
      </c>
      <c r="L5347" s="193">
        <v>37.088149042608244</v>
      </c>
      <c r="N5347" s="185"/>
      <c r="O5347" s="185"/>
    </row>
    <row r="5348" spans="1:15" x14ac:dyDescent="0.25">
      <c r="A5348" s="239" t="s">
        <v>15159</v>
      </c>
      <c r="B5348" s="189" t="s">
        <v>7889</v>
      </c>
      <c r="C5348" s="190" t="s">
        <v>7888</v>
      </c>
      <c r="D5348" s="190" t="s">
        <v>3046</v>
      </c>
      <c r="E5348" s="190" t="s">
        <v>20867</v>
      </c>
      <c r="F5348" s="190" t="s">
        <v>20869</v>
      </c>
      <c r="G5348" s="192">
        <v>19890</v>
      </c>
      <c r="H5348" s="191">
        <v>361.2</v>
      </c>
      <c r="I5348" s="188">
        <v>55.066445182724252</v>
      </c>
      <c r="J5348" s="192">
        <v>21580</v>
      </c>
      <c r="K5348" s="191">
        <v>365.9</v>
      </c>
      <c r="L5348" s="193">
        <v>58.977862804044825</v>
      </c>
      <c r="N5348" s="185"/>
      <c r="O5348" s="185"/>
    </row>
    <row r="5349" spans="1:15" x14ac:dyDescent="0.25">
      <c r="A5349" s="239" t="s">
        <v>15160</v>
      </c>
      <c r="B5349" s="189" t="s">
        <v>7889</v>
      </c>
      <c r="C5349" s="190" t="s">
        <v>7888</v>
      </c>
      <c r="D5349" s="190" t="s">
        <v>3047</v>
      </c>
      <c r="E5349" s="190" t="s">
        <v>20867</v>
      </c>
      <c r="F5349" s="190" t="s">
        <v>20869</v>
      </c>
      <c r="G5349" s="192">
        <v>13154</v>
      </c>
      <c r="H5349" s="191">
        <v>457.3</v>
      </c>
      <c r="I5349" s="188">
        <v>28.764487207522414</v>
      </c>
      <c r="J5349" s="192">
        <v>13744</v>
      </c>
      <c r="K5349" s="191">
        <v>466.7</v>
      </c>
      <c r="L5349" s="193">
        <v>29.449325048210842</v>
      </c>
      <c r="N5349" s="185"/>
      <c r="O5349" s="185"/>
    </row>
    <row r="5350" spans="1:15" x14ac:dyDescent="0.25">
      <c r="A5350" s="239" t="s">
        <v>15161</v>
      </c>
      <c r="B5350" s="189" t="s">
        <v>7889</v>
      </c>
      <c r="C5350" s="190" t="s">
        <v>7888</v>
      </c>
      <c r="D5350" s="190" t="s">
        <v>15162</v>
      </c>
      <c r="E5350" s="190" t="s">
        <v>20867</v>
      </c>
      <c r="F5350" s="190" t="s">
        <v>20868</v>
      </c>
      <c r="G5350" s="192">
        <v>0</v>
      </c>
      <c r="H5350" s="191">
        <v>100.1</v>
      </c>
      <c r="I5350" s="188">
        <v>0</v>
      </c>
      <c r="J5350" s="192">
        <v>0</v>
      </c>
      <c r="K5350" s="191">
        <v>101.1</v>
      </c>
      <c r="L5350" s="193">
        <v>0</v>
      </c>
      <c r="N5350" s="185"/>
      <c r="O5350" s="185"/>
    </row>
    <row r="5351" spans="1:15" x14ac:dyDescent="0.25">
      <c r="A5351" s="239" t="s">
        <v>15163</v>
      </c>
      <c r="B5351" s="189" t="s">
        <v>7889</v>
      </c>
      <c r="C5351" s="190" t="s">
        <v>7888</v>
      </c>
      <c r="D5351" s="190" t="s">
        <v>3048</v>
      </c>
      <c r="E5351" s="190" t="s">
        <v>20867</v>
      </c>
      <c r="F5351" s="190" t="s">
        <v>20869</v>
      </c>
      <c r="G5351" s="192">
        <v>344320</v>
      </c>
      <c r="H5351" s="191">
        <v>2752.7</v>
      </c>
      <c r="I5351" s="188">
        <v>125.08446252770008</v>
      </c>
      <c r="J5351" s="192">
        <v>379000</v>
      </c>
      <c r="K5351" s="191">
        <v>2858.7</v>
      </c>
      <c r="L5351" s="193">
        <v>132.57774512890475</v>
      </c>
      <c r="N5351" s="185"/>
      <c r="O5351" s="185"/>
    </row>
    <row r="5352" spans="1:15" x14ac:dyDescent="0.25">
      <c r="A5352" s="239" t="s">
        <v>15164</v>
      </c>
      <c r="B5352" s="189" t="s">
        <v>7889</v>
      </c>
      <c r="C5352" s="190" t="s">
        <v>7888</v>
      </c>
      <c r="D5352" s="190" t="s">
        <v>3049</v>
      </c>
      <c r="E5352" s="190" t="s">
        <v>20867</v>
      </c>
      <c r="F5352" s="190" t="s">
        <v>20869</v>
      </c>
      <c r="G5352" s="192">
        <v>19770</v>
      </c>
      <c r="H5352" s="191">
        <v>422.5</v>
      </c>
      <c r="I5352" s="188">
        <v>46.792899408284022</v>
      </c>
      <c r="J5352" s="192">
        <v>20452</v>
      </c>
      <c r="K5352" s="191">
        <v>437.1</v>
      </c>
      <c r="L5352" s="193">
        <v>46.790208190345453</v>
      </c>
      <c r="N5352" s="185"/>
      <c r="O5352" s="185"/>
    </row>
    <row r="5353" spans="1:15" x14ac:dyDescent="0.25">
      <c r="A5353" s="239" t="s">
        <v>15165</v>
      </c>
      <c r="B5353" s="189" t="s">
        <v>7889</v>
      </c>
      <c r="C5353" s="190" t="s">
        <v>7888</v>
      </c>
      <c r="D5353" s="190" t="s">
        <v>3050</v>
      </c>
      <c r="E5353" s="190" t="s">
        <v>20867</v>
      </c>
      <c r="F5353" s="190" t="s">
        <v>20869</v>
      </c>
      <c r="G5353" s="192">
        <v>2250</v>
      </c>
      <c r="H5353" s="191">
        <v>61.699999999999996</v>
      </c>
      <c r="I5353" s="188">
        <v>36.466774716369535</v>
      </c>
      <c r="J5353" s="192">
        <v>2400</v>
      </c>
      <c r="K5353" s="191">
        <v>63.3</v>
      </c>
      <c r="L5353" s="193">
        <v>37.914691943127963</v>
      </c>
      <c r="N5353" s="185"/>
      <c r="O5353" s="185"/>
    </row>
    <row r="5354" spans="1:15" x14ac:dyDescent="0.25">
      <c r="A5354" s="239" t="s">
        <v>15166</v>
      </c>
      <c r="B5354" s="189" t="s">
        <v>7889</v>
      </c>
      <c r="C5354" s="190" t="s">
        <v>7888</v>
      </c>
      <c r="D5354" s="190" t="s">
        <v>3051</v>
      </c>
      <c r="E5354" s="190" t="s">
        <v>20867</v>
      </c>
      <c r="F5354" s="190" t="s">
        <v>20869</v>
      </c>
      <c r="G5354" s="192">
        <v>8000</v>
      </c>
      <c r="H5354" s="191">
        <v>247.7</v>
      </c>
      <c r="I5354" s="188">
        <v>32.297133629390395</v>
      </c>
      <c r="J5354" s="192">
        <v>8270</v>
      </c>
      <c r="K5354" s="191">
        <v>252.5</v>
      </c>
      <c r="L5354" s="193">
        <v>32.75247524752475</v>
      </c>
      <c r="N5354" s="185"/>
      <c r="O5354" s="185"/>
    </row>
    <row r="5355" spans="1:15" x14ac:dyDescent="0.25">
      <c r="A5355" s="239" t="s">
        <v>15167</v>
      </c>
      <c r="B5355" s="189" t="s">
        <v>7889</v>
      </c>
      <c r="C5355" s="190" t="s">
        <v>7888</v>
      </c>
      <c r="D5355" s="190" t="s">
        <v>3052</v>
      </c>
      <c r="E5355" s="190" t="s">
        <v>20867</v>
      </c>
      <c r="F5355" s="190" t="s">
        <v>20869</v>
      </c>
      <c r="G5355" s="192">
        <v>73070</v>
      </c>
      <c r="H5355" s="191">
        <v>969.3</v>
      </c>
      <c r="I5355" s="188">
        <v>75.38429794697204</v>
      </c>
      <c r="J5355" s="192">
        <v>83000</v>
      </c>
      <c r="K5355" s="191">
        <v>981.2</v>
      </c>
      <c r="L5355" s="193">
        <v>84.590297594781902</v>
      </c>
      <c r="N5355" s="185"/>
      <c r="O5355" s="185"/>
    </row>
    <row r="5356" spans="1:15" x14ac:dyDescent="0.25">
      <c r="A5356" s="239" t="s">
        <v>15168</v>
      </c>
      <c r="B5356" s="189" t="s">
        <v>7889</v>
      </c>
      <c r="C5356" s="190" t="s">
        <v>7888</v>
      </c>
      <c r="D5356" s="190" t="s">
        <v>15169</v>
      </c>
      <c r="E5356" s="190" t="s">
        <v>20867</v>
      </c>
      <c r="F5356" s="190" t="s">
        <v>20868</v>
      </c>
      <c r="G5356" s="192">
        <v>0</v>
      </c>
      <c r="H5356" s="191">
        <v>19.5</v>
      </c>
      <c r="I5356" s="188">
        <v>0</v>
      </c>
      <c r="J5356" s="192">
        <v>0</v>
      </c>
      <c r="K5356" s="191">
        <v>24.1</v>
      </c>
      <c r="L5356" s="193">
        <v>0</v>
      </c>
      <c r="N5356" s="185"/>
      <c r="O5356" s="185"/>
    </row>
    <row r="5357" spans="1:15" x14ac:dyDescent="0.25">
      <c r="A5357" s="239" t="s">
        <v>15170</v>
      </c>
      <c r="B5357" s="189" t="s">
        <v>7889</v>
      </c>
      <c r="C5357" s="190" t="s">
        <v>7888</v>
      </c>
      <c r="D5357" s="190" t="s">
        <v>3053</v>
      </c>
      <c r="E5357" s="190" t="s">
        <v>20867</v>
      </c>
      <c r="F5357" s="190" t="s">
        <v>20869</v>
      </c>
      <c r="G5357" s="192">
        <v>8096.41</v>
      </c>
      <c r="H5357" s="191">
        <v>274.7</v>
      </c>
      <c r="I5357" s="188">
        <v>29.473643975245722</v>
      </c>
      <c r="J5357" s="192">
        <v>10092.193808882907</v>
      </c>
      <c r="K5357" s="191">
        <v>277</v>
      </c>
      <c r="L5357" s="193">
        <v>36.433912667447316</v>
      </c>
      <c r="N5357" s="185"/>
      <c r="O5357" s="185"/>
    </row>
    <row r="5358" spans="1:15" x14ac:dyDescent="0.25">
      <c r="A5358" s="239" t="s">
        <v>15171</v>
      </c>
      <c r="B5358" s="189" t="s">
        <v>7889</v>
      </c>
      <c r="C5358" s="190" t="s">
        <v>7888</v>
      </c>
      <c r="D5358" s="190" t="s">
        <v>3054</v>
      </c>
      <c r="E5358" s="190" t="s">
        <v>20867</v>
      </c>
      <c r="F5358" s="190" t="s">
        <v>20869</v>
      </c>
      <c r="G5358" s="192">
        <v>14810</v>
      </c>
      <c r="H5358" s="191">
        <v>237.20000000000002</v>
      </c>
      <c r="I5358" s="188">
        <v>62.436762225969645</v>
      </c>
      <c r="J5358" s="192">
        <v>16450</v>
      </c>
      <c r="K5358" s="191">
        <v>243.1</v>
      </c>
      <c r="L5358" s="193">
        <v>67.6676264911559</v>
      </c>
      <c r="N5358" s="185"/>
      <c r="O5358" s="185"/>
    </row>
    <row r="5359" spans="1:15" x14ac:dyDescent="0.25">
      <c r="A5359" s="239" t="s">
        <v>15172</v>
      </c>
      <c r="B5359" s="189" t="s">
        <v>7889</v>
      </c>
      <c r="C5359" s="190" t="s">
        <v>7888</v>
      </c>
      <c r="D5359" s="190" t="s">
        <v>3055</v>
      </c>
      <c r="E5359" s="190" t="s">
        <v>20867</v>
      </c>
      <c r="F5359" s="190" t="s">
        <v>20869</v>
      </c>
      <c r="G5359" s="192">
        <v>5840</v>
      </c>
      <c r="H5359" s="191">
        <v>187.2</v>
      </c>
      <c r="I5359" s="188">
        <v>31.196581196581199</v>
      </c>
      <c r="J5359" s="192">
        <v>6240</v>
      </c>
      <c r="K5359" s="191">
        <v>190.9</v>
      </c>
      <c r="L5359" s="193">
        <v>32.687270822420118</v>
      </c>
      <c r="N5359" s="185"/>
      <c r="O5359" s="185"/>
    </row>
    <row r="5360" spans="1:15" x14ac:dyDescent="0.25">
      <c r="A5360" s="239" t="s">
        <v>15173</v>
      </c>
      <c r="B5360" s="189" t="s">
        <v>7889</v>
      </c>
      <c r="C5360" s="190" t="s">
        <v>7888</v>
      </c>
      <c r="D5360" s="190" t="s">
        <v>3056</v>
      </c>
      <c r="E5360" s="190" t="s">
        <v>20867</v>
      </c>
      <c r="F5360" s="190" t="s">
        <v>20869</v>
      </c>
      <c r="G5360" s="192">
        <v>191750</v>
      </c>
      <c r="H5360" s="191">
        <v>1518.4</v>
      </c>
      <c r="I5360" s="188">
        <v>126.28424657534246</v>
      </c>
      <c r="J5360" s="192">
        <v>195481</v>
      </c>
      <c r="K5360" s="191">
        <v>1548</v>
      </c>
      <c r="L5360" s="193">
        <v>126.2797157622739</v>
      </c>
      <c r="N5360" s="185"/>
      <c r="O5360" s="185"/>
    </row>
    <row r="5361" spans="1:15" x14ac:dyDescent="0.25">
      <c r="A5361" s="239" t="s">
        <v>15174</v>
      </c>
      <c r="B5361" s="189" t="s">
        <v>7889</v>
      </c>
      <c r="C5361" s="190" t="s">
        <v>7888</v>
      </c>
      <c r="D5361" s="190" t="s">
        <v>3057</v>
      </c>
      <c r="E5361" s="190" t="s">
        <v>20867</v>
      </c>
      <c r="F5361" s="190" t="s">
        <v>20869</v>
      </c>
      <c r="G5361" s="192">
        <v>2370</v>
      </c>
      <c r="H5361" s="191">
        <v>99.5</v>
      </c>
      <c r="I5361" s="188">
        <v>23.819095477386934</v>
      </c>
      <c r="J5361" s="192">
        <v>2400</v>
      </c>
      <c r="K5361" s="191">
        <v>98.9</v>
      </c>
      <c r="L5361" s="193">
        <v>24.266936299292212</v>
      </c>
      <c r="N5361" s="185"/>
      <c r="O5361" s="185"/>
    </row>
    <row r="5362" spans="1:15" x14ac:dyDescent="0.25">
      <c r="A5362" s="239" t="s">
        <v>15175</v>
      </c>
      <c r="B5362" s="189" t="s">
        <v>7889</v>
      </c>
      <c r="C5362" s="190" t="s">
        <v>7888</v>
      </c>
      <c r="D5362" s="190" t="s">
        <v>3058</v>
      </c>
      <c r="E5362" s="190" t="s">
        <v>20867</v>
      </c>
      <c r="F5362" s="190" t="s">
        <v>20869</v>
      </c>
      <c r="G5362" s="192">
        <v>168.23</v>
      </c>
      <c r="H5362" s="191">
        <v>8.6999999999999993</v>
      </c>
      <c r="I5362" s="188">
        <v>19.336781609195402</v>
      </c>
      <c r="J5362" s="192">
        <v>174.53874538745387</v>
      </c>
      <c r="K5362" s="191">
        <v>8.6</v>
      </c>
      <c r="L5362" s="193">
        <v>20.29520295202952</v>
      </c>
      <c r="N5362" s="185"/>
      <c r="O5362" s="185"/>
    </row>
    <row r="5363" spans="1:15" x14ac:dyDescent="0.25">
      <c r="A5363" s="239" t="s">
        <v>15176</v>
      </c>
      <c r="B5363" s="189" t="s">
        <v>7889</v>
      </c>
      <c r="C5363" s="190" t="s">
        <v>7888</v>
      </c>
      <c r="D5363" s="190" t="s">
        <v>3059</v>
      </c>
      <c r="E5363" s="190" t="s">
        <v>20867</v>
      </c>
      <c r="F5363" s="190" t="s">
        <v>20869</v>
      </c>
      <c r="G5363" s="192">
        <v>1700</v>
      </c>
      <c r="H5363" s="191">
        <v>132.20000000000002</v>
      </c>
      <c r="I5363" s="188">
        <v>12.859304084720119</v>
      </c>
      <c r="J5363" s="192">
        <v>1660</v>
      </c>
      <c r="K5363" s="191">
        <v>132</v>
      </c>
      <c r="L5363" s="193">
        <v>12.575757575757576</v>
      </c>
      <c r="N5363" s="185"/>
      <c r="O5363" s="185"/>
    </row>
    <row r="5364" spans="1:15" x14ac:dyDescent="0.25">
      <c r="A5364" s="239" t="s">
        <v>15177</v>
      </c>
      <c r="B5364" s="189" t="s">
        <v>7889</v>
      </c>
      <c r="C5364" s="190" t="s">
        <v>7888</v>
      </c>
      <c r="D5364" s="190" t="s">
        <v>3060</v>
      </c>
      <c r="E5364" s="190" t="s">
        <v>20867</v>
      </c>
      <c r="F5364" s="190" t="s">
        <v>20869</v>
      </c>
      <c r="G5364" s="192">
        <v>690</v>
      </c>
      <c r="H5364" s="191">
        <v>85.699999999999989</v>
      </c>
      <c r="I5364" s="188">
        <v>8.0513418903150544</v>
      </c>
      <c r="J5364" s="192">
        <v>690</v>
      </c>
      <c r="K5364" s="191">
        <v>87.3</v>
      </c>
      <c r="L5364" s="193">
        <v>7.9037800687285227</v>
      </c>
      <c r="N5364" s="185"/>
      <c r="O5364" s="185"/>
    </row>
    <row r="5365" spans="1:15" x14ac:dyDescent="0.25">
      <c r="A5365" s="239" t="s">
        <v>15178</v>
      </c>
      <c r="B5365" s="189" t="s">
        <v>7889</v>
      </c>
      <c r="C5365" s="190" t="s">
        <v>7888</v>
      </c>
      <c r="D5365" s="190" t="s">
        <v>3061</v>
      </c>
      <c r="E5365" s="190" t="s">
        <v>20867</v>
      </c>
      <c r="F5365" s="190" t="s">
        <v>20869</v>
      </c>
      <c r="G5365" s="192">
        <v>2732.28</v>
      </c>
      <c r="H5365" s="191">
        <v>141.29999999999998</v>
      </c>
      <c r="I5365" s="188">
        <v>19.336730360934187</v>
      </c>
      <c r="J5365" s="192">
        <v>2961.0701107011068</v>
      </c>
      <c r="K5365" s="191">
        <v>145.9</v>
      </c>
      <c r="L5365" s="193">
        <v>20.29520295202952</v>
      </c>
      <c r="N5365" s="185"/>
      <c r="O5365" s="185"/>
    </row>
    <row r="5366" spans="1:15" x14ac:dyDescent="0.25">
      <c r="A5366" s="239" t="s">
        <v>15179</v>
      </c>
      <c r="B5366" s="189" t="s">
        <v>7889</v>
      </c>
      <c r="C5366" s="190" t="s">
        <v>7888</v>
      </c>
      <c r="D5366" s="190" t="s">
        <v>3062</v>
      </c>
      <c r="E5366" s="190" t="s">
        <v>20867</v>
      </c>
      <c r="F5366" s="190" t="s">
        <v>20869</v>
      </c>
      <c r="G5366" s="192">
        <v>1491.64</v>
      </c>
      <c r="H5366" s="191">
        <v>129.70000000000002</v>
      </c>
      <c r="I5366" s="188">
        <v>11.500693909020816</v>
      </c>
      <c r="J5366" s="192">
        <v>1505.5308873081242</v>
      </c>
      <c r="K5366" s="191">
        <v>127.7</v>
      </c>
      <c r="L5366" s="193">
        <v>11.789591913141145</v>
      </c>
      <c r="N5366" s="185"/>
      <c r="O5366" s="185"/>
    </row>
    <row r="5367" spans="1:15" x14ac:dyDescent="0.25">
      <c r="A5367" s="239" t="s">
        <v>15180</v>
      </c>
      <c r="B5367" s="189" t="s">
        <v>7889</v>
      </c>
      <c r="C5367" s="190" t="s">
        <v>7888</v>
      </c>
      <c r="D5367" s="190" t="s">
        <v>3063</v>
      </c>
      <c r="E5367" s="190" t="s">
        <v>20867</v>
      </c>
      <c r="F5367" s="190" t="s">
        <v>20869</v>
      </c>
      <c r="G5367" s="192">
        <v>4792.3599999999997</v>
      </c>
      <c r="H5367" s="191">
        <v>416.7</v>
      </c>
      <c r="I5367" s="188">
        <v>11.50074394048476</v>
      </c>
      <c r="J5367" s="192">
        <v>4792.4691126918751</v>
      </c>
      <c r="K5367" s="191">
        <v>406.5</v>
      </c>
      <c r="L5367" s="193">
        <v>11.789591913141145</v>
      </c>
      <c r="N5367" s="185"/>
      <c r="O5367" s="185"/>
    </row>
    <row r="5368" spans="1:15" x14ac:dyDescent="0.25">
      <c r="A5368" s="239" t="s">
        <v>15181</v>
      </c>
      <c r="B5368" s="189" t="s">
        <v>7889</v>
      </c>
      <c r="C5368" s="190" t="s">
        <v>7888</v>
      </c>
      <c r="D5368" s="190" t="s">
        <v>3064</v>
      </c>
      <c r="E5368" s="190" t="s">
        <v>20867</v>
      </c>
      <c r="F5368" s="190" t="s">
        <v>20869</v>
      </c>
      <c r="G5368" s="192">
        <v>334.53</v>
      </c>
      <c r="H5368" s="191">
        <v>17.3</v>
      </c>
      <c r="I5368" s="188">
        <v>19.336994219653178</v>
      </c>
      <c r="J5368" s="192">
        <v>306.45756457564573</v>
      </c>
      <c r="K5368" s="191">
        <v>15.1</v>
      </c>
      <c r="L5368" s="193">
        <v>20.29520295202952</v>
      </c>
      <c r="N5368" s="185"/>
      <c r="O5368" s="185"/>
    </row>
    <row r="5369" spans="1:15" x14ac:dyDescent="0.25">
      <c r="A5369" s="239" t="s">
        <v>15182</v>
      </c>
      <c r="B5369" s="189" t="s">
        <v>7889</v>
      </c>
      <c r="C5369" s="190" t="s">
        <v>7888</v>
      </c>
      <c r="D5369" s="190" t="s">
        <v>3065</v>
      </c>
      <c r="E5369" s="190" t="s">
        <v>20867</v>
      </c>
      <c r="F5369" s="190" t="s">
        <v>20869</v>
      </c>
      <c r="G5369" s="192">
        <v>904.96</v>
      </c>
      <c r="H5369" s="191">
        <v>46.8</v>
      </c>
      <c r="I5369" s="188">
        <v>19.336752136752139</v>
      </c>
      <c r="J5369" s="192">
        <v>957.93357933579341</v>
      </c>
      <c r="K5369" s="191">
        <v>47.2</v>
      </c>
      <c r="L5369" s="193">
        <v>20.29520295202952</v>
      </c>
      <c r="N5369" s="185"/>
      <c r="O5369" s="185"/>
    </row>
    <row r="5370" spans="1:15" x14ac:dyDescent="0.25">
      <c r="A5370" s="239" t="s">
        <v>15183</v>
      </c>
      <c r="B5370" s="189" t="s">
        <v>7889</v>
      </c>
      <c r="C5370" s="190" t="s">
        <v>7888</v>
      </c>
      <c r="D5370" s="190" t="s">
        <v>3066</v>
      </c>
      <c r="E5370" s="190" t="s">
        <v>20867</v>
      </c>
      <c r="F5370" s="190" t="s">
        <v>20869</v>
      </c>
      <c r="G5370" s="192">
        <v>1405.83</v>
      </c>
      <c r="H5370" s="191">
        <v>63.399999999999991</v>
      </c>
      <c r="I5370" s="188">
        <v>22.173974763406942</v>
      </c>
      <c r="J5370" s="192">
        <v>1961.8707940780619</v>
      </c>
      <c r="K5370" s="191">
        <v>63</v>
      </c>
      <c r="L5370" s="193">
        <v>31.14080625520733</v>
      </c>
      <c r="N5370" s="185"/>
      <c r="O5370" s="185"/>
    </row>
    <row r="5371" spans="1:15" x14ac:dyDescent="0.25">
      <c r="A5371" s="239" t="s">
        <v>15184</v>
      </c>
      <c r="B5371" s="189" t="s">
        <v>7889</v>
      </c>
      <c r="C5371" s="190" t="s">
        <v>7888</v>
      </c>
      <c r="D5371" s="190" t="s">
        <v>15185</v>
      </c>
      <c r="E5371" s="190" t="s">
        <v>20867</v>
      </c>
      <c r="F5371" s="190" t="s">
        <v>20868</v>
      </c>
      <c r="G5371" s="192">
        <v>0</v>
      </c>
      <c r="H5371" s="191">
        <v>24.3</v>
      </c>
      <c r="I5371" s="188">
        <v>0</v>
      </c>
      <c r="J5371" s="192">
        <v>0</v>
      </c>
      <c r="K5371" s="191">
        <v>23.6</v>
      </c>
      <c r="L5371" s="193">
        <v>0</v>
      </c>
      <c r="N5371" s="185"/>
      <c r="O5371" s="185"/>
    </row>
    <row r="5372" spans="1:15" x14ac:dyDescent="0.25">
      <c r="A5372" s="239" t="s">
        <v>15186</v>
      </c>
      <c r="B5372" s="189" t="s">
        <v>7889</v>
      </c>
      <c r="C5372" s="190" t="s">
        <v>7888</v>
      </c>
      <c r="D5372" s="190" t="s">
        <v>3067</v>
      </c>
      <c r="E5372" s="190" t="s">
        <v>20867</v>
      </c>
      <c r="F5372" s="190" t="s">
        <v>20869</v>
      </c>
      <c r="G5372" s="192">
        <v>515.69000000000005</v>
      </c>
      <c r="H5372" s="191">
        <v>34.5</v>
      </c>
      <c r="I5372" s="188">
        <v>14.94753623188406</v>
      </c>
      <c r="J5372" s="192">
        <v>535.85365853658527</v>
      </c>
      <c r="K5372" s="191">
        <v>33.799999999999997</v>
      </c>
      <c r="L5372" s="193">
        <v>15.853658536585364</v>
      </c>
      <c r="N5372" s="185"/>
      <c r="O5372" s="185"/>
    </row>
    <row r="5373" spans="1:15" x14ac:dyDescent="0.25">
      <c r="A5373" s="239" t="s">
        <v>15187</v>
      </c>
      <c r="B5373" s="189" t="s">
        <v>7889</v>
      </c>
      <c r="C5373" s="190" t="s">
        <v>7888</v>
      </c>
      <c r="D5373" s="190" t="s">
        <v>3068</v>
      </c>
      <c r="E5373" s="190" t="s">
        <v>20867</v>
      </c>
      <c r="F5373" s="190" t="s">
        <v>20869</v>
      </c>
      <c r="G5373" s="192">
        <v>2140.02</v>
      </c>
      <c r="H5373" s="191">
        <v>92.2</v>
      </c>
      <c r="I5373" s="188">
        <v>23.210629067245119</v>
      </c>
      <c r="J5373" s="192">
        <v>2621.4670255720052</v>
      </c>
      <c r="K5373" s="191">
        <v>92.7</v>
      </c>
      <c r="L5373" s="193">
        <v>28.279040189557769</v>
      </c>
      <c r="N5373" s="185"/>
      <c r="O5373" s="185"/>
    </row>
    <row r="5374" spans="1:15" x14ac:dyDescent="0.25">
      <c r="A5374" s="239" t="s">
        <v>15188</v>
      </c>
      <c r="B5374" s="189" t="s">
        <v>7889</v>
      </c>
      <c r="C5374" s="190" t="s">
        <v>7888</v>
      </c>
      <c r="D5374" s="190" t="s">
        <v>15189</v>
      </c>
      <c r="E5374" s="190" t="s">
        <v>20867</v>
      </c>
      <c r="F5374" s="190" t="s">
        <v>20868</v>
      </c>
      <c r="G5374" s="192">
        <v>0</v>
      </c>
      <c r="H5374" s="191">
        <v>17.7</v>
      </c>
      <c r="I5374" s="188">
        <v>0</v>
      </c>
      <c r="J5374" s="192">
        <v>0</v>
      </c>
      <c r="K5374" s="191">
        <v>19.7</v>
      </c>
      <c r="L5374" s="193">
        <v>0</v>
      </c>
      <c r="N5374" s="185"/>
      <c r="O5374" s="185"/>
    </row>
    <row r="5375" spans="1:15" x14ac:dyDescent="0.25">
      <c r="A5375" s="239" t="s">
        <v>15190</v>
      </c>
      <c r="B5375" s="189" t="s">
        <v>7889</v>
      </c>
      <c r="C5375" s="190" t="s">
        <v>7888</v>
      </c>
      <c r="D5375" s="190" t="s">
        <v>2069</v>
      </c>
      <c r="E5375" s="190" t="s">
        <v>20867</v>
      </c>
      <c r="F5375" s="190" t="s">
        <v>20869</v>
      </c>
      <c r="G5375" s="192">
        <v>2200</v>
      </c>
      <c r="H5375" s="191">
        <v>97.8</v>
      </c>
      <c r="I5375" s="188">
        <v>22.494887525562373</v>
      </c>
      <c r="J5375" s="192">
        <v>3689</v>
      </c>
      <c r="K5375" s="191">
        <v>96.5</v>
      </c>
      <c r="L5375" s="193">
        <v>38.2279792746114</v>
      </c>
      <c r="N5375" s="185"/>
      <c r="O5375" s="185"/>
    </row>
    <row r="5376" spans="1:15" x14ac:dyDescent="0.25">
      <c r="A5376" s="239" t="s">
        <v>15191</v>
      </c>
      <c r="B5376" s="189" t="s">
        <v>7889</v>
      </c>
      <c r="C5376" s="190" t="s">
        <v>7888</v>
      </c>
      <c r="D5376" s="190" t="s">
        <v>2070</v>
      </c>
      <c r="E5376" s="190" t="s">
        <v>20867</v>
      </c>
      <c r="F5376" s="190" t="s">
        <v>20869</v>
      </c>
      <c r="G5376" s="192">
        <v>8854.02</v>
      </c>
      <c r="H5376" s="191">
        <v>256.29999999999995</v>
      </c>
      <c r="I5376" s="188">
        <v>34.545532579008984</v>
      </c>
      <c r="J5376" s="192">
        <v>11590.6</v>
      </c>
      <c r="K5376" s="191">
        <v>261.89999999999998</v>
      </c>
      <c r="L5376" s="193">
        <v>44.255822833142425</v>
      </c>
      <c r="N5376" s="185"/>
      <c r="O5376" s="185"/>
    </row>
    <row r="5377" spans="1:15" x14ac:dyDescent="0.25">
      <c r="A5377" s="239" t="s">
        <v>15192</v>
      </c>
      <c r="B5377" s="189" t="s">
        <v>7889</v>
      </c>
      <c r="C5377" s="190" t="s">
        <v>7888</v>
      </c>
      <c r="D5377" s="190" t="s">
        <v>2071</v>
      </c>
      <c r="E5377" s="190" t="s">
        <v>20867</v>
      </c>
      <c r="F5377" s="190" t="s">
        <v>20869</v>
      </c>
      <c r="G5377" s="192">
        <v>7104</v>
      </c>
      <c r="H5377" s="191">
        <v>240.1</v>
      </c>
      <c r="I5377" s="188">
        <v>29.587671803415244</v>
      </c>
      <c r="J5377" s="192">
        <v>7785.08</v>
      </c>
      <c r="K5377" s="191">
        <v>245.7</v>
      </c>
      <c r="L5377" s="193">
        <v>31.685307285307285</v>
      </c>
      <c r="N5377" s="185"/>
      <c r="O5377" s="185"/>
    </row>
    <row r="5378" spans="1:15" x14ac:dyDescent="0.25">
      <c r="A5378" s="239" t="s">
        <v>15193</v>
      </c>
      <c r="B5378" s="189" t="s">
        <v>7889</v>
      </c>
      <c r="C5378" s="190" t="s">
        <v>7888</v>
      </c>
      <c r="D5378" s="190" t="s">
        <v>2072</v>
      </c>
      <c r="E5378" s="190" t="s">
        <v>20867</v>
      </c>
      <c r="F5378" s="190" t="s">
        <v>20869</v>
      </c>
      <c r="G5378" s="192">
        <v>5990</v>
      </c>
      <c r="H5378" s="191">
        <v>289.59999999999997</v>
      </c>
      <c r="I5378" s="188">
        <v>20.683701657458567</v>
      </c>
      <c r="J5378" s="192">
        <v>6600</v>
      </c>
      <c r="K5378" s="191">
        <v>288.5</v>
      </c>
      <c r="L5378" s="193">
        <v>22.876949740034661</v>
      </c>
      <c r="N5378" s="185"/>
      <c r="O5378" s="185"/>
    </row>
    <row r="5379" spans="1:15" x14ac:dyDescent="0.25">
      <c r="A5379" s="239" t="s">
        <v>15194</v>
      </c>
      <c r="B5379" s="189" t="s">
        <v>7889</v>
      </c>
      <c r="C5379" s="190" t="s">
        <v>7888</v>
      </c>
      <c r="D5379" s="190" t="s">
        <v>2073</v>
      </c>
      <c r="E5379" s="190" t="s">
        <v>20867</v>
      </c>
      <c r="F5379" s="190" t="s">
        <v>20869</v>
      </c>
      <c r="G5379" s="192">
        <v>1496.04</v>
      </c>
      <c r="H5379" s="191">
        <v>91.3</v>
      </c>
      <c r="I5379" s="188">
        <v>16.385980284775467</v>
      </c>
      <c r="J5379" s="192">
        <v>1664.8</v>
      </c>
      <c r="K5379" s="191">
        <v>93</v>
      </c>
      <c r="L5379" s="193">
        <v>17.901075268817205</v>
      </c>
      <c r="N5379" s="185"/>
      <c r="O5379" s="185"/>
    </row>
    <row r="5380" spans="1:15" x14ac:dyDescent="0.25">
      <c r="A5380" s="239" t="s">
        <v>15195</v>
      </c>
      <c r="B5380" s="189" t="s">
        <v>7889</v>
      </c>
      <c r="C5380" s="190" t="s">
        <v>7888</v>
      </c>
      <c r="D5380" s="190" t="s">
        <v>15196</v>
      </c>
      <c r="E5380" s="190" t="s">
        <v>20867</v>
      </c>
      <c r="F5380" s="190" t="s">
        <v>20868</v>
      </c>
      <c r="G5380" s="192">
        <v>0</v>
      </c>
      <c r="H5380" s="191">
        <v>43</v>
      </c>
      <c r="I5380" s="188">
        <v>0</v>
      </c>
      <c r="J5380" s="192">
        <v>0</v>
      </c>
      <c r="K5380" s="191">
        <v>46</v>
      </c>
      <c r="L5380" s="193">
        <v>0</v>
      </c>
      <c r="N5380" s="185"/>
      <c r="O5380" s="185"/>
    </row>
    <row r="5381" spans="1:15" x14ac:dyDescent="0.25">
      <c r="A5381" s="239" t="s">
        <v>15197</v>
      </c>
      <c r="B5381" s="189" t="s">
        <v>7891</v>
      </c>
      <c r="C5381" s="190" t="s">
        <v>7890</v>
      </c>
      <c r="D5381" s="190" t="s">
        <v>2074</v>
      </c>
      <c r="E5381" s="190" t="s">
        <v>20867</v>
      </c>
      <c r="F5381" s="190" t="s">
        <v>20869</v>
      </c>
      <c r="G5381" s="192">
        <v>57700.67</v>
      </c>
      <c r="H5381" s="191">
        <v>893.1</v>
      </c>
      <c r="I5381" s="188">
        <v>64.607177247788599</v>
      </c>
      <c r="J5381" s="192">
        <v>57701</v>
      </c>
      <c r="K5381" s="191">
        <v>897.2</v>
      </c>
      <c r="L5381" s="193">
        <v>64.312304948729377</v>
      </c>
      <c r="N5381" s="185"/>
      <c r="O5381" s="185"/>
    </row>
    <row r="5382" spans="1:15" x14ac:dyDescent="0.25">
      <c r="A5382" s="239" t="s">
        <v>15198</v>
      </c>
      <c r="B5382" s="189" t="s">
        <v>7891</v>
      </c>
      <c r="C5382" s="190" t="s">
        <v>7890</v>
      </c>
      <c r="D5382" s="190" t="s">
        <v>2075</v>
      </c>
      <c r="E5382" s="190" t="s">
        <v>20867</v>
      </c>
      <c r="F5382" s="190" t="s">
        <v>20869</v>
      </c>
      <c r="G5382" s="192">
        <v>19898</v>
      </c>
      <c r="H5382" s="191">
        <v>345.88</v>
      </c>
      <c r="I5382" s="188">
        <v>57.528622643691456</v>
      </c>
      <c r="J5382" s="192">
        <v>20158</v>
      </c>
      <c r="K5382" s="191">
        <v>352.87</v>
      </c>
      <c r="L5382" s="193">
        <v>57.125853713832292</v>
      </c>
      <c r="N5382" s="185"/>
      <c r="O5382" s="185"/>
    </row>
    <row r="5383" spans="1:15" x14ac:dyDescent="0.25">
      <c r="A5383" s="239" t="s">
        <v>15199</v>
      </c>
      <c r="B5383" s="189" t="s">
        <v>7891</v>
      </c>
      <c r="C5383" s="190" t="s">
        <v>7890</v>
      </c>
      <c r="D5383" s="190" t="s">
        <v>2076</v>
      </c>
      <c r="E5383" s="190" t="s">
        <v>20867</v>
      </c>
      <c r="F5383" s="190" t="s">
        <v>20869</v>
      </c>
      <c r="G5383" s="192">
        <v>3707.55</v>
      </c>
      <c r="H5383" s="191">
        <v>83.78</v>
      </c>
      <c r="I5383" s="188">
        <v>44.253401766531397</v>
      </c>
      <c r="J5383" s="192">
        <v>4244</v>
      </c>
      <c r="K5383" s="191">
        <v>81.73</v>
      </c>
      <c r="L5383" s="193">
        <v>51.927076960724335</v>
      </c>
      <c r="N5383" s="185"/>
      <c r="O5383" s="185"/>
    </row>
    <row r="5384" spans="1:15" x14ac:dyDescent="0.25">
      <c r="A5384" s="239" t="s">
        <v>15200</v>
      </c>
      <c r="B5384" s="189" t="s">
        <v>7891</v>
      </c>
      <c r="C5384" s="190" t="s">
        <v>7890</v>
      </c>
      <c r="D5384" s="190" t="s">
        <v>7909</v>
      </c>
      <c r="E5384" s="190" t="s">
        <v>20867</v>
      </c>
      <c r="F5384" s="190" t="s">
        <v>20869</v>
      </c>
      <c r="G5384" s="192">
        <v>18148.45</v>
      </c>
      <c r="H5384" s="191">
        <v>496.96</v>
      </c>
      <c r="I5384" s="188">
        <v>36.518935125563431</v>
      </c>
      <c r="J5384" s="192">
        <v>18879</v>
      </c>
      <c r="K5384" s="191">
        <v>491.77</v>
      </c>
      <c r="L5384" s="193">
        <v>38.389897716412143</v>
      </c>
      <c r="N5384" s="185"/>
      <c r="O5384" s="185"/>
    </row>
    <row r="5385" spans="1:15" x14ac:dyDescent="0.25">
      <c r="A5385" s="239" t="s">
        <v>15201</v>
      </c>
      <c r="B5385" s="189" t="s">
        <v>7891</v>
      </c>
      <c r="C5385" s="190" t="s">
        <v>7890</v>
      </c>
      <c r="D5385" s="190" t="s">
        <v>2077</v>
      </c>
      <c r="E5385" s="190" t="s">
        <v>20867</v>
      </c>
      <c r="F5385" s="190" t="s">
        <v>20869</v>
      </c>
      <c r="G5385" s="192">
        <v>37200.07</v>
      </c>
      <c r="H5385" s="191">
        <v>663.72</v>
      </c>
      <c r="I5385" s="188">
        <v>56.047836437051764</v>
      </c>
      <c r="J5385" s="192">
        <v>38919</v>
      </c>
      <c r="K5385" s="191">
        <v>665.32</v>
      </c>
      <c r="L5385" s="193">
        <v>58.496663259784761</v>
      </c>
      <c r="N5385" s="185"/>
      <c r="O5385" s="185"/>
    </row>
    <row r="5386" spans="1:15" x14ac:dyDescent="0.25">
      <c r="A5386" s="239" t="s">
        <v>15202</v>
      </c>
      <c r="B5386" s="189" t="s">
        <v>7891</v>
      </c>
      <c r="C5386" s="190" t="s">
        <v>7890</v>
      </c>
      <c r="D5386" s="190" t="s">
        <v>4911</v>
      </c>
      <c r="E5386" s="190" t="s">
        <v>20867</v>
      </c>
      <c r="F5386" s="190" t="s">
        <v>20869</v>
      </c>
      <c r="G5386" s="192">
        <v>171784.39</v>
      </c>
      <c r="H5386" s="191">
        <v>2302.58</v>
      </c>
      <c r="I5386" s="188">
        <v>74.605177670265533</v>
      </c>
      <c r="J5386" s="192">
        <v>174554</v>
      </c>
      <c r="K5386" s="191">
        <v>2339.62</v>
      </c>
      <c r="L5386" s="193">
        <v>74.607842299176795</v>
      </c>
      <c r="N5386" s="185"/>
      <c r="O5386" s="185"/>
    </row>
    <row r="5387" spans="1:15" x14ac:dyDescent="0.25">
      <c r="A5387" s="239" t="s">
        <v>15203</v>
      </c>
      <c r="B5387" s="189" t="s">
        <v>7891</v>
      </c>
      <c r="C5387" s="190" t="s">
        <v>7890</v>
      </c>
      <c r="D5387" s="190" t="s">
        <v>4912</v>
      </c>
      <c r="E5387" s="190" t="s">
        <v>20867</v>
      </c>
      <c r="F5387" s="190" t="s">
        <v>20869</v>
      </c>
      <c r="G5387" s="192">
        <v>787623.95</v>
      </c>
      <c r="H5387" s="191">
        <v>6920.35</v>
      </c>
      <c r="I5387" s="188">
        <v>113.81273346001285</v>
      </c>
      <c r="J5387" s="192">
        <v>787625</v>
      </c>
      <c r="K5387" s="191">
        <v>6954.03</v>
      </c>
      <c r="L5387" s="193">
        <v>113.26166266179467</v>
      </c>
      <c r="N5387" s="185"/>
      <c r="O5387" s="185"/>
    </row>
    <row r="5388" spans="1:15" x14ac:dyDescent="0.25">
      <c r="A5388" s="239" t="s">
        <v>15204</v>
      </c>
      <c r="B5388" s="189" t="s">
        <v>7891</v>
      </c>
      <c r="C5388" s="190" t="s">
        <v>7890</v>
      </c>
      <c r="D5388" s="190" t="s">
        <v>4913</v>
      </c>
      <c r="E5388" s="190" t="s">
        <v>20867</v>
      </c>
      <c r="F5388" s="190" t="s">
        <v>20869</v>
      </c>
      <c r="G5388" s="192">
        <v>230959.4</v>
      </c>
      <c r="H5388" s="191">
        <v>3145.78</v>
      </c>
      <c r="I5388" s="188">
        <v>73.418802332013044</v>
      </c>
      <c r="J5388" s="192">
        <v>240796</v>
      </c>
      <c r="K5388" s="191">
        <v>3160.33</v>
      </c>
      <c r="L5388" s="193">
        <v>76.193308926599443</v>
      </c>
      <c r="N5388" s="185"/>
      <c r="O5388" s="185"/>
    </row>
    <row r="5389" spans="1:15" x14ac:dyDescent="0.25">
      <c r="A5389" s="239" t="s">
        <v>15205</v>
      </c>
      <c r="B5389" s="189" t="s">
        <v>7891</v>
      </c>
      <c r="C5389" s="190" t="s">
        <v>7890</v>
      </c>
      <c r="D5389" s="190" t="s">
        <v>4914</v>
      </c>
      <c r="E5389" s="190" t="s">
        <v>20867</v>
      </c>
      <c r="F5389" s="190" t="s">
        <v>20869</v>
      </c>
      <c r="G5389" s="192">
        <v>78946.490000000005</v>
      </c>
      <c r="H5389" s="191">
        <v>792.84</v>
      </c>
      <c r="I5389" s="188">
        <v>99.574302507441601</v>
      </c>
      <c r="J5389" s="192">
        <v>84761</v>
      </c>
      <c r="K5389" s="191">
        <v>798.22</v>
      </c>
      <c r="L5389" s="193">
        <v>106.18751722582746</v>
      </c>
      <c r="N5389" s="185"/>
      <c r="O5389" s="185"/>
    </row>
    <row r="5390" spans="1:15" x14ac:dyDescent="0.25">
      <c r="A5390" s="239" t="s">
        <v>15206</v>
      </c>
      <c r="B5390" s="189" t="s">
        <v>7891</v>
      </c>
      <c r="C5390" s="190" t="s">
        <v>7890</v>
      </c>
      <c r="D5390" s="190" t="s">
        <v>4915</v>
      </c>
      <c r="E5390" s="190" t="s">
        <v>20867</v>
      </c>
      <c r="F5390" s="190" t="s">
        <v>20869</v>
      </c>
      <c r="G5390" s="192">
        <v>69586.759999999995</v>
      </c>
      <c r="H5390" s="191">
        <v>624.66999999999996</v>
      </c>
      <c r="I5390" s="188">
        <v>111.39763395072598</v>
      </c>
      <c r="J5390" s="192">
        <v>112000</v>
      </c>
      <c r="K5390" s="191">
        <v>630.42999999999995</v>
      </c>
      <c r="L5390" s="193">
        <v>177.65652015291153</v>
      </c>
      <c r="N5390" s="185"/>
      <c r="O5390" s="185"/>
    </row>
    <row r="5391" spans="1:15" x14ac:dyDescent="0.25">
      <c r="A5391" s="239" t="s">
        <v>15207</v>
      </c>
      <c r="B5391" s="189" t="s">
        <v>7891</v>
      </c>
      <c r="C5391" s="190" t="s">
        <v>7890</v>
      </c>
      <c r="D5391" s="190" t="s">
        <v>4916</v>
      </c>
      <c r="E5391" s="190" t="s">
        <v>20867</v>
      </c>
      <c r="F5391" s="190" t="s">
        <v>20869</v>
      </c>
      <c r="G5391" s="192">
        <v>29962.63</v>
      </c>
      <c r="H5391" s="191">
        <v>456.82</v>
      </c>
      <c r="I5391" s="188">
        <v>65.589575762882532</v>
      </c>
      <c r="J5391" s="192">
        <v>30234</v>
      </c>
      <c r="K5391" s="191">
        <v>465.24</v>
      </c>
      <c r="L5391" s="193">
        <v>64.985813773536236</v>
      </c>
      <c r="N5391" s="185"/>
      <c r="O5391" s="185"/>
    </row>
    <row r="5392" spans="1:15" x14ac:dyDescent="0.25">
      <c r="A5392" s="239" t="s">
        <v>15208</v>
      </c>
      <c r="B5392" s="189" t="s">
        <v>7891</v>
      </c>
      <c r="C5392" s="190" t="s">
        <v>7890</v>
      </c>
      <c r="D5392" s="190" t="s">
        <v>4917</v>
      </c>
      <c r="E5392" s="190" t="s">
        <v>20867</v>
      </c>
      <c r="F5392" s="190" t="s">
        <v>20869</v>
      </c>
      <c r="G5392" s="192">
        <v>47783.71</v>
      </c>
      <c r="H5392" s="191">
        <v>925.79</v>
      </c>
      <c r="I5392" s="188">
        <v>51.613983732811981</v>
      </c>
      <c r="J5392" s="192">
        <v>49652</v>
      </c>
      <c r="K5392" s="191">
        <v>929.49</v>
      </c>
      <c r="L5392" s="193">
        <v>53.418541350633141</v>
      </c>
      <c r="N5392" s="185"/>
      <c r="O5392" s="185"/>
    </row>
    <row r="5393" spans="1:15" x14ac:dyDescent="0.25">
      <c r="A5393" s="239" t="s">
        <v>15209</v>
      </c>
      <c r="B5393" s="189" t="s">
        <v>7891</v>
      </c>
      <c r="C5393" s="190" t="s">
        <v>7890</v>
      </c>
      <c r="D5393" s="190" t="s">
        <v>4918</v>
      </c>
      <c r="E5393" s="190" t="s">
        <v>20867</v>
      </c>
      <c r="F5393" s="190" t="s">
        <v>20869</v>
      </c>
      <c r="G5393" s="192">
        <v>448800.18</v>
      </c>
      <c r="H5393" s="191">
        <v>2400.87</v>
      </c>
      <c r="I5393" s="188">
        <v>186.93231203688663</v>
      </c>
      <c r="J5393" s="192">
        <v>459007</v>
      </c>
      <c r="K5393" s="191">
        <v>2407.35</v>
      </c>
      <c r="L5393" s="193">
        <v>190.66899287598397</v>
      </c>
      <c r="N5393" s="185"/>
      <c r="O5393" s="185"/>
    </row>
    <row r="5394" spans="1:15" x14ac:dyDescent="0.25">
      <c r="A5394" s="239" t="s">
        <v>15210</v>
      </c>
      <c r="B5394" s="189" t="s">
        <v>7891</v>
      </c>
      <c r="C5394" s="190" t="s">
        <v>7890</v>
      </c>
      <c r="D5394" s="190" t="s">
        <v>4919</v>
      </c>
      <c r="E5394" s="190" t="s">
        <v>20867</v>
      </c>
      <c r="F5394" s="190" t="s">
        <v>20869</v>
      </c>
      <c r="G5394" s="192">
        <v>28125.67</v>
      </c>
      <c r="H5394" s="191">
        <v>309.89</v>
      </c>
      <c r="I5394" s="188">
        <v>90.760172964600343</v>
      </c>
      <c r="J5394" s="192">
        <v>28606</v>
      </c>
      <c r="K5394" s="191">
        <v>322.08</v>
      </c>
      <c r="L5394" s="193">
        <v>88.816443119721811</v>
      </c>
      <c r="N5394" s="185"/>
      <c r="O5394" s="185"/>
    </row>
    <row r="5395" spans="1:15" x14ac:dyDescent="0.25">
      <c r="A5395" s="239" t="s">
        <v>15211</v>
      </c>
      <c r="B5395" s="189" t="s">
        <v>7891</v>
      </c>
      <c r="C5395" s="190" t="s">
        <v>7890</v>
      </c>
      <c r="D5395" s="190" t="s">
        <v>4920</v>
      </c>
      <c r="E5395" s="190" t="s">
        <v>20867</v>
      </c>
      <c r="F5395" s="190" t="s">
        <v>20869</v>
      </c>
      <c r="G5395" s="192">
        <v>145638.98000000001</v>
      </c>
      <c r="H5395" s="191">
        <v>1644.55</v>
      </c>
      <c r="I5395" s="188">
        <v>88.558560092426504</v>
      </c>
      <c r="J5395" s="192">
        <v>147096</v>
      </c>
      <c r="K5395" s="191">
        <v>1641.32</v>
      </c>
      <c r="L5395" s="193">
        <v>89.620549313966805</v>
      </c>
      <c r="N5395" s="185"/>
      <c r="O5395" s="185"/>
    </row>
    <row r="5396" spans="1:15" x14ac:dyDescent="0.25">
      <c r="A5396" s="239" t="s">
        <v>15212</v>
      </c>
      <c r="B5396" s="189" t="s">
        <v>7891</v>
      </c>
      <c r="C5396" s="190" t="s">
        <v>7890</v>
      </c>
      <c r="D5396" s="190" t="s">
        <v>4785</v>
      </c>
      <c r="E5396" s="190" t="s">
        <v>20867</v>
      </c>
      <c r="F5396" s="190" t="s">
        <v>20869</v>
      </c>
      <c r="G5396" s="192">
        <v>91616.29</v>
      </c>
      <c r="H5396" s="191">
        <v>877.04</v>
      </c>
      <c r="I5396" s="188">
        <v>104.46078856152512</v>
      </c>
      <c r="J5396" s="192">
        <v>93317</v>
      </c>
      <c r="K5396" s="191">
        <v>893.34</v>
      </c>
      <c r="L5396" s="193">
        <v>104.45854881679988</v>
      </c>
      <c r="N5396" s="185"/>
      <c r="O5396" s="185"/>
    </row>
    <row r="5397" spans="1:15" x14ac:dyDescent="0.25">
      <c r="A5397" s="239" t="s">
        <v>15213</v>
      </c>
      <c r="B5397" s="189" t="s">
        <v>7891</v>
      </c>
      <c r="C5397" s="190" t="s">
        <v>7890</v>
      </c>
      <c r="D5397" s="190" t="s">
        <v>4921</v>
      </c>
      <c r="E5397" s="190" t="s">
        <v>20867</v>
      </c>
      <c r="F5397" s="190" t="s">
        <v>20869</v>
      </c>
      <c r="G5397" s="192">
        <v>74044.37</v>
      </c>
      <c r="H5397" s="191">
        <v>1193.25</v>
      </c>
      <c r="I5397" s="188">
        <v>62.052688036874081</v>
      </c>
      <c r="J5397" s="192">
        <v>76145</v>
      </c>
      <c r="K5397" s="191">
        <v>1209.24</v>
      </c>
      <c r="L5397" s="193">
        <v>62.969303033310176</v>
      </c>
      <c r="N5397" s="185"/>
      <c r="O5397" s="185"/>
    </row>
    <row r="5398" spans="1:15" x14ac:dyDescent="0.25">
      <c r="A5398" s="239" t="s">
        <v>15214</v>
      </c>
      <c r="B5398" s="189" t="s">
        <v>7891</v>
      </c>
      <c r="C5398" s="190" t="s">
        <v>7890</v>
      </c>
      <c r="D5398" s="190" t="s">
        <v>6735</v>
      </c>
      <c r="E5398" s="190" t="s">
        <v>20867</v>
      </c>
      <c r="F5398" s="190" t="s">
        <v>20869</v>
      </c>
      <c r="G5398" s="192">
        <v>14828.43</v>
      </c>
      <c r="H5398" s="191">
        <v>233.52</v>
      </c>
      <c r="I5398" s="188">
        <v>63.499614594039052</v>
      </c>
      <c r="J5398" s="192">
        <v>14974</v>
      </c>
      <c r="K5398" s="191">
        <v>237.22</v>
      </c>
      <c r="L5398" s="193">
        <v>63.122839558216</v>
      </c>
      <c r="N5398" s="185"/>
      <c r="O5398" s="185"/>
    </row>
    <row r="5399" spans="1:15" x14ac:dyDescent="0.25">
      <c r="A5399" s="239" t="s">
        <v>15215</v>
      </c>
      <c r="B5399" s="189" t="s">
        <v>7891</v>
      </c>
      <c r="C5399" s="190" t="s">
        <v>7890</v>
      </c>
      <c r="D5399" s="190" t="s">
        <v>4922</v>
      </c>
      <c r="E5399" s="190" t="s">
        <v>20867</v>
      </c>
      <c r="F5399" s="190" t="s">
        <v>20869</v>
      </c>
      <c r="G5399" s="192">
        <v>46021.32</v>
      </c>
      <c r="H5399" s="191">
        <v>463.21</v>
      </c>
      <c r="I5399" s="188">
        <v>99.353036419766411</v>
      </c>
      <c r="J5399" s="192">
        <v>46886</v>
      </c>
      <c r="K5399" s="191">
        <v>466.27</v>
      </c>
      <c r="L5399" s="193">
        <v>100.55547215132863</v>
      </c>
      <c r="N5399" s="185"/>
      <c r="O5399" s="185"/>
    </row>
    <row r="5400" spans="1:15" x14ac:dyDescent="0.25">
      <c r="A5400" s="239" t="s">
        <v>15216</v>
      </c>
      <c r="B5400" s="189" t="s">
        <v>7891</v>
      </c>
      <c r="C5400" s="190" t="s">
        <v>7890</v>
      </c>
      <c r="D5400" s="190" t="s">
        <v>4923</v>
      </c>
      <c r="E5400" s="190" t="s">
        <v>20867</v>
      </c>
      <c r="F5400" s="190" t="s">
        <v>20869</v>
      </c>
      <c r="G5400" s="192">
        <v>8357.92</v>
      </c>
      <c r="H5400" s="191">
        <v>141.87</v>
      </c>
      <c r="I5400" s="188">
        <v>58.912525551561288</v>
      </c>
      <c r="J5400" s="192">
        <v>12437</v>
      </c>
      <c r="K5400" s="191">
        <v>146.56</v>
      </c>
      <c r="L5400" s="193">
        <v>84.859443231441048</v>
      </c>
      <c r="N5400" s="185"/>
      <c r="O5400" s="185"/>
    </row>
    <row r="5401" spans="1:15" x14ac:dyDescent="0.25">
      <c r="A5401" s="239" t="s">
        <v>15217</v>
      </c>
      <c r="B5401" s="189" t="s">
        <v>7891</v>
      </c>
      <c r="C5401" s="190" t="s">
        <v>7890</v>
      </c>
      <c r="D5401" s="190" t="s">
        <v>4924</v>
      </c>
      <c r="E5401" s="190" t="s">
        <v>20867</v>
      </c>
      <c r="F5401" s="190" t="s">
        <v>20869</v>
      </c>
      <c r="G5401" s="192">
        <v>82987.55</v>
      </c>
      <c r="H5401" s="191">
        <v>840.98</v>
      </c>
      <c r="I5401" s="188">
        <v>98.679576208708895</v>
      </c>
      <c r="J5401" s="192">
        <v>84971</v>
      </c>
      <c r="K5401" s="191">
        <v>852.81</v>
      </c>
      <c r="L5401" s="193">
        <v>99.636495819701935</v>
      </c>
      <c r="N5401" s="185"/>
      <c r="O5401" s="185"/>
    </row>
    <row r="5402" spans="1:15" x14ac:dyDescent="0.25">
      <c r="A5402" s="239" t="s">
        <v>15218</v>
      </c>
      <c r="B5402" s="189" t="s">
        <v>7891</v>
      </c>
      <c r="C5402" s="190" t="s">
        <v>7890</v>
      </c>
      <c r="D5402" s="190" t="s">
        <v>4925</v>
      </c>
      <c r="E5402" s="190" t="s">
        <v>20867</v>
      </c>
      <c r="F5402" s="190" t="s">
        <v>20869</v>
      </c>
      <c r="G5402" s="192">
        <v>47816.09</v>
      </c>
      <c r="H5402" s="191">
        <v>510.12</v>
      </c>
      <c r="I5402" s="188">
        <v>93.734983925350889</v>
      </c>
      <c r="J5402" s="192">
        <v>48911</v>
      </c>
      <c r="K5402" s="191">
        <v>508.67</v>
      </c>
      <c r="L5402" s="193">
        <v>96.154677885466015</v>
      </c>
      <c r="N5402" s="185"/>
      <c r="O5402" s="185"/>
    </row>
    <row r="5403" spans="1:15" x14ac:dyDescent="0.25">
      <c r="A5403" s="239" t="s">
        <v>15219</v>
      </c>
      <c r="B5403" s="189" t="s">
        <v>7891</v>
      </c>
      <c r="C5403" s="190" t="s">
        <v>7890</v>
      </c>
      <c r="D5403" s="190" t="s">
        <v>4926</v>
      </c>
      <c r="E5403" s="190" t="s">
        <v>20867</v>
      </c>
      <c r="F5403" s="190" t="s">
        <v>20869</v>
      </c>
      <c r="G5403" s="192">
        <v>14054.07</v>
      </c>
      <c r="H5403" s="191">
        <v>213.67</v>
      </c>
      <c r="I5403" s="188">
        <v>65.774652501521047</v>
      </c>
      <c r="J5403" s="192">
        <v>14347</v>
      </c>
      <c r="K5403" s="191">
        <v>218.14</v>
      </c>
      <c r="L5403" s="193">
        <v>65.769689190428167</v>
      </c>
      <c r="N5403" s="185"/>
      <c r="O5403" s="185"/>
    </row>
    <row r="5404" spans="1:15" x14ac:dyDescent="0.25">
      <c r="A5404" s="239" t="s">
        <v>15220</v>
      </c>
      <c r="B5404" s="189" t="s">
        <v>7891</v>
      </c>
      <c r="C5404" s="190" t="s">
        <v>7890</v>
      </c>
      <c r="D5404" s="190" t="s">
        <v>4927</v>
      </c>
      <c r="E5404" s="190" t="s">
        <v>20867</v>
      </c>
      <c r="F5404" s="190" t="s">
        <v>20869</v>
      </c>
      <c r="G5404" s="192">
        <v>131493.16</v>
      </c>
      <c r="H5404" s="191">
        <v>2329.67</v>
      </c>
      <c r="I5404" s="188">
        <v>56.442826666437739</v>
      </c>
      <c r="J5404" s="192">
        <v>134017</v>
      </c>
      <c r="K5404" s="191">
        <v>2350.9</v>
      </c>
      <c r="L5404" s="193">
        <v>57.00667829341954</v>
      </c>
      <c r="N5404" s="185"/>
      <c r="O5404" s="185"/>
    </row>
    <row r="5405" spans="1:15" x14ac:dyDescent="0.25">
      <c r="A5405" s="239" t="s">
        <v>15221</v>
      </c>
      <c r="B5405" s="189" t="s">
        <v>7892</v>
      </c>
      <c r="C5405" s="190" t="s">
        <v>8599</v>
      </c>
      <c r="D5405" s="190" t="s">
        <v>4928</v>
      </c>
      <c r="E5405" s="190" t="s">
        <v>20873</v>
      </c>
      <c r="F5405" s="190" t="s">
        <v>20869</v>
      </c>
      <c r="G5405" s="192">
        <v>2827</v>
      </c>
      <c r="H5405" s="191">
        <v>116.1</v>
      </c>
      <c r="I5405" s="188">
        <v>24.349698535745048</v>
      </c>
      <c r="J5405" s="192">
        <v>2884</v>
      </c>
      <c r="K5405" s="191">
        <v>111.8</v>
      </c>
      <c r="L5405" s="193">
        <v>25.796064400715565</v>
      </c>
      <c r="N5405" s="185"/>
      <c r="O5405" s="185"/>
    </row>
    <row r="5406" spans="1:15" x14ac:dyDescent="0.25">
      <c r="A5406" s="239" t="s">
        <v>15222</v>
      </c>
      <c r="B5406" s="189" t="s">
        <v>7892</v>
      </c>
      <c r="C5406" s="190" t="s">
        <v>8599</v>
      </c>
      <c r="D5406" s="190" t="s">
        <v>15223</v>
      </c>
      <c r="E5406" s="190" t="s">
        <v>20873</v>
      </c>
      <c r="F5406" s="190" t="s">
        <v>20868</v>
      </c>
      <c r="G5406" s="192">
        <v>0</v>
      </c>
      <c r="H5406" s="191">
        <v>60.2</v>
      </c>
      <c r="I5406" s="188">
        <v>0</v>
      </c>
      <c r="J5406" s="192">
        <v>0</v>
      </c>
      <c r="K5406" s="191">
        <v>62.1</v>
      </c>
      <c r="L5406" s="193">
        <v>0</v>
      </c>
      <c r="N5406" s="185"/>
      <c r="O5406" s="185"/>
    </row>
    <row r="5407" spans="1:15" x14ac:dyDescent="0.25">
      <c r="A5407" s="239" t="s">
        <v>15224</v>
      </c>
      <c r="B5407" s="189" t="s">
        <v>7892</v>
      </c>
      <c r="C5407" s="190" t="s">
        <v>8599</v>
      </c>
      <c r="D5407" s="190" t="s">
        <v>4929</v>
      </c>
      <c r="E5407" s="190" t="s">
        <v>20873</v>
      </c>
      <c r="F5407" s="190" t="s">
        <v>20869</v>
      </c>
      <c r="G5407" s="192">
        <v>2365</v>
      </c>
      <c r="H5407" s="191">
        <v>150.9</v>
      </c>
      <c r="I5407" s="188">
        <v>15.672630881378396</v>
      </c>
      <c r="J5407" s="192">
        <v>2366</v>
      </c>
      <c r="K5407" s="191">
        <v>150.5</v>
      </c>
      <c r="L5407" s="193">
        <v>15.720930232558139</v>
      </c>
      <c r="N5407" s="185"/>
      <c r="O5407" s="185"/>
    </row>
    <row r="5408" spans="1:15" x14ac:dyDescent="0.25">
      <c r="A5408" s="239" t="s">
        <v>15225</v>
      </c>
      <c r="B5408" s="189" t="s">
        <v>7892</v>
      </c>
      <c r="C5408" s="190" t="s">
        <v>8599</v>
      </c>
      <c r="D5408" s="190" t="s">
        <v>15226</v>
      </c>
      <c r="E5408" s="190" t="s">
        <v>20873</v>
      </c>
      <c r="F5408" s="190" t="s">
        <v>20868</v>
      </c>
      <c r="G5408" s="192">
        <v>0</v>
      </c>
      <c r="H5408" s="191">
        <v>49</v>
      </c>
      <c r="I5408" s="188">
        <v>0</v>
      </c>
      <c r="J5408" s="192">
        <v>0</v>
      </c>
      <c r="K5408" s="191">
        <v>52</v>
      </c>
      <c r="L5408" s="193">
        <v>0</v>
      </c>
      <c r="N5408" s="185"/>
      <c r="O5408" s="185"/>
    </row>
    <row r="5409" spans="1:15" x14ac:dyDescent="0.25">
      <c r="A5409" s="239" t="s">
        <v>15227</v>
      </c>
      <c r="B5409" s="189" t="s">
        <v>7892</v>
      </c>
      <c r="C5409" s="190" t="s">
        <v>8599</v>
      </c>
      <c r="D5409" s="190" t="s">
        <v>7093</v>
      </c>
      <c r="E5409" s="190" t="s">
        <v>20873</v>
      </c>
      <c r="F5409" s="190" t="s">
        <v>20869</v>
      </c>
      <c r="G5409" s="192">
        <v>1594</v>
      </c>
      <c r="H5409" s="191">
        <v>57.5</v>
      </c>
      <c r="I5409" s="188">
        <v>27.721739130434784</v>
      </c>
      <c r="J5409" s="192">
        <v>1558</v>
      </c>
      <c r="K5409" s="191">
        <v>60.4</v>
      </c>
      <c r="L5409" s="193">
        <v>25.794701986754969</v>
      </c>
      <c r="N5409" s="185"/>
      <c r="O5409" s="185"/>
    </row>
    <row r="5410" spans="1:15" x14ac:dyDescent="0.25">
      <c r="A5410" s="239" t="s">
        <v>15228</v>
      </c>
      <c r="B5410" s="189" t="s">
        <v>7892</v>
      </c>
      <c r="C5410" s="190" t="s">
        <v>8599</v>
      </c>
      <c r="D5410" s="190" t="s">
        <v>2102</v>
      </c>
      <c r="E5410" s="190" t="s">
        <v>20873</v>
      </c>
      <c r="F5410" s="190" t="s">
        <v>20869</v>
      </c>
      <c r="G5410" s="192">
        <v>2742</v>
      </c>
      <c r="H5410" s="191">
        <v>148.30000000000001</v>
      </c>
      <c r="I5410" s="188">
        <v>18.489548213081591</v>
      </c>
      <c r="J5410" s="192">
        <v>2742</v>
      </c>
      <c r="K5410" s="191">
        <v>149.1</v>
      </c>
      <c r="L5410" s="193">
        <v>18.390342052313883</v>
      </c>
      <c r="N5410" s="185"/>
      <c r="O5410" s="185"/>
    </row>
    <row r="5411" spans="1:15" x14ac:dyDescent="0.25">
      <c r="A5411" s="239" t="s">
        <v>15229</v>
      </c>
      <c r="B5411" s="189" t="s">
        <v>7892</v>
      </c>
      <c r="C5411" s="190" t="s">
        <v>8599</v>
      </c>
      <c r="D5411" s="190" t="s">
        <v>15230</v>
      </c>
      <c r="E5411" s="190" t="s">
        <v>20873</v>
      </c>
      <c r="F5411" s="190" t="s">
        <v>20872</v>
      </c>
      <c r="G5411" s="192">
        <v>16140</v>
      </c>
      <c r="H5411" s="191">
        <v>8322.7000000000007</v>
      </c>
      <c r="I5411" s="188">
        <v>1.94</v>
      </c>
      <c r="J5411" s="192">
        <v>16140</v>
      </c>
      <c r="K5411" s="191">
        <v>8467.2999999999993</v>
      </c>
      <c r="L5411" s="193">
        <v>1.91</v>
      </c>
      <c r="N5411" s="185"/>
      <c r="O5411" s="185"/>
    </row>
    <row r="5412" spans="1:15" x14ac:dyDescent="0.25">
      <c r="A5412" s="239" t="s">
        <v>15231</v>
      </c>
      <c r="B5412" s="189" t="s">
        <v>7892</v>
      </c>
      <c r="C5412" s="190" t="s">
        <v>8599</v>
      </c>
      <c r="D5412" s="190" t="s">
        <v>15232</v>
      </c>
      <c r="E5412" s="190" t="s">
        <v>20873</v>
      </c>
      <c r="F5412" s="190" t="s">
        <v>20868</v>
      </c>
      <c r="G5412" s="192">
        <v>0</v>
      </c>
      <c r="H5412" s="191">
        <v>33.700000000000003</v>
      </c>
      <c r="I5412" s="188">
        <v>0</v>
      </c>
      <c r="J5412" s="192">
        <v>0</v>
      </c>
      <c r="K5412" s="191">
        <v>36.6</v>
      </c>
      <c r="L5412" s="193">
        <v>0</v>
      </c>
      <c r="N5412" s="185"/>
      <c r="O5412" s="185"/>
    </row>
    <row r="5413" spans="1:15" x14ac:dyDescent="0.25">
      <c r="A5413" s="239" t="s">
        <v>15233</v>
      </c>
      <c r="B5413" s="189" t="s">
        <v>7892</v>
      </c>
      <c r="C5413" s="190" t="s">
        <v>8599</v>
      </c>
      <c r="D5413" s="190" t="s">
        <v>2103</v>
      </c>
      <c r="E5413" s="190" t="s">
        <v>20873</v>
      </c>
      <c r="F5413" s="190" t="s">
        <v>20869</v>
      </c>
      <c r="G5413" s="192">
        <v>25000</v>
      </c>
      <c r="H5413" s="191">
        <v>451.3</v>
      </c>
      <c r="I5413" s="188">
        <v>55.395524041657431</v>
      </c>
      <c r="J5413" s="192">
        <v>40000</v>
      </c>
      <c r="K5413" s="191">
        <v>455.8</v>
      </c>
      <c r="L5413" s="193">
        <v>87.757788503729699</v>
      </c>
      <c r="N5413" s="185"/>
      <c r="O5413" s="185"/>
    </row>
    <row r="5414" spans="1:15" x14ac:dyDescent="0.25">
      <c r="A5414" s="239" t="s">
        <v>15234</v>
      </c>
      <c r="B5414" s="189" t="s">
        <v>7892</v>
      </c>
      <c r="C5414" s="190" t="s">
        <v>8599</v>
      </c>
      <c r="D5414" s="190" t="s">
        <v>15235</v>
      </c>
      <c r="E5414" s="190" t="s">
        <v>20873</v>
      </c>
      <c r="F5414" s="190" t="s">
        <v>20872</v>
      </c>
      <c r="G5414" s="192">
        <v>30000</v>
      </c>
      <c r="H5414" s="191">
        <v>19244.599999999999</v>
      </c>
      <c r="I5414" s="188">
        <v>1.56</v>
      </c>
      <c r="J5414" s="192">
        <v>30000</v>
      </c>
      <c r="K5414" s="191">
        <v>19167.7</v>
      </c>
      <c r="L5414" s="193">
        <v>1.57</v>
      </c>
      <c r="N5414" s="185"/>
      <c r="O5414" s="185"/>
    </row>
    <row r="5415" spans="1:15" x14ac:dyDescent="0.25">
      <c r="A5415" s="239" t="s">
        <v>15236</v>
      </c>
      <c r="B5415" s="189" t="s">
        <v>7892</v>
      </c>
      <c r="C5415" s="190" t="s">
        <v>8599</v>
      </c>
      <c r="D5415" s="190" t="s">
        <v>2104</v>
      </c>
      <c r="E5415" s="190" t="s">
        <v>20873</v>
      </c>
      <c r="F5415" s="190" t="s">
        <v>20869</v>
      </c>
      <c r="G5415" s="192">
        <v>2800</v>
      </c>
      <c r="H5415" s="191">
        <v>196.5</v>
      </c>
      <c r="I5415" s="188">
        <v>14.249363867684478</v>
      </c>
      <c r="J5415" s="192">
        <v>2705</v>
      </c>
      <c r="K5415" s="191">
        <v>194.3</v>
      </c>
      <c r="L5415" s="193">
        <v>13.921770458054555</v>
      </c>
      <c r="N5415" s="185"/>
      <c r="O5415" s="185"/>
    </row>
    <row r="5416" spans="1:15" x14ac:dyDescent="0.25">
      <c r="A5416" s="239" t="s">
        <v>15237</v>
      </c>
      <c r="B5416" s="189" t="s">
        <v>7892</v>
      </c>
      <c r="C5416" s="190" t="s">
        <v>8599</v>
      </c>
      <c r="D5416" s="190" t="s">
        <v>15238</v>
      </c>
      <c r="E5416" s="190" t="s">
        <v>20873</v>
      </c>
      <c r="F5416" s="190" t="s">
        <v>20868</v>
      </c>
      <c r="G5416" s="192">
        <v>0</v>
      </c>
      <c r="H5416" s="191">
        <v>44.6</v>
      </c>
      <c r="I5416" s="188">
        <v>0</v>
      </c>
      <c r="J5416" s="192">
        <v>0</v>
      </c>
      <c r="K5416" s="191">
        <v>45.3</v>
      </c>
      <c r="L5416" s="193">
        <v>0</v>
      </c>
      <c r="N5416" s="185"/>
      <c r="O5416" s="185"/>
    </row>
    <row r="5417" spans="1:15" x14ac:dyDescent="0.25">
      <c r="A5417" s="239" t="s">
        <v>15239</v>
      </c>
      <c r="B5417" s="189" t="s">
        <v>7892</v>
      </c>
      <c r="C5417" s="190" t="s">
        <v>8599</v>
      </c>
      <c r="D5417" s="190" t="s">
        <v>15240</v>
      </c>
      <c r="E5417" s="190" t="s">
        <v>20873</v>
      </c>
      <c r="F5417" s="190" t="s">
        <v>20868</v>
      </c>
      <c r="G5417" s="192">
        <v>0</v>
      </c>
      <c r="H5417" s="191">
        <v>10.1</v>
      </c>
      <c r="I5417" s="188">
        <v>0</v>
      </c>
      <c r="J5417" s="192">
        <v>0</v>
      </c>
      <c r="K5417" s="191">
        <v>10.4</v>
      </c>
      <c r="L5417" s="193">
        <v>0</v>
      </c>
      <c r="N5417" s="185"/>
      <c r="O5417" s="185"/>
    </row>
    <row r="5418" spans="1:15" x14ac:dyDescent="0.25">
      <c r="A5418" s="239" t="s">
        <v>15241</v>
      </c>
      <c r="B5418" s="189" t="s">
        <v>7892</v>
      </c>
      <c r="C5418" s="190" t="s">
        <v>8599</v>
      </c>
      <c r="D5418" s="190" t="s">
        <v>6499</v>
      </c>
      <c r="E5418" s="190" t="s">
        <v>20873</v>
      </c>
      <c r="F5418" s="190" t="s">
        <v>20869</v>
      </c>
      <c r="G5418" s="192">
        <v>38000</v>
      </c>
      <c r="H5418" s="191">
        <v>993.9</v>
      </c>
      <c r="I5418" s="188">
        <v>38.233222658215112</v>
      </c>
      <c r="J5418" s="192">
        <v>38000</v>
      </c>
      <c r="K5418" s="191">
        <v>1009.1</v>
      </c>
      <c r="L5418" s="193">
        <v>37.657318402536916</v>
      </c>
      <c r="N5418" s="185"/>
      <c r="O5418" s="185"/>
    </row>
    <row r="5419" spans="1:15" x14ac:dyDescent="0.25">
      <c r="A5419" s="239" t="s">
        <v>15242</v>
      </c>
      <c r="B5419" s="189" t="s">
        <v>7892</v>
      </c>
      <c r="C5419" s="190" t="s">
        <v>8599</v>
      </c>
      <c r="D5419" s="190" t="s">
        <v>6500</v>
      </c>
      <c r="E5419" s="190" t="s">
        <v>20873</v>
      </c>
      <c r="F5419" s="190" t="s">
        <v>20869</v>
      </c>
      <c r="G5419" s="192">
        <v>50000</v>
      </c>
      <c r="H5419" s="191">
        <v>1938.7</v>
      </c>
      <c r="I5419" s="188">
        <v>25.790478155465003</v>
      </c>
      <c r="J5419" s="192">
        <v>49500</v>
      </c>
      <c r="K5419" s="191">
        <v>1969</v>
      </c>
      <c r="L5419" s="193">
        <v>25.139664804469273</v>
      </c>
      <c r="N5419" s="185"/>
      <c r="O5419" s="185"/>
    </row>
    <row r="5420" spans="1:15" x14ac:dyDescent="0.25">
      <c r="A5420" s="239" t="s">
        <v>15243</v>
      </c>
      <c r="B5420" s="189" t="s">
        <v>7892</v>
      </c>
      <c r="C5420" s="190" t="s">
        <v>8599</v>
      </c>
      <c r="D5420" s="190" t="s">
        <v>6501</v>
      </c>
      <c r="E5420" s="190" t="s">
        <v>20873</v>
      </c>
      <c r="F5420" s="190" t="s">
        <v>20869</v>
      </c>
      <c r="G5420" s="192">
        <v>186411</v>
      </c>
      <c r="H5420" s="191">
        <v>2077.1</v>
      </c>
      <c r="I5420" s="188">
        <v>89.745799431900252</v>
      </c>
      <c r="J5420" s="192">
        <v>253402</v>
      </c>
      <c r="K5420" s="191">
        <v>2164.1999999999998</v>
      </c>
      <c r="L5420" s="193">
        <v>117.08806949450144</v>
      </c>
      <c r="N5420" s="185"/>
      <c r="O5420" s="185"/>
    </row>
    <row r="5421" spans="1:15" x14ac:dyDescent="0.25">
      <c r="A5421" s="239" t="s">
        <v>15244</v>
      </c>
      <c r="B5421" s="189" t="s">
        <v>7892</v>
      </c>
      <c r="C5421" s="190" t="s">
        <v>8599</v>
      </c>
      <c r="D5421" s="190" t="s">
        <v>6502</v>
      </c>
      <c r="E5421" s="190" t="s">
        <v>20873</v>
      </c>
      <c r="F5421" s="190" t="s">
        <v>20869</v>
      </c>
      <c r="G5421" s="192">
        <v>965</v>
      </c>
      <c r="H5421" s="191">
        <v>55.1</v>
      </c>
      <c r="I5421" s="188">
        <v>17.513611615245008</v>
      </c>
      <c r="J5421" s="192">
        <v>1275</v>
      </c>
      <c r="K5421" s="191">
        <v>54.2</v>
      </c>
      <c r="L5421" s="193">
        <v>23.523985239852397</v>
      </c>
      <c r="N5421" s="185"/>
      <c r="O5421" s="185"/>
    </row>
    <row r="5422" spans="1:15" x14ac:dyDescent="0.25">
      <c r="A5422" s="239" t="s">
        <v>15245</v>
      </c>
      <c r="B5422" s="189" t="s">
        <v>7892</v>
      </c>
      <c r="C5422" s="190" t="s">
        <v>8599</v>
      </c>
      <c r="D5422" s="190" t="s">
        <v>6503</v>
      </c>
      <c r="E5422" s="190" t="s">
        <v>20873</v>
      </c>
      <c r="F5422" s="190" t="s">
        <v>20869</v>
      </c>
      <c r="G5422" s="192">
        <v>28354</v>
      </c>
      <c r="H5422" s="191">
        <v>954.2</v>
      </c>
      <c r="I5422" s="188">
        <v>29.714944456088869</v>
      </c>
      <c r="J5422" s="192">
        <v>28488</v>
      </c>
      <c r="K5422" s="191">
        <v>968.2</v>
      </c>
      <c r="L5422" s="193">
        <v>29.423672794877088</v>
      </c>
      <c r="N5422" s="185"/>
      <c r="O5422" s="185"/>
    </row>
    <row r="5423" spans="1:15" x14ac:dyDescent="0.25">
      <c r="A5423" s="239" t="s">
        <v>15246</v>
      </c>
      <c r="B5423" s="189" t="s">
        <v>7892</v>
      </c>
      <c r="C5423" s="190" t="s">
        <v>8599</v>
      </c>
      <c r="D5423" s="190" t="s">
        <v>6504</v>
      </c>
      <c r="E5423" s="190" t="s">
        <v>20873</v>
      </c>
      <c r="F5423" s="190" t="s">
        <v>20869</v>
      </c>
      <c r="G5423" s="192">
        <v>27500</v>
      </c>
      <c r="H5423" s="191">
        <v>1637</v>
      </c>
      <c r="I5423" s="188">
        <v>16.799022602321319</v>
      </c>
      <c r="J5423" s="192">
        <v>28174</v>
      </c>
      <c r="K5423" s="191">
        <v>1677.1</v>
      </c>
      <c r="L5423" s="193">
        <v>16.799236777771153</v>
      </c>
      <c r="N5423" s="185"/>
      <c r="O5423" s="185"/>
    </row>
    <row r="5424" spans="1:15" x14ac:dyDescent="0.25">
      <c r="A5424" s="239" t="s">
        <v>15247</v>
      </c>
      <c r="B5424" s="189" t="s">
        <v>7892</v>
      </c>
      <c r="C5424" s="190" t="s">
        <v>8599</v>
      </c>
      <c r="D5424" s="190" t="s">
        <v>6505</v>
      </c>
      <c r="E5424" s="190" t="s">
        <v>20873</v>
      </c>
      <c r="F5424" s="190" t="s">
        <v>20869</v>
      </c>
      <c r="G5424" s="192">
        <v>20000</v>
      </c>
      <c r="H5424" s="191">
        <v>419.8</v>
      </c>
      <c r="I5424" s="188">
        <v>47.641734159123388</v>
      </c>
      <c r="J5424" s="192">
        <v>23000</v>
      </c>
      <c r="K5424" s="191">
        <v>417.7</v>
      </c>
      <c r="L5424" s="193">
        <v>55.063442662197751</v>
      </c>
      <c r="N5424" s="185"/>
      <c r="O5424" s="185"/>
    </row>
    <row r="5425" spans="1:15" x14ac:dyDescent="0.25">
      <c r="A5425" s="239" t="s">
        <v>15248</v>
      </c>
      <c r="B5425" s="189" t="s">
        <v>7892</v>
      </c>
      <c r="C5425" s="190" t="s">
        <v>8599</v>
      </c>
      <c r="D5425" s="190" t="s">
        <v>2678</v>
      </c>
      <c r="E5425" s="190" t="s">
        <v>20873</v>
      </c>
      <c r="F5425" s="190" t="s">
        <v>20869</v>
      </c>
      <c r="G5425" s="192">
        <v>42979</v>
      </c>
      <c r="H5425" s="191">
        <v>2039.2</v>
      </c>
      <c r="I5425" s="188">
        <v>21.076402510788544</v>
      </c>
      <c r="J5425" s="192">
        <v>43535</v>
      </c>
      <c r="K5425" s="191">
        <v>2065.9</v>
      </c>
      <c r="L5425" s="193">
        <v>21.073140035819737</v>
      </c>
      <c r="N5425" s="185"/>
      <c r="O5425" s="185"/>
    </row>
    <row r="5426" spans="1:15" x14ac:dyDescent="0.25">
      <c r="A5426" s="239" t="s">
        <v>15249</v>
      </c>
      <c r="B5426" s="189" t="s">
        <v>7892</v>
      </c>
      <c r="C5426" s="190" t="s">
        <v>8599</v>
      </c>
      <c r="D5426" s="190" t="s">
        <v>15250</v>
      </c>
      <c r="E5426" s="190" t="s">
        <v>20873</v>
      </c>
      <c r="F5426" s="190" t="s">
        <v>20868</v>
      </c>
      <c r="G5426" s="192">
        <v>0</v>
      </c>
      <c r="H5426" s="191">
        <v>7.6</v>
      </c>
      <c r="I5426" s="188">
        <v>0</v>
      </c>
      <c r="J5426" s="192">
        <v>0</v>
      </c>
      <c r="K5426" s="191">
        <v>7.4</v>
      </c>
      <c r="L5426" s="193">
        <v>0</v>
      </c>
      <c r="N5426" s="185"/>
      <c r="O5426" s="185"/>
    </row>
    <row r="5427" spans="1:15" x14ac:dyDescent="0.25">
      <c r="A5427" s="239" t="s">
        <v>15251</v>
      </c>
      <c r="B5427" s="189" t="s">
        <v>7892</v>
      </c>
      <c r="C5427" s="190" t="s">
        <v>8599</v>
      </c>
      <c r="D5427" s="190" t="s">
        <v>4659</v>
      </c>
      <c r="E5427" s="190" t="s">
        <v>20873</v>
      </c>
      <c r="F5427" s="190" t="s">
        <v>20868</v>
      </c>
      <c r="G5427" s="192">
        <v>0</v>
      </c>
      <c r="H5427" s="191">
        <v>26.9</v>
      </c>
      <c r="I5427" s="188">
        <v>0</v>
      </c>
      <c r="J5427" s="192">
        <v>0</v>
      </c>
      <c r="K5427" s="191">
        <v>28.4</v>
      </c>
      <c r="L5427" s="193">
        <v>0</v>
      </c>
      <c r="N5427" s="185"/>
      <c r="O5427" s="185"/>
    </row>
    <row r="5428" spans="1:15" x14ac:dyDescent="0.25">
      <c r="A5428" s="239" t="s">
        <v>15252</v>
      </c>
      <c r="B5428" s="189" t="s">
        <v>7894</v>
      </c>
      <c r="C5428" s="190" t="s">
        <v>7893</v>
      </c>
      <c r="D5428" s="190" t="s">
        <v>6506</v>
      </c>
      <c r="E5428" s="190" t="s">
        <v>20867</v>
      </c>
      <c r="F5428" s="190" t="s">
        <v>20869</v>
      </c>
      <c r="G5428" s="192">
        <v>45613</v>
      </c>
      <c r="H5428" s="191">
        <v>799.5</v>
      </c>
      <c r="I5428" s="188">
        <v>57.051907442151347</v>
      </c>
      <c r="J5428" s="192">
        <v>48166.81</v>
      </c>
      <c r="K5428" s="191">
        <v>808.2</v>
      </c>
      <c r="L5428" s="193">
        <v>59.597636723583264</v>
      </c>
      <c r="N5428" s="185"/>
      <c r="O5428" s="185"/>
    </row>
    <row r="5429" spans="1:15" x14ac:dyDescent="0.25">
      <c r="A5429" s="239" t="s">
        <v>15253</v>
      </c>
      <c r="B5429" s="189" t="s">
        <v>7894</v>
      </c>
      <c r="C5429" s="190" t="s">
        <v>7893</v>
      </c>
      <c r="D5429" s="190" t="s">
        <v>6507</v>
      </c>
      <c r="E5429" s="190" t="s">
        <v>20867</v>
      </c>
      <c r="F5429" s="190" t="s">
        <v>20869</v>
      </c>
      <c r="G5429" s="192">
        <v>20783</v>
      </c>
      <c r="H5429" s="191">
        <v>354.1</v>
      </c>
      <c r="I5429" s="188">
        <v>58.692459757130749</v>
      </c>
      <c r="J5429" s="192">
        <v>22814.7</v>
      </c>
      <c r="K5429" s="191">
        <v>347.6</v>
      </c>
      <c r="L5429" s="193">
        <v>65.634925201380895</v>
      </c>
      <c r="N5429" s="185"/>
      <c r="O5429" s="185"/>
    </row>
    <row r="5430" spans="1:15" x14ac:dyDescent="0.25">
      <c r="A5430" s="239" t="s">
        <v>15254</v>
      </c>
      <c r="B5430" s="189" t="s">
        <v>7894</v>
      </c>
      <c r="C5430" s="190" t="s">
        <v>7893</v>
      </c>
      <c r="D5430" s="190" t="s">
        <v>6508</v>
      </c>
      <c r="E5430" s="190" t="s">
        <v>20867</v>
      </c>
      <c r="F5430" s="190" t="s">
        <v>20869</v>
      </c>
      <c r="G5430" s="192">
        <v>20534</v>
      </c>
      <c r="H5430" s="191">
        <v>312.8</v>
      </c>
      <c r="I5430" s="188">
        <v>65.645780051150894</v>
      </c>
      <c r="J5430" s="192">
        <v>20787.189999999999</v>
      </c>
      <c r="K5430" s="191">
        <v>311.3</v>
      </c>
      <c r="L5430" s="193">
        <v>66.775425634436232</v>
      </c>
      <c r="N5430" s="185"/>
      <c r="O5430" s="185"/>
    </row>
    <row r="5431" spans="1:15" x14ac:dyDescent="0.25">
      <c r="A5431" s="239" t="s">
        <v>15255</v>
      </c>
      <c r="B5431" s="189" t="s">
        <v>7894</v>
      </c>
      <c r="C5431" s="190" t="s">
        <v>7893</v>
      </c>
      <c r="D5431" s="190" t="s">
        <v>6509</v>
      </c>
      <c r="E5431" s="190" t="s">
        <v>20867</v>
      </c>
      <c r="F5431" s="190" t="s">
        <v>20869</v>
      </c>
      <c r="G5431" s="192">
        <v>5070</v>
      </c>
      <c r="H5431" s="191">
        <v>124.4</v>
      </c>
      <c r="I5431" s="188">
        <v>40.755627009646304</v>
      </c>
      <c r="J5431" s="192">
        <v>5131.3599999999997</v>
      </c>
      <c r="K5431" s="191">
        <v>126.4</v>
      </c>
      <c r="L5431" s="193">
        <v>40.596202531645567</v>
      </c>
      <c r="N5431" s="185"/>
      <c r="O5431" s="185"/>
    </row>
    <row r="5432" spans="1:15" x14ac:dyDescent="0.25">
      <c r="A5432" s="239" t="s">
        <v>15256</v>
      </c>
      <c r="B5432" s="189" t="s">
        <v>7894</v>
      </c>
      <c r="C5432" s="190" t="s">
        <v>7893</v>
      </c>
      <c r="D5432" s="190" t="s">
        <v>15257</v>
      </c>
      <c r="E5432" s="190" t="s">
        <v>20867</v>
      </c>
      <c r="F5432" s="190" t="s">
        <v>20870</v>
      </c>
      <c r="G5432" s="192">
        <v>1066</v>
      </c>
      <c r="H5432" s="191">
        <v>45.7</v>
      </c>
      <c r="I5432" s="188">
        <v>23.326039387308533</v>
      </c>
      <c r="J5432" s="192">
        <v>1147.01</v>
      </c>
      <c r="K5432" s="191">
        <v>46.3</v>
      </c>
      <c r="L5432" s="193">
        <v>24.773434125269979</v>
      </c>
      <c r="N5432" s="185"/>
      <c r="O5432" s="185"/>
    </row>
    <row r="5433" spans="1:15" x14ac:dyDescent="0.25">
      <c r="A5433" s="239" t="s">
        <v>15258</v>
      </c>
      <c r="B5433" s="189" t="s">
        <v>7894</v>
      </c>
      <c r="C5433" s="190" t="s">
        <v>7893</v>
      </c>
      <c r="D5433" s="190" t="s">
        <v>6588</v>
      </c>
      <c r="E5433" s="190" t="s">
        <v>20867</v>
      </c>
      <c r="F5433" s="190" t="s">
        <v>20869</v>
      </c>
      <c r="G5433" s="192">
        <v>1571</v>
      </c>
      <c r="H5433" s="191">
        <v>79.900000000000006</v>
      </c>
      <c r="I5433" s="188">
        <v>19.662077596996244</v>
      </c>
      <c r="J5433" s="192">
        <v>1691.58</v>
      </c>
      <c r="K5433" s="191">
        <v>83.1</v>
      </c>
      <c r="L5433" s="193">
        <v>20.355956678700363</v>
      </c>
      <c r="N5433" s="185"/>
      <c r="O5433" s="185"/>
    </row>
    <row r="5434" spans="1:15" x14ac:dyDescent="0.25">
      <c r="A5434" s="239" t="s">
        <v>15259</v>
      </c>
      <c r="B5434" s="189" t="s">
        <v>7894</v>
      </c>
      <c r="C5434" s="190" t="s">
        <v>7893</v>
      </c>
      <c r="D5434" s="190" t="s">
        <v>6589</v>
      </c>
      <c r="E5434" s="190" t="s">
        <v>20867</v>
      </c>
      <c r="F5434" s="190" t="s">
        <v>20869</v>
      </c>
      <c r="G5434" s="192">
        <v>95646</v>
      </c>
      <c r="H5434" s="191">
        <v>1535.4</v>
      </c>
      <c r="I5434" s="188">
        <v>62.293864790933952</v>
      </c>
      <c r="J5434" s="192">
        <v>96329.95</v>
      </c>
      <c r="K5434" s="191">
        <v>1540.4</v>
      </c>
      <c r="L5434" s="193">
        <v>62.53567255258374</v>
      </c>
      <c r="N5434" s="185"/>
      <c r="O5434" s="185"/>
    </row>
    <row r="5435" spans="1:15" x14ac:dyDescent="0.25">
      <c r="A5435" s="239" t="s">
        <v>15260</v>
      </c>
      <c r="B5435" s="189" t="s">
        <v>7894</v>
      </c>
      <c r="C5435" s="190" t="s">
        <v>7893</v>
      </c>
      <c r="D5435" s="190" t="s">
        <v>6590</v>
      </c>
      <c r="E5435" s="190" t="s">
        <v>20867</v>
      </c>
      <c r="F5435" s="190" t="s">
        <v>20869</v>
      </c>
      <c r="G5435" s="192">
        <v>4609</v>
      </c>
      <c r="H5435" s="191">
        <v>162.1</v>
      </c>
      <c r="I5435" s="188">
        <v>28.433066008636644</v>
      </c>
      <c r="J5435" s="192">
        <v>4796.17</v>
      </c>
      <c r="K5435" s="191">
        <v>162.30000000000001</v>
      </c>
      <c r="L5435" s="193">
        <v>29.551263093037583</v>
      </c>
      <c r="N5435" s="185"/>
      <c r="O5435" s="185"/>
    </row>
    <row r="5436" spans="1:15" x14ac:dyDescent="0.25">
      <c r="A5436" s="239" t="s">
        <v>15261</v>
      </c>
      <c r="B5436" s="189" t="s">
        <v>7894</v>
      </c>
      <c r="C5436" s="190" t="s">
        <v>7893</v>
      </c>
      <c r="D5436" s="190" t="s">
        <v>6591</v>
      </c>
      <c r="E5436" s="190" t="s">
        <v>20867</v>
      </c>
      <c r="F5436" s="190" t="s">
        <v>20869</v>
      </c>
      <c r="G5436" s="192">
        <v>15900</v>
      </c>
      <c r="H5436" s="191">
        <v>2047.4</v>
      </c>
      <c r="I5436" s="188">
        <v>7.7659470548012113</v>
      </c>
      <c r="J5436" s="192">
        <v>16499.939999999999</v>
      </c>
      <c r="K5436" s="191">
        <v>2046.1</v>
      </c>
      <c r="L5436" s="193">
        <v>8.064092664092664</v>
      </c>
      <c r="N5436" s="185"/>
      <c r="O5436" s="185"/>
    </row>
    <row r="5437" spans="1:15" x14ac:dyDescent="0.25">
      <c r="A5437" s="239" t="s">
        <v>15262</v>
      </c>
      <c r="B5437" s="189" t="s">
        <v>7894</v>
      </c>
      <c r="C5437" s="190" t="s">
        <v>7893</v>
      </c>
      <c r="D5437" s="190" t="s">
        <v>15263</v>
      </c>
      <c r="E5437" s="190" t="s">
        <v>20867</v>
      </c>
      <c r="F5437" s="190" t="s">
        <v>20868</v>
      </c>
      <c r="G5437" s="192">
        <v>0</v>
      </c>
      <c r="H5437" s="191">
        <v>64.3</v>
      </c>
      <c r="I5437" s="188">
        <v>0</v>
      </c>
      <c r="J5437" s="192">
        <v>0</v>
      </c>
      <c r="K5437" s="191">
        <v>63.8</v>
      </c>
      <c r="L5437" s="193">
        <v>0</v>
      </c>
      <c r="N5437" s="185"/>
      <c r="O5437" s="185"/>
    </row>
    <row r="5438" spans="1:15" x14ac:dyDescent="0.25">
      <c r="A5438" s="239" t="s">
        <v>15264</v>
      </c>
      <c r="B5438" s="189" t="s">
        <v>7894</v>
      </c>
      <c r="C5438" s="190" t="s">
        <v>7893</v>
      </c>
      <c r="D5438" s="190" t="s">
        <v>6592</v>
      </c>
      <c r="E5438" s="190" t="s">
        <v>20867</v>
      </c>
      <c r="F5438" s="190" t="s">
        <v>20869</v>
      </c>
      <c r="G5438" s="192">
        <v>9981</v>
      </c>
      <c r="H5438" s="191">
        <v>149</v>
      </c>
      <c r="I5438" s="188">
        <v>66.986577181208048</v>
      </c>
      <c r="J5438" s="192">
        <v>10057.620000000001</v>
      </c>
      <c r="K5438" s="191">
        <v>151</v>
      </c>
      <c r="L5438" s="193">
        <v>66.606754966887422</v>
      </c>
      <c r="N5438" s="185"/>
      <c r="O5438" s="185"/>
    </row>
    <row r="5439" spans="1:15" x14ac:dyDescent="0.25">
      <c r="A5439" s="239" t="s">
        <v>15265</v>
      </c>
      <c r="B5439" s="189" t="s">
        <v>7894</v>
      </c>
      <c r="C5439" s="190" t="s">
        <v>7893</v>
      </c>
      <c r="D5439" s="190" t="s">
        <v>6593</v>
      </c>
      <c r="E5439" s="190" t="s">
        <v>20867</v>
      </c>
      <c r="F5439" s="190" t="s">
        <v>20869</v>
      </c>
      <c r="G5439" s="192">
        <v>6244</v>
      </c>
      <c r="H5439" s="191">
        <v>129.69999999999999</v>
      </c>
      <c r="I5439" s="188">
        <v>48.141865844255982</v>
      </c>
      <c r="J5439" s="192">
        <v>6507.23</v>
      </c>
      <c r="K5439" s="191">
        <v>132.69999999999999</v>
      </c>
      <c r="L5439" s="193">
        <v>49.03715146948003</v>
      </c>
      <c r="N5439" s="185"/>
      <c r="O5439" s="185"/>
    </row>
    <row r="5440" spans="1:15" x14ac:dyDescent="0.25">
      <c r="A5440" s="239" t="s">
        <v>15266</v>
      </c>
      <c r="B5440" s="189" t="s">
        <v>7894</v>
      </c>
      <c r="C5440" s="190" t="s">
        <v>7893</v>
      </c>
      <c r="D5440" s="190" t="s">
        <v>6594</v>
      </c>
      <c r="E5440" s="190" t="s">
        <v>20867</v>
      </c>
      <c r="F5440" s="190" t="s">
        <v>20869</v>
      </c>
      <c r="G5440" s="192">
        <v>37006</v>
      </c>
      <c r="H5440" s="191">
        <v>713.6</v>
      </c>
      <c r="I5440" s="188">
        <v>51.858183856502244</v>
      </c>
      <c r="J5440" s="192">
        <v>37818.25</v>
      </c>
      <c r="K5440" s="191">
        <v>717.9</v>
      </c>
      <c r="L5440" s="193">
        <v>52.678994288898174</v>
      </c>
      <c r="N5440" s="185"/>
      <c r="O5440" s="185"/>
    </row>
    <row r="5441" spans="1:15" x14ac:dyDescent="0.25">
      <c r="A5441" s="239" t="s">
        <v>15267</v>
      </c>
      <c r="B5441" s="189" t="s">
        <v>7894</v>
      </c>
      <c r="C5441" s="190" t="s">
        <v>7893</v>
      </c>
      <c r="D5441" s="190" t="s">
        <v>6595</v>
      </c>
      <c r="E5441" s="190" t="s">
        <v>20867</v>
      </c>
      <c r="F5441" s="190" t="s">
        <v>20869</v>
      </c>
      <c r="G5441" s="192">
        <v>2725</v>
      </c>
      <c r="H5441" s="191">
        <v>74.7</v>
      </c>
      <c r="I5441" s="188">
        <v>36.479250334672017</v>
      </c>
      <c r="J5441" s="192">
        <v>2796.06</v>
      </c>
      <c r="K5441" s="191">
        <v>76.3</v>
      </c>
      <c r="L5441" s="193">
        <v>36.645609436435123</v>
      </c>
      <c r="N5441" s="185"/>
      <c r="O5441" s="185"/>
    </row>
    <row r="5442" spans="1:15" x14ac:dyDescent="0.25">
      <c r="A5442" s="239" t="s">
        <v>15268</v>
      </c>
      <c r="B5442" s="189" t="s">
        <v>7894</v>
      </c>
      <c r="C5442" s="190" t="s">
        <v>7893</v>
      </c>
      <c r="D5442" s="190" t="s">
        <v>2453</v>
      </c>
      <c r="E5442" s="190" t="s">
        <v>20867</v>
      </c>
      <c r="F5442" s="190" t="s">
        <v>20869</v>
      </c>
      <c r="G5442" s="192">
        <v>63030</v>
      </c>
      <c r="H5442" s="191">
        <v>987.3</v>
      </c>
      <c r="I5442" s="188">
        <v>63.84077787906412</v>
      </c>
      <c r="J5442" s="192">
        <v>66904.259999999995</v>
      </c>
      <c r="K5442" s="191">
        <v>1002.9</v>
      </c>
      <c r="L5442" s="193">
        <v>66.710798683816932</v>
      </c>
      <c r="N5442" s="185"/>
      <c r="O5442" s="185"/>
    </row>
    <row r="5443" spans="1:15" x14ac:dyDescent="0.25">
      <c r="A5443" s="239" t="s">
        <v>15269</v>
      </c>
      <c r="B5443" s="189" t="s">
        <v>7894</v>
      </c>
      <c r="C5443" s="190" t="s">
        <v>7893</v>
      </c>
      <c r="D5443" s="190" t="s">
        <v>2454</v>
      </c>
      <c r="E5443" s="190" t="s">
        <v>20867</v>
      </c>
      <c r="F5443" s="190" t="s">
        <v>20869</v>
      </c>
      <c r="G5443" s="192">
        <v>20243</v>
      </c>
      <c r="H5443" s="191">
        <v>403</v>
      </c>
      <c r="I5443" s="188">
        <v>50.230769230769234</v>
      </c>
      <c r="J5443" s="192">
        <v>22156.01</v>
      </c>
      <c r="K5443" s="191">
        <v>409.2</v>
      </c>
      <c r="L5443" s="193">
        <v>54.144696969696966</v>
      </c>
      <c r="N5443" s="185"/>
      <c r="O5443" s="185"/>
    </row>
    <row r="5444" spans="1:15" x14ac:dyDescent="0.25">
      <c r="A5444" s="239" t="s">
        <v>15270</v>
      </c>
      <c r="B5444" s="189" t="s">
        <v>7894</v>
      </c>
      <c r="C5444" s="190" t="s">
        <v>7893</v>
      </c>
      <c r="D5444" s="190" t="s">
        <v>2455</v>
      </c>
      <c r="E5444" s="190" t="s">
        <v>20867</v>
      </c>
      <c r="F5444" s="190" t="s">
        <v>20869</v>
      </c>
      <c r="G5444" s="192">
        <v>122941</v>
      </c>
      <c r="H5444" s="191">
        <v>1903.3</v>
      </c>
      <c r="I5444" s="188">
        <v>64.593600588451636</v>
      </c>
      <c r="J5444" s="192">
        <v>127937.64</v>
      </c>
      <c r="K5444" s="191">
        <v>1910.5</v>
      </c>
      <c r="L5444" s="193">
        <v>66.965527348861556</v>
      </c>
      <c r="N5444" s="185"/>
      <c r="O5444" s="185"/>
    </row>
    <row r="5445" spans="1:15" x14ac:dyDescent="0.25">
      <c r="A5445" s="239" t="s">
        <v>15271</v>
      </c>
      <c r="B5445" s="189" t="s">
        <v>7894</v>
      </c>
      <c r="C5445" s="190" t="s">
        <v>7893</v>
      </c>
      <c r="D5445" s="190" t="s">
        <v>3154</v>
      </c>
      <c r="E5445" s="190" t="s">
        <v>20867</v>
      </c>
      <c r="F5445" s="190" t="s">
        <v>20868</v>
      </c>
      <c r="G5445" s="192">
        <v>0</v>
      </c>
      <c r="H5445" s="191">
        <v>81.900000000000006</v>
      </c>
      <c r="I5445" s="188">
        <v>0</v>
      </c>
      <c r="J5445" s="192">
        <v>0</v>
      </c>
      <c r="K5445" s="191">
        <v>81.3</v>
      </c>
      <c r="L5445" s="193">
        <v>0</v>
      </c>
      <c r="N5445" s="185"/>
      <c r="O5445" s="185"/>
    </row>
    <row r="5446" spans="1:15" x14ac:dyDescent="0.25">
      <c r="A5446" s="239" t="s">
        <v>15272</v>
      </c>
      <c r="B5446" s="189" t="s">
        <v>7894</v>
      </c>
      <c r="C5446" s="190" t="s">
        <v>7893</v>
      </c>
      <c r="D5446" s="190" t="s">
        <v>2456</v>
      </c>
      <c r="E5446" s="190" t="s">
        <v>20867</v>
      </c>
      <c r="F5446" s="190" t="s">
        <v>20869</v>
      </c>
      <c r="G5446" s="192">
        <v>4107</v>
      </c>
      <c r="H5446" s="191">
        <v>165.9</v>
      </c>
      <c r="I5446" s="188">
        <v>24.755877034358047</v>
      </c>
      <c r="J5446" s="192">
        <v>5058.12</v>
      </c>
      <c r="K5446" s="191">
        <v>163.4</v>
      </c>
      <c r="L5446" s="193">
        <v>30.955446756425946</v>
      </c>
      <c r="N5446" s="185"/>
      <c r="O5446" s="185"/>
    </row>
    <row r="5447" spans="1:15" x14ac:dyDescent="0.25">
      <c r="A5447" s="239" t="s">
        <v>15273</v>
      </c>
      <c r="B5447" s="189" t="s">
        <v>7894</v>
      </c>
      <c r="C5447" s="190" t="s">
        <v>7893</v>
      </c>
      <c r="D5447" s="190" t="s">
        <v>15274</v>
      </c>
      <c r="E5447" s="190" t="s">
        <v>20867</v>
      </c>
      <c r="F5447" s="190" t="s">
        <v>20870</v>
      </c>
      <c r="G5447" s="192">
        <v>0</v>
      </c>
      <c r="H5447" s="191">
        <v>0</v>
      </c>
      <c r="I5447" s="188">
        <v>0</v>
      </c>
      <c r="J5447" s="192">
        <v>0</v>
      </c>
      <c r="K5447" s="191">
        <v>0</v>
      </c>
      <c r="L5447" s="193">
        <v>0</v>
      </c>
      <c r="N5447" s="185"/>
      <c r="O5447" s="185"/>
    </row>
    <row r="5448" spans="1:15" x14ac:dyDescent="0.25">
      <c r="A5448" s="239" t="s">
        <v>15275</v>
      </c>
      <c r="B5448" s="189" t="s">
        <v>7894</v>
      </c>
      <c r="C5448" s="190" t="s">
        <v>7893</v>
      </c>
      <c r="D5448" s="190" t="s">
        <v>15276</v>
      </c>
      <c r="E5448" s="190" t="s">
        <v>20867</v>
      </c>
      <c r="F5448" s="190" t="s">
        <v>20868</v>
      </c>
      <c r="G5448" s="192">
        <v>0</v>
      </c>
      <c r="H5448" s="191">
        <v>70.5</v>
      </c>
      <c r="I5448" s="188">
        <v>0</v>
      </c>
      <c r="J5448" s="192">
        <v>0</v>
      </c>
      <c r="K5448" s="191">
        <v>71.099999999999994</v>
      </c>
      <c r="L5448" s="193">
        <v>0</v>
      </c>
      <c r="N5448" s="185"/>
      <c r="O5448" s="185"/>
    </row>
    <row r="5449" spans="1:15" x14ac:dyDescent="0.25">
      <c r="A5449" s="239" t="s">
        <v>15277</v>
      </c>
      <c r="B5449" s="189" t="s">
        <v>7894</v>
      </c>
      <c r="C5449" s="190" t="s">
        <v>7893</v>
      </c>
      <c r="D5449" s="190" t="s">
        <v>2457</v>
      </c>
      <c r="E5449" s="190" t="s">
        <v>20867</v>
      </c>
      <c r="F5449" s="190" t="s">
        <v>20869</v>
      </c>
      <c r="G5449" s="192">
        <v>23108</v>
      </c>
      <c r="H5449" s="191">
        <v>534.1</v>
      </c>
      <c r="I5449" s="188">
        <v>43.265306122448976</v>
      </c>
      <c r="J5449" s="192">
        <v>25826.99</v>
      </c>
      <c r="K5449" s="191">
        <v>531.70000000000005</v>
      </c>
      <c r="L5449" s="193">
        <v>48.574365243558397</v>
      </c>
      <c r="N5449" s="185"/>
      <c r="O5449" s="185"/>
    </row>
    <row r="5450" spans="1:15" x14ac:dyDescent="0.25">
      <c r="A5450" s="239" t="s">
        <v>15278</v>
      </c>
      <c r="B5450" s="189" t="s">
        <v>7894</v>
      </c>
      <c r="C5450" s="190" t="s">
        <v>7893</v>
      </c>
      <c r="D5450" s="190" t="s">
        <v>2458</v>
      </c>
      <c r="E5450" s="190" t="s">
        <v>20867</v>
      </c>
      <c r="F5450" s="190" t="s">
        <v>20869</v>
      </c>
      <c r="G5450" s="192">
        <v>27363</v>
      </c>
      <c r="H5450" s="191">
        <v>532.5</v>
      </c>
      <c r="I5450" s="188">
        <v>51.38591549295775</v>
      </c>
      <c r="J5450" s="192">
        <v>29110.6</v>
      </c>
      <c r="K5450" s="191">
        <v>538.79999999999995</v>
      </c>
      <c r="L5450" s="193">
        <v>54.028582034149963</v>
      </c>
      <c r="N5450" s="185"/>
      <c r="O5450" s="185"/>
    </row>
    <row r="5451" spans="1:15" x14ac:dyDescent="0.25">
      <c r="A5451" s="239" t="s">
        <v>15279</v>
      </c>
      <c r="B5451" s="189" t="s">
        <v>7894</v>
      </c>
      <c r="C5451" s="190" t="s">
        <v>7893</v>
      </c>
      <c r="D5451" s="190" t="s">
        <v>5361</v>
      </c>
      <c r="E5451" s="190" t="s">
        <v>20867</v>
      </c>
      <c r="F5451" s="190" t="s">
        <v>20869</v>
      </c>
      <c r="G5451" s="192">
        <v>6798</v>
      </c>
      <c r="H5451" s="191">
        <v>190</v>
      </c>
      <c r="I5451" s="188">
        <v>35.778947368421051</v>
      </c>
      <c r="J5451" s="192">
        <v>6905.39</v>
      </c>
      <c r="K5451" s="191">
        <v>196.2</v>
      </c>
      <c r="L5451" s="193">
        <v>35.19566768603466</v>
      </c>
      <c r="N5451" s="185"/>
      <c r="O5451" s="185"/>
    </row>
    <row r="5452" spans="1:15" x14ac:dyDescent="0.25">
      <c r="A5452" s="239" t="s">
        <v>15280</v>
      </c>
      <c r="B5452" s="189" t="s">
        <v>7894</v>
      </c>
      <c r="C5452" s="190" t="s">
        <v>7893</v>
      </c>
      <c r="D5452" s="190" t="s">
        <v>2133</v>
      </c>
      <c r="E5452" s="190" t="s">
        <v>20867</v>
      </c>
      <c r="F5452" s="190" t="s">
        <v>20869</v>
      </c>
      <c r="G5452" s="192">
        <v>533</v>
      </c>
      <c r="H5452" s="191">
        <v>50.1</v>
      </c>
      <c r="I5452" s="188">
        <v>10.638722554890219</v>
      </c>
      <c r="J5452" s="192">
        <v>748.37</v>
      </c>
      <c r="K5452" s="191">
        <v>51.4</v>
      </c>
      <c r="L5452" s="193">
        <v>14.559727626459145</v>
      </c>
      <c r="N5452" s="185"/>
      <c r="O5452" s="185"/>
    </row>
    <row r="5453" spans="1:15" x14ac:dyDescent="0.25">
      <c r="A5453" s="239" t="s">
        <v>15281</v>
      </c>
      <c r="B5453" s="189" t="s">
        <v>7894</v>
      </c>
      <c r="C5453" s="190" t="s">
        <v>7893</v>
      </c>
      <c r="D5453" s="190" t="s">
        <v>2134</v>
      </c>
      <c r="E5453" s="190" t="s">
        <v>20867</v>
      </c>
      <c r="F5453" s="190" t="s">
        <v>20869</v>
      </c>
      <c r="G5453" s="192">
        <v>3697</v>
      </c>
      <c r="H5453" s="191">
        <v>144.9</v>
      </c>
      <c r="I5453" s="188">
        <v>25.514147688060731</v>
      </c>
      <c r="J5453" s="192">
        <v>3810.61</v>
      </c>
      <c r="K5453" s="191">
        <v>144.4</v>
      </c>
      <c r="L5453" s="193">
        <v>26.389265927977839</v>
      </c>
      <c r="N5453" s="185"/>
      <c r="O5453" s="185"/>
    </row>
    <row r="5454" spans="1:15" x14ac:dyDescent="0.25">
      <c r="A5454" s="239" t="s">
        <v>15282</v>
      </c>
      <c r="B5454" s="189" t="s">
        <v>7894</v>
      </c>
      <c r="C5454" s="190" t="s">
        <v>7893</v>
      </c>
      <c r="D5454" s="190" t="s">
        <v>2135</v>
      </c>
      <c r="E5454" s="190" t="s">
        <v>20867</v>
      </c>
      <c r="F5454" s="190" t="s">
        <v>20869</v>
      </c>
      <c r="G5454" s="192">
        <v>231470</v>
      </c>
      <c r="H5454" s="191">
        <v>5984.1</v>
      </c>
      <c r="I5454" s="188">
        <v>38.680837552848381</v>
      </c>
      <c r="J5454" s="192">
        <v>249021.41</v>
      </c>
      <c r="K5454" s="191">
        <v>6056.7</v>
      </c>
      <c r="L5454" s="193">
        <v>41.115031287664905</v>
      </c>
      <c r="N5454" s="185"/>
      <c r="O5454" s="185"/>
    </row>
    <row r="5455" spans="1:15" x14ac:dyDescent="0.25">
      <c r="A5455" s="239" t="s">
        <v>15283</v>
      </c>
      <c r="B5455" s="189" t="s">
        <v>7894</v>
      </c>
      <c r="C5455" s="190" t="s">
        <v>7893</v>
      </c>
      <c r="D5455" s="190" t="s">
        <v>15284</v>
      </c>
      <c r="E5455" s="190" t="s">
        <v>20867</v>
      </c>
      <c r="F5455" s="190" t="s">
        <v>20870</v>
      </c>
      <c r="G5455" s="192">
        <v>3641</v>
      </c>
      <c r="H5455" s="191">
        <v>196.6</v>
      </c>
      <c r="I5455" s="188">
        <v>18.519837232960327</v>
      </c>
      <c r="J5455" s="192">
        <v>3672.61</v>
      </c>
      <c r="K5455" s="191">
        <v>197</v>
      </c>
      <c r="L5455" s="193">
        <v>18.64269035532995</v>
      </c>
      <c r="N5455" s="185"/>
      <c r="O5455" s="185"/>
    </row>
    <row r="5456" spans="1:15" x14ac:dyDescent="0.25">
      <c r="A5456" s="239" t="s">
        <v>15285</v>
      </c>
      <c r="B5456" s="189" t="s">
        <v>7894</v>
      </c>
      <c r="C5456" s="190" t="s">
        <v>7893</v>
      </c>
      <c r="D5456" s="190" t="s">
        <v>6434</v>
      </c>
      <c r="E5456" s="190" t="s">
        <v>20867</v>
      </c>
      <c r="F5456" s="190" t="s">
        <v>20869</v>
      </c>
      <c r="G5456" s="192">
        <v>5637</v>
      </c>
      <c r="H5456" s="191">
        <v>230.8</v>
      </c>
      <c r="I5456" s="188">
        <v>24.42374350086655</v>
      </c>
      <c r="J5456" s="192">
        <v>5891.65</v>
      </c>
      <c r="K5456" s="191">
        <v>229.4</v>
      </c>
      <c r="L5456" s="193">
        <v>25.682868352223188</v>
      </c>
      <c r="N5456" s="185"/>
      <c r="O5456" s="185"/>
    </row>
    <row r="5457" spans="1:15" x14ac:dyDescent="0.25">
      <c r="A5457" s="239" t="s">
        <v>15286</v>
      </c>
      <c r="B5457" s="189" t="s">
        <v>7894</v>
      </c>
      <c r="C5457" s="190" t="s">
        <v>7893</v>
      </c>
      <c r="D5457" s="190" t="s">
        <v>2136</v>
      </c>
      <c r="E5457" s="190" t="s">
        <v>20867</v>
      </c>
      <c r="F5457" s="190" t="s">
        <v>20869</v>
      </c>
      <c r="G5457" s="192">
        <v>15349</v>
      </c>
      <c r="H5457" s="191">
        <v>874.1</v>
      </c>
      <c r="I5457" s="188">
        <v>17.559775769362773</v>
      </c>
      <c r="J5457" s="192">
        <v>19077.77</v>
      </c>
      <c r="K5457" s="191">
        <v>880.7</v>
      </c>
      <c r="L5457" s="193">
        <v>21.662052912456002</v>
      </c>
      <c r="N5457" s="185"/>
      <c r="O5457" s="185"/>
    </row>
    <row r="5458" spans="1:15" x14ac:dyDescent="0.25">
      <c r="A5458" s="239" t="s">
        <v>15287</v>
      </c>
      <c r="B5458" s="189" t="s">
        <v>7894</v>
      </c>
      <c r="C5458" s="190" t="s">
        <v>7893</v>
      </c>
      <c r="D5458" s="190" t="s">
        <v>2137</v>
      </c>
      <c r="E5458" s="190" t="s">
        <v>20867</v>
      </c>
      <c r="F5458" s="190" t="s">
        <v>20869</v>
      </c>
      <c r="G5458" s="192">
        <v>35848</v>
      </c>
      <c r="H5458" s="191">
        <v>542.9</v>
      </c>
      <c r="I5458" s="188">
        <v>66.030576533431571</v>
      </c>
      <c r="J5458" s="192">
        <v>37212.1</v>
      </c>
      <c r="K5458" s="191">
        <v>549.1</v>
      </c>
      <c r="L5458" s="193">
        <v>67.769258787106168</v>
      </c>
      <c r="N5458" s="185"/>
      <c r="O5458" s="185"/>
    </row>
    <row r="5459" spans="1:15" x14ac:dyDescent="0.25">
      <c r="A5459" s="239" t="s">
        <v>15288</v>
      </c>
      <c r="B5459" s="189" t="s">
        <v>7894</v>
      </c>
      <c r="C5459" s="190" t="s">
        <v>7893</v>
      </c>
      <c r="D5459" s="190" t="s">
        <v>2138</v>
      </c>
      <c r="E5459" s="190" t="s">
        <v>20867</v>
      </c>
      <c r="F5459" s="190" t="s">
        <v>20869</v>
      </c>
      <c r="G5459" s="192">
        <v>5141</v>
      </c>
      <c r="H5459" s="191">
        <v>245</v>
      </c>
      <c r="I5459" s="188">
        <v>20.983673469387757</v>
      </c>
      <c r="J5459" s="192">
        <v>5227.6400000000003</v>
      </c>
      <c r="K5459" s="191">
        <v>245.1</v>
      </c>
      <c r="L5459" s="193">
        <v>21.328600571195434</v>
      </c>
      <c r="N5459" s="185"/>
      <c r="O5459" s="185"/>
    </row>
    <row r="5460" spans="1:15" x14ac:dyDescent="0.25">
      <c r="A5460" s="239" t="s">
        <v>15289</v>
      </c>
      <c r="B5460" s="189" t="s">
        <v>7894</v>
      </c>
      <c r="C5460" s="190" t="s">
        <v>7893</v>
      </c>
      <c r="D5460" s="190" t="s">
        <v>15290</v>
      </c>
      <c r="E5460" s="190" t="s">
        <v>20867</v>
      </c>
      <c r="F5460" s="190" t="s">
        <v>20870</v>
      </c>
      <c r="G5460" s="192">
        <v>0</v>
      </c>
      <c r="H5460" s="191">
        <v>0</v>
      </c>
      <c r="I5460" s="188">
        <v>0</v>
      </c>
      <c r="J5460" s="192">
        <v>0</v>
      </c>
      <c r="K5460" s="191">
        <v>0</v>
      </c>
      <c r="L5460" s="193">
        <v>0</v>
      </c>
      <c r="N5460" s="185"/>
      <c r="O5460" s="185"/>
    </row>
    <row r="5461" spans="1:15" x14ac:dyDescent="0.25">
      <c r="A5461" s="239" t="s">
        <v>15291</v>
      </c>
      <c r="B5461" s="189" t="s">
        <v>7894</v>
      </c>
      <c r="C5461" s="190" t="s">
        <v>7893</v>
      </c>
      <c r="D5461" s="190" t="s">
        <v>5052</v>
      </c>
      <c r="E5461" s="190" t="s">
        <v>20867</v>
      </c>
      <c r="F5461" s="190" t="s">
        <v>20869</v>
      </c>
      <c r="G5461" s="192">
        <v>15313</v>
      </c>
      <c r="H5461" s="191">
        <v>430.6</v>
      </c>
      <c r="I5461" s="188">
        <v>35.562006502554574</v>
      </c>
      <c r="J5461" s="192">
        <v>16176.71</v>
      </c>
      <c r="K5461" s="191">
        <v>429.2</v>
      </c>
      <c r="L5461" s="193">
        <v>37.690377446411929</v>
      </c>
      <c r="N5461" s="185"/>
      <c r="O5461" s="185"/>
    </row>
    <row r="5462" spans="1:15" x14ac:dyDescent="0.25">
      <c r="A5462" s="239" t="s">
        <v>15292</v>
      </c>
      <c r="B5462" s="189" t="s">
        <v>7894</v>
      </c>
      <c r="C5462" s="190" t="s">
        <v>7893</v>
      </c>
      <c r="D5462" s="190" t="s">
        <v>2139</v>
      </c>
      <c r="E5462" s="190" t="s">
        <v>20867</v>
      </c>
      <c r="F5462" s="190" t="s">
        <v>20869</v>
      </c>
      <c r="G5462" s="192">
        <v>20414</v>
      </c>
      <c r="H5462" s="191">
        <v>399.4</v>
      </c>
      <c r="I5462" s="188">
        <v>51.11166750125188</v>
      </c>
      <c r="J5462" s="192">
        <v>20855.14</v>
      </c>
      <c r="K5462" s="191">
        <v>399</v>
      </c>
      <c r="L5462" s="193">
        <v>52.268521303258147</v>
      </c>
      <c r="N5462" s="185"/>
      <c r="O5462" s="185"/>
    </row>
    <row r="5463" spans="1:15" x14ac:dyDescent="0.25">
      <c r="A5463" s="239" t="s">
        <v>15293</v>
      </c>
      <c r="B5463" s="189" t="s">
        <v>7896</v>
      </c>
      <c r="C5463" s="190" t="s">
        <v>7895</v>
      </c>
      <c r="D5463" s="190" t="s">
        <v>2140</v>
      </c>
      <c r="E5463" s="190" t="s">
        <v>20867</v>
      </c>
      <c r="F5463" s="190" t="s">
        <v>20869</v>
      </c>
      <c r="G5463" s="192">
        <v>5412.08</v>
      </c>
      <c r="H5463" s="191">
        <v>124.57</v>
      </c>
      <c r="I5463" s="188">
        <v>43.446094565304648</v>
      </c>
      <c r="J5463" s="192">
        <v>5304</v>
      </c>
      <c r="K5463" s="191">
        <v>120.94</v>
      </c>
      <c r="L5463" s="193">
        <v>43.856457747643461</v>
      </c>
      <c r="N5463" s="185"/>
      <c r="O5463" s="185"/>
    </row>
    <row r="5464" spans="1:15" x14ac:dyDescent="0.25">
      <c r="A5464" s="239" t="s">
        <v>15294</v>
      </c>
      <c r="B5464" s="189" t="s">
        <v>7896</v>
      </c>
      <c r="C5464" s="190" t="s">
        <v>7895</v>
      </c>
      <c r="D5464" s="190" t="s">
        <v>15295</v>
      </c>
      <c r="E5464" s="190" t="s">
        <v>20867</v>
      </c>
      <c r="F5464" s="190" t="s">
        <v>20868</v>
      </c>
      <c r="G5464" s="192">
        <v>0</v>
      </c>
      <c r="H5464" s="191">
        <v>28.65</v>
      </c>
      <c r="I5464" s="188">
        <v>0</v>
      </c>
      <c r="J5464" s="192">
        <v>0</v>
      </c>
      <c r="K5464" s="191">
        <v>29.7</v>
      </c>
      <c r="L5464" s="193">
        <v>0</v>
      </c>
      <c r="N5464" s="185"/>
      <c r="O5464" s="185"/>
    </row>
    <row r="5465" spans="1:15" x14ac:dyDescent="0.25">
      <c r="A5465" s="239" t="s">
        <v>15296</v>
      </c>
      <c r="B5465" s="189" t="s">
        <v>7896</v>
      </c>
      <c r="C5465" s="190" t="s">
        <v>7895</v>
      </c>
      <c r="D5465" s="190" t="s">
        <v>2141</v>
      </c>
      <c r="E5465" s="190" t="s">
        <v>20867</v>
      </c>
      <c r="F5465" s="190" t="s">
        <v>20869</v>
      </c>
      <c r="G5465" s="192">
        <v>6896.83</v>
      </c>
      <c r="H5465" s="191">
        <v>229.85</v>
      </c>
      <c r="I5465" s="188">
        <v>30.00578638242332</v>
      </c>
      <c r="J5465" s="192">
        <v>7809</v>
      </c>
      <c r="K5465" s="191">
        <v>249.18</v>
      </c>
      <c r="L5465" s="193">
        <v>31.338791235251623</v>
      </c>
      <c r="N5465" s="185"/>
      <c r="O5465" s="185"/>
    </row>
    <row r="5466" spans="1:15" x14ac:dyDescent="0.25">
      <c r="A5466" s="239" t="s">
        <v>15297</v>
      </c>
      <c r="B5466" s="189" t="s">
        <v>7896</v>
      </c>
      <c r="C5466" s="190" t="s">
        <v>7895</v>
      </c>
      <c r="D5466" s="190" t="s">
        <v>15298</v>
      </c>
      <c r="E5466" s="190" t="s">
        <v>20867</v>
      </c>
      <c r="F5466" s="190" t="s">
        <v>20868</v>
      </c>
      <c r="G5466" s="192">
        <v>0</v>
      </c>
      <c r="H5466" s="191">
        <v>44.56</v>
      </c>
      <c r="I5466" s="188">
        <v>0</v>
      </c>
      <c r="J5466" s="192">
        <v>0</v>
      </c>
      <c r="K5466" s="191">
        <v>40.68</v>
      </c>
      <c r="L5466" s="193">
        <v>0</v>
      </c>
      <c r="N5466" s="185"/>
      <c r="O5466" s="185"/>
    </row>
    <row r="5467" spans="1:15" x14ac:dyDescent="0.25">
      <c r="A5467" s="239" t="s">
        <v>15299</v>
      </c>
      <c r="B5467" s="189" t="s">
        <v>7896</v>
      </c>
      <c r="C5467" s="190" t="s">
        <v>7895</v>
      </c>
      <c r="D5467" s="190" t="s">
        <v>4460</v>
      </c>
      <c r="E5467" s="190" t="s">
        <v>20867</v>
      </c>
      <c r="F5467" s="190" t="s">
        <v>20869</v>
      </c>
      <c r="G5467" s="192">
        <v>7394.29</v>
      </c>
      <c r="H5467" s="191">
        <v>120.34</v>
      </c>
      <c r="I5467" s="188">
        <v>61.444989197274388</v>
      </c>
      <c r="J5467" s="192">
        <v>8275</v>
      </c>
      <c r="K5467" s="191">
        <v>125.9</v>
      </c>
      <c r="L5467" s="193">
        <v>65.726767275615572</v>
      </c>
      <c r="N5467" s="185"/>
      <c r="O5467" s="185"/>
    </row>
    <row r="5468" spans="1:15" x14ac:dyDescent="0.25">
      <c r="A5468" s="239" t="s">
        <v>15300</v>
      </c>
      <c r="B5468" s="189" t="s">
        <v>7896</v>
      </c>
      <c r="C5468" s="190" t="s">
        <v>7895</v>
      </c>
      <c r="D5468" s="190" t="s">
        <v>15301</v>
      </c>
      <c r="E5468" s="190" t="s">
        <v>20867</v>
      </c>
      <c r="F5468" s="190" t="s">
        <v>20868</v>
      </c>
      <c r="G5468" s="192">
        <v>0</v>
      </c>
      <c r="H5468" s="191">
        <v>56.42</v>
      </c>
      <c r="I5468" s="188">
        <v>0</v>
      </c>
      <c r="J5468" s="192">
        <v>0</v>
      </c>
      <c r="K5468" s="191">
        <v>58.04</v>
      </c>
      <c r="L5468" s="193">
        <v>0</v>
      </c>
      <c r="N5468" s="185"/>
      <c r="O5468" s="185"/>
    </row>
    <row r="5469" spans="1:15" x14ac:dyDescent="0.25">
      <c r="A5469" s="239" t="s">
        <v>15302</v>
      </c>
      <c r="B5469" s="189" t="s">
        <v>7896</v>
      </c>
      <c r="C5469" s="190" t="s">
        <v>7895</v>
      </c>
      <c r="D5469" s="190" t="s">
        <v>4461</v>
      </c>
      <c r="E5469" s="190" t="s">
        <v>20867</v>
      </c>
      <c r="F5469" s="190" t="s">
        <v>20869</v>
      </c>
      <c r="G5469" s="192">
        <v>42000</v>
      </c>
      <c r="H5469" s="191">
        <v>494.66</v>
      </c>
      <c r="I5469" s="188">
        <v>84.906804673917435</v>
      </c>
      <c r="J5469" s="192">
        <v>43000</v>
      </c>
      <c r="K5469" s="191">
        <v>522.65</v>
      </c>
      <c r="L5469" s="193">
        <v>82.273031665550562</v>
      </c>
      <c r="N5469" s="185"/>
      <c r="O5469" s="185"/>
    </row>
    <row r="5470" spans="1:15" x14ac:dyDescent="0.25">
      <c r="A5470" s="239" t="s">
        <v>15303</v>
      </c>
      <c r="B5470" s="189" t="s">
        <v>7896</v>
      </c>
      <c r="C5470" s="190" t="s">
        <v>7895</v>
      </c>
      <c r="D5470" s="190" t="s">
        <v>5788</v>
      </c>
      <c r="E5470" s="190" t="s">
        <v>20867</v>
      </c>
      <c r="F5470" s="190" t="s">
        <v>20869</v>
      </c>
      <c r="G5470" s="192">
        <v>4000</v>
      </c>
      <c r="H5470" s="191">
        <v>129.81</v>
      </c>
      <c r="I5470" s="188">
        <v>30.814267005623602</v>
      </c>
      <c r="J5470" s="192">
        <v>5830</v>
      </c>
      <c r="K5470" s="191">
        <v>131.32</v>
      </c>
      <c r="L5470" s="193">
        <v>44.395370088333841</v>
      </c>
      <c r="N5470" s="185"/>
      <c r="O5470" s="185"/>
    </row>
    <row r="5471" spans="1:15" x14ac:dyDescent="0.25">
      <c r="A5471" s="239" t="s">
        <v>15304</v>
      </c>
      <c r="B5471" s="189" t="s">
        <v>7896</v>
      </c>
      <c r="C5471" s="190" t="s">
        <v>7895</v>
      </c>
      <c r="D5471" s="190" t="s">
        <v>4462</v>
      </c>
      <c r="E5471" s="190" t="s">
        <v>20867</v>
      </c>
      <c r="F5471" s="190" t="s">
        <v>20869</v>
      </c>
      <c r="G5471" s="192">
        <v>31978.39</v>
      </c>
      <c r="H5471" s="191">
        <v>642.95000000000005</v>
      </c>
      <c r="I5471" s="188">
        <v>49.736977992067807</v>
      </c>
      <c r="J5471" s="192">
        <v>30660</v>
      </c>
      <c r="K5471" s="191">
        <v>595.28</v>
      </c>
      <c r="L5471" s="193">
        <v>51.505174035747885</v>
      </c>
      <c r="N5471" s="185"/>
      <c r="O5471" s="185"/>
    </row>
    <row r="5472" spans="1:15" x14ac:dyDescent="0.25">
      <c r="A5472" s="239" t="s">
        <v>15305</v>
      </c>
      <c r="B5472" s="189" t="s">
        <v>7896</v>
      </c>
      <c r="C5472" s="190" t="s">
        <v>7895</v>
      </c>
      <c r="D5472" s="190" t="s">
        <v>15306</v>
      </c>
      <c r="E5472" s="190" t="s">
        <v>20867</v>
      </c>
      <c r="F5472" s="190" t="s">
        <v>20868</v>
      </c>
      <c r="G5472" s="192">
        <v>0</v>
      </c>
      <c r="H5472" s="191">
        <v>85.12</v>
      </c>
      <c r="I5472" s="188">
        <v>0</v>
      </c>
      <c r="J5472" s="192">
        <v>0</v>
      </c>
      <c r="K5472" s="191">
        <v>82.6</v>
      </c>
      <c r="L5472" s="193">
        <v>0</v>
      </c>
      <c r="N5472" s="185"/>
      <c r="O5472" s="185"/>
    </row>
    <row r="5473" spans="1:15" x14ac:dyDescent="0.25">
      <c r="A5473" s="239" t="s">
        <v>15307</v>
      </c>
      <c r="B5473" s="189" t="s">
        <v>7896</v>
      </c>
      <c r="C5473" s="190" t="s">
        <v>7895</v>
      </c>
      <c r="D5473" s="190" t="s">
        <v>4463</v>
      </c>
      <c r="E5473" s="190" t="s">
        <v>20867</v>
      </c>
      <c r="F5473" s="190" t="s">
        <v>20869</v>
      </c>
      <c r="G5473" s="192">
        <v>648.13</v>
      </c>
      <c r="H5473" s="191">
        <v>86.39</v>
      </c>
      <c r="I5473" s="188">
        <v>7.5023729598333135</v>
      </c>
      <c r="J5473" s="192">
        <v>700</v>
      </c>
      <c r="K5473" s="191">
        <v>90.64</v>
      </c>
      <c r="L5473" s="193">
        <v>7.7228596646072374</v>
      </c>
      <c r="N5473" s="185"/>
      <c r="O5473" s="185"/>
    </row>
    <row r="5474" spans="1:15" x14ac:dyDescent="0.25">
      <c r="A5474" s="239" t="s">
        <v>15308</v>
      </c>
      <c r="B5474" s="189" t="s">
        <v>7896</v>
      </c>
      <c r="C5474" s="190" t="s">
        <v>7895</v>
      </c>
      <c r="D5474" s="190" t="s">
        <v>4464</v>
      </c>
      <c r="E5474" s="190" t="s">
        <v>20867</v>
      </c>
      <c r="F5474" s="190" t="s">
        <v>20869</v>
      </c>
      <c r="G5474" s="192">
        <v>69385.91</v>
      </c>
      <c r="H5474" s="191">
        <v>1755.39</v>
      </c>
      <c r="I5474" s="188">
        <v>39.527347199197898</v>
      </c>
      <c r="J5474" s="192">
        <v>82068</v>
      </c>
      <c r="K5474" s="191">
        <v>1775.08</v>
      </c>
      <c r="L5474" s="193">
        <v>46.233409198458666</v>
      </c>
      <c r="N5474" s="185"/>
      <c r="O5474" s="185"/>
    </row>
    <row r="5475" spans="1:15" x14ac:dyDescent="0.25">
      <c r="A5475" s="239" t="s">
        <v>15309</v>
      </c>
      <c r="B5475" s="189" t="s">
        <v>7896</v>
      </c>
      <c r="C5475" s="190" t="s">
        <v>7895</v>
      </c>
      <c r="D5475" s="190" t="s">
        <v>4465</v>
      </c>
      <c r="E5475" s="190" t="s">
        <v>20867</v>
      </c>
      <c r="F5475" s="190" t="s">
        <v>20869</v>
      </c>
      <c r="G5475" s="192">
        <v>79419.320000000007</v>
      </c>
      <c r="H5475" s="191">
        <v>1354.44</v>
      </c>
      <c r="I5475" s="188">
        <v>58.636277723634862</v>
      </c>
      <c r="J5475" s="192">
        <v>86536</v>
      </c>
      <c r="K5475" s="191">
        <v>1343.7</v>
      </c>
      <c r="L5475" s="193">
        <v>64.401280047629683</v>
      </c>
      <c r="N5475" s="185"/>
      <c r="O5475" s="185"/>
    </row>
    <row r="5476" spans="1:15" x14ac:dyDescent="0.25">
      <c r="A5476" s="239" t="s">
        <v>15310</v>
      </c>
      <c r="B5476" s="189" t="s">
        <v>7896</v>
      </c>
      <c r="C5476" s="190" t="s">
        <v>7895</v>
      </c>
      <c r="D5476" s="190" t="s">
        <v>4466</v>
      </c>
      <c r="E5476" s="190" t="s">
        <v>20867</v>
      </c>
      <c r="F5476" s="190" t="s">
        <v>20869</v>
      </c>
      <c r="G5476" s="192">
        <v>11822.72</v>
      </c>
      <c r="H5476" s="191">
        <v>249</v>
      </c>
      <c r="I5476" s="188">
        <v>47.480803212851406</v>
      </c>
      <c r="J5476" s="192">
        <v>12125</v>
      </c>
      <c r="K5476" s="191">
        <v>254.56</v>
      </c>
      <c r="L5476" s="193">
        <v>47.631206788183533</v>
      </c>
      <c r="N5476" s="185"/>
      <c r="O5476" s="185"/>
    </row>
    <row r="5477" spans="1:15" x14ac:dyDescent="0.25">
      <c r="A5477" s="239" t="s">
        <v>15311</v>
      </c>
      <c r="B5477" s="189" t="s">
        <v>7896</v>
      </c>
      <c r="C5477" s="190" t="s">
        <v>7895</v>
      </c>
      <c r="D5477" s="190" t="s">
        <v>4467</v>
      </c>
      <c r="E5477" s="190" t="s">
        <v>20867</v>
      </c>
      <c r="F5477" s="190" t="s">
        <v>20869</v>
      </c>
      <c r="G5477" s="192">
        <v>229.52</v>
      </c>
      <c r="H5477" s="191">
        <v>37.92</v>
      </c>
      <c r="I5477" s="188">
        <v>6.052742616033755</v>
      </c>
      <c r="J5477" s="192">
        <v>230</v>
      </c>
      <c r="K5477" s="191">
        <v>37.049999999999997</v>
      </c>
      <c r="L5477" s="193">
        <v>6.2078272604588403</v>
      </c>
      <c r="N5477" s="185"/>
      <c r="O5477" s="185"/>
    </row>
    <row r="5478" spans="1:15" x14ac:dyDescent="0.25">
      <c r="A5478" s="239" t="s">
        <v>15312</v>
      </c>
      <c r="B5478" s="189" t="s">
        <v>7896</v>
      </c>
      <c r="C5478" s="190" t="s">
        <v>7895</v>
      </c>
      <c r="D5478" s="190" t="s">
        <v>4468</v>
      </c>
      <c r="E5478" s="190" t="s">
        <v>20867</v>
      </c>
      <c r="F5478" s="190" t="s">
        <v>20869</v>
      </c>
      <c r="G5478" s="192">
        <v>5000</v>
      </c>
      <c r="H5478" s="191">
        <v>139.08000000000001</v>
      </c>
      <c r="I5478" s="188">
        <v>35.950532067874605</v>
      </c>
      <c r="J5478" s="192">
        <v>5400</v>
      </c>
      <c r="K5478" s="191">
        <v>149.32</v>
      </c>
      <c r="L5478" s="193">
        <v>36.163943209215113</v>
      </c>
      <c r="N5478" s="185"/>
      <c r="O5478" s="185"/>
    </row>
    <row r="5479" spans="1:15" x14ac:dyDescent="0.25">
      <c r="A5479" s="239" t="s">
        <v>15313</v>
      </c>
      <c r="B5479" s="189" t="s">
        <v>7896</v>
      </c>
      <c r="C5479" s="190" t="s">
        <v>7895</v>
      </c>
      <c r="D5479" s="190" t="s">
        <v>4469</v>
      </c>
      <c r="E5479" s="190" t="s">
        <v>20867</v>
      </c>
      <c r="F5479" s="190" t="s">
        <v>20869</v>
      </c>
      <c r="G5479" s="192">
        <v>8626.02</v>
      </c>
      <c r="H5479" s="191">
        <v>209.42</v>
      </c>
      <c r="I5479" s="188">
        <v>41.190048705949771</v>
      </c>
      <c r="J5479" s="192">
        <v>8909</v>
      </c>
      <c r="K5479" s="191">
        <v>214.73</v>
      </c>
      <c r="L5479" s="193">
        <v>41.489312159456063</v>
      </c>
      <c r="N5479" s="185"/>
      <c r="O5479" s="185"/>
    </row>
    <row r="5480" spans="1:15" x14ac:dyDescent="0.25">
      <c r="A5480" s="239" t="s">
        <v>15314</v>
      </c>
      <c r="B5480" s="189" t="s">
        <v>7896</v>
      </c>
      <c r="C5480" s="190" t="s">
        <v>7895</v>
      </c>
      <c r="D5480" s="190" t="s">
        <v>4470</v>
      </c>
      <c r="E5480" s="190" t="s">
        <v>20867</v>
      </c>
      <c r="F5480" s="190" t="s">
        <v>20869</v>
      </c>
      <c r="G5480" s="192">
        <v>7361.44</v>
      </c>
      <c r="H5480" s="191">
        <v>150.16</v>
      </c>
      <c r="I5480" s="188">
        <v>49.023974427277572</v>
      </c>
      <c r="J5480" s="192">
        <v>7665</v>
      </c>
      <c r="K5480" s="191">
        <v>154.04</v>
      </c>
      <c r="L5480" s="193">
        <v>49.759802648662685</v>
      </c>
      <c r="N5480" s="185"/>
      <c r="O5480" s="185"/>
    </row>
    <row r="5481" spans="1:15" x14ac:dyDescent="0.25">
      <c r="A5481" s="239" t="s">
        <v>15315</v>
      </c>
      <c r="B5481" s="189" t="s">
        <v>7896</v>
      </c>
      <c r="C5481" s="190" t="s">
        <v>7895</v>
      </c>
      <c r="D5481" s="190" t="s">
        <v>4471</v>
      </c>
      <c r="E5481" s="190" t="s">
        <v>20867</v>
      </c>
      <c r="F5481" s="190" t="s">
        <v>20869</v>
      </c>
      <c r="G5481" s="192">
        <v>27436.49</v>
      </c>
      <c r="H5481" s="191">
        <v>766.24</v>
      </c>
      <c r="I5481" s="188">
        <v>35.806653267905617</v>
      </c>
      <c r="J5481" s="192">
        <v>29793</v>
      </c>
      <c r="K5481" s="191">
        <v>816.29</v>
      </c>
      <c r="L5481" s="193">
        <v>36.498058288108396</v>
      </c>
      <c r="N5481" s="185"/>
      <c r="O5481" s="185"/>
    </row>
    <row r="5482" spans="1:15" x14ac:dyDescent="0.25">
      <c r="A5482" s="239" t="s">
        <v>15316</v>
      </c>
      <c r="B5482" s="189" t="s">
        <v>7896</v>
      </c>
      <c r="C5482" s="190" t="s">
        <v>7895</v>
      </c>
      <c r="D5482" s="190" t="s">
        <v>15317</v>
      </c>
      <c r="E5482" s="190" t="s">
        <v>20867</v>
      </c>
      <c r="F5482" s="190" t="s">
        <v>20868</v>
      </c>
      <c r="G5482" s="192">
        <v>0</v>
      </c>
      <c r="H5482" s="191">
        <v>40.64</v>
      </c>
      <c r="I5482" s="188">
        <v>0</v>
      </c>
      <c r="J5482" s="192">
        <v>0</v>
      </c>
      <c r="K5482" s="191">
        <v>41.13</v>
      </c>
      <c r="L5482" s="193">
        <v>0</v>
      </c>
      <c r="N5482" s="185"/>
      <c r="O5482" s="185"/>
    </row>
    <row r="5483" spans="1:15" x14ac:dyDescent="0.25">
      <c r="A5483" s="239" t="s">
        <v>15318</v>
      </c>
      <c r="B5483" s="189" t="s">
        <v>7896</v>
      </c>
      <c r="C5483" s="190" t="s">
        <v>7895</v>
      </c>
      <c r="D5483" s="190" t="s">
        <v>4472</v>
      </c>
      <c r="E5483" s="190" t="s">
        <v>20867</v>
      </c>
      <c r="F5483" s="190" t="s">
        <v>20869</v>
      </c>
      <c r="G5483" s="192">
        <v>9131.2900000000009</v>
      </c>
      <c r="H5483" s="191">
        <v>188.81</v>
      </c>
      <c r="I5483" s="188">
        <v>48.362321910915739</v>
      </c>
      <c r="J5483" s="192">
        <v>10330</v>
      </c>
      <c r="K5483" s="191">
        <v>193.74</v>
      </c>
      <c r="L5483" s="193">
        <v>53.318880974501909</v>
      </c>
      <c r="N5483" s="185"/>
      <c r="O5483" s="185"/>
    </row>
    <row r="5484" spans="1:15" x14ac:dyDescent="0.25">
      <c r="A5484" s="239" t="s">
        <v>15319</v>
      </c>
      <c r="B5484" s="189" t="s">
        <v>7896</v>
      </c>
      <c r="C5484" s="190" t="s">
        <v>7895</v>
      </c>
      <c r="D5484" s="190" t="s">
        <v>4473</v>
      </c>
      <c r="E5484" s="190" t="s">
        <v>20867</v>
      </c>
      <c r="F5484" s="190" t="s">
        <v>20869</v>
      </c>
      <c r="G5484" s="192">
        <v>3767</v>
      </c>
      <c r="H5484" s="191">
        <v>108.23</v>
      </c>
      <c r="I5484" s="188">
        <v>34.805506791093045</v>
      </c>
      <c r="J5484" s="192">
        <v>6285</v>
      </c>
      <c r="K5484" s="191">
        <v>114.56</v>
      </c>
      <c r="L5484" s="193">
        <v>54.862081005586589</v>
      </c>
      <c r="N5484" s="185"/>
      <c r="O5484" s="185"/>
    </row>
    <row r="5485" spans="1:15" x14ac:dyDescent="0.25">
      <c r="A5485" s="239" t="s">
        <v>15320</v>
      </c>
      <c r="B5485" s="189" t="s">
        <v>7896</v>
      </c>
      <c r="C5485" s="190" t="s">
        <v>7895</v>
      </c>
      <c r="D5485" s="190" t="s">
        <v>781</v>
      </c>
      <c r="E5485" s="190" t="s">
        <v>20867</v>
      </c>
      <c r="F5485" s="190" t="s">
        <v>20869</v>
      </c>
      <c r="G5485" s="192">
        <v>2091.6799999999998</v>
      </c>
      <c r="H5485" s="191">
        <v>102.88</v>
      </c>
      <c r="I5485" s="188">
        <v>20.331259720062206</v>
      </c>
      <c r="J5485" s="192">
        <v>1862</v>
      </c>
      <c r="K5485" s="191">
        <v>82.49</v>
      </c>
      <c r="L5485" s="193">
        <v>22.572433022184509</v>
      </c>
      <c r="N5485" s="185"/>
      <c r="O5485" s="185"/>
    </row>
    <row r="5486" spans="1:15" x14ac:dyDescent="0.25">
      <c r="A5486" s="239" t="s">
        <v>15321</v>
      </c>
      <c r="B5486" s="189" t="s">
        <v>7896</v>
      </c>
      <c r="C5486" s="190" t="s">
        <v>7895</v>
      </c>
      <c r="D5486" s="190" t="s">
        <v>782</v>
      </c>
      <c r="E5486" s="190" t="s">
        <v>20867</v>
      </c>
      <c r="F5486" s="190" t="s">
        <v>20869</v>
      </c>
      <c r="G5486" s="192">
        <v>4114.71</v>
      </c>
      <c r="H5486" s="191">
        <v>116.96</v>
      </c>
      <c r="I5486" s="188">
        <v>35.180489056087552</v>
      </c>
      <c r="J5486" s="192">
        <v>4073</v>
      </c>
      <c r="K5486" s="191">
        <v>113.59</v>
      </c>
      <c r="L5486" s="193">
        <v>35.857029668104587</v>
      </c>
      <c r="N5486" s="185"/>
      <c r="O5486" s="185"/>
    </row>
    <row r="5487" spans="1:15" x14ac:dyDescent="0.25">
      <c r="A5487" s="239" t="s">
        <v>15322</v>
      </c>
      <c r="B5487" s="189" t="s">
        <v>7896</v>
      </c>
      <c r="C5487" s="190" t="s">
        <v>7895</v>
      </c>
      <c r="D5487" s="190" t="s">
        <v>783</v>
      </c>
      <c r="E5487" s="190" t="s">
        <v>20867</v>
      </c>
      <c r="F5487" s="190" t="s">
        <v>20869</v>
      </c>
      <c r="G5487" s="192">
        <v>11058.09</v>
      </c>
      <c r="H5487" s="191">
        <v>257.55</v>
      </c>
      <c r="I5487" s="188">
        <v>42.935701805474665</v>
      </c>
      <c r="J5487" s="192">
        <v>11723</v>
      </c>
      <c r="K5487" s="191">
        <v>249.27</v>
      </c>
      <c r="L5487" s="193">
        <v>47.02932563084206</v>
      </c>
      <c r="N5487" s="185"/>
      <c r="O5487" s="185"/>
    </row>
    <row r="5488" spans="1:15" x14ac:dyDescent="0.25">
      <c r="A5488" s="239" t="s">
        <v>15323</v>
      </c>
      <c r="B5488" s="189" t="s">
        <v>7896</v>
      </c>
      <c r="C5488" s="190" t="s">
        <v>7895</v>
      </c>
      <c r="D5488" s="190" t="s">
        <v>784</v>
      </c>
      <c r="E5488" s="190" t="s">
        <v>20867</v>
      </c>
      <c r="F5488" s="190" t="s">
        <v>20869</v>
      </c>
      <c r="G5488" s="192">
        <v>11532.65</v>
      </c>
      <c r="H5488" s="191">
        <v>264.39</v>
      </c>
      <c r="I5488" s="188">
        <v>43.619841900223157</v>
      </c>
      <c r="J5488" s="192">
        <v>12112</v>
      </c>
      <c r="K5488" s="191">
        <v>272.43</v>
      </c>
      <c r="L5488" s="193">
        <v>44.459127115222259</v>
      </c>
      <c r="N5488" s="185"/>
      <c r="O5488" s="185"/>
    </row>
    <row r="5489" spans="1:15" x14ac:dyDescent="0.25">
      <c r="A5489" s="239" t="s">
        <v>15324</v>
      </c>
      <c r="B5489" s="189" t="s">
        <v>7896</v>
      </c>
      <c r="C5489" s="190" t="s">
        <v>7895</v>
      </c>
      <c r="D5489" s="190" t="s">
        <v>4475</v>
      </c>
      <c r="E5489" s="190" t="s">
        <v>20867</v>
      </c>
      <c r="F5489" s="190" t="s">
        <v>20869</v>
      </c>
      <c r="G5489" s="192">
        <v>3221.99</v>
      </c>
      <c r="H5489" s="191">
        <v>140.02000000000001</v>
      </c>
      <c r="I5489" s="188">
        <v>23.010927010427078</v>
      </c>
      <c r="J5489" s="192">
        <v>3318</v>
      </c>
      <c r="K5489" s="191">
        <v>148.83000000000001</v>
      </c>
      <c r="L5489" s="193">
        <v>22.293892360411206</v>
      </c>
      <c r="N5489" s="185"/>
      <c r="O5489" s="185"/>
    </row>
    <row r="5490" spans="1:15" x14ac:dyDescent="0.25">
      <c r="A5490" s="239" t="s">
        <v>15325</v>
      </c>
      <c r="B5490" s="189" t="s">
        <v>7896</v>
      </c>
      <c r="C5490" s="190" t="s">
        <v>7895</v>
      </c>
      <c r="D5490" s="190" t="s">
        <v>4476</v>
      </c>
      <c r="E5490" s="190" t="s">
        <v>20867</v>
      </c>
      <c r="F5490" s="190" t="s">
        <v>20869</v>
      </c>
      <c r="G5490" s="192">
        <v>6774.75</v>
      </c>
      <c r="H5490" s="191">
        <v>244.7</v>
      </c>
      <c r="I5490" s="188">
        <v>27.68594196975889</v>
      </c>
      <c r="J5490" s="192">
        <v>7220</v>
      </c>
      <c r="K5490" s="191">
        <v>232.62</v>
      </c>
      <c r="L5490" s="193">
        <v>31.03774396010661</v>
      </c>
      <c r="N5490" s="185"/>
      <c r="O5490" s="185"/>
    </row>
    <row r="5491" spans="1:15" x14ac:dyDescent="0.25">
      <c r="A5491" s="239" t="s">
        <v>15326</v>
      </c>
      <c r="B5491" s="189" t="s">
        <v>7896</v>
      </c>
      <c r="C5491" s="190" t="s">
        <v>7895</v>
      </c>
      <c r="D5491" s="190" t="s">
        <v>4477</v>
      </c>
      <c r="E5491" s="190" t="s">
        <v>20867</v>
      </c>
      <c r="F5491" s="190" t="s">
        <v>20869</v>
      </c>
      <c r="G5491" s="192">
        <v>9224.33</v>
      </c>
      <c r="H5491" s="191">
        <v>263.93</v>
      </c>
      <c r="I5491" s="188">
        <v>34.949910961239723</v>
      </c>
      <c r="J5491" s="192">
        <v>11176</v>
      </c>
      <c r="K5491" s="191">
        <v>279.89999999999998</v>
      </c>
      <c r="L5491" s="193">
        <v>39.928545909253309</v>
      </c>
      <c r="N5491" s="185"/>
      <c r="O5491" s="185"/>
    </row>
    <row r="5492" spans="1:15" x14ac:dyDescent="0.25">
      <c r="A5492" s="239" t="s">
        <v>15327</v>
      </c>
      <c r="B5492" s="189" t="s">
        <v>7896</v>
      </c>
      <c r="C5492" s="190" t="s">
        <v>7895</v>
      </c>
      <c r="D5492" s="190" t="s">
        <v>4478</v>
      </c>
      <c r="E5492" s="190" t="s">
        <v>20867</v>
      </c>
      <c r="F5492" s="190" t="s">
        <v>20869</v>
      </c>
      <c r="G5492" s="192">
        <v>62394.94</v>
      </c>
      <c r="H5492" s="191">
        <v>1126.96</v>
      </c>
      <c r="I5492" s="188">
        <v>55.365709519415063</v>
      </c>
      <c r="J5492" s="192">
        <v>67440</v>
      </c>
      <c r="K5492" s="191">
        <v>1107.29</v>
      </c>
      <c r="L5492" s="193">
        <v>60.90545385581013</v>
      </c>
      <c r="N5492" s="185"/>
      <c r="O5492" s="185"/>
    </row>
    <row r="5493" spans="1:15" x14ac:dyDescent="0.25">
      <c r="A5493" s="239" t="s">
        <v>15328</v>
      </c>
      <c r="B5493" s="189" t="s">
        <v>7896</v>
      </c>
      <c r="C5493" s="190" t="s">
        <v>7895</v>
      </c>
      <c r="D5493" s="190" t="s">
        <v>5864</v>
      </c>
      <c r="E5493" s="190" t="s">
        <v>20867</v>
      </c>
      <c r="F5493" s="190" t="s">
        <v>20869</v>
      </c>
      <c r="G5493" s="192">
        <v>70579.22</v>
      </c>
      <c r="H5493" s="191">
        <v>958.47</v>
      </c>
      <c r="I5493" s="188">
        <v>73.637380408359149</v>
      </c>
      <c r="J5493" s="192">
        <v>73283</v>
      </c>
      <c r="K5493" s="191">
        <v>977.24</v>
      </c>
      <c r="L5493" s="193">
        <v>74.989767099177271</v>
      </c>
      <c r="N5493" s="185"/>
      <c r="O5493" s="185"/>
    </row>
    <row r="5494" spans="1:15" x14ac:dyDescent="0.25">
      <c r="A5494" s="239" t="s">
        <v>15329</v>
      </c>
      <c r="B5494" s="189" t="s">
        <v>7896</v>
      </c>
      <c r="C5494" s="190" t="s">
        <v>7895</v>
      </c>
      <c r="D5494" s="190" t="s">
        <v>4479</v>
      </c>
      <c r="E5494" s="190" t="s">
        <v>20867</v>
      </c>
      <c r="F5494" s="190" t="s">
        <v>20869</v>
      </c>
      <c r="G5494" s="192">
        <v>9096.1</v>
      </c>
      <c r="H5494" s="191">
        <v>285.33999999999997</v>
      </c>
      <c r="I5494" s="188">
        <v>31.878110324525132</v>
      </c>
      <c r="J5494" s="192">
        <v>8626</v>
      </c>
      <c r="K5494" s="191">
        <v>270.58999999999997</v>
      </c>
      <c r="L5494" s="193">
        <v>31.878487748992946</v>
      </c>
      <c r="N5494" s="185"/>
      <c r="O5494" s="185"/>
    </row>
    <row r="5495" spans="1:15" x14ac:dyDescent="0.25">
      <c r="A5495" s="239" t="s">
        <v>15330</v>
      </c>
      <c r="B5495" s="189" t="s">
        <v>7896</v>
      </c>
      <c r="C5495" s="190" t="s">
        <v>7895</v>
      </c>
      <c r="D5495" s="190" t="s">
        <v>4480</v>
      </c>
      <c r="E5495" s="190" t="s">
        <v>20867</v>
      </c>
      <c r="F5495" s="190" t="s">
        <v>20869</v>
      </c>
      <c r="G5495" s="192">
        <v>6410.23</v>
      </c>
      <c r="H5495" s="191">
        <v>381.63</v>
      </c>
      <c r="I5495" s="188">
        <v>16.796976128711055</v>
      </c>
      <c r="J5495" s="192">
        <v>6500</v>
      </c>
      <c r="K5495" s="191">
        <v>377.27</v>
      </c>
      <c r="L5495" s="193">
        <v>17.229040209929231</v>
      </c>
      <c r="N5495" s="185"/>
      <c r="O5495" s="185"/>
    </row>
    <row r="5496" spans="1:15" x14ac:dyDescent="0.25">
      <c r="A5496" s="239" t="s">
        <v>15331</v>
      </c>
      <c r="B5496" s="189" t="s">
        <v>7896</v>
      </c>
      <c r="C5496" s="190" t="s">
        <v>7895</v>
      </c>
      <c r="D5496" s="190" t="s">
        <v>4481</v>
      </c>
      <c r="E5496" s="190" t="s">
        <v>20867</v>
      </c>
      <c r="F5496" s="190" t="s">
        <v>20869</v>
      </c>
      <c r="G5496" s="192">
        <v>6752.48</v>
      </c>
      <c r="H5496" s="191">
        <v>134.78</v>
      </c>
      <c r="I5496" s="188">
        <v>50.100014838996877</v>
      </c>
      <c r="J5496" s="192">
        <v>6889</v>
      </c>
      <c r="K5496" s="191">
        <v>140.85</v>
      </c>
      <c r="L5496" s="193">
        <v>48.910188143414985</v>
      </c>
      <c r="N5496" s="185"/>
      <c r="O5496" s="185"/>
    </row>
    <row r="5497" spans="1:15" x14ac:dyDescent="0.25">
      <c r="A5497" s="239" t="s">
        <v>15332</v>
      </c>
      <c r="B5497" s="189" t="s">
        <v>7896</v>
      </c>
      <c r="C5497" s="190" t="s">
        <v>7895</v>
      </c>
      <c r="D5497" s="190" t="s">
        <v>4482</v>
      </c>
      <c r="E5497" s="190" t="s">
        <v>20867</v>
      </c>
      <c r="F5497" s="190" t="s">
        <v>20869</v>
      </c>
      <c r="G5497" s="192">
        <v>16140.97</v>
      </c>
      <c r="H5497" s="191">
        <v>524.05999999999995</v>
      </c>
      <c r="I5497" s="188">
        <v>30.799851162080678</v>
      </c>
      <c r="J5497" s="192">
        <v>16128</v>
      </c>
      <c r="K5497" s="191">
        <v>536.33000000000004</v>
      </c>
      <c r="L5497" s="193">
        <v>30.071038353252661</v>
      </c>
      <c r="N5497" s="185"/>
      <c r="O5497" s="185"/>
    </row>
    <row r="5498" spans="1:15" x14ac:dyDescent="0.25">
      <c r="A5498" s="239" t="s">
        <v>15333</v>
      </c>
      <c r="B5498" s="189" t="s">
        <v>7896</v>
      </c>
      <c r="C5498" s="190" t="s">
        <v>7895</v>
      </c>
      <c r="D5498" s="190" t="s">
        <v>4483</v>
      </c>
      <c r="E5498" s="190" t="s">
        <v>20867</v>
      </c>
      <c r="F5498" s="190" t="s">
        <v>20869</v>
      </c>
      <c r="G5498" s="192">
        <v>1300.8800000000001</v>
      </c>
      <c r="H5498" s="191">
        <v>68.7</v>
      </c>
      <c r="I5498" s="188">
        <v>18.935662299854439</v>
      </c>
      <c r="J5498" s="192">
        <v>1458</v>
      </c>
      <c r="K5498" s="191">
        <v>70.64</v>
      </c>
      <c r="L5498" s="193">
        <v>20.639864099660247</v>
      </c>
      <c r="N5498" s="185"/>
      <c r="O5498" s="185"/>
    </row>
    <row r="5499" spans="1:15" x14ac:dyDescent="0.25">
      <c r="A5499" s="239" t="s">
        <v>15334</v>
      </c>
      <c r="B5499" s="189" t="s">
        <v>7896</v>
      </c>
      <c r="C5499" s="190" t="s">
        <v>7895</v>
      </c>
      <c r="D5499" s="190" t="s">
        <v>1252</v>
      </c>
      <c r="E5499" s="190" t="s">
        <v>20867</v>
      </c>
      <c r="F5499" s="190" t="s">
        <v>20869</v>
      </c>
      <c r="G5499" s="192">
        <v>5658.46</v>
      </c>
      <c r="H5499" s="191">
        <v>257.14</v>
      </c>
      <c r="I5499" s="188">
        <v>22.005366726296959</v>
      </c>
      <c r="J5499" s="192">
        <v>6417</v>
      </c>
      <c r="K5499" s="191">
        <v>252.82</v>
      </c>
      <c r="L5499" s="193">
        <v>25.381694486195713</v>
      </c>
      <c r="N5499" s="185"/>
      <c r="O5499" s="185"/>
    </row>
    <row r="5500" spans="1:15" x14ac:dyDescent="0.25">
      <c r="A5500" s="239" t="s">
        <v>15335</v>
      </c>
      <c r="B5500" s="189" t="s">
        <v>7896</v>
      </c>
      <c r="C5500" s="190" t="s">
        <v>7895</v>
      </c>
      <c r="D5500" s="190" t="s">
        <v>4484</v>
      </c>
      <c r="E5500" s="190" t="s">
        <v>20867</v>
      </c>
      <c r="F5500" s="190" t="s">
        <v>20869</v>
      </c>
      <c r="G5500" s="192">
        <v>95263.4</v>
      </c>
      <c r="H5500" s="191">
        <v>1108.73</v>
      </c>
      <c r="I5500" s="188">
        <v>85.921189108258986</v>
      </c>
      <c r="J5500" s="192">
        <v>112131</v>
      </c>
      <c r="K5500" s="191">
        <v>1047.1300000000001</v>
      </c>
      <c r="L5500" s="193">
        <v>107.08412518025459</v>
      </c>
      <c r="N5500" s="185"/>
      <c r="O5500" s="185"/>
    </row>
    <row r="5501" spans="1:15" x14ac:dyDescent="0.25">
      <c r="A5501" s="239" t="s">
        <v>15336</v>
      </c>
      <c r="B5501" s="189" t="s">
        <v>7896</v>
      </c>
      <c r="C5501" s="190" t="s">
        <v>7895</v>
      </c>
      <c r="D5501" s="190" t="s">
        <v>4485</v>
      </c>
      <c r="E5501" s="190" t="s">
        <v>20867</v>
      </c>
      <c r="F5501" s="190" t="s">
        <v>20869</v>
      </c>
      <c r="G5501" s="192">
        <v>50562.17</v>
      </c>
      <c r="H5501" s="191">
        <v>708.55</v>
      </c>
      <c r="I5501" s="188">
        <v>71.360059275986174</v>
      </c>
      <c r="J5501" s="192">
        <v>53712</v>
      </c>
      <c r="K5501" s="191">
        <v>734.39</v>
      </c>
      <c r="L5501" s="193">
        <v>73.138250793175288</v>
      </c>
      <c r="N5501" s="185"/>
      <c r="O5501" s="185"/>
    </row>
    <row r="5502" spans="1:15" x14ac:dyDescent="0.25">
      <c r="A5502" s="239" t="s">
        <v>15337</v>
      </c>
      <c r="B5502" s="189" t="s">
        <v>7896</v>
      </c>
      <c r="C5502" s="190" t="s">
        <v>7895</v>
      </c>
      <c r="D5502" s="190" t="s">
        <v>15338</v>
      </c>
      <c r="E5502" s="190" t="s">
        <v>20867</v>
      </c>
      <c r="F5502" s="190" t="s">
        <v>20868</v>
      </c>
      <c r="G5502" s="192">
        <v>0</v>
      </c>
      <c r="H5502" s="191">
        <v>65.7</v>
      </c>
      <c r="I5502" s="188">
        <v>0</v>
      </c>
      <c r="J5502" s="192">
        <v>0</v>
      </c>
      <c r="K5502" s="191">
        <v>68.88</v>
      </c>
      <c r="L5502" s="193">
        <v>0</v>
      </c>
      <c r="N5502" s="185"/>
      <c r="O5502" s="185"/>
    </row>
    <row r="5503" spans="1:15" x14ac:dyDescent="0.25">
      <c r="A5503" s="239" t="s">
        <v>15339</v>
      </c>
      <c r="B5503" s="189" t="s">
        <v>7896</v>
      </c>
      <c r="C5503" s="190" t="s">
        <v>7895</v>
      </c>
      <c r="D5503" s="190" t="s">
        <v>2170</v>
      </c>
      <c r="E5503" s="190" t="s">
        <v>20867</v>
      </c>
      <c r="F5503" s="190" t="s">
        <v>20869</v>
      </c>
      <c r="G5503" s="192">
        <v>10614.06</v>
      </c>
      <c r="H5503" s="191">
        <v>256.08999999999997</v>
      </c>
      <c r="I5503" s="188">
        <v>41.446600804404703</v>
      </c>
      <c r="J5503" s="192">
        <v>12338</v>
      </c>
      <c r="K5503" s="191">
        <v>265.52</v>
      </c>
      <c r="L5503" s="193">
        <v>46.467309430551374</v>
      </c>
      <c r="N5503" s="185"/>
      <c r="O5503" s="185"/>
    </row>
    <row r="5504" spans="1:15" x14ac:dyDescent="0.25">
      <c r="A5504" s="239" t="s">
        <v>15340</v>
      </c>
      <c r="B5504" s="189" t="s">
        <v>7896</v>
      </c>
      <c r="C5504" s="190" t="s">
        <v>7895</v>
      </c>
      <c r="D5504" s="190" t="s">
        <v>2171</v>
      </c>
      <c r="E5504" s="190" t="s">
        <v>20867</v>
      </c>
      <c r="F5504" s="190" t="s">
        <v>20869</v>
      </c>
      <c r="G5504" s="192">
        <v>346521.69</v>
      </c>
      <c r="H5504" s="191">
        <v>4377.76</v>
      </c>
      <c r="I5504" s="188">
        <v>79.155022203135843</v>
      </c>
      <c r="J5504" s="192">
        <v>357290</v>
      </c>
      <c r="K5504" s="191">
        <v>4425.76</v>
      </c>
      <c r="L5504" s="193">
        <v>80.729637395611149</v>
      </c>
      <c r="N5504" s="185"/>
      <c r="O5504" s="185"/>
    </row>
    <row r="5505" spans="1:15" x14ac:dyDescent="0.25">
      <c r="A5505" s="239" t="s">
        <v>15341</v>
      </c>
      <c r="B5505" s="189" t="s">
        <v>7896</v>
      </c>
      <c r="C5505" s="190" t="s">
        <v>7895</v>
      </c>
      <c r="D5505" s="190" t="s">
        <v>2172</v>
      </c>
      <c r="E5505" s="190" t="s">
        <v>20867</v>
      </c>
      <c r="F5505" s="190" t="s">
        <v>20869</v>
      </c>
      <c r="G5505" s="192">
        <v>6500</v>
      </c>
      <c r="H5505" s="191">
        <v>138.66999999999999</v>
      </c>
      <c r="I5505" s="188">
        <v>46.873873224201347</v>
      </c>
      <c r="J5505" s="192">
        <v>6700</v>
      </c>
      <c r="K5505" s="191">
        <v>142.93</v>
      </c>
      <c r="L5505" s="193">
        <v>46.876093192471835</v>
      </c>
      <c r="N5505" s="185"/>
      <c r="O5505" s="185"/>
    </row>
    <row r="5506" spans="1:15" x14ac:dyDescent="0.25">
      <c r="A5506" s="239" t="s">
        <v>15342</v>
      </c>
      <c r="B5506" s="189" t="s">
        <v>7896</v>
      </c>
      <c r="C5506" s="190" t="s">
        <v>7895</v>
      </c>
      <c r="D5506" s="190" t="s">
        <v>15343</v>
      </c>
      <c r="E5506" s="190" t="s">
        <v>20867</v>
      </c>
      <c r="F5506" s="190" t="s">
        <v>20868</v>
      </c>
      <c r="G5506" s="192">
        <v>0</v>
      </c>
      <c r="H5506" s="191">
        <v>0</v>
      </c>
      <c r="I5506" s="188">
        <v>0</v>
      </c>
      <c r="J5506" s="192">
        <v>0</v>
      </c>
      <c r="K5506" s="191">
        <v>0</v>
      </c>
      <c r="L5506" s="193">
        <v>0</v>
      </c>
      <c r="N5506" s="185"/>
      <c r="O5506" s="185"/>
    </row>
    <row r="5507" spans="1:15" x14ac:dyDescent="0.25">
      <c r="A5507" s="239" t="s">
        <v>15344</v>
      </c>
      <c r="B5507" s="189" t="s">
        <v>7896</v>
      </c>
      <c r="C5507" s="190" t="s">
        <v>7895</v>
      </c>
      <c r="D5507" s="190" t="s">
        <v>2173</v>
      </c>
      <c r="E5507" s="190" t="s">
        <v>20867</v>
      </c>
      <c r="F5507" s="190" t="s">
        <v>20869</v>
      </c>
      <c r="G5507" s="192">
        <v>7310.78</v>
      </c>
      <c r="H5507" s="191">
        <v>205.51</v>
      </c>
      <c r="I5507" s="188">
        <v>35.573840689017565</v>
      </c>
      <c r="J5507" s="192">
        <v>7558</v>
      </c>
      <c r="K5507" s="191">
        <v>208.91</v>
      </c>
      <c r="L5507" s="193">
        <v>36.178258580249867</v>
      </c>
      <c r="N5507" s="185"/>
      <c r="O5507" s="185"/>
    </row>
    <row r="5508" spans="1:15" x14ac:dyDescent="0.25">
      <c r="A5508" s="239" t="s">
        <v>15345</v>
      </c>
      <c r="B5508" s="189" t="s">
        <v>7896</v>
      </c>
      <c r="C5508" s="190" t="s">
        <v>7895</v>
      </c>
      <c r="D5508" s="190" t="s">
        <v>2174</v>
      </c>
      <c r="E5508" s="190" t="s">
        <v>20867</v>
      </c>
      <c r="F5508" s="190" t="s">
        <v>20869</v>
      </c>
      <c r="G5508" s="192">
        <v>2018.95</v>
      </c>
      <c r="H5508" s="191">
        <v>90.21</v>
      </c>
      <c r="I5508" s="188">
        <v>22.380556479326017</v>
      </c>
      <c r="J5508" s="192">
        <v>2035</v>
      </c>
      <c r="K5508" s="191">
        <v>90.94</v>
      </c>
      <c r="L5508" s="193">
        <v>22.377391686826481</v>
      </c>
      <c r="N5508" s="185"/>
      <c r="O5508" s="185"/>
    </row>
    <row r="5509" spans="1:15" x14ac:dyDescent="0.25">
      <c r="A5509" s="239" t="s">
        <v>15346</v>
      </c>
      <c r="B5509" s="189" t="s">
        <v>7896</v>
      </c>
      <c r="C5509" s="190" t="s">
        <v>7895</v>
      </c>
      <c r="D5509" s="190" t="s">
        <v>2175</v>
      </c>
      <c r="E5509" s="190" t="s">
        <v>20867</v>
      </c>
      <c r="F5509" s="190" t="s">
        <v>20869</v>
      </c>
      <c r="G5509" s="192">
        <v>4700.92</v>
      </c>
      <c r="H5509" s="191">
        <v>135.51</v>
      </c>
      <c r="I5509" s="188">
        <v>34.690576341229431</v>
      </c>
      <c r="J5509" s="192">
        <v>4596</v>
      </c>
      <c r="K5509" s="191">
        <v>128.91999999999999</v>
      </c>
      <c r="L5509" s="193">
        <v>35.650015513496747</v>
      </c>
      <c r="N5509" s="185"/>
      <c r="O5509" s="185"/>
    </row>
    <row r="5510" spans="1:15" x14ac:dyDescent="0.25">
      <c r="A5510" s="239" t="s">
        <v>15347</v>
      </c>
      <c r="B5510" s="189" t="s">
        <v>7896</v>
      </c>
      <c r="C5510" s="190" t="s">
        <v>7895</v>
      </c>
      <c r="D5510" s="190" t="s">
        <v>2176</v>
      </c>
      <c r="E5510" s="190" t="s">
        <v>20867</v>
      </c>
      <c r="F5510" s="190" t="s">
        <v>20869</v>
      </c>
      <c r="G5510" s="192">
        <v>13932.99</v>
      </c>
      <c r="H5510" s="191">
        <v>262.48</v>
      </c>
      <c r="I5510" s="188">
        <v>53.082101493447112</v>
      </c>
      <c r="J5510" s="192">
        <v>13656</v>
      </c>
      <c r="K5510" s="191">
        <v>259.86</v>
      </c>
      <c r="L5510" s="193">
        <v>52.551373816670512</v>
      </c>
      <c r="N5510" s="185"/>
      <c r="O5510" s="185"/>
    </row>
    <row r="5511" spans="1:15" x14ac:dyDescent="0.25">
      <c r="A5511" s="239" t="s">
        <v>15348</v>
      </c>
      <c r="B5511" s="189" t="s">
        <v>7896</v>
      </c>
      <c r="C5511" s="190" t="s">
        <v>7895</v>
      </c>
      <c r="D5511" s="190" t="s">
        <v>15349</v>
      </c>
      <c r="E5511" s="190" t="s">
        <v>20867</v>
      </c>
      <c r="F5511" s="190" t="s">
        <v>20868</v>
      </c>
      <c r="G5511" s="192">
        <v>0</v>
      </c>
      <c r="H5511" s="191">
        <v>51.29</v>
      </c>
      <c r="I5511" s="188">
        <v>0</v>
      </c>
      <c r="J5511" s="192">
        <v>0</v>
      </c>
      <c r="K5511" s="191">
        <v>46.76</v>
      </c>
      <c r="L5511" s="193">
        <v>0</v>
      </c>
      <c r="N5511" s="185"/>
      <c r="O5511" s="185"/>
    </row>
    <row r="5512" spans="1:15" x14ac:dyDescent="0.25">
      <c r="A5512" s="239" t="s">
        <v>15350</v>
      </c>
      <c r="B5512" s="189" t="s">
        <v>7896</v>
      </c>
      <c r="C5512" s="190" t="s">
        <v>7895</v>
      </c>
      <c r="D5512" s="190" t="s">
        <v>15351</v>
      </c>
      <c r="E5512" s="190" t="s">
        <v>20867</v>
      </c>
      <c r="F5512" s="190" t="s">
        <v>20868</v>
      </c>
      <c r="G5512" s="192">
        <v>0</v>
      </c>
      <c r="H5512" s="191">
        <v>0</v>
      </c>
      <c r="I5512" s="188">
        <v>0</v>
      </c>
      <c r="J5512" s="192">
        <v>0</v>
      </c>
      <c r="K5512" s="191">
        <v>0</v>
      </c>
      <c r="L5512" s="193">
        <v>0</v>
      </c>
      <c r="N5512" s="185"/>
      <c r="O5512" s="185"/>
    </row>
    <row r="5513" spans="1:15" x14ac:dyDescent="0.25">
      <c r="A5513" s="239" t="s">
        <v>15352</v>
      </c>
      <c r="B5513" s="189" t="s">
        <v>7896</v>
      </c>
      <c r="C5513" s="190" t="s">
        <v>7895</v>
      </c>
      <c r="D5513" s="190" t="s">
        <v>2177</v>
      </c>
      <c r="E5513" s="190" t="s">
        <v>20867</v>
      </c>
      <c r="F5513" s="190" t="s">
        <v>20869</v>
      </c>
      <c r="G5513" s="192">
        <v>128122.3</v>
      </c>
      <c r="H5513" s="191">
        <v>1663.81</v>
      </c>
      <c r="I5513" s="188">
        <v>77.005367199379748</v>
      </c>
      <c r="J5513" s="192">
        <v>126130</v>
      </c>
      <c r="K5513" s="191">
        <v>1616.71</v>
      </c>
      <c r="L5513" s="193">
        <v>78.016465538037124</v>
      </c>
      <c r="N5513" s="185"/>
      <c r="O5513" s="185"/>
    </row>
    <row r="5514" spans="1:15" x14ac:dyDescent="0.25">
      <c r="A5514" s="239" t="s">
        <v>15353</v>
      </c>
      <c r="B5514" s="189" t="s">
        <v>7896</v>
      </c>
      <c r="C5514" s="190" t="s">
        <v>7895</v>
      </c>
      <c r="D5514" s="190" t="s">
        <v>2178</v>
      </c>
      <c r="E5514" s="190" t="s">
        <v>20867</v>
      </c>
      <c r="F5514" s="190" t="s">
        <v>20869</v>
      </c>
      <c r="G5514" s="192">
        <v>11571.34</v>
      </c>
      <c r="H5514" s="191">
        <v>238.03</v>
      </c>
      <c r="I5514" s="188">
        <v>48.61294794773768</v>
      </c>
      <c r="J5514" s="192">
        <v>12129</v>
      </c>
      <c r="K5514" s="191">
        <v>245.92</v>
      </c>
      <c r="L5514" s="193">
        <v>49.320917371502929</v>
      </c>
      <c r="N5514" s="185"/>
      <c r="O5514" s="185"/>
    </row>
    <row r="5515" spans="1:15" x14ac:dyDescent="0.25">
      <c r="A5515" s="239" t="s">
        <v>15354</v>
      </c>
      <c r="B5515" s="189" t="s">
        <v>7896</v>
      </c>
      <c r="C5515" s="190" t="s">
        <v>7895</v>
      </c>
      <c r="D5515" s="190" t="s">
        <v>2179</v>
      </c>
      <c r="E5515" s="190" t="s">
        <v>20867</v>
      </c>
      <c r="F5515" s="190" t="s">
        <v>20869</v>
      </c>
      <c r="G5515" s="192">
        <v>2919.85</v>
      </c>
      <c r="H5515" s="191">
        <v>86.55</v>
      </c>
      <c r="I5515" s="188">
        <v>33.735990756787984</v>
      </c>
      <c r="J5515" s="192">
        <v>2812</v>
      </c>
      <c r="K5515" s="191">
        <v>80.41</v>
      </c>
      <c r="L5515" s="193">
        <v>34.97077477925631</v>
      </c>
      <c r="N5515" s="185"/>
      <c r="O5515" s="185"/>
    </row>
    <row r="5516" spans="1:15" x14ac:dyDescent="0.25">
      <c r="A5516" s="239" t="s">
        <v>15355</v>
      </c>
      <c r="B5516" s="189" t="s">
        <v>7896</v>
      </c>
      <c r="C5516" s="190" t="s">
        <v>7895</v>
      </c>
      <c r="D5516" s="190" t="s">
        <v>2180</v>
      </c>
      <c r="E5516" s="190" t="s">
        <v>20867</v>
      </c>
      <c r="F5516" s="190" t="s">
        <v>20869</v>
      </c>
      <c r="G5516" s="192">
        <v>3250.33</v>
      </c>
      <c r="H5516" s="191">
        <v>114.23</v>
      </c>
      <c r="I5516" s="188">
        <v>28.454258951238728</v>
      </c>
      <c r="J5516" s="192">
        <v>3358</v>
      </c>
      <c r="K5516" s="191">
        <v>117.56</v>
      </c>
      <c r="L5516" s="193">
        <v>28.564137461721675</v>
      </c>
      <c r="N5516" s="185"/>
      <c r="O5516" s="185"/>
    </row>
    <row r="5517" spans="1:15" x14ac:dyDescent="0.25">
      <c r="A5517" s="239" t="s">
        <v>15356</v>
      </c>
      <c r="B5517" s="189" t="s">
        <v>7896</v>
      </c>
      <c r="C5517" s="190" t="s">
        <v>7895</v>
      </c>
      <c r="D5517" s="190" t="s">
        <v>2181</v>
      </c>
      <c r="E5517" s="190" t="s">
        <v>20867</v>
      </c>
      <c r="F5517" s="190" t="s">
        <v>20869</v>
      </c>
      <c r="G5517" s="192">
        <v>84962.77</v>
      </c>
      <c r="H5517" s="191">
        <v>1073.6300000000001</v>
      </c>
      <c r="I5517" s="188">
        <v>79.135987258180194</v>
      </c>
      <c r="J5517" s="192">
        <v>91086</v>
      </c>
      <c r="K5517" s="191">
        <v>1096.17</v>
      </c>
      <c r="L5517" s="193">
        <v>83.094775445414484</v>
      </c>
      <c r="N5517" s="185"/>
      <c r="O5517" s="185"/>
    </row>
    <row r="5518" spans="1:15" x14ac:dyDescent="0.25">
      <c r="A5518" s="239" t="s">
        <v>15357</v>
      </c>
      <c r="B5518" s="189" t="s">
        <v>7896</v>
      </c>
      <c r="C5518" s="190" t="s">
        <v>7895</v>
      </c>
      <c r="D5518" s="190" t="s">
        <v>2182</v>
      </c>
      <c r="E5518" s="190" t="s">
        <v>20867</v>
      </c>
      <c r="F5518" s="190" t="s">
        <v>20869</v>
      </c>
      <c r="G5518" s="192">
        <v>541362.46</v>
      </c>
      <c r="H5518" s="191">
        <v>5201.91</v>
      </c>
      <c r="I5518" s="188">
        <v>104.06993969522732</v>
      </c>
      <c r="J5518" s="192">
        <v>534456</v>
      </c>
      <c r="K5518" s="191">
        <v>5135.54</v>
      </c>
      <c r="L5518" s="193">
        <v>104.07006858090872</v>
      </c>
      <c r="N5518" s="185"/>
      <c r="O5518" s="185"/>
    </row>
    <row r="5519" spans="1:15" x14ac:dyDescent="0.25">
      <c r="A5519" s="239" t="s">
        <v>15358</v>
      </c>
      <c r="B5519" s="189" t="s">
        <v>7896</v>
      </c>
      <c r="C5519" s="190" t="s">
        <v>7895</v>
      </c>
      <c r="D5519" s="190" t="s">
        <v>2183</v>
      </c>
      <c r="E5519" s="190" t="s">
        <v>20867</v>
      </c>
      <c r="F5519" s="190" t="s">
        <v>20869</v>
      </c>
      <c r="G5519" s="192">
        <v>9082.5400000000009</v>
      </c>
      <c r="H5519" s="191">
        <v>320.33999999999997</v>
      </c>
      <c r="I5519" s="188">
        <v>28.352812636573645</v>
      </c>
      <c r="J5519" s="192">
        <v>9544</v>
      </c>
      <c r="K5519" s="191">
        <v>336.62</v>
      </c>
      <c r="L5519" s="193">
        <v>28.352444893351553</v>
      </c>
      <c r="N5519" s="185"/>
      <c r="O5519" s="185"/>
    </row>
    <row r="5520" spans="1:15" x14ac:dyDescent="0.25">
      <c r="A5520" s="239" t="s">
        <v>15359</v>
      </c>
      <c r="B5520" s="189" t="s">
        <v>7896</v>
      </c>
      <c r="C5520" s="190" t="s">
        <v>7895</v>
      </c>
      <c r="D5520" s="190" t="s">
        <v>2184</v>
      </c>
      <c r="E5520" s="190" t="s">
        <v>20867</v>
      </c>
      <c r="F5520" s="190" t="s">
        <v>20869</v>
      </c>
      <c r="G5520" s="192">
        <v>3745</v>
      </c>
      <c r="H5520" s="191">
        <v>132.94999999999999</v>
      </c>
      <c r="I5520" s="188">
        <v>28.168484392628809</v>
      </c>
      <c r="J5520" s="192">
        <v>3798</v>
      </c>
      <c r="K5520" s="191">
        <v>126.47</v>
      </c>
      <c r="L5520" s="193">
        <v>30.030837352731872</v>
      </c>
      <c r="N5520" s="185"/>
      <c r="O5520" s="185"/>
    </row>
    <row r="5521" spans="1:15" x14ac:dyDescent="0.25">
      <c r="A5521" s="239" t="s">
        <v>15360</v>
      </c>
      <c r="B5521" s="189" t="s">
        <v>7896</v>
      </c>
      <c r="C5521" s="190" t="s">
        <v>7895</v>
      </c>
      <c r="D5521" s="190" t="s">
        <v>2185</v>
      </c>
      <c r="E5521" s="190" t="s">
        <v>20867</v>
      </c>
      <c r="F5521" s="190" t="s">
        <v>20869</v>
      </c>
      <c r="G5521" s="192">
        <v>3133.07</v>
      </c>
      <c r="H5521" s="191">
        <v>203.62</v>
      </c>
      <c r="I5521" s="188">
        <v>15.386848050289755</v>
      </c>
      <c r="J5521" s="192">
        <v>3399</v>
      </c>
      <c r="K5521" s="191">
        <v>192.97</v>
      </c>
      <c r="L5521" s="193">
        <v>17.614136912473441</v>
      </c>
      <c r="N5521" s="185"/>
      <c r="O5521" s="185"/>
    </row>
    <row r="5522" spans="1:15" x14ac:dyDescent="0.25">
      <c r="A5522" s="239" t="s">
        <v>15361</v>
      </c>
      <c r="B5522" s="189" t="s">
        <v>7896</v>
      </c>
      <c r="C5522" s="190" t="s">
        <v>7895</v>
      </c>
      <c r="D5522" s="190" t="s">
        <v>2555</v>
      </c>
      <c r="E5522" s="190" t="s">
        <v>20867</v>
      </c>
      <c r="F5522" s="190" t="s">
        <v>20869</v>
      </c>
      <c r="G5522" s="192">
        <v>0</v>
      </c>
      <c r="H5522" s="191">
        <v>39.659999999999997</v>
      </c>
      <c r="I5522" s="188">
        <v>0</v>
      </c>
      <c r="J5522" s="192">
        <v>400</v>
      </c>
      <c r="K5522" s="191">
        <v>40.450000000000003</v>
      </c>
      <c r="L5522" s="193">
        <v>9.8887515451174277</v>
      </c>
      <c r="N5522" s="185"/>
      <c r="O5522" s="185"/>
    </row>
    <row r="5523" spans="1:15" x14ac:dyDescent="0.25">
      <c r="A5523" s="239" t="s">
        <v>15362</v>
      </c>
      <c r="B5523" s="189" t="s">
        <v>7896</v>
      </c>
      <c r="C5523" s="190" t="s">
        <v>7895</v>
      </c>
      <c r="D5523" s="190" t="s">
        <v>2186</v>
      </c>
      <c r="E5523" s="190" t="s">
        <v>20867</v>
      </c>
      <c r="F5523" s="190" t="s">
        <v>20869</v>
      </c>
      <c r="G5523" s="192">
        <v>1852.09</v>
      </c>
      <c r="H5523" s="191">
        <v>64.819999999999993</v>
      </c>
      <c r="I5523" s="188">
        <v>28.572817031780318</v>
      </c>
      <c r="J5523" s="192">
        <v>1985</v>
      </c>
      <c r="K5523" s="191">
        <v>62.62</v>
      </c>
      <c r="L5523" s="193">
        <v>31.699137655701055</v>
      </c>
      <c r="N5523" s="185"/>
      <c r="O5523" s="185"/>
    </row>
    <row r="5524" spans="1:15" x14ac:dyDescent="0.25">
      <c r="A5524" s="239" t="s">
        <v>15363</v>
      </c>
      <c r="B5524" s="189" t="s">
        <v>7896</v>
      </c>
      <c r="C5524" s="190" t="s">
        <v>7895</v>
      </c>
      <c r="D5524" s="190" t="s">
        <v>2187</v>
      </c>
      <c r="E5524" s="190" t="s">
        <v>20867</v>
      </c>
      <c r="F5524" s="190" t="s">
        <v>20869</v>
      </c>
      <c r="G5524" s="192">
        <v>9122.3700000000008</v>
      </c>
      <c r="H5524" s="191">
        <v>228.66</v>
      </c>
      <c r="I5524" s="188">
        <v>39.894909472579378</v>
      </c>
      <c r="J5524" s="192">
        <v>9578</v>
      </c>
      <c r="K5524" s="191">
        <v>240.07</v>
      </c>
      <c r="L5524" s="193">
        <v>39.896696796767614</v>
      </c>
      <c r="N5524" s="185"/>
      <c r="O5524" s="185"/>
    </row>
    <row r="5525" spans="1:15" x14ac:dyDescent="0.25">
      <c r="A5525" s="239" t="s">
        <v>15364</v>
      </c>
      <c r="B5525" s="189" t="s">
        <v>7896</v>
      </c>
      <c r="C5525" s="190" t="s">
        <v>7895</v>
      </c>
      <c r="D5525" s="190" t="s">
        <v>15365</v>
      </c>
      <c r="E5525" s="190" t="s">
        <v>20867</v>
      </c>
      <c r="F5525" s="190" t="s">
        <v>20868</v>
      </c>
      <c r="G5525" s="192">
        <v>0</v>
      </c>
      <c r="H5525" s="191">
        <v>0</v>
      </c>
      <c r="I5525" s="188">
        <v>0</v>
      </c>
      <c r="J5525" s="192">
        <v>0</v>
      </c>
      <c r="K5525" s="191">
        <v>0</v>
      </c>
      <c r="L5525" s="193">
        <v>0</v>
      </c>
      <c r="N5525" s="185"/>
      <c r="O5525" s="185"/>
    </row>
    <row r="5526" spans="1:15" x14ac:dyDescent="0.25">
      <c r="A5526" s="239" t="s">
        <v>15366</v>
      </c>
      <c r="B5526" s="189" t="s">
        <v>7896</v>
      </c>
      <c r="C5526" s="190" t="s">
        <v>7895</v>
      </c>
      <c r="D5526" s="190" t="s">
        <v>2188</v>
      </c>
      <c r="E5526" s="190" t="s">
        <v>20867</v>
      </c>
      <c r="F5526" s="190" t="s">
        <v>20869</v>
      </c>
      <c r="G5526" s="192">
        <v>5638.08</v>
      </c>
      <c r="H5526" s="191">
        <v>212.05</v>
      </c>
      <c r="I5526" s="188">
        <v>26.58844612119783</v>
      </c>
      <c r="J5526" s="192">
        <v>5865</v>
      </c>
      <c r="K5526" s="191">
        <v>209.29</v>
      </c>
      <c r="L5526" s="193">
        <v>28.023316928663579</v>
      </c>
      <c r="N5526" s="185"/>
      <c r="O5526" s="185"/>
    </row>
    <row r="5527" spans="1:15" x14ac:dyDescent="0.25">
      <c r="A5527" s="239" t="s">
        <v>15367</v>
      </c>
      <c r="B5527" s="189" t="s">
        <v>7896</v>
      </c>
      <c r="C5527" s="190" t="s">
        <v>7895</v>
      </c>
      <c r="D5527" s="190" t="s">
        <v>15368</v>
      </c>
      <c r="E5527" s="190" t="s">
        <v>20867</v>
      </c>
      <c r="F5527" s="190" t="s">
        <v>20868</v>
      </c>
      <c r="G5527" s="192">
        <v>0</v>
      </c>
      <c r="H5527" s="191">
        <v>95.05</v>
      </c>
      <c r="I5527" s="188">
        <v>0</v>
      </c>
      <c r="J5527" s="192">
        <v>0</v>
      </c>
      <c r="K5527" s="191">
        <v>100.32</v>
      </c>
      <c r="L5527" s="193">
        <v>0</v>
      </c>
      <c r="N5527" s="185"/>
      <c r="O5527" s="185"/>
    </row>
    <row r="5528" spans="1:15" x14ac:dyDescent="0.25">
      <c r="A5528" s="239" t="s">
        <v>15369</v>
      </c>
      <c r="B5528" s="189" t="s">
        <v>7896</v>
      </c>
      <c r="C5528" s="190" t="s">
        <v>7895</v>
      </c>
      <c r="D5528" s="190" t="s">
        <v>4504</v>
      </c>
      <c r="E5528" s="190" t="s">
        <v>20867</v>
      </c>
      <c r="F5528" s="190" t="s">
        <v>20869</v>
      </c>
      <c r="G5528" s="192">
        <v>438.25</v>
      </c>
      <c r="H5528" s="191">
        <v>32.450000000000003</v>
      </c>
      <c r="I5528" s="188">
        <v>13.505392912172573</v>
      </c>
      <c r="J5528" s="192">
        <v>449</v>
      </c>
      <c r="K5528" s="191">
        <v>32.659999999999997</v>
      </c>
      <c r="L5528" s="193">
        <v>13.747703612982242</v>
      </c>
      <c r="N5528" s="185"/>
      <c r="O5528" s="185"/>
    </row>
    <row r="5529" spans="1:15" x14ac:dyDescent="0.25">
      <c r="A5529" s="239" t="s">
        <v>15370</v>
      </c>
      <c r="B5529" s="189" t="s">
        <v>7896</v>
      </c>
      <c r="C5529" s="190" t="s">
        <v>7895</v>
      </c>
      <c r="D5529" s="190" t="s">
        <v>4505</v>
      </c>
      <c r="E5529" s="190" t="s">
        <v>20867</v>
      </c>
      <c r="F5529" s="190" t="s">
        <v>20869</v>
      </c>
      <c r="G5529" s="192">
        <v>4527.8599999999997</v>
      </c>
      <c r="H5529" s="191">
        <v>185.13</v>
      </c>
      <c r="I5529" s="188">
        <v>24.457732404256468</v>
      </c>
      <c r="J5529" s="192">
        <v>4919</v>
      </c>
      <c r="K5529" s="191">
        <v>197.81</v>
      </c>
      <c r="L5529" s="193">
        <v>24.86729690106668</v>
      </c>
      <c r="N5529" s="185"/>
      <c r="O5529" s="185"/>
    </row>
    <row r="5530" spans="1:15" x14ac:dyDescent="0.25">
      <c r="A5530" s="239" t="s">
        <v>15371</v>
      </c>
      <c r="B5530" s="189" t="s">
        <v>7896</v>
      </c>
      <c r="C5530" s="190" t="s">
        <v>7895</v>
      </c>
      <c r="D5530" s="190" t="s">
        <v>4506</v>
      </c>
      <c r="E5530" s="190" t="s">
        <v>20867</v>
      </c>
      <c r="F5530" s="190" t="s">
        <v>20869</v>
      </c>
      <c r="G5530" s="192">
        <v>85654.7</v>
      </c>
      <c r="H5530" s="191">
        <v>1629.18</v>
      </c>
      <c r="I5530" s="188">
        <v>52.575344651910775</v>
      </c>
      <c r="J5530" s="192">
        <v>98000</v>
      </c>
      <c r="K5530" s="191">
        <v>1669.61</v>
      </c>
      <c r="L5530" s="193">
        <v>58.696342259569604</v>
      </c>
      <c r="N5530" s="185"/>
      <c r="O5530" s="185"/>
    </row>
    <row r="5531" spans="1:15" x14ac:dyDescent="0.25">
      <c r="A5531" s="239" t="s">
        <v>15372</v>
      </c>
      <c r="B5531" s="189" t="s">
        <v>7896</v>
      </c>
      <c r="C5531" s="190" t="s">
        <v>7895</v>
      </c>
      <c r="D5531" s="190" t="s">
        <v>15373</v>
      </c>
      <c r="E5531" s="190" t="s">
        <v>20867</v>
      </c>
      <c r="F5531" s="190" t="s">
        <v>20868</v>
      </c>
      <c r="G5531" s="192">
        <v>0</v>
      </c>
      <c r="H5531" s="191">
        <v>0</v>
      </c>
      <c r="I5531" s="188">
        <v>0</v>
      </c>
      <c r="J5531" s="192">
        <v>0</v>
      </c>
      <c r="K5531" s="191">
        <v>0</v>
      </c>
      <c r="L5531" s="193">
        <v>0</v>
      </c>
      <c r="N5531" s="185"/>
      <c r="O5531" s="185"/>
    </row>
    <row r="5532" spans="1:15" x14ac:dyDescent="0.25">
      <c r="A5532" s="239" t="s">
        <v>15374</v>
      </c>
      <c r="B5532" s="189" t="s">
        <v>7896</v>
      </c>
      <c r="C5532" s="190" t="s">
        <v>7895</v>
      </c>
      <c r="D5532" s="190" t="s">
        <v>4507</v>
      </c>
      <c r="E5532" s="190" t="s">
        <v>20867</v>
      </c>
      <c r="F5532" s="190" t="s">
        <v>20869</v>
      </c>
      <c r="G5532" s="192">
        <v>5789.82</v>
      </c>
      <c r="H5532" s="191">
        <v>168.18</v>
      </c>
      <c r="I5532" s="188">
        <v>34.42632893328576</v>
      </c>
      <c r="J5532" s="192">
        <v>5943</v>
      </c>
      <c r="K5532" s="191">
        <v>173.69</v>
      </c>
      <c r="L5532" s="193">
        <v>34.216132189533077</v>
      </c>
      <c r="N5532" s="185"/>
      <c r="O5532" s="185"/>
    </row>
    <row r="5533" spans="1:15" x14ac:dyDescent="0.25">
      <c r="A5533" s="239" t="s">
        <v>15375</v>
      </c>
      <c r="B5533" s="189" t="s">
        <v>7896</v>
      </c>
      <c r="C5533" s="190" t="s">
        <v>7895</v>
      </c>
      <c r="D5533" s="190" t="s">
        <v>4508</v>
      </c>
      <c r="E5533" s="190" t="s">
        <v>20867</v>
      </c>
      <c r="F5533" s="190" t="s">
        <v>20869</v>
      </c>
      <c r="G5533" s="192">
        <v>88064.16</v>
      </c>
      <c r="H5533" s="191">
        <v>1155.98</v>
      </c>
      <c r="I5533" s="188">
        <v>76.1813872212322</v>
      </c>
      <c r="J5533" s="192">
        <v>93773</v>
      </c>
      <c r="K5533" s="191">
        <v>1194.5</v>
      </c>
      <c r="L5533" s="193">
        <v>78.503976559229798</v>
      </c>
      <c r="N5533" s="185"/>
      <c r="O5533" s="185"/>
    </row>
    <row r="5534" spans="1:15" x14ac:dyDescent="0.25">
      <c r="A5534" s="239" t="s">
        <v>15376</v>
      </c>
      <c r="B5534" s="189" t="s">
        <v>7896</v>
      </c>
      <c r="C5534" s="190" t="s">
        <v>7895</v>
      </c>
      <c r="D5534" s="190" t="s">
        <v>4509</v>
      </c>
      <c r="E5534" s="190" t="s">
        <v>20867</v>
      </c>
      <c r="F5534" s="190" t="s">
        <v>20869</v>
      </c>
      <c r="G5534" s="192">
        <v>15499.88</v>
      </c>
      <c r="H5534" s="191">
        <v>227.62</v>
      </c>
      <c r="I5534" s="188">
        <v>68.095422194886211</v>
      </c>
      <c r="J5534" s="192">
        <v>16771</v>
      </c>
      <c r="K5534" s="191">
        <v>239.24</v>
      </c>
      <c r="L5534" s="193">
        <v>70.101153653235244</v>
      </c>
      <c r="N5534" s="185"/>
      <c r="O5534" s="185"/>
    </row>
    <row r="5535" spans="1:15" x14ac:dyDescent="0.25">
      <c r="A5535" s="239" t="s">
        <v>15377</v>
      </c>
      <c r="B5535" s="189" t="s">
        <v>7896</v>
      </c>
      <c r="C5535" s="190" t="s">
        <v>7895</v>
      </c>
      <c r="D5535" s="190" t="s">
        <v>4510</v>
      </c>
      <c r="E5535" s="190" t="s">
        <v>20867</v>
      </c>
      <c r="F5535" s="190" t="s">
        <v>20869</v>
      </c>
      <c r="G5535" s="192">
        <v>15508.42</v>
      </c>
      <c r="H5535" s="191">
        <v>290.22000000000003</v>
      </c>
      <c r="I5535" s="188">
        <v>53.436772103921157</v>
      </c>
      <c r="J5535" s="192">
        <v>16570</v>
      </c>
      <c r="K5535" s="191">
        <v>295.60000000000002</v>
      </c>
      <c r="L5535" s="193">
        <v>56.055480378890387</v>
      </c>
      <c r="N5535" s="185"/>
      <c r="O5535" s="185"/>
    </row>
    <row r="5536" spans="1:15" x14ac:dyDescent="0.25">
      <c r="A5536" s="239" t="s">
        <v>15378</v>
      </c>
      <c r="B5536" s="189" t="s">
        <v>7896</v>
      </c>
      <c r="C5536" s="190" t="s">
        <v>7895</v>
      </c>
      <c r="D5536" s="190" t="s">
        <v>4511</v>
      </c>
      <c r="E5536" s="190" t="s">
        <v>20867</v>
      </c>
      <c r="F5536" s="190" t="s">
        <v>20869</v>
      </c>
      <c r="G5536" s="192">
        <v>6825.6</v>
      </c>
      <c r="H5536" s="191">
        <v>136.51</v>
      </c>
      <c r="I5536" s="188">
        <v>50.000732547066157</v>
      </c>
      <c r="J5536" s="192">
        <v>8336</v>
      </c>
      <c r="K5536" s="191">
        <v>136.12</v>
      </c>
      <c r="L5536" s="193">
        <v>61.240082280340872</v>
      </c>
      <c r="N5536" s="185"/>
      <c r="O5536" s="185"/>
    </row>
    <row r="5537" spans="1:15" x14ac:dyDescent="0.25">
      <c r="A5537" s="239" t="s">
        <v>15379</v>
      </c>
      <c r="B5537" s="189" t="s">
        <v>7896</v>
      </c>
      <c r="C5537" s="190" t="s">
        <v>7895</v>
      </c>
      <c r="D5537" s="190" t="s">
        <v>4512</v>
      </c>
      <c r="E5537" s="190" t="s">
        <v>20867</v>
      </c>
      <c r="F5537" s="190" t="s">
        <v>20869</v>
      </c>
      <c r="G5537" s="192">
        <v>33156.6</v>
      </c>
      <c r="H5537" s="191">
        <v>678.75</v>
      </c>
      <c r="I5537" s="188">
        <v>48.849502762430937</v>
      </c>
      <c r="J5537" s="192">
        <v>42283</v>
      </c>
      <c r="K5537" s="191">
        <v>786.36</v>
      </c>
      <c r="L5537" s="193">
        <v>53.770537667226208</v>
      </c>
      <c r="N5537" s="185"/>
      <c r="O5537" s="185"/>
    </row>
    <row r="5538" spans="1:15" x14ac:dyDescent="0.25">
      <c r="A5538" s="239" t="s">
        <v>15380</v>
      </c>
      <c r="B5538" s="189" t="s">
        <v>7897</v>
      </c>
      <c r="C5538" s="190" t="s">
        <v>8600</v>
      </c>
      <c r="D5538" s="190" t="s">
        <v>4513</v>
      </c>
      <c r="E5538" s="190" t="s">
        <v>20873</v>
      </c>
      <c r="F5538" s="190" t="s">
        <v>20869</v>
      </c>
      <c r="G5538" s="192">
        <v>3505</v>
      </c>
      <c r="H5538" s="191">
        <v>147.19</v>
      </c>
      <c r="I5538" s="188">
        <v>23.812759018955092</v>
      </c>
      <c r="J5538" s="192">
        <v>3674</v>
      </c>
      <c r="K5538" s="191">
        <v>154.30000000000001</v>
      </c>
      <c r="L5538" s="193">
        <v>23.810758263123784</v>
      </c>
      <c r="N5538" s="185"/>
      <c r="O5538" s="185"/>
    </row>
    <row r="5539" spans="1:15" x14ac:dyDescent="0.25">
      <c r="A5539" s="239" t="s">
        <v>15381</v>
      </c>
      <c r="B5539" s="189" t="s">
        <v>7897</v>
      </c>
      <c r="C5539" s="190" t="s">
        <v>8600</v>
      </c>
      <c r="D5539" s="190" t="s">
        <v>4514</v>
      </c>
      <c r="E5539" s="190" t="s">
        <v>20873</v>
      </c>
      <c r="F5539" s="190" t="s">
        <v>20869</v>
      </c>
      <c r="G5539" s="192">
        <v>1742</v>
      </c>
      <c r="H5539" s="191">
        <v>71.180000000000007</v>
      </c>
      <c r="I5539" s="188">
        <v>24.473166619837031</v>
      </c>
      <c r="J5539" s="192">
        <v>1784</v>
      </c>
      <c r="K5539" s="191">
        <v>72.900000000000006</v>
      </c>
      <c r="L5539" s="193">
        <v>24.471879286694101</v>
      </c>
      <c r="N5539" s="185"/>
      <c r="O5539" s="185"/>
    </row>
    <row r="5540" spans="1:15" x14ac:dyDescent="0.25">
      <c r="A5540" s="239" t="s">
        <v>15382</v>
      </c>
      <c r="B5540" s="189" t="s">
        <v>7897</v>
      </c>
      <c r="C5540" s="190" t="s">
        <v>8600</v>
      </c>
      <c r="D5540" s="190" t="s">
        <v>4515</v>
      </c>
      <c r="E5540" s="190" t="s">
        <v>20873</v>
      </c>
      <c r="F5540" s="190" t="s">
        <v>20869</v>
      </c>
      <c r="G5540" s="192">
        <v>5019</v>
      </c>
      <c r="H5540" s="191">
        <v>215.23</v>
      </c>
      <c r="I5540" s="188">
        <v>23.319239882915952</v>
      </c>
      <c r="J5540" s="192">
        <v>5598</v>
      </c>
      <c r="K5540" s="191">
        <v>218.6</v>
      </c>
      <c r="L5540" s="193">
        <v>25.608417200365967</v>
      </c>
      <c r="N5540" s="185"/>
      <c r="O5540" s="185"/>
    </row>
    <row r="5541" spans="1:15" x14ac:dyDescent="0.25">
      <c r="A5541" s="239" t="s">
        <v>15383</v>
      </c>
      <c r="B5541" s="189" t="s">
        <v>7897</v>
      </c>
      <c r="C5541" s="190" t="s">
        <v>8600</v>
      </c>
      <c r="D5541" s="190" t="s">
        <v>4516</v>
      </c>
      <c r="E5541" s="190" t="s">
        <v>20873</v>
      </c>
      <c r="F5541" s="190" t="s">
        <v>20869</v>
      </c>
      <c r="G5541" s="192">
        <v>1431</v>
      </c>
      <c r="H5541" s="191">
        <v>162.19999999999999</v>
      </c>
      <c r="I5541" s="188">
        <v>8.8224414303329226</v>
      </c>
      <c r="J5541" s="192">
        <v>2972</v>
      </c>
      <c r="K5541" s="191">
        <v>166.9</v>
      </c>
      <c r="L5541" s="193">
        <v>17.807070101857398</v>
      </c>
      <c r="N5541" s="185"/>
      <c r="O5541" s="185"/>
    </row>
    <row r="5542" spans="1:15" x14ac:dyDescent="0.25">
      <c r="A5542" s="239" t="s">
        <v>15384</v>
      </c>
      <c r="B5542" s="189" t="s">
        <v>7897</v>
      </c>
      <c r="C5542" s="190" t="s">
        <v>8600</v>
      </c>
      <c r="D5542" s="190" t="s">
        <v>4517</v>
      </c>
      <c r="E5542" s="190" t="s">
        <v>20873</v>
      </c>
      <c r="F5542" s="190" t="s">
        <v>20869</v>
      </c>
      <c r="G5542" s="192">
        <v>21028</v>
      </c>
      <c r="H5542" s="191">
        <v>481.73</v>
      </c>
      <c r="I5542" s="188">
        <v>43.651007825960598</v>
      </c>
      <c r="J5542" s="192">
        <v>21371</v>
      </c>
      <c r="K5542" s="191">
        <v>489.6</v>
      </c>
      <c r="L5542" s="193">
        <v>43.649918300653596</v>
      </c>
      <c r="N5542" s="185"/>
      <c r="O5542" s="185"/>
    </row>
    <row r="5543" spans="1:15" x14ac:dyDescent="0.25">
      <c r="A5543" s="239" t="s">
        <v>15385</v>
      </c>
      <c r="B5543" s="189" t="s">
        <v>7897</v>
      </c>
      <c r="C5543" s="190" t="s">
        <v>8600</v>
      </c>
      <c r="D5543" s="190" t="s">
        <v>4518</v>
      </c>
      <c r="E5543" s="190" t="s">
        <v>20873</v>
      </c>
      <c r="F5543" s="190" t="s">
        <v>20869</v>
      </c>
      <c r="G5543" s="192">
        <v>12390</v>
      </c>
      <c r="H5543" s="191">
        <v>915.71</v>
      </c>
      <c r="I5543" s="188">
        <v>13.530484542049338</v>
      </c>
      <c r="J5543" s="192">
        <v>28550</v>
      </c>
      <c r="K5543" s="191">
        <v>920.6</v>
      </c>
      <c r="L5543" s="193">
        <v>31.012383228329348</v>
      </c>
      <c r="N5543" s="185"/>
      <c r="O5543" s="185"/>
    </row>
    <row r="5544" spans="1:15" x14ac:dyDescent="0.25">
      <c r="A5544" s="239" t="s">
        <v>15386</v>
      </c>
      <c r="B5544" s="189" t="s">
        <v>7897</v>
      </c>
      <c r="C5544" s="190" t="s">
        <v>8600</v>
      </c>
      <c r="D5544" s="190" t="s">
        <v>4519</v>
      </c>
      <c r="E5544" s="190" t="s">
        <v>20873</v>
      </c>
      <c r="F5544" s="190" t="s">
        <v>20869</v>
      </c>
      <c r="G5544" s="192">
        <v>134736</v>
      </c>
      <c r="H5544" s="191">
        <v>2944.45</v>
      </c>
      <c r="I5544" s="188">
        <v>45.759309888094556</v>
      </c>
      <c r="J5544" s="192">
        <v>137749</v>
      </c>
      <c r="K5544" s="191">
        <v>3029.7</v>
      </c>
      <c r="L5544" s="193">
        <v>45.46621777733769</v>
      </c>
      <c r="N5544" s="185"/>
      <c r="O5544" s="185"/>
    </row>
    <row r="5545" spans="1:15" x14ac:dyDescent="0.25">
      <c r="A5545" s="239" t="s">
        <v>15387</v>
      </c>
      <c r="B5545" s="189" t="s">
        <v>7897</v>
      </c>
      <c r="C5545" s="190" t="s">
        <v>8600</v>
      </c>
      <c r="D5545" s="190" t="s">
        <v>4520</v>
      </c>
      <c r="E5545" s="190" t="s">
        <v>20873</v>
      </c>
      <c r="F5545" s="190" t="s">
        <v>20869</v>
      </c>
      <c r="G5545" s="192">
        <v>13529</v>
      </c>
      <c r="H5545" s="191">
        <v>1039.0999999999999</v>
      </c>
      <c r="I5545" s="188">
        <v>13.019921085554808</v>
      </c>
      <c r="J5545" s="192">
        <v>13688</v>
      </c>
      <c r="K5545" s="191">
        <v>1051.3</v>
      </c>
      <c r="L5545" s="193">
        <v>13.020070389042139</v>
      </c>
      <c r="N5545" s="185"/>
      <c r="O5545" s="185"/>
    </row>
    <row r="5546" spans="1:15" x14ac:dyDescent="0.25">
      <c r="A5546" s="239" t="s">
        <v>15388</v>
      </c>
      <c r="B5546" s="189" t="s">
        <v>7897</v>
      </c>
      <c r="C5546" s="190" t="s">
        <v>8600</v>
      </c>
      <c r="D5546" s="190" t="s">
        <v>4521</v>
      </c>
      <c r="E5546" s="190" t="s">
        <v>20873</v>
      </c>
      <c r="F5546" s="190" t="s">
        <v>20869</v>
      </c>
      <c r="G5546" s="192">
        <v>10490</v>
      </c>
      <c r="H5546" s="191">
        <v>183.42</v>
      </c>
      <c r="I5546" s="188">
        <v>57.191146003707345</v>
      </c>
      <c r="J5546" s="192">
        <v>10643</v>
      </c>
      <c r="K5546" s="191">
        <v>186.1</v>
      </c>
      <c r="L5546" s="193">
        <v>57.189682966147231</v>
      </c>
      <c r="N5546" s="185"/>
      <c r="O5546" s="185"/>
    </row>
    <row r="5547" spans="1:15" x14ac:dyDescent="0.25">
      <c r="A5547" s="239" t="s">
        <v>15389</v>
      </c>
      <c r="B5547" s="189" t="s">
        <v>7897</v>
      </c>
      <c r="C5547" s="190" t="s">
        <v>8600</v>
      </c>
      <c r="D5547" s="190" t="s">
        <v>3284</v>
      </c>
      <c r="E5547" s="190" t="s">
        <v>20873</v>
      </c>
      <c r="F5547" s="190" t="s">
        <v>20869</v>
      </c>
      <c r="G5547" s="192">
        <v>91464</v>
      </c>
      <c r="H5547" s="191">
        <v>3463.23</v>
      </c>
      <c r="I5547" s="188">
        <v>26.41002763316326</v>
      </c>
      <c r="J5547" s="192">
        <v>92052</v>
      </c>
      <c r="K5547" s="191">
        <v>3485.5</v>
      </c>
      <c r="L5547" s="193">
        <v>26.409984220341414</v>
      </c>
      <c r="N5547" s="185"/>
      <c r="O5547" s="185"/>
    </row>
    <row r="5548" spans="1:15" x14ac:dyDescent="0.25">
      <c r="A5548" s="239" t="s">
        <v>15390</v>
      </c>
      <c r="B5548" s="189" t="s">
        <v>7897</v>
      </c>
      <c r="C5548" s="190" t="s">
        <v>8600</v>
      </c>
      <c r="D5548" s="190" t="s">
        <v>4522</v>
      </c>
      <c r="E5548" s="190" t="s">
        <v>20873</v>
      </c>
      <c r="F5548" s="190" t="s">
        <v>20869</v>
      </c>
      <c r="G5548" s="192">
        <v>99790</v>
      </c>
      <c r="H5548" s="191">
        <v>1513.81</v>
      </c>
      <c r="I5548" s="188">
        <v>65.919765360249968</v>
      </c>
      <c r="J5548" s="192">
        <v>101602</v>
      </c>
      <c r="K5548" s="191">
        <v>1541.3</v>
      </c>
      <c r="L5548" s="193">
        <v>65.919678193732565</v>
      </c>
      <c r="N5548" s="185"/>
      <c r="O5548" s="185"/>
    </row>
    <row r="5549" spans="1:15" x14ac:dyDescent="0.25">
      <c r="A5549" s="239" t="s">
        <v>15391</v>
      </c>
      <c r="B5549" s="189" t="s">
        <v>7897</v>
      </c>
      <c r="C5549" s="190" t="s">
        <v>8600</v>
      </c>
      <c r="D5549" s="190" t="s">
        <v>8569</v>
      </c>
      <c r="E5549" s="190" t="s">
        <v>20873</v>
      </c>
      <c r="F5549" s="190" t="s">
        <v>20869</v>
      </c>
      <c r="G5549" s="192">
        <v>86437</v>
      </c>
      <c r="H5549" s="191">
        <v>1565.89</v>
      </c>
      <c r="I5549" s="188">
        <v>55.199918257348855</v>
      </c>
      <c r="J5549" s="192">
        <v>87531</v>
      </c>
      <c r="K5549" s="191">
        <v>1585.7</v>
      </c>
      <c r="L5549" s="193">
        <v>55.20022702907233</v>
      </c>
      <c r="N5549" s="185"/>
      <c r="O5549" s="185"/>
    </row>
    <row r="5550" spans="1:15" x14ac:dyDescent="0.25">
      <c r="A5550" s="239" t="s">
        <v>15392</v>
      </c>
      <c r="B5550" s="189" t="s">
        <v>7897</v>
      </c>
      <c r="C5550" s="190" t="s">
        <v>8600</v>
      </c>
      <c r="D5550" s="190" t="s">
        <v>828</v>
      </c>
      <c r="E5550" s="190" t="s">
        <v>20873</v>
      </c>
      <c r="F5550" s="190" t="s">
        <v>20869</v>
      </c>
      <c r="G5550" s="192">
        <v>9657</v>
      </c>
      <c r="H5550" s="191">
        <v>191.37</v>
      </c>
      <c r="I5550" s="188">
        <v>50.462454930239851</v>
      </c>
      <c r="J5550" s="192">
        <v>9981</v>
      </c>
      <c r="K5550" s="191">
        <v>197.8</v>
      </c>
      <c r="L5550" s="193">
        <v>50.460060667340748</v>
      </c>
      <c r="N5550" s="185"/>
      <c r="O5550" s="185"/>
    </row>
    <row r="5551" spans="1:15" x14ac:dyDescent="0.25">
      <c r="A5551" s="239" t="s">
        <v>15393</v>
      </c>
      <c r="B5551" s="189" t="s">
        <v>7897</v>
      </c>
      <c r="C5551" s="190" t="s">
        <v>8600</v>
      </c>
      <c r="D5551" s="190" t="s">
        <v>829</v>
      </c>
      <c r="E5551" s="190" t="s">
        <v>20873</v>
      </c>
      <c r="F5551" s="190" t="s">
        <v>20869</v>
      </c>
      <c r="G5551" s="192">
        <v>41155</v>
      </c>
      <c r="H5551" s="191">
        <v>917.83</v>
      </c>
      <c r="I5551" s="188">
        <v>44.839458287482429</v>
      </c>
      <c r="J5551" s="192">
        <v>41697</v>
      </c>
      <c r="K5551" s="191">
        <v>929.9</v>
      </c>
      <c r="L5551" s="193">
        <v>44.840305409183784</v>
      </c>
      <c r="N5551" s="185"/>
      <c r="O5551" s="185"/>
    </row>
    <row r="5552" spans="1:15" x14ac:dyDescent="0.25">
      <c r="A5552" s="239" t="s">
        <v>15394</v>
      </c>
      <c r="B5552" s="189" t="s">
        <v>7897</v>
      </c>
      <c r="C5552" s="190" t="s">
        <v>8600</v>
      </c>
      <c r="D5552" s="190" t="s">
        <v>830</v>
      </c>
      <c r="E5552" s="190" t="s">
        <v>20873</v>
      </c>
      <c r="F5552" s="190" t="s">
        <v>20869</v>
      </c>
      <c r="G5552" s="192">
        <v>5939</v>
      </c>
      <c r="H5552" s="191">
        <v>146.65</v>
      </c>
      <c r="I5552" s="188">
        <v>40.497783839072618</v>
      </c>
      <c r="J5552" s="192">
        <v>6063</v>
      </c>
      <c r="K5552" s="191">
        <v>149.69999999999999</v>
      </c>
      <c r="L5552" s="193">
        <v>40.501002004008022</v>
      </c>
      <c r="N5552" s="185"/>
      <c r="O5552" s="185"/>
    </row>
    <row r="5553" spans="1:15" x14ac:dyDescent="0.25">
      <c r="A5553" s="239" t="s">
        <v>15395</v>
      </c>
      <c r="B5553" s="189" t="s">
        <v>7897</v>
      </c>
      <c r="C5553" s="190" t="s">
        <v>8600</v>
      </c>
      <c r="D5553" s="190" t="s">
        <v>831</v>
      </c>
      <c r="E5553" s="190" t="s">
        <v>20873</v>
      </c>
      <c r="F5553" s="190" t="s">
        <v>20869</v>
      </c>
      <c r="G5553" s="192">
        <v>55034</v>
      </c>
      <c r="H5553" s="191">
        <v>1408.25</v>
      </c>
      <c r="I5553" s="188">
        <v>39.07970885851234</v>
      </c>
      <c r="J5553" s="192">
        <v>55740</v>
      </c>
      <c r="K5553" s="191">
        <v>1426.3</v>
      </c>
      <c r="L5553" s="193">
        <v>39.080137418495411</v>
      </c>
      <c r="N5553" s="185"/>
      <c r="O5553" s="185"/>
    </row>
    <row r="5554" spans="1:15" x14ac:dyDescent="0.25">
      <c r="A5554" s="239" t="s">
        <v>15396</v>
      </c>
      <c r="B5554" s="189" t="s">
        <v>7897</v>
      </c>
      <c r="C5554" s="190" t="s">
        <v>8600</v>
      </c>
      <c r="D5554" s="190" t="s">
        <v>4528</v>
      </c>
      <c r="E5554" s="190" t="s">
        <v>20873</v>
      </c>
      <c r="F5554" s="190" t="s">
        <v>20869</v>
      </c>
      <c r="G5554" s="192">
        <v>589</v>
      </c>
      <c r="H5554" s="191">
        <v>39.99</v>
      </c>
      <c r="I5554" s="188">
        <v>14.728682170542635</v>
      </c>
      <c r="J5554" s="192">
        <v>601</v>
      </c>
      <c r="K5554" s="191">
        <v>40.799999999999997</v>
      </c>
      <c r="L5554" s="193">
        <v>14.730392156862747</v>
      </c>
      <c r="N5554" s="185"/>
      <c r="O5554" s="185"/>
    </row>
    <row r="5555" spans="1:15" x14ac:dyDescent="0.25">
      <c r="A5555" s="239" t="s">
        <v>15397</v>
      </c>
      <c r="B5555" s="189" t="s">
        <v>7897</v>
      </c>
      <c r="C5555" s="190" t="s">
        <v>8600</v>
      </c>
      <c r="D5555" s="190" t="s">
        <v>4933</v>
      </c>
      <c r="E5555" s="190" t="s">
        <v>20873</v>
      </c>
      <c r="F5555" s="190" t="s">
        <v>20869</v>
      </c>
      <c r="G5555" s="192">
        <v>3159</v>
      </c>
      <c r="H5555" s="191">
        <v>193.91</v>
      </c>
      <c r="I5555" s="188">
        <v>16.291062864215359</v>
      </c>
      <c r="J5555" s="192">
        <v>3234</v>
      </c>
      <c r="K5555" s="191">
        <v>198.5</v>
      </c>
      <c r="L5555" s="193">
        <v>16.292191435768263</v>
      </c>
      <c r="N5555" s="185"/>
      <c r="O5555" s="185"/>
    </row>
    <row r="5556" spans="1:15" x14ac:dyDescent="0.25">
      <c r="A5556" s="239" t="s">
        <v>15398</v>
      </c>
      <c r="B5556" s="189" t="s">
        <v>7897</v>
      </c>
      <c r="C5556" s="190" t="s">
        <v>8600</v>
      </c>
      <c r="D5556" s="190" t="s">
        <v>4934</v>
      </c>
      <c r="E5556" s="190" t="s">
        <v>20873</v>
      </c>
      <c r="F5556" s="190" t="s">
        <v>20869</v>
      </c>
      <c r="G5556" s="192">
        <v>3156</v>
      </c>
      <c r="H5556" s="191">
        <v>128.80000000000001</v>
      </c>
      <c r="I5556" s="188">
        <v>24.503105590062109</v>
      </c>
      <c r="J5556" s="192">
        <v>3244</v>
      </c>
      <c r="K5556" s="191">
        <v>132.4</v>
      </c>
      <c r="L5556" s="193">
        <v>24.501510574018127</v>
      </c>
      <c r="N5556" s="185"/>
      <c r="O5556" s="185"/>
    </row>
    <row r="5557" spans="1:15" x14ac:dyDescent="0.25">
      <c r="A5557" s="239" t="s">
        <v>15399</v>
      </c>
      <c r="B5557" s="189" t="s">
        <v>7897</v>
      </c>
      <c r="C5557" s="190" t="s">
        <v>8600</v>
      </c>
      <c r="D5557" s="190" t="s">
        <v>4935</v>
      </c>
      <c r="E5557" s="190" t="s">
        <v>20873</v>
      </c>
      <c r="F5557" s="190" t="s">
        <v>20869</v>
      </c>
      <c r="G5557" s="192">
        <v>6131</v>
      </c>
      <c r="H5557" s="191">
        <v>156.1</v>
      </c>
      <c r="I5557" s="188">
        <v>39.276105060858427</v>
      </c>
      <c r="J5557" s="192">
        <v>6183</v>
      </c>
      <c r="K5557" s="191">
        <v>157.4</v>
      </c>
      <c r="L5557" s="193">
        <v>39.282083862770008</v>
      </c>
      <c r="N5557" s="185"/>
      <c r="O5557" s="185"/>
    </row>
    <row r="5558" spans="1:15" x14ac:dyDescent="0.25">
      <c r="A5558" s="239" t="s">
        <v>15400</v>
      </c>
      <c r="B5558" s="189" t="s">
        <v>7897</v>
      </c>
      <c r="C5558" s="190" t="s">
        <v>8600</v>
      </c>
      <c r="D5558" s="190" t="s">
        <v>4936</v>
      </c>
      <c r="E5558" s="190" t="s">
        <v>20873</v>
      </c>
      <c r="F5558" s="190" t="s">
        <v>20869</v>
      </c>
      <c r="G5558" s="192">
        <v>51277</v>
      </c>
      <c r="H5558" s="191">
        <v>1427.93</v>
      </c>
      <c r="I5558" s="188">
        <v>35.910023600596666</v>
      </c>
      <c r="J5558" s="192">
        <v>51868</v>
      </c>
      <c r="K5558" s="191">
        <v>1444.4</v>
      </c>
      <c r="L5558" s="193">
        <v>35.909720299086125</v>
      </c>
      <c r="N5558" s="185"/>
      <c r="O5558" s="185"/>
    </row>
    <row r="5559" spans="1:15" x14ac:dyDescent="0.25">
      <c r="A5559" s="239" t="s">
        <v>15401</v>
      </c>
      <c r="B5559" s="189" t="s">
        <v>7897</v>
      </c>
      <c r="C5559" s="190" t="s">
        <v>8600</v>
      </c>
      <c r="D5559" s="190" t="s">
        <v>4937</v>
      </c>
      <c r="E5559" s="190" t="s">
        <v>20873</v>
      </c>
      <c r="F5559" s="190" t="s">
        <v>20869</v>
      </c>
      <c r="G5559" s="192">
        <v>10954</v>
      </c>
      <c r="H5559" s="191">
        <v>494.55</v>
      </c>
      <c r="I5559" s="188">
        <v>22.149428773632597</v>
      </c>
      <c r="J5559" s="192">
        <v>11053</v>
      </c>
      <c r="K5559" s="191">
        <v>499</v>
      </c>
      <c r="L5559" s="193">
        <v>22.150300601202403</v>
      </c>
      <c r="N5559" s="185"/>
      <c r="O5559" s="185"/>
    </row>
    <row r="5560" spans="1:15" x14ac:dyDescent="0.25">
      <c r="A5560" s="239" t="s">
        <v>15402</v>
      </c>
      <c r="B5560" s="189" t="s">
        <v>7897</v>
      </c>
      <c r="C5560" s="190" t="s">
        <v>8600</v>
      </c>
      <c r="D5560" s="190" t="s">
        <v>4938</v>
      </c>
      <c r="E5560" s="190" t="s">
        <v>20873</v>
      </c>
      <c r="F5560" s="190" t="s">
        <v>20869</v>
      </c>
      <c r="G5560" s="192">
        <v>5882</v>
      </c>
      <c r="H5560" s="191">
        <v>122.09</v>
      </c>
      <c r="I5560" s="188">
        <v>48.177573920878039</v>
      </c>
      <c r="J5560" s="192">
        <v>6032</v>
      </c>
      <c r="K5560" s="191">
        <v>125.2</v>
      </c>
      <c r="L5560" s="193">
        <v>48.178913738019169</v>
      </c>
      <c r="N5560" s="185"/>
      <c r="O5560" s="185"/>
    </row>
    <row r="5561" spans="1:15" x14ac:dyDescent="0.25">
      <c r="A5561" s="239" t="s">
        <v>15403</v>
      </c>
      <c r="B5561" s="189" t="s">
        <v>7897</v>
      </c>
      <c r="C5561" s="190" t="s">
        <v>8600</v>
      </c>
      <c r="D5561" s="190" t="s">
        <v>4939</v>
      </c>
      <c r="E5561" s="190" t="s">
        <v>20873</v>
      </c>
      <c r="F5561" s="190" t="s">
        <v>20869</v>
      </c>
      <c r="G5561" s="192">
        <v>39119</v>
      </c>
      <c r="H5561" s="191">
        <v>725.87</v>
      </c>
      <c r="I5561" s="188">
        <v>53.8925702949564</v>
      </c>
      <c r="J5561" s="192">
        <v>39701</v>
      </c>
      <c r="K5561" s="191">
        <v>736.7</v>
      </c>
      <c r="L5561" s="193">
        <v>53.890321704900231</v>
      </c>
      <c r="N5561" s="185"/>
      <c r="O5561" s="185"/>
    </row>
    <row r="5562" spans="1:15" x14ac:dyDescent="0.25">
      <c r="A5562" s="239" t="s">
        <v>15404</v>
      </c>
      <c r="B5562" s="189" t="s">
        <v>7897</v>
      </c>
      <c r="C5562" s="190" t="s">
        <v>8600</v>
      </c>
      <c r="D5562" s="190" t="s">
        <v>4940</v>
      </c>
      <c r="E5562" s="190" t="s">
        <v>20873</v>
      </c>
      <c r="F5562" s="190" t="s">
        <v>20869</v>
      </c>
      <c r="G5562" s="192">
        <v>26527</v>
      </c>
      <c r="H5562" s="191">
        <v>568.28</v>
      </c>
      <c r="I5562" s="188">
        <v>46.679453790385026</v>
      </c>
      <c r="J5562" s="192">
        <v>27070</v>
      </c>
      <c r="K5562" s="191">
        <v>579.9</v>
      </c>
      <c r="L5562" s="193">
        <v>46.68046214864632</v>
      </c>
      <c r="N5562" s="185"/>
      <c r="O5562" s="185"/>
    </row>
    <row r="5563" spans="1:15" x14ac:dyDescent="0.25">
      <c r="A5563" s="239" t="s">
        <v>15405</v>
      </c>
      <c r="B5563" s="189" t="s">
        <v>7897</v>
      </c>
      <c r="C5563" s="190" t="s">
        <v>8600</v>
      </c>
      <c r="D5563" s="190" t="s">
        <v>4941</v>
      </c>
      <c r="E5563" s="190" t="s">
        <v>20873</v>
      </c>
      <c r="F5563" s="190" t="s">
        <v>20869</v>
      </c>
      <c r="G5563" s="192">
        <v>31964</v>
      </c>
      <c r="H5563" s="191">
        <v>1564.56</v>
      </c>
      <c r="I5563" s="188">
        <v>20.430025054967533</v>
      </c>
      <c r="J5563" s="192">
        <v>32222</v>
      </c>
      <c r="K5563" s="191">
        <v>1577.2</v>
      </c>
      <c r="L5563" s="193">
        <v>20.42987572914025</v>
      </c>
      <c r="N5563" s="185"/>
      <c r="O5563" s="185"/>
    </row>
    <row r="5564" spans="1:15" x14ac:dyDescent="0.25">
      <c r="A5564" s="239" t="s">
        <v>15406</v>
      </c>
      <c r="B5564" s="189" t="s">
        <v>7897</v>
      </c>
      <c r="C5564" s="190" t="s">
        <v>8600</v>
      </c>
      <c r="D5564" s="190" t="s">
        <v>4942</v>
      </c>
      <c r="E5564" s="190" t="s">
        <v>20873</v>
      </c>
      <c r="F5564" s="190" t="s">
        <v>20869</v>
      </c>
      <c r="G5564" s="192">
        <v>13046</v>
      </c>
      <c r="H5564" s="191">
        <v>708.26</v>
      </c>
      <c r="I5564" s="188">
        <v>18.419789342896678</v>
      </c>
      <c r="J5564" s="192">
        <v>13146</v>
      </c>
      <c r="K5564" s="191">
        <v>713.7</v>
      </c>
      <c r="L5564" s="193">
        <v>18.419503993274486</v>
      </c>
      <c r="N5564" s="185"/>
      <c r="O5564" s="185"/>
    </row>
    <row r="5565" spans="1:15" x14ac:dyDescent="0.25">
      <c r="A5565" s="239" t="s">
        <v>15407</v>
      </c>
      <c r="B5565" s="189" t="s">
        <v>7897</v>
      </c>
      <c r="C5565" s="190" t="s">
        <v>8600</v>
      </c>
      <c r="D5565" s="190" t="s">
        <v>3299</v>
      </c>
      <c r="E5565" s="190" t="s">
        <v>20873</v>
      </c>
      <c r="F5565" s="190" t="s">
        <v>20869</v>
      </c>
      <c r="G5565" s="192">
        <v>228</v>
      </c>
      <c r="H5565" s="191">
        <v>38</v>
      </c>
      <c r="I5565" s="188">
        <v>6</v>
      </c>
      <c r="J5565" s="192">
        <v>239</v>
      </c>
      <c r="K5565" s="191">
        <v>39.9</v>
      </c>
      <c r="L5565" s="193">
        <v>5.9899749373433586</v>
      </c>
      <c r="N5565" s="185"/>
      <c r="O5565" s="185"/>
    </row>
    <row r="5566" spans="1:15" x14ac:dyDescent="0.25">
      <c r="A5566" s="239" t="s">
        <v>15408</v>
      </c>
      <c r="B5566" s="189" t="s">
        <v>7897</v>
      </c>
      <c r="C5566" s="190" t="s">
        <v>8600</v>
      </c>
      <c r="D5566" s="190" t="s">
        <v>2221</v>
      </c>
      <c r="E5566" s="190" t="s">
        <v>20873</v>
      </c>
      <c r="F5566" s="190" t="s">
        <v>20869</v>
      </c>
      <c r="G5566" s="192">
        <v>1398</v>
      </c>
      <c r="H5566" s="191">
        <v>52</v>
      </c>
      <c r="I5566" s="188">
        <v>26.884615384615383</v>
      </c>
      <c r="J5566" s="192">
        <v>1398</v>
      </c>
      <c r="K5566" s="191">
        <v>52</v>
      </c>
      <c r="L5566" s="193">
        <v>26.884615384615383</v>
      </c>
      <c r="N5566" s="185"/>
      <c r="O5566" s="185"/>
    </row>
    <row r="5567" spans="1:15" x14ac:dyDescent="0.25">
      <c r="A5567" s="239" t="s">
        <v>15409</v>
      </c>
      <c r="B5567" s="189" t="s">
        <v>7897</v>
      </c>
      <c r="C5567" s="190" t="s">
        <v>8600</v>
      </c>
      <c r="D5567" s="190" t="s">
        <v>2222</v>
      </c>
      <c r="E5567" s="190" t="s">
        <v>20873</v>
      </c>
      <c r="F5567" s="190" t="s">
        <v>20869</v>
      </c>
      <c r="G5567" s="192">
        <v>23466</v>
      </c>
      <c r="H5567" s="191">
        <v>432.47</v>
      </c>
      <c r="I5567" s="188">
        <v>54.26041112678336</v>
      </c>
      <c r="J5567" s="192">
        <v>23668</v>
      </c>
      <c r="K5567" s="191">
        <v>436.2</v>
      </c>
      <c r="L5567" s="193">
        <v>54.259513984410823</v>
      </c>
      <c r="N5567" s="185"/>
      <c r="O5567" s="185"/>
    </row>
    <row r="5568" spans="1:15" x14ac:dyDescent="0.25">
      <c r="A5568" s="239" t="s">
        <v>15410</v>
      </c>
      <c r="B5568" s="189" t="s">
        <v>7897</v>
      </c>
      <c r="C5568" s="190" t="s">
        <v>8600</v>
      </c>
      <c r="D5568" s="190" t="s">
        <v>2223</v>
      </c>
      <c r="E5568" s="190" t="s">
        <v>20873</v>
      </c>
      <c r="F5568" s="190" t="s">
        <v>20869</v>
      </c>
      <c r="G5568" s="192">
        <v>7557</v>
      </c>
      <c r="H5568" s="191">
        <v>117.73</v>
      </c>
      <c r="I5568" s="188">
        <v>64.189246581160276</v>
      </c>
      <c r="J5568" s="192">
        <v>6837</v>
      </c>
      <c r="K5568" s="191">
        <v>115.5</v>
      </c>
      <c r="L5568" s="193">
        <v>59.194805194805198</v>
      </c>
      <c r="N5568" s="185"/>
      <c r="O5568" s="185"/>
    </row>
    <row r="5569" spans="1:15" x14ac:dyDescent="0.25">
      <c r="A5569" s="239" t="s">
        <v>15411</v>
      </c>
      <c r="B5569" s="189" t="s">
        <v>7897</v>
      </c>
      <c r="C5569" s="190" t="s">
        <v>8600</v>
      </c>
      <c r="D5569" s="190" t="s">
        <v>2224</v>
      </c>
      <c r="E5569" s="190" t="s">
        <v>20873</v>
      </c>
      <c r="F5569" s="190" t="s">
        <v>20869</v>
      </c>
      <c r="G5569" s="192">
        <v>66157</v>
      </c>
      <c r="H5569" s="191">
        <v>971.04</v>
      </c>
      <c r="I5569" s="188">
        <v>68.130046136101498</v>
      </c>
      <c r="J5569" s="192">
        <v>84500</v>
      </c>
      <c r="K5569" s="191">
        <v>966.3</v>
      </c>
      <c r="L5569" s="193">
        <v>87.446962641001761</v>
      </c>
      <c r="N5569" s="185"/>
      <c r="O5569" s="185"/>
    </row>
    <row r="5570" spans="1:15" x14ac:dyDescent="0.25">
      <c r="A5570" s="239" t="s">
        <v>15412</v>
      </c>
      <c r="B5570" s="189" t="s">
        <v>7897</v>
      </c>
      <c r="C5570" s="190" t="s">
        <v>8600</v>
      </c>
      <c r="D5570" s="190" t="s">
        <v>2225</v>
      </c>
      <c r="E5570" s="190" t="s">
        <v>20873</v>
      </c>
      <c r="F5570" s="190" t="s">
        <v>20869</v>
      </c>
      <c r="G5570" s="192">
        <v>3264</v>
      </c>
      <c r="H5570" s="191">
        <v>106.15</v>
      </c>
      <c r="I5570" s="188">
        <v>30.74894017899199</v>
      </c>
      <c r="J5570" s="192">
        <v>3336</v>
      </c>
      <c r="K5570" s="191">
        <v>108.5</v>
      </c>
      <c r="L5570" s="193">
        <v>30.746543778801843</v>
      </c>
      <c r="N5570" s="185"/>
      <c r="O5570" s="185"/>
    </row>
    <row r="5571" spans="1:15" x14ac:dyDescent="0.25">
      <c r="A5571" s="239" t="s">
        <v>15413</v>
      </c>
      <c r="B5571" s="189" t="s">
        <v>7897</v>
      </c>
      <c r="C5571" s="190" t="s">
        <v>8600</v>
      </c>
      <c r="D5571" s="190" t="s">
        <v>2226</v>
      </c>
      <c r="E5571" s="190" t="s">
        <v>20873</v>
      </c>
      <c r="F5571" s="190" t="s">
        <v>20868</v>
      </c>
      <c r="G5571" s="192">
        <v>0</v>
      </c>
      <c r="H5571" s="191">
        <v>40.65</v>
      </c>
      <c r="I5571" s="188">
        <v>0</v>
      </c>
      <c r="J5571" s="192">
        <v>0</v>
      </c>
      <c r="K5571" s="191">
        <v>41.4</v>
      </c>
      <c r="L5571" s="193">
        <v>0</v>
      </c>
      <c r="N5571" s="185"/>
      <c r="O5571" s="185"/>
    </row>
    <row r="5572" spans="1:15" x14ac:dyDescent="0.25">
      <c r="A5572" s="239" t="s">
        <v>15414</v>
      </c>
      <c r="B5572" s="189" t="s">
        <v>7897</v>
      </c>
      <c r="C5572" s="190" t="s">
        <v>8600</v>
      </c>
      <c r="D5572" s="190" t="s">
        <v>2227</v>
      </c>
      <c r="E5572" s="190" t="s">
        <v>20873</v>
      </c>
      <c r="F5572" s="190" t="s">
        <v>20869</v>
      </c>
      <c r="G5572" s="192">
        <v>2280</v>
      </c>
      <c r="H5572" s="191">
        <v>61.03</v>
      </c>
      <c r="I5572" s="188">
        <v>37.358676060953627</v>
      </c>
      <c r="J5572" s="192">
        <v>2749</v>
      </c>
      <c r="K5572" s="191">
        <v>60.2</v>
      </c>
      <c r="L5572" s="193">
        <v>45.664451827242523</v>
      </c>
      <c r="N5572" s="185"/>
      <c r="O5572" s="185"/>
    </row>
    <row r="5573" spans="1:15" x14ac:dyDescent="0.25">
      <c r="A5573" s="239" t="s">
        <v>15415</v>
      </c>
      <c r="B5573" s="189" t="s">
        <v>7897</v>
      </c>
      <c r="C5573" s="190" t="s">
        <v>8600</v>
      </c>
      <c r="D5573" s="190" t="s">
        <v>2228</v>
      </c>
      <c r="E5573" s="190" t="s">
        <v>20873</v>
      </c>
      <c r="F5573" s="190" t="s">
        <v>20869</v>
      </c>
      <c r="G5573" s="192">
        <v>42660</v>
      </c>
      <c r="H5573" s="191">
        <v>1220.94</v>
      </c>
      <c r="I5573" s="188">
        <v>34.940291906236176</v>
      </c>
      <c r="J5573" s="192">
        <v>43301</v>
      </c>
      <c r="K5573" s="191">
        <v>1239.3</v>
      </c>
      <c r="L5573" s="193">
        <v>34.939885419188251</v>
      </c>
      <c r="N5573" s="185"/>
      <c r="O5573" s="185"/>
    </row>
    <row r="5574" spans="1:15" x14ac:dyDescent="0.25">
      <c r="A5574" s="239" t="s">
        <v>15416</v>
      </c>
      <c r="B5574" s="189" t="s">
        <v>7897</v>
      </c>
      <c r="C5574" s="190" t="s">
        <v>8600</v>
      </c>
      <c r="D5574" s="190" t="s">
        <v>2229</v>
      </c>
      <c r="E5574" s="190" t="s">
        <v>20873</v>
      </c>
      <c r="F5574" s="190" t="s">
        <v>20869</v>
      </c>
      <c r="G5574" s="192">
        <v>6756</v>
      </c>
      <c r="H5574" s="191">
        <v>215.9</v>
      </c>
      <c r="I5574" s="188">
        <v>31.29226493747105</v>
      </c>
      <c r="J5574" s="192">
        <v>7987</v>
      </c>
      <c r="K5574" s="191">
        <v>223.3</v>
      </c>
      <c r="L5574" s="193">
        <v>35.768025078369902</v>
      </c>
      <c r="N5574" s="185"/>
      <c r="O5574" s="185"/>
    </row>
    <row r="5575" spans="1:15" x14ac:dyDescent="0.25">
      <c r="A5575" s="239" t="s">
        <v>15417</v>
      </c>
      <c r="B5575" s="189" t="s">
        <v>7897</v>
      </c>
      <c r="C5575" s="190" t="s">
        <v>8600</v>
      </c>
      <c r="D5575" s="190" t="s">
        <v>2230</v>
      </c>
      <c r="E5575" s="190" t="s">
        <v>20873</v>
      </c>
      <c r="F5575" s="190" t="s">
        <v>20869</v>
      </c>
      <c r="G5575" s="192">
        <v>4567</v>
      </c>
      <c r="H5575" s="191">
        <v>79.430000000000007</v>
      </c>
      <c r="I5575" s="188">
        <v>57.497167317134576</v>
      </c>
      <c r="J5575" s="192">
        <v>4425</v>
      </c>
      <c r="K5575" s="191">
        <v>80.8</v>
      </c>
      <c r="L5575" s="193">
        <v>54.764851485148519</v>
      </c>
      <c r="N5575" s="185"/>
      <c r="O5575" s="185"/>
    </row>
    <row r="5576" spans="1:15" x14ac:dyDescent="0.25">
      <c r="A5576" s="239" t="s">
        <v>15418</v>
      </c>
      <c r="B5576" s="189" t="s">
        <v>7897</v>
      </c>
      <c r="C5576" s="190" t="s">
        <v>8600</v>
      </c>
      <c r="D5576" s="190" t="s">
        <v>2231</v>
      </c>
      <c r="E5576" s="190" t="s">
        <v>20873</v>
      </c>
      <c r="F5576" s="190" t="s">
        <v>20869</v>
      </c>
      <c r="G5576" s="192">
        <v>10545</v>
      </c>
      <c r="H5576" s="191">
        <v>394.35</v>
      </c>
      <c r="I5576" s="188">
        <v>26.740205401293267</v>
      </c>
      <c r="J5576" s="192">
        <v>10592</v>
      </c>
      <c r="K5576" s="191">
        <v>396.1</v>
      </c>
      <c r="L5576" s="193">
        <v>26.740722039888915</v>
      </c>
      <c r="N5576" s="185"/>
      <c r="O5576" s="185"/>
    </row>
    <row r="5577" spans="1:15" x14ac:dyDescent="0.25">
      <c r="A5577" s="239" t="s">
        <v>15419</v>
      </c>
      <c r="B5577" s="189" t="s">
        <v>7897</v>
      </c>
      <c r="C5577" s="190" t="s">
        <v>8600</v>
      </c>
      <c r="D5577" s="190" t="s">
        <v>2232</v>
      </c>
      <c r="E5577" s="190" t="s">
        <v>20873</v>
      </c>
      <c r="F5577" s="190" t="s">
        <v>20869</v>
      </c>
      <c r="G5577" s="192">
        <v>6593</v>
      </c>
      <c r="H5577" s="191">
        <v>151.87</v>
      </c>
      <c r="I5577" s="188">
        <v>43.412128794363596</v>
      </c>
      <c r="J5577" s="192">
        <v>6679</v>
      </c>
      <c r="K5577" s="191">
        <v>148.1</v>
      </c>
      <c r="L5577" s="193">
        <v>45.097906819716407</v>
      </c>
      <c r="N5577" s="185"/>
      <c r="O5577" s="185"/>
    </row>
    <row r="5578" spans="1:15" x14ac:dyDescent="0.25">
      <c r="A5578" s="239" t="s">
        <v>15420</v>
      </c>
      <c r="B5578" s="189" t="s">
        <v>7897</v>
      </c>
      <c r="C5578" s="190" t="s">
        <v>8600</v>
      </c>
      <c r="D5578" s="190" t="s">
        <v>2233</v>
      </c>
      <c r="E5578" s="190" t="s">
        <v>20873</v>
      </c>
      <c r="F5578" s="190" t="s">
        <v>20869</v>
      </c>
      <c r="G5578" s="192">
        <v>5013</v>
      </c>
      <c r="H5578" s="191">
        <v>146.59</v>
      </c>
      <c r="I5578" s="188">
        <v>34.197421379357394</v>
      </c>
      <c r="J5578" s="192">
        <v>5068</v>
      </c>
      <c r="K5578" s="191">
        <v>148.19999999999999</v>
      </c>
      <c r="L5578" s="193">
        <v>34.197031039136306</v>
      </c>
      <c r="N5578" s="185"/>
      <c r="O5578" s="185"/>
    </row>
    <row r="5579" spans="1:15" x14ac:dyDescent="0.25">
      <c r="A5579" s="239" t="s">
        <v>15421</v>
      </c>
      <c r="B5579" s="189" t="s">
        <v>7897</v>
      </c>
      <c r="C5579" s="190" t="s">
        <v>8600</v>
      </c>
      <c r="D5579" s="190" t="s">
        <v>2234</v>
      </c>
      <c r="E5579" s="190" t="s">
        <v>20873</v>
      </c>
      <c r="F5579" s="190" t="s">
        <v>20869</v>
      </c>
      <c r="G5579" s="192">
        <v>3322</v>
      </c>
      <c r="H5579" s="191">
        <v>83.49</v>
      </c>
      <c r="I5579" s="188">
        <v>39.789196310935445</v>
      </c>
      <c r="J5579" s="192">
        <v>3338</v>
      </c>
      <c r="K5579" s="191">
        <v>83.9</v>
      </c>
      <c r="L5579" s="193">
        <v>39.785458879618588</v>
      </c>
      <c r="N5579" s="185"/>
      <c r="O5579" s="185"/>
    </row>
    <row r="5580" spans="1:15" x14ac:dyDescent="0.25">
      <c r="A5580" s="239" t="s">
        <v>15422</v>
      </c>
      <c r="B5580" s="189" t="s">
        <v>7897</v>
      </c>
      <c r="C5580" s="190" t="s">
        <v>8600</v>
      </c>
      <c r="D5580" s="190" t="s">
        <v>2235</v>
      </c>
      <c r="E5580" s="190" t="s">
        <v>20873</v>
      </c>
      <c r="F5580" s="190" t="s">
        <v>20869</v>
      </c>
      <c r="G5580" s="192">
        <v>26218</v>
      </c>
      <c r="H5580" s="191">
        <v>760.61</v>
      </c>
      <c r="I5580" s="188">
        <v>34.469701949750856</v>
      </c>
      <c r="J5580" s="192">
        <v>26401</v>
      </c>
      <c r="K5580" s="191">
        <v>765.9</v>
      </c>
      <c r="L5580" s="193">
        <v>34.470557514035775</v>
      </c>
      <c r="N5580" s="185"/>
      <c r="O5580" s="185"/>
    </row>
    <row r="5581" spans="1:15" x14ac:dyDescent="0.25">
      <c r="A5581" s="239" t="s">
        <v>15423</v>
      </c>
      <c r="B5581" s="189" t="s">
        <v>7897</v>
      </c>
      <c r="C5581" s="190" t="s">
        <v>8600</v>
      </c>
      <c r="D5581" s="190" t="s">
        <v>15424</v>
      </c>
      <c r="E5581" s="190" t="s">
        <v>20873</v>
      </c>
      <c r="F5581" s="190" t="s">
        <v>20872</v>
      </c>
      <c r="G5581" s="192">
        <v>0</v>
      </c>
      <c r="H5581" s="191">
        <v>13655.1</v>
      </c>
      <c r="I5581" s="188">
        <v>0</v>
      </c>
      <c r="J5581" s="192">
        <v>0</v>
      </c>
      <c r="K5581" s="191">
        <v>13695.7</v>
      </c>
      <c r="L5581" s="193">
        <v>0</v>
      </c>
      <c r="N5581" s="185"/>
      <c r="O5581" s="185"/>
    </row>
    <row r="5582" spans="1:15" x14ac:dyDescent="0.25">
      <c r="A5582" s="239" t="s">
        <v>15425</v>
      </c>
      <c r="B5582" s="189" t="s">
        <v>7897</v>
      </c>
      <c r="C5582" s="190" t="s">
        <v>8600</v>
      </c>
      <c r="D5582" s="190" t="s">
        <v>2236</v>
      </c>
      <c r="E5582" s="190" t="s">
        <v>20873</v>
      </c>
      <c r="F5582" s="190" t="s">
        <v>20869</v>
      </c>
      <c r="G5582" s="192">
        <v>11022</v>
      </c>
      <c r="H5582" s="191">
        <v>184.4</v>
      </c>
      <c r="I5582" s="188">
        <v>59.772234273318873</v>
      </c>
      <c r="J5582" s="192">
        <v>11159</v>
      </c>
      <c r="K5582" s="191">
        <v>186.7</v>
      </c>
      <c r="L5582" s="193">
        <v>59.769683985002679</v>
      </c>
      <c r="N5582" s="185"/>
      <c r="O5582" s="185"/>
    </row>
    <row r="5583" spans="1:15" x14ac:dyDescent="0.25">
      <c r="A5583" s="239" t="s">
        <v>15426</v>
      </c>
      <c r="B5583" s="189" t="s">
        <v>7897</v>
      </c>
      <c r="C5583" s="190" t="s">
        <v>8600</v>
      </c>
      <c r="D5583" s="190" t="s">
        <v>2237</v>
      </c>
      <c r="E5583" s="190" t="s">
        <v>20873</v>
      </c>
      <c r="F5583" s="190" t="s">
        <v>20869</v>
      </c>
      <c r="G5583" s="192">
        <v>11287</v>
      </c>
      <c r="H5583" s="191">
        <v>254.84</v>
      </c>
      <c r="I5583" s="188">
        <v>44.290535237796263</v>
      </c>
      <c r="J5583" s="192">
        <v>11214</v>
      </c>
      <c r="K5583" s="191">
        <v>253.2</v>
      </c>
      <c r="L5583" s="193">
        <v>44.289099526066352</v>
      </c>
      <c r="N5583" s="185"/>
      <c r="O5583" s="185"/>
    </row>
    <row r="5584" spans="1:15" x14ac:dyDescent="0.25">
      <c r="A5584" s="239" t="s">
        <v>15427</v>
      </c>
      <c r="B5584" s="189" t="s">
        <v>7897</v>
      </c>
      <c r="C5584" s="190" t="s">
        <v>8600</v>
      </c>
      <c r="D5584" s="190" t="s">
        <v>2238</v>
      </c>
      <c r="E5584" s="190" t="s">
        <v>20873</v>
      </c>
      <c r="F5584" s="190" t="s">
        <v>20869</v>
      </c>
      <c r="G5584" s="192">
        <v>1976</v>
      </c>
      <c r="H5584" s="191">
        <v>89.16</v>
      </c>
      <c r="I5584" s="188">
        <v>22.162404665769404</v>
      </c>
      <c r="J5584" s="192">
        <v>2328</v>
      </c>
      <c r="K5584" s="191">
        <v>91.5</v>
      </c>
      <c r="L5584" s="193">
        <v>25.442622950819672</v>
      </c>
      <c r="N5584" s="185"/>
      <c r="O5584" s="185"/>
    </row>
    <row r="5585" spans="1:15" x14ac:dyDescent="0.25">
      <c r="A5585" s="239" t="s">
        <v>15428</v>
      </c>
      <c r="B5585" s="189" t="s">
        <v>7897</v>
      </c>
      <c r="C5585" s="190" t="s">
        <v>8600</v>
      </c>
      <c r="D5585" s="190" t="s">
        <v>2239</v>
      </c>
      <c r="E5585" s="190" t="s">
        <v>20873</v>
      </c>
      <c r="F5585" s="190" t="s">
        <v>20869</v>
      </c>
      <c r="G5585" s="192">
        <v>10656</v>
      </c>
      <c r="H5585" s="191">
        <v>495.39</v>
      </c>
      <c r="I5585" s="188">
        <v>21.510325198328591</v>
      </c>
      <c r="J5585" s="192">
        <v>10445</v>
      </c>
      <c r="K5585" s="191">
        <v>485.6</v>
      </c>
      <c r="L5585" s="193">
        <v>21.509472817133442</v>
      </c>
      <c r="N5585" s="185"/>
      <c r="O5585" s="185"/>
    </row>
    <row r="5586" spans="1:15" x14ac:dyDescent="0.25">
      <c r="A5586" s="239" t="s">
        <v>15429</v>
      </c>
      <c r="B5586" s="189" t="s">
        <v>7897</v>
      </c>
      <c r="C5586" s="190" t="s">
        <v>8600</v>
      </c>
      <c r="D5586" s="190" t="s">
        <v>15430</v>
      </c>
      <c r="E5586" s="190" t="s">
        <v>20873</v>
      </c>
      <c r="F5586" s="190" t="s">
        <v>20868</v>
      </c>
      <c r="G5586" s="192">
        <v>0</v>
      </c>
      <c r="H5586" s="191">
        <v>225.02</v>
      </c>
      <c r="I5586" s="188">
        <v>0</v>
      </c>
      <c r="J5586" s="192">
        <v>0</v>
      </c>
      <c r="K5586" s="191">
        <v>230.6</v>
      </c>
      <c r="L5586" s="193">
        <v>0</v>
      </c>
      <c r="N5586" s="185"/>
      <c r="O5586" s="185"/>
    </row>
    <row r="5587" spans="1:15" x14ac:dyDescent="0.25">
      <c r="A5587" s="239" t="s">
        <v>15431</v>
      </c>
      <c r="B5587" s="189" t="s">
        <v>7897</v>
      </c>
      <c r="C5587" s="190" t="s">
        <v>8600</v>
      </c>
      <c r="D5587" s="190" t="s">
        <v>2240</v>
      </c>
      <c r="E5587" s="190" t="s">
        <v>20873</v>
      </c>
      <c r="F5587" s="190" t="s">
        <v>20869</v>
      </c>
      <c r="G5587" s="192">
        <v>4518</v>
      </c>
      <c r="H5587" s="191">
        <v>109.6</v>
      </c>
      <c r="I5587" s="188">
        <v>41.222627737226283</v>
      </c>
      <c r="J5587" s="192">
        <v>4435</v>
      </c>
      <c r="K5587" s="191">
        <v>107.6</v>
      </c>
      <c r="L5587" s="193">
        <v>41.217472118959108</v>
      </c>
      <c r="N5587" s="185"/>
      <c r="O5587" s="185"/>
    </row>
    <row r="5588" spans="1:15" x14ac:dyDescent="0.25">
      <c r="A5588" s="239" t="s">
        <v>15432</v>
      </c>
      <c r="B5588" s="189" t="s">
        <v>7897</v>
      </c>
      <c r="C5588" s="190" t="s">
        <v>8600</v>
      </c>
      <c r="D5588" s="190" t="s">
        <v>1807</v>
      </c>
      <c r="E5588" s="190" t="s">
        <v>20873</v>
      </c>
      <c r="F5588" s="190" t="s">
        <v>20869</v>
      </c>
      <c r="G5588" s="192">
        <v>2435</v>
      </c>
      <c r="H5588" s="191">
        <v>81.2</v>
      </c>
      <c r="I5588" s="188">
        <v>29.987684729064039</v>
      </c>
      <c r="J5588" s="192">
        <v>2474</v>
      </c>
      <c r="K5588" s="191">
        <v>82.5</v>
      </c>
      <c r="L5588" s="193">
        <v>29.987878787878788</v>
      </c>
      <c r="N5588" s="185"/>
      <c r="O5588" s="185"/>
    </row>
    <row r="5589" spans="1:15" x14ac:dyDescent="0.25">
      <c r="A5589" s="239" t="s">
        <v>15433</v>
      </c>
      <c r="B5589" s="189" t="s">
        <v>7897</v>
      </c>
      <c r="C5589" s="190" t="s">
        <v>8600</v>
      </c>
      <c r="D5589" s="190" t="s">
        <v>2241</v>
      </c>
      <c r="E5589" s="190" t="s">
        <v>20873</v>
      </c>
      <c r="F5589" s="190" t="s">
        <v>20869</v>
      </c>
      <c r="G5589" s="192">
        <v>11225</v>
      </c>
      <c r="H5589" s="191">
        <v>310.95</v>
      </c>
      <c r="I5589" s="188">
        <v>36.099051294420327</v>
      </c>
      <c r="J5589" s="192">
        <v>11119</v>
      </c>
      <c r="K5589" s="191">
        <v>308</v>
      </c>
      <c r="L5589" s="193">
        <v>36.100649350649348</v>
      </c>
      <c r="N5589" s="185"/>
      <c r="O5589" s="185"/>
    </row>
    <row r="5590" spans="1:15" x14ac:dyDescent="0.25">
      <c r="A5590" s="239" t="s">
        <v>15434</v>
      </c>
      <c r="B5590" s="189" t="s">
        <v>7897</v>
      </c>
      <c r="C5590" s="190" t="s">
        <v>8600</v>
      </c>
      <c r="D5590" s="190" t="s">
        <v>2242</v>
      </c>
      <c r="E5590" s="190" t="s">
        <v>20873</v>
      </c>
      <c r="F5590" s="190" t="s">
        <v>20869</v>
      </c>
      <c r="G5590" s="192">
        <v>103792</v>
      </c>
      <c r="H5590" s="191">
        <v>1236.3599999999999</v>
      </c>
      <c r="I5590" s="188">
        <v>83.949658675466694</v>
      </c>
      <c r="J5590" s="192">
        <v>104761</v>
      </c>
      <c r="K5590" s="191">
        <v>1247.9000000000001</v>
      </c>
      <c r="L5590" s="193">
        <v>83.949835724016339</v>
      </c>
      <c r="N5590" s="185"/>
      <c r="O5590" s="185"/>
    </row>
    <row r="5591" spans="1:15" x14ac:dyDescent="0.25">
      <c r="A5591" s="239" t="s">
        <v>15435</v>
      </c>
      <c r="B5591" s="189" t="s">
        <v>7897</v>
      </c>
      <c r="C5591" s="190" t="s">
        <v>8600</v>
      </c>
      <c r="D5591" s="190" t="s">
        <v>6712</v>
      </c>
      <c r="E5591" s="190" t="s">
        <v>20873</v>
      </c>
      <c r="F5591" s="190" t="s">
        <v>20869</v>
      </c>
      <c r="G5591" s="192">
        <v>3233</v>
      </c>
      <c r="H5591" s="191">
        <v>167.58</v>
      </c>
      <c r="I5591" s="188">
        <v>19.292278314834704</v>
      </c>
      <c r="J5591" s="192">
        <v>4147</v>
      </c>
      <c r="K5591" s="191">
        <v>173.5</v>
      </c>
      <c r="L5591" s="193">
        <v>23.902017291066283</v>
      </c>
      <c r="N5591" s="185"/>
      <c r="O5591" s="185"/>
    </row>
    <row r="5592" spans="1:15" x14ac:dyDescent="0.25">
      <c r="A5592" s="239" t="s">
        <v>15436</v>
      </c>
      <c r="B5592" s="189" t="s">
        <v>7897</v>
      </c>
      <c r="C5592" s="190" t="s">
        <v>8600</v>
      </c>
      <c r="D5592" s="190" t="s">
        <v>2243</v>
      </c>
      <c r="E5592" s="190" t="s">
        <v>20873</v>
      </c>
      <c r="F5592" s="190" t="s">
        <v>20869</v>
      </c>
      <c r="G5592" s="192">
        <v>10103</v>
      </c>
      <c r="H5592" s="191">
        <v>189.19</v>
      </c>
      <c r="I5592" s="188">
        <v>53.401342565674717</v>
      </c>
      <c r="J5592" s="192">
        <v>10183</v>
      </c>
      <c r="K5592" s="191">
        <v>190.7</v>
      </c>
      <c r="L5592" s="193">
        <v>53.398007341373891</v>
      </c>
      <c r="N5592" s="185"/>
      <c r="O5592" s="185"/>
    </row>
    <row r="5593" spans="1:15" x14ac:dyDescent="0.25">
      <c r="A5593" s="239" t="s">
        <v>15437</v>
      </c>
      <c r="B5593" s="189" t="s">
        <v>7897</v>
      </c>
      <c r="C5593" s="190" t="s">
        <v>8600</v>
      </c>
      <c r="D5593" s="190" t="s">
        <v>2244</v>
      </c>
      <c r="E5593" s="190" t="s">
        <v>20873</v>
      </c>
      <c r="F5593" s="190" t="s">
        <v>20869</v>
      </c>
      <c r="G5593" s="192">
        <v>12034</v>
      </c>
      <c r="H5593" s="191">
        <v>494.63</v>
      </c>
      <c r="I5593" s="188">
        <v>24.329296645977802</v>
      </c>
      <c r="J5593" s="192">
        <v>9508</v>
      </c>
      <c r="K5593" s="191">
        <v>508</v>
      </c>
      <c r="L5593" s="193">
        <v>18.716535433070867</v>
      </c>
      <c r="N5593" s="185"/>
      <c r="O5593" s="185"/>
    </row>
    <row r="5594" spans="1:15" x14ac:dyDescent="0.25">
      <c r="A5594" s="239" t="s">
        <v>15438</v>
      </c>
      <c r="B5594" s="189" t="s">
        <v>7897</v>
      </c>
      <c r="C5594" s="190" t="s">
        <v>8600</v>
      </c>
      <c r="D5594" s="190" t="s">
        <v>2973</v>
      </c>
      <c r="E5594" s="190" t="s">
        <v>20873</v>
      </c>
      <c r="F5594" s="190" t="s">
        <v>20869</v>
      </c>
      <c r="G5594" s="192">
        <v>9656</v>
      </c>
      <c r="H5594" s="191">
        <v>166.91</v>
      </c>
      <c r="I5594" s="188">
        <v>57.851536756335754</v>
      </c>
      <c r="J5594" s="192">
        <v>9782</v>
      </c>
      <c r="K5594" s="191">
        <v>169.1</v>
      </c>
      <c r="L5594" s="193">
        <v>57.847427557658193</v>
      </c>
      <c r="N5594" s="185"/>
      <c r="O5594" s="185"/>
    </row>
    <row r="5595" spans="1:15" x14ac:dyDescent="0.25">
      <c r="A5595" s="239" t="s">
        <v>15439</v>
      </c>
      <c r="B5595" s="189" t="s">
        <v>7899</v>
      </c>
      <c r="C5595" s="190" t="s">
        <v>7898</v>
      </c>
      <c r="D5595" s="190" t="s">
        <v>2974</v>
      </c>
      <c r="E5595" s="190" t="s">
        <v>20867</v>
      </c>
      <c r="F5595" s="190" t="s">
        <v>20869</v>
      </c>
      <c r="G5595" s="192">
        <v>2400</v>
      </c>
      <c r="H5595" s="191">
        <v>93.1</v>
      </c>
      <c r="I5595" s="188">
        <v>25.79</v>
      </c>
      <c r="J5595" s="192">
        <v>2400</v>
      </c>
      <c r="K5595" s="191">
        <v>93.9</v>
      </c>
      <c r="L5595" s="193">
        <v>25.559105431309902</v>
      </c>
      <c r="N5595" s="185"/>
      <c r="O5595" s="185"/>
    </row>
    <row r="5596" spans="1:15" x14ac:dyDescent="0.25">
      <c r="A5596" s="239" t="s">
        <v>15440</v>
      </c>
      <c r="B5596" s="189" t="s">
        <v>7899</v>
      </c>
      <c r="C5596" s="190" t="s">
        <v>7898</v>
      </c>
      <c r="D5596" s="190" t="s">
        <v>2975</v>
      </c>
      <c r="E5596" s="190" t="s">
        <v>20867</v>
      </c>
      <c r="F5596" s="190" t="s">
        <v>20869</v>
      </c>
      <c r="G5596" s="192">
        <v>4405</v>
      </c>
      <c r="H5596" s="191">
        <v>208.5</v>
      </c>
      <c r="I5596" s="188">
        <v>21.12</v>
      </c>
      <c r="J5596" s="192">
        <v>4875</v>
      </c>
      <c r="K5596" s="191">
        <v>205.3</v>
      </c>
      <c r="L5596" s="193">
        <v>23.74</v>
      </c>
      <c r="N5596" s="185"/>
      <c r="O5596" s="185"/>
    </row>
    <row r="5597" spans="1:15" x14ac:dyDescent="0.25">
      <c r="A5597" s="239" t="s">
        <v>15441</v>
      </c>
      <c r="B5597" s="189" t="s">
        <v>7899</v>
      </c>
      <c r="C5597" s="190" t="s">
        <v>7898</v>
      </c>
      <c r="D5597" s="190" t="s">
        <v>2976</v>
      </c>
      <c r="E5597" s="190" t="s">
        <v>20867</v>
      </c>
      <c r="F5597" s="190" t="s">
        <v>20869</v>
      </c>
      <c r="G5597" s="192">
        <v>2023</v>
      </c>
      <c r="H5597" s="191">
        <v>115.1</v>
      </c>
      <c r="I5597" s="188">
        <v>17.57</v>
      </c>
      <c r="J5597" s="192">
        <v>2059</v>
      </c>
      <c r="K5597" s="191">
        <v>116.5</v>
      </c>
      <c r="L5597" s="193">
        <v>17.673819742489272</v>
      </c>
      <c r="N5597" s="185"/>
      <c r="O5597" s="185"/>
    </row>
    <row r="5598" spans="1:15" x14ac:dyDescent="0.25">
      <c r="A5598" s="239" t="s">
        <v>15442</v>
      </c>
      <c r="B5598" s="189" t="s">
        <v>7899</v>
      </c>
      <c r="C5598" s="190" t="s">
        <v>7898</v>
      </c>
      <c r="D5598" s="190" t="s">
        <v>2977</v>
      </c>
      <c r="E5598" s="190" t="s">
        <v>20867</v>
      </c>
      <c r="F5598" s="190" t="s">
        <v>20869</v>
      </c>
      <c r="G5598" s="192">
        <v>2837</v>
      </c>
      <c r="H5598" s="191">
        <v>65.3</v>
      </c>
      <c r="I5598" s="188">
        <v>43.43</v>
      </c>
      <c r="J5598" s="192">
        <v>3500</v>
      </c>
      <c r="K5598" s="191">
        <v>64.5</v>
      </c>
      <c r="L5598" s="193">
        <v>54.29</v>
      </c>
      <c r="N5598" s="185"/>
      <c r="O5598" s="185"/>
    </row>
    <row r="5599" spans="1:15" x14ac:dyDescent="0.25">
      <c r="A5599" s="239" t="s">
        <v>15443</v>
      </c>
      <c r="B5599" s="189" t="s">
        <v>7899</v>
      </c>
      <c r="C5599" s="190" t="s">
        <v>7898</v>
      </c>
      <c r="D5599" s="190" t="s">
        <v>2978</v>
      </c>
      <c r="E5599" s="190" t="s">
        <v>20867</v>
      </c>
      <c r="F5599" s="190" t="s">
        <v>20869</v>
      </c>
      <c r="G5599" s="192">
        <v>5879</v>
      </c>
      <c r="H5599" s="191">
        <v>186.1</v>
      </c>
      <c r="I5599" s="188">
        <v>31.590542718968297</v>
      </c>
      <c r="J5599" s="192">
        <v>5974</v>
      </c>
      <c r="K5599" s="191">
        <v>195.4</v>
      </c>
      <c r="L5599" s="193">
        <v>30.573183213920164</v>
      </c>
      <c r="N5599" s="185"/>
      <c r="O5599" s="185"/>
    </row>
    <row r="5600" spans="1:15" x14ac:dyDescent="0.25">
      <c r="A5600" s="239" t="s">
        <v>15444</v>
      </c>
      <c r="B5600" s="189" t="s">
        <v>7899</v>
      </c>
      <c r="C5600" s="190" t="s">
        <v>7898</v>
      </c>
      <c r="D5600" s="190" t="s">
        <v>2979</v>
      </c>
      <c r="E5600" s="190" t="s">
        <v>20867</v>
      </c>
      <c r="F5600" s="190" t="s">
        <v>20869</v>
      </c>
      <c r="G5600" s="192">
        <v>1231</v>
      </c>
      <c r="H5600" s="191">
        <v>76.3</v>
      </c>
      <c r="I5600" s="188">
        <v>16.133682830930539</v>
      </c>
      <c r="J5600" s="192">
        <v>1500</v>
      </c>
      <c r="K5600" s="191">
        <v>79</v>
      </c>
      <c r="L5600" s="193">
        <v>18.98</v>
      </c>
      <c r="N5600" s="185"/>
      <c r="O5600" s="185"/>
    </row>
    <row r="5601" spans="1:15" x14ac:dyDescent="0.25">
      <c r="A5601" s="239" t="s">
        <v>15445</v>
      </c>
      <c r="B5601" s="189" t="s">
        <v>7899</v>
      </c>
      <c r="C5601" s="190" t="s">
        <v>7898</v>
      </c>
      <c r="D5601" s="190" t="s">
        <v>5172</v>
      </c>
      <c r="E5601" s="190" t="s">
        <v>20867</v>
      </c>
      <c r="F5601" s="190" t="s">
        <v>20869</v>
      </c>
      <c r="G5601" s="192">
        <v>13026</v>
      </c>
      <c r="H5601" s="191">
        <v>456</v>
      </c>
      <c r="I5601" s="188">
        <v>28.56</v>
      </c>
      <c r="J5601" s="192">
        <v>13842</v>
      </c>
      <c r="K5601" s="191">
        <v>464.8</v>
      </c>
      <c r="L5601" s="193">
        <v>29.77</v>
      </c>
      <c r="N5601" s="185"/>
      <c r="O5601" s="185"/>
    </row>
    <row r="5602" spans="1:15" x14ac:dyDescent="0.25">
      <c r="A5602" s="239" t="s">
        <v>15446</v>
      </c>
      <c r="B5602" s="189" t="s">
        <v>7899</v>
      </c>
      <c r="C5602" s="190" t="s">
        <v>7898</v>
      </c>
      <c r="D5602" s="190" t="s">
        <v>2252</v>
      </c>
      <c r="E5602" s="190" t="s">
        <v>20867</v>
      </c>
      <c r="F5602" s="190" t="s">
        <v>20869</v>
      </c>
      <c r="G5602" s="192">
        <v>1650</v>
      </c>
      <c r="H5602" s="191">
        <v>93.9</v>
      </c>
      <c r="I5602" s="188">
        <v>17.571884984025559</v>
      </c>
      <c r="J5602" s="192">
        <v>1690</v>
      </c>
      <c r="K5602" s="191">
        <v>95</v>
      </c>
      <c r="L5602" s="193">
        <v>17.78</v>
      </c>
      <c r="N5602" s="185"/>
      <c r="O5602" s="185"/>
    </row>
    <row r="5603" spans="1:15" x14ac:dyDescent="0.25">
      <c r="A5603" s="239" t="s">
        <v>15447</v>
      </c>
      <c r="B5603" s="189" t="s">
        <v>7899</v>
      </c>
      <c r="C5603" s="190" t="s">
        <v>7898</v>
      </c>
      <c r="D5603" s="190" t="s">
        <v>2253</v>
      </c>
      <c r="E5603" s="190" t="s">
        <v>20867</v>
      </c>
      <c r="F5603" s="190" t="s">
        <v>20869</v>
      </c>
      <c r="G5603" s="192">
        <v>4358</v>
      </c>
      <c r="H5603" s="191">
        <v>237</v>
      </c>
      <c r="I5603" s="188">
        <v>18.38</v>
      </c>
      <c r="J5603" s="192">
        <v>5000</v>
      </c>
      <c r="K5603" s="191">
        <v>237</v>
      </c>
      <c r="L5603" s="193">
        <v>21.09704641350211</v>
      </c>
      <c r="N5603" s="185"/>
      <c r="O5603" s="185"/>
    </row>
    <row r="5604" spans="1:15" x14ac:dyDescent="0.25">
      <c r="A5604" s="239" t="s">
        <v>15448</v>
      </c>
      <c r="B5604" s="189" t="s">
        <v>7899</v>
      </c>
      <c r="C5604" s="190" t="s">
        <v>7898</v>
      </c>
      <c r="D5604" s="190" t="s">
        <v>7978</v>
      </c>
      <c r="E5604" s="190" t="s">
        <v>20867</v>
      </c>
      <c r="F5604" s="190" t="s">
        <v>20869</v>
      </c>
      <c r="G5604" s="192">
        <v>2147</v>
      </c>
      <c r="H5604" s="191">
        <v>108.6</v>
      </c>
      <c r="I5604" s="188">
        <v>19.760000000000002</v>
      </c>
      <c r="J5604" s="192">
        <v>2500</v>
      </c>
      <c r="K5604" s="191">
        <v>106.7</v>
      </c>
      <c r="L5604" s="193">
        <v>23.430178069353328</v>
      </c>
      <c r="N5604" s="185"/>
      <c r="O5604" s="185"/>
    </row>
    <row r="5605" spans="1:15" x14ac:dyDescent="0.25">
      <c r="A5605" s="239" t="s">
        <v>15449</v>
      </c>
      <c r="B5605" s="189" t="s">
        <v>7899</v>
      </c>
      <c r="C5605" s="190" t="s">
        <v>7898</v>
      </c>
      <c r="D5605" s="190" t="s">
        <v>2254</v>
      </c>
      <c r="E5605" s="190" t="s">
        <v>20867</v>
      </c>
      <c r="F5605" s="190" t="s">
        <v>20869</v>
      </c>
      <c r="G5605" s="192">
        <v>12121</v>
      </c>
      <c r="H5605" s="191">
        <v>356.8</v>
      </c>
      <c r="I5605" s="188">
        <v>33.96</v>
      </c>
      <c r="J5605" s="192">
        <v>12122</v>
      </c>
      <c r="K5605" s="191">
        <v>366.1</v>
      </c>
      <c r="L5605" s="193">
        <v>33.1</v>
      </c>
      <c r="N5605" s="185"/>
      <c r="O5605" s="185"/>
    </row>
    <row r="5606" spans="1:15" x14ac:dyDescent="0.25">
      <c r="A5606" s="239" t="s">
        <v>15450</v>
      </c>
      <c r="B5606" s="189" t="s">
        <v>7899</v>
      </c>
      <c r="C5606" s="190" t="s">
        <v>7898</v>
      </c>
      <c r="D5606" s="190" t="s">
        <v>2255</v>
      </c>
      <c r="E5606" s="190" t="s">
        <v>20867</v>
      </c>
      <c r="F5606" s="190" t="s">
        <v>20869</v>
      </c>
      <c r="G5606" s="192">
        <v>4500</v>
      </c>
      <c r="H5606" s="191">
        <v>165</v>
      </c>
      <c r="I5606" s="188">
        <v>27.272727272727273</v>
      </c>
      <c r="J5606" s="192">
        <v>4500</v>
      </c>
      <c r="K5606" s="191">
        <v>165.8</v>
      </c>
      <c r="L5606" s="193">
        <v>27.141133896260552</v>
      </c>
      <c r="N5606" s="185"/>
      <c r="O5606" s="185"/>
    </row>
    <row r="5607" spans="1:15" x14ac:dyDescent="0.25">
      <c r="A5607" s="239" t="s">
        <v>15451</v>
      </c>
      <c r="B5607" s="189" t="s">
        <v>7899</v>
      </c>
      <c r="C5607" s="190" t="s">
        <v>7898</v>
      </c>
      <c r="D5607" s="190" t="s">
        <v>2256</v>
      </c>
      <c r="E5607" s="190" t="s">
        <v>20867</v>
      </c>
      <c r="F5607" s="190" t="s">
        <v>20869</v>
      </c>
      <c r="G5607" s="192">
        <v>26054</v>
      </c>
      <c r="H5607" s="191">
        <v>505.4</v>
      </c>
      <c r="I5607" s="188">
        <v>51.551246537396125</v>
      </c>
      <c r="J5607" s="192">
        <v>31365</v>
      </c>
      <c r="K5607" s="191">
        <v>510.6</v>
      </c>
      <c r="L5607" s="193">
        <v>61.427732079905994</v>
      </c>
      <c r="N5607" s="185"/>
      <c r="O5607" s="185"/>
    </row>
    <row r="5608" spans="1:15" x14ac:dyDescent="0.25">
      <c r="A5608" s="239" t="s">
        <v>15452</v>
      </c>
      <c r="B5608" s="189" t="s">
        <v>7899</v>
      </c>
      <c r="C5608" s="190" t="s">
        <v>7898</v>
      </c>
      <c r="D5608" s="190" t="s">
        <v>2257</v>
      </c>
      <c r="E5608" s="190" t="s">
        <v>20867</v>
      </c>
      <c r="F5608" s="190" t="s">
        <v>20869</v>
      </c>
      <c r="G5608" s="192">
        <v>6115</v>
      </c>
      <c r="H5608" s="191">
        <v>146.69999999999999</v>
      </c>
      <c r="I5608" s="188">
        <v>41.69</v>
      </c>
      <c r="J5608" s="192">
        <v>6365</v>
      </c>
      <c r="K5608" s="191">
        <v>153.9</v>
      </c>
      <c r="L5608" s="193">
        <v>41.35</v>
      </c>
      <c r="N5608" s="185"/>
      <c r="O5608" s="185"/>
    </row>
    <row r="5609" spans="1:15" x14ac:dyDescent="0.25">
      <c r="A5609" s="239" t="s">
        <v>15453</v>
      </c>
      <c r="B5609" s="189" t="s">
        <v>7899</v>
      </c>
      <c r="C5609" s="190" t="s">
        <v>7898</v>
      </c>
      <c r="D5609" s="190" t="s">
        <v>15454</v>
      </c>
      <c r="E5609" s="190" t="s">
        <v>20867</v>
      </c>
      <c r="F5609" s="190" t="s">
        <v>20868</v>
      </c>
      <c r="G5609" s="192">
        <v>0</v>
      </c>
      <c r="H5609" s="191">
        <v>61</v>
      </c>
      <c r="I5609" s="188">
        <v>0</v>
      </c>
      <c r="J5609" s="192">
        <v>0</v>
      </c>
      <c r="K5609" s="191">
        <v>61.3</v>
      </c>
      <c r="L5609" s="193">
        <v>0</v>
      </c>
      <c r="N5609" s="185"/>
      <c r="O5609" s="185"/>
    </row>
    <row r="5610" spans="1:15" x14ac:dyDescent="0.25">
      <c r="A5610" s="239" t="s">
        <v>15455</v>
      </c>
      <c r="B5610" s="189" t="s">
        <v>7899</v>
      </c>
      <c r="C5610" s="190" t="s">
        <v>7898</v>
      </c>
      <c r="D5610" s="190" t="s">
        <v>2258</v>
      </c>
      <c r="E5610" s="190" t="s">
        <v>20867</v>
      </c>
      <c r="F5610" s="190" t="s">
        <v>20869</v>
      </c>
      <c r="G5610" s="192">
        <v>2250</v>
      </c>
      <c r="H5610" s="191">
        <v>117.1</v>
      </c>
      <c r="I5610" s="188">
        <v>19.22</v>
      </c>
      <c r="J5610" s="192">
        <v>2000</v>
      </c>
      <c r="K5610" s="191">
        <v>119.9</v>
      </c>
      <c r="L5610" s="193">
        <v>16.670000000000002</v>
      </c>
      <c r="N5610" s="185"/>
      <c r="O5610" s="185"/>
    </row>
    <row r="5611" spans="1:15" x14ac:dyDescent="0.25">
      <c r="A5611" s="239" t="s">
        <v>15456</v>
      </c>
      <c r="B5611" s="189" t="s">
        <v>7899</v>
      </c>
      <c r="C5611" s="190" t="s">
        <v>7898</v>
      </c>
      <c r="D5611" s="190" t="s">
        <v>2259</v>
      </c>
      <c r="E5611" s="190" t="s">
        <v>20867</v>
      </c>
      <c r="F5611" s="190" t="s">
        <v>20869</v>
      </c>
      <c r="G5611" s="192">
        <v>21767</v>
      </c>
      <c r="H5611" s="191">
        <v>778.8</v>
      </c>
      <c r="I5611" s="188">
        <v>27.949409347714433</v>
      </c>
      <c r="J5611" s="192">
        <v>29564</v>
      </c>
      <c r="K5611" s="191">
        <v>796.4</v>
      </c>
      <c r="L5611" s="193">
        <v>37.122049221496738</v>
      </c>
      <c r="N5611" s="185"/>
      <c r="O5611" s="185"/>
    </row>
    <row r="5612" spans="1:15" x14ac:dyDescent="0.25">
      <c r="A5612" s="239" t="s">
        <v>15457</v>
      </c>
      <c r="B5612" s="189" t="s">
        <v>7899</v>
      </c>
      <c r="C5612" s="190" t="s">
        <v>7898</v>
      </c>
      <c r="D5612" s="190" t="s">
        <v>15458</v>
      </c>
      <c r="E5612" s="190" t="s">
        <v>20867</v>
      </c>
      <c r="F5612" s="190" t="s">
        <v>20868</v>
      </c>
      <c r="G5612" s="192">
        <v>0</v>
      </c>
      <c r="H5612" s="191">
        <v>25.5</v>
      </c>
      <c r="I5612" s="188">
        <v>0</v>
      </c>
      <c r="J5612" s="192">
        <v>0</v>
      </c>
      <c r="K5612" s="191">
        <v>24.5</v>
      </c>
      <c r="L5612" s="193">
        <v>0</v>
      </c>
      <c r="N5612" s="185"/>
      <c r="O5612" s="185"/>
    </row>
    <row r="5613" spans="1:15" x14ac:dyDescent="0.25">
      <c r="A5613" s="239" t="s">
        <v>15459</v>
      </c>
      <c r="B5613" s="189" t="s">
        <v>7899</v>
      </c>
      <c r="C5613" s="190" t="s">
        <v>7898</v>
      </c>
      <c r="D5613" s="190" t="s">
        <v>2260</v>
      </c>
      <c r="E5613" s="190" t="s">
        <v>20867</v>
      </c>
      <c r="F5613" s="190" t="s">
        <v>20869</v>
      </c>
      <c r="G5613" s="192">
        <v>8788</v>
      </c>
      <c r="H5613" s="191">
        <v>295.8</v>
      </c>
      <c r="I5613" s="188">
        <v>29.709263015551048</v>
      </c>
      <c r="J5613" s="192">
        <v>10062</v>
      </c>
      <c r="K5613" s="191">
        <v>290.89999999999998</v>
      </c>
      <c r="L5613" s="193">
        <v>34.58</v>
      </c>
      <c r="N5613" s="185"/>
      <c r="O5613" s="185"/>
    </row>
    <row r="5614" spans="1:15" x14ac:dyDescent="0.25">
      <c r="A5614" s="239" t="s">
        <v>15460</v>
      </c>
      <c r="B5614" s="189" t="s">
        <v>7899</v>
      </c>
      <c r="C5614" s="190" t="s">
        <v>7898</v>
      </c>
      <c r="D5614" s="190" t="s">
        <v>2261</v>
      </c>
      <c r="E5614" s="190" t="s">
        <v>20867</v>
      </c>
      <c r="F5614" s="190" t="s">
        <v>20869</v>
      </c>
      <c r="G5614" s="192">
        <v>7428</v>
      </c>
      <c r="H5614" s="191">
        <v>303.89999999999998</v>
      </c>
      <c r="I5614" s="188">
        <v>24.43</v>
      </c>
      <c r="J5614" s="192">
        <v>8250</v>
      </c>
      <c r="K5614" s="191">
        <v>301.2</v>
      </c>
      <c r="L5614" s="193">
        <v>27.390438247011954</v>
      </c>
      <c r="N5614" s="185"/>
      <c r="O5614" s="185"/>
    </row>
    <row r="5615" spans="1:15" x14ac:dyDescent="0.25">
      <c r="A5615" s="239" t="s">
        <v>15461</v>
      </c>
      <c r="B5615" s="189" t="s">
        <v>7899</v>
      </c>
      <c r="C5615" s="190" t="s">
        <v>7898</v>
      </c>
      <c r="D5615" s="190" t="s">
        <v>5718</v>
      </c>
      <c r="E5615" s="190" t="s">
        <v>20867</v>
      </c>
      <c r="F5615" s="190" t="s">
        <v>20869</v>
      </c>
      <c r="G5615" s="192">
        <v>14370</v>
      </c>
      <c r="H5615" s="191">
        <v>177.5</v>
      </c>
      <c r="I5615" s="188">
        <v>80.95</v>
      </c>
      <c r="J5615" s="192">
        <v>14732</v>
      </c>
      <c r="K5615" s="191">
        <v>181.8</v>
      </c>
      <c r="L5615" s="193">
        <v>81.040000000000006</v>
      </c>
      <c r="N5615" s="185"/>
      <c r="O5615" s="185"/>
    </row>
    <row r="5616" spans="1:15" x14ac:dyDescent="0.25">
      <c r="A5616" s="239" t="s">
        <v>15462</v>
      </c>
      <c r="B5616" s="189" t="s">
        <v>7899</v>
      </c>
      <c r="C5616" s="190" t="s">
        <v>7898</v>
      </c>
      <c r="D5616" s="190" t="s">
        <v>2262</v>
      </c>
      <c r="E5616" s="190" t="s">
        <v>20867</v>
      </c>
      <c r="F5616" s="190" t="s">
        <v>20869</v>
      </c>
      <c r="G5616" s="192">
        <v>8256</v>
      </c>
      <c r="H5616" s="191">
        <v>252.4</v>
      </c>
      <c r="I5616" s="188">
        <v>32.700000000000003</v>
      </c>
      <c r="J5616" s="192">
        <v>11433</v>
      </c>
      <c r="K5616" s="191">
        <v>254.1</v>
      </c>
      <c r="L5616" s="193">
        <v>44.994096812278634</v>
      </c>
      <c r="N5616" s="185"/>
      <c r="O5616" s="185"/>
    </row>
    <row r="5617" spans="1:15" x14ac:dyDescent="0.25">
      <c r="A5617" s="239" t="s">
        <v>15463</v>
      </c>
      <c r="B5617" s="189" t="s">
        <v>7899</v>
      </c>
      <c r="C5617" s="190" t="s">
        <v>7898</v>
      </c>
      <c r="D5617" s="190" t="s">
        <v>2263</v>
      </c>
      <c r="E5617" s="190" t="s">
        <v>20867</v>
      </c>
      <c r="F5617" s="190" t="s">
        <v>20869</v>
      </c>
      <c r="G5617" s="192">
        <v>159730</v>
      </c>
      <c r="H5617" s="191">
        <v>2652.6</v>
      </c>
      <c r="I5617" s="188">
        <v>60.21</v>
      </c>
      <c r="J5617" s="192">
        <v>208945</v>
      </c>
      <c r="K5617" s="191">
        <v>2672.3</v>
      </c>
      <c r="L5617" s="193">
        <v>78.180000000000007</v>
      </c>
      <c r="N5617" s="185"/>
      <c r="O5617" s="185"/>
    </row>
    <row r="5618" spans="1:15" x14ac:dyDescent="0.25">
      <c r="A5618" s="239" t="s">
        <v>15464</v>
      </c>
      <c r="B5618" s="189" t="s">
        <v>7899</v>
      </c>
      <c r="C5618" s="190" t="s">
        <v>7898</v>
      </c>
      <c r="D5618" s="190" t="s">
        <v>2264</v>
      </c>
      <c r="E5618" s="190" t="s">
        <v>20867</v>
      </c>
      <c r="F5618" s="190" t="s">
        <v>20869</v>
      </c>
      <c r="G5618" s="192">
        <v>3983</v>
      </c>
      <c r="H5618" s="191">
        <v>130.6</v>
      </c>
      <c r="I5618" s="188">
        <v>30.49</v>
      </c>
      <c r="J5618" s="192">
        <v>3982</v>
      </c>
      <c r="K5618" s="191">
        <v>129.9</v>
      </c>
      <c r="L5618" s="193">
        <v>30.654349499615087</v>
      </c>
      <c r="N5618" s="185"/>
      <c r="O5618" s="185"/>
    </row>
    <row r="5619" spans="1:15" x14ac:dyDescent="0.25">
      <c r="A5619" s="239" t="s">
        <v>15465</v>
      </c>
      <c r="B5619" s="189" t="s">
        <v>7899</v>
      </c>
      <c r="C5619" s="190" t="s">
        <v>7898</v>
      </c>
      <c r="D5619" s="190" t="s">
        <v>5042</v>
      </c>
      <c r="E5619" s="190" t="s">
        <v>20867</v>
      </c>
      <c r="F5619" s="190" t="s">
        <v>20868</v>
      </c>
      <c r="G5619" s="192">
        <v>0</v>
      </c>
      <c r="H5619" s="191">
        <v>50.8</v>
      </c>
      <c r="I5619" s="188">
        <v>0</v>
      </c>
      <c r="J5619" s="192">
        <v>0</v>
      </c>
      <c r="K5619" s="191">
        <v>51.3</v>
      </c>
      <c r="L5619" s="193">
        <v>0</v>
      </c>
      <c r="N5619" s="185"/>
      <c r="O5619" s="185"/>
    </row>
    <row r="5620" spans="1:15" x14ac:dyDescent="0.25">
      <c r="A5620" s="239" t="s">
        <v>15466</v>
      </c>
      <c r="B5620" s="189" t="s">
        <v>7899</v>
      </c>
      <c r="C5620" s="190" t="s">
        <v>7898</v>
      </c>
      <c r="D5620" s="190" t="s">
        <v>2265</v>
      </c>
      <c r="E5620" s="190" t="s">
        <v>20867</v>
      </c>
      <c r="F5620" s="190" t="s">
        <v>20869</v>
      </c>
      <c r="G5620" s="192">
        <v>3000</v>
      </c>
      <c r="H5620" s="191">
        <v>175.2</v>
      </c>
      <c r="I5620" s="188">
        <v>17.123287671232877</v>
      </c>
      <c r="J5620" s="192">
        <v>4000</v>
      </c>
      <c r="K5620" s="191">
        <v>179.6</v>
      </c>
      <c r="L5620" s="193">
        <v>22.271714922049</v>
      </c>
      <c r="N5620" s="185"/>
      <c r="O5620" s="185"/>
    </row>
    <row r="5621" spans="1:15" x14ac:dyDescent="0.25">
      <c r="A5621" s="239" t="s">
        <v>15467</v>
      </c>
      <c r="B5621" s="189" t="s">
        <v>7899</v>
      </c>
      <c r="C5621" s="190" t="s">
        <v>7898</v>
      </c>
      <c r="D5621" s="190" t="s">
        <v>2266</v>
      </c>
      <c r="E5621" s="190" t="s">
        <v>20867</v>
      </c>
      <c r="F5621" s="190" t="s">
        <v>20869</v>
      </c>
      <c r="G5621" s="192">
        <v>6000</v>
      </c>
      <c r="H5621" s="191">
        <v>167.7</v>
      </c>
      <c r="I5621" s="188">
        <v>35.778175313059037</v>
      </c>
      <c r="J5621" s="192">
        <v>6500</v>
      </c>
      <c r="K5621" s="191">
        <v>177.5</v>
      </c>
      <c r="L5621" s="193">
        <v>36.619718309859152</v>
      </c>
      <c r="N5621" s="185"/>
      <c r="O5621" s="185"/>
    </row>
    <row r="5622" spans="1:15" x14ac:dyDescent="0.25">
      <c r="A5622" s="239" t="s">
        <v>15468</v>
      </c>
      <c r="B5622" s="189" t="s">
        <v>7899</v>
      </c>
      <c r="C5622" s="190" t="s">
        <v>7898</v>
      </c>
      <c r="D5622" s="190" t="s">
        <v>2267</v>
      </c>
      <c r="E5622" s="190" t="s">
        <v>20867</v>
      </c>
      <c r="F5622" s="190" t="s">
        <v>20869</v>
      </c>
      <c r="G5622" s="192">
        <v>6136</v>
      </c>
      <c r="H5622" s="191">
        <v>226.8</v>
      </c>
      <c r="I5622" s="188">
        <v>27.054673721340386</v>
      </c>
      <c r="J5622" s="192">
        <v>6418</v>
      </c>
      <c r="K5622" s="191">
        <v>231.1</v>
      </c>
      <c r="L5622" s="193">
        <v>27.76</v>
      </c>
      <c r="N5622" s="185"/>
      <c r="O5622" s="185"/>
    </row>
    <row r="5623" spans="1:15" x14ac:dyDescent="0.25">
      <c r="A5623" s="239" t="s">
        <v>15469</v>
      </c>
      <c r="B5623" s="189" t="s">
        <v>7899</v>
      </c>
      <c r="C5623" s="190" t="s">
        <v>7898</v>
      </c>
      <c r="D5623" s="190" t="s">
        <v>2268</v>
      </c>
      <c r="E5623" s="190" t="s">
        <v>20867</v>
      </c>
      <c r="F5623" s="190" t="s">
        <v>20869</v>
      </c>
      <c r="G5623" s="192">
        <v>123994</v>
      </c>
      <c r="H5623" s="191">
        <v>2280.4</v>
      </c>
      <c r="I5623" s="188">
        <v>54.373794071215571</v>
      </c>
      <c r="J5623" s="192">
        <v>134616</v>
      </c>
      <c r="K5623" s="191">
        <v>2303.6999999999998</v>
      </c>
      <c r="L5623" s="193">
        <v>58.434692017189739</v>
      </c>
      <c r="N5623" s="185"/>
      <c r="O5623" s="185"/>
    </row>
    <row r="5624" spans="1:15" x14ac:dyDescent="0.25">
      <c r="A5624" s="239" t="s">
        <v>15470</v>
      </c>
      <c r="B5624" s="189" t="s">
        <v>7899</v>
      </c>
      <c r="C5624" s="190" t="s">
        <v>7898</v>
      </c>
      <c r="D5624" s="190" t="s">
        <v>2269</v>
      </c>
      <c r="E5624" s="190" t="s">
        <v>20867</v>
      </c>
      <c r="F5624" s="190" t="s">
        <v>20869</v>
      </c>
      <c r="G5624" s="192">
        <v>1932</v>
      </c>
      <c r="H5624" s="191">
        <v>65</v>
      </c>
      <c r="I5624" s="188">
        <v>29.71</v>
      </c>
      <c r="J5624" s="192">
        <v>2275</v>
      </c>
      <c r="K5624" s="191">
        <v>66.400000000000006</v>
      </c>
      <c r="L5624" s="193">
        <v>34.262048192771083</v>
      </c>
      <c r="N5624" s="185"/>
      <c r="O5624" s="185"/>
    </row>
    <row r="5625" spans="1:15" x14ac:dyDescent="0.25">
      <c r="A5625" s="239" t="s">
        <v>15471</v>
      </c>
      <c r="B5625" s="189" t="s">
        <v>7899</v>
      </c>
      <c r="C5625" s="190" t="s">
        <v>7898</v>
      </c>
      <c r="D5625" s="190" t="s">
        <v>4981</v>
      </c>
      <c r="E5625" s="190" t="s">
        <v>20867</v>
      </c>
      <c r="F5625" s="190" t="s">
        <v>20869</v>
      </c>
      <c r="G5625" s="192">
        <v>1354</v>
      </c>
      <c r="H5625" s="191">
        <v>176.9</v>
      </c>
      <c r="I5625" s="188">
        <v>7.6540418315432444</v>
      </c>
      <c r="J5625" s="192">
        <v>1500</v>
      </c>
      <c r="K5625" s="191">
        <v>177.5</v>
      </c>
      <c r="L5625" s="193">
        <v>8.4507042253521121</v>
      </c>
      <c r="N5625" s="185"/>
      <c r="O5625" s="185"/>
    </row>
    <row r="5626" spans="1:15" x14ac:dyDescent="0.25">
      <c r="A5626" s="239" t="s">
        <v>15472</v>
      </c>
      <c r="B5626" s="189" t="s">
        <v>7899</v>
      </c>
      <c r="C5626" s="190" t="s">
        <v>7898</v>
      </c>
      <c r="D5626" s="190" t="s">
        <v>4982</v>
      </c>
      <c r="E5626" s="190" t="s">
        <v>20867</v>
      </c>
      <c r="F5626" s="190" t="s">
        <v>20869</v>
      </c>
      <c r="G5626" s="192">
        <v>2793</v>
      </c>
      <c r="H5626" s="191">
        <v>133.1</v>
      </c>
      <c r="I5626" s="188">
        <v>20.984222389181067</v>
      </c>
      <c r="J5626" s="192">
        <v>2826</v>
      </c>
      <c r="K5626" s="191">
        <v>129.9</v>
      </c>
      <c r="L5626" s="193">
        <v>21.75</v>
      </c>
      <c r="N5626" s="185"/>
      <c r="O5626" s="185"/>
    </row>
    <row r="5627" spans="1:15" x14ac:dyDescent="0.25">
      <c r="A5627" s="239" t="s">
        <v>15473</v>
      </c>
      <c r="B5627" s="189" t="s">
        <v>7899</v>
      </c>
      <c r="C5627" s="190" t="s">
        <v>7898</v>
      </c>
      <c r="D5627" s="190" t="s">
        <v>4983</v>
      </c>
      <c r="E5627" s="190" t="s">
        <v>20867</v>
      </c>
      <c r="F5627" s="190" t="s">
        <v>20869</v>
      </c>
      <c r="G5627" s="192">
        <v>4108</v>
      </c>
      <c r="H5627" s="191">
        <v>166.3</v>
      </c>
      <c r="I5627" s="188">
        <v>24.702345159350571</v>
      </c>
      <c r="J5627" s="192">
        <v>5171</v>
      </c>
      <c r="K5627" s="191">
        <v>169.5</v>
      </c>
      <c r="L5627" s="193">
        <v>30.507374631268437</v>
      </c>
      <c r="N5627" s="185"/>
      <c r="O5627" s="185"/>
    </row>
    <row r="5628" spans="1:15" x14ac:dyDescent="0.25">
      <c r="A5628" s="239" t="s">
        <v>15474</v>
      </c>
      <c r="B5628" s="189" t="s">
        <v>7899</v>
      </c>
      <c r="C5628" s="190" t="s">
        <v>7898</v>
      </c>
      <c r="D5628" s="190" t="s">
        <v>4984</v>
      </c>
      <c r="E5628" s="190" t="s">
        <v>20867</v>
      </c>
      <c r="F5628" s="190" t="s">
        <v>20869</v>
      </c>
      <c r="G5628" s="192">
        <v>3965</v>
      </c>
      <c r="H5628" s="191">
        <v>137.5</v>
      </c>
      <c r="I5628" s="188">
        <v>28.836363636363636</v>
      </c>
      <c r="J5628" s="192">
        <v>4341</v>
      </c>
      <c r="K5628" s="191">
        <v>139.6</v>
      </c>
      <c r="L5628" s="193">
        <v>31.09</v>
      </c>
      <c r="N5628" s="185"/>
      <c r="O5628" s="185"/>
    </row>
    <row r="5629" spans="1:15" x14ac:dyDescent="0.25">
      <c r="A5629" s="239" t="s">
        <v>15475</v>
      </c>
      <c r="B5629" s="189" t="s">
        <v>7899</v>
      </c>
      <c r="C5629" s="190" t="s">
        <v>7898</v>
      </c>
      <c r="D5629" s="190" t="s">
        <v>4985</v>
      </c>
      <c r="E5629" s="190" t="s">
        <v>20867</v>
      </c>
      <c r="F5629" s="190" t="s">
        <v>20869</v>
      </c>
      <c r="G5629" s="192">
        <v>2645</v>
      </c>
      <c r="H5629" s="191">
        <v>76.400000000000006</v>
      </c>
      <c r="I5629" s="188">
        <v>34.620418848167539</v>
      </c>
      <c r="J5629" s="192">
        <v>3000</v>
      </c>
      <c r="K5629" s="191">
        <v>75.599999999999994</v>
      </c>
      <c r="L5629" s="193">
        <v>39.700000000000003</v>
      </c>
      <c r="N5629" s="185"/>
      <c r="O5629" s="185"/>
    </row>
    <row r="5630" spans="1:15" x14ac:dyDescent="0.25">
      <c r="A5630" s="239" t="s">
        <v>15476</v>
      </c>
      <c r="B5630" s="189" t="s">
        <v>7899</v>
      </c>
      <c r="C5630" s="190" t="s">
        <v>7898</v>
      </c>
      <c r="D5630" s="190" t="s">
        <v>4986</v>
      </c>
      <c r="E5630" s="190" t="s">
        <v>20867</v>
      </c>
      <c r="F5630" s="190" t="s">
        <v>20869</v>
      </c>
      <c r="G5630" s="192">
        <v>4633</v>
      </c>
      <c r="H5630" s="191">
        <v>161.30000000000001</v>
      </c>
      <c r="I5630" s="188">
        <v>28.722876627402353</v>
      </c>
      <c r="J5630" s="192">
        <v>5000</v>
      </c>
      <c r="K5630" s="191">
        <v>160.30000000000001</v>
      </c>
      <c r="L5630" s="193">
        <v>31.191515907673111</v>
      </c>
      <c r="N5630" s="185"/>
      <c r="O5630" s="185"/>
    </row>
    <row r="5631" spans="1:15" x14ac:dyDescent="0.25">
      <c r="A5631" s="239" t="s">
        <v>15477</v>
      </c>
      <c r="B5631" s="189" t="s">
        <v>7899</v>
      </c>
      <c r="C5631" s="190" t="s">
        <v>7898</v>
      </c>
      <c r="D5631" s="190" t="s">
        <v>3584</v>
      </c>
      <c r="E5631" s="190" t="s">
        <v>20867</v>
      </c>
      <c r="F5631" s="190" t="s">
        <v>20869</v>
      </c>
      <c r="G5631" s="192">
        <v>1800</v>
      </c>
      <c r="H5631" s="191">
        <v>138.5</v>
      </c>
      <c r="I5631" s="188">
        <v>12.99</v>
      </c>
      <c r="J5631" s="192">
        <v>1800</v>
      </c>
      <c r="K5631" s="191">
        <v>140.4</v>
      </c>
      <c r="L5631" s="193">
        <v>12.820512820512819</v>
      </c>
      <c r="N5631" s="185"/>
      <c r="O5631" s="185"/>
    </row>
    <row r="5632" spans="1:15" x14ac:dyDescent="0.25">
      <c r="A5632" s="239" t="s">
        <v>15478</v>
      </c>
      <c r="B5632" s="189" t="s">
        <v>7899</v>
      </c>
      <c r="C5632" s="190" t="s">
        <v>7898</v>
      </c>
      <c r="D5632" s="190" t="s">
        <v>4987</v>
      </c>
      <c r="E5632" s="190" t="s">
        <v>20867</v>
      </c>
      <c r="F5632" s="190" t="s">
        <v>20869</v>
      </c>
      <c r="G5632" s="192">
        <v>1866</v>
      </c>
      <c r="H5632" s="191">
        <v>96.4</v>
      </c>
      <c r="I5632" s="188">
        <v>19.350000000000001</v>
      </c>
      <c r="J5632" s="192">
        <v>1887</v>
      </c>
      <c r="K5632" s="191">
        <v>92.5</v>
      </c>
      <c r="L5632" s="193">
        <v>20.399999999999999</v>
      </c>
      <c r="N5632" s="185"/>
      <c r="O5632" s="185"/>
    </row>
    <row r="5633" spans="1:15" x14ac:dyDescent="0.25">
      <c r="A5633" s="239" t="s">
        <v>15479</v>
      </c>
      <c r="B5633" s="189" t="s">
        <v>7899</v>
      </c>
      <c r="C5633" s="190" t="s">
        <v>7898</v>
      </c>
      <c r="D5633" s="190" t="s">
        <v>4988</v>
      </c>
      <c r="E5633" s="190" t="s">
        <v>20867</v>
      </c>
      <c r="F5633" s="190" t="s">
        <v>20869</v>
      </c>
      <c r="G5633" s="192">
        <v>6323</v>
      </c>
      <c r="H5633" s="191">
        <v>286.89999999999998</v>
      </c>
      <c r="I5633" s="188">
        <v>22.03</v>
      </c>
      <c r="J5633" s="192">
        <v>6431</v>
      </c>
      <c r="K5633" s="191">
        <v>283.89999999999998</v>
      </c>
      <c r="L5633" s="193">
        <v>22.652342374075381</v>
      </c>
      <c r="N5633" s="185"/>
      <c r="O5633" s="185"/>
    </row>
    <row r="5634" spans="1:15" x14ac:dyDescent="0.25">
      <c r="A5634" s="239" t="s">
        <v>15480</v>
      </c>
      <c r="B5634" s="189" t="s">
        <v>7899</v>
      </c>
      <c r="C5634" s="190" t="s">
        <v>7898</v>
      </c>
      <c r="D5634" s="190" t="s">
        <v>4989</v>
      </c>
      <c r="E5634" s="190" t="s">
        <v>20867</v>
      </c>
      <c r="F5634" s="190" t="s">
        <v>20869</v>
      </c>
      <c r="G5634" s="192">
        <v>3423</v>
      </c>
      <c r="H5634" s="191">
        <v>115.7</v>
      </c>
      <c r="I5634" s="188">
        <v>29.58</v>
      </c>
      <c r="J5634" s="192">
        <v>3515</v>
      </c>
      <c r="K5634" s="191">
        <v>112.2</v>
      </c>
      <c r="L5634" s="193">
        <v>31.32</v>
      </c>
      <c r="N5634" s="185"/>
      <c r="O5634" s="185"/>
    </row>
    <row r="5635" spans="1:15" x14ac:dyDescent="0.25">
      <c r="A5635" s="239" t="s">
        <v>15481</v>
      </c>
      <c r="B5635" s="189" t="s">
        <v>7899</v>
      </c>
      <c r="C5635" s="190" t="s">
        <v>7898</v>
      </c>
      <c r="D5635" s="190" t="s">
        <v>4990</v>
      </c>
      <c r="E5635" s="190" t="s">
        <v>20867</v>
      </c>
      <c r="F5635" s="190" t="s">
        <v>20869</v>
      </c>
      <c r="G5635" s="192">
        <v>1555</v>
      </c>
      <c r="H5635" s="191">
        <v>70.900000000000006</v>
      </c>
      <c r="I5635" s="188">
        <v>21.932299012693932</v>
      </c>
      <c r="J5635" s="192">
        <v>1578</v>
      </c>
      <c r="K5635" s="191">
        <v>72.5</v>
      </c>
      <c r="L5635" s="193">
        <v>21.75</v>
      </c>
      <c r="N5635" s="185"/>
      <c r="O5635" s="185"/>
    </row>
    <row r="5636" spans="1:15" x14ac:dyDescent="0.25">
      <c r="A5636" s="239" t="s">
        <v>15482</v>
      </c>
      <c r="B5636" s="189" t="s">
        <v>7899</v>
      </c>
      <c r="C5636" s="190" t="s">
        <v>7898</v>
      </c>
      <c r="D5636" s="190" t="s">
        <v>4991</v>
      </c>
      <c r="E5636" s="190" t="s">
        <v>20867</v>
      </c>
      <c r="F5636" s="190" t="s">
        <v>20869</v>
      </c>
      <c r="G5636" s="192">
        <v>6256</v>
      </c>
      <c r="H5636" s="191">
        <v>175.3</v>
      </c>
      <c r="I5636" s="188">
        <v>35.68</v>
      </c>
      <c r="J5636" s="192">
        <v>6687</v>
      </c>
      <c r="K5636" s="191">
        <v>172.4</v>
      </c>
      <c r="L5636" s="193">
        <v>38.770000000000003</v>
      </c>
      <c r="N5636" s="185"/>
      <c r="O5636" s="185"/>
    </row>
    <row r="5637" spans="1:15" x14ac:dyDescent="0.25">
      <c r="A5637" s="239" t="s">
        <v>15483</v>
      </c>
      <c r="B5637" s="189" t="s">
        <v>7899</v>
      </c>
      <c r="C5637" s="190" t="s">
        <v>7898</v>
      </c>
      <c r="D5637" s="190" t="s">
        <v>4992</v>
      </c>
      <c r="E5637" s="190" t="s">
        <v>20867</v>
      </c>
      <c r="F5637" s="190" t="s">
        <v>20869</v>
      </c>
      <c r="G5637" s="192">
        <v>34111</v>
      </c>
      <c r="H5637" s="191">
        <v>383.4</v>
      </c>
      <c r="I5637" s="188">
        <v>88.969744392279608</v>
      </c>
      <c r="J5637" s="192">
        <v>34203</v>
      </c>
      <c r="K5637" s="191">
        <v>382.3</v>
      </c>
      <c r="L5637" s="193">
        <v>89.45</v>
      </c>
      <c r="N5637" s="185"/>
      <c r="O5637" s="185"/>
    </row>
    <row r="5638" spans="1:15" x14ac:dyDescent="0.25">
      <c r="A5638" s="239" t="s">
        <v>15484</v>
      </c>
      <c r="B5638" s="189" t="s">
        <v>7899</v>
      </c>
      <c r="C5638" s="190" t="s">
        <v>7898</v>
      </c>
      <c r="D5638" s="190" t="s">
        <v>4993</v>
      </c>
      <c r="E5638" s="190" t="s">
        <v>20867</v>
      </c>
      <c r="F5638" s="190" t="s">
        <v>20869</v>
      </c>
      <c r="G5638" s="192">
        <v>5290</v>
      </c>
      <c r="H5638" s="191">
        <v>262</v>
      </c>
      <c r="I5638" s="188">
        <v>20.190839694656489</v>
      </c>
      <c r="J5638" s="192">
        <v>2404</v>
      </c>
      <c r="K5638" s="191">
        <v>263.3</v>
      </c>
      <c r="L5638" s="193">
        <v>9.1302696543866304</v>
      </c>
      <c r="N5638" s="185"/>
      <c r="O5638" s="185"/>
    </row>
    <row r="5639" spans="1:15" x14ac:dyDescent="0.25">
      <c r="A5639" s="239" t="s">
        <v>15485</v>
      </c>
      <c r="B5639" s="189" t="s">
        <v>7899</v>
      </c>
      <c r="C5639" s="190" t="s">
        <v>7898</v>
      </c>
      <c r="D5639" s="190" t="s">
        <v>4994</v>
      </c>
      <c r="E5639" s="190" t="s">
        <v>20867</v>
      </c>
      <c r="F5639" s="190" t="s">
        <v>20869</v>
      </c>
      <c r="G5639" s="192">
        <v>5502</v>
      </c>
      <c r="H5639" s="191">
        <v>189.7</v>
      </c>
      <c r="I5639" s="188">
        <v>29.01</v>
      </c>
      <c r="J5639" s="192">
        <v>7000</v>
      </c>
      <c r="K5639" s="191">
        <v>190.3</v>
      </c>
      <c r="L5639" s="193">
        <v>36.784025223331582</v>
      </c>
      <c r="N5639" s="185"/>
      <c r="O5639" s="185"/>
    </row>
    <row r="5640" spans="1:15" x14ac:dyDescent="0.25">
      <c r="A5640" s="239" t="s">
        <v>15486</v>
      </c>
      <c r="B5640" s="189" t="s">
        <v>7899</v>
      </c>
      <c r="C5640" s="190" t="s">
        <v>7898</v>
      </c>
      <c r="D5640" s="190" t="s">
        <v>4995</v>
      </c>
      <c r="E5640" s="190" t="s">
        <v>20867</v>
      </c>
      <c r="F5640" s="190" t="s">
        <v>20869</v>
      </c>
      <c r="G5640" s="192">
        <v>5550</v>
      </c>
      <c r="H5640" s="191">
        <v>227.3</v>
      </c>
      <c r="I5640" s="188">
        <v>24.417069951605807</v>
      </c>
      <c r="J5640" s="192">
        <v>7122</v>
      </c>
      <c r="K5640" s="191">
        <v>223.5</v>
      </c>
      <c r="L5640" s="193">
        <v>31.865771812080538</v>
      </c>
      <c r="N5640" s="185"/>
      <c r="O5640" s="185"/>
    </row>
    <row r="5641" spans="1:15" x14ac:dyDescent="0.25">
      <c r="A5641" s="239" t="s">
        <v>15487</v>
      </c>
      <c r="B5641" s="189" t="s">
        <v>7899</v>
      </c>
      <c r="C5641" s="190" t="s">
        <v>7898</v>
      </c>
      <c r="D5641" s="190" t="s">
        <v>4996</v>
      </c>
      <c r="E5641" s="190" t="s">
        <v>20867</v>
      </c>
      <c r="F5641" s="190" t="s">
        <v>20869</v>
      </c>
      <c r="G5641" s="192">
        <v>2500</v>
      </c>
      <c r="H5641" s="191">
        <v>84.8</v>
      </c>
      <c r="I5641" s="188">
        <v>29.481132075471699</v>
      </c>
      <c r="J5641" s="192">
        <v>2500</v>
      </c>
      <c r="K5641" s="191">
        <v>86.2</v>
      </c>
      <c r="L5641" s="193">
        <v>29.01</v>
      </c>
      <c r="N5641" s="185"/>
      <c r="O5641" s="185"/>
    </row>
    <row r="5642" spans="1:15" x14ac:dyDescent="0.25">
      <c r="A5642" s="239" t="s">
        <v>15488</v>
      </c>
      <c r="B5642" s="189" t="s">
        <v>7899</v>
      </c>
      <c r="C5642" s="190" t="s">
        <v>7898</v>
      </c>
      <c r="D5642" s="190" t="s">
        <v>4346</v>
      </c>
      <c r="E5642" s="190" t="s">
        <v>20867</v>
      </c>
      <c r="F5642" s="190" t="s">
        <v>20869</v>
      </c>
      <c r="G5642" s="192">
        <v>78208</v>
      </c>
      <c r="H5642" s="191">
        <v>1473.5</v>
      </c>
      <c r="I5642" s="188">
        <v>53.07</v>
      </c>
      <c r="J5642" s="192">
        <v>80000</v>
      </c>
      <c r="K5642" s="191">
        <v>1500.6</v>
      </c>
      <c r="L5642" s="193">
        <v>53.31</v>
      </c>
      <c r="N5642" s="185"/>
      <c r="O5642" s="185"/>
    </row>
    <row r="5643" spans="1:15" x14ac:dyDescent="0.25">
      <c r="A5643" s="239" t="s">
        <v>15489</v>
      </c>
      <c r="B5643" s="189" t="s">
        <v>7899</v>
      </c>
      <c r="C5643" s="190" t="s">
        <v>7898</v>
      </c>
      <c r="D5643" s="190" t="s">
        <v>2283</v>
      </c>
      <c r="E5643" s="190" t="s">
        <v>20867</v>
      </c>
      <c r="F5643" s="190" t="s">
        <v>20869</v>
      </c>
      <c r="G5643" s="192">
        <v>2000</v>
      </c>
      <c r="H5643" s="191">
        <v>116.7</v>
      </c>
      <c r="I5643" s="188">
        <v>17.13</v>
      </c>
      <c r="J5643" s="192">
        <v>2000</v>
      </c>
      <c r="K5643" s="191">
        <v>115.9</v>
      </c>
      <c r="L5643" s="193">
        <v>17.25625539257981</v>
      </c>
      <c r="N5643" s="185"/>
      <c r="O5643" s="185"/>
    </row>
    <row r="5644" spans="1:15" x14ac:dyDescent="0.25">
      <c r="A5644" s="239" t="s">
        <v>15490</v>
      </c>
      <c r="B5644" s="189" t="s">
        <v>7899</v>
      </c>
      <c r="C5644" s="190" t="s">
        <v>7898</v>
      </c>
      <c r="D5644" s="190" t="s">
        <v>2284</v>
      </c>
      <c r="E5644" s="190" t="s">
        <v>20867</v>
      </c>
      <c r="F5644" s="190" t="s">
        <v>20869</v>
      </c>
      <c r="G5644" s="192">
        <v>12747</v>
      </c>
      <c r="H5644" s="191">
        <v>575.1</v>
      </c>
      <c r="I5644" s="188">
        <v>22.164840897235262</v>
      </c>
      <c r="J5644" s="192">
        <v>13000</v>
      </c>
      <c r="K5644" s="191">
        <v>583.6</v>
      </c>
      <c r="L5644" s="193">
        <v>22.27</v>
      </c>
      <c r="N5644" s="185"/>
      <c r="O5644" s="185"/>
    </row>
    <row r="5645" spans="1:15" x14ac:dyDescent="0.25">
      <c r="A5645" s="239" t="s">
        <v>15491</v>
      </c>
      <c r="B5645" s="189" t="s">
        <v>7899</v>
      </c>
      <c r="C5645" s="190" t="s">
        <v>7898</v>
      </c>
      <c r="D5645" s="190" t="s">
        <v>2285</v>
      </c>
      <c r="E5645" s="190" t="s">
        <v>20867</v>
      </c>
      <c r="F5645" s="190" t="s">
        <v>20869</v>
      </c>
      <c r="G5645" s="192">
        <v>942</v>
      </c>
      <c r="H5645" s="191">
        <v>27.7</v>
      </c>
      <c r="I5645" s="188">
        <v>34.04</v>
      </c>
      <c r="J5645" s="192">
        <v>977</v>
      </c>
      <c r="K5645" s="191">
        <v>30.1</v>
      </c>
      <c r="L5645" s="193">
        <v>32.409999999999997</v>
      </c>
      <c r="N5645" s="185"/>
      <c r="O5645" s="185"/>
    </row>
    <row r="5646" spans="1:15" x14ac:dyDescent="0.25">
      <c r="A5646" s="239" t="s">
        <v>15492</v>
      </c>
      <c r="B5646" s="189" t="s">
        <v>7899</v>
      </c>
      <c r="C5646" s="190" t="s">
        <v>7898</v>
      </c>
      <c r="D5646" s="190" t="s">
        <v>2286</v>
      </c>
      <c r="E5646" s="190" t="s">
        <v>20867</v>
      </c>
      <c r="F5646" s="190" t="s">
        <v>20869</v>
      </c>
      <c r="G5646" s="192">
        <v>36848</v>
      </c>
      <c r="H5646" s="191">
        <v>703.7</v>
      </c>
      <c r="I5646" s="188">
        <v>52.363222964331385</v>
      </c>
      <c r="J5646" s="192">
        <v>39427</v>
      </c>
      <c r="K5646" s="191">
        <v>697.9</v>
      </c>
      <c r="L5646" s="193">
        <v>56.493767015331713</v>
      </c>
      <c r="N5646" s="185"/>
      <c r="O5646" s="185"/>
    </row>
    <row r="5647" spans="1:15" x14ac:dyDescent="0.25">
      <c r="A5647" s="239" t="s">
        <v>15493</v>
      </c>
      <c r="B5647" s="189" t="s">
        <v>7899</v>
      </c>
      <c r="C5647" s="190" t="s">
        <v>7898</v>
      </c>
      <c r="D5647" s="190" t="s">
        <v>2287</v>
      </c>
      <c r="E5647" s="190" t="s">
        <v>20867</v>
      </c>
      <c r="F5647" s="190" t="s">
        <v>20869</v>
      </c>
      <c r="G5647" s="192">
        <v>1185</v>
      </c>
      <c r="H5647" s="191">
        <v>143.1</v>
      </c>
      <c r="I5647" s="188">
        <v>8.2809224318658288</v>
      </c>
      <c r="J5647" s="192">
        <v>1203</v>
      </c>
      <c r="K5647" s="191">
        <v>138.6</v>
      </c>
      <c r="L5647" s="193">
        <v>8.67</v>
      </c>
      <c r="N5647" s="185"/>
      <c r="O5647" s="185"/>
    </row>
    <row r="5648" spans="1:15" x14ac:dyDescent="0.25">
      <c r="A5648" s="239" t="s">
        <v>15494</v>
      </c>
      <c r="B5648" s="189" t="s">
        <v>7899</v>
      </c>
      <c r="C5648" s="190" t="s">
        <v>7898</v>
      </c>
      <c r="D5648" s="190" t="s">
        <v>2288</v>
      </c>
      <c r="E5648" s="190" t="s">
        <v>20867</v>
      </c>
      <c r="F5648" s="190" t="s">
        <v>20869</v>
      </c>
      <c r="G5648" s="192">
        <v>2290</v>
      </c>
      <c r="H5648" s="191">
        <v>39.9</v>
      </c>
      <c r="I5648" s="188">
        <v>57.33</v>
      </c>
      <c r="J5648" s="192">
        <v>2390</v>
      </c>
      <c r="K5648" s="191">
        <v>39.9</v>
      </c>
      <c r="L5648" s="193">
        <v>59.91</v>
      </c>
      <c r="N5648" s="185"/>
      <c r="O5648" s="185"/>
    </row>
    <row r="5649" spans="1:15" x14ac:dyDescent="0.25">
      <c r="A5649" s="239" t="s">
        <v>15495</v>
      </c>
      <c r="B5649" s="189" t="s">
        <v>7899</v>
      </c>
      <c r="C5649" s="190" t="s">
        <v>7898</v>
      </c>
      <c r="D5649" s="190" t="s">
        <v>2289</v>
      </c>
      <c r="E5649" s="190" t="s">
        <v>20867</v>
      </c>
      <c r="F5649" s="190" t="s">
        <v>20869</v>
      </c>
      <c r="G5649" s="192">
        <v>1803</v>
      </c>
      <c r="H5649" s="191">
        <v>57.4</v>
      </c>
      <c r="I5649" s="188">
        <v>31.4</v>
      </c>
      <c r="J5649" s="192">
        <v>2000</v>
      </c>
      <c r="K5649" s="191">
        <v>57.3</v>
      </c>
      <c r="L5649" s="193">
        <v>34.904013961605585</v>
      </c>
      <c r="N5649" s="185"/>
      <c r="O5649" s="185"/>
    </row>
    <row r="5650" spans="1:15" x14ac:dyDescent="0.25">
      <c r="A5650" s="239" t="s">
        <v>15496</v>
      </c>
      <c r="B5650" s="189" t="s">
        <v>7899</v>
      </c>
      <c r="C5650" s="190" t="s">
        <v>7898</v>
      </c>
      <c r="D5650" s="190" t="s">
        <v>2290</v>
      </c>
      <c r="E5650" s="190" t="s">
        <v>20867</v>
      </c>
      <c r="F5650" s="190" t="s">
        <v>20869</v>
      </c>
      <c r="G5650" s="192">
        <v>2779</v>
      </c>
      <c r="H5650" s="191">
        <v>80.8</v>
      </c>
      <c r="I5650" s="188">
        <v>34.380000000000003</v>
      </c>
      <c r="J5650" s="192">
        <v>2814</v>
      </c>
      <c r="K5650" s="191">
        <v>83.3</v>
      </c>
      <c r="L5650" s="193">
        <v>33.799999999999997</v>
      </c>
      <c r="N5650" s="185"/>
      <c r="O5650" s="185"/>
    </row>
    <row r="5651" spans="1:15" x14ac:dyDescent="0.25">
      <c r="A5651" s="239" t="s">
        <v>15497</v>
      </c>
      <c r="B5651" s="189" t="s">
        <v>7899</v>
      </c>
      <c r="C5651" s="190" t="s">
        <v>7898</v>
      </c>
      <c r="D5651" s="190" t="s">
        <v>2291</v>
      </c>
      <c r="E5651" s="190" t="s">
        <v>20867</v>
      </c>
      <c r="F5651" s="190" t="s">
        <v>20869</v>
      </c>
      <c r="G5651" s="192">
        <v>3103</v>
      </c>
      <c r="H5651" s="191">
        <v>86.8</v>
      </c>
      <c r="I5651" s="188">
        <v>35.76</v>
      </c>
      <c r="J5651" s="192">
        <v>3400</v>
      </c>
      <c r="K5651" s="191">
        <v>86.1</v>
      </c>
      <c r="L5651" s="193">
        <v>39.51</v>
      </c>
      <c r="N5651" s="185"/>
      <c r="O5651" s="185"/>
    </row>
    <row r="5652" spans="1:15" x14ac:dyDescent="0.25">
      <c r="A5652" s="239" t="s">
        <v>15498</v>
      </c>
      <c r="B5652" s="189" t="s">
        <v>7899</v>
      </c>
      <c r="C5652" s="190" t="s">
        <v>7898</v>
      </c>
      <c r="D5652" s="190" t="s">
        <v>2292</v>
      </c>
      <c r="E5652" s="190" t="s">
        <v>20867</v>
      </c>
      <c r="F5652" s="190" t="s">
        <v>20869</v>
      </c>
      <c r="G5652" s="192">
        <v>3787</v>
      </c>
      <c r="H5652" s="191">
        <v>140.30000000000001</v>
      </c>
      <c r="I5652" s="188">
        <v>26.98</v>
      </c>
      <c r="J5652" s="192">
        <v>3861</v>
      </c>
      <c r="K5652" s="191">
        <v>141.1</v>
      </c>
      <c r="L5652" s="193">
        <v>27.363571934798017</v>
      </c>
      <c r="N5652" s="185"/>
      <c r="O5652" s="185"/>
    </row>
    <row r="5653" spans="1:15" x14ac:dyDescent="0.25">
      <c r="A5653" s="239" t="s">
        <v>15499</v>
      </c>
      <c r="B5653" s="189" t="s">
        <v>7899</v>
      </c>
      <c r="C5653" s="190" t="s">
        <v>7898</v>
      </c>
      <c r="D5653" s="190" t="s">
        <v>6675</v>
      </c>
      <c r="E5653" s="190" t="s">
        <v>20867</v>
      </c>
      <c r="F5653" s="190" t="s">
        <v>20869</v>
      </c>
      <c r="G5653" s="192">
        <v>6055</v>
      </c>
      <c r="H5653" s="191">
        <v>188.7</v>
      </c>
      <c r="I5653" s="188">
        <v>32.08</v>
      </c>
      <c r="J5653" s="192">
        <v>6055</v>
      </c>
      <c r="K5653" s="191">
        <v>191.1</v>
      </c>
      <c r="L5653" s="193">
        <v>31.684981684981686</v>
      </c>
      <c r="N5653" s="185"/>
      <c r="O5653" s="185"/>
    </row>
    <row r="5654" spans="1:15" x14ac:dyDescent="0.25">
      <c r="A5654" s="239" t="s">
        <v>15500</v>
      </c>
      <c r="B5654" s="189" t="s">
        <v>7899</v>
      </c>
      <c r="C5654" s="190" t="s">
        <v>7898</v>
      </c>
      <c r="D5654" s="190" t="s">
        <v>6910</v>
      </c>
      <c r="E5654" s="190" t="s">
        <v>20867</v>
      </c>
      <c r="F5654" s="190" t="s">
        <v>20869</v>
      </c>
      <c r="G5654" s="192">
        <v>3000</v>
      </c>
      <c r="H5654" s="191">
        <v>215.1</v>
      </c>
      <c r="I5654" s="188">
        <v>13.94</v>
      </c>
      <c r="J5654" s="192">
        <v>3080</v>
      </c>
      <c r="K5654" s="191">
        <v>214.9</v>
      </c>
      <c r="L5654" s="193">
        <v>14.332247557003257</v>
      </c>
      <c r="N5654" s="185"/>
      <c r="O5654" s="185"/>
    </row>
    <row r="5655" spans="1:15" x14ac:dyDescent="0.25">
      <c r="A5655" s="239" t="s">
        <v>15501</v>
      </c>
      <c r="B5655" s="189" t="s">
        <v>7899</v>
      </c>
      <c r="C5655" s="190" t="s">
        <v>7898</v>
      </c>
      <c r="D5655" s="190" t="s">
        <v>6911</v>
      </c>
      <c r="E5655" s="190" t="s">
        <v>20867</v>
      </c>
      <c r="F5655" s="190" t="s">
        <v>20869</v>
      </c>
      <c r="G5655" s="192">
        <v>2000</v>
      </c>
      <c r="H5655" s="191">
        <v>120.9</v>
      </c>
      <c r="I5655" s="188">
        <v>16.53</v>
      </c>
      <c r="J5655" s="192">
        <v>2000</v>
      </c>
      <c r="K5655" s="191">
        <v>117.5</v>
      </c>
      <c r="L5655" s="193">
        <v>17.010000000000002</v>
      </c>
      <c r="N5655" s="185"/>
      <c r="O5655" s="185"/>
    </row>
    <row r="5656" spans="1:15" x14ac:dyDescent="0.25">
      <c r="A5656" s="239" t="s">
        <v>15502</v>
      </c>
      <c r="B5656" s="189" t="s">
        <v>7899</v>
      </c>
      <c r="C5656" s="190" t="s">
        <v>7898</v>
      </c>
      <c r="D5656" s="190" t="s">
        <v>6912</v>
      </c>
      <c r="E5656" s="190" t="s">
        <v>20867</v>
      </c>
      <c r="F5656" s="190" t="s">
        <v>20869</v>
      </c>
      <c r="G5656" s="192">
        <v>776</v>
      </c>
      <c r="H5656" s="191">
        <v>37.200000000000003</v>
      </c>
      <c r="I5656" s="188">
        <v>20.83</v>
      </c>
      <c r="J5656" s="192">
        <v>788</v>
      </c>
      <c r="K5656" s="191">
        <v>38.700000000000003</v>
      </c>
      <c r="L5656" s="193">
        <v>20.34</v>
      </c>
      <c r="N5656" s="185"/>
      <c r="O5656" s="185"/>
    </row>
    <row r="5657" spans="1:15" x14ac:dyDescent="0.25">
      <c r="A5657" s="239" t="s">
        <v>15503</v>
      </c>
      <c r="B5657" s="189" t="s">
        <v>7899</v>
      </c>
      <c r="C5657" s="190" t="s">
        <v>7898</v>
      </c>
      <c r="D5657" s="190" t="s">
        <v>3951</v>
      </c>
      <c r="E5657" s="190" t="s">
        <v>20867</v>
      </c>
      <c r="F5657" s="190" t="s">
        <v>20869</v>
      </c>
      <c r="G5657" s="192">
        <v>5998</v>
      </c>
      <c r="H5657" s="191">
        <v>203.4</v>
      </c>
      <c r="I5657" s="188">
        <v>29.488692232055062</v>
      </c>
      <c r="J5657" s="192">
        <v>7200</v>
      </c>
      <c r="K5657" s="191">
        <v>202.1</v>
      </c>
      <c r="L5657" s="193">
        <v>35.619999999999997</v>
      </c>
      <c r="N5657" s="185"/>
      <c r="O5657" s="185"/>
    </row>
    <row r="5658" spans="1:15" x14ac:dyDescent="0.25">
      <c r="A5658" s="239" t="s">
        <v>15504</v>
      </c>
      <c r="B5658" s="189" t="s">
        <v>7899</v>
      </c>
      <c r="C5658" s="190" t="s">
        <v>7898</v>
      </c>
      <c r="D5658" s="190" t="s">
        <v>3952</v>
      </c>
      <c r="E5658" s="190" t="s">
        <v>20867</v>
      </c>
      <c r="F5658" s="190" t="s">
        <v>20869</v>
      </c>
      <c r="G5658" s="192">
        <v>7651</v>
      </c>
      <c r="H5658" s="191">
        <v>467.3</v>
      </c>
      <c r="I5658" s="188">
        <v>16.372779798844427</v>
      </c>
      <c r="J5658" s="192">
        <v>7836</v>
      </c>
      <c r="K5658" s="191">
        <v>473.6</v>
      </c>
      <c r="L5658" s="193">
        <v>16.54</v>
      </c>
      <c r="N5658" s="185"/>
      <c r="O5658" s="185"/>
    </row>
    <row r="5659" spans="1:15" x14ac:dyDescent="0.25">
      <c r="A5659" s="239" t="s">
        <v>15505</v>
      </c>
      <c r="B5659" s="189" t="s">
        <v>7899</v>
      </c>
      <c r="C5659" s="190" t="s">
        <v>7898</v>
      </c>
      <c r="D5659" s="190" t="s">
        <v>3953</v>
      </c>
      <c r="E5659" s="190" t="s">
        <v>20867</v>
      </c>
      <c r="F5659" s="190" t="s">
        <v>20869</v>
      </c>
      <c r="G5659" s="192">
        <v>272</v>
      </c>
      <c r="H5659" s="191">
        <v>60.4</v>
      </c>
      <c r="I5659" s="188">
        <v>4.5033112582781456</v>
      </c>
      <c r="J5659" s="192">
        <v>300</v>
      </c>
      <c r="K5659" s="191">
        <v>58.8</v>
      </c>
      <c r="L5659" s="193">
        <v>5.09</v>
      </c>
      <c r="N5659" s="185"/>
      <c r="O5659" s="185"/>
    </row>
    <row r="5660" spans="1:15" x14ac:dyDescent="0.25">
      <c r="A5660" s="239" t="s">
        <v>15506</v>
      </c>
      <c r="B5660" s="189" t="s">
        <v>7899</v>
      </c>
      <c r="C5660" s="190" t="s">
        <v>7898</v>
      </c>
      <c r="D5660" s="190" t="s">
        <v>3954</v>
      </c>
      <c r="E5660" s="190" t="s">
        <v>20867</v>
      </c>
      <c r="F5660" s="190" t="s">
        <v>20869</v>
      </c>
      <c r="G5660" s="192">
        <v>8525</v>
      </c>
      <c r="H5660" s="191">
        <v>172.6</v>
      </c>
      <c r="I5660" s="188">
        <v>49.391657010428737</v>
      </c>
      <c r="J5660" s="192">
        <v>8761</v>
      </c>
      <c r="K5660" s="191">
        <v>166.3</v>
      </c>
      <c r="L5660" s="193">
        <v>52.69</v>
      </c>
      <c r="N5660" s="185"/>
      <c r="O5660" s="185"/>
    </row>
    <row r="5661" spans="1:15" x14ac:dyDescent="0.25">
      <c r="A5661" s="239" t="s">
        <v>15507</v>
      </c>
      <c r="B5661" s="189" t="s">
        <v>7899</v>
      </c>
      <c r="C5661" s="190" t="s">
        <v>7898</v>
      </c>
      <c r="D5661" s="190" t="s">
        <v>3955</v>
      </c>
      <c r="E5661" s="190" t="s">
        <v>20867</v>
      </c>
      <c r="F5661" s="190" t="s">
        <v>20869</v>
      </c>
      <c r="G5661" s="192">
        <v>965</v>
      </c>
      <c r="H5661" s="191">
        <v>57.9</v>
      </c>
      <c r="I5661" s="188">
        <v>16.666666666666668</v>
      </c>
      <c r="J5661" s="192">
        <v>971</v>
      </c>
      <c r="K5661" s="191">
        <v>54.2</v>
      </c>
      <c r="L5661" s="193">
        <v>17.915129151291513</v>
      </c>
      <c r="N5661" s="185"/>
      <c r="O5661" s="185"/>
    </row>
    <row r="5662" spans="1:15" x14ac:dyDescent="0.25">
      <c r="A5662" s="239" t="s">
        <v>15508</v>
      </c>
      <c r="B5662" s="189" t="s">
        <v>7899</v>
      </c>
      <c r="C5662" s="190" t="s">
        <v>7898</v>
      </c>
      <c r="D5662" s="190" t="s">
        <v>3956</v>
      </c>
      <c r="E5662" s="190" t="s">
        <v>20867</v>
      </c>
      <c r="F5662" s="190" t="s">
        <v>20869</v>
      </c>
      <c r="G5662" s="192">
        <v>46018</v>
      </c>
      <c r="H5662" s="191">
        <v>1032.9000000000001</v>
      </c>
      <c r="I5662" s="188">
        <v>44.55223158098557</v>
      </c>
      <c r="J5662" s="192">
        <v>47135</v>
      </c>
      <c r="K5662" s="191">
        <v>1030.5</v>
      </c>
      <c r="L5662" s="193">
        <v>45.739932071809804</v>
      </c>
      <c r="N5662" s="185"/>
      <c r="O5662" s="185"/>
    </row>
    <row r="5663" spans="1:15" x14ac:dyDescent="0.25">
      <c r="A5663" s="239" t="s">
        <v>15509</v>
      </c>
      <c r="B5663" s="189" t="s">
        <v>7899</v>
      </c>
      <c r="C5663" s="190" t="s">
        <v>7898</v>
      </c>
      <c r="D5663" s="190" t="s">
        <v>3957</v>
      </c>
      <c r="E5663" s="190" t="s">
        <v>20867</v>
      </c>
      <c r="F5663" s="190" t="s">
        <v>20869</v>
      </c>
      <c r="G5663" s="192">
        <v>5505</v>
      </c>
      <c r="H5663" s="191">
        <v>224.9</v>
      </c>
      <c r="I5663" s="188">
        <v>24.477545575811472</v>
      </c>
      <c r="J5663" s="192">
        <v>6600</v>
      </c>
      <c r="K5663" s="191">
        <v>228.5</v>
      </c>
      <c r="L5663" s="193">
        <v>28.88402625820569</v>
      </c>
      <c r="N5663" s="185"/>
      <c r="O5663" s="185"/>
    </row>
    <row r="5664" spans="1:15" x14ac:dyDescent="0.25">
      <c r="A5664" s="239" t="s">
        <v>15510</v>
      </c>
      <c r="B5664" s="189" t="s">
        <v>7899</v>
      </c>
      <c r="C5664" s="190" t="s">
        <v>7898</v>
      </c>
      <c r="D5664" s="190" t="s">
        <v>3958</v>
      </c>
      <c r="E5664" s="190" t="s">
        <v>20867</v>
      </c>
      <c r="F5664" s="190" t="s">
        <v>20869</v>
      </c>
      <c r="G5664" s="192">
        <v>129003</v>
      </c>
      <c r="H5664" s="191">
        <v>3543.2</v>
      </c>
      <c r="I5664" s="188">
        <v>36.4</v>
      </c>
      <c r="J5664" s="192">
        <v>163323</v>
      </c>
      <c r="K5664" s="191">
        <v>3590.5</v>
      </c>
      <c r="L5664" s="193">
        <v>45.48</v>
      </c>
      <c r="N5664" s="185"/>
      <c r="O5664" s="185"/>
    </row>
    <row r="5665" spans="1:15" x14ac:dyDescent="0.25">
      <c r="A5665" s="239" t="s">
        <v>15511</v>
      </c>
      <c r="B5665" s="189" t="s">
        <v>7899</v>
      </c>
      <c r="C5665" s="190" t="s">
        <v>7898</v>
      </c>
      <c r="D5665" s="190" t="s">
        <v>3959</v>
      </c>
      <c r="E5665" s="190" t="s">
        <v>20867</v>
      </c>
      <c r="F5665" s="190" t="s">
        <v>20869</v>
      </c>
      <c r="G5665" s="192">
        <v>12596</v>
      </c>
      <c r="H5665" s="191">
        <v>302</v>
      </c>
      <c r="I5665" s="188">
        <v>41.70860927152318</v>
      </c>
      <c r="J5665" s="192">
        <v>12893</v>
      </c>
      <c r="K5665" s="191">
        <v>311.60000000000002</v>
      </c>
      <c r="L5665" s="193">
        <v>41.37</v>
      </c>
      <c r="N5665" s="185"/>
      <c r="O5665" s="185"/>
    </row>
    <row r="5666" spans="1:15" x14ac:dyDescent="0.25">
      <c r="A5666" s="239" t="s">
        <v>15512</v>
      </c>
      <c r="B5666" s="189" t="s">
        <v>7899</v>
      </c>
      <c r="C5666" s="190" t="s">
        <v>7898</v>
      </c>
      <c r="D5666" s="190" t="s">
        <v>3960</v>
      </c>
      <c r="E5666" s="190" t="s">
        <v>20867</v>
      </c>
      <c r="F5666" s="190" t="s">
        <v>20869</v>
      </c>
      <c r="G5666" s="192">
        <v>14346</v>
      </c>
      <c r="H5666" s="191">
        <v>403</v>
      </c>
      <c r="I5666" s="188">
        <v>35.598014888337467</v>
      </c>
      <c r="J5666" s="192">
        <v>18611</v>
      </c>
      <c r="K5666" s="191">
        <v>412.8</v>
      </c>
      <c r="L5666" s="193">
        <v>45.084786821705428</v>
      </c>
      <c r="N5666" s="185"/>
      <c r="O5666" s="185"/>
    </row>
    <row r="5667" spans="1:15" x14ac:dyDescent="0.25">
      <c r="A5667" s="239" t="s">
        <v>15513</v>
      </c>
      <c r="B5667" s="189" t="s">
        <v>7899</v>
      </c>
      <c r="C5667" s="190" t="s">
        <v>7898</v>
      </c>
      <c r="D5667" s="190" t="s">
        <v>3961</v>
      </c>
      <c r="E5667" s="190" t="s">
        <v>20867</v>
      </c>
      <c r="F5667" s="190" t="s">
        <v>20869</v>
      </c>
      <c r="G5667" s="192">
        <v>3830</v>
      </c>
      <c r="H5667" s="191">
        <v>75.599999999999994</v>
      </c>
      <c r="I5667" s="188">
        <v>50.64</v>
      </c>
      <c r="J5667" s="192">
        <v>4037</v>
      </c>
      <c r="K5667" s="191">
        <v>78.7</v>
      </c>
      <c r="L5667" s="193">
        <v>51.29</v>
      </c>
      <c r="N5667" s="185"/>
      <c r="O5667" s="185"/>
    </row>
    <row r="5668" spans="1:15" x14ac:dyDescent="0.25">
      <c r="A5668" s="239" t="s">
        <v>15514</v>
      </c>
      <c r="B5668" s="189" t="s">
        <v>7899</v>
      </c>
      <c r="C5668" s="190" t="s">
        <v>7898</v>
      </c>
      <c r="D5668" s="190" t="s">
        <v>3962</v>
      </c>
      <c r="E5668" s="190" t="s">
        <v>20867</v>
      </c>
      <c r="F5668" s="190" t="s">
        <v>20869</v>
      </c>
      <c r="G5668" s="192">
        <v>1521</v>
      </c>
      <c r="H5668" s="191">
        <v>48.2</v>
      </c>
      <c r="I5668" s="188">
        <v>31.54</v>
      </c>
      <c r="J5668" s="192">
        <v>1542</v>
      </c>
      <c r="K5668" s="191">
        <v>46.6</v>
      </c>
      <c r="L5668" s="193">
        <v>33.1</v>
      </c>
      <c r="N5668" s="185"/>
      <c r="O5668" s="185"/>
    </row>
    <row r="5669" spans="1:15" x14ac:dyDescent="0.25">
      <c r="A5669" s="239" t="s">
        <v>15515</v>
      </c>
      <c r="B5669" s="189" t="s">
        <v>7899</v>
      </c>
      <c r="C5669" s="190" t="s">
        <v>7898</v>
      </c>
      <c r="D5669" s="190" t="s">
        <v>3963</v>
      </c>
      <c r="E5669" s="190" t="s">
        <v>20867</v>
      </c>
      <c r="F5669" s="190" t="s">
        <v>20869</v>
      </c>
      <c r="G5669" s="192">
        <v>11106</v>
      </c>
      <c r="H5669" s="191">
        <v>383.1</v>
      </c>
      <c r="I5669" s="188">
        <v>28.98</v>
      </c>
      <c r="J5669" s="192">
        <v>11313</v>
      </c>
      <c r="K5669" s="191">
        <v>385.5</v>
      </c>
      <c r="L5669" s="193">
        <v>29.34</v>
      </c>
      <c r="N5669" s="185"/>
      <c r="O5669" s="185"/>
    </row>
    <row r="5670" spans="1:15" x14ac:dyDescent="0.25">
      <c r="A5670" s="239" t="s">
        <v>15516</v>
      </c>
      <c r="B5670" s="189" t="s">
        <v>7899</v>
      </c>
      <c r="C5670" s="190" t="s">
        <v>7898</v>
      </c>
      <c r="D5670" s="190" t="s">
        <v>3964</v>
      </c>
      <c r="E5670" s="190" t="s">
        <v>20867</v>
      </c>
      <c r="F5670" s="190" t="s">
        <v>20869</v>
      </c>
      <c r="G5670" s="192">
        <v>3194</v>
      </c>
      <c r="H5670" s="191">
        <v>69.099999999999994</v>
      </c>
      <c r="I5670" s="188">
        <v>46.2</v>
      </c>
      <c r="J5670" s="192">
        <v>3500</v>
      </c>
      <c r="K5670" s="191">
        <v>63.3</v>
      </c>
      <c r="L5670" s="193">
        <v>55.3</v>
      </c>
      <c r="N5670" s="185"/>
      <c r="O5670" s="185"/>
    </row>
    <row r="5671" spans="1:15" x14ac:dyDescent="0.25">
      <c r="A5671" s="239" t="s">
        <v>15517</v>
      </c>
      <c r="B5671" s="189" t="s">
        <v>7899</v>
      </c>
      <c r="C5671" s="190" t="s">
        <v>7898</v>
      </c>
      <c r="D5671" s="190" t="s">
        <v>3965</v>
      </c>
      <c r="E5671" s="190" t="s">
        <v>20867</v>
      </c>
      <c r="F5671" s="190" t="s">
        <v>20869</v>
      </c>
      <c r="G5671" s="192">
        <v>5302</v>
      </c>
      <c r="H5671" s="191">
        <v>123.1</v>
      </c>
      <c r="I5671" s="188">
        <v>43.08</v>
      </c>
      <c r="J5671" s="192">
        <v>5382</v>
      </c>
      <c r="K5671" s="191">
        <v>123.7</v>
      </c>
      <c r="L5671" s="193">
        <v>43.508488278092159</v>
      </c>
      <c r="N5671" s="185"/>
      <c r="O5671" s="185"/>
    </row>
    <row r="5672" spans="1:15" x14ac:dyDescent="0.25">
      <c r="A5672" s="239" t="s">
        <v>15518</v>
      </c>
      <c r="B5672" s="189" t="s">
        <v>7899</v>
      </c>
      <c r="C5672" s="190" t="s">
        <v>7898</v>
      </c>
      <c r="D5672" s="190" t="s">
        <v>8927</v>
      </c>
      <c r="E5672" s="190" t="s">
        <v>20867</v>
      </c>
      <c r="F5672" s="190" t="s">
        <v>20869</v>
      </c>
      <c r="G5672" s="192">
        <v>7430</v>
      </c>
      <c r="H5672" s="191">
        <v>311.39999999999998</v>
      </c>
      <c r="I5672" s="188">
        <v>23.859987154784843</v>
      </c>
      <c r="J5672" s="192">
        <v>7101</v>
      </c>
      <c r="K5672" s="191">
        <v>310.39999999999998</v>
      </c>
      <c r="L5672" s="193">
        <v>22.87</v>
      </c>
      <c r="N5672" s="185"/>
      <c r="O5672" s="185"/>
    </row>
    <row r="5673" spans="1:15" x14ac:dyDescent="0.25">
      <c r="A5673" s="239" t="s">
        <v>15519</v>
      </c>
      <c r="B5673" s="189" t="s">
        <v>7899</v>
      </c>
      <c r="C5673" s="190" t="s">
        <v>7898</v>
      </c>
      <c r="D5673" s="190" t="s">
        <v>3966</v>
      </c>
      <c r="E5673" s="190" t="s">
        <v>20867</v>
      </c>
      <c r="F5673" s="190" t="s">
        <v>20869</v>
      </c>
      <c r="G5673" s="192">
        <v>9151</v>
      </c>
      <c r="H5673" s="191">
        <v>679.6</v>
      </c>
      <c r="I5673" s="188">
        <v>13.46</v>
      </c>
      <c r="J5673" s="192">
        <v>9650</v>
      </c>
      <c r="K5673" s="191">
        <v>682.8</v>
      </c>
      <c r="L5673" s="193">
        <v>14.132981839484478</v>
      </c>
      <c r="N5673" s="185"/>
      <c r="O5673" s="185"/>
    </row>
    <row r="5674" spans="1:15" x14ac:dyDescent="0.25">
      <c r="A5674" s="239" t="s">
        <v>15520</v>
      </c>
      <c r="B5674" s="189" t="s">
        <v>7899</v>
      </c>
      <c r="C5674" s="190" t="s">
        <v>7898</v>
      </c>
      <c r="D5674" s="190" t="s">
        <v>3967</v>
      </c>
      <c r="E5674" s="190" t="s">
        <v>20867</v>
      </c>
      <c r="F5674" s="190" t="s">
        <v>20869</v>
      </c>
      <c r="G5674" s="192">
        <v>7006</v>
      </c>
      <c r="H5674" s="191">
        <v>210.9</v>
      </c>
      <c r="I5674" s="188">
        <v>33.219535324798478</v>
      </c>
      <c r="J5674" s="192">
        <v>8000</v>
      </c>
      <c r="K5674" s="191">
        <v>217.4</v>
      </c>
      <c r="L5674" s="193">
        <v>36.798528058877643</v>
      </c>
      <c r="N5674" s="185"/>
      <c r="O5674" s="185"/>
    </row>
    <row r="5675" spans="1:15" x14ac:dyDescent="0.25">
      <c r="A5675" s="239" t="s">
        <v>15521</v>
      </c>
      <c r="B5675" s="189" t="s">
        <v>7899</v>
      </c>
      <c r="C5675" s="190" t="s">
        <v>7898</v>
      </c>
      <c r="D5675" s="190" t="s">
        <v>3968</v>
      </c>
      <c r="E5675" s="190" t="s">
        <v>20867</v>
      </c>
      <c r="F5675" s="190" t="s">
        <v>20869</v>
      </c>
      <c r="G5675" s="192">
        <v>3677</v>
      </c>
      <c r="H5675" s="191">
        <v>110.1</v>
      </c>
      <c r="I5675" s="188">
        <v>33.396911898274297</v>
      </c>
      <c r="J5675" s="192">
        <v>3729</v>
      </c>
      <c r="K5675" s="191">
        <v>112.3</v>
      </c>
      <c r="L5675" s="193">
        <v>33.205699020480857</v>
      </c>
      <c r="N5675" s="185"/>
      <c r="O5675" s="185"/>
    </row>
    <row r="5676" spans="1:15" x14ac:dyDescent="0.25">
      <c r="A5676" s="239" t="s">
        <v>15522</v>
      </c>
      <c r="B5676" s="189" t="s">
        <v>7899</v>
      </c>
      <c r="C5676" s="190" t="s">
        <v>7898</v>
      </c>
      <c r="D5676" s="190" t="s">
        <v>3969</v>
      </c>
      <c r="E5676" s="190" t="s">
        <v>20867</v>
      </c>
      <c r="F5676" s="190" t="s">
        <v>20869</v>
      </c>
      <c r="G5676" s="192">
        <v>6333</v>
      </c>
      <c r="H5676" s="191">
        <v>267.10000000000002</v>
      </c>
      <c r="I5676" s="188">
        <v>23.7</v>
      </c>
      <c r="J5676" s="192">
        <v>14000</v>
      </c>
      <c r="K5676" s="191">
        <v>278.89999999999998</v>
      </c>
      <c r="L5676" s="193">
        <v>50.197203298673365</v>
      </c>
      <c r="N5676" s="185"/>
      <c r="O5676" s="185"/>
    </row>
    <row r="5677" spans="1:15" x14ac:dyDescent="0.25">
      <c r="A5677" s="239" t="s">
        <v>15523</v>
      </c>
      <c r="B5677" s="189" t="s">
        <v>7899</v>
      </c>
      <c r="C5677" s="190" t="s">
        <v>7898</v>
      </c>
      <c r="D5677" s="190" t="s">
        <v>3970</v>
      </c>
      <c r="E5677" s="190" t="s">
        <v>20867</v>
      </c>
      <c r="F5677" s="190" t="s">
        <v>20869</v>
      </c>
      <c r="G5677" s="192">
        <v>5250</v>
      </c>
      <c r="H5677" s="191">
        <v>265.2</v>
      </c>
      <c r="I5677" s="188">
        <v>19.79</v>
      </c>
      <c r="J5677" s="192">
        <v>5750</v>
      </c>
      <c r="K5677" s="191">
        <v>265.10000000000002</v>
      </c>
      <c r="L5677" s="193">
        <v>21.68</v>
      </c>
      <c r="N5677" s="185"/>
      <c r="O5677" s="185"/>
    </row>
    <row r="5678" spans="1:15" x14ac:dyDescent="0.25">
      <c r="A5678" s="239" t="s">
        <v>15524</v>
      </c>
      <c r="B5678" s="189" t="s">
        <v>7899</v>
      </c>
      <c r="C5678" s="190" t="s">
        <v>7898</v>
      </c>
      <c r="D5678" s="190" t="s">
        <v>3971</v>
      </c>
      <c r="E5678" s="190" t="s">
        <v>20867</v>
      </c>
      <c r="F5678" s="190" t="s">
        <v>20869</v>
      </c>
      <c r="G5678" s="192">
        <v>9171</v>
      </c>
      <c r="H5678" s="191">
        <v>194.4</v>
      </c>
      <c r="I5678" s="188">
        <v>47.16</v>
      </c>
      <c r="J5678" s="192">
        <v>10729</v>
      </c>
      <c r="K5678" s="191">
        <v>197.8</v>
      </c>
      <c r="L5678" s="193">
        <v>54.241658240647112</v>
      </c>
      <c r="N5678" s="185"/>
      <c r="O5678" s="185"/>
    </row>
    <row r="5679" spans="1:15" x14ac:dyDescent="0.25">
      <c r="A5679" s="239" t="s">
        <v>15525</v>
      </c>
      <c r="B5679" s="189" t="s">
        <v>7899</v>
      </c>
      <c r="C5679" s="190" t="s">
        <v>7898</v>
      </c>
      <c r="D5679" s="190" t="s">
        <v>3972</v>
      </c>
      <c r="E5679" s="190" t="s">
        <v>20867</v>
      </c>
      <c r="F5679" s="190" t="s">
        <v>20869</v>
      </c>
      <c r="G5679" s="192">
        <v>177799</v>
      </c>
      <c r="H5679" s="191">
        <v>2924.3</v>
      </c>
      <c r="I5679" s="188">
        <v>60.800533460999212</v>
      </c>
      <c r="J5679" s="192">
        <v>198118</v>
      </c>
      <c r="K5679" s="191">
        <v>2920.5</v>
      </c>
      <c r="L5679" s="193">
        <v>67.83</v>
      </c>
      <c r="N5679" s="185"/>
      <c r="O5679" s="185"/>
    </row>
    <row r="5680" spans="1:15" x14ac:dyDescent="0.25">
      <c r="A5680" s="239" t="s">
        <v>15526</v>
      </c>
      <c r="B5680" s="189" t="s">
        <v>7899</v>
      </c>
      <c r="C5680" s="190" t="s">
        <v>7898</v>
      </c>
      <c r="D5680" s="190" t="s">
        <v>3973</v>
      </c>
      <c r="E5680" s="190" t="s">
        <v>20867</v>
      </c>
      <c r="F5680" s="190" t="s">
        <v>20869</v>
      </c>
      <c r="G5680" s="192">
        <v>1178</v>
      </c>
      <c r="H5680" s="191">
        <v>44.1</v>
      </c>
      <c r="I5680" s="188">
        <v>26.74</v>
      </c>
      <c r="J5680" s="192">
        <v>1300</v>
      </c>
      <c r="K5680" s="191">
        <v>43.5</v>
      </c>
      <c r="L5680" s="193">
        <v>29.87</v>
      </c>
      <c r="N5680" s="185"/>
      <c r="O5680" s="185"/>
    </row>
    <row r="5681" spans="1:15" x14ac:dyDescent="0.25">
      <c r="A5681" s="239" t="s">
        <v>15527</v>
      </c>
      <c r="B5681" s="189" t="s">
        <v>7899</v>
      </c>
      <c r="C5681" s="190" t="s">
        <v>7898</v>
      </c>
      <c r="D5681" s="190" t="s">
        <v>3974</v>
      </c>
      <c r="E5681" s="190" t="s">
        <v>20867</v>
      </c>
      <c r="F5681" s="190" t="s">
        <v>20869</v>
      </c>
      <c r="G5681" s="192">
        <v>1027</v>
      </c>
      <c r="H5681" s="191">
        <v>83.6</v>
      </c>
      <c r="I5681" s="188">
        <v>12.29</v>
      </c>
      <c r="J5681" s="192">
        <v>1039</v>
      </c>
      <c r="K5681" s="191">
        <v>84.3</v>
      </c>
      <c r="L5681" s="193">
        <v>12.31</v>
      </c>
      <c r="N5681" s="185"/>
      <c r="O5681" s="185"/>
    </row>
    <row r="5682" spans="1:15" x14ac:dyDescent="0.25">
      <c r="A5682" s="239" t="s">
        <v>15528</v>
      </c>
      <c r="B5682" s="189" t="s">
        <v>7899</v>
      </c>
      <c r="C5682" s="190" t="s">
        <v>7898</v>
      </c>
      <c r="D5682" s="190" t="s">
        <v>3975</v>
      </c>
      <c r="E5682" s="190" t="s">
        <v>20867</v>
      </c>
      <c r="F5682" s="190" t="s">
        <v>20869</v>
      </c>
      <c r="G5682" s="192">
        <v>2262</v>
      </c>
      <c r="H5682" s="191">
        <v>81.7</v>
      </c>
      <c r="I5682" s="188">
        <v>27.67</v>
      </c>
      <c r="J5682" s="192">
        <v>2262</v>
      </c>
      <c r="K5682" s="191">
        <v>83.5</v>
      </c>
      <c r="L5682" s="193">
        <v>27.1</v>
      </c>
      <c r="N5682" s="185"/>
      <c r="O5682" s="185"/>
    </row>
    <row r="5683" spans="1:15" x14ac:dyDescent="0.25">
      <c r="A5683" s="239" t="s">
        <v>15529</v>
      </c>
      <c r="B5683" s="189" t="s">
        <v>7899</v>
      </c>
      <c r="C5683" s="190" t="s">
        <v>7898</v>
      </c>
      <c r="D5683" s="190" t="s">
        <v>6928</v>
      </c>
      <c r="E5683" s="190" t="s">
        <v>20867</v>
      </c>
      <c r="F5683" s="190" t="s">
        <v>20869</v>
      </c>
      <c r="G5683" s="192">
        <v>5476</v>
      </c>
      <c r="H5683" s="191">
        <v>169.3</v>
      </c>
      <c r="I5683" s="188">
        <v>32.33</v>
      </c>
      <c r="J5683" s="192">
        <v>5476</v>
      </c>
      <c r="K5683" s="191">
        <v>173.6</v>
      </c>
      <c r="L5683" s="193">
        <v>31.53</v>
      </c>
      <c r="N5683" s="185"/>
      <c r="O5683" s="185"/>
    </row>
    <row r="5684" spans="1:15" x14ac:dyDescent="0.25">
      <c r="A5684" s="239" t="s">
        <v>15530</v>
      </c>
      <c r="B5684" s="189" t="s">
        <v>7899</v>
      </c>
      <c r="C5684" s="190" t="s">
        <v>7898</v>
      </c>
      <c r="D5684" s="190" t="s">
        <v>6929</v>
      </c>
      <c r="E5684" s="190" t="s">
        <v>20867</v>
      </c>
      <c r="F5684" s="190" t="s">
        <v>20869</v>
      </c>
      <c r="G5684" s="192">
        <v>10672</v>
      </c>
      <c r="H5684" s="191">
        <v>301.3</v>
      </c>
      <c r="I5684" s="188">
        <v>35.409999999999997</v>
      </c>
      <c r="J5684" s="192">
        <v>10884</v>
      </c>
      <c r="K5684" s="191">
        <v>311.5</v>
      </c>
      <c r="L5684" s="193">
        <v>34.940609951845907</v>
      </c>
      <c r="N5684" s="185"/>
      <c r="O5684" s="185"/>
    </row>
    <row r="5685" spans="1:15" x14ac:dyDescent="0.25">
      <c r="A5685" s="239" t="s">
        <v>15531</v>
      </c>
      <c r="B5685" s="189" t="s">
        <v>7899</v>
      </c>
      <c r="C5685" s="190" t="s">
        <v>7898</v>
      </c>
      <c r="D5685" s="190" t="s">
        <v>6930</v>
      </c>
      <c r="E5685" s="190" t="s">
        <v>20867</v>
      </c>
      <c r="F5685" s="190" t="s">
        <v>20869</v>
      </c>
      <c r="G5685" s="192">
        <v>50000</v>
      </c>
      <c r="H5685" s="191">
        <v>928.2</v>
      </c>
      <c r="I5685" s="188">
        <v>53.86</v>
      </c>
      <c r="J5685" s="192">
        <v>51000</v>
      </c>
      <c r="K5685" s="191">
        <v>970.7</v>
      </c>
      <c r="L5685" s="193">
        <v>52.539404553415061</v>
      </c>
      <c r="N5685" s="185"/>
      <c r="O5685" s="185"/>
    </row>
    <row r="5686" spans="1:15" x14ac:dyDescent="0.25">
      <c r="A5686" s="239" t="s">
        <v>15532</v>
      </c>
      <c r="B5686" s="189" t="s">
        <v>7899</v>
      </c>
      <c r="C5686" s="190" t="s">
        <v>7898</v>
      </c>
      <c r="D5686" s="190" t="s">
        <v>6931</v>
      </c>
      <c r="E5686" s="190" t="s">
        <v>20867</v>
      </c>
      <c r="F5686" s="190" t="s">
        <v>20869</v>
      </c>
      <c r="G5686" s="192">
        <v>4759</v>
      </c>
      <c r="H5686" s="191">
        <v>128.4</v>
      </c>
      <c r="I5686" s="188">
        <v>37.07</v>
      </c>
      <c r="J5686" s="192">
        <v>4949</v>
      </c>
      <c r="K5686" s="191">
        <v>128.1</v>
      </c>
      <c r="L5686" s="193">
        <v>38.633879781420767</v>
      </c>
      <c r="N5686" s="185"/>
      <c r="O5686" s="185"/>
    </row>
    <row r="5687" spans="1:15" x14ac:dyDescent="0.25">
      <c r="A5687" s="239" t="s">
        <v>15533</v>
      </c>
      <c r="B5687" s="189" t="s">
        <v>7899</v>
      </c>
      <c r="C5687" s="190" t="s">
        <v>7898</v>
      </c>
      <c r="D5687" s="190" t="s">
        <v>6932</v>
      </c>
      <c r="E5687" s="190" t="s">
        <v>20867</v>
      </c>
      <c r="F5687" s="190" t="s">
        <v>20869</v>
      </c>
      <c r="G5687" s="192">
        <v>4615</v>
      </c>
      <c r="H5687" s="191">
        <v>124</v>
      </c>
      <c r="I5687" s="188">
        <v>37.217741935483872</v>
      </c>
      <c r="J5687" s="192">
        <v>4677</v>
      </c>
      <c r="K5687" s="191">
        <v>122.9</v>
      </c>
      <c r="L5687" s="193">
        <v>38.049999999999997</v>
      </c>
      <c r="N5687" s="185"/>
      <c r="O5687" s="185"/>
    </row>
    <row r="5688" spans="1:15" x14ac:dyDescent="0.25">
      <c r="A5688" s="239" t="s">
        <v>15534</v>
      </c>
      <c r="B5688" s="189" t="s">
        <v>7899</v>
      </c>
      <c r="C5688" s="190" t="s">
        <v>7898</v>
      </c>
      <c r="D5688" s="190" t="s">
        <v>6933</v>
      </c>
      <c r="E5688" s="190" t="s">
        <v>20867</v>
      </c>
      <c r="F5688" s="190" t="s">
        <v>20869</v>
      </c>
      <c r="G5688" s="192">
        <v>2337</v>
      </c>
      <c r="H5688" s="191">
        <v>88.8</v>
      </c>
      <c r="I5688" s="188">
        <v>26.317567567567568</v>
      </c>
      <c r="J5688" s="192">
        <v>2359</v>
      </c>
      <c r="K5688" s="191">
        <v>89.4</v>
      </c>
      <c r="L5688" s="193">
        <v>26.38</v>
      </c>
      <c r="N5688" s="185"/>
      <c r="O5688" s="185"/>
    </row>
    <row r="5689" spans="1:15" x14ac:dyDescent="0.25">
      <c r="A5689" s="239" t="s">
        <v>15535</v>
      </c>
      <c r="B5689" s="189" t="s">
        <v>7899</v>
      </c>
      <c r="C5689" s="190" t="s">
        <v>7898</v>
      </c>
      <c r="D5689" s="190" t="s">
        <v>6934</v>
      </c>
      <c r="E5689" s="190" t="s">
        <v>20867</v>
      </c>
      <c r="F5689" s="190" t="s">
        <v>20869</v>
      </c>
      <c r="G5689" s="192">
        <v>1328</v>
      </c>
      <c r="H5689" s="191">
        <v>49.7</v>
      </c>
      <c r="I5689" s="188">
        <v>26.74</v>
      </c>
      <c r="J5689" s="192">
        <v>1500</v>
      </c>
      <c r="K5689" s="191">
        <v>51.5</v>
      </c>
      <c r="L5689" s="193">
        <v>29.15</v>
      </c>
      <c r="N5689" s="185"/>
      <c r="O5689" s="185"/>
    </row>
    <row r="5690" spans="1:15" x14ac:dyDescent="0.25">
      <c r="A5690" s="239" t="s">
        <v>15536</v>
      </c>
      <c r="B5690" s="189" t="s">
        <v>7899</v>
      </c>
      <c r="C5690" s="190" t="s">
        <v>7898</v>
      </c>
      <c r="D5690" s="190" t="s">
        <v>6935</v>
      </c>
      <c r="E5690" s="190" t="s">
        <v>20867</v>
      </c>
      <c r="F5690" s="190" t="s">
        <v>20869</v>
      </c>
      <c r="G5690" s="192">
        <v>1330</v>
      </c>
      <c r="H5690" s="191">
        <v>82.6</v>
      </c>
      <c r="I5690" s="188">
        <v>16.101694915254239</v>
      </c>
      <c r="J5690" s="192">
        <v>1550</v>
      </c>
      <c r="K5690" s="191">
        <v>85.6</v>
      </c>
      <c r="L5690" s="193">
        <v>18.100000000000001</v>
      </c>
      <c r="N5690" s="185"/>
      <c r="O5690" s="185"/>
    </row>
    <row r="5691" spans="1:15" x14ac:dyDescent="0.25">
      <c r="A5691" s="239" t="s">
        <v>15537</v>
      </c>
      <c r="B5691" s="189" t="s">
        <v>7899</v>
      </c>
      <c r="C5691" s="190" t="s">
        <v>7898</v>
      </c>
      <c r="D5691" s="190" t="s">
        <v>7412</v>
      </c>
      <c r="E5691" s="190" t="s">
        <v>20867</v>
      </c>
      <c r="F5691" s="190" t="s">
        <v>20869</v>
      </c>
      <c r="G5691" s="192">
        <v>7008</v>
      </c>
      <c r="H5691" s="191">
        <v>359.7</v>
      </c>
      <c r="I5691" s="188">
        <v>19.482902418682237</v>
      </c>
      <c r="J5691" s="192">
        <v>8367</v>
      </c>
      <c r="K5691" s="191">
        <v>367.3</v>
      </c>
      <c r="L5691" s="193">
        <v>22.77</v>
      </c>
      <c r="N5691" s="185"/>
      <c r="O5691" s="185"/>
    </row>
    <row r="5692" spans="1:15" x14ac:dyDescent="0.25">
      <c r="A5692" s="239" t="s">
        <v>15538</v>
      </c>
      <c r="B5692" s="189" t="s">
        <v>7899</v>
      </c>
      <c r="C5692" s="190" t="s">
        <v>7898</v>
      </c>
      <c r="D5692" s="190" t="s">
        <v>6936</v>
      </c>
      <c r="E5692" s="190" t="s">
        <v>20867</v>
      </c>
      <c r="F5692" s="190" t="s">
        <v>20869</v>
      </c>
      <c r="G5692" s="192">
        <v>3615</v>
      </c>
      <c r="H5692" s="191">
        <v>105.5</v>
      </c>
      <c r="I5692" s="188">
        <v>34.25</v>
      </c>
      <c r="J5692" s="192">
        <v>3671</v>
      </c>
      <c r="K5692" s="191">
        <v>108.2</v>
      </c>
      <c r="L5692" s="193">
        <v>33.92</v>
      </c>
      <c r="N5692" s="185"/>
      <c r="O5692" s="185"/>
    </row>
    <row r="5693" spans="1:15" x14ac:dyDescent="0.25">
      <c r="A5693" s="239" t="s">
        <v>15539</v>
      </c>
      <c r="B5693" s="189" t="s">
        <v>7899</v>
      </c>
      <c r="C5693" s="190" t="s">
        <v>7898</v>
      </c>
      <c r="D5693" s="190" t="s">
        <v>6937</v>
      </c>
      <c r="E5693" s="190" t="s">
        <v>20867</v>
      </c>
      <c r="F5693" s="190" t="s">
        <v>20869</v>
      </c>
      <c r="G5693" s="192">
        <v>4196</v>
      </c>
      <c r="H5693" s="191">
        <v>140.4</v>
      </c>
      <c r="I5693" s="188">
        <v>29.886039886039885</v>
      </c>
      <c r="J5693" s="192">
        <v>4261</v>
      </c>
      <c r="K5693" s="191">
        <v>139.5</v>
      </c>
      <c r="L5693" s="193">
        <v>30.544802867383513</v>
      </c>
      <c r="N5693" s="185"/>
      <c r="O5693" s="185"/>
    </row>
    <row r="5694" spans="1:15" x14ac:dyDescent="0.25">
      <c r="A5694" s="239" t="s">
        <v>15540</v>
      </c>
      <c r="B5694" s="189" t="s">
        <v>7899</v>
      </c>
      <c r="C5694" s="190" t="s">
        <v>7898</v>
      </c>
      <c r="D5694" s="190" t="s">
        <v>6938</v>
      </c>
      <c r="E5694" s="190" t="s">
        <v>20867</v>
      </c>
      <c r="F5694" s="190" t="s">
        <v>20869</v>
      </c>
      <c r="G5694" s="192">
        <v>2431</v>
      </c>
      <c r="H5694" s="191">
        <v>78.599999999999994</v>
      </c>
      <c r="I5694" s="188">
        <v>30.94</v>
      </c>
      <c r="J5694" s="192">
        <v>2482</v>
      </c>
      <c r="K5694" s="191">
        <v>76</v>
      </c>
      <c r="L5694" s="193">
        <v>32.64</v>
      </c>
      <c r="N5694" s="185"/>
      <c r="O5694" s="185"/>
    </row>
    <row r="5695" spans="1:15" x14ac:dyDescent="0.25">
      <c r="A5695" s="239" t="s">
        <v>15541</v>
      </c>
      <c r="B5695" s="189" t="s">
        <v>7899</v>
      </c>
      <c r="C5695" s="190" t="s">
        <v>7898</v>
      </c>
      <c r="D5695" s="190" t="s">
        <v>6939</v>
      </c>
      <c r="E5695" s="190" t="s">
        <v>20867</v>
      </c>
      <c r="F5695" s="190" t="s">
        <v>20869</v>
      </c>
      <c r="G5695" s="192">
        <v>2728</v>
      </c>
      <c r="H5695" s="191">
        <v>260.60000000000002</v>
      </c>
      <c r="I5695" s="188">
        <v>10.46</v>
      </c>
      <c r="J5695" s="192">
        <v>2772</v>
      </c>
      <c r="K5695" s="191">
        <v>260.10000000000002</v>
      </c>
      <c r="L5695" s="193">
        <v>10.65</v>
      </c>
      <c r="N5695" s="185"/>
      <c r="O5695" s="185"/>
    </row>
    <row r="5696" spans="1:15" x14ac:dyDescent="0.25">
      <c r="A5696" s="239" t="s">
        <v>15542</v>
      </c>
      <c r="B5696" s="189" t="s">
        <v>7899</v>
      </c>
      <c r="C5696" s="190" t="s">
        <v>7898</v>
      </c>
      <c r="D5696" s="190" t="s">
        <v>5921</v>
      </c>
      <c r="E5696" s="190" t="s">
        <v>20867</v>
      </c>
      <c r="F5696" s="190" t="s">
        <v>20869</v>
      </c>
      <c r="G5696" s="192">
        <v>1500</v>
      </c>
      <c r="H5696" s="191">
        <v>88.9</v>
      </c>
      <c r="I5696" s="188">
        <v>16.872890888638921</v>
      </c>
      <c r="J5696" s="192">
        <v>1530</v>
      </c>
      <c r="K5696" s="191">
        <v>90.6</v>
      </c>
      <c r="L5696" s="193">
        <v>16.88</v>
      </c>
      <c r="N5696" s="185"/>
      <c r="O5696" s="185"/>
    </row>
    <row r="5697" spans="1:15" x14ac:dyDescent="0.25">
      <c r="A5697" s="239" t="s">
        <v>15543</v>
      </c>
      <c r="B5697" s="189" t="s">
        <v>7899</v>
      </c>
      <c r="C5697" s="190" t="s">
        <v>7898</v>
      </c>
      <c r="D5697" s="190" t="s">
        <v>5922</v>
      </c>
      <c r="E5697" s="190" t="s">
        <v>20867</v>
      </c>
      <c r="F5697" s="190" t="s">
        <v>20869</v>
      </c>
      <c r="G5697" s="192">
        <v>3551</v>
      </c>
      <c r="H5697" s="191">
        <v>103.1</v>
      </c>
      <c r="I5697" s="188">
        <v>34.42</v>
      </c>
      <c r="J5697" s="192">
        <v>3623</v>
      </c>
      <c r="K5697" s="191">
        <v>107.6</v>
      </c>
      <c r="L5697" s="193">
        <v>33.68</v>
      </c>
      <c r="N5697" s="185"/>
      <c r="O5697" s="185"/>
    </row>
    <row r="5698" spans="1:15" x14ac:dyDescent="0.25">
      <c r="A5698" s="239" t="s">
        <v>15544</v>
      </c>
      <c r="B5698" s="189" t="s">
        <v>7899</v>
      </c>
      <c r="C5698" s="190" t="s">
        <v>7898</v>
      </c>
      <c r="D5698" s="190" t="s">
        <v>15545</v>
      </c>
      <c r="E5698" s="190" t="s">
        <v>20867</v>
      </c>
      <c r="F5698" s="190" t="s">
        <v>20868</v>
      </c>
      <c r="G5698" s="192">
        <v>0</v>
      </c>
      <c r="H5698" s="191">
        <v>29.1</v>
      </c>
      <c r="I5698" s="188">
        <v>0</v>
      </c>
      <c r="J5698" s="192">
        <v>0</v>
      </c>
      <c r="K5698" s="191">
        <v>29.4</v>
      </c>
      <c r="L5698" s="193">
        <v>0</v>
      </c>
      <c r="N5698" s="185"/>
      <c r="O5698" s="185"/>
    </row>
    <row r="5699" spans="1:15" x14ac:dyDescent="0.25">
      <c r="A5699" s="239" t="s">
        <v>15546</v>
      </c>
      <c r="B5699" s="189" t="s">
        <v>7899</v>
      </c>
      <c r="C5699" s="190" t="s">
        <v>7898</v>
      </c>
      <c r="D5699" s="190" t="s">
        <v>5923</v>
      </c>
      <c r="E5699" s="190" t="s">
        <v>20867</v>
      </c>
      <c r="F5699" s="190" t="s">
        <v>20869</v>
      </c>
      <c r="G5699" s="192">
        <v>2841</v>
      </c>
      <c r="H5699" s="191">
        <v>101.7</v>
      </c>
      <c r="I5699" s="188">
        <v>27.92</v>
      </c>
      <c r="J5699" s="192">
        <v>3000</v>
      </c>
      <c r="K5699" s="191">
        <v>103</v>
      </c>
      <c r="L5699" s="193">
        <v>29.12</v>
      </c>
      <c r="N5699" s="185"/>
      <c r="O5699" s="185"/>
    </row>
    <row r="5700" spans="1:15" x14ac:dyDescent="0.25">
      <c r="A5700" s="239" t="s">
        <v>15547</v>
      </c>
      <c r="B5700" s="189" t="s">
        <v>7899</v>
      </c>
      <c r="C5700" s="190" t="s">
        <v>7898</v>
      </c>
      <c r="D5700" s="190" t="s">
        <v>5924</v>
      </c>
      <c r="E5700" s="190" t="s">
        <v>20867</v>
      </c>
      <c r="F5700" s="190" t="s">
        <v>20869</v>
      </c>
      <c r="G5700" s="192">
        <v>6016</v>
      </c>
      <c r="H5700" s="191">
        <v>127.1</v>
      </c>
      <c r="I5700" s="188">
        <v>47.31</v>
      </c>
      <c r="J5700" s="192">
        <v>6441</v>
      </c>
      <c r="K5700" s="191">
        <v>130.6</v>
      </c>
      <c r="L5700" s="193">
        <v>49.31</v>
      </c>
      <c r="N5700" s="185"/>
      <c r="O5700" s="185"/>
    </row>
    <row r="5701" spans="1:15" x14ac:dyDescent="0.25">
      <c r="A5701" s="239" t="s">
        <v>15548</v>
      </c>
      <c r="B5701" s="189" t="s">
        <v>7899</v>
      </c>
      <c r="C5701" s="190" t="s">
        <v>7898</v>
      </c>
      <c r="D5701" s="190" t="s">
        <v>5925</v>
      </c>
      <c r="E5701" s="190" t="s">
        <v>20867</v>
      </c>
      <c r="F5701" s="190" t="s">
        <v>20869</v>
      </c>
      <c r="G5701" s="192">
        <v>14642</v>
      </c>
      <c r="H5701" s="191">
        <v>325.10000000000002</v>
      </c>
      <c r="I5701" s="188">
        <v>45.03844970778222</v>
      </c>
      <c r="J5701" s="192">
        <v>16800</v>
      </c>
      <c r="K5701" s="191">
        <v>329.3</v>
      </c>
      <c r="L5701" s="193">
        <v>51.017309444275732</v>
      </c>
      <c r="N5701" s="185"/>
      <c r="O5701" s="185"/>
    </row>
    <row r="5702" spans="1:15" x14ac:dyDescent="0.25">
      <c r="A5702" s="239" t="s">
        <v>15549</v>
      </c>
      <c r="B5702" s="189" t="s">
        <v>7899</v>
      </c>
      <c r="C5702" s="190" t="s">
        <v>7898</v>
      </c>
      <c r="D5702" s="190" t="s">
        <v>5926</v>
      </c>
      <c r="E5702" s="190" t="s">
        <v>20867</v>
      </c>
      <c r="F5702" s="190" t="s">
        <v>20869</v>
      </c>
      <c r="G5702" s="192">
        <v>5864</v>
      </c>
      <c r="H5702" s="191">
        <v>243.4</v>
      </c>
      <c r="I5702" s="188">
        <v>24.092029580936728</v>
      </c>
      <c r="J5702" s="192">
        <v>5864</v>
      </c>
      <c r="K5702" s="191">
        <v>245.3</v>
      </c>
      <c r="L5702" s="193">
        <v>23.9</v>
      </c>
      <c r="N5702" s="185"/>
      <c r="O5702" s="185"/>
    </row>
    <row r="5703" spans="1:15" x14ac:dyDescent="0.25">
      <c r="A5703" s="239" t="s">
        <v>15550</v>
      </c>
      <c r="B5703" s="189" t="s">
        <v>7899</v>
      </c>
      <c r="C5703" s="190" t="s">
        <v>7898</v>
      </c>
      <c r="D5703" s="190" t="s">
        <v>5927</v>
      </c>
      <c r="E5703" s="190" t="s">
        <v>20867</v>
      </c>
      <c r="F5703" s="190" t="s">
        <v>20869</v>
      </c>
      <c r="G5703" s="192">
        <v>4592</v>
      </c>
      <c r="H5703" s="191">
        <v>90.8</v>
      </c>
      <c r="I5703" s="188">
        <v>50.55</v>
      </c>
      <c r="J5703" s="192">
        <v>5010</v>
      </c>
      <c r="K5703" s="191">
        <v>95.9</v>
      </c>
      <c r="L5703" s="193">
        <v>52.22</v>
      </c>
      <c r="N5703" s="185"/>
      <c r="O5703" s="185"/>
    </row>
    <row r="5704" spans="1:15" x14ac:dyDescent="0.25">
      <c r="A5704" s="239" t="s">
        <v>15551</v>
      </c>
      <c r="B5704" s="189" t="s">
        <v>7899</v>
      </c>
      <c r="C5704" s="190" t="s">
        <v>7898</v>
      </c>
      <c r="D5704" s="190" t="s">
        <v>4507</v>
      </c>
      <c r="E5704" s="190" t="s">
        <v>20867</v>
      </c>
      <c r="F5704" s="190" t="s">
        <v>20869</v>
      </c>
      <c r="G5704" s="192">
        <v>6375</v>
      </c>
      <c r="H5704" s="191">
        <v>198.4</v>
      </c>
      <c r="I5704" s="188">
        <v>32.132056451612904</v>
      </c>
      <c r="J5704" s="192">
        <v>6375</v>
      </c>
      <c r="K5704" s="191">
        <v>203.7</v>
      </c>
      <c r="L5704" s="193">
        <v>31.296023564064804</v>
      </c>
      <c r="N5704" s="185"/>
      <c r="O5704" s="185"/>
    </row>
    <row r="5705" spans="1:15" x14ac:dyDescent="0.25">
      <c r="A5705" s="239" t="s">
        <v>15552</v>
      </c>
      <c r="B5705" s="189" t="s">
        <v>7899</v>
      </c>
      <c r="C5705" s="190" t="s">
        <v>7898</v>
      </c>
      <c r="D5705" s="190" t="s">
        <v>5928</v>
      </c>
      <c r="E5705" s="190" t="s">
        <v>20867</v>
      </c>
      <c r="F5705" s="190" t="s">
        <v>20869</v>
      </c>
      <c r="G5705" s="192">
        <v>11848</v>
      </c>
      <c r="H5705" s="191">
        <v>327.8</v>
      </c>
      <c r="I5705" s="188">
        <v>36.143990237949971</v>
      </c>
      <c r="J5705" s="192">
        <v>18000</v>
      </c>
      <c r="K5705" s="191">
        <v>338.7</v>
      </c>
      <c r="L5705" s="193">
        <v>53.15</v>
      </c>
      <c r="N5705" s="185"/>
      <c r="O5705" s="185"/>
    </row>
    <row r="5706" spans="1:15" x14ac:dyDescent="0.25">
      <c r="A5706" s="239" t="s">
        <v>15553</v>
      </c>
      <c r="B5706" s="189" t="s">
        <v>7899</v>
      </c>
      <c r="C5706" s="190" t="s">
        <v>7898</v>
      </c>
      <c r="D5706" s="190" t="s">
        <v>5929</v>
      </c>
      <c r="E5706" s="190" t="s">
        <v>20867</v>
      </c>
      <c r="F5706" s="190" t="s">
        <v>20869</v>
      </c>
      <c r="G5706" s="192">
        <v>5000</v>
      </c>
      <c r="H5706" s="191">
        <v>73</v>
      </c>
      <c r="I5706" s="188">
        <v>68.47</v>
      </c>
      <c r="J5706" s="192">
        <v>5000</v>
      </c>
      <c r="K5706" s="191">
        <v>73.400000000000006</v>
      </c>
      <c r="L5706" s="193">
        <v>68.099999999999994</v>
      </c>
      <c r="N5706" s="185"/>
      <c r="O5706" s="185"/>
    </row>
    <row r="5707" spans="1:15" x14ac:dyDescent="0.25">
      <c r="A5707" s="239" t="s">
        <v>15554</v>
      </c>
      <c r="B5707" s="189" t="s">
        <v>7899</v>
      </c>
      <c r="C5707" s="190" t="s">
        <v>7898</v>
      </c>
      <c r="D5707" s="190" t="s">
        <v>5930</v>
      </c>
      <c r="E5707" s="190" t="s">
        <v>20867</v>
      </c>
      <c r="F5707" s="190" t="s">
        <v>20869</v>
      </c>
      <c r="G5707" s="192">
        <v>59607</v>
      </c>
      <c r="H5707" s="191">
        <v>995.1</v>
      </c>
      <c r="I5707" s="188">
        <v>59.89</v>
      </c>
      <c r="J5707" s="192">
        <v>60950</v>
      </c>
      <c r="K5707" s="191">
        <v>1013.4</v>
      </c>
      <c r="L5707" s="193">
        <v>60.144069469113873</v>
      </c>
      <c r="N5707" s="185"/>
      <c r="O5707" s="185"/>
    </row>
    <row r="5708" spans="1:15" x14ac:dyDescent="0.25">
      <c r="A5708" s="239" t="s">
        <v>15555</v>
      </c>
      <c r="B5708" s="189" t="s">
        <v>7899</v>
      </c>
      <c r="C5708" s="190" t="s">
        <v>7898</v>
      </c>
      <c r="D5708" s="190" t="s">
        <v>15556</v>
      </c>
      <c r="E5708" s="190" t="s">
        <v>20867</v>
      </c>
      <c r="F5708" s="190" t="s">
        <v>20868</v>
      </c>
      <c r="G5708" s="192">
        <v>0</v>
      </c>
      <c r="H5708" s="191">
        <v>27.9</v>
      </c>
      <c r="I5708" s="188">
        <v>0</v>
      </c>
      <c r="J5708" s="192">
        <v>0</v>
      </c>
      <c r="K5708" s="191">
        <v>26</v>
      </c>
      <c r="L5708" s="193">
        <v>0</v>
      </c>
      <c r="N5708" s="185"/>
      <c r="O5708" s="185"/>
    </row>
    <row r="5709" spans="1:15" x14ac:dyDescent="0.25">
      <c r="A5709" s="239" t="s">
        <v>15557</v>
      </c>
      <c r="B5709" s="189" t="s">
        <v>7899</v>
      </c>
      <c r="C5709" s="190" t="s">
        <v>7898</v>
      </c>
      <c r="D5709" s="190" t="s">
        <v>5931</v>
      </c>
      <c r="E5709" s="190" t="s">
        <v>20867</v>
      </c>
      <c r="F5709" s="190" t="s">
        <v>20869</v>
      </c>
      <c r="G5709" s="192">
        <v>19163</v>
      </c>
      <c r="H5709" s="191">
        <v>306.89999999999998</v>
      </c>
      <c r="I5709" s="188">
        <v>62.440534376018249</v>
      </c>
      <c r="J5709" s="192">
        <v>15000</v>
      </c>
      <c r="K5709" s="191">
        <v>313.3</v>
      </c>
      <c r="L5709" s="193">
        <v>47.87</v>
      </c>
      <c r="N5709" s="185"/>
      <c r="O5709" s="185"/>
    </row>
    <row r="5710" spans="1:15" x14ac:dyDescent="0.25">
      <c r="A5710" s="239" t="s">
        <v>15558</v>
      </c>
      <c r="B5710" s="189" t="s">
        <v>7899</v>
      </c>
      <c r="C5710" s="190" t="s">
        <v>7898</v>
      </c>
      <c r="D5710" s="190" t="s">
        <v>5932</v>
      </c>
      <c r="E5710" s="190" t="s">
        <v>20867</v>
      </c>
      <c r="F5710" s="190" t="s">
        <v>20869</v>
      </c>
      <c r="G5710" s="192">
        <v>3126</v>
      </c>
      <c r="H5710" s="191">
        <v>56.2</v>
      </c>
      <c r="I5710" s="188">
        <v>55.63</v>
      </c>
      <c r="J5710" s="192">
        <v>3500</v>
      </c>
      <c r="K5710" s="191">
        <v>54.9</v>
      </c>
      <c r="L5710" s="193">
        <v>63.77</v>
      </c>
      <c r="N5710" s="185"/>
      <c r="O5710" s="185"/>
    </row>
    <row r="5711" spans="1:15" x14ac:dyDescent="0.25">
      <c r="A5711" s="239" t="s">
        <v>15559</v>
      </c>
      <c r="B5711" s="189" t="s">
        <v>7899</v>
      </c>
      <c r="C5711" s="190" t="s">
        <v>7898</v>
      </c>
      <c r="D5711" s="190" t="s">
        <v>5933</v>
      </c>
      <c r="E5711" s="190" t="s">
        <v>20867</v>
      </c>
      <c r="F5711" s="190" t="s">
        <v>20869</v>
      </c>
      <c r="G5711" s="192">
        <v>3155</v>
      </c>
      <c r="H5711" s="191">
        <v>102.8</v>
      </c>
      <c r="I5711" s="188">
        <v>30.690661478599221</v>
      </c>
      <c r="J5711" s="192">
        <v>3500</v>
      </c>
      <c r="K5711" s="191">
        <v>104.4</v>
      </c>
      <c r="L5711" s="193">
        <v>33.53</v>
      </c>
      <c r="N5711" s="185"/>
      <c r="O5711" s="185"/>
    </row>
    <row r="5712" spans="1:15" x14ac:dyDescent="0.25">
      <c r="A5712" s="239" t="s">
        <v>15560</v>
      </c>
      <c r="B5712" s="189" t="s">
        <v>7899</v>
      </c>
      <c r="C5712" s="190" t="s">
        <v>7898</v>
      </c>
      <c r="D5712" s="190" t="s">
        <v>5934</v>
      </c>
      <c r="E5712" s="190" t="s">
        <v>20867</v>
      </c>
      <c r="F5712" s="190" t="s">
        <v>20869</v>
      </c>
      <c r="G5712" s="192">
        <v>899</v>
      </c>
      <c r="H5712" s="191">
        <v>116.6</v>
      </c>
      <c r="I5712" s="188">
        <v>7.7</v>
      </c>
      <c r="J5712" s="192">
        <v>915</v>
      </c>
      <c r="K5712" s="191">
        <v>117.9</v>
      </c>
      <c r="L5712" s="193">
        <v>7.7608142493638672</v>
      </c>
      <c r="N5712" s="185"/>
      <c r="O5712" s="185"/>
    </row>
    <row r="5713" spans="1:15" x14ac:dyDescent="0.25">
      <c r="A5713" s="239" t="s">
        <v>15561</v>
      </c>
      <c r="B5713" s="189" t="s">
        <v>7899</v>
      </c>
      <c r="C5713" s="190" t="s">
        <v>7898</v>
      </c>
      <c r="D5713" s="190" t="s">
        <v>5935</v>
      </c>
      <c r="E5713" s="190" t="s">
        <v>20867</v>
      </c>
      <c r="F5713" s="190" t="s">
        <v>20869</v>
      </c>
      <c r="G5713" s="192">
        <v>4331</v>
      </c>
      <c r="H5713" s="191">
        <v>82.9</v>
      </c>
      <c r="I5713" s="188">
        <v>52.23</v>
      </c>
      <c r="J5713" s="192">
        <v>4350</v>
      </c>
      <c r="K5713" s="191">
        <v>86.9</v>
      </c>
      <c r="L5713" s="193">
        <v>50.04</v>
      </c>
      <c r="N5713" s="185"/>
      <c r="O5713" s="185"/>
    </row>
    <row r="5714" spans="1:15" x14ac:dyDescent="0.25">
      <c r="A5714" s="239" t="s">
        <v>15562</v>
      </c>
      <c r="B5714" s="189" t="s">
        <v>7899</v>
      </c>
      <c r="C5714" s="190" t="s">
        <v>7898</v>
      </c>
      <c r="D5714" s="190" t="s">
        <v>5936</v>
      </c>
      <c r="E5714" s="190" t="s">
        <v>20867</v>
      </c>
      <c r="F5714" s="190" t="s">
        <v>20869</v>
      </c>
      <c r="G5714" s="192">
        <v>2326</v>
      </c>
      <c r="H5714" s="191">
        <v>96.8</v>
      </c>
      <c r="I5714" s="188">
        <v>24.028925619834713</v>
      </c>
      <c r="J5714" s="192">
        <v>2500</v>
      </c>
      <c r="K5714" s="191">
        <v>98.2</v>
      </c>
      <c r="L5714" s="193">
        <v>25.45824847250509</v>
      </c>
      <c r="N5714" s="185"/>
      <c r="O5714" s="185"/>
    </row>
    <row r="5715" spans="1:15" x14ac:dyDescent="0.25">
      <c r="A5715" s="239" t="s">
        <v>15563</v>
      </c>
      <c r="B5715" s="189" t="s">
        <v>7899</v>
      </c>
      <c r="C5715" s="190" t="s">
        <v>7898</v>
      </c>
      <c r="D5715" s="190" t="s">
        <v>5937</v>
      </c>
      <c r="E5715" s="190" t="s">
        <v>20867</v>
      </c>
      <c r="F5715" s="190" t="s">
        <v>20869</v>
      </c>
      <c r="G5715" s="192">
        <v>8067</v>
      </c>
      <c r="H5715" s="191">
        <v>297.5</v>
      </c>
      <c r="I5715" s="188">
        <v>27.11</v>
      </c>
      <c r="J5715" s="192">
        <v>8067</v>
      </c>
      <c r="K5715" s="191">
        <v>294.7</v>
      </c>
      <c r="L5715" s="193">
        <v>27.373600271462504</v>
      </c>
      <c r="N5715" s="185"/>
      <c r="O5715" s="185"/>
    </row>
    <row r="5716" spans="1:15" x14ac:dyDescent="0.25">
      <c r="A5716" s="239" t="s">
        <v>15564</v>
      </c>
      <c r="B5716" s="189" t="s">
        <v>7902</v>
      </c>
      <c r="C5716" s="190" t="s">
        <v>7965</v>
      </c>
      <c r="D5716" s="190" t="s">
        <v>5938</v>
      </c>
      <c r="E5716" s="190" t="s">
        <v>20873</v>
      </c>
      <c r="F5716" s="190" t="s">
        <v>20869</v>
      </c>
      <c r="G5716" s="192">
        <v>22000</v>
      </c>
      <c r="H5716" s="191">
        <v>405.6</v>
      </c>
      <c r="I5716" s="188">
        <v>54.24063116370808</v>
      </c>
      <c r="J5716" s="192">
        <v>24000</v>
      </c>
      <c r="K5716" s="191">
        <v>414</v>
      </c>
      <c r="L5716" s="193">
        <v>57.971014492753625</v>
      </c>
      <c r="N5716" s="185"/>
      <c r="O5716" s="185"/>
    </row>
    <row r="5717" spans="1:15" x14ac:dyDescent="0.25">
      <c r="A5717" s="239" t="s">
        <v>15565</v>
      </c>
      <c r="B5717" s="189" t="s">
        <v>7902</v>
      </c>
      <c r="C5717" s="190" t="s">
        <v>7965</v>
      </c>
      <c r="D5717" s="190" t="s">
        <v>5939</v>
      </c>
      <c r="E5717" s="190" t="s">
        <v>20873</v>
      </c>
      <c r="F5717" s="190" t="s">
        <v>20869</v>
      </c>
      <c r="G5717" s="192">
        <v>113243.27</v>
      </c>
      <c r="H5717" s="191">
        <v>1895.9</v>
      </c>
      <c r="I5717" s="188">
        <v>59.730613428978323</v>
      </c>
      <c r="J5717" s="192">
        <v>114397</v>
      </c>
      <c r="K5717" s="191">
        <v>1899.7</v>
      </c>
      <c r="L5717" s="193">
        <v>60.218455545612464</v>
      </c>
      <c r="N5717" s="185"/>
      <c r="O5717" s="185"/>
    </row>
    <row r="5718" spans="1:15" x14ac:dyDescent="0.25">
      <c r="A5718" s="239" t="s">
        <v>15566</v>
      </c>
      <c r="B5718" s="189" t="s">
        <v>7902</v>
      </c>
      <c r="C5718" s="190" t="s">
        <v>7965</v>
      </c>
      <c r="D5718" s="190" t="s">
        <v>5940</v>
      </c>
      <c r="E5718" s="190" t="s">
        <v>20873</v>
      </c>
      <c r="F5718" s="190" t="s">
        <v>20869</v>
      </c>
      <c r="G5718" s="192">
        <v>54020</v>
      </c>
      <c r="H5718" s="191">
        <v>979.8</v>
      </c>
      <c r="I5718" s="188">
        <v>55.133700755256179</v>
      </c>
      <c r="J5718" s="192">
        <v>71873</v>
      </c>
      <c r="K5718" s="191">
        <v>991.1</v>
      </c>
      <c r="L5718" s="193">
        <v>72.51841388356371</v>
      </c>
      <c r="N5718" s="185"/>
      <c r="O5718" s="185"/>
    </row>
    <row r="5719" spans="1:15" x14ac:dyDescent="0.25">
      <c r="A5719" s="239" t="s">
        <v>15567</v>
      </c>
      <c r="B5719" s="189" t="s">
        <v>7902</v>
      </c>
      <c r="C5719" s="190" t="s">
        <v>7965</v>
      </c>
      <c r="D5719" s="190" t="s">
        <v>5941</v>
      </c>
      <c r="E5719" s="190" t="s">
        <v>20873</v>
      </c>
      <c r="F5719" s="190" t="s">
        <v>20869</v>
      </c>
      <c r="G5719" s="192">
        <v>7000</v>
      </c>
      <c r="H5719" s="191">
        <v>155</v>
      </c>
      <c r="I5719" s="188">
        <v>45.161290322580648</v>
      </c>
      <c r="J5719" s="192">
        <v>6500</v>
      </c>
      <c r="K5719" s="191">
        <v>160.4</v>
      </c>
      <c r="L5719" s="193">
        <v>40.523690773067329</v>
      </c>
      <c r="N5719" s="185"/>
      <c r="O5719" s="185"/>
    </row>
    <row r="5720" spans="1:15" x14ac:dyDescent="0.25">
      <c r="A5720" s="239" t="s">
        <v>15568</v>
      </c>
      <c r="B5720" s="189" t="s">
        <v>7902</v>
      </c>
      <c r="C5720" s="190" t="s">
        <v>7965</v>
      </c>
      <c r="D5720" s="190" t="s">
        <v>5942</v>
      </c>
      <c r="E5720" s="190" t="s">
        <v>20873</v>
      </c>
      <c r="F5720" s="190" t="s">
        <v>20869</v>
      </c>
      <c r="G5720" s="192">
        <v>36000</v>
      </c>
      <c r="H5720" s="191">
        <v>488.61</v>
      </c>
      <c r="I5720" s="188">
        <v>73.678393811014914</v>
      </c>
      <c r="J5720" s="192">
        <v>37350</v>
      </c>
      <c r="K5720" s="191">
        <v>507</v>
      </c>
      <c r="L5720" s="193">
        <v>73.668639053254438</v>
      </c>
      <c r="N5720" s="185"/>
      <c r="O5720" s="185"/>
    </row>
    <row r="5721" spans="1:15" x14ac:dyDescent="0.25">
      <c r="A5721" s="239" t="s">
        <v>15569</v>
      </c>
      <c r="B5721" s="189" t="s">
        <v>7902</v>
      </c>
      <c r="C5721" s="190" t="s">
        <v>7965</v>
      </c>
      <c r="D5721" s="190" t="s">
        <v>5943</v>
      </c>
      <c r="E5721" s="190" t="s">
        <v>20873</v>
      </c>
      <c r="F5721" s="190" t="s">
        <v>20869</v>
      </c>
      <c r="G5721" s="192">
        <v>38000</v>
      </c>
      <c r="H5721" s="191">
        <v>509.39</v>
      </c>
      <c r="I5721" s="188">
        <v>74.599030212607232</v>
      </c>
      <c r="J5721" s="192">
        <v>38000</v>
      </c>
      <c r="K5721" s="191">
        <v>522.6</v>
      </c>
      <c r="L5721" s="193">
        <v>72.713356295445848</v>
      </c>
      <c r="N5721" s="185"/>
      <c r="O5721" s="185"/>
    </row>
    <row r="5722" spans="1:15" x14ac:dyDescent="0.25">
      <c r="A5722" s="239" t="s">
        <v>15570</v>
      </c>
      <c r="B5722" s="189" t="s">
        <v>7902</v>
      </c>
      <c r="C5722" s="190" t="s">
        <v>7965</v>
      </c>
      <c r="D5722" s="190" t="s">
        <v>5944</v>
      </c>
      <c r="E5722" s="190" t="s">
        <v>20873</v>
      </c>
      <c r="F5722" s="190" t="s">
        <v>20869</v>
      </c>
      <c r="G5722" s="192">
        <v>3300</v>
      </c>
      <c r="H5722" s="191">
        <v>123.9</v>
      </c>
      <c r="I5722" s="188">
        <v>26.634382566585955</v>
      </c>
      <c r="J5722" s="192">
        <v>3300</v>
      </c>
      <c r="K5722" s="191">
        <v>127.9</v>
      </c>
      <c r="L5722" s="193">
        <v>25.801407349491789</v>
      </c>
      <c r="N5722" s="185"/>
      <c r="O5722" s="185"/>
    </row>
    <row r="5723" spans="1:15" x14ac:dyDescent="0.25">
      <c r="A5723" s="239" t="s">
        <v>15571</v>
      </c>
      <c r="B5723" s="189" t="s">
        <v>7902</v>
      </c>
      <c r="C5723" s="190" t="s">
        <v>7965</v>
      </c>
      <c r="D5723" s="190" t="s">
        <v>4379</v>
      </c>
      <c r="E5723" s="190" t="s">
        <v>20873</v>
      </c>
      <c r="F5723" s="190" t="s">
        <v>20869</v>
      </c>
      <c r="G5723" s="192">
        <v>3000</v>
      </c>
      <c r="H5723" s="191">
        <v>248.93</v>
      </c>
      <c r="I5723" s="188">
        <v>12.051580765677098</v>
      </c>
      <c r="J5723" s="192">
        <v>3000</v>
      </c>
      <c r="K5723" s="191">
        <v>254</v>
      </c>
      <c r="L5723" s="193">
        <v>11.811023622047244</v>
      </c>
      <c r="N5723" s="185"/>
      <c r="O5723" s="185"/>
    </row>
    <row r="5724" spans="1:15" x14ac:dyDescent="0.25">
      <c r="A5724" s="239" t="s">
        <v>15572</v>
      </c>
      <c r="B5724" s="189" t="s">
        <v>7902</v>
      </c>
      <c r="C5724" s="190" t="s">
        <v>7965</v>
      </c>
      <c r="D5724" s="190" t="s">
        <v>5945</v>
      </c>
      <c r="E5724" s="190" t="s">
        <v>20873</v>
      </c>
      <c r="F5724" s="190" t="s">
        <v>20869</v>
      </c>
      <c r="G5724" s="192">
        <v>1450</v>
      </c>
      <c r="H5724" s="191">
        <v>101.07</v>
      </c>
      <c r="I5724" s="188">
        <v>14.346492529929753</v>
      </c>
      <c r="J5724" s="192">
        <v>1550</v>
      </c>
      <c r="K5724" s="191">
        <v>105.9</v>
      </c>
      <c r="L5724" s="193">
        <v>14.636449480642115</v>
      </c>
      <c r="N5724" s="185"/>
      <c r="O5724" s="185"/>
    </row>
    <row r="5725" spans="1:15" x14ac:dyDescent="0.25">
      <c r="A5725" s="239" t="s">
        <v>15573</v>
      </c>
      <c r="B5725" s="189" t="s">
        <v>7902</v>
      </c>
      <c r="C5725" s="190" t="s">
        <v>7965</v>
      </c>
      <c r="D5725" s="190" t="s">
        <v>5946</v>
      </c>
      <c r="E5725" s="190" t="s">
        <v>20873</v>
      </c>
      <c r="F5725" s="190" t="s">
        <v>20869</v>
      </c>
      <c r="G5725" s="192">
        <v>53924.12</v>
      </c>
      <c r="H5725" s="191">
        <v>877.17</v>
      </c>
      <c r="I5725" s="188">
        <v>61.475107447815141</v>
      </c>
      <c r="J5725" s="192">
        <v>56452</v>
      </c>
      <c r="K5725" s="191">
        <v>905.5</v>
      </c>
      <c r="L5725" s="193">
        <v>62.34345665378244</v>
      </c>
      <c r="N5725" s="185"/>
      <c r="O5725" s="185"/>
    </row>
    <row r="5726" spans="1:15" x14ac:dyDescent="0.25">
      <c r="A5726" s="239" t="s">
        <v>15574</v>
      </c>
      <c r="B5726" s="189" t="s">
        <v>7902</v>
      </c>
      <c r="C5726" s="190" t="s">
        <v>7965</v>
      </c>
      <c r="D5726" s="190" t="s">
        <v>5947</v>
      </c>
      <c r="E5726" s="190" t="s">
        <v>20873</v>
      </c>
      <c r="F5726" s="190" t="s">
        <v>20869</v>
      </c>
      <c r="G5726" s="192">
        <v>3250</v>
      </c>
      <c r="H5726" s="191">
        <v>180.88</v>
      </c>
      <c r="I5726" s="188">
        <v>17.967713401149933</v>
      </c>
      <c r="J5726" s="192">
        <v>3700</v>
      </c>
      <c r="K5726" s="191">
        <v>185.2</v>
      </c>
      <c r="L5726" s="193">
        <v>19.978401727861772</v>
      </c>
      <c r="N5726" s="185"/>
      <c r="O5726" s="185"/>
    </row>
    <row r="5727" spans="1:15" x14ac:dyDescent="0.25">
      <c r="A5727" s="239" t="s">
        <v>15575</v>
      </c>
      <c r="B5727" s="189" t="s">
        <v>7902</v>
      </c>
      <c r="C5727" s="190" t="s">
        <v>7965</v>
      </c>
      <c r="D5727" s="190" t="s">
        <v>5948</v>
      </c>
      <c r="E5727" s="190" t="s">
        <v>20873</v>
      </c>
      <c r="F5727" s="190" t="s">
        <v>20869</v>
      </c>
      <c r="G5727" s="192">
        <v>13150</v>
      </c>
      <c r="H5727" s="191">
        <v>354.68</v>
      </c>
      <c r="I5727" s="188">
        <v>37.075673846847863</v>
      </c>
      <c r="J5727" s="192">
        <v>13500</v>
      </c>
      <c r="K5727" s="191">
        <v>362.1</v>
      </c>
      <c r="L5727" s="193">
        <v>37.282518641259315</v>
      </c>
      <c r="N5727" s="185"/>
      <c r="O5727" s="185"/>
    </row>
    <row r="5728" spans="1:15" x14ac:dyDescent="0.25">
      <c r="A5728" s="239" t="s">
        <v>15576</v>
      </c>
      <c r="B5728" s="189" t="s">
        <v>7902</v>
      </c>
      <c r="C5728" s="190" t="s">
        <v>7965</v>
      </c>
      <c r="D5728" s="190" t="s">
        <v>5949</v>
      </c>
      <c r="E5728" s="190" t="s">
        <v>20873</v>
      </c>
      <c r="F5728" s="190" t="s">
        <v>20869</v>
      </c>
      <c r="G5728" s="192">
        <v>202783.09</v>
      </c>
      <c r="H5728" s="191">
        <v>7304.98</v>
      </c>
      <c r="I5728" s="188">
        <v>27.759568130234445</v>
      </c>
      <c r="J5728" s="192">
        <v>263075</v>
      </c>
      <c r="K5728" s="191">
        <v>7510.7</v>
      </c>
      <c r="L5728" s="193">
        <v>35.026695248112695</v>
      </c>
      <c r="N5728" s="185"/>
      <c r="O5728" s="185"/>
    </row>
    <row r="5729" spans="1:15" x14ac:dyDescent="0.25">
      <c r="A5729" s="239" t="s">
        <v>15577</v>
      </c>
      <c r="B5729" s="189" t="s">
        <v>7902</v>
      </c>
      <c r="C5729" s="190" t="s">
        <v>7965</v>
      </c>
      <c r="D5729" s="190" t="s">
        <v>5950</v>
      </c>
      <c r="E5729" s="190" t="s">
        <v>20873</v>
      </c>
      <c r="F5729" s="190" t="s">
        <v>20869</v>
      </c>
      <c r="G5729" s="192">
        <v>98828</v>
      </c>
      <c r="H5729" s="191">
        <v>1307.1500000000001</v>
      </c>
      <c r="I5729" s="188">
        <v>75.605707072638936</v>
      </c>
      <c r="J5729" s="192">
        <v>99336</v>
      </c>
      <c r="K5729" s="191">
        <v>1313.8</v>
      </c>
      <c r="L5729" s="193">
        <v>75.609681838940475</v>
      </c>
      <c r="N5729" s="185"/>
      <c r="O5729" s="185"/>
    </row>
    <row r="5730" spans="1:15" x14ac:dyDescent="0.25">
      <c r="A5730" s="239" t="s">
        <v>15578</v>
      </c>
      <c r="B5730" s="189" t="s">
        <v>7902</v>
      </c>
      <c r="C5730" s="190" t="s">
        <v>7965</v>
      </c>
      <c r="D5730" s="190" t="s">
        <v>5951</v>
      </c>
      <c r="E5730" s="190" t="s">
        <v>20873</v>
      </c>
      <c r="F5730" s="190" t="s">
        <v>20869</v>
      </c>
      <c r="G5730" s="192">
        <v>8476.8799999999992</v>
      </c>
      <c r="H5730" s="191">
        <v>365.64</v>
      </c>
      <c r="I5730" s="188">
        <v>23.183677934580459</v>
      </c>
      <c r="J5730" s="192">
        <v>8599</v>
      </c>
      <c r="K5730" s="191">
        <v>375.7</v>
      </c>
      <c r="L5730" s="193">
        <v>22.887942507319671</v>
      </c>
      <c r="N5730" s="185"/>
      <c r="O5730" s="185"/>
    </row>
    <row r="5731" spans="1:15" x14ac:dyDescent="0.25">
      <c r="A5731" s="239" t="s">
        <v>15579</v>
      </c>
      <c r="B5731" s="189" t="s">
        <v>7902</v>
      </c>
      <c r="C5731" s="190" t="s">
        <v>7965</v>
      </c>
      <c r="D5731" s="190" t="s">
        <v>5952</v>
      </c>
      <c r="E5731" s="190" t="s">
        <v>20873</v>
      </c>
      <c r="F5731" s="190" t="s">
        <v>20869</v>
      </c>
      <c r="G5731" s="192">
        <v>18000</v>
      </c>
      <c r="H5731" s="191">
        <v>340.9</v>
      </c>
      <c r="I5731" s="188">
        <v>52.801408037547674</v>
      </c>
      <c r="J5731" s="192">
        <v>22000</v>
      </c>
      <c r="K5731" s="191">
        <v>348.1</v>
      </c>
      <c r="L5731" s="193">
        <v>63.200229819017522</v>
      </c>
      <c r="N5731" s="185"/>
      <c r="O5731" s="185"/>
    </row>
    <row r="5732" spans="1:15" x14ac:dyDescent="0.25">
      <c r="A5732" s="239" t="s">
        <v>15580</v>
      </c>
      <c r="B5732" s="189" t="s">
        <v>7902</v>
      </c>
      <c r="C5732" s="190" t="s">
        <v>7965</v>
      </c>
      <c r="D5732" s="190" t="s">
        <v>5730</v>
      </c>
      <c r="E5732" s="190" t="s">
        <v>20873</v>
      </c>
      <c r="F5732" s="190" t="s">
        <v>20869</v>
      </c>
      <c r="G5732" s="192">
        <v>58612.11</v>
      </c>
      <c r="H5732" s="191">
        <v>1042.4100000000001</v>
      </c>
      <c r="I5732" s="188">
        <v>56.227501654819115</v>
      </c>
      <c r="J5732" s="192">
        <v>62275</v>
      </c>
      <c r="K5732" s="191">
        <v>1054.8</v>
      </c>
      <c r="L5732" s="193">
        <v>59.039628365566934</v>
      </c>
      <c r="N5732" s="185"/>
      <c r="O5732" s="185"/>
    </row>
    <row r="5733" spans="1:15" x14ac:dyDescent="0.25">
      <c r="A5733" s="239" t="s">
        <v>15581</v>
      </c>
      <c r="B5733" s="189" t="s">
        <v>7902</v>
      </c>
      <c r="C5733" s="190" t="s">
        <v>7965</v>
      </c>
      <c r="D5733" s="190" t="s">
        <v>5953</v>
      </c>
      <c r="E5733" s="190" t="s">
        <v>20873</v>
      </c>
      <c r="F5733" s="190" t="s">
        <v>20869</v>
      </c>
      <c r="G5733" s="192">
        <v>5400</v>
      </c>
      <c r="H5733" s="191">
        <v>154.97</v>
      </c>
      <c r="I5733" s="188">
        <v>34.845453958830738</v>
      </c>
      <c r="J5733" s="192">
        <v>5844</v>
      </c>
      <c r="K5733" s="191">
        <v>163.4</v>
      </c>
      <c r="L5733" s="193">
        <v>35.764993880048955</v>
      </c>
      <c r="N5733" s="185"/>
      <c r="O5733" s="185"/>
    </row>
    <row r="5734" spans="1:15" x14ac:dyDescent="0.25">
      <c r="A5734" s="239" t="s">
        <v>15582</v>
      </c>
      <c r="B5734" s="189" t="s">
        <v>7902</v>
      </c>
      <c r="C5734" s="190" t="s">
        <v>7965</v>
      </c>
      <c r="D5734" s="190" t="s">
        <v>6970</v>
      </c>
      <c r="E5734" s="190" t="s">
        <v>20873</v>
      </c>
      <c r="F5734" s="190" t="s">
        <v>20869</v>
      </c>
      <c r="G5734" s="192">
        <v>40000</v>
      </c>
      <c r="H5734" s="191">
        <v>572.29999999999995</v>
      </c>
      <c r="I5734" s="188">
        <v>69.893412545867562</v>
      </c>
      <c r="J5734" s="192">
        <v>42000</v>
      </c>
      <c r="K5734" s="191">
        <v>591.5</v>
      </c>
      <c r="L5734" s="193">
        <v>71.005917159763314</v>
      </c>
      <c r="N5734" s="185"/>
      <c r="O5734" s="185"/>
    </row>
    <row r="5735" spans="1:15" x14ac:dyDescent="0.25">
      <c r="A5735" s="239" t="s">
        <v>15583</v>
      </c>
      <c r="B5735" s="189" t="s">
        <v>7902</v>
      </c>
      <c r="C5735" s="190" t="s">
        <v>7965</v>
      </c>
      <c r="D5735" s="190" t="s">
        <v>6971</v>
      </c>
      <c r="E5735" s="190" t="s">
        <v>20873</v>
      </c>
      <c r="F5735" s="190" t="s">
        <v>20869</v>
      </c>
      <c r="G5735" s="192">
        <v>8600</v>
      </c>
      <c r="H5735" s="191">
        <v>168.87</v>
      </c>
      <c r="I5735" s="188">
        <v>50.926748386332683</v>
      </c>
      <c r="J5735" s="192">
        <v>9200</v>
      </c>
      <c r="K5735" s="191">
        <v>175.7</v>
      </c>
      <c r="L5735" s="193">
        <v>52.361980648833239</v>
      </c>
      <c r="N5735" s="185"/>
      <c r="O5735" s="185"/>
    </row>
    <row r="5736" spans="1:15" x14ac:dyDescent="0.25">
      <c r="A5736" s="239" t="s">
        <v>15584</v>
      </c>
      <c r="B5736" s="189" t="s">
        <v>7902</v>
      </c>
      <c r="C5736" s="190" t="s">
        <v>7965</v>
      </c>
      <c r="D5736" s="190" t="s">
        <v>6972</v>
      </c>
      <c r="E5736" s="190" t="s">
        <v>20873</v>
      </c>
      <c r="F5736" s="190" t="s">
        <v>20869</v>
      </c>
      <c r="G5736" s="192">
        <v>62000</v>
      </c>
      <c r="H5736" s="191">
        <v>886.1</v>
      </c>
      <c r="I5736" s="188">
        <v>69.969529398487751</v>
      </c>
      <c r="J5736" s="192">
        <v>56000</v>
      </c>
      <c r="K5736" s="191">
        <v>975</v>
      </c>
      <c r="L5736" s="193">
        <v>57.435897435897438</v>
      </c>
      <c r="N5736" s="185"/>
      <c r="O5736" s="185"/>
    </row>
    <row r="5737" spans="1:15" x14ac:dyDescent="0.25">
      <c r="A5737" s="239" t="s">
        <v>15585</v>
      </c>
      <c r="B5737" s="189" t="s">
        <v>7902</v>
      </c>
      <c r="C5737" s="190" t="s">
        <v>7965</v>
      </c>
      <c r="D5737" s="190" t="s">
        <v>6973</v>
      </c>
      <c r="E5737" s="190" t="s">
        <v>20873</v>
      </c>
      <c r="F5737" s="190" t="s">
        <v>20869</v>
      </c>
      <c r="G5737" s="192">
        <v>137009.46</v>
      </c>
      <c r="H5737" s="191">
        <v>2493.86</v>
      </c>
      <c r="I5737" s="188">
        <v>54.938713480307626</v>
      </c>
      <c r="J5737" s="192">
        <v>141890</v>
      </c>
      <c r="K5737" s="191">
        <v>2532</v>
      </c>
      <c r="L5737" s="193">
        <v>56.038704581358608</v>
      </c>
      <c r="N5737" s="185"/>
      <c r="O5737" s="185"/>
    </row>
    <row r="5738" spans="1:15" x14ac:dyDescent="0.25">
      <c r="A5738" s="239" t="s">
        <v>15586</v>
      </c>
      <c r="B5738" s="189" t="s">
        <v>7902</v>
      </c>
      <c r="C5738" s="190" t="s">
        <v>7965</v>
      </c>
      <c r="D5738" s="190" t="s">
        <v>4016</v>
      </c>
      <c r="E5738" s="190" t="s">
        <v>20873</v>
      </c>
      <c r="F5738" s="190" t="s">
        <v>20869</v>
      </c>
      <c r="G5738" s="192">
        <v>2915.85</v>
      </c>
      <c r="H5738" s="191">
        <v>90.96</v>
      </c>
      <c r="I5738" s="188">
        <v>32.056398416886545</v>
      </c>
      <c r="J5738" s="192">
        <v>2500</v>
      </c>
      <c r="K5738" s="191">
        <v>94.4</v>
      </c>
      <c r="L5738" s="193">
        <v>26.483050847457626</v>
      </c>
      <c r="N5738" s="185"/>
      <c r="O5738" s="185"/>
    </row>
    <row r="5739" spans="1:15" x14ac:dyDescent="0.25">
      <c r="A5739" s="239" t="s">
        <v>15587</v>
      </c>
      <c r="B5739" s="189" t="s">
        <v>7902</v>
      </c>
      <c r="C5739" s="190" t="s">
        <v>7965</v>
      </c>
      <c r="D5739" s="190" t="s">
        <v>4017</v>
      </c>
      <c r="E5739" s="190" t="s">
        <v>20873</v>
      </c>
      <c r="F5739" s="190" t="s">
        <v>20869</v>
      </c>
      <c r="G5739" s="192">
        <v>457606</v>
      </c>
      <c r="H5739" s="191">
        <v>5896.49</v>
      </c>
      <c r="I5739" s="188">
        <v>77.606508278653919</v>
      </c>
      <c r="J5739" s="192">
        <v>457606</v>
      </c>
      <c r="K5739" s="191">
        <v>5974.7</v>
      </c>
      <c r="L5739" s="193">
        <v>76.590623797010736</v>
      </c>
      <c r="N5739" s="185"/>
      <c r="O5739" s="185"/>
    </row>
    <row r="5740" spans="1:15" x14ac:dyDescent="0.25">
      <c r="A5740" s="239" t="s">
        <v>15588</v>
      </c>
      <c r="B5740" s="189" t="s">
        <v>7902</v>
      </c>
      <c r="C5740" s="190" t="s">
        <v>7965</v>
      </c>
      <c r="D5740" s="190" t="s">
        <v>4018</v>
      </c>
      <c r="E5740" s="190" t="s">
        <v>20873</v>
      </c>
      <c r="F5740" s="190" t="s">
        <v>20869</v>
      </c>
      <c r="G5740" s="192">
        <v>84082.1</v>
      </c>
      <c r="H5740" s="191">
        <v>1662.03</v>
      </c>
      <c r="I5740" s="188">
        <v>50.590001383849874</v>
      </c>
      <c r="J5740" s="192">
        <v>87500</v>
      </c>
      <c r="K5740" s="191">
        <v>1696</v>
      </c>
      <c r="L5740" s="193">
        <v>51.591981132075475</v>
      </c>
      <c r="N5740" s="185"/>
      <c r="O5740" s="185"/>
    </row>
    <row r="5741" spans="1:15" x14ac:dyDescent="0.25">
      <c r="A5741" s="239" t="s">
        <v>15589</v>
      </c>
      <c r="B5741" s="189" t="s">
        <v>7902</v>
      </c>
      <c r="C5741" s="190" t="s">
        <v>7965</v>
      </c>
      <c r="D5741" s="190" t="s">
        <v>4019</v>
      </c>
      <c r="E5741" s="190" t="s">
        <v>20873</v>
      </c>
      <c r="F5741" s="190" t="s">
        <v>20869</v>
      </c>
      <c r="G5741" s="192">
        <v>14528</v>
      </c>
      <c r="H5741" s="191">
        <v>323.57</v>
      </c>
      <c r="I5741" s="188">
        <v>44.899094477238314</v>
      </c>
      <c r="J5741" s="192">
        <v>19087</v>
      </c>
      <c r="K5741" s="191">
        <v>425.1</v>
      </c>
      <c r="L5741" s="193">
        <v>44.900023523876733</v>
      </c>
      <c r="N5741" s="185"/>
      <c r="O5741" s="185"/>
    </row>
    <row r="5742" spans="1:15" x14ac:dyDescent="0.25">
      <c r="A5742" s="239" t="s">
        <v>15590</v>
      </c>
      <c r="B5742" s="189" t="s">
        <v>7902</v>
      </c>
      <c r="C5742" s="190" t="s">
        <v>7965</v>
      </c>
      <c r="D5742" s="190" t="s">
        <v>6976</v>
      </c>
      <c r="E5742" s="190" t="s">
        <v>20873</v>
      </c>
      <c r="F5742" s="190" t="s">
        <v>20869</v>
      </c>
      <c r="G5742" s="192">
        <v>292206</v>
      </c>
      <c r="H5742" s="191">
        <v>9537.68</v>
      </c>
      <c r="I5742" s="188">
        <v>30.63701025825987</v>
      </c>
      <c r="J5742" s="192">
        <v>267611</v>
      </c>
      <c r="K5742" s="191">
        <v>9764.7999999999993</v>
      </c>
      <c r="L5742" s="193">
        <v>27.405681631984272</v>
      </c>
      <c r="N5742" s="185"/>
      <c r="O5742" s="185"/>
    </row>
    <row r="5743" spans="1:15" x14ac:dyDescent="0.25">
      <c r="A5743" s="239" t="s">
        <v>15591</v>
      </c>
      <c r="B5743" s="189" t="s">
        <v>7902</v>
      </c>
      <c r="C5743" s="190" t="s">
        <v>7965</v>
      </c>
      <c r="D5743" s="190" t="s">
        <v>4591</v>
      </c>
      <c r="E5743" s="190" t="s">
        <v>20873</v>
      </c>
      <c r="F5743" s="190" t="s">
        <v>20869</v>
      </c>
      <c r="G5743" s="192">
        <v>4316.8</v>
      </c>
      <c r="H5743" s="191">
        <v>117.76</v>
      </c>
      <c r="I5743" s="188">
        <v>36.657608695652172</v>
      </c>
      <c r="J5743" s="192">
        <v>4623</v>
      </c>
      <c r="K5743" s="191">
        <v>126.1</v>
      </c>
      <c r="L5743" s="193">
        <v>36.661379857256151</v>
      </c>
      <c r="N5743" s="185"/>
      <c r="O5743" s="185"/>
    </row>
    <row r="5744" spans="1:15" x14ac:dyDescent="0.25">
      <c r="A5744" s="239" t="s">
        <v>15592</v>
      </c>
      <c r="B5744" s="189" t="s">
        <v>7902</v>
      </c>
      <c r="C5744" s="190" t="s">
        <v>7965</v>
      </c>
      <c r="D5744" s="190" t="s">
        <v>4020</v>
      </c>
      <c r="E5744" s="190" t="s">
        <v>20873</v>
      </c>
      <c r="F5744" s="190" t="s">
        <v>20869</v>
      </c>
      <c r="G5744" s="192">
        <v>16546.8</v>
      </c>
      <c r="H5744" s="191">
        <v>1103.1199999999999</v>
      </c>
      <c r="I5744" s="188">
        <v>15</v>
      </c>
      <c r="J5744" s="192">
        <v>16335</v>
      </c>
      <c r="K5744" s="191">
        <v>1089</v>
      </c>
      <c r="L5744" s="193">
        <v>15</v>
      </c>
      <c r="N5744" s="185"/>
      <c r="O5744" s="185"/>
    </row>
    <row r="5745" spans="1:15" x14ac:dyDescent="0.25">
      <c r="A5745" s="239" t="s">
        <v>15593</v>
      </c>
      <c r="B5745" s="189" t="s">
        <v>7902</v>
      </c>
      <c r="C5745" s="190" t="s">
        <v>7965</v>
      </c>
      <c r="D5745" s="190" t="s">
        <v>4021</v>
      </c>
      <c r="E5745" s="190" t="s">
        <v>20873</v>
      </c>
      <c r="F5745" s="190" t="s">
        <v>20869</v>
      </c>
      <c r="G5745" s="192">
        <v>6334.12</v>
      </c>
      <c r="H5745" s="191">
        <v>434.25</v>
      </c>
      <c r="I5745" s="188">
        <v>14.586344271732873</v>
      </c>
      <c r="J5745" s="192">
        <v>6733</v>
      </c>
      <c r="K5745" s="191">
        <v>446.2</v>
      </c>
      <c r="L5745" s="193">
        <v>15.089645898700136</v>
      </c>
      <c r="N5745" s="185"/>
      <c r="O5745" s="185"/>
    </row>
    <row r="5746" spans="1:15" x14ac:dyDescent="0.25">
      <c r="A5746" s="239" t="s">
        <v>15594</v>
      </c>
      <c r="B5746" s="189" t="s">
        <v>7902</v>
      </c>
      <c r="C5746" s="190" t="s">
        <v>7965</v>
      </c>
      <c r="D5746" s="190" t="s">
        <v>4022</v>
      </c>
      <c r="E5746" s="190" t="s">
        <v>20873</v>
      </c>
      <c r="F5746" s="190" t="s">
        <v>20869</v>
      </c>
      <c r="G5746" s="192">
        <v>2552</v>
      </c>
      <c r="H5746" s="191">
        <v>123.15</v>
      </c>
      <c r="I5746" s="188">
        <v>20.722695899309784</v>
      </c>
      <c r="J5746" s="192">
        <v>3016</v>
      </c>
      <c r="K5746" s="191">
        <v>136.4</v>
      </c>
      <c r="L5746" s="193">
        <v>22.111436950146626</v>
      </c>
      <c r="N5746" s="185"/>
      <c r="O5746" s="185"/>
    </row>
    <row r="5747" spans="1:15" x14ac:dyDescent="0.25">
      <c r="A5747" s="239" t="s">
        <v>15595</v>
      </c>
      <c r="B5747" s="189" t="s">
        <v>7902</v>
      </c>
      <c r="C5747" s="190" t="s">
        <v>7965</v>
      </c>
      <c r="D5747" s="190" t="s">
        <v>4023</v>
      </c>
      <c r="E5747" s="190" t="s">
        <v>20873</v>
      </c>
      <c r="F5747" s="190" t="s">
        <v>20869</v>
      </c>
      <c r="G5747" s="192">
        <v>4000</v>
      </c>
      <c r="H5747" s="191">
        <v>140.88999999999999</v>
      </c>
      <c r="I5747" s="188">
        <v>28.390943289090782</v>
      </c>
      <c r="J5747" s="192">
        <v>5000</v>
      </c>
      <c r="K5747" s="191">
        <v>141.19999999999999</v>
      </c>
      <c r="L5747" s="193">
        <v>35.410764872521248</v>
      </c>
      <c r="N5747" s="185"/>
      <c r="O5747" s="185"/>
    </row>
    <row r="5748" spans="1:15" x14ac:dyDescent="0.25">
      <c r="A5748" s="239" t="s">
        <v>15596</v>
      </c>
      <c r="B5748" s="189" t="s">
        <v>7902</v>
      </c>
      <c r="C5748" s="190" t="s">
        <v>7965</v>
      </c>
      <c r="D5748" s="190" t="s">
        <v>4024</v>
      </c>
      <c r="E5748" s="190" t="s">
        <v>20873</v>
      </c>
      <c r="F5748" s="190" t="s">
        <v>20869</v>
      </c>
      <c r="G5748" s="192">
        <v>1249753</v>
      </c>
      <c r="H5748" s="191">
        <v>22441.34</v>
      </c>
      <c r="I5748" s="188">
        <v>55.689767188590345</v>
      </c>
      <c r="J5748" s="192">
        <v>1374117</v>
      </c>
      <c r="K5748" s="191">
        <v>23582.1</v>
      </c>
      <c r="L5748" s="193">
        <v>58.269492538832424</v>
      </c>
      <c r="N5748" s="185"/>
      <c r="O5748" s="185"/>
    </row>
    <row r="5749" spans="1:15" x14ac:dyDescent="0.25">
      <c r="A5749" s="239" t="s">
        <v>15597</v>
      </c>
      <c r="B5749" s="189" t="s">
        <v>7902</v>
      </c>
      <c r="C5749" s="190" t="s">
        <v>7965</v>
      </c>
      <c r="D5749" s="190" t="s">
        <v>4025</v>
      </c>
      <c r="E5749" s="190" t="s">
        <v>20873</v>
      </c>
      <c r="F5749" s="190" t="s">
        <v>20869</v>
      </c>
      <c r="G5749" s="192">
        <v>7500</v>
      </c>
      <c r="H5749" s="191">
        <v>511.76</v>
      </c>
      <c r="I5749" s="188">
        <v>14.655307175238393</v>
      </c>
      <c r="J5749" s="192">
        <v>7500</v>
      </c>
      <c r="K5749" s="191">
        <v>545.1</v>
      </c>
      <c r="L5749" s="193">
        <v>13.75894331315355</v>
      </c>
      <c r="N5749" s="185"/>
      <c r="O5749" s="185"/>
    </row>
    <row r="5750" spans="1:15" x14ac:dyDescent="0.25">
      <c r="A5750" s="239" t="s">
        <v>15598</v>
      </c>
      <c r="B5750" s="189" t="s">
        <v>7902</v>
      </c>
      <c r="C5750" s="190" t="s">
        <v>7965</v>
      </c>
      <c r="D5750" s="190" t="s">
        <v>4026</v>
      </c>
      <c r="E5750" s="190" t="s">
        <v>20873</v>
      </c>
      <c r="F5750" s="190" t="s">
        <v>20869</v>
      </c>
      <c r="G5750" s="192">
        <v>19200</v>
      </c>
      <c r="H5750" s="191">
        <v>946.77</v>
      </c>
      <c r="I5750" s="188">
        <v>20.279476536011913</v>
      </c>
      <c r="J5750" s="192">
        <v>20500</v>
      </c>
      <c r="K5750" s="191">
        <v>965.3</v>
      </c>
      <c r="L5750" s="193">
        <v>21.236921164404848</v>
      </c>
      <c r="N5750" s="185"/>
      <c r="O5750" s="185"/>
    </row>
    <row r="5751" spans="1:15" x14ac:dyDescent="0.25">
      <c r="A5751" s="239" t="s">
        <v>15599</v>
      </c>
      <c r="B5751" s="189" t="s">
        <v>7902</v>
      </c>
      <c r="C5751" s="190" t="s">
        <v>7965</v>
      </c>
      <c r="D5751" s="190" t="s">
        <v>4027</v>
      </c>
      <c r="E5751" s="190" t="s">
        <v>20873</v>
      </c>
      <c r="F5751" s="190" t="s">
        <v>20869</v>
      </c>
      <c r="G5751" s="192">
        <v>113000</v>
      </c>
      <c r="H5751" s="191">
        <v>1838.7</v>
      </c>
      <c r="I5751" s="188">
        <v>61.456463805949852</v>
      </c>
      <c r="J5751" s="192">
        <v>118000</v>
      </c>
      <c r="K5751" s="191">
        <v>1886.6</v>
      </c>
      <c r="L5751" s="193">
        <v>62.546379730732539</v>
      </c>
      <c r="N5751" s="185"/>
      <c r="O5751" s="185"/>
    </row>
    <row r="5752" spans="1:15" x14ac:dyDescent="0.25">
      <c r="A5752" s="239" t="s">
        <v>15600</v>
      </c>
      <c r="B5752" s="189" t="s">
        <v>7902</v>
      </c>
      <c r="C5752" s="190" t="s">
        <v>7965</v>
      </c>
      <c r="D5752" s="190" t="s">
        <v>4028</v>
      </c>
      <c r="E5752" s="190" t="s">
        <v>20873</v>
      </c>
      <c r="F5752" s="190" t="s">
        <v>20869</v>
      </c>
      <c r="G5752" s="192">
        <v>32200</v>
      </c>
      <c r="H5752" s="191">
        <v>1102.82</v>
      </c>
      <c r="I5752" s="188">
        <v>29.197874539816109</v>
      </c>
      <c r="J5752" s="192">
        <v>34200</v>
      </c>
      <c r="K5752" s="191">
        <v>1129</v>
      </c>
      <c r="L5752" s="193">
        <v>30.292294065544731</v>
      </c>
      <c r="N5752" s="185"/>
      <c r="O5752" s="185"/>
    </row>
    <row r="5753" spans="1:15" x14ac:dyDescent="0.25">
      <c r="A5753" s="239" t="s">
        <v>15601</v>
      </c>
      <c r="B5753" s="189" t="s">
        <v>7902</v>
      </c>
      <c r="C5753" s="190" t="s">
        <v>7965</v>
      </c>
      <c r="D5753" s="190" t="s">
        <v>4029</v>
      </c>
      <c r="E5753" s="190" t="s">
        <v>20873</v>
      </c>
      <c r="F5753" s="190" t="s">
        <v>20869</v>
      </c>
      <c r="G5753" s="192">
        <v>86616</v>
      </c>
      <c r="H5753" s="191">
        <v>1134.18</v>
      </c>
      <c r="I5753" s="188">
        <v>76.368830344389778</v>
      </c>
      <c r="J5753" s="192">
        <v>90452</v>
      </c>
      <c r="K5753" s="191">
        <v>1184.4000000000001</v>
      </c>
      <c r="L5753" s="193">
        <v>76.369469773725086</v>
      </c>
      <c r="N5753" s="185"/>
      <c r="O5753" s="185"/>
    </row>
    <row r="5754" spans="1:15" x14ac:dyDescent="0.25">
      <c r="A5754" s="239" t="s">
        <v>15602</v>
      </c>
      <c r="B5754" s="189" t="s">
        <v>7902</v>
      </c>
      <c r="C5754" s="190" t="s">
        <v>7965</v>
      </c>
      <c r="D5754" s="190" t="s">
        <v>3691</v>
      </c>
      <c r="E5754" s="190" t="s">
        <v>20873</v>
      </c>
      <c r="F5754" s="190" t="s">
        <v>20869</v>
      </c>
      <c r="G5754" s="192">
        <v>180448.4</v>
      </c>
      <c r="H5754" s="191">
        <v>2507.12</v>
      </c>
      <c r="I5754" s="188">
        <v>71.97437697437698</v>
      </c>
      <c r="J5754" s="192">
        <v>195000</v>
      </c>
      <c r="K5754" s="191">
        <v>2554.5</v>
      </c>
      <c r="L5754" s="193">
        <v>76.335877862595424</v>
      </c>
      <c r="N5754" s="185"/>
      <c r="O5754" s="185"/>
    </row>
    <row r="5755" spans="1:15" x14ac:dyDescent="0.25">
      <c r="A5755" s="239" t="s">
        <v>15603</v>
      </c>
      <c r="B5755" s="189" t="s">
        <v>7906</v>
      </c>
      <c r="C5755" s="190" t="s">
        <v>7905</v>
      </c>
      <c r="D5755" s="190" t="s">
        <v>4030</v>
      </c>
      <c r="E5755" s="190" t="s">
        <v>20867</v>
      </c>
      <c r="F5755" s="190" t="s">
        <v>20869</v>
      </c>
      <c r="G5755" s="192">
        <v>19000</v>
      </c>
      <c r="H5755" s="191">
        <v>572.76</v>
      </c>
      <c r="I5755" s="188">
        <v>33.172707591312246</v>
      </c>
      <c r="J5755" s="192">
        <v>19000</v>
      </c>
      <c r="K5755" s="191">
        <v>577.32000000000005</v>
      </c>
      <c r="L5755" s="193">
        <v>32.910690778078013</v>
      </c>
      <c r="N5755" s="185"/>
      <c r="O5755" s="185"/>
    </row>
    <row r="5756" spans="1:15" x14ac:dyDescent="0.25">
      <c r="A5756" s="239" t="s">
        <v>15604</v>
      </c>
      <c r="B5756" s="189" t="s">
        <v>7906</v>
      </c>
      <c r="C5756" s="190" t="s">
        <v>7905</v>
      </c>
      <c r="D5756" s="190" t="s">
        <v>4031</v>
      </c>
      <c r="E5756" s="190" t="s">
        <v>20867</v>
      </c>
      <c r="F5756" s="190" t="s">
        <v>20869</v>
      </c>
      <c r="G5756" s="192">
        <v>23723</v>
      </c>
      <c r="H5756" s="191">
        <v>806.83</v>
      </c>
      <c r="I5756" s="188">
        <v>29.402724241785752</v>
      </c>
      <c r="J5756" s="192">
        <v>24291</v>
      </c>
      <c r="K5756" s="191">
        <v>818.96</v>
      </c>
      <c r="L5756" s="193">
        <v>29.6607892937384</v>
      </c>
      <c r="N5756" s="185"/>
      <c r="O5756" s="185"/>
    </row>
    <row r="5757" spans="1:15" x14ac:dyDescent="0.25">
      <c r="A5757" s="239" t="s">
        <v>15605</v>
      </c>
      <c r="B5757" s="189" t="s">
        <v>7906</v>
      </c>
      <c r="C5757" s="190" t="s">
        <v>7905</v>
      </c>
      <c r="D5757" s="190" t="s">
        <v>4032</v>
      </c>
      <c r="E5757" s="190" t="s">
        <v>20867</v>
      </c>
      <c r="F5757" s="190" t="s">
        <v>20869</v>
      </c>
      <c r="G5757" s="192">
        <v>1067</v>
      </c>
      <c r="H5757" s="191">
        <v>62</v>
      </c>
      <c r="I5757" s="188">
        <v>17.20967741935484</v>
      </c>
      <c r="J5757" s="192">
        <v>1300</v>
      </c>
      <c r="K5757" s="191">
        <v>64.069999999999993</v>
      </c>
      <c r="L5757" s="193">
        <v>20.29030747619791</v>
      </c>
      <c r="N5757" s="185"/>
      <c r="O5757" s="185"/>
    </row>
    <row r="5758" spans="1:15" x14ac:dyDescent="0.25">
      <c r="A5758" s="239" t="s">
        <v>15606</v>
      </c>
      <c r="B5758" s="189" t="s">
        <v>7906</v>
      </c>
      <c r="C5758" s="190" t="s">
        <v>7905</v>
      </c>
      <c r="D5758" s="190" t="s">
        <v>4033</v>
      </c>
      <c r="E5758" s="190" t="s">
        <v>20867</v>
      </c>
      <c r="F5758" s="190" t="s">
        <v>20869</v>
      </c>
      <c r="G5758" s="192">
        <v>186160</v>
      </c>
      <c r="H5758" s="191">
        <v>2421.77</v>
      </c>
      <c r="I5758" s="188">
        <v>76.869397176445332</v>
      </c>
      <c r="J5758" s="192">
        <v>149270</v>
      </c>
      <c r="K5758" s="191">
        <v>2440.33</v>
      </c>
      <c r="L5758" s="193">
        <v>61.167956792728852</v>
      </c>
      <c r="N5758" s="185"/>
      <c r="O5758" s="185"/>
    </row>
    <row r="5759" spans="1:15" x14ac:dyDescent="0.25">
      <c r="A5759" s="239" t="s">
        <v>15607</v>
      </c>
      <c r="B5759" s="189" t="s">
        <v>7906</v>
      </c>
      <c r="C5759" s="190" t="s">
        <v>7905</v>
      </c>
      <c r="D5759" s="190" t="s">
        <v>4034</v>
      </c>
      <c r="E5759" s="190" t="s">
        <v>20867</v>
      </c>
      <c r="F5759" s="190" t="s">
        <v>20869</v>
      </c>
      <c r="G5759" s="192">
        <v>10400</v>
      </c>
      <c r="H5759" s="191">
        <v>378.88</v>
      </c>
      <c r="I5759" s="188">
        <v>27.449324324324326</v>
      </c>
      <c r="J5759" s="192">
        <v>10400</v>
      </c>
      <c r="K5759" s="191">
        <v>382.75</v>
      </c>
      <c r="L5759" s="193">
        <v>27.171783148269107</v>
      </c>
      <c r="N5759" s="185"/>
      <c r="O5759" s="185"/>
    </row>
    <row r="5760" spans="1:15" x14ac:dyDescent="0.25">
      <c r="A5760" s="239" t="s">
        <v>15608</v>
      </c>
      <c r="B5760" s="189" t="s">
        <v>7906</v>
      </c>
      <c r="C5760" s="190" t="s">
        <v>7905</v>
      </c>
      <c r="D5760" s="190" t="s">
        <v>4035</v>
      </c>
      <c r="E5760" s="190" t="s">
        <v>20867</v>
      </c>
      <c r="F5760" s="190" t="s">
        <v>20869</v>
      </c>
      <c r="G5760" s="192">
        <v>39000</v>
      </c>
      <c r="H5760" s="191">
        <v>476.48</v>
      </c>
      <c r="I5760" s="188">
        <v>81.850235057085285</v>
      </c>
      <c r="J5760" s="192">
        <v>41000</v>
      </c>
      <c r="K5760" s="191">
        <v>486.7</v>
      </c>
      <c r="L5760" s="193">
        <v>84.240805424286009</v>
      </c>
      <c r="N5760" s="185"/>
      <c r="O5760" s="185"/>
    </row>
    <row r="5761" spans="1:15" x14ac:dyDescent="0.25">
      <c r="A5761" s="239" t="s">
        <v>15609</v>
      </c>
      <c r="B5761" s="189" t="s">
        <v>7906</v>
      </c>
      <c r="C5761" s="190" t="s">
        <v>7905</v>
      </c>
      <c r="D5761" s="190" t="s">
        <v>4036</v>
      </c>
      <c r="E5761" s="190" t="s">
        <v>20867</v>
      </c>
      <c r="F5761" s="190" t="s">
        <v>20869</v>
      </c>
      <c r="G5761" s="192">
        <v>10794</v>
      </c>
      <c r="H5761" s="191">
        <v>121.79</v>
      </c>
      <c r="I5761" s="188">
        <v>88.62796617127843</v>
      </c>
      <c r="J5761" s="192">
        <v>10889</v>
      </c>
      <c r="K5761" s="191">
        <v>120.37</v>
      </c>
      <c r="L5761" s="193">
        <v>90.462739885353486</v>
      </c>
      <c r="N5761" s="185"/>
      <c r="O5761" s="185"/>
    </row>
    <row r="5762" spans="1:15" x14ac:dyDescent="0.25">
      <c r="A5762" s="239" t="s">
        <v>15610</v>
      </c>
      <c r="B5762" s="189" t="s">
        <v>7906</v>
      </c>
      <c r="C5762" s="190" t="s">
        <v>7905</v>
      </c>
      <c r="D5762" s="190" t="s">
        <v>8876</v>
      </c>
      <c r="E5762" s="190" t="s">
        <v>20867</v>
      </c>
      <c r="F5762" s="190" t="s">
        <v>20869</v>
      </c>
      <c r="G5762" s="192">
        <v>700</v>
      </c>
      <c r="H5762" s="191">
        <v>45.72</v>
      </c>
      <c r="I5762" s="188">
        <v>15.310586176727909</v>
      </c>
      <c r="J5762" s="192">
        <v>700</v>
      </c>
      <c r="K5762" s="191">
        <v>47.97</v>
      </c>
      <c r="L5762" s="193">
        <v>14.59245361684386</v>
      </c>
      <c r="N5762" s="185"/>
      <c r="O5762" s="185"/>
    </row>
    <row r="5763" spans="1:15" x14ac:dyDescent="0.25">
      <c r="A5763" s="239" t="s">
        <v>15611</v>
      </c>
      <c r="B5763" s="189" t="s">
        <v>7906</v>
      </c>
      <c r="C5763" s="190" t="s">
        <v>7905</v>
      </c>
      <c r="D5763" s="190" t="s">
        <v>6587</v>
      </c>
      <c r="E5763" s="190" t="s">
        <v>20867</v>
      </c>
      <c r="F5763" s="190" t="s">
        <v>20868</v>
      </c>
      <c r="G5763" s="192">
        <v>0</v>
      </c>
      <c r="H5763" s="191">
        <v>76.88</v>
      </c>
      <c r="I5763" s="188">
        <v>0</v>
      </c>
      <c r="J5763" s="192">
        <v>0</v>
      </c>
      <c r="K5763" s="191">
        <v>76.930000000000007</v>
      </c>
      <c r="L5763" s="193">
        <v>0</v>
      </c>
      <c r="N5763" s="185"/>
      <c r="O5763" s="185"/>
    </row>
    <row r="5764" spans="1:15" x14ac:dyDescent="0.25">
      <c r="A5764" s="239" t="s">
        <v>15612</v>
      </c>
      <c r="B5764" s="189" t="s">
        <v>7906</v>
      </c>
      <c r="C5764" s="190" t="s">
        <v>7905</v>
      </c>
      <c r="D5764" s="190" t="s">
        <v>7307</v>
      </c>
      <c r="E5764" s="190" t="s">
        <v>20867</v>
      </c>
      <c r="F5764" s="190" t="s">
        <v>20869</v>
      </c>
      <c r="G5764" s="192">
        <v>217089</v>
      </c>
      <c r="H5764" s="191">
        <v>2218.12</v>
      </c>
      <c r="I5764" s="188">
        <v>97.870719347916264</v>
      </c>
      <c r="J5764" s="192">
        <v>217838</v>
      </c>
      <c r="K5764" s="191">
        <v>2225.7800000000002</v>
      </c>
      <c r="L5764" s="193">
        <v>97.870409474431426</v>
      </c>
      <c r="N5764" s="185"/>
      <c r="O5764" s="185"/>
    </row>
    <row r="5765" spans="1:15" x14ac:dyDescent="0.25">
      <c r="A5765" s="239" t="s">
        <v>15613</v>
      </c>
      <c r="B5765" s="189" t="s">
        <v>7906</v>
      </c>
      <c r="C5765" s="190" t="s">
        <v>7905</v>
      </c>
      <c r="D5765" s="190" t="s">
        <v>4037</v>
      </c>
      <c r="E5765" s="190" t="s">
        <v>20867</v>
      </c>
      <c r="F5765" s="190" t="s">
        <v>20869</v>
      </c>
      <c r="G5765" s="192">
        <v>14170</v>
      </c>
      <c r="H5765" s="191">
        <v>288.04000000000002</v>
      </c>
      <c r="I5765" s="188">
        <v>49.19455631162338</v>
      </c>
      <c r="J5765" s="192">
        <v>15000</v>
      </c>
      <c r="K5765" s="191">
        <v>287.57</v>
      </c>
      <c r="L5765" s="193">
        <v>52.161212922071151</v>
      </c>
      <c r="N5765" s="185"/>
      <c r="O5765" s="185"/>
    </row>
    <row r="5766" spans="1:15" x14ac:dyDescent="0.25">
      <c r="A5766" s="239" t="s">
        <v>15614</v>
      </c>
      <c r="B5766" s="189" t="s">
        <v>7906</v>
      </c>
      <c r="C5766" s="190" t="s">
        <v>7905</v>
      </c>
      <c r="D5766" s="190" t="s">
        <v>8215</v>
      </c>
      <c r="E5766" s="190" t="s">
        <v>20867</v>
      </c>
      <c r="F5766" s="190" t="s">
        <v>20869</v>
      </c>
      <c r="G5766" s="192">
        <v>18636</v>
      </c>
      <c r="H5766" s="191">
        <v>467.74</v>
      </c>
      <c r="I5766" s="188">
        <v>39.842647624748793</v>
      </c>
      <c r="J5766" s="192">
        <v>18636</v>
      </c>
      <c r="K5766" s="191">
        <v>471.4</v>
      </c>
      <c r="L5766" s="193">
        <v>39.533305048790837</v>
      </c>
      <c r="N5766" s="185"/>
      <c r="O5766" s="185"/>
    </row>
    <row r="5767" spans="1:15" x14ac:dyDescent="0.25">
      <c r="A5767" s="239" t="s">
        <v>15615</v>
      </c>
      <c r="B5767" s="189" t="s">
        <v>7906</v>
      </c>
      <c r="C5767" s="190" t="s">
        <v>7905</v>
      </c>
      <c r="D5767" s="190" t="s">
        <v>8216</v>
      </c>
      <c r="E5767" s="190" t="s">
        <v>20867</v>
      </c>
      <c r="F5767" s="190" t="s">
        <v>20869</v>
      </c>
      <c r="G5767" s="192">
        <v>23460</v>
      </c>
      <c r="H5767" s="191">
        <v>805.24</v>
      </c>
      <c r="I5767" s="188">
        <v>29.134171178778999</v>
      </c>
      <c r="J5767" s="192">
        <v>23460</v>
      </c>
      <c r="K5767" s="191">
        <v>812.87</v>
      </c>
      <c r="L5767" s="193">
        <v>28.860703433513354</v>
      </c>
      <c r="N5767" s="185"/>
      <c r="O5767" s="185"/>
    </row>
    <row r="5768" spans="1:15" x14ac:dyDescent="0.25">
      <c r="A5768" s="239" t="s">
        <v>15616</v>
      </c>
      <c r="B5768" s="189" t="s">
        <v>7906</v>
      </c>
      <c r="C5768" s="190" t="s">
        <v>7905</v>
      </c>
      <c r="D5768" s="190" t="s">
        <v>8217</v>
      </c>
      <c r="E5768" s="190" t="s">
        <v>20867</v>
      </c>
      <c r="F5768" s="190" t="s">
        <v>20869</v>
      </c>
      <c r="G5768" s="192">
        <v>16055</v>
      </c>
      <c r="H5768" s="191">
        <v>624.96</v>
      </c>
      <c r="I5768" s="188">
        <v>25.689644137224782</v>
      </c>
      <c r="J5768" s="192">
        <v>16210</v>
      </c>
      <c r="K5768" s="191">
        <v>627.42999999999995</v>
      </c>
      <c r="L5768" s="193">
        <v>25.835551376249146</v>
      </c>
      <c r="N5768" s="185"/>
      <c r="O5768" s="185"/>
    </row>
    <row r="5769" spans="1:15" x14ac:dyDescent="0.25">
      <c r="A5769" s="239" t="s">
        <v>15617</v>
      </c>
      <c r="B5769" s="189" t="s">
        <v>7906</v>
      </c>
      <c r="C5769" s="190" t="s">
        <v>7905</v>
      </c>
      <c r="D5769" s="190" t="s">
        <v>15618</v>
      </c>
      <c r="E5769" s="190" t="s">
        <v>20867</v>
      </c>
      <c r="F5769" s="190" t="s">
        <v>20868</v>
      </c>
      <c r="G5769" s="192">
        <v>0</v>
      </c>
      <c r="H5769" s="191">
        <v>53.03</v>
      </c>
      <c r="I5769" s="188">
        <v>0</v>
      </c>
      <c r="J5769" s="192">
        <v>0</v>
      </c>
      <c r="K5769" s="191">
        <v>54.58</v>
      </c>
      <c r="L5769" s="193">
        <v>0</v>
      </c>
      <c r="N5769" s="185"/>
      <c r="O5769" s="185"/>
    </row>
    <row r="5770" spans="1:15" x14ac:dyDescent="0.25">
      <c r="A5770" s="239" t="s">
        <v>15619</v>
      </c>
      <c r="B5770" s="189" t="s">
        <v>7906</v>
      </c>
      <c r="C5770" s="190" t="s">
        <v>7905</v>
      </c>
      <c r="D5770" s="190" t="s">
        <v>8218</v>
      </c>
      <c r="E5770" s="190" t="s">
        <v>20867</v>
      </c>
      <c r="F5770" s="190" t="s">
        <v>20869</v>
      </c>
      <c r="G5770" s="192">
        <v>16776</v>
      </c>
      <c r="H5770" s="191">
        <v>507.9</v>
      </c>
      <c r="I5770" s="188">
        <v>33.03012404016539</v>
      </c>
      <c r="J5770" s="192">
        <v>16941</v>
      </c>
      <c r="K5770" s="191">
        <v>516.16</v>
      </c>
      <c r="L5770" s="193">
        <v>32.821218226906389</v>
      </c>
      <c r="N5770" s="185"/>
      <c r="O5770" s="185"/>
    </row>
    <row r="5771" spans="1:15" x14ac:dyDescent="0.25">
      <c r="A5771" s="239" t="s">
        <v>15620</v>
      </c>
      <c r="B5771" s="189" t="s">
        <v>7906</v>
      </c>
      <c r="C5771" s="190" t="s">
        <v>7905</v>
      </c>
      <c r="D5771" s="190" t="s">
        <v>8219</v>
      </c>
      <c r="E5771" s="190" t="s">
        <v>20867</v>
      </c>
      <c r="F5771" s="190" t="s">
        <v>20869</v>
      </c>
      <c r="G5771" s="192">
        <v>82731.600000000006</v>
      </c>
      <c r="H5771" s="191">
        <v>1010.26</v>
      </c>
      <c r="I5771" s="188">
        <v>81.891394294538046</v>
      </c>
      <c r="J5771" s="192">
        <v>86291</v>
      </c>
      <c r="K5771" s="191">
        <v>1015.79</v>
      </c>
      <c r="L5771" s="193">
        <v>84.949645103810823</v>
      </c>
      <c r="N5771" s="185"/>
      <c r="O5771" s="185"/>
    </row>
    <row r="5772" spans="1:15" x14ac:dyDescent="0.25">
      <c r="A5772" s="239" t="s">
        <v>15621</v>
      </c>
      <c r="B5772" s="189" t="s">
        <v>7906</v>
      </c>
      <c r="C5772" s="190" t="s">
        <v>7905</v>
      </c>
      <c r="D5772" s="190" t="s">
        <v>8220</v>
      </c>
      <c r="E5772" s="190" t="s">
        <v>20867</v>
      </c>
      <c r="F5772" s="190" t="s">
        <v>20869</v>
      </c>
      <c r="G5772" s="192">
        <v>26517</v>
      </c>
      <c r="H5772" s="191">
        <v>2266.4699999999998</v>
      </c>
      <c r="I5772" s="188">
        <v>11.699691590888033</v>
      </c>
      <c r="J5772" s="192">
        <v>26517</v>
      </c>
      <c r="K5772" s="191">
        <v>2308.23</v>
      </c>
      <c r="L5772" s="193">
        <v>11.488023290573297</v>
      </c>
      <c r="N5772" s="185"/>
      <c r="O5772" s="185"/>
    </row>
    <row r="5773" spans="1:15" x14ac:dyDescent="0.25">
      <c r="A5773" s="239" t="s">
        <v>15622</v>
      </c>
      <c r="B5773" s="189" t="s">
        <v>7906</v>
      </c>
      <c r="C5773" s="190" t="s">
        <v>7905</v>
      </c>
      <c r="D5773" s="190" t="s">
        <v>8221</v>
      </c>
      <c r="E5773" s="190" t="s">
        <v>20867</v>
      </c>
      <c r="F5773" s="190" t="s">
        <v>20869</v>
      </c>
      <c r="G5773" s="192">
        <v>4138.1099999999997</v>
      </c>
      <c r="H5773" s="191">
        <v>138.11000000000001</v>
      </c>
      <c r="I5773" s="188">
        <v>29.962421258417198</v>
      </c>
      <c r="J5773" s="192">
        <v>4721</v>
      </c>
      <c r="K5773" s="191">
        <v>138.75</v>
      </c>
      <c r="L5773" s="193">
        <v>34.025225225225228</v>
      </c>
      <c r="N5773" s="185"/>
      <c r="O5773" s="185"/>
    </row>
    <row r="5774" spans="1:15" x14ac:dyDescent="0.25">
      <c r="A5774" s="239" t="s">
        <v>15623</v>
      </c>
      <c r="B5774" s="189" t="s">
        <v>7906</v>
      </c>
      <c r="C5774" s="190" t="s">
        <v>7905</v>
      </c>
      <c r="D5774" s="190" t="s">
        <v>15624</v>
      </c>
      <c r="E5774" s="190" t="s">
        <v>20867</v>
      </c>
      <c r="F5774" s="190" t="s">
        <v>20868</v>
      </c>
      <c r="G5774" s="192">
        <v>0</v>
      </c>
      <c r="H5774" s="191">
        <v>17.100000000000001</v>
      </c>
      <c r="I5774" s="188">
        <v>0</v>
      </c>
      <c r="J5774" s="192">
        <v>0</v>
      </c>
      <c r="K5774" s="191">
        <v>19.91</v>
      </c>
      <c r="L5774" s="193">
        <v>0</v>
      </c>
      <c r="N5774" s="185"/>
      <c r="O5774" s="185"/>
    </row>
    <row r="5775" spans="1:15" x14ac:dyDescent="0.25">
      <c r="A5775" s="239" t="s">
        <v>15625</v>
      </c>
      <c r="B5775" s="189" t="s">
        <v>7906</v>
      </c>
      <c r="C5775" s="190" t="s">
        <v>7905</v>
      </c>
      <c r="D5775" s="190" t="s">
        <v>8222</v>
      </c>
      <c r="E5775" s="190" t="s">
        <v>20867</v>
      </c>
      <c r="F5775" s="190" t="s">
        <v>20869</v>
      </c>
      <c r="G5775" s="192">
        <v>19686</v>
      </c>
      <c r="H5775" s="191">
        <v>613.26</v>
      </c>
      <c r="I5775" s="188">
        <v>32.100577242931223</v>
      </c>
      <c r="J5775" s="192">
        <v>20736</v>
      </c>
      <c r="K5775" s="191">
        <v>624.51</v>
      </c>
      <c r="L5775" s="193">
        <v>33.203631647211417</v>
      </c>
      <c r="N5775" s="185"/>
      <c r="O5775" s="185"/>
    </row>
    <row r="5776" spans="1:15" x14ac:dyDescent="0.25">
      <c r="A5776" s="239" t="s">
        <v>15626</v>
      </c>
      <c r="B5776" s="189" t="s">
        <v>7906</v>
      </c>
      <c r="C5776" s="190" t="s">
        <v>7905</v>
      </c>
      <c r="D5776" s="190" t="s">
        <v>8223</v>
      </c>
      <c r="E5776" s="190" t="s">
        <v>20867</v>
      </c>
      <c r="F5776" s="190" t="s">
        <v>20869</v>
      </c>
      <c r="G5776" s="192">
        <v>4763</v>
      </c>
      <c r="H5776" s="191">
        <v>110.59</v>
      </c>
      <c r="I5776" s="188">
        <v>43.068993579889678</v>
      </c>
      <c r="J5776" s="192">
        <v>4795</v>
      </c>
      <c r="K5776" s="191">
        <v>109.05</v>
      </c>
      <c r="L5776" s="193">
        <v>43.970655662540118</v>
      </c>
      <c r="N5776" s="185"/>
      <c r="O5776" s="185"/>
    </row>
    <row r="5777" spans="1:15" x14ac:dyDescent="0.25">
      <c r="A5777" s="239" t="s">
        <v>15627</v>
      </c>
      <c r="B5777" s="189" t="s">
        <v>7906</v>
      </c>
      <c r="C5777" s="190" t="s">
        <v>7905</v>
      </c>
      <c r="D5777" s="190" t="s">
        <v>15628</v>
      </c>
      <c r="E5777" s="190" t="s">
        <v>20867</v>
      </c>
      <c r="F5777" s="190" t="s">
        <v>20868</v>
      </c>
      <c r="G5777" s="192">
        <v>0</v>
      </c>
      <c r="H5777" s="191">
        <v>0</v>
      </c>
      <c r="I5777" s="188">
        <v>0</v>
      </c>
      <c r="J5777" s="192">
        <v>0</v>
      </c>
      <c r="K5777" s="191">
        <v>0</v>
      </c>
      <c r="L5777" s="193">
        <v>0</v>
      </c>
      <c r="N5777" s="185"/>
      <c r="O5777" s="185"/>
    </row>
    <row r="5778" spans="1:15" x14ac:dyDescent="0.25">
      <c r="A5778" s="239" t="s">
        <v>15629</v>
      </c>
      <c r="B5778" s="189" t="s">
        <v>7906</v>
      </c>
      <c r="C5778" s="190" t="s">
        <v>7905</v>
      </c>
      <c r="D5778" s="190" t="s">
        <v>5659</v>
      </c>
      <c r="E5778" s="190" t="s">
        <v>20867</v>
      </c>
      <c r="F5778" s="190" t="s">
        <v>20869</v>
      </c>
      <c r="G5778" s="192">
        <v>11481</v>
      </c>
      <c r="H5778" s="191">
        <v>292.08</v>
      </c>
      <c r="I5778" s="188">
        <v>39.307723911257192</v>
      </c>
      <c r="J5778" s="192">
        <v>11619</v>
      </c>
      <c r="K5778" s="191">
        <v>297.83</v>
      </c>
      <c r="L5778" s="193">
        <v>39.01218816103146</v>
      </c>
      <c r="N5778" s="185"/>
      <c r="O5778" s="185"/>
    </row>
    <row r="5779" spans="1:15" x14ac:dyDescent="0.25">
      <c r="A5779" s="239" t="s">
        <v>15630</v>
      </c>
      <c r="B5779" s="189" t="s">
        <v>7906</v>
      </c>
      <c r="C5779" s="190" t="s">
        <v>7905</v>
      </c>
      <c r="D5779" s="190" t="s">
        <v>7001</v>
      </c>
      <c r="E5779" s="190" t="s">
        <v>20867</v>
      </c>
      <c r="F5779" s="190" t="s">
        <v>20869</v>
      </c>
      <c r="G5779" s="192">
        <v>9418</v>
      </c>
      <c r="H5779" s="191">
        <v>433.59</v>
      </c>
      <c r="I5779" s="188">
        <v>21.72098064992274</v>
      </c>
      <c r="J5779" s="192">
        <v>9497</v>
      </c>
      <c r="K5779" s="191">
        <v>430.59</v>
      </c>
      <c r="L5779" s="193">
        <v>22.055783924382826</v>
      </c>
      <c r="N5779" s="185"/>
      <c r="O5779" s="185"/>
    </row>
    <row r="5780" spans="1:15" x14ac:dyDescent="0.25">
      <c r="A5780" s="239" t="s">
        <v>15631</v>
      </c>
      <c r="B5780" s="189" t="s">
        <v>7906</v>
      </c>
      <c r="C5780" s="190" t="s">
        <v>7905</v>
      </c>
      <c r="D5780" s="190" t="s">
        <v>7002</v>
      </c>
      <c r="E5780" s="190" t="s">
        <v>20867</v>
      </c>
      <c r="F5780" s="190" t="s">
        <v>20869</v>
      </c>
      <c r="G5780" s="192">
        <v>9052</v>
      </c>
      <c r="H5780" s="191">
        <v>213.5</v>
      </c>
      <c r="I5780" s="188">
        <v>42.398126463700237</v>
      </c>
      <c r="J5780" s="192">
        <v>9180</v>
      </c>
      <c r="K5780" s="191">
        <v>219.24</v>
      </c>
      <c r="L5780" s="193">
        <v>41.871921182266007</v>
      </c>
      <c r="N5780" s="185"/>
      <c r="O5780" s="185"/>
    </row>
    <row r="5781" spans="1:15" x14ac:dyDescent="0.25">
      <c r="A5781" s="239" t="s">
        <v>15632</v>
      </c>
      <c r="B5781" s="189" t="s">
        <v>7906</v>
      </c>
      <c r="C5781" s="190" t="s">
        <v>7905</v>
      </c>
      <c r="D5781" s="190" t="s">
        <v>7003</v>
      </c>
      <c r="E5781" s="190" t="s">
        <v>20867</v>
      </c>
      <c r="F5781" s="190" t="s">
        <v>20869</v>
      </c>
      <c r="G5781" s="192">
        <v>2127</v>
      </c>
      <c r="H5781" s="191">
        <v>180.24</v>
      </c>
      <c r="I5781" s="188">
        <v>11.800932090545938</v>
      </c>
      <c r="J5781" s="192">
        <v>2000</v>
      </c>
      <c r="K5781" s="191">
        <v>183.03</v>
      </c>
      <c r="L5781" s="193">
        <v>10.927170409222532</v>
      </c>
      <c r="N5781" s="185"/>
      <c r="O5781" s="185"/>
    </row>
    <row r="5782" spans="1:15" x14ac:dyDescent="0.25">
      <c r="A5782" s="239" t="s">
        <v>15633</v>
      </c>
      <c r="B5782" s="189" t="s">
        <v>7906</v>
      </c>
      <c r="C5782" s="190" t="s">
        <v>7905</v>
      </c>
      <c r="D5782" s="190" t="s">
        <v>7004</v>
      </c>
      <c r="E5782" s="190" t="s">
        <v>20867</v>
      </c>
      <c r="F5782" s="190" t="s">
        <v>20869</v>
      </c>
      <c r="G5782" s="192">
        <v>58775</v>
      </c>
      <c r="H5782" s="191">
        <v>2348.19</v>
      </c>
      <c r="I5782" s="188">
        <v>25.029916659214116</v>
      </c>
      <c r="J5782" s="192">
        <v>59196</v>
      </c>
      <c r="K5782" s="191">
        <v>2365.0100000000002</v>
      </c>
      <c r="L5782" s="193">
        <v>25.02991530691202</v>
      </c>
      <c r="N5782" s="185"/>
      <c r="O5782" s="185"/>
    </row>
    <row r="5783" spans="1:15" x14ac:dyDescent="0.25">
      <c r="A5783" s="239" t="s">
        <v>15634</v>
      </c>
      <c r="B5783" s="189" t="s">
        <v>7906</v>
      </c>
      <c r="C5783" s="190" t="s">
        <v>7905</v>
      </c>
      <c r="D5783" s="190" t="s">
        <v>15635</v>
      </c>
      <c r="E5783" s="190" t="s">
        <v>20867</v>
      </c>
      <c r="F5783" s="190" t="s">
        <v>20868</v>
      </c>
      <c r="G5783" s="192">
        <v>0</v>
      </c>
      <c r="H5783" s="191">
        <v>0</v>
      </c>
      <c r="I5783" s="188">
        <v>0</v>
      </c>
      <c r="J5783" s="192">
        <v>0</v>
      </c>
      <c r="K5783" s="191">
        <v>0</v>
      </c>
      <c r="L5783" s="193">
        <v>0</v>
      </c>
      <c r="N5783" s="185"/>
      <c r="O5783" s="185"/>
    </row>
    <row r="5784" spans="1:15" x14ac:dyDescent="0.25">
      <c r="A5784" s="239" t="s">
        <v>15636</v>
      </c>
      <c r="B5784" s="189" t="s">
        <v>7906</v>
      </c>
      <c r="C5784" s="190" t="s">
        <v>7905</v>
      </c>
      <c r="D5784" s="190" t="s">
        <v>3104</v>
      </c>
      <c r="E5784" s="190" t="s">
        <v>20867</v>
      </c>
      <c r="F5784" s="190" t="s">
        <v>20869</v>
      </c>
      <c r="G5784" s="192">
        <v>8311</v>
      </c>
      <c r="H5784" s="191">
        <v>190.09</v>
      </c>
      <c r="I5784" s="188">
        <v>43.721395128623286</v>
      </c>
      <c r="J5784" s="192">
        <v>9840</v>
      </c>
      <c r="K5784" s="191">
        <v>193.81</v>
      </c>
      <c r="L5784" s="193">
        <v>50.771374026108042</v>
      </c>
      <c r="N5784" s="185"/>
      <c r="O5784" s="185"/>
    </row>
    <row r="5785" spans="1:15" x14ac:dyDescent="0.25">
      <c r="A5785" s="239" t="s">
        <v>15637</v>
      </c>
      <c r="B5785" s="189" t="s">
        <v>7906</v>
      </c>
      <c r="C5785" s="190" t="s">
        <v>7905</v>
      </c>
      <c r="D5785" s="190" t="s">
        <v>3105</v>
      </c>
      <c r="E5785" s="190" t="s">
        <v>20867</v>
      </c>
      <c r="F5785" s="190" t="s">
        <v>20869</v>
      </c>
      <c r="G5785" s="192">
        <v>4308</v>
      </c>
      <c r="H5785" s="191">
        <v>148.72</v>
      </c>
      <c r="I5785" s="188">
        <v>28.967186659494352</v>
      </c>
      <c r="J5785" s="192">
        <v>4435</v>
      </c>
      <c r="K5785" s="191">
        <v>150.05000000000001</v>
      </c>
      <c r="L5785" s="193">
        <v>29.556814395201599</v>
      </c>
      <c r="N5785" s="185"/>
      <c r="O5785" s="185"/>
    </row>
    <row r="5786" spans="1:15" x14ac:dyDescent="0.25">
      <c r="A5786" s="239" t="s">
        <v>15638</v>
      </c>
      <c r="B5786" s="189" t="s">
        <v>7906</v>
      </c>
      <c r="C5786" s="190" t="s">
        <v>7905</v>
      </c>
      <c r="D5786" s="190" t="s">
        <v>3106</v>
      </c>
      <c r="E5786" s="190" t="s">
        <v>20867</v>
      </c>
      <c r="F5786" s="190" t="s">
        <v>20869</v>
      </c>
      <c r="G5786" s="192">
        <v>51031</v>
      </c>
      <c r="H5786" s="191">
        <v>1169.79</v>
      </c>
      <c r="I5786" s="188">
        <v>43.624069277391669</v>
      </c>
      <c r="J5786" s="192">
        <v>53299</v>
      </c>
      <c r="K5786" s="191">
        <v>1207.03</v>
      </c>
      <c r="L5786" s="193">
        <v>44.157146052707887</v>
      </c>
      <c r="N5786" s="185"/>
      <c r="O5786" s="185"/>
    </row>
    <row r="5787" spans="1:15" x14ac:dyDescent="0.25">
      <c r="A5787" s="239" t="s">
        <v>15639</v>
      </c>
      <c r="B5787" s="189" t="s">
        <v>7906</v>
      </c>
      <c r="C5787" s="190" t="s">
        <v>7905</v>
      </c>
      <c r="D5787" s="190" t="s">
        <v>3107</v>
      </c>
      <c r="E5787" s="190" t="s">
        <v>20867</v>
      </c>
      <c r="F5787" s="190" t="s">
        <v>20869</v>
      </c>
      <c r="G5787" s="192">
        <v>1500</v>
      </c>
      <c r="H5787" s="191">
        <v>61.27</v>
      </c>
      <c r="I5787" s="188">
        <v>24.48180186061694</v>
      </c>
      <c r="J5787" s="192">
        <v>1500</v>
      </c>
      <c r="K5787" s="191">
        <v>62.15</v>
      </c>
      <c r="L5787" s="193">
        <v>24.135156878519712</v>
      </c>
      <c r="N5787" s="185"/>
      <c r="O5787" s="185"/>
    </row>
    <row r="5788" spans="1:15" x14ac:dyDescent="0.25">
      <c r="A5788" s="239" t="s">
        <v>15640</v>
      </c>
      <c r="B5788" s="189" t="s">
        <v>8982</v>
      </c>
      <c r="C5788" s="190" t="s">
        <v>7907</v>
      </c>
      <c r="D5788" s="190" t="s">
        <v>3108</v>
      </c>
      <c r="E5788" s="190" t="s">
        <v>20867</v>
      </c>
      <c r="F5788" s="190" t="s">
        <v>20869</v>
      </c>
      <c r="G5788" s="192">
        <v>13335.77</v>
      </c>
      <c r="H5788" s="191">
        <v>413</v>
      </c>
      <c r="I5788" s="188">
        <v>32.29</v>
      </c>
      <c r="J5788" s="192">
        <v>13562</v>
      </c>
      <c r="K5788" s="191">
        <v>420</v>
      </c>
      <c r="L5788" s="193">
        <v>32.290476190476191</v>
      </c>
      <c r="N5788" s="185"/>
      <c r="O5788" s="185"/>
    </row>
    <row r="5789" spans="1:15" x14ac:dyDescent="0.25">
      <c r="A5789" s="239" t="s">
        <v>15641</v>
      </c>
      <c r="B5789" s="189" t="s">
        <v>8982</v>
      </c>
      <c r="C5789" s="190" t="s">
        <v>7907</v>
      </c>
      <c r="D5789" s="190" t="s">
        <v>3109</v>
      </c>
      <c r="E5789" s="190" t="s">
        <v>20867</v>
      </c>
      <c r="F5789" s="190" t="s">
        <v>20869</v>
      </c>
      <c r="G5789" s="192">
        <v>78804</v>
      </c>
      <c r="H5789" s="191">
        <v>1051</v>
      </c>
      <c r="I5789" s="188">
        <v>74.980019029495722</v>
      </c>
      <c r="J5789" s="192">
        <v>81681</v>
      </c>
      <c r="K5789" s="191">
        <v>1068</v>
      </c>
      <c r="L5789" s="193">
        <v>76.480337078651687</v>
      </c>
      <c r="N5789" s="185"/>
      <c r="O5789" s="185"/>
    </row>
    <row r="5790" spans="1:15" x14ac:dyDescent="0.25">
      <c r="A5790" s="239" t="s">
        <v>15642</v>
      </c>
      <c r="B5790" s="189" t="s">
        <v>8982</v>
      </c>
      <c r="C5790" s="190" t="s">
        <v>7907</v>
      </c>
      <c r="D5790" s="190" t="s">
        <v>3110</v>
      </c>
      <c r="E5790" s="190" t="s">
        <v>20867</v>
      </c>
      <c r="F5790" s="190" t="s">
        <v>20869</v>
      </c>
      <c r="G5790" s="192">
        <v>313854.71999999997</v>
      </c>
      <c r="H5790" s="191">
        <v>4512</v>
      </c>
      <c r="I5790" s="188">
        <v>69.56</v>
      </c>
      <c r="J5790" s="192">
        <v>327906</v>
      </c>
      <c r="K5790" s="191">
        <v>4621</v>
      </c>
      <c r="L5790" s="193">
        <v>70.959965375459859</v>
      </c>
      <c r="N5790" s="185"/>
      <c r="O5790" s="185"/>
    </row>
    <row r="5791" spans="1:15" x14ac:dyDescent="0.25">
      <c r="A5791" s="239" t="s">
        <v>15643</v>
      </c>
      <c r="B5791" s="189" t="s">
        <v>8982</v>
      </c>
      <c r="C5791" s="190" t="s">
        <v>7907</v>
      </c>
      <c r="D5791" s="190" t="s">
        <v>15644</v>
      </c>
      <c r="E5791" s="190" t="s">
        <v>20867</v>
      </c>
      <c r="F5791" s="190" t="s">
        <v>20868</v>
      </c>
      <c r="G5791" s="192">
        <v>0</v>
      </c>
      <c r="H5791" s="191">
        <v>13</v>
      </c>
      <c r="I5791" s="188">
        <v>0</v>
      </c>
      <c r="J5791" s="192">
        <v>0</v>
      </c>
      <c r="K5791" s="191">
        <v>12</v>
      </c>
      <c r="L5791" s="193">
        <v>0</v>
      </c>
      <c r="N5791" s="185"/>
      <c r="O5791" s="185"/>
    </row>
    <row r="5792" spans="1:15" x14ac:dyDescent="0.25">
      <c r="A5792" s="239" t="s">
        <v>15645</v>
      </c>
      <c r="B5792" s="189" t="s">
        <v>8982</v>
      </c>
      <c r="C5792" s="190" t="s">
        <v>7907</v>
      </c>
      <c r="D5792" s="190" t="s">
        <v>4520</v>
      </c>
      <c r="E5792" s="190" t="s">
        <v>20867</v>
      </c>
      <c r="F5792" s="190" t="s">
        <v>20869</v>
      </c>
      <c r="G5792" s="192">
        <v>13622.86</v>
      </c>
      <c r="H5792" s="191">
        <v>277</v>
      </c>
      <c r="I5792" s="188">
        <v>49.18</v>
      </c>
      <c r="J5792" s="192">
        <v>13213</v>
      </c>
      <c r="K5792" s="191">
        <v>289</v>
      </c>
      <c r="L5792" s="193">
        <v>45.719723183391004</v>
      </c>
      <c r="N5792" s="185"/>
      <c r="O5792" s="185"/>
    </row>
    <row r="5793" spans="1:15" x14ac:dyDescent="0.25">
      <c r="A5793" s="239" t="s">
        <v>15646</v>
      </c>
      <c r="B5793" s="189" t="s">
        <v>8982</v>
      </c>
      <c r="C5793" s="190" t="s">
        <v>7907</v>
      </c>
      <c r="D5793" s="190" t="s">
        <v>3111</v>
      </c>
      <c r="E5793" s="190" t="s">
        <v>20867</v>
      </c>
      <c r="F5793" s="190" t="s">
        <v>20869</v>
      </c>
      <c r="G5793" s="192">
        <v>11937.5</v>
      </c>
      <c r="H5793" s="191">
        <v>382</v>
      </c>
      <c r="I5793" s="188">
        <v>31.25</v>
      </c>
      <c r="J5793" s="192">
        <v>14000</v>
      </c>
      <c r="K5793" s="191">
        <v>388</v>
      </c>
      <c r="L5793" s="193">
        <v>36.082474226804123</v>
      </c>
      <c r="N5793" s="185"/>
      <c r="O5793" s="185"/>
    </row>
    <row r="5794" spans="1:15" x14ac:dyDescent="0.25">
      <c r="A5794" s="239" t="s">
        <v>15647</v>
      </c>
      <c r="B5794" s="189" t="s">
        <v>8982</v>
      </c>
      <c r="C5794" s="190" t="s">
        <v>7907</v>
      </c>
      <c r="D5794" s="190" t="s">
        <v>3112</v>
      </c>
      <c r="E5794" s="190" t="s">
        <v>20867</v>
      </c>
      <c r="F5794" s="190" t="s">
        <v>20869</v>
      </c>
      <c r="G5794" s="192">
        <v>153981.51999999999</v>
      </c>
      <c r="H5794" s="191">
        <v>2082</v>
      </c>
      <c r="I5794" s="188">
        <v>73.958463016330441</v>
      </c>
      <c r="J5794" s="192">
        <v>243578</v>
      </c>
      <c r="K5794" s="191">
        <v>2185</v>
      </c>
      <c r="L5794" s="193">
        <v>111.47734553775744</v>
      </c>
      <c r="N5794" s="185"/>
      <c r="O5794" s="185"/>
    </row>
    <row r="5795" spans="1:15" x14ac:dyDescent="0.25">
      <c r="A5795" s="239" t="s">
        <v>15648</v>
      </c>
      <c r="B5795" s="189" t="s">
        <v>8982</v>
      </c>
      <c r="C5795" s="190" t="s">
        <v>7907</v>
      </c>
      <c r="D5795" s="190" t="s">
        <v>3113</v>
      </c>
      <c r="E5795" s="190" t="s">
        <v>20867</v>
      </c>
      <c r="F5795" s="190" t="s">
        <v>20869</v>
      </c>
      <c r="G5795" s="192">
        <v>3067.43</v>
      </c>
      <c r="H5795" s="191">
        <v>77</v>
      </c>
      <c r="I5795" s="188">
        <v>39.836753246753247</v>
      </c>
      <c r="J5795" s="192">
        <v>3818</v>
      </c>
      <c r="K5795" s="191">
        <v>77</v>
      </c>
      <c r="L5795" s="193">
        <v>49.584415584415588</v>
      </c>
      <c r="N5795" s="185"/>
      <c r="O5795" s="185"/>
    </row>
    <row r="5796" spans="1:15" x14ac:dyDescent="0.25">
      <c r="A5796" s="239" t="s">
        <v>15649</v>
      </c>
      <c r="B5796" s="189" t="s">
        <v>8982</v>
      </c>
      <c r="C5796" s="190" t="s">
        <v>7907</v>
      </c>
      <c r="D5796" s="190" t="s">
        <v>15650</v>
      </c>
      <c r="E5796" s="190" t="s">
        <v>20867</v>
      </c>
      <c r="F5796" s="190" t="s">
        <v>20868</v>
      </c>
      <c r="G5796" s="192">
        <v>0</v>
      </c>
      <c r="H5796" s="191">
        <v>56</v>
      </c>
      <c r="I5796" s="188">
        <v>0</v>
      </c>
      <c r="J5796" s="192">
        <v>0</v>
      </c>
      <c r="K5796" s="191">
        <v>56</v>
      </c>
      <c r="L5796" s="193">
        <v>0</v>
      </c>
      <c r="N5796" s="185"/>
      <c r="O5796" s="185"/>
    </row>
    <row r="5797" spans="1:15" x14ac:dyDescent="0.25">
      <c r="A5797" s="239" t="s">
        <v>15651</v>
      </c>
      <c r="B5797" s="189" t="s">
        <v>8982</v>
      </c>
      <c r="C5797" s="190" t="s">
        <v>7907</v>
      </c>
      <c r="D5797" s="190" t="s">
        <v>3114</v>
      </c>
      <c r="E5797" s="190" t="s">
        <v>20867</v>
      </c>
      <c r="F5797" s="190" t="s">
        <v>20869</v>
      </c>
      <c r="G5797" s="192">
        <v>13281.66</v>
      </c>
      <c r="H5797" s="191">
        <v>498</v>
      </c>
      <c r="I5797" s="188">
        <v>26.67</v>
      </c>
      <c r="J5797" s="192">
        <v>13815</v>
      </c>
      <c r="K5797" s="191">
        <v>518</v>
      </c>
      <c r="L5797" s="193">
        <v>26.66988416988417</v>
      </c>
      <c r="N5797" s="185"/>
      <c r="O5797" s="185"/>
    </row>
    <row r="5798" spans="1:15" x14ac:dyDescent="0.25">
      <c r="A5798" s="239" t="s">
        <v>15652</v>
      </c>
      <c r="B5798" s="189" t="s">
        <v>8982</v>
      </c>
      <c r="C5798" s="190" t="s">
        <v>7907</v>
      </c>
      <c r="D5798" s="190" t="s">
        <v>3115</v>
      </c>
      <c r="E5798" s="190" t="s">
        <v>20867</v>
      </c>
      <c r="F5798" s="190" t="s">
        <v>20869</v>
      </c>
      <c r="G5798" s="192">
        <v>46806</v>
      </c>
      <c r="H5798" s="191">
        <v>754</v>
      </c>
      <c r="I5798" s="188">
        <v>62.07692307692308</v>
      </c>
      <c r="J5798" s="192">
        <v>58234</v>
      </c>
      <c r="K5798" s="191">
        <v>761</v>
      </c>
      <c r="L5798" s="193">
        <v>76.522996057818659</v>
      </c>
      <c r="N5798" s="185"/>
      <c r="O5798" s="185"/>
    </row>
    <row r="5799" spans="1:15" x14ac:dyDescent="0.25">
      <c r="A5799" s="239" t="s">
        <v>15653</v>
      </c>
      <c r="B5799" s="189" t="s">
        <v>8982</v>
      </c>
      <c r="C5799" s="190" t="s">
        <v>7907</v>
      </c>
      <c r="D5799" s="190" t="s">
        <v>3116</v>
      </c>
      <c r="E5799" s="190" t="s">
        <v>20867</v>
      </c>
      <c r="F5799" s="190" t="s">
        <v>20869</v>
      </c>
      <c r="G5799" s="192">
        <v>10274.73</v>
      </c>
      <c r="H5799" s="191">
        <v>303</v>
      </c>
      <c r="I5799" s="188">
        <v>33.909999999999997</v>
      </c>
      <c r="J5799" s="192">
        <v>10444</v>
      </c>
      <c r="K5799" s="191">
        <v>308</v>
      </c>
      <c r="L5799" s="193">
        <v>33.909090909090907</v>
      </c>
      <c r="N5799" s="185"/>
      <c r="O5799" s="185"/>
    </row>
    <row r="5800" spans="1:15" x14ac:dyDescent="0.25">
      <c r="A5800" s="239" t="s">
        <v>15654</v>
      </c>
      <c r="B5800" s="189" t="s">
        <v>8982</v>
      </c>
      <c r="C5800" s="190" t="s">
        <v>7907</v>
      </c>
      <c r="D5800" s="190" t="s">
        <v>3117</v>
      </c>
      <c r="E5800" s="190" t="s">
        <v>20867</v>
      </c>
      <c r="F5800" s="190" t="s">
        <v>20869</v>
      </c>
      <c r="G5800" s="192">
        <v>23447.95</v>
      </c>
      <c r="H5800" s="191">
        <v>1227</v>
      </c>
      <c r="I5800" s="188">
        <v>19.1099837000815</v>
      </c>
      <c r="J5800" s="192">
        <v>24385</v>
      </c>
      <c r="K5800" s="191">
        <v>1236</v>
      </c>
      <c r="L5800" s="193">
        <v>19.728964401294498</v>
      </c>
      <c r="N5800" s="185"/>
      <c r="O5800" s="185"/>
    </row>
    <row r="5801" spans="1:15" x14ac:dyDescent="0.25">
      <c r="A5801" s="239" t="s">
        <v>15655</v>
      </c>
      <c r="B5801" s="189" t="s">
        <v>8982</v>
      </c>
      <c r="C5801" s="190" t="s">
        <v>7907</v>
      </c>
      <c r="D5801" s="190" t="s">
        <v>3118</v>
      </c>
      <c r="E5801" s="190" t="s">
        <v>20867</v>
      </c>
      <c r="F5801" s="190" t="s">
        <v>20869</v>
      </c>
      <c r="G5801" s="192">
        <v>112367.5</v>
      </c>
      <c r="H5801" s="191">
        <v>1750</v>
      </c>
      <c r="I5801" s="188">
        <v>64.209999999999994</v>
      </c>
      <c r="J5801" s="192">
        <v>130381</v>
      </c>
      <c r="K5801" s="191">
        <v>1786</v>
      </c>
      <c r="L5801" s="193">
        <v>73.001679731243001</v>
      </c>
      <c r="N5801" s="185"/>
      <c r="O5801" s="185"/>
    </row>
    <row r="5802" spans="1:15" x14ac:dyDescent="0.25">
      <c r="A5802" s="239" t="s">
        <v>15656</v>
      </c>
      <c r="B5802" s="189" t="s">
        <v>8982</v>
      </c>
      <c r="C5802" s="190" t="s">
        <v>7907</v>
      </c>
      <c r="D5802" s="190" t="s">
        <v>3119</v>
      </c>
      <c r="E5802" s="190" t="s">
        <v>20867</v>
      </c>
      <c r="F5802" s="190" t="s">
        <v>20869</v>
      </c>
      <c r="G5802" s="192">
        <v>367.74</v>
      </c>
      <c r="H5802" s="191">
        <v>27</v>
      </c>
      <c r="I5802" s="188">
        <v>13.62</v>
      </c>
      <c r="J5802" s="192">
        <v>368</v>
      </c>
      <c r="K5802" s="191">
        <v>27</v>
      </c>
      <c r="L5802" s="193">
        <v>13.62962962962963</v>
      </c>
      <c r="N5802" s="185"/>
      <c r="O5802" s="185"/>
    </row>
    <row r="5803" spans="1:15" x14ac:dyDescent="0.25">
      <c r="A5803" s="239" t="s">
        <v>15657</v>
      </c>
      <c r="B5803" s="189" t="s">
        <v>8982</v>
      </c>
      <c r="C5803" s="190" t="s">
        <v>7907</v>
      </c>
      <c r="D5803" s="190" t="s">
        <v>3120</v>
      </c>
      <c r="E5803" s="190" t="s">
        <v>20867</v>
      </c>
      <c r="F5803" s="190" t="s">
        <v>20869</v>
      </c>
      <c r="G5803" s="192">
        <v>87411</v>
      </c>
      <c r="H5803" s="191">
        <v>1068</v>
      </c>
      <c r="I5803" s="188">
        <v>81.845505617977523</v>
      </c>
      <c r="J5803" s="192">
        <v>92081</v>
      </c>
      <c r="K5803" s="191">
        <v>1125</v>
      </c>
      <c r="L5803" s="193">
        <v>81.849777777777774</v>
      </c>
      <c r="N5803" s="185"/>
      <c r="O5803" s="185"/>
    </row>
    <row r="5804" spans="1:15" x14ac:dyDescent="0.25">
      <c r="A5804" s="239" t="s">
        <v>15658</v>
      </c>
      <c r="B5804" s="189" t="s">
        <v>8982</v>
      </c>
      <c r="C5804" s="190" t="s">
        <v>7907</v>
      </c>
      <c r="D5804" s="190" t="s">
        <v>3121</v>
      </c>
      <c r="E5804" s="190" t="s">
        <v>20867</v>
      </c>
      <c r="F5804" s="190" t="s">
        <v>20869</v>
      </c>
      <c r="G5804" s="192">
        <v>7722.06</v>
      </c>
      <c r="H5804" s="191">
        <v>234</v>
      </c>
      <c r="I5804" s="188">
        <v>33.000256410256412</v>
      </c>
      <c r="J5804" s="192">
        <v>6904</v>
      </c>
      <c r="K5804" s="191">
        <v>238</v>
      </c>
      <c r="L5804" s="193">
        <v>29.008403361344538</v>
      </c>
      <c r="N5804" s="185"/>
      <c r="O5804" s="185"/>
    </row>
    <row r="5805" spans="1:15" x14ac:dyDescent="0.25">
      <c r="A5805" s="239" t="s">
        <v>15659</v>
      </c>
      <c r="B5805" s="189" t="s">
        <v>8982</v>
      </c>
      <c r="C5805" s="190" t="s">
        <v>7907</v>
      </c>
      <c r="D5805" s="190" t="s">
        <v>3122</v>
      </c>
      <c r="E5805" s="190" t="s">
        <v>20867</v>
      </c>
      <c r="F5805" s="190" t="s">
        <v>20869</v>
      </c>
      <c r="G5805" s="192">
        <v>29331.72</v>
      </c>
      <c r="H5805" s="191">
        <v>714</v>
      </c>
      <c r="I5805" s="188">
        <v>41.080840336134457</v>
      </c>
      <c r="J5805" s="192">
        <v>35000</v>
      </c>
      <c r="K5805" s="191">
        <v>728</v>
      </c>
      <c r="L5805" s="193">
        <v>48.07692307692308</v>
      </c>
      <c r="N5805" s="185"/>
      <c r="O5805" s="185"/>
    </row>
    <row r="5806" spans="1:15" x14ac:dyDescent="0.25">
      <c r="A5806" s="239" t="s">
        <v>15660</v>
      </c>
      <c r="B5806" s="189" t="s">
        <v>8982</v>
      </c>
      <c r="C5806" s="190" t="s">
        <v>7907</v>
      </c>
      <c r="D5806" s="190" t="s">
        <v>3123</v>
      </c>
      <c r="E5806" s="190" t="s">
        <v>20867</v>
      </c>
      <c r="F5806" s="190" t="s">
        <v>20869</v>
      </c>
      <c r="G5806" s="192">
        <v>89738.71</v>
      </c>
      <c r="H5806" s="191">
        <v>1411</v>
      </c>
      <c r="I5806" s="188">
        <v>63.599369241672576</v>
      </c>
      <c r="J5806" s="192">
        <v>94570</v>
      </c>
      <c r="K5806" s="191">
        <v>1460</v>
      </c>
      <c r="L5806" s="193">
        <v>64.773972602739732</v>
      </c>
      <c r="N5806" s="185"/>
      <c r="O5806" s="185"/>
    </row>
    <row r="5807" spans="1:15" x14ac:dyDescent="0.25">
      <c r="A5807" s="239" t="s">
        <v>15661</v>
      </c>
      <c r="B5807" s="189" t="s">
        <v>8982</v>
      </c>
      <c r="C5807" s="190" t="s">
        <v>7907</v>
      </c>
      <c r="D5807" s="190" t="s">
        <v>15662</v>
      </c>
      <c r="E5807" s="190" t="s">
        <v>20867</v>
      </c>
      <c r="F5807" s="190" t="s">
        <v>20868</v>
      </c>
      <c r="G5807" s="192">
        <v>0</v>
      </c>
      <c r="H5807" s="191">
        <v>62</v>
      </c>
      <c r="I5807" s="188">
        <v>0</v>
      </c>
      <c r="J5807" s="192">
        <v>0</v>
      </c>
      <c r="K5807" s="191">
        <v>62</v>
      </c>
      <c r="L5807" s="193">
        <v>0</v>
      </c>
      <c r="N5807" s="185"/>
      <c r="O5807" s="185"/>
    </row>
    <row r="5808" spans="1:15" x14ac:dyDescent="0.25">
      <c r="A5808" s="239" t="s">
        <v>15663</v>
      </c>
      <c r="B5808" s="189" t="s">
        <v>8982</v>
      </c>
      <c r="C5808" s="190" t="s">
        <v>7907</v>
      </c>
      <c r="D5808" s="190" t="s">
        <v>3124</v>
      </c>
      <c r="E5808" s="190" t="s">
        <v>20867</v>
      </c>
      <c r="F5808" s="190" t="s">
        <v>20869</v>
      </c>
      <c r="G5808" s="192">
        <v>39200.36</v>
      </c>
      <c r="H5808" s="191">
        <v>748</v>
      </c>
      <c r="I5808" s="188">
        <v>52.406898395721925</v>
      </c>
      <c r="J5808" s="192">
        <v>40989</v>
      </c>
      <c r="K5808" s="191">
        <v>763</v>
      </c>
      <c r="L5808" s="193">
        <v>53.720838794233288</v>
      </c>
      <c r="N5808" s="185"/>
      <c r="O5808" s="185"/>
    </row>
    <row r="5809" spans="1:15" x14ac:dyDescent="0.25">
      <c r="A5809" s="239" t="s">
        <v>15664</v>
      </c>
      <c r="B5809" s="189" t="s">
        <v>8982</v>
      </c>
      <c r="C5809" s="190" t="s">
        <v>7907</v>
      </c>
      <c r="D5809" s="190" t="s">
        <v>3125</v>
      </c>
      <c r="E5809" s="190" t="s">
        <v>20867</v>
      </c>
      <c r="F5809" s="190" t="s">
        <v>20869</v>
      </c>
      <c r="G5809" s="192">
        <v>3750.63</v>
      </c>
      <c r="H5809" s="191">
        <v>177</v>
      </c>
      <c r="I5809" s="188">
        <v>21.19</v>
      </c>
      <c r="J5809" s="192">
        <v>3793</v>
      </c>
      <c r="K5809" s="191">
        <v>179</v>
      </c>
      <c r="L5809" s="193">
        <v>21.189944134078214</v>
      </c>
      <c r="N5809" s="185"/>
      <c r="O5809" s="185"/>
    </row>
    <row r="5810" spans="1:15" x14ac:dyDescent="0.25">
      <c r="A5810" s="239" t="s">
        <v>15665</v>
      </c>
      <c r="B5810" s="189" t="s">
        <v>8982</v>
      </c>
      <c r="C5810" s="190" t="s">
        <v>7907</v>
      </c>
      <c r="D5810" s="190" t="s">
        <v>3126</v>
      </c>
      <c r="E5810" s="190" t="s">
        <v>20867</v>
      </c>
      <c r="F5810" s="190" t="s">
        <v>20869</v>
      </c>
      <c r="G5810" s="192">
        <v>19000</v>
      </c>
      <c r="H5810" s="191">
        <v>344</v>
      </c>
      <c r="I5810" s="188">
        <v>55.232558139534881</v>
      </c>
      <c r="J5810" s="192">
        <v>19000</v>
      </c>
      <c r="K5810" s="191">
        <v>348</v>
      </c>
      <c r="L5810" s="193">
        <v>54.597701149425291</v>
      </c>
      <c r="N5810" s="185"/>
      <c r="O5810" s="185"/>
    </row>
    <row r="5811" spans="1:15" x14ac:dyDescent="0.25">
      <c r="A5811" s="239" t="s">
        <v>15666</v>
      </c>
      <c r="B5811" s="189" t="s">
        <v>8982</v>
      </c>
      <c r="C5811" s="190" t="s">
        <v>7907</v>
      </c>
      <c r="D5811" s="190" t="s">
        <v>3127</v>
      </c>
      <c r="E5811" s="190" t="s">
        <v>20867</v>
      </c>
      <c r="F5811" s="190" t="s">
        <v>20869</v>
      </c>
      <c r="G5811" s="192">
        <v>42585.14</v>
      </c>
      <c r="H5811" s="191">
        <v>738</v>
      </c>
      <c r="I5811" s="188">
        <v>57.703441734417346</v>
      </c>
      <c r="J5811" s="192">
        <v>48693</v>
      </c>
      <c r="K5811" s="191">
        <v>742</v>
      </c>
      <c r="L5811" s="193">
        <v>65.623989218328845</v>
      </c>
      <c r="N5811" s="185"/>
      <c r="O5811" s="185"/>
    </row>
    <row r="5812" spans="1:15" x14ac:dyDescent="0.25">
      <c r="A5812" s="239" t="s">
        <v>15667</v>
      </c>
      <c r="B5812" s="189" t="s">
        <v>8982</v>
      </c>
      <c r="C5812" s="190" t="s">
        <v>7907</v>
      </c>
      <c r="D5812" s="190" t="s">
        <v>3128</v>
      </c>
      <c r="E5812" s="190" t="s">
        <v>20867</v>
      </c>
      <c r="F5812" s="190" t="s">
        <v>20869</v>
      </c>
      <c r="G5812" s="192">
        <v>6125.62</v>
      </c>
      <c r="H5812" s="191">
        <v>122</v>
      </c>
      <c r="I5812" s="188">
        <v>50.21</v>
      </c>
      <c r="J5812" s="192">
        <v>6176</v>
      </c>
      <c r="K5812" s="191">
        <v>123</v>
      </c>
      <c r="L5812" s="193">
        <v>50.211382113821138</v>
      </c>
      <c r="N5812" s="185"/>
      <c r="O5812" s="185"/>
    </row>
    <row r="5813" spans="1:15" x14ac:dyDescent="0.25">
      <c r="A5813" s="239" t="s">
        <v>15668</v>
      </c>
      <c r="B5813" s="189" t="s">
        <v>8982</v>
      </c>
      <c r="C5813" s="190" t="s">
        <v>7907</v>
      </c>
      <c r="D5813" s="190" t="s">
        <v>8252</v>
      </c>
      <c r="E5813" s="190" t="s">
        <v>20867</v>
      </c>
      <c r="F5813" s="190" t="s">
        <v>20869</v>
      </c>
      <c r="G5813" s="192">
        <v>100</v>
      </c>
      <c r="H5813" s="191">
        <v>59</v>
      </c>
      <c r="I5813" s="188">
        <v>1.6949152542372881</v>
      </c>
      <c r="J5813" s="192">
        <v>100</v>
      </c>
      <c r="K5813" s="191">
        <v>61</v>
      </c>
      <c r="L5813" s="193">
        <v>1.639344262295082</v>
      </c>
      <c r="N5813" s="185"/>
      <c r="O5813" s="185"/>
    </row>
    <row r="5814" spans="1:15" x14ac:dyDescent="0.25">
      <c r="A5814" s="239" t="s">
        <v>15669</v>
      </c>
      <c r="B5814" s="189" t="s">
        <v>8982</v>
      </c>
      <c r="C5814" s="190" t="s">
        <v>7907</v>
      </c>
      <c r="D5814" s="190" t="s">
        <v>15670</v>
      </c>
      <c r="E5814" s="190" t="s">
        <v>20867</v>
      </c>
      <c r="F5814" s="190" t="s">
        <v>20868</v>
      </c>
      <c r="G5814" s="192">
        <v>0</v>
      </c>
      <c r="H5814" s="191">
        <v>18</v>
      </c>
      <c r="I5814" s="188">
        <v>0</v>
      </c>
      <c r="J5814" s="192">
        <v>0</v>
      </c>
      <c r="K5814" s="191">
        <v>19</v>
      </c>
      <c r="L5814" s="193">
        <v>0</v>
      </c>
      <c r="N5814" s="185"/>
      <c r="O5814" s="185"/>
    </row>
    <row r="5815" spans="1:15" x14ac:dyDescent="0.25">
      <c r="A5815" s="239" t="s">
        <v>15671</v>
      </c>
      <c r="B5815" s="189" t="s">
        <v>8982</v>
      </c>
      <c r="C5815" s="190" t="s">
        <v>7907</v>
      </c>
      <c r="D5815" s="190" t="s">
        <v>7936</v>
      </c>
      <c r="E5815" s="190" t="s">
        <v>20867</v>
      </c>
      <c r="F5815" s="190" t="s">
        <v>20869</v>
      </c>
      <c r="G5815" s="192">
        <v>18000</v>
      </c>
      <c r="H5815" s="191">
        <v>434</v>
      </c>
      <c r="I5815" s="188">
        <v>41.474654377880185</v>
      </c>
      <c r="J5815" s="192">
        <v>15878</v>
      </c>
      <c r="K5815" s="191">
        <v>430</v>
      </c>
      <c r="L5815" s="193">
        <v>36.925581395348836</v>
      </c>
      <c r="N5815" s="185"/>
      <c r="O5815" s="185"/>
    </row>
    <row r="5816" spans="1:15" x14ac:dyDescent="0.25">
      <c r="A5816" s="239" t="s">
        <v>15672</v>
      </c>
      <c r="B5816" s="189" t="s">
        <v>8982</v>
      </c>
      <c r="C5816" s="190" t="s">
        <v>7907</v>
      </c>
      <c r="D5816" s="190" t="s">
        <v>3131</v>
      </c>
      <c r="E5816" s="190" t="s">
        <v>20867</v>
      </c>
      <c r="F5816" s="190" t="s">
        <v>20869</v>
      </c>
      <c r="G5816" s="192">
        <v>5086.6000000000004</v>
      </c>
      <c r="H5816" s="191">
        <v>250</v>
      </c>
      <c r="I5816" s="188">
        <v>20.346400000000003</v>
      </c>
      <c r="J5816" s="192">
        <v>5370</v>
      </c>
      <c r="K5816" s="191">
        <v>252</v>
      </c>
      <c r="L5816" s="193">
        <v>21.30952380952381</v>
      </c>
      <c r="N5816" s="185"/>
      <c r="O5816" s="185"/>
    </row>
    <row r="5817" spans="1:15" x14ac:dyDescent="0.25">
      <c r="A5817" s="239" t="s">
        <v>15673</v>
      </c>
      <c r="B5817" s="189" t="s">
        <v>8982</v>
      </c>
      <c r="C5817" s="190" t="s">
        <v>7907</v>
      </c>
      <c r="D5817" s="190" t="s">
        <v>3132</v>
      </c>
      <c r="E5817" s="190" t="s">
        <v>20867</v>
      </c>
      <c r="F5817" s="190" t="s">
        <v>20869</v>
      </c>
      <c r="G5817" s="192">
        <v>28080</v>
      </c>
      <c r="H5817" s="191">
        <v>2588</v>
      </c>
      <c r="I5817" s="188">
        <v>10.850077279752705</v>
      </c>
      <c r="J5817" s="192">
        <v>29048</v>
      </c>
      <c r="K5817" s="191">
        <v>2620</v>
      </c>
      <c r="L5817" s="193">
        <v>11.087022900763358</v>
      </c>
      <c r="N5817" s="185"/>
      <c r="O5817" s="185"/>
    </row>
    <row r="5818" spans="1:15" x14ac:dyDescent="0.25">
      <c r="A5818" s="239" t="s">
        <v>15674</v>
      </c>
      <c r="B5818" s="189" t="s">
        <v>8982</v>
      </c>
      <c r="C5818" s="190" t="s">
        <v>7907</v>
      </c>
      <c r="D5818" s="190" t="s">
        <v>3133</v>
      </c>
      <c r="E5818" s="190" t="s">
        <v>20867</v>
      </c>
      <c r="F5818" s="190" t="s">
        <v>20869</v>
      </c>
      <c r="G5818" s="192">
        <v>8237.01</v>
      </c>
      <c r="H5818" s="191">
        <v>527</v>
      </c>
      <c r="I5818" s="188">
        <v>15.63</v>
      </c>
      <c r="J5818" s="192">
        <v>9000</v>
      </c>
      <c r="K5818" s="191">
        <v>532</v>
      </c>
      <c r="L5818" s="193">
        <v>16.917293233082706</v>
      </c>
      <c r="N5818" s="185"/>
      <c r="O5818" s="185"/>
    </row>
    <row r="5819" spans="1:15" x14ac:dyDescent="0.25">
      <c r="A5819" s="239" t="s">
        <v>15675</v>
      </c>
      <c r="B5819" s="189" t="s">
        <v>5341</v>
      </c>
      <c r="C5819" s="190" t="s">
        <v>5340</v>
      </c>
      <c r="D5819" s="190" t="s">
        <v>3134</v>
      </c>
      <c r="E5819" s="190" t="s">
        <v>20867</v>
      </c>
      <c r="F5819" s="190" t="s">
        <v>20869</v>
      </c>
      <c r="G5819" s="192">
        <v>141796</v>
      </c>
      <c r="H5819" s="191">
        <v>2394.2600000000002</v>
      </c>
      <c r="I5819" s="188">
        <v>59.223309080885109</v>
      </c>
      <c r="J5819" s="192">
        <v>141796</v>
      </c>
      <c r="K5819" s="191">
        <v>2402.29</v>
      </c>
      <c r="L5819" s="193">
        <v>59.025346648406313</v>
      </c>
      <c r="N5819" s="185"/>
      <c r="O5819" s="185"/>
    </row>
    <row r="5820" spans="1:15" x14ac:dyDescent="0.25">
      <c r="A5820" s="239" t="s">
        <v>15676</v>
      </c>
      <c r="B5820" s="189" t="s">
        <v>5341</v>
      </c>
      <c r="C5820" s="190" t="s">
        <v>5340</v>
      </c>
      <c r="D5820" s="190" t="s">
        <v>3135</v>
      </c>
      <c r="E5820" s="190" t="s">
        <v>20867</v>
      </c>
      <c r="F5820" s="190" t="s">
        <v>20869</v>
      </c>
      <c r="G5820" s="192">
        <v>18122</v>
      </c>
      <c r="H5820" s="191">
        <v>443.35</v>
      </c>
      <c r="I5820" s="188">
        <v>40.875155069358293</v>
      </c>
      <c r="J5820" s="192">
        <v>30140</v>
      </c>
      <c r="K5820" s="191">
        <v>508.64</v>
      </c>
      <c r="L5820" s="193">
        <v>59.256055363321799</v>
      </c>
      <c r="N5820" s="185"/>
      <c r="O5820" s="185"/>
    </row>
    <row r="5821" spans="1:15" x14ac:dyDescent="0.25">
      <c r="A5821" s="239" t="s">
        <v>15677</v>
      </c>
      <c r="B5821" s="189" t="s">
        <v>5341</v>
      </c>
      <c r="C5821" s="190" t="s">
        <v>5340</v>
      </c>
      <c r="D5821" s="190" t="s">
        <v>3136</v>
      </c>
      <c r="E5821" s="190" t="s">
        <v>20867</v>
      </c>
      <c r="F5821" s="190" t="s">
        <v>20869</v>
      </c>
      <c r="G5821" s="192">
        <v>367780</v>
      </c>
      <c r="H5821" s="191">
        <v>4748.13</v>
      </c>
      <c r="I5821" s="188">
        <v>77.457862358444274</v>
      </c>
      <c r="J5821" s="192">
        <v>407460</v>
      </c>
      <c r="K5821" s="191">
        <v>5260.4</v>
      </c>
      <c r="L5821" s="193">
        <v>77.45798798570452</v>
      </c>
      <c r="N5821" s="185"/>
      <c r="O5821" s="185"/>
    </row>
    <row r="5822" spans="1:15" x14ac:dyDescent="0.25">
      <c r="A5822" s="239" t="s">
        <v>15678</v>
      </c>
      <c r="B5822" s="189" t="s">
        <v>5341</v>
      </c>
      <c r="C5822" s="190" t="s">
        <v>5340</v>
      </c>
      <c r="D5822" s="190" t="s">
        <v>6873</v>
      </c>
      <c r="E5822" s="190" t="s">
        <v>20867</v>
      </c>
      <c r="F5822" s="190" t="s">
        <v>20869</v>
      </c>
      <c r="G5822" s="192">
        <v>18356</v>
      </c>
      <c r="H5822" s="191">
        <v>246.8</v>
      </c>
      <c r="I5822" s="188">
        <v>74.376012965964335</v>
      </c>
      <c r="J5822" s="192">
        <v>21840</v>
      </c>
      <c r="K5822" s="191">
        <v>279.44</v>
      </c>
      <c r="L5822" s="193">
        <v>78.156312625250507</v>
      </c>
      <c r="N5822" s="185"/>
      <c r="O5822" s="185"/>
    </row>
    <row r="5823" spans="1:15" x14ac:dyDescent="0.25">
      <c r="A5823" s="239" t="s">
        <v>15679</v>
      </c>
      <c r="B5823" s="189" t="s">
        <v>5341</v>
      </c>
      <c r="C5823" s="190" t="s">
        <v>5340</v>
      </c>
      <c r="D5823" s="190" t="s">
        <v>3137</v>
      </c>
      <c r="E5823" s="190" t="s">
        <v>20867</v>
      </c>
      <c r="F5823" s="190" t="s">
        <v>20869</v>
      </c>
      <c r="G5823" s="192">
        <v>75739</v>
      </c>
      <c r="H5823" s="191">
        <v>658.39</v>
      </c>
      <c r="I5823" s="188">
        <v>115.03668038700467</v>
      </c>
      <c r="J5823" s="192">
        <v>38401</v>
      </c>
      <c r="K5823" s="191">
        <v>757.93</v>
      </c>
      <c r="L5823" s="193">
        <v>50.66562875199557</v>
      </c>
      <c r="N5823" s="185"/>
      <c r="O5823" s="185"/>
    </row>
    <row r="5824" spans="1:15" x14ac:dyDescent="0.25">
      <c r="A5824" s="239" t="s">
        <v>15680</v>
      </c>
      <c r="B5824" s="189" t="s">
        <v>5341</v>
      </c>
      <c r="C5824" s="190" t="s">
        <v>5340</v>
      </c>
      <c r="D5824" s="190" t="s">
        <v>8198</v>
      </c>
      <c r="E5824" s="190" t="s">
        <v>20867</v>
      </c>
      <c r="F5824" s="190" t="s">
        <v>20869</v>
      </c>
      <c r="G5824" s="192">
        <v>10547</v>
      </c>
      <c r="H5824" s="191">
        <v>369.95</v>
      </c>
      <c r="I5824" s="188">
        <v>28.509258007838898</v>
      </c>
      <c r="J5824" s="192">
        <v>13820</v>
      </c>
      <c r="K5824" s="191">
        <v>475.24</v>
      </c>
      <c r="L5824" s="193">
        <v>29.080043767359648</v>
      </c>
      <c r="N5824" s="185"/>
      <c r="O5824" s="185"/>
    </row>
    <row r="5825" spans="1:15" x14ac:dyDescent="0.25">
      <c r="A5825" s="239" t="s">
        <v>15681</v>
      </c>
      <c r="B5825" s="189" t="s">
        <v>5341</v>
      </c>
      <c r="C5825" s="190" t="s">
        <v>5340</v>
      </c>
      <c r="D5825" s="190" t="s">
        <v>3611</v>
      </c>
      <c r="E5825" s="190" t="s">
        <v>20867</v>
      </c>
      <c r="F5825" s="190" t="s">
        <v>20869</v>
      </c>
      <c r="G5825" s="192">
        <v>15000</v>
      </c>
      <c r="H5825" s="191">
        <v>1687.65</v>
      </c>
      <c r="I5825" s="188">
        <v>8.8880988356590525</v>
      </c>
      <c r="J5825" s="192">
        <v>23000</v>
      </c>
      <c r="K5825" s="191">
        <v>2006.64</v>
      </c>
      <c r="L5825" s="193">
        <v>11.461946338157317</v>
      </c>
      <c r="N5825" s="185"/>
      <c r="O5825" s="185"/>
    </row>
    <row r="5826" spans="1:15" x14ac:dyDescent="0.25">
      <c r="A5826" s="239" t="s">
        <v>15682</v>
      </c>
      <c r="B5826" s="189" t="s">
        <v>5341</v>
      </c>
      <c r="C5826" s="190" t="s">
        <v>5340</v>
      </c>
      <c r="D5826" s="190" t="s">
        <v>15683</v>
      </c>
      <c r="E5826" s="190" t="s">
        <v>20867</v>
      </c>
      <c r="F5826" s="190" t="s">
        <v>20869</v>
      </c>
      <c r="G5826" s="192">
        <v>75280</v>
      </c>
      <c r="H5826" s="191">
        <v>1447.71</v>
      </c>
      <c r="I5826" s="188">
        <v>51.999364513611148</v>
      </c>
      <c r="J5826" s="192">
        <v>45000</v>
      </c>
      <c r="K5826" s="191">
        <v>1585.7</v>
      </c>
      <c r="L5826" s="193">
        <v>28.378634041748121</v>
      </c>
      <c r="N5826" s="185"/>
      <c r="O5826" s="185"/>
    </row>
    <row r="5827" spans="1:15" x14ac:dyDescent="0.25">
      <c r="A5827" s="239" t="s">
        <v>15684</v>
      </c>
      <c r="B5827" s="189" t="s">
        <v>5341</v>
      </c>
      <c r="C5827" s="190" t="s">
        <v>5340</v>
      </c>
      <c r="D5827" s="190" t="s">
        <v>6712</v>
      </c>
      <c r="E5827" s="190" t="s">
        <v>20867</v>
      </c>
      <c r="F5827" s="190" t="s">
        <v>20869</v>
      </c>
      <c r="G5827" s="192">
        <v>299244</v>
      </c>
      <c r="H5827" s="191">
        <v>5442.79</v>
      </c>
      <c r="I5827" s="188">
        <v>54.979890828049584</v>
      </c>
      <c r="J5827" s="192">
        <v>324825</v>
      </c>
      <c r="K5827" s="191">
        <v>6214.6</v>
      </c>
      <c r="L5827" s="193">
        <v>52.268046213754701</v>
      </c>
      <c r="N5827" s="185"/>
      <c r="O5827" s="185"/>
    </row>
    <row r="5828" spans="1:15" x14ac:dyDescent="0.25">
      <c r="A5828" s="239" t="s">
        <v>15685</v>
      </c>
      <c r="B5828" s="189" t="s">
        <v>7083</v>
      </c>
      <c r="C5828" s="190" t="s">
        <v>5527</v>
      </c>
      <c r="D5828" s="190" t="s">
        <v>3138</v>
      </c>
      <c r="E5828" s="190" t="s">
        <v>20873</v>
      </c>
      <c r="F5828" s="190" t="s">
        <v>20869</v>
      </c>
      <c r="G5828" s="192">
        <v>4342</v>
      </c>
      <c r="H5828" s="191">
        <v>210.0498</v>
      </c>
      <c r="I5828" s="188">
        <v>20.671288427791886</v>
      </c>
      <c r="J5828" s="192">
        <v>4750</v>
      </c>
      <c r="K5828" s="191">
        <v>209.42</v>
      </c>
      <c r="L5828" s="193">
        <v>22.681692292999713</v>
      </c>
      <c r="N5828" s="185"/>
      <c r="O5828" s="185"/>
    </row>
    <row r="5829" spans="1:15" x14ac:dyDescent="0.25">
      <c r="A5829" s="239" t="s">
        <v>15686</v>
      </c>
      <c r="B5829" s="189" t="s">
        <v>7083</v>
      </c>
      <c r="C5829" s="190" t="s">
        <v>5527</v>
      </c>
      <c r="D5829" s="190" t="s">
        <v>3139</v>
      </c>
      <c r="E5829" s="190" t="s">
        <v>20873</v>
      </c>
      <c r="F5829" s="190" t="s">
        <v>20869</v>
      </c>
      <c r="G5829" s="192">
        <v>24919</v>
      </c>
      <c r="H5829" s="191">
        <v>444.5514</v>
      </c>
      <c r="I5829" s="188">
        <v>56.054260542200517</v>
      </c>
      <c r="J5829" s="192">
        <v>36000</v>
      </c>
      <c r="K5829" s="191">
        <v>446.53</v>
      </c>
      <c r="L5829" s="193">
        <v>80.621682753678371</v>
      </c>
      <c r="N5829" s="185"/>
      <c r="O5829" s="185"/>
    </row>
    <row r="5830" spans="1:15" x14ac:dyDescent="0.25">
      <c r="A5830" s="239" t="s">
        <v>15687</v>
      </c>
      <c r="B5830" s="189" t="s">
        <v>7083</v>
      </c>
      <c r="C5830" s="190" t="s">
        <v>5527</v>
      </c>
      <c r="D5830" s="190" t="s">
        <v>3140</v>
      </c>
      <c r="E5830" s="190" t="s">
        <v>20873</v>
      </c>
      <c r="F5830" s="190" t="s">
        <v>20869</v>
      </c>
      <c r="G5830" s="192">
        <v>1200</v>
      </c>
      <c r="H5830" s="191">
        <v>122.35720000000001</v>
      </c>
      <c r="I5830" s="188">
        <v>9.8073509364385583</v>
      </c>
      <c r="J5830" s="192">
        <v>1200</v>
      </c>
      <c r="K5830" s="191">
        <v>125.75</v>
      </c>
      <c r="L5830" s="193">
        <v>9.5427435387673949</v>
      </c>
      <c r="N5830" s="185"/>
      <c r="O5830" s="185"/>
    </row>
    <row r="5831" spans="1:15" x14ac:dyDescent="0.25">
      <c r="A5831" s="239" t="s">
        <v>15688</v>
      </c>
      <c r="B5831" s="189" t="s">
        <v>7083</v>
      </c>
      <c r="C5831" s="190" t="s">
        <v>5527</v>
      </c>
      <c r="D5831" s="190" t="s">
        <v>15689</v>
      </c>
      <c r="E5831" s="190" t="s">
        <v>20873</v>
      </c>
      <c r="F5831" s="190" t="s">
        <v>20868</v>
      </c>
      <c r="G5831" s="192">
        <v>0</v>
      </c>
      <c r="H5831" s="191">
        <v>39.869199999999999</v>
      </c>
      <c r="I5831" s="188">
        <v>0</v>
      </c>
      <c r="J5831" s="192">
        <v>0</v>
      </c>
      <c r="K5831" s="191">
        <v>39.43</v>
      </c>
      <c r="L5831" s="193">
        <v>0</v>
      </c>
      <c r="N5831" s="185"/>
      <c r="O5831" s="185"/>
    </row>
    <row r="5832" spans="1:15" x14ac:dyDescent="0.25">
      <c r="A5832" s="239" t="s">
        <v>15690</v>
      </c>
      <c r="B5832" s="189" t="s">
        <v>7083</v>
      </c>
      <c r="C5832" s="190" t="s">
        <v>5527</v>
      </c>
      <c r="D5832" s="190" t="s">
        <v>3141</v>
      </c>
      <c r="E5832" s="190" t="s">
        <v>20873</v>
      </c>
      <c r="F5832" s="190" t="s">
        <v>20869</v>
      </c>
      <c r="G5832" s="192">
        <v>28907</v>
      </c>
      <c r="H5832" s="191">
        <v>809.16800000000001</v>
      </c>
      <c r="I5832" s="188">
        <v>35.724348960907996</v>
      </c>
      <c r="J5832" s="192">
        <v>29500</v>
      </c>
      <c r="K5832" s="191">
        <v>803.31</v>
      </c>
      <c r="L5832" s="193">
        <v>36.72305834609304</v>
      </c>
      <c r="N5832" s="185"/>
      <c r="O5832" s="185"/>
    </row>
    <row r="5833" spans="1:15" x14ac:dyDescent="0.25">
      <c r="A5833" s="239" t="s">
        <v>15691</v>
      </c>
      <c r="B5833" s="189" t="s">
        <v>7083</v>
      </c>
      <c r="C5833" s="190" t="s">
        <v>5527</v>
      </c>
      <c r="D5833" s="190" t="s">
        <v>3142</v>
      </c>
      <c r="E5833" s="190" t="s">
        <v>20873</v>
      </c>
      <c r="F5833" s="190" t="s">
        <v>20869</v>
      </c>
      <c r="G5833" s="192">
        <v>11500</v>
      </c>
      <c r="H5833" s="191">
        <v>282.42320000000001</v>
      </c>
      <c r="I5833" s="188">
        <v>40.719034413603417</v>
      </c>
      <c r="J5833" s="192">
        <v>11500</v>
      </c>
      <c r="K5833" s="191">
        <v>286.25</v>
      </c>
      <c r="L5833" s="193">
        <v>40.174672489082973</v>
      </c>
      <c r="N5833" s="185"/>
      <c r="O5833" s="185"/>
    </row>
    <row r="5834" spans="1:15" x14ac:dyDescent="0.25">
      <c r="A5834" s="239" t="s">
        <v>15692</v>
      </c>
      <c r="B5834" s="189" t="s">
        <v>7083</v>
      </c>
      <c r="C5834" s="190" t="s">
        <v>5527</v>
      </c>
      <c r="D5834" s="190" t="s">
        <v>6600</v>
      </c>
      <c r="E5834" s="190" t="s">
        <v>20873</v>
      </c>
      <c r="F5834" s="190" t="s">
        <v>20869</v>
      </c>
      <c r="G5834" s="192">
        <v>130893</v>
      </c>
      <c r="H5834" s="191">
        <v>2490.3519999999999</v>
      </c>
      <c r="I5834" s="188">
        <v>52.56003970523043</v>
      </c>
      <c r="J5834" s="192">
        <v>179455</v>
      </c>
      <c r="K5834" s="191">
        <v>2496.62</v>
      </c>
      <c r="L5834" s="193">
        <v>71.879180652241828</v>
      </c>
      <c r="N5834" s="185"/>
      <c r="O5834" s="185"/>
    </row>
    <row r="5835" spans="1:15" x14ac:dyDescent="0.25">
      <c r="A5835" s="239" t="s">
        <v>15693</v>
      </c>
      <c r="B5835" s="189" t="s">
        <v>7083</v>
      </c>
      <c r="C5835" s="190" t="s">
        <v>5527</v>
      </c>
      <c r="D5835" s="190" t="s">
        <v>3143</v>
      </c>
      <c r="E5835" s="190" t="s">
        <v>20873</v>
      </c>
      <c r="F5835" s="190" t="s">
        <v>20869</v>
      </c>
      <c r="G5835" s="192">
        <v>700</v>
      </c>
      <c r="H5835" s="191">
        <v>40.556600000000003</v>
      </c>
      <c r="I5835" s="188">
        <v>17.259829472884807</v>
      </c>
      <c r="J5835" s="192">
        <v>700</v>
      </c>
      <c r="K5835" s="191">
        <v>39.380000000000003</v>
      </c>
      <c r="L5835" s="193">
        <v>17.775520568816656</v>
      </c>
      <c r="N5835" s="185"/>
      <c r="O5835" s="185"/>
    </row>
    <row r="5836" spans="1:15" x14ac:dyDescent="0.25">
      <c r="A5836" s="239" t="s">
        <v>15694</v>
      </c>
      <c r="B5836" s="189" t="s">
        <v>7083</v>
      </c>
      <c r="C5836" s="190" t="s">
        <v>5527</v>
      </c>
      <c r="D5836" s="190" t="s">
        <v>3144</v>
      </c>
      <c r="E5836" s="190" t="s">
        <v>20873</v>
      </c>
      <c r="F5836" s="190" t="s">
        <v>20869</v>
      </c>
      <c r="G5836" s="192">
        <v>84505</v>
      </c>
      <c r="H5836" s="191">
        <v>1454.0473999999999</v>
      </c>
      <c r="I5836" s="188">
        <v>58.1170875172295</v>
      </c>
      <c r="J5836" s="192">
        <v>106300</v>
      </c>
      <c r="K5836" s="191">
        <v>1459.32</v>
      </c>
      <c r="L5836" s="193">
        <v>72.842145656881286</v>
      </c>
      <c r="N5836" s="185"/>
      <c r="O5836" s="185"/>
    </row>
    <row r="5837" spans="1:15" x14ac:dyDescent="0.25">
      <c r="A5837" s="239" t="s">
        <v>15695</v>
      </c>
      <c r="B5837" s="189" t="s">
        <v>7083</v>
      </c>
      <c r="C5837" s="190" t="s">
        <v>5527</v>
      </c>
      <c r="D5837" s="190" t="s">
        <v>3145</v>
      </c>
      <c r="E5837" s="190" t="s">
        <v>20873</v>
      </c>
      <c r="F5837" s="190" t="s">
        <v>20869</v>
      </c>
      <c r="G5837" s="192">
        <v>7066</v>
      </c>
      <c r="H5837" s="191">
        <v>279.47719999999998</v>
      </c>
      <c r="I5837" s="188">
        <v>25.282921111274909</v>
      </c>
      <c r="J5837" s="192">
        <v>8000</v>
      </c>
      <c r="K5837" s="191">
        <v>283.58999999999997</v>
      </c>
      <c r="L5837" s="193">
        <v>28.20973941253218</v>
      </c>
      <c r="N5837" s="185"/>
      <c r="O5837" s="185"/>
    </row>
    <row r="5838" spans="1:15" x14ac:dyDescent="0.25">
      <c r="A5838" s="239" t="s">
        <v>15696</v>
      </c>
      <c r="B5838" s="189" t="s">
        <v>7083</v>
      </c>
      <c r="C5838" s="190" t="s">
        <v>5527</v>
      </c>
      <c r="D5838" s="190" t="s">
        <v>2098</v>
      </c>
      <c r="E5838" s="190" t="s">
        <v>20873</v>
      </c>
      <c r="F5838" s="190" t="s">
        <v>20869</v>
      </c>
      <c r="G5838" s="192">
        <v>302950</v>
      </c>
      <c r="H5838" s="191">
        <v>6520.0871999999999</v>
      </c>
      <c r="I5838" s="188">
        <v>46.464102504641346</v>
      </c>
      <c r="J5838" s="192">
        <v>635310</v>
      </c>
      <c r="K5838" s="191">
        <v>6585.67</v>
      </c>
      <c r="L5838" s="193">
        <v>96.468544582403922</v>
      </c>
      <c r="N5838" s="185"/>
      <c r="O5838" s="185"/>
    </row>
    <row r="5839" spans="1:15" x14ac:dyDescent="0.25">
      <c r="A5839" s="239" t="s">
        <v>15697</v>
      </c>
      <c r="B5839" s="189" t="s">
        <v>7083</v>
      </c>
      <c r="C5839" s="190" t="s">
        <v>5527</v>
      </c>
      <c r="D5839" s="190" t="s">
        <v>3146</v>
      </c>
      <c r="E5839" s="190" t="s">
        <v>20873</v>
      </c>
      <c r="F5839" s="190" t="s">
        <v>20869</v>
      </c>
      <c r="G5839" s="192">
        <v>5175</v>
      </c>
      <c r="H5839" s="191">
        <v>328.5772</v>
      </c>
      <c r="I5839" s="188">
        <v>15.749723352685457</v>
      </c>
      <c r="J5839" s="192">
        <v>5400</v>
      </c>
      <c r="K5839" s="191">
        <v>334.82</v>
      </c>
      <c r="L5839" s="193">
        <v>16.128068813093602</v>
      </c>
      <c r="N5839" s="185"/>
      <c r="O5839" s="185"/>
    </row>
    <row r="5840" spans="1:15" x14ac:dyDescent="0.25">
      <c r="A5840" s="239" t="s">
        <v>15698</v>
      </c>
      <c r="B5840" s="189" t="s">
        <v>7083</v>
      </c>
      <c r="C5840" s="190" t="s">
        <v>5527</v>
      </c>
      <c r="D5840" s="190" t="s">
        <v>3147</v>
      </c>
      <c r="E5840" s="190" t="s">
        <v>20873</v>
      </c>
      <c r="F5840" s="190" t="s">
        <v>20869</v>
      </c>
      <c r="G5840" s="192">
        <v>2561</v>
      </c>
      <c r="H5840" s="191">
        <v>170.37700000000001</v>
      </c>
      <c r="I5840" s="188">
        <v>15.031371605322313</v>
      </c>
      <c r="J5840" s="192">
        <v>3000</v>
      </c>
      <c r="K5840" s="191">
        <v>171.58</v>
      </c>
      <c r="L5840" s="193">
        <v>17.484555309476626</v>
      </c>
      <c r="N5840" s="185"/>
      <c r="O5840" s="185"/>
    </row>
    <row r="5841" spans="1:15" x14ac:dyDescent="0.25">
      <c r="A5841" s="239" t="s">
        <v>15699</v>
      </c>
      <c r="B5841" s="189" t="s">
        <v>7083</v>
      </c>
      <c r="C5841" s="190" t="s">
        <v>5527</v>
      </c>
      <c r="D5841" s="190" t="s">
        <v>3148</v>
      </c>
      <c r="E5841" s="190" t="s">
        <v>20873</v>
      </c>
      <c r="F5841" s="190" t="s">
        <v>20869</v>
      </c>
      <c r="G5841" s="192">
        <v>1600</v>
      </c>
      <c r="H5841" s="191">
        <v>42.029600000000002</v>
      </c>
      <c r="I5841" s="188">
        <v>38.068408930848733</v>
      </c>
      <c r="J5841" s="192">
        <v>1600</v>
      </c>
      <c r="K5841" s="191">
        <v>41.86</v>
      </c>
      <c r="L5841" s="193">
        <v>38.222646918299091</v>
      </c>
      <c r="N5841" s="185"/>
      <c r="O5841" s="185"/>
    </row>
    <row r="5842" spans="1:15" x14ac:dyDescent="0.25">
      <c r="A5842" s="239" t="s">
        <v>15700</v>
      </c>
      <c r="B5842" s="189" t="s">
        <v>7083</v>
      </c>
      <c r="C5842" s="190" t="s">
        <v>5527</v>
      </c>
      <c r="D5842" s="190" t="s">
        <v>3149</v>
      </c>
      <c r="E5842" s="190" t="s">
        <v>20873</v>
      </c>
      <c r="F5842" s="190" t="s">
        <v>20869</v>
      </c>
      <c r="G5842" s="192">
        <v>6819</v>
      </c>
      <c r="H5842" s="191">
        <v>526.15560000000005</v>
      </c>
      <c r="I5842" s="188">
        <v>12.960044519149847</v>
      </c>
      <c r="J5842" s="192">
        <v>6869</v>
      </c>
      <c r="K5842" s="191">
        <v>517.79999999999995</v>
      </c>
      <c r="L5842" s="193">
        <v>13.265739667825416</v>
      </c>
      <c r="N5842" s="185"/>
      <c r="O5842" s="185"/>
    </row>
    <row r="5843" spans="1:15" x14ac:dyDescent="0.25">
      <c r="A5843" s="239" t="s">
        <v>15701</v>
      </c>
      <c r="B5843" s="189" t="s">
        <v>7083</v>
      </c>
      <c r="C5843" s="190" t="s">
        <v>5527</v>
      </c>
      <c r="D5843" s="190" t="s">
        <v>7979</v>
      </c>
      <c r="E5843" s="190" t="s">
        <v>20873</v>
      </c>
      <c r="F5843" s="190" t="s">
        <v>20869</v>
      </c>
      <c r="G5843" s="192">
        <v>7700</v>
      </c>
      <c r="H5843" s="191">
        <v>467.72660000000002</v>
      </c>
      <c r="I5843" s="188">
        <v>16.462608712012528</v>
      </c>
      <c r="J5843" s="192">
        <v>7700</v>
      </c>
      <c r="K5843" s="191">
        <v>462.79</v>
      </c>
      <c r="L5843" s="193">
        <v>16.638216037511615</v>
      </c>
      <c r="N5843" s="185"/>
      <c r="O5843" s="185"/>
    </row>
    <row r="5844" spans="1:15" x14ac:dyDescent="0.25">
      <c r="A5844" s="239" t="s">
        <v>15702</v>
      </c>
      <c r="B5844" s="189" t="s">
        <v>7083</v>
      </c>
      <c r="C5844" s="190" t="s">
        <v>5527</v>
      </c>
      <c r="D5844" s="190" t="s">
        <v>3150</v>
      </c>
      <c r="E5844" s="190" t="s">
        <v>20873</v>
      </c>
      <c r="F5844" s="190" t="s">
        <v>20869</v>
      </c>
      <c r="G5844" s="192">
        <v>23303</v>
      </c>
      <c r="H5844" s="191">
        <v>414.89499999999998</v>
      </c>
      <c r="I5844" s="188">
        <v>56.166017908145434</v>
      </c>
      <c r="J5844" s="192">
        <v>26000</v>
      </c>
      <c r="K5844" s="191">
        <v>414.12</v>
      </c>
      <c r="L5844" s="193">
        <v>62.783734183328505</v>
      </c>
      <c r="N5844" s="185"/>
      <c r="O5844" s="185"/>
    </row>
    <row r="5845" spans="1:15" x14ac:dyDescent="0.25">
      <c r="A5845" s="239" t="s">
        <v>15703</v>
      </c>
      <c r="B5845" s="189" t="s">
        <v>7083</v>
      </c>
      <c r="C5845" s="190" t="s">
        <v>5527</v>
      </c>
      <c r="D5845" s="190" t="s">
        <v>6033</v>
      </c>
      <c r="E5845" s="190" t="s">
        <v>20873</v>
      </c>
      <c r="F5845" s="190" t="s">
        <v>20869</v>
      </c>
      <c r="G5845" s="192">
        <v>3000</v>
      </c>
      <c r="H5845" s="191">
        <v>232.43940000000001</v>
      </c>
      <c r="I5845" s="188">
        <v>12.906589846643898</v>
      </c>
      <c r="J5845" s="192">
        <v>3000</v>
      </c>
      <c r="K5845" s="191">
        <v>235.06</v>
      </c>
      <c r="L5845" s="193">
        <v>12.762698885390964</v>
      </c>
      <c r="N5845" s="185"/>
      <c r="O5845" s="185"/>
    </row>
    <row r="5846" spans="1:15" x14ac:dyDescent="0.25">
      <c r="A5846" s="239" t="s">
        <v>15704</v>
      </c>
      <c r="B5846" s="189" t="s">
        <v>7083</v>
      </c>
      <c r="C5846" s="190" t="s">
        <v>5527</v>
      </c>
      <c r="D5846" s="190" t="s">
        <v>6629</v>
      </c>
      <c r="E5846" s="190" t="s">
        <v>20873</v>
      </c>
      <c r="F5846" s="190" t="s">
        <v>20869</v>
      </c>
      <c r="G5846" s="192">
        <v>185659</v>
      </c>
      <c r="H5846" s="191">
        <v>3122.8582000000001</v>
      </c>
      <c r="I5846" s="188">
        <v>59.451626718113552</v>
      </c>
      <c r="J5846" s="192">
        <v>218220</v>
      </c>
      <c r="K5846" s="191">
        <v>3137.15</v>
      </c>
      <c r="L5846" s="193">
        <v>69.559950910858575</v>
      </c>
      <c r="N5846" s="185"/>
      <c r="O5846" s="185"/>
    </row>
    <row r="5847" spans="1:15" x14ac:dyDescent="0.25">
      <c r="A5847" s="239" t="s">
        <v>15705</v>
      </c>
      <c r="B5847" s="189" t="s">
        <v>7083</v>
      </c>
      <c r="C5847" s="190" t="s">
        <v>5527</v>
      </c>
      <c r="D5847" s="190" t="s">
        <v>15706</v>
      </c>
      <c r="E5847" s="190" t="s">
        <v>20873</v>
      </c>
      <c r="F5847" s="190" t="s">
        <v>20868</v>
      </c>
      <c r="G5847" s="192">
        <v>0</v>
      </c>
      <c r="H5847" s="191">
        <v>27.692399999999999</v>
      </c>
      <c r="I5847" s="188">
        <v>0</v>
      </c>
      <c r="J5847" s="192">
        <v>0</v>
      </c>
      <c r="K5847" s="191">
        <v>31.16</v>
      </c>
      <c r="L5847" s="193">
        <v>0</v>
      </c>
      <c r="N5847" s="185"/>
      <c r="O5847" s="185"/>
    </row>
    <row r="5848" spans="1:15" x14ac:dyDescent="0.25">
      <c r="A5848" s="239" t="s">
        <v>15707</v>
      </c>
      <c r="B5848" s="189" t="s">
        <v>7083</v>
      </c>
      <c r="C5848" s="190" t="s">
        <v>5527</v>
      </c>
      <c r="D5848" s="190" t="s">
        <v>6034</v>
      </c>
      <c r="E5848" s="190" t="s">
        <v>20873</v>
      </c>
      <c r="F5848" s="190" t="s">
        <v>20869</v>
      </c>
      <c r="G5848" s="192">
        <v>2625</v>
      </c>
      <c r="H5848" s="191">
        <v>79.051000000000002</v>
      </c>
      <c r="I5848" s="188">
        <v>33.206411051093596</v>
      </c>
      <c r="J5848" s="192">
        <v>2800</v>
      </c>
      <c r="K5848" s="191">
        <v>80.73</v>
      </c>
      <c r="L5848" s="193">
        <v>34.683512944382507</v>
      </c>
      <c r="N5848" s="185"/>
      <c r="O5848" s="185"/>
    </row>
    <row r="5849" spans="1:15" x14ac:dyDescent="0.25">
      <c r="A5849" s="239" t="s">
        <v>15708</v>
      </c>
      <c r="B5849" s="189" t="s">
        <v>7083</v>
      </c>
      <c r="C5849" s="190" t="s">
        <v>5527</v>
      </c>
      <c r="D5849" s="190" t="s">
        <v>6035</v>
      </c>
      <c r="E5849" s="190" t="s">
        <v>20873</v>
      </c>
      <c r="F5849" s="190" t="s">
        <v>20869</v>
      </c>
      <c r="G5849" s="192">
        <v>990</v>
      </c>
      <c r="H5849" s="191">
        <v>55.2866</v>
      </c>
      <c r="I5849" s="188">
        <v>17.906689866984042</v>
      </c>
      <c r="J5849" s="192">
        <v>1000</v>
      </c>
      <c r="K5849" s="191">
        <v>54.94</v>
      </c>
      <c r="L5849" s="193">
        <v>18.201674554058975</v>
      </c>
      <c r="N5849" s="185"/>
      <c r="O5849" s="185"/>
    </row>
    <row r="5850" spans="1:15" x14ac:dyDescent="0.25">
      <c r="A5850" s="239" t="s">
        <v>15709</v>
      </c>
      <c r="B5850" s="189" t="s">
        <v>7083</v>
      </c>
      <c r="C5850" s="190" t="s">
        <v>5527</v>
      </c>
      <c r="D5850" s="190" t="s">
        <v>5789</v>
      </c>
      <c r="E5850" s="190" t="s">
        <v>20873</v>
      </c>
      <c r="F5850" s="190" t="s">
        <v>20869</v>
      </c>
      <c r="G5850" s="192">
        <v>672999</v>
      </c>
      <c r="H5850" s="191">
        <v>8347.6874000000007</v>
      </c>
      <c r="I5850" s="188">
        <v>80.621011275530023</v>
      </c>
      <c r="J5850" s="192">
        <v>993745</v>
      </c>
      <c r="K5850" s="191">
        <v>8381.09</v>
      </c>
      <c r="L5850" s="193">
        <v>118.56989961926193</v>
      </c>
      <c r="N5850" s="185"/>
      <c r="O5850" s="185"/>
    </row>
    <row r="5851" spans="1:15" x14ac:dyDescent="0.25">
      <c r="A5851" s="239" t="s">
        <v>15710</v>
      </c>
      <c r="B5851" s="189" t="s">
        <v>7083</v>
      </c>
      <c r="C5851" s="190" t="s">
        <v>5527</v>
      </c>
      <c r="D5851" s="190" t="s">
        <v>6036</v>
      </c>
      <c r="E5851" s="190" t="s">
        <v>20873</v>
      </c>
      <c r="F5851" s="190" t="s">
        <v>20869</v>
      </c>
      <c r="G5851" s="192">
        <v>1100</v>
      </c>
      <c r="H5851" s="191">
        <v>70.900400000000005</v>
      </c>
      <c r="I5851" s="188">
        <v>15.514722060806426</v>
      </c>
      <c r="J5851" s="192">
        <v>1100</v>
      </c>
      <c r="K5851" s="191">
        <v>72.09</v>
      </c>
      <c r="L5851" s="193">
        <v>15.258704397281175</v>
      </c>
      <c r="N5851" s="185"/>
      <c r="O5851" s="185"/>
    </row>
    <row r="5852" spans="1:15" x14ac:dyDescent="0.25">
      <c r="A5852" s="239" t="s">
        <v>15711</v>
      </c>
      <c r="B5852" s="189" t="s">
        <v>7083</v>
      </c>
      <c r="C5852" s="190" t="s">
        <v>5527</v>
      </c>
      <c r="D5852" s="190" t="s">
        <v>6037</v>
      </c>
      <c r="E5852" s="190" t="s">
        <v>20873</v>
      </c>
      <c r="F5852" s="190" t="s">
        <v>20869</v>
      </c>
      <c r="G5852" s="192">
        <v>750</v>
      </c>
      <c r="H5852" s="191">
        <v>50.376600000000003</v>
      </c>
      <c r="I5852" s="188">
        <v>14.887864603804147</v>
      </c>
      <c r="J5852" s="192">
        <v>750</v>
      </c>
      <c r="K5852" s="191">
        <v>51.3</v>
      </c>
      <c r="L5852" s="193">
        <v>14.619883040935674</v>
      </c>
      <c r="N5852" s="185"/>
      <c r="O5852" s="185"/>
    </row>
    <row r="5853" spans="1:15" x14ac:dyDescent="0.25">
      <c r="A5853" s="239" t="s">
        <v>15712</v>
      </c>
      <c r="B5853" s="189" t="s">
        <v>7083</v>
      </c>
      <c r="C5853" s="190" t="s">
        <v>5527</v>
      </c>
      <c r="D5853" s="190" t="s">
        <v>7980</v>
      </c>
      <c r="E5853" s="190" t="s">
        <v>20873</v>
      </c>
      <c r="F5853" s="190" t="s">
        <v>20869</v>
      </c>
      <c r="G5853" s="192">
        <v>2178</v>
      </c>
      <c r="H5853" s="191">
        <v>104.7794</v>
      </c>
      <c r="I5853" s="188">
        <v>20.7865286497155</v>
      </c>
      <c r="J5853" s="192">
        <v>2173</v>
      </c>
      <c r="K5853" s="191">
        <v>104.6</v>
      </c>
      <c r="L5853" s="193">
        <v>20.774378585086044</v>
      </c>
      <c r="N5853" s="185"/>
      <c r="O5853" s="185"/>
    </row>
    <row r="5854" spans="1:15" x14ac:dyDescent="0.25">
      <c r="A5854" s="239" t="s">
        <v>15713</v>
      </c>
      <c r="B5854" s="189" t="s">
        <v>7083</v>
      </c>
      <c r="C5854" s="190" t="s">
        <v>5527</v>
      </c>
      <c r="D5854" s="190" t="s">
        <v>6038</v>
      </c>
      <c r="E5854" s="190" t="s">
        <v>20873</v>
      </c>
      <c r="F5854" s="190" t="s">
        <v>20869</v>
      </c>
      <c r="G5854" s="192">
        <v>34443</v>
      </c>
      <c r="H5854" s="191">
        <v>466.74459999999999</v>
      </c>
      <c r="I5854" s="188">
        <v>73.794104955900934</v>
      </c>
      <c r="J5854" s="192">
        <v>35000</v>
      </c>
      <c r="K5854" s="191">
        <v>467.08</v>
      </c>
      <c r="L5854" s="193">
        <v>74.933630213239709</v>
      </c>
      <c r="N5854" s="185"/>
      <c r="O5854" s="185"/>
    </row>
    <row r="5855" spans="1:15" x14ac:dyDescent="0.25">
      <c r="A5855" s="239" t="s">
        <v>15714</v>
      </c>
      <c r="B5855" s="189" t="s">
        <v>7083</v>
      </c>
      <c r="C5855" s="190" t="s">
        <v>5527</v>
      </c>
      <c r="D5855" s="190" t="s">
        <v>6039</v>
      </c>
      <c r="E5855" s="190" t="s">
        <v>20873</v>
      </c>
      <c r="F5855" s="190" t="s">
        <v>20869</v>
      </c>
      <c r="G5855" s="192">
        <v>71613</v>
      </c>
      <c r="H5855" s="191">
        <v>1286.8127999999999</v>
      </c>
      <c r="I5855" s="188">
        <v>55.651451399923907</v>
      </c>
      <c r="J5855" s="192">
        <v>73500</v>
      </c>
      <c r="K5855" s="191">
        <v>1286.3699999999999</v>
      </c>
      <c r="L5855" s="193">
        <v>57.137526528137322</v>
      </c>
      <c r="N5855" s="185"/>
      <c r="O5855" s="185"/>
    </row>
    <row r="5856" spans="1:15" x14ac:dyDescent="0.25">
      <c r="A5856" s="239" t="s">
        <v>15715</v>
      </c>
      <c r="B5856" s="189" t="s">
        <v>7083</v>
      </c>
      <c r="C5856" s="190" t="s">
        <v>5527</v>
      </c>
      <c r="D5856" s="190" t="s">
        <v>6040</v>
      </c>
      <c r="E5856" s="190" t="s">
        <v>20873</v>
      </c>
      <c r="F5856" s="190" t="s">
        <v>20869</v>
      </c>
      <c r="G5856" s="192">
        <v>6750</v>
      </c>
      <c r="H5856" s="191">
        <v>187.95480000000001</v>
      </c>
      <c r="I5856" s="188">
        <v>35.912889694756394</v>
      </c>
      <c r="J5856" s="192">
        <v>6750</v>
      </c>
      <c r="K5856" s="191">
        <v>187.19</v>
      </c>
      <c r="L5856" s="193">
        <v>36.05961856936802</v>
      </c>
      <c r="N5856" s="185"/>
      <c r="O5856" s="185"/>
    </row>
    <row r="5857" spans="1:15" x14ac:dyDescent="0.25">
      <c r="A5857" s="239" t="s">
        <v>15716</v>
      </c>
      <c r="B5857" s="189" t="s">
        <v>7083</v>
      </c>
      <c r="C5857" s="190" t="s">
        <v>5527</v>
      </c>
      <c r="D5857" s="190" t="s">
        <v>6041</v>
      </c>
      <c r="E5857" s="190" t="s">
        <v>20873</v>
      </c>
      <c r="F5857" s="190" t="s">
        <v>20869</v>
      </c>
      <c r="G5857" s="192">
        <v>2068</v>
      </c>
      <c r="H5857" s="191">
        <v>70.802199999999999</v>
      </c>
      <c r="I5857" s="188">
        <v>29.208131950702096</v>
      </c>
      <c r="J5857" s="192">
        <v>2450</v>
      </c>
      <c r="K5857" s="191">
        <v>73.47</v>
      </c>
      <c r="L5857" s="193">
        <v>33.346944331019465</v>
      </c>
      <c r="N5857" s="185"/>
      <c r="O5857" s="185"/>
    </row>
    <row r="5858" spans="1:15" x14ac:dyDescent="0.25">
      <c r="A5858" s="239" t="s">
        <v>15717</v>
      </c>
      <c r="B5858" s="189" t="s">
        <v>7083</v>
      </c>
      <c r="C5858" s="190" t="s">
        <v>5527</v>
      </c>
      <c r="D5858" s="190" t="s">
        <v>6042</v>
      </c>
      <c r="E5858" s="190" t="s">
        <v>20873</v>
      </c>
      <c r="F5858" s="190" t="s">
        <v>20869</v>
      </c>
      <c r="G5858" s="192">
        <v>990</v>
      </c>
      <c r="H5858" s="191">
        <v>127.56180000000001</v>
      </c>
      <c r="I5858" s="188">
        <v>7.7609441070916212</v>
      </c>
      <c r="J5858" s="192">
        <v>1200</v>
      </c>
      <c r="K5858" s="191">
        <v>129.88999999999999</v>
      </c>
      <c r="L5858" s="193">
        <v>9.2385864962660715</v>
      </c>
      <c r="N5858" s="185"/>
      <c r="O5858" s="185"/>
    </row>
    <row r="5859" spans="1:15" x14ac:dyDescent="0.25">
      <c r="A5859" s="239" t="s">
        <v>15718</v>
      </c>
      <c r="B5859" s="189" t="s">
        <v>7083</v>
      </c>
      <c r="C5859" s="190" t="s">
        <v>5527</v>
      </c>
      <c r="D5859" s="190" t="s">
        <v>6043</v>
      </c>
      <c r="E5859" s="190" t="s">
        <v>20873</v>
      </c>
      <c r="F5859" s="190" t="s">
        <v>20869</v>
      </c>
      <c r="G5859" s="192">
        <v>1019</v>
      </c>
      <c r="H5859" s="191">
        <v>49.1982</v>
      </c>
      <c r="I5859" s="188">
        <v>20.71213987503608</v>
      </c>
      <c r="J5859" s="192">
        <v>1248</v>
      </c>
      <c r="K5859" s="191">
        <v>47.47</v>
      </c>
      <c r="L5859" s="193">
        <v>26.290288603328417</v>
      </c>
      <c r="N5859" s="185"/>
      <c r="O5859" s="185"/>
    </row>
    <row r="5860" spans="1:15" x14ac:dyDescent="0.25">
      <c r="A5860" s="239" t="s">
        <v>15719</v>
      </c>
      <c r="B5860" s="189" t="s">
        <v>7083</v>
      </c>
      <c r="C5860" s="190" t="s">
        <v>5527</v>
      </c>
      <c r="D5860" s="190" t="s">
        <v>15720</v>
      </c>
      <c r="E5860" s="190" t="s">
        <v>20873</v>
      </c>
      <c r="F5860" s="190" t="s">
        <v>20868</v>
      </c>
      <c r="G5860" s="192">
        <v>0</v>
      </c>
      <c r="H5860" s="191">
        <v>64.713800000000006</v>
      </c>
      <c r="I5860" s="188">
        <v>0</v>
      </c>
      <c r="J5860" s="192">
        <v>0</v>
      </c>
      <c r="K5860" s="191">
        <v>66.87</v>
      </c>
      <c r="L5860" s="193">
        <v>0</v>
      </c>
      <c r="N5860" s="185"/>
      <c r="O5860" s="185"/>
    </row>
    <row r="5861" spans="1:15" x14ac:dyDescent="0.25">
      <c r="A5861" s="239" t="s">
        <v>15721</v>
      </c>
      <c r="B5861" s="189" t="s">
        <v>7083</v>
      </c>
      <c r="C5861" s="190" t="s">
        <v>5527</v>
      </c>
      <c r="D5861" s="190" t="s">
        <v>6044</v>
      </c>
      <c r="E5861" s="190" t="s">
        <v>20873</v>
      </c>
      <c r="F5861" s="190" t="s">
        <v>20869</v>
      </c>
      <c r="G5861" s="192">
        <v>5371</v>
      </c>
      <c r="H5861" s="191">
        <v>314.24</v>
      </c>
      <c r="I5861" s="188">
        <v>17.092031568228105</v>
      </c>
      <c r="J5861" s="192">
        <v>5750</v>
      </c>
      <c r="K5861" s="191">
        <v>315.42</v>
      </c>
      <c r="L5861" s="193">
        <v>18.229662037917695</v>
      </c>
      <c r="N5861" s="185"/>
      <c r="O5861" s="185"/>
    </row>
    <row r="5862" spans="1:15" x14ac:dyDescent="0.25">
      <c r="A5862" s="239" t="s">
        <v>15722</v>
      </c>
      <c r="B5862" s="189" t="s">
        <v>7083</v>
      </c>
      <c r="C5862" s="190" t="s">
        <v>5527</v>
      </c>
      <c r="D5862" s="190" t="s">
        <v>6045</v>
      </c>
      <c r="E5862" s="190" t="s">
        <v>20873</v>
      </c>
      <c r="F5862" s="190" t="s">
        <v>20869</v>
      </c>
      <c r="G5862" s="192">
        <v>234657</v>
      </c>
      <c r="H5862" s="191">
        <v>2502.3323999999998</v>
      </c>
      <c r="I5862" s="188">
        <v>93.7753113854898</v>
      </c>
      <c r="J5862" s="192">
        <v>335000</v>
      </c>
      <c r="K5862" s="191">
        <v>2498.79</v>
      </c>
      <c r="L5862" s="193">
        <v>134.06488740550427</v>
      </c>
      <c r="N5862" s="185"/>
      <c r="O5862" s="185"/>
    </row>
    <row r="5863" spans="1:15" x14ac:dyDescent="0.25">
      <c r="A5863" s="239" t="s">
        <v>15723</v>
      </c>
      <c r="B5863" s="189" t="s">
        <v>7083</v>
      </c>
      <c r="C5863" s="190" t="s">
        <v>5527</v>
      </c>
      <c r="D5863" s="190" t="s">
        <v>6046</v>
      </c>
      <c r="E5863" s="190" t="s">
        <v>20873</v>
      </c>
      <c r="F5863" s="190" t="s">
        <v>20869</v>
      </c>
      <c r="G5863" s="192">
        <v>3960</v>
      </c>
      <c r="H5863" s="191">
        <v>81.506</v>
      </c>
      <c r="I5863" s="188">
        <v>48.585380217407305</v>
      </c>
      <c r="J5863" s="192">
        <v>4158</v>
      </c>
      <c r="K5863" s="191">
        <v>82.82</v>
      </c>
      <c r="L5863" s="193">
        <v>50.205264428881918</v>
      </c>
      <c r="N5863" s="185"/>
      <c r="O5863" s="185"/>
    </row>
    <row r="5864" spans="1:15" x14ac:dyDescent="0.25">
      <c r="A5864" s="239" t="s">
        <v>15724</v>
      </c>
      <c r="B5864" s="189" t="s">
        <v>7083</v>
      </c>
      <c r="C5864" s="190" t="s">
        <v>5527</v>
      </c>
      <c r="D5864" s="190" t="s">
        <v>6047</v>
      </c>
      <c r="E5864" s="190" t="s">
        <v>20873</v>
      </c>
      <c r="F5864" s="190" t="s">
        <v>20869</v>
      </c>
      <c r="G5864" s="192">
        <v>80646</v>
      </c>
      <c r="H5864" s="191">
        <v>1589.5634</v>
      </c>
      <c r="I5864" s="188">
        <v>50.734686015040353</v>
      </c>
      <c r="J5864" s="192">
        <v>90000</v>
      </c>
      <c r="K5864" s="191">
        <v>1608.02</v>
      </c>
      <c r="L5864" s="193">
        <v>55.969453116254776</v>
      </c>
      <c r="N5864" s="185"/>
      <c r="O5864" s="185"/>
    </row>
    <row r="5865" spans="1:15" x14ac:dyDescent="0.25">
      <c r="A5865" s="239" t="s">
        <v>15725</v>
      </c>
      <c r="B5865" s="189" t="s">
        <v>7083</v>
      </c>
      <c r="C5865" s="190" t="s">
        <v>5527</v>
      </c>
      <c r="D5865" s="190" t="s">
        <v>6048</v>
      </c>
      <c r="E5865" s="190" t="s">
        <v>20873</v>
      </c>
      <c r="F5865" s="190" t="s">
        <v>20869</v>
      </c>
      <c r="G5865" s="192">
        <v>2530</v>
      </c>
      <c r="H5865" s="191">
        <v>138.46199999999999</v>
      </c>
      <c r="I5865" s="188">
        <v>18.27216131501784</v>
      </c>
      <c r="J5865" s="192">
        <v>2700</v>
      </c>
      <c r="K5865" s="191">
        <v>135.77000000000001</v>
      </c>
      <c r="L5865" s="193">
        <v>19.886572880606906</v>
      </c>
      <c r="N5865" s="185"/>
      <c r="O5865" s="185"/>
    </row>
    <row r="5866" spans="1:15" x14ac:dyDescent="0.25">
      <c r="A5866" s="239" t="s">
        <v>15726</v>
      </c>
      <c r="B5866" s="189" t="s">
        <v>7083</v>
      </c>
      <c r="C5866" s="190" t="s">
        <v>5527</v>
      </c>
      <c r="D5866" s="190" t="s">
        <v>6049</v>
      </c>
      <c r="E5866" s="190" t="s">
        <v>20873</v>
      </c>
      <c r="F5866" s="190" t="s">
        <v>20869</v>
      </c>
      <c r="G5866" s="192">
        <v>7013</v>
      </c>
      <c r="H5866" s="191">
        <v>196.20359999999999</v>
      </c>
      <c r="I5866" s="188">
        <v>35.74348279032597</v>
      </c>
      <c r="J5866" s="192">
        <v>7350</v>
      </c>
      <c r="K5866" s="191">
        <v>198.42</v>
      </c>
      <c r="L5866" s="193">
        <v>37.042636830964625</v>
      </c>
      <c r="N5866" s="185"/>
      <c r="O5866" s="185"/>
    </row>
    <row r="5867" spans="1:15" x14ac:dyDescent="0.25">
      <c r="A5867" s="239" t="s">
        <v>15727</v>
      </c>
      <c r="B5867" s="189" t="s">
        <v>7083</v>
      </c>
      <c r="C5867" s="190" t="s">
        <v>5527</v>
      </c>
      <c r="D5867" s="190" t="s">
        <v>6050</v>
      </c>
      <c r="E5867" s="190" t="s">
        <v>20873</v>
      </c>
      <c r="F5867" s="190" t="s">
        <v>20869</v>
      </c>
      <c r="G5867" s="192">
        <v>288676</v>
      </c>
      <c r="H5867" s="191">
        <v>7640.451</v>
      </c>
      <c r="I5867" s="188">
        <v>37.7825863944419</v>
      </c>
      <c r="J5867" s="192">
        <v>744738</v>
      </c>
      <c r="K5867" s="191">
        <v>7687.87</v>
      </c>
      <c r="L5867" s="193">
        <v>96.871825356047907</v>
      </c>
      <c r="N5867" s="185"/>
      <c r="O5867" s="185"/>
    </row>
    <row r="5868" spans="1:15" x14ac:dyDescent="0.25">
      <c r="A5868" s="239" t="s">
        <v>15728</v>
      </c>
      <c r="B5868" s="189" t="s">
        <v>7083</v>
      </c>
      <c r="C5868" s="190" t="s">
        <v>5527</v>
      </c>
      <c r="D5868" s="190" t="s">
        <v>6051</v>
      </c>
      <c r="E5868" s="190" t="s">
        <v>20873</v>
      </c>
      <c r="F5868" s="190" t="s">
        <v>20869</v>
      </c>
      <c r="G5868" s="192">
        <v>5000</v>
      </c>
      <c r="H5868" s="191">
        <v>174.9924</v>
      </c>
      <c r="I5868" s="188">
        <v>28.572669441644322</v>
      </c>
      <c r="J5868" s="192">
        <v>5000</v>
      </c>
      <c r="K5868" s="191">
        <v>157.38</v>
      </c>
      <c r="L5868" s="193">
        <v>31.770237641377559</v>
      </c>
      <c r="N5868" s="185"/>
      <c r="O5868" s="185"/>
    </row>
    <row r="5869" spans="1:15" x14ac:dyDescent="0.25">
      <c r="A5869" s="239" t="s">
        <v>15729</v>
      </c>
      <c r="B5869" s="189" t="s">
        <v>7083</v>
      </c>
      <c r="C5869" s="190" t="s">
        <v>5527</v>
      </c>
      <c r="D5869" s="190" t="s">
        <v>6052</v>
      </c>
      <c r="E5869" s="190" t="s">
        <v>20873</v>
      </c>
      <c r="F5869" s="190" t="s">
        <v>20869</v>
      </c>
      <c r="G5869" s="192">
        <v>3579</v>
      </c>
      <c r="H5869" s="191">
        <v>90.4422</v>
      </c>
      <c r="I5869" s="188">
        <v>39.572235084949284</v>
      </c>
      <c r="J5869" s="192">
        <v>3800</v>
      </c>
      <c r="K5869" s="191">
        <v>89.71</v>
      </c>
      <c r="L5869" s="193">
        <v>42.358711403410993</v>
      </c>
      <c r="N5869" s="185"/>
      <c r="O5869" s="185"/>
    </row>
    <row r="5870" spans="1:15" x14ac:dyDescent="0.25">
      <c r="A5870" s="239" t="s">
        <v>15730</v>
      </c>
      <c r="B5870" s="189" t="s">
        <v>7083</v>
      </c>
      <c r="C5870" s="190" t="s">
        <v>5527</v>
      </c>
      <c r="D5870" s="190" t="s">
        <v>6053</v>
      </c>
      <c r="E5870" s="190" t="s">
        <v>20873</v>
      </c>
      <c r="F5870" s="190" t="s">
        <v>20869</v>
      </c>
      <c r="G5870" s="192">
        <v>400</v>
      </c>
      <c r="H5870" s="191">
        <v>109.49299999999999</v>
      </c>
      <c r="I5870" s="188">
        <v>3.6532015745298789</v>
      </c>
      <c r="J5870" s="192">
        <v>400</v>
      </c>
      <c r="K5870" s="191">
        <v>109.19</v>
      </c>
      <c r="L5870" s="193">
        <v>3.663339133620295</v>
      </c>
      <c r="N5870" s="185"/>
      <c r="O5870" s="185"/>
    </row>
    <row r="5871" spans="1:15" x14ac:dyDescent="0.25">
      <c r="A5871" s="239" t="s">
        <v>15731</v>
      </c>
      <c r="B5871" s="189" t="s">
        <v>7083</v>
      </c>
      <c r="C5871" s="190" t="s">
        <v>5527</v>
      </c>
      <c r="D5871" s="190" t="s">
        <v>8857</v>
      </c>
      <c r="E5871" s="190" t="s">
        <v>20873</v>
      </c>
      <c r="F5871" s="190" t="s">
        <v>20869</v>
      </c>
      <c r="G5871" s="192">
        <v>250</v>
      </c>
      <c r="H5871" s="191">
        <v>60.589399999999998</v>
      </c>
      <c r="I5871" s="188">
        <v>4.1261342743120082</v>
      </c>
      <c r="J5871" s="192">
        <v>250</v>
      </c>
      <c r="K5871" s="191">
        <v>61.13</v>
      </c>
      <c r="L5871" s="193">
        <v>4.0896450188123668</v>
      </c>
      <c r="N5871" s="185"/>
      <c r="O5871" s="185"/>
    </row>
    <row r="5872" spans="1:15" x14ac:dyDescent="0.25">
      <c r="A5872" s="239" t="s">
        <v>15732</v>
      </c>
      <c r="B5872" s="189" t="s">
        <v>7083</v>
      </c>
      <c r="C5872" s="190" t="s">
        <v>5527</v>
      </c>
      <c r="D5872" s="190" t="s">
        <v>6054</v>
      </c>
      <c r="E5872" s="190" t="s">
        <v>20873</v>
      </c>
      <c r="F5872" s="190" t="s">
        <v>20869</v>
      </c>
      <c r="G5872" s="192">
        <v>850</v>
      </c>
      <c r="H5872" s="191">
        <v>87.299800000000005</v>
      </c>
      <c r="I5872" s="188">
        <v>9.7365629703619021</v>
      </c>
      <c r="J5872" s="192">
        <v>850</v>
      </c>
      <c r="K5872" s="191">
        <v>86.88</v>
      </c>
      <c r="L5872" s="193">
        <v>9.7836095764272564</v>
      </c>
      <c r="N5872" s="185"/>
      <c r="O5872" s="185"/>
    </row>
    <row r="5873" spans="1:15" x14ac:dyDescent="0.25">
      <c r="A5873" s="239" t="s">
        <v>15733</v>
      </c>
      <c r="B5873" s="189" t="s">
        <v>7083</v>
      </c>
      <c r="C5873" s="190" t="s">
        <v>5527</v>
      </c>
      <c r="D5873" s="190" t="s">
        <v>15734</v>
      </c>
      <c r="E5873" s="190" t="s">
        <v>20873</v>
      </c>
      <c r="F5873" s="190" t="s">
        <v>20868</v>
      </c>
      <c r="G5873" s="192">
        <v>0</v>
      </c>
      <c r="H5873" s="191">
        <v>27.692399999999999</v>
      </c>
      <c r="I5873" s="188">
        <v>0</v>
      </c>
      <c r="J5873" s="192">
        <v>0</v>
      </c>
      <c r="K5873" s="191">
        <v>26.82</v>
      </c>
      <c r="L5873" s="193">
        <v>0</v>
      </c>
      <c r="N5873" s="185"/>
      <c r="O5873" s="185"/>
    </row>
    <row r="5874" spans="1:15" x14ac:dyDescent="0.25">
      <c r="A5874" s="239" t="s">
        <v>15735</v>
      </c>
      <c r="B5874" s="189" t="s">
        <v>7083</v>
      </c>
      <c r="C5874" s="190" t="s">
        <v>5527</v>
      </c>
      <c r="D5874" s="190" t="s">
        <v>6119</v>
      </c>
      <c r="E5874" s="190" t="s">
        <v>20873</v>
      </c>
      <c r="F5874" s="190" t="s">
        <v>20868</v>
      </c>
      <c r="G5874" s="192">
        <v>0</v>
      </c>
      <c r="H5874" s="191">
        <v>80.622200000000007</v>
      </c>
      <c r="I5874" s="188">
        <v>0</v>
      </c>
      <c r="J5874" s="192">
        <v>0</v>
      </c>
      <c r="K5874" s="191">
        <v>79.03</v>
      </c>
      <c r="L5874" s="193">
        <v>0</v>
      </c>
      <c r="N5874" s="185"/>
      <c r="O5874" s="185"/>
    </row>
    <row r="5875" spans="1:15" x14ac:dyDescent="0.25">
      <c r="A5875" s="239" t="s">
        <v>15736</v>
      </c>
      <c r="B5875" s="189" t="s">
        <v>7083</v>
      </c>
      <c r="C5875" s="190" t="s">
        <v>5527</v>
      </c>
      <c r="D5875" s="190" t="s">
        <v>3175</v>
      </c>
      <c r="E5875" s="190" t="s">
        <v>20873</v>
      </c>
      <c r="F5875" s="190" t="s">
        <v>20869</v>
      </c>
      <c r="G5875" s="192">
        <v>86578</v>
      </c>
      <c r="H5875" s="191">
        <v>1909.5971999999999</v>
      </c>
      <c r="I5875" s="188">
        <v>45.338357220046198</v>
      </c>
      <c r="J5875" s="192">
        <v>142610</v>
      </c>
      <c r="K5875" s="191">
        <v>1922.65</v>
      </c>
      <c r="L5875" s="193">
        <v>74.173666553974982</v>
      </c>
      <c r="N5875" s="185"/>
      <c r="O5875" s="185"/>
    </row>
    <row r="5876" spans="1:15" x14ac:dyDescent="0.25">
      <c r="A5876" s="239" t="s">
        <v>15737</v>
      </c>
      <c r="B5876" s="189" t="s">
        <v>7083</v>
      </c>
      <c r="C5876" s="190" t="s">
        <v>5527</v>
      </c>
      <c r="D5876" s="190" t="s">
        <v>3176</v>
      </c>
      <c r="E5876" s="190" t="s">
        <v>20873</v>
      </c>
      <c r="F5876" s="190" t="s">
        <v>20869</v>
      </c>
      <c r="G5876" s="192">
        <v>52342</v>
      </c>
      <c r="H5876" s="191">
        <v>671.00059999999996</v>
      </c>
      <c r="I5876" s="188">
        <v>78.005891499947992</v>
      </c>
      <c r="J5876" s="192">
        <v>53500</v>
      </c>
      <c r="K5876" s="191">
        <v>685.7</v>
      </c>
      <c r="L5876" s="193">
        <v>78.022458801225014</v>
      </c>
      <c r="N5876" s="185"/>
      <c r="O5876" s="185"/>
    </row>
    <row r="5877" spans="1:15" x14ac:dyDescent="0.25">
      <c r="A5877" s="239" t="s">
        <v>15738</v>
      </c>
      <c r="B5877" s="189" t="s">
        <v>7083</v>
      </c>
      <c r="C5877" s="190" t="s">
        <v>5527</v>
      </c>
      <c r="D5877" s="190" t="s">
        <v>3177</v>
      </c>
      <c r="E5877" s="190" t="s">
        <v>20873</v>
      </c>
      <c r="F5877" s="190" t="s">
        <v>20869</v>
      </c>
      <c r="G5877" s="192">
        <v>700</v>
      </c>
      <c r="H5877" s="191">
        <v>84.255600000000001</v>
      </c>
      <c r="I5877" s="188">
        <v>8.3080531145704253</v>
      </c>
      <c r="J5877" s="192">
        <v>700</v>
      </c>
      <c r="K5877" s="191">
        <v>84.63</v>
      </c>
      <c r="L5877" s="193">
        <v>8.2712985938792389</v>
      </c>
      <c r="N5877" s="185"/>
      <c r="O5877" s="185"/>
    </row>
    <row r="5878" spans="1:15" x14ac:dyDescent="0.25">
      <c r="A5878" s="239" t="s">
        <v>15739</v>
      </c>
      <c r="B5878" s="189" t="s">
        <v>7083</v>
      </c>
      <c r="C5878" s="190" t="s">
        <v>5527</v>
      </c>
      <c r="D5878" s="190" t="s">
        <v>3178</v>
      </c>
      <c r="E5878" s="190" t="s">
        <v>20873</v>
      </c>
      <c r="F5878" s="190" t="s">
        <v>20869</v>
      </c>
      <c r="G5878" s="192">
        <v>4500</v>
      </c>
      <c r="H5878" s="191">
        <v>173.0284</v>
      </c>
      <c r="I5878" s="188">
        <v>26.00729128859771</v>
      </c>
      <c r="J5878" s="192">
        <v>4500</v>
      </c>
      <c r="K5878" s="191">
        <v>172.88</v>
      </c>
      <c r="L5878" s="193">
        <v>26.029615918556225</v>
      </c>
      <c r="N5878" s="185"/>
      <c r="O5878" s="185"/>
    </row>
    <row r="5879" spans="1:15" x14ac:dyDescent="0.25">
      <c r="A5879" s="239" t="s">
        <v>15740</v>
      </c>
      <c r="B5879" s="189" t="s">
        <v>7083</v>
      </c>
      <c r="C5879" s="190" t="s">
        <v>5527</v>
      </c>
      <c r="D5879" s="190" t="s">
        <v>3179</v>
      </c>
      <c r="E5879" s="190" t="s">
        <v>20873</v>
      </c>
      <c r="F5879" s="190" t="s">
        <v>20869</v>
      </c>
      <c r="G5879" s="192">
        <v>1579</v>
      </c>
      <c r="H5879" s="191">
        <v>130.11500000000001</v>
      </c>
      <c r="I5879" s="188">
        <v>12.135418668101295</v>
      </c>
      <c r="J5879" s="192">
        <v>2150</v>
      </c>
      <c r="K5879" s="191">
        <v>133.77000000000001</v>
      </c>
      <c r="L5879" s="193">
        <v>16.072363011138521</v>
      </c>
      <c r="N5879" s="185"/>
      <c r="O5879" s="185"/>
    </row>
    <row r="5880" spans="1:15" x14ac:dyDescent="0.25">
      <c r="A5880" s="239" t="s">
        <v>15741</v>
      </c>
      <c r="B5880" s="189" t="s">
        <v>7083</v>
      </c>
      <c r="C5880" s="190" t="s">
        <v>5527</v>
      </c>
      <c r="D5880" s="190" t="s">
        <v>3180</v>
      </c>
      <c r="E5880" s="190" t="s">
        <v>20873</v>
      </c>
      <c r="F5880" s="190" t="s">
        <v>20869</v>
      </c>
      <c r="G5880" s="192">
        <v>30459</v>
      </c>
      <c r="H5880" s="191">
        <v>819.87180000000001</v>
      </c>
      <c r="I5880" s="188">
        <v>37.150930182011379</v>
      </c>
      <c r="J5880" s="192">
        <v>33000</v>
      </c>
      <c r="K5880" s="191">
        <v>821.18</v>
      </c>
      <c r="L5880" s="193">
        <v>40.186073698823648</v>
      </c>
      <c r="N5880" s="185"/>
      <c r="O5880" s="185"/>
    </row>
    <row r="5881" spans="1:15" x14ac:dyDescent="0.25">
      <c r="A5881" s="239" t="s">
        <v>15742</v>
      </c>
      <c r="B5881" s="189" t="s">
        <v>7083</v>
      </c>
      <c r="C5881" s="190" t="s">
        <v>5527</v>
      </c>
      <c r="D5881" s="190" t="s">
        <v>3181</v>
      </c>
      <c r="E5881" s="190" t="s">
        <v>20873</v>
      </c>
      <c r="F5881" s="190" t="s">
        <v>20869</v>
      </c>
      <c r="G5881" s="192">
        <v>1500</v>
      </c>
      <c r="H5881" s="191">
        <v>96.628799999999998</v>
      </c>
      <c r="I5881" s="188">
        <v>15.523322239332373</v>
      </c>
      <c r="J5881" s="192">
        <v>1500</v>
      </c>
      <c r="K5881" s="191">
        <v>95.56</v>
      </c>
      <c r="L5881" s="193">
        <v>15.696944328170783</v>
      </c>
      <c r="N5881" s="185"/>
      <c r="O5881" s="185"/>
    </row>
    <row r="5882" spans="1:15" x14ac:dyDescent="0.25">
      <c r="A5882" s="239" t="s">
        <v>15743</v>
      </c>
      <c r="B5882" s="189" t="s">
        <v>7083</v>
      </c>
      <c r="C5882" s="190" t="s">
        <v>5527</v>
      </c>
      <c r="D5882" s="190" t="s">
        <v>8579</v>
      </c>
      <c r="E5882" s="190" t="s">
        <v>20873</v>
      </c>
      <c r="F5882" s="190" t="s">
        <v>20869</v>
      </c>
      <c r="G5882" s="192">
        <v>9400</v>
      </c>
      <c r="H5882" s="191">
        <v>325.82760000000002</v>
      </c>
      <c r="I5882" s="188">
        <v>28.84961249446026</v>
      </c>
      <c r="J5882" s="192">
        <v>8400</v>
      </c>
      <c r="K5882" s="191">
        <v>368.73</v>
      </c>
      <c r="L5882" s="193">
        <v>22.780896591001543</v>
      </c>
      <c r="N5882" s="185"/>
      <c r="O5882" s="185"/>
    </row>
    <row r="5883" spans="1:15" x14ac:dyDescent="0.25">
      <c r="A5883" s="239" t="s">
        <v>15744</v>
      </c>
      <c r="B5883" s="189" t="s">
        <v>7083</v>
      </c>
      <c r="C5883" s="190" t="s">
        <v>5527</v>
      </c>
      <c r="D5883" s="190" t="s">
        <v>15745</v>
      </c>
      <c r="E5883" s="190" t="s">
        <v>20873</v>
      </c>
      <c r="F5883" s="190" t="s">
        <v>20868</v>
      </c>
      <c r="G5883" s="192">
        <v>0</v>
      </c>
      <c r="H5883" s="191">
        <v>41.244</v>
      </c>
      <c r="I5883" s="188">
        <v>0</v>
      </c>
      <c r="J5883" s="192">
        <v>0</v>
      </c>
      <c r="K5883" s="191">
        <v>43.35</v>
      </c>
      <c r="L5883" s="193">
        <v>0</v>
      </c>
      <c r="N5883" s="185"/>
      <c r="O5883" s="185"/>
    </row>
    <row r="5884" spans="1:15" x14ac:dyDescent="0.25">
      <c r="A5884" s="239" t="s">
        <v>15746</v>
      </c>
      <c r="B5884" s="189" t="s">
        <v>7083</v>
      </c>
      <c r="C5884" s="190" t="s">
        <v>5527</v>
      </c>
      <c r="D5884" s="190" t="s">
        <v>3182</v>
      </c>
      <c r="E5884" s="190" t="s">
        <v>20873</v>
      </c>
      <c r="F5884" s="190" t="s">
        <v>20869</v>
      </c>
      <c r="G5884" s="192">
        <v>3528</v>
      </c>
      <c r="H5884" s="191">
        <v>100.4586</v>
      </c>
      <c r="I5884" s="188">
        <v>35.118944520429309</v>
      </c>
      <c r="J5884" s="192">
        <v>3700</v>
      </c>
      <c r="K5884" s="191">
        <v>96.03</v>
      </c>
      <c r="L5884" s="193">
        <v>38.529626158492135</v>
      </c>
      <c r="N5884" s="185"/>
      <c r="O5884" s="185"/>
    </row>
    <row r="5885" spans="1:15" x14ac:dyDescent="0.25">
      <c r="A5885" s="239" t="s">
        <v>15747</v>
      </c>
      <c r="B5885" s="189" t="s">
        <v>7083</v>
      </c>
      <c r="C5885" s="190" t="s">
        <v>5527</v>
      </c>
      <c r="D5885" s="190" t="s">
        <v>3183</v>
      </c>
      <c r="E5885" s="190" t="s">
        <v>20873</v>
      </c>
      <c r="F5885" s="190" t="s">
        <v>20869</v>
      </c>
      <c r="G5885" s="192">
        <v>2026</v>
      </c>
      <c r="H5885" s="191">
        <v>54.304600000000001</v>
      </c>
      <c r="I5885" s="188">
        <v>37.308073349219036</v>
      </c>
      <c r="J5885" s="192">
        <v>2400</v>
      </c>
      <c r="K5885" s="191">
        <v>56.39</v>
      </c>
      <c r="L5885" s="193">
        <v>42.560737719453805</v>
      </c>
      <c r="N5885" s="185"/>
      <c r="O5885" s="185"/>
    </row>
    <row r="5886" spans="1:15" x14ac:dyDescent="0.25">
      <c r="A5886" s="239" t="s">
        <v>15748</v>
      </c>
      <c r="B5886" s="189" t="s">
        <v>7083</v>
      </c>
      <c r="C5886" s="190" t="s">
        <v>5527</v>
      </c>
      <c r="D5886" s="190" t="s">
        <v>1265</v>
      </c>
      <c r="E5886" s="190" t="s">
        <v>20873</v>
      </c>
      <c r="F5886" s="190" t="s">
        <v>20869</v>
      </c>
      <c r="G5886" s="192">
        <v>13278</v>
      </c>
      <c r="H5886" s="191">
        <v>340.85219999999998</v>
      </c>
      <c r="I5886" s="188">
        <v>38.955300860607622</v>
      </c>
      <c r="J5886" s="192">
        <v>14750</v>
      </c>
      <c r="K5886" s="191">
        <v>343.2</v>
      </c>
      <c r="L5886" s="193">
        <v>42.977855477855478</v>
      </c>
      <c r="N5886" s="185"/>
      <c r="O5886" s="185"/>
    </row>
    <row r="5887" spans="1:15" x14ac:dyDescent="0.25">
      <c r="A5887" s="239" t="s">
        <v>15749</v>
      </c>
      <c r="B5887" s="189" t="s">
        <v>7083</v>
      </c>
      <c r="C5887" s="190" t="s">
        <v>5527</v>
      </c>
      <c r="D5887" s="190" t="s">
        <v>8853</v>
      </c>
      <c r="E5887" s="190" t="s">
        <v>20873</v>
      </c>
      <c r="F5887" s="190" t="s">
        <v>20869</v>
      </c>
      <c r="G5887" s="192">
        <v>1000</v>
      </c>
      <c r="H5887" s="191">
        <v>180.197</v>
      </c>
      <c r="I5887" s="188">
        <v>5.5494819558594202</v>
      </c>
      <c r="J5887" s="192">
        <v>1100</v>
      </c>
      <c r="K5887" s="191">
        <v>183.02</v>
      </c>
      <c r="L5887" s="193">
        <v>6.010272101409682</v>
      </c>
      <c r="N5887" s="185"/>
      <c r="O5887" s="185"/>
    </row>
    <row r="5888" spans="1:15" x14ac:dyDescent="0.25">
      <c r="A5888" s="239" t="s">
        <v>15750</v>
      </c>
      <c r="B5888" s="189" t="s">
        <v>7083</v>
      </c>
      <c r="C5888" s="190" t="s">
        <v>5527</v>
      </c>
      <c r="D5888" s="190" t="s">
        <v>3184</v>
      </c>
      <c r="E5888" s="190" t="s">
        <v>20873</v>
      </c>
      <c r="F5888" s="190" t="s">
        <v>20869</v>
      </c>
      <c r="G5888" s="192">
        <v>1600</v>
      </c>
      <c r="H5888" s="191">
        <v>106.547</v>
      </c>
      <c r="I5888" s="188">
        <v>15.01684702525646</v>
      </c>
      <c r="J5888" s="192">
        <v>2000</v>
      </c>
      <c r="K5888" s="191">
        <v>101.65</v>
      </c>
      <c r="L5888" s="193">
        <v>19.675356615838663</v>
      </c>
      <c r="N5888" s="185"/>
      <c r="O5888" s="185"/>
    </row>
    <row r="5889" spans="1:15" x14ac:dyDescent="0.25">
      <c r="A5889" s="239" t="s">
        <v>15751</v>
      </c>
      <c r="B5889" s="189" t="s">
        <v>7083</v>
      </c>
      <c r="C5889" s="190" t="s">
        <v>5527</v>
      </c>
      <c r="D5889" s="190" t="s">
        <v>8314</v>
      </c>
      <c r="E5889" s="190" t="s">
        <v>20873</v>
      </c>
      <c r="F5889" s="190" t="s">
        <v>20869</v>
      </c>
      <c r="G5889" s="192">
        <v>5200</v>
      </c>
      <c r="H5889" s="191">
        <v>124.714</v>
      </c>
      <c r="I5889" s="188">
        <v>41.695399073079209</v>
      </c>
      <c r="J5889" s="192">
        <v>6000</v>
      </c>
      <c r="K5889" s="191">
        <v>125.82</v>
      </c>
      <c r="L5889" s="193">
        <v>47.687172150691467</v>
      </c>
      <c r="N5889" s="185"/>
      <c r="O5889" s="185"/>
    </row>
    <row r="5890" spans="1:15" x14ac:dyDescent="0.25">
      <c r="A5890" s="239" t="s">
        <v>15752</v>
      </c>
      <c r="B5890" s="189" t="s">
        <v>7083</v>
      </c>
      <c r="C5890" s="190" t="s">
        <v>5527</v>
      </c>
      <c r="D5890" s="190" t="s">
        <v>8315</v>
      </c>
      <c r="E5890" s="190" t="s">
        <v>20873</v>
      </c>
      <c r="F5890" s="190" t="s">
        <v>20869</v>
      </c>
      <c r="G5890" s="192">
        <v>90060</v>
      </c>
      <c r="H5890" s="191">
        <v>1059.9708000000001</v>
      </c>
      <c r="I5890" s="188">
        <v>84.96460468533661</v>
      </c>
      <c r="J5890" s="192">
        <v>99066</v>
      </c>
      <c r="K5890" s="191">
        <v>1048.05</v>
      </c>
      <c r="L5890" s="193">
        <v>94.524116215829395</v>
      </c>
      <c r="N5890" s="185"/>
      <c r="O5890" s="185"/>
    </row>
    <row r="5891" spans="1:15" x14ac:dyDescent="0.25">
      <c r="A5891" s="239" t="s">
        <v>15753</v>
      </c>
      <c r="B5891" s="189" t="s">
        <v>7083</v>
      </c>
      <c r="C5891" s="190" t="s">
        <v>5527</v>
      </c>
      <c r="D5891" s="190" t="s">
        <v>8316</v>
      </c>
      <c r="E5891" s="190" t="s">
        <v>20873</v>
      </c>
      <c r="F5891" s="190" t="s">
        <v>20869</v>
      </c>
      <c r="G5891" s="192">
        <v>980</v>
      </c>
      <c r="H5891" s="191">
        <v>126.187</v>
      </c>
      <c r="I5891" s="188">
        <v>7.7662516741027208</v>
      </c>
      <c r="J5891" s="192">
        <v>980</v>
      </c>
      <c r="K5891" s="191">
        <v>130.03</v>
      </c>
      <c r="L5891" s="193">
        <v>7.536722294855033</v>
      </c>
      <c r="N5891" s="185"/>
      <c r="O5891" s="185"/>
    </row>
    <row r="5892" spans="1:15" x14ac:dyDescent="0.25">
      <c r="A5892" s="239" t="s">
        <v>15754</v>
      </c>
      <c r="B5892" s="189" t="s">
        <v>7083</v>
      </c>
      <c r="C5892" s="190" t="s">
        <v>5527</v>
      </c>
      <c r="D5892" s="190" t="s">
        <v>8317</v>
      </c>
      <c r="E5892" s="190" t="s">
        <v>20873</v>
      </c>
      <c r="F5892" s="190" t="s">
        <v>20869</v>
      </c>
      <c r="G5892" s="192">
        <v>2700</v>
      </c>
      <c r="H5892" s="191">
        <v>107.23439999999999</v>
      </c>
      <c r="I5892" s="188">
        <v>25.178487500279761</v>
      </c>
      <c r="J5892" s="192">
        <v>2700</v>
      </c>
      <c r="K5892" s="191">
        <v>106.41</v>
      </c>
      <c r="L5892" s="193">
        <v>25.373555117000283</v>
      </c>
      <c r="N5892" s="185"/>
      <c r="O5892" s="185"/>
    </row>
    <row r="5893" spans="1:15" x14ac:dyDescent="0.25">
      <c r="A5893" s="239" t="s">
        <v>15755</v>
      </c>
      <c r="B5893" s="189" t="s">
        <v>7083</v>
      </c>
      <c r="C5893" s="190" t="s">
        <v>5527</v>
      </c>
      <c r="D5893" s="190" t="s">
        <v>8318</v>
      </c>
      <c r="E5893" s="190" t="s">
        <v>20873</v>
      </c>
      <c r="F5893" s="190" t="s">
        <v>20869</v>
      </c>
      <c r="G5893" s="192">
        <v>2176</v>
      </c>
      <c r="H5893" s="191">
        <v>47.528799999999997</v>
      </c>
      <c r="I5893" s="188">
        <v>45.782767500967836</v>
      </c>
      <c r="J5893" s="192">
        <v>3000</v>
      </c>
      <c r="K5893" s="191">
        <v>42.84</v>
      </c>
      <c r="L5893" s="193">
        <v>70.028011204481786</v>
      </c>
      <c r="N5893" s="185"/>
      <c r="O5893" s="185"/>
    </row>
    <row r="5894" spans="1:15" x14ac:dyDescent="0.25">
      <c r="A5894" s="239" t="s">
        <v>15756</v>
      </c>
      <c r="B5894" s="189" t="s">
        <v>7083</v>
      </c>
      <c r="C5894" s="190" t="s">
        <v>5527</v>
      </c>
      <c r="D5894" s="190" t="s">
        <v>8319</v>
      </c>
      <c r="E5894" s="190" t="s">
        <v>20873</v>
      </c>
      <c r="F5894" s="190" t="s">
        <v>20869</v>
      </c>
      <c r="G5894" s="192">
        <v>3130</v>
      </c>
      <c r="H5894" s="191">
        <v>102.71720000000001</v>
      </c>
      <c r="I5894" s="188">
        <v>30.47201442406919</v>
      </c>
      <c r="J5894" s="192">
        <v>3432</v>
      </c>
      <c r="K5894" s="191">
        <v>102.59</v>
      </c>
      <c r="L5894" s="193">
        <v>33.453552977873088</v>
      </c>
      <c r="N5894" s="185"/>
      <c r="O5894" s="185"/>
    </row>
    <row r="5895" spans="1:15" x14ac:dyDescent="0.25">
      <c r="A5895" s="239" t="s">
        <v>15757</v>
      </c>
      <c r="B5895" s="189" t="s">
        <v>7083</v>
      </c>
      <c r="C5895" s="190" t="s">
        <v>5527</v>
      </c>
      <c r="D5895" s="190" t="s">
        <v>8320</v>
      </c>
      <c r="E5895" s="190" t="s">
        <v>20873</v>
      </c>
      <c r="F5895" s="190" t="s">
        <v>20869</v>
      </c>
      <c r="G5895" s="192">
        <v>31434</v>
      </c>
      <c r="H5895" s="191">
        <v>697.41639999999995</v>
      </c>
      <c r="I5895" s="188">
        <v>45.072068852983669</v>
      </c>
      <c r="J5895" s="192">
        <v>36000</v>
      </c>
      <c r="K5895" s="191">
        <v>698.21</v>
      </c>
      <c r="L5895" s="193">
        <v>51.560418785179245</v>
      </c>
      <c r="N5895" s="185"/>
      <c r="O5895" s="185"/>
    </row>
    <row r="5896" spans="1:15" x14ac:dyDescent="0.25">
      <c r="A5896" s="239" t="s">
        <v>15758</v>
      </c>
      <c r="B5896" s="189" t="s">
        <v>7083</v>
      </c>
      <c r="C5896" s="190" t="s">
        <v>5527</v>
      </c>
      <c r="D5896" s="190" t="s">
        <v>3481</v>
      </c>
      <c r="E5896" s="190" t="s">
        <v>20873</v>
      </c>
      <c r="F5896" s="190" t="s">
        <v>20869</v>
      </c>
      <c r="G5896" s="192">
        <v>1613</v>
      </c>
      <c r="H5896" s="191">
        <v>72.569800000000001</v>
      </c>
      <c r="I5896" s="188">
        <v>22.226876744871834</v>
      </c>
      <c r="J5896" s="192">
        <v>1835</v>
      </c>
      <c r="K5896" s="191">
        <v>75.25</v>
      </c>
      <c r="L5896" s="193">
        <v>24.385382059800666</v>
      </c>
      <c r="N5896" s="185"/>
      <c r="O5896" s="185"/>
    </row>
    <row r="5897" spans="1:15" x14ac:dyDescent="0.25">
      <c r="A5897" s="239" t="s">
        <v>15759</v>
      </c>
      <c r="B5897" s="189" t="s">
        <v>7083</v>
      </c>
      <c r="C5897" s="190" t="s">
        <v>5527</v>
      </c>
      <c r="D5897" s="190" t="s">
        <v>8321</v>
      </c>
      <c r="E5897" s="190" t="s">
        <v>20873</v>
      </c>
      <c r="F5897" s="190" t="s">
        <v>20869</v>
      </c>
      <c r="G5897" s="192">
        <v>2500</v>
      </c>
      <c r="H5897" s="191">
        <v>206.61279999999999</v>
      </c>
      <c r="I5897" s="188">
        <v>12.099927981228657</v>
      </c>
      <c r="J5897" s="192">
        <v>2000</v>
      </c>
      <c r="K5897" s="191">
        <v>210.97</v>
      </c>
      <c r="L5897" s="193">
        <v>9.4800208560458827</v>
      </c>
      <c r="N5897" s="185"/>
      <c r="O5897" s="185"/>
    </row>
    <row r="5898" spans="1:15" x14ac:dyDescent="0.25">
      <c r="A5898" s="239" t="s">
        <v>15760</v>
      </c>
      <c r="B5898" s="189" t="s">
        <v>7083</v>
      </c>
      <c r="C5898" s="190" t="s">
        <v>5527</v>
      </c>
      <c r="D5898" s="190" t="s">
        <v>8322</v>
      </c>
      <c r="E5898" s="190" t="s">
        <v>20873</v>
      </c>
      <c r="F5898" s="190" t="s">
        <v>20869</v>
      </c>
      <c r="G5898" s="192">
        <v>34863</v>
      </c>
      <c r="H5898" s="191">
        <v>631.52419999999995</v>
      </c>
      <c r="I5898" s="188">
        <v>55.204535313136063</v>
      </c>
      <c r="J5898" s="192">
        <v>38792</v>
      </c>
      <c r="K5898" s="191">
        <v>631</v>
      </c>
      <c r="L5898" s="193">
        <v>61.477020602218701</v>
      </c>
      <c r="N5898" s="185"/>
      <c r="O5898" s="185"/>
    </row>
    <row r="5899" spans="1:15" x14ac:dyDescent="0.25">
      <c r="A5899" s="239" t="s">
        <v>15761</v>
      </c>
      <c r="B5899" s="189" t="s">
        <v>7083</v>
      </c>
      <c r="C5899" s="190" t="s">
        <v>5527</v>
      </c>
      <c r="D5899" s="190" t="s">
        <v>8323</v>
      </c>
      <c r="E5899" s="190" t="s">
        <v>20873</v>
      </c>
      <c r="F5899" s="190" t="s">
        <v>20869</v>
      </c>
      <c r="G5899" s="192">
        <v>2500</v>
      </c>
      <c r="H5899" s="191">
        <v>169.29679999999999</v>
      </c>
      <c r="I5899" s="188">
        <v>14.766965471290657</v>
      </c>
      <c r="J5899" s="192">
        <v>2500</v>
      </c>
      <c r="K5899" s="191">
        <v>167.71</v>
      </c>
      <c r="L5899" s="193">
        <v>14.906684157176077</v>
      </c>
      <c r="N5899" s="185"/>
      <c r="O5899" s="185"/>
    </row>
    <row r="5900" spans="1:15" x14ac:dyDescent="0.25">
      <c r="A5900" s="239" t="s">
        <v>15762</v>
      </c>
      <c r="B5900" s="189" t="s">
        <v>7083</v>
      </c>
      <c r="C5900" s="190" t="s">
        <v>5527</v>
      </c>
      <c r="D5900" s="190" t="s">
        <v>8324</v>
      </c>
      <c r="E5900" s="190" t="s">
        <v>20873</v>
      </c>
      <c r="F5900" s="190" t="s">
        <v>20869</v>
      </c>
      <c r="G5900" s="192">
        <v>4000</v>
      </c>
      <c r="H5900" s="191">
        <v>113.2246</v>
      </c>
      <c r="I5900" s="188">
        <v>35.328011757162315</v>
      </c>
      <c r="J5900" s="192">
        <v>4000</v>
      </c>
      <c r="K5900" s="191">
        <v>112.51</v>
      </c>
      <c r="L5900" s="193">
        <v>35.55239534263621</v>
      </c>
      <c r="N5900" s="185"/>
      <c r="O5900" s="185"/>
    </row>
    <row r="5901" spans="1:15" x14ac:dyDescent="0.25">
      <c r="A5901" s="239" t="s">
        <v>15763</v>
      </c>
      <c r="B5901" s="189" t="s">
        <v>7083</v>
      </c>
      <c r="C5901" s="190" t="s">
        <v>5527</v>
      </c>
      <c r="D5901" s="190" t="s">
        <v>8325</v>
      </c>
      <c r="E5901" s="190" t="s">
        <v>20873</v>
      </c>
      <c r="F5901" s="190" t="s">
        <v>20869</v>
      </c>
      <c r="G5901" s="192">
        <v>7698</v>
      </c>
      <c r="H5901" s="191">
        <v>248.54419999999999</v>
      </c>
      <c r="I5901" s="188">
        <v>30.972358236482687</v>
      </c>
      <c r="J5901" s="192">
        <v>8000</v>
      </c>
      <c r="K5901" s="191">
        <v>246.74</v>
      </c>
      <c r="L5901" s="193">
        <v>32.422793223636212</v>
      </c>
      <c r="N5901" s="185"/>
      <c r="O5901" s="185"/>
    </row>
    <row r="5902" spans="1:15" x14ac:dyDescent="0.25">
      <c r="A5902" s="239" t="s">
        <v>15764</v>
      </c>
      <c r="B5902" s="189" t="s">
        <v>7083</v>
      </c>
      <c r="C5902" s="190" t="s">
        <v>5527</v>
      </c>
      <c r="D5902" s="190" t="s">
        <v>8326</v>
      </c>
      <c r="E5902" s="190" t="s">
        <v>20873</v>
      </c>
      <c r="F5902" s="190" t="s">
        <v>20869</v>
      </c>
      <c r="G5902" s="192">
        <v>950</v>
      </c>
      <c r="H5902" s="191">
        <v>79.345600000000005</v>
      </c>
      <c r="I5902" s="188">
        <v>11.972938638059325</v>
      </c>
      <c r="J5902" s="192">
        <v>950</v>
      </c>
      <c r="K5902" s="191">
        <v>79.98</v>
      </c>
      <c r="L5902" s="193">
        <v>11.877969492373092</v>
      </c>
      <c r="N5902" s="185"/>
      <c r="O5902" s="185"/>
    </row>
    <row r="5903" spans="1:15" x14ac:dyDescent="0.25">
      <c r="A5903" s="239" t="s">
        <v>15765</v>
      </c>
      <c r="B5903" s="189" t="s">
        <v>7083</v>
      </c>
      <c r="C5903" s="190" t="s">
        <v>5527</v>
      </c>
      <c r="D5903" s="190" t="s">
        <v>8327</v>
      </c>
      <c r="E5903" s="190" t="s">
        <v>20873</v>
      </c>
      <c r="F5903" s="190" t="s">
        <v>20869</v>
      </c>
      <c r="G5903" s="192">
        <v>9960</v>
      </c>
      <c r="H5903" s="191">
        <v>506.41739999999999</v>
      </c>
      <c r="I5903" s="188">
        <v>19.667570664041165</v>
      </c>
      <c r="J5903" s="192">
        <v>10500</v>
      </c>
      <c r="K5903" s="191">
        <v>505.04</v>
      </c>
      <c r="L5903" s="193">
        <v>20.790432440994771</v>
      </c>
      <c r="N5903" s="185"/>
      <c r="O5903" s="185"/>
    </row>
    <row r="5904" spans="1:15" x14ac:dyDescent="0.25">
      <c r="A5904" s="239" t="s">
        <v>15766</v>
      </c>
      <c r="B5904" s="189" t="s">
        <v>7083</v>
      </c>
      <c r="C5904" s="190" t="s">
        <v>5527</v>
      </c>
      <c r="D5904" s="190" t="s">
        <v>8328</v>
      </c>
      <c r="E5904" s="190" t="s">
        <v>20873</v>
      </c>
      <c r="F5904" s="190" t="s">
        <v>20869</v>
      </c>
      <c r="G5904" s="192">
        <v>249390</v>
      </c>
      <c r="H5904" s="191">
        <v>4014.1214</v>
      </c>
      <c r="I5904" s="188">
        <v>62.128165829762899</v>
      </c>
      <c r="J5904" s="192">
        <v>278000</v>
      </c>
      <c r="K5904" s="191">
        <v>4012.7</v>
      </c>
      <c r="L5904" s="193">
        <v>69.280035886061754</v>
      </c>
      <c r="N5904" s="185"/>
      <c r="O5904" s="185"/>
    </row>
    <row r="5905" spans="1:15" x14ac:dyDescent="0.25">
      <c r="A5905" s="239" t="s">
        <v>15767</v>
      </c>
      <c r="B5905" s="189" t="s">
        <v>7083</v>
      </c>
      <c r="C5905" s="190" t="s">
        <v>5527</v>
      </c>
      <c r="D5905" s="190" t="s">
        <v>8329</v>
      </c>
      <c r="E5905" s="190" t="s">
        <v>20873</v>
      </c>
      <c r="F5905" s="190" t="s">
        <v>20869</v>
      </c>
      <c r="G5905" s="192">
        <v>8380</v>
      </c>
      <c r="H5905" s="191">
        <v>310.803</v>
      </c>
      <c r="I5905" s="188">
        <v>26.962416707689435</v>
      </c>
      <c r="J5905" s="192">
        <v>8380</v>
      </c>
      <c r="K5905" s="191">
        <v>310.74</v>
      </c>
      <c r="L5905" s="193">
        <v>26.967883117718994</v>
      </c>
      <c r="N5905" s="185"/>
      <c r="O5905" s="185"/>
    </row>
    <row r="5906" spans="1:15" x14ac:dyDescent="0.25">
      <c r="A5906" s="239" t="s">
        <v>15768</v>
      </c>
      <c r="B5906" s="189" t="s">
        <v>7083</v>
      </c>
      <c r="C5906" s="190" t="s">
        <v>5527</v>
      </c>
      <c r="D5906" s="190" t="s">
        <v>7981</v>
      </c>
      <c r="E5906" s="190" t="s">
        <v>20873</v>
      </c>
      <c r="F5906" s="190" t="s">
        <v>20869</v>
      </c>
      <c r="G5906" s="192">
        <v>792</v>
      </c>
      <c r="H5906" s="191">
        <v>95.745000000000005</v>
      </c>
      <c r="I5906" s="188">
        <v>8.2719724267585768</v>
      </c>
      <c r="J5906" s="192">
        <v>792</v>
      </c>
      <c r="K5906" s="191">
        <v>95.81</v>
      </c>
      <c r="L5906" s="193">
        <v>8.2663605051664746</v>
      </c>
      <c r="N5906" s="185"/>
      <c r="O5906" s="185"/>
    </row>
    <row r="5907" spans="1:15" x14ac:dyDescent="0.25">
      <c r="A5907" s="239" t="s">
        <v>15769</v>
      </c>
      <c r="B5907" s="189" t="s">
        <v>7083</v>
      </c>
      <c r="C5907" s="190" t="s">
        <v>5527</v>
      </c>
      <c r="D5907" s="190" t="s">
        <v>8330</v>
      </c>
      <c r="E5907" s="190" t="s">
        <v>20873</v>
      </c>
      <c r="F5907" s="190" t="s">
        <v>20869</v>
      </c>
      <c r="G5907" s="192">
        <v>500</v>
      </c>
      <c r="H5907" s="191">
        <v>122.0626</v>
      </c>
      <c r="I5907" s="188">
        <v>4.0962588049083006</v>
      </c>
      <c r="J5907" s="192">
        <v>500</v>
      </c>
      <c r="K5907" s="191">
        <v>120.24</v>
      </c>
      <c r="L5907" s="193">
        <v>4.1583499667332005</v>
      </c>
      <c r="N5907" s="185"/>
      <c r="O5907" s="185"/>
    </row>
    <row r="5908" spans="1:15" x14ac:dyDescent="0.25">
      <c r="A5908" s="239" t="s">
        <v>15770</v>
      </c>
      <c r="B5908" s="189" t="s">
        <v>7083</v>
      </c>
      <c r="C5908" s="190" t="s">
        <v>5527</v>
      </c>
      <c r="D5908" s="190" t="s">
        <v>8331</v>
      </c>
      <c r="E5908" s="190" t="s">
        <v>20873</v>
      </c>
      <c r="F5908" s="190" t="s">
        <v>20869</v>
      </c>
      <c r="G5908" s="192">
        <v>3300</v>
      </c>
      <c r="H5908" s="191">
        <v>165.958</v>
      </c>
      <c r="I5908" s="188">
        <v>19.884549102785041</v>
      </c>
      <c r="J5908" s="192">
        <v>3300</v>
      </c>
      <c r="K5908" s="191">
        <v>170.31</v>
      </c>
      <c r="L5908" s="193">
        <v>19.376431213669193</v>
      </c>
      <c r="N5908" s="185"/>
      <c r="O5908" s="185"/>
    </row>
    <row r="5909" spans="1:15" x14ac:dyDescent="0.25">
      <c r="A5909" s="239" t="s">
        <v>15771</v>
      </c>
      <c r="B5909" s="189" t="s">
        <v>7083</v>
      </c>
      <c r="C5909" s="190" t="s">
        <v>5527</v>
      </c>
      <c r="D5909" s="190" t="s">
        <v>8622</v>
      </c>
      <c r="E5909" s="190" t="s">
        <v>20873</v>
      </c>
      <c r="F5909" s="190" t="s">
        <v>20869</v>
      </c>
      <c r="G5909" s="192">
        <v>8510</v>
      </c>
      <c r="H5909" s="191">
        <v>172.83199999999999</v>
      </c>
      <c r="I5909" s="188">
        <v>49.238566932049622</v>
      </c>
      <c r="J5909" s="192">
        <v>9000</v>
      </c>
      <c r="K5909" s="191">
        <v>172.43</v>
      </c>
      <c r="L5909" s="193">
        <v>52.195093661195848</v>
      </c>
      <c r="N5909" s="185"/>
      <c r="O5909" s="185"/>
    </row>
    <row r="5910" spans="1:15" x14ac:dyDescent="0.25">
      <c r="A5910" s="239" t="s">
        <v>15772</v>
      </c>
      <c r="B5910" s="189" t="s">
        <v>7083</v>
      </c>
      <c r="C5910" s="190" t="s">
        <v>5527</v>
      </c>
      <c r="D5910" s="190" t="s">
        <v>8332</v>
      </c>
      <c r="E5910" s="190" t="s">
        <v>20873</v>
      </c>
      <c r="F5910" s="190" t="s">
        <v>20869</v>
      </c>
      <c r="G5910" s="192">
        <v>7307</v>
      </c>
      <c r="H5910" s="191">
        <v>275.45100000000002</v>
      </c>
      <c r="I5910" s="188">
        <v>26.527404148106196</v>
      </c>
      <c r="J5910" s="192">
        <v>8200</v>
      </c>
      <c r="K5910" s="191">
        <v>273.58</v>
      </c>
      <c r="L5910" s="193">
        <v>29.97295123912567</v>
      </c>
      <c r="N5910" s="185"/>
      <c r="O5910" s="185"/>
    </row>
    <row r="5911" spans="1:15" x14ac:dyDescent="0.25">
      <c r="A5911" s="239" t="s">
        <v>15773</v>
      </c>
      <c r="B5911" s="189" t="s">
        <v>7083</v>
      </c>
      <c r="C5911" s="190" t="s">
        <v>5527</v>
      </c>
      <c r="D5911" s="190" t="s">
        <v>8333</v>
      </c>
      <c r="E5911" s="190" t="s">
        <v>20873</v>
      </c>
      <c r="F5911" s="190" t="s">
        <v>20869</v>
      </c>
      <c r="G5911" s="192">
        <v>500</v>
      </c>
      <c r="H5911" s="191">
        <v>71.882400000000004</v>
      </c>
      <c r="I5911" s="188">
        <v>6.9558055935806253</v>
      </c>
      <c r="J5911" s="192">
        <v>500</v>
      </c>
      <c r="K5911" s="191">
        <v>70.98</v>
      </c>
      <c r="L5911" s="193">
        <v>7.0442378134685821</v>
      </c>
      <c r="N5911" s="185"/>
      <c r="O5911" s="185"/>
    </row>
    <row r="5912" spans="1:15" x14ac:dyDescent="0.25">
      <c r="A5912" s="239" t="s">
        <v>15774</v>
      </c>
      <c r="B5912" s="189" t="s">
        <v>7083</v>
      </c>
      <c r="C5912" s="190" t="s">
        <v>5527</v>
      </c>
      <c r="D5912" s="190" t="s">
        <v>8334</v>
      </c>
      <c r="E5912" s="190" t="s">
        <v>20873</v>
      </c>
      <c r="F5912" s="190" t="s">
        <v>20869</v>
      </c>
      <c r="G5912" s="192">
        <v>5643</v>
      </c>
      <c r="H5912" s="191">
        <v>66.284999999999997</v>
      </c>
      <c r="I5912" s="188">
        <v>85.132382892057038</v>
      </c>
      <c r="J5912" s="192">
        <v>5530</v>
      </c>
      <c r="K5912" s="191">
        <v>64.92</v>
      </c>
      <c r="L5912" s="193">
        <v>85.18176216882317</v>
      </c>
      <c r="N5912" s="185"/>
      <c r="O5912" s="185"/>
    </row>
    <row r="5913" spans="1:15" x14ac:dyDescent="0.25">
      <c r="A5913" s="239" t="s">
        <v>15775</v>
      </c>
      <c r="B5913" s="189" t="s">
        <v>7083</v>
      </c>
      <c r="C5913" s="190" t="s">
        <v>5527</v>
      </c>
      <c r="D5913" s="190" t="s">
        <v>3832</v>
      </c>
      <c r="E5913" s="190" t="s">
        <v>20873</v>
      </c>
      <c r="F5913" s="190" t="s">
        <v>20868</v>
      </c>
      <c r="G5913" s="192">
        <v>0</v>
      </c>
      <c r="H5913" s="191">
        <v>64.320999999999998</v>
      </c>
      <c r="I5913" s="188">
        <v>0</v>
      </c>
      <c r="J5913" s="192">
        <v>0</v>
      </c>
      <c r="K5913" s="191">
        <v>63.81</v>
      </c>
      <c r="L5913" s="193">
        <v>0</v>
      </c>
      <c r="N5913" s="185"/>
      <c r="O5913" s="185"/>
    </row>
    <row r="5914" spans="1:15" x14ac:dyDescent="0.25">
      <c r="A5914" s="239" t="s">
        <v>15776</v>
      </c>
      <c r="B5914" s="189" t="s">
        <v>7083</v>
      </c>
      <c r="C5914" s="190" t="s">
        <v>5527</v>
      </c>
      <c r="D5914" s="190" t="s">
        <v>8335</v>
      </c>
      <c r="E5914" s="190" t="s">
        <v>20873</v>
      </c>
      <c r="F5914" s="190" t="s">
        <v>20869</v>
      </c>
      <c r="G5914" s="192">
        <v>650</v>
      </c>
      <c r="H5914" s="191">
        <v>56.072200000000002</v>
      </c>
      <c r="I5914" s="188">
        <v>11.592197202891985</v>
      </c>
      <c r="J5914" s="192">
        <v>700</v>
      </c>
      <c r="K5914" s="191">
        <v>55.37</v>
      </c>
      <c r="L5914" s="193">
        <v>12.642225031605562</v>
      </c>
      <c r="N5914" s="185"/>
      <c r="O5914" s="185"/>
    </row>
    <row r="5915" spans="1:15" x14ac:dyDescent="0.25">
      <c r="A5915" s="239" t="s">
        <v>15777</v>
      </c>
      <c r="B5915" s="189" t="s">
        <v>7083</v>
      </c>
      <c r="C5915" s="190" t="s">
        <v>5527</v>
      </c>
      <c r="D5915" s="190" t="s">
        <v>8336</v>
      </c>
      <c r="E5915" s="190" t="s">
        <v>20873</v>
      </c>
      <c r="F5915" s="190" t="s">
        <v>20869</v>
      </c>
      <c r="G5915" s="192">
        <v>4000</v>
      </c>
      <c r="H5915" s="191">
        <v>147.791</v>
      </c>
      <c r="I5915" s="188">
        <v>27.065247545520364</v>
      </c>
      <c r="J5915" s="192">
        <v>4000</v>
      </c>
      <c r="K5915" s="191">
        <v>145.78</v>
      </c>
      <c r="L5915" s="193">
        <v>27.438606118809165</v>
      </c>
      <c r="N5915" s="185"/>
      <c r="O5915" s="185"/>
    </row>
    <row r="5916" spans="1:15" x14ac:dyDescent="0.25">
      <c r="A5916" s="239" t="s">
        <v>15778</v>
      </c>
      <c r="B5916" s="189" t="s">
        <v>7083</v>
      </c>
      <c r="C5916" s="190" t="s">
        <v>5527</v>
      </c>
      <c r="D5916" s="190" t="s">
        <v>8337</v>
      </c>
      <c r="E5916" s="190" t="s">
        <v>20873</v>
      </c>
      <c r="F5916" s="190" t="s">
        <v>20869</v>
      </c>
      <c r="G5916" s="192">
        <v>3898</v>
      </c>
      <c r="H5916" s="191">
        <v>116.5634</v>
      </c>
      <c r="I5916" s="188">
        <v>33.441028659081667</v>
      </c>
      <c r="J5916" s="192">
        <v>4015</v>
      </c>
      <c r="K5916" s="191">
        <v>117.06</v>
      </c>
      <c r="L5916" s="193">
        <v>34.298650264821461</v>
      </c>
      <c r="N5916" s="185"/>
      <c r="O5916" s="185"/>
    </row>
    <row r="5917" spans="1:15" x14ac:dyDescent="0.25">
      <c r="A5917" s="239" t="s">
        <v>15779</v>
      </c>
      <c r="B5917" s="189" t="s">
        <v>7083</v>
      </c>
      <c r="C5917" s="190" t="s">
        <v>5527</v>
      </c>
      <c r="D5917" s="190" t="s">
        <v>3206</v>
      </c>
      <c r="E5917" s="190" t="s">
        <v>20873</v>
      </c>
      <c r="F5917" s="190" t="s">
        <v>20869</v>
      </c>
      <c r="G5917" s="192">
        <v>1700</v>
      </c>
      <c r="H5917" s="191">
        <v>136.89080000000001</v>
      </c>
      <c r="I5917" s="188">
        <v>12.418657791465897</v>
      </c>
      <c r="J5917" s="192">
        <v>1700</v>
      </c>
      <c r="K5917" s="191">
        <v>140.75</v>
      </c>
      <c r="L5917" s="193">
        <v>12.078152753108348</v>
      </c>
      <c r="N5917" s="185"/>
      <c r="O5917" s="185"/>
    </row>
    <row r="5918" spans="1:15" x14ac:dyDescent="0.25">
      <c r="A5918" s="239" t="s">
        <v>15780</v>
      </c>
      <c r="B5918" s="189" t="s">
        <v>7083</v>
      </c>
      <c r="C5918" s="190" t="s">
        <v>5527</v>
      </c>
      <c r="D5918" s="190" t="s">
        <v>3207</v>
      </c>
      <c r="E5918" s="190" t="s">
        <v>20873</v>
      </c>
      <c r="F5918" s="190" t="s">
        <v>20869</v>
      </c>
      <c r="G5918" s="192">
        <v>8000</v>
      </c>
      <c r="H5918" s="191">
        <v>455.5498</v>
      </c>
      <c r="I5918" s="188">
        <v>17.561197480494997</v>
      </c>
      <c r="J5918" s="192">
        <v>10000</v>
      </c>
      <c r="K5918" s="191">
        <v>457.8</v>
      </c>
      <c r="L5918" s="193">
        <v>21.8435998252512</v>
      </c>
      <c r="N5918" s="185"/>
      <c r="O5918" s="185"/>
    </row>
    <row r="5919" spans="1:15" x14ac:dyDescent="0.25">
      <c r="A5919" s="239" t="s">
        <v>15781</v>
      </c>
      <c r="B5919" s="189" t="s">
        <v>7083</v>
      </c>
      <c r="C5919" s="190" t="s">
        <v>5527</v>
      </c>
      <c r="D5919" s="190" t="s">
        <v>3208</v>
      </c>
      <c r="E5919" s="190" t="s">
        <v>20873</v>
      </c>
      <c r="F5919" s="190" t="s">
        <v>20869</v>
      </c>
      <c r="G5919" s="192">
        <v>28280</v>
      </c>
      <c r="H5919" s="191">
        <v>436.20440000000002</v>
      </c>
      <c r="I5919" s="188">
        <v>64.831991607604138</v>
      </c>
      <c r="J5919" s="192">
        <v>28981</v>
      </c>
      <c r="K5919" s="191">
        <v>441.01</v>
      </c>
      <c r="L5919" s="193">
        <v>65.715063150495453</v>
      </c>
      <c r="N5919" s="185"/>
      <c r="O5919" s="185"/>
    </row>
    <row r="5920" spans="1:15" x14ac:dyDescent="0.25">
      <c r="A5920" s="239" t="s">
        <v>15782</v>
      </c>
      <c r="B5920" s="189" t="s">
        <v>7083</v>
      </c>
      <c r="C5920" s="190" t="s">
        <v>5527</v>
      </c>
      <c r="D5920" s="190" t="s">
        <v>3209</v>
      </c>
      <c r="E5920" s="190" t="s">
        <v>20873</v>
      </c>
      <c r="F5920" s="190" t="s">
        <v>20869</v>
      </c>
      <c r="G5920" s="192">
        <v>3225</v>
      </c>
      <c r="H5920" s="191">
        <v>150.73699999999999</v>
      </c>
      <c r="I5920" s="188">
        <v>21.394879823799069</v>
      </c>
      <c r="J5920" s="192">
        <v>3225</v>
      </c>
      <c r="K5920" s="191">
        <v>160.15</v>
      </c>
      <c r="L5920" s="193">
        <v>20.137371214486418</v>
      </c>
      <c r="N5920" s="185"/>
      <c r="O5920" s="185"/>
    </row>
    <row r="5921" spans="1:15" x14ac:dyDescent="0.25">
      <c r="A5921" s="239" t="s">
        <v>15783</v>
      </c>
      <c r="B5921" s="189" t="s">
        <v>7083</v>
      </c>
      <c r="C5921" s="190" t="s">
        <v>5527</v>
      </c>
      <c r="D5921" s="190" t="s">
        <v>3210</v>
      </c>
      <c r="E5921" s="190" t="s">
        <v>20873</v>
      </c>
      <c r="F5921" s="190" t="s">
        <v>20869</v>
      </c>
      <c r="G5921" s="192">
        <v>17105</v>
      </c>
      <c r="H5921" s="191">
        <v>358.33179999999999</v>
      </c>
      <c r="I5921" s="188">
        <v>47.735087982702069</v>
      </c>
      <c r="J5921" s="192">
        <v>18000</v>
      </c>
      <c r="K5921" s="191">
        <v>360.02</v>
      </c>
      <c r="L5921" s="193">
        <v>49.997222376534637</v>
      </c>
      <c r="N5921" s="185"/>
      <c r="O5921" s="185"/>
    </row>
    <row r="5922" spans="1:15" x14ac:dyDescent="0.25">
      <c r="A5922" s="239" t="s">
        <v>15784</v>
      </c>
      <c r="B5922" s="189" t="s">
        <v>7083</v>
      </c>
      <c r="C5922" s="190" t="s">
        <v>5527</v>
      </c>
      <c r="D5922" s="190" t="s">
        <v>3211</v>
      </c>
      <c r="E5922" s="190" t="s">
        <v>20873</v>
      </c>
      <c r="F5922" s="190" t="s">
        <v>20869</v>
      </c>
      <c r="G5922" s="192">
        <v>10500</v>
      </c>
      <c r="H5922" s="191">
        <v>583.99540000000002</v>
      </c>
      <c r="I5922" s="188">
        <v>17.979593674881684</v>
      </c>
      <c r="J5922" s="192">
        <v>11500</v>
      </c>
      <c r="K5922" s="191">
        <v>579.96</v>
      </c>
      <c r="L5922" s="193">
        <v>19.82895372094627</v>
      </c>
      <c r="N5922" s="185"/>
      <c r="O5922" s="185"/>
    </row>
    <row r="5923" spans="1:15" x14ac:dyDescent="0.25">
      <c r="A5923" s="239" t="s">
        <v>15785</v>
      </c>
      <c r="B5923" s="189" t="s">
        <v>7083</v>
      </c>
      <c r="C5923" s="190" t="s">
        <v>5527</v>
      </c>
      <c r="D5923" s="190" t="s">
        <v>6490</v>
      </c>
      <c r="E5923" s="190" t="s">
        <v>20873</v>
      </c>
      <c r="F5923" s="190" t="s">
        <v>20869</v>
      </c>
      <c r="G5923" s="192">
        <v>1545</v>
      </c>
      <c r="H5923" s="191">
        <v>214.6652</v>
      </c>
      <c r="I5923" s="188">
        <v>7.1972541427301682</v>
      </c>
      <c r="J5923" s="192">
        <v>1750</v>
      </c>
      <c r="K5923" s="191">
        <v>217.96</v>
      </c>
      <c r="L5923" s="193">
        <v>8.02899614608185</v>
      </c>
      <c r="N5923" s="185"/>
      <c r="O5923" s="185"/>
    </row>
    <row r="5924" spans="1:15" x14ac:dyDescent="0.25">
      <c r="A5924" s="239" t="s">
        <v>15786</v>
      </c>
      <c r="B5924" s="189" t="s">
        <v>7083</v>
      </c>
      <c r="C5924" s="190" t="s">
        <v>5527</v>
      </c>
      <c r="D5924" s="190" t="s">
        <v>3212</v>
      </c>
      <c r="E5924" s="190" t="s">
        <v>20873</v>
      </c>
      <c r="F5924" s="190" t="s">
        <v>20869</v>
      </c>
      <c r="G5924" s="192">
        <v>20000</v>
      </c>
      <c r="H5924" s="191">
        <v>338.6918</v>
      </c>
      <c r="I5924" s="188">
        <v>59.050735801693456</v>
      </c>
      <c r="J5924" s="192">
        <v>25000</v>
      </c>
      <c r="K5924" s="191">
        <v>330.47</v>
      </c>
      <c r="L5924" s="193">
        <v>75.649832057372819</v>
      </c>
      <c r="N5924" s="185"/>
      <c r="O5924" s="185"/>
    </row>
    <row r="5925" spans="1:15" x14ac:dyDescent="0.25">
      <c r="A5925" s="239" t="s">
        <v>15787</v>
      </c>
      <c r="B5925" s="189" t="s">
        <v>7083</v>
      </c>
      <c r="C5925" s="190" t="s">
        <v>5527</v>
      </c>
      <c r="D5925" s="190" t="s">
        <v>3213</v>
      </c>
      <c r="E5925" s="190" t="s">
        <v>20873</v>
      </c>
      <c r="F5925" s="190" t="s">
        <v>20869</v>
      </c>
      <c r="G5925" s="192">
        <v>7726</v>
      </c>
      <c r="H5925" s="191">
        <v>252.07939999999999</v>
      </c>
      <c r="I5925" s="188">
        <v>30.649073268184548</v>
      </c>
      <c r="J5925" s="192">
        <v>8000</v>
      </c>
      <c r="K5925" s="191">
        <v>252.04</v>
      </c>
      <c r="L5925" s="193">
        <v>31.740993493096337</v>
      </c>
      <c r="N5925" s="185"/>
      <c r="O5925" s="185"/>
    </row>
    <row r="5926" spans="1:15" x14ac:dyDescent="0.25">
      <c r="A5926" s="239" t="s">
        <v>15788</v>
      </c>
      <c r="B5926" s="189" t="s">
        <v>7083</v>
      </c>
      <c r="C5926" s="190" t="s">
        <v>5527</v>
      </c>
      <c r="D5926" s="190" t="s">
        <v>3214</v>
      </c>
      <c r="E5926" s="190" t="s">
        <v>20873</v>
      </c>
      <c r="F5926" s="190" t="s">
        <v>20869</v>
      </c>
      <c r="G5926" s="192">
        <v>2400</v>
      </c>
      <c r="H5926" s="191">
        <v>121.277</v>
      </c>
      <c r="I5926" s="188">
        <v>19.789407719518127</v>
      </c>
      <c r="J5926" s="192">
        <v>2400</v>
      </c>
      <c r="K5926" s="191">
        <v>125.99</v>
      </c>
      <c r="L5926" s="193">
        <v>19.049130883403446</v>
      </c>
      <c r="N5926" s="185"/>
      <c r="O5926" s="185"/>
    </row>
    <row r="5927" spans="1:15" x14ac:dyDescent="0.25">
      <c r="A5927" s="239" t="s">
        <v>15789</v>
      </c>
      <c r="B5927" s="189" t="s">
        <v>7083</v>
      </c>
      <c r="C5927" s="190" t="s">
        <v>5527</v>
      </c>
      <c r="D5927" s="190" t="s">
        <v>3215</v>
      </c>
      <c r="E5927" s="190" t="s">
        <v>20873</v>
      </c>
      <c r="F5927" s="190" t="s">
        <v>20869</v>
      </c>
      <c r="G5927" s="192">
        <v>3000</v>
      </c>
      <c r="H5927" s="191">
        <v>79.149199999999993</v>
      </c>
      <c r="I5927" s="188">
        <v>37.903099462786741</v>
      </c>
      <c r="J5927" s="192">
        <v>3000</v>
      </c>
      <c r="K5927" s="191">
        <v>76.34</v>
      </c>
      <c r="L5927" s="193">
        <v>39.297877914592611</v>
      </c>
      <c r="N5927" s="185"/>
      <c r="O5927" s="185"/>
    </row>
    <row r="5928" spans="1:15" x14ac:dyDescent="0.25">
      <c r="A5928" s="239" t="s">
        <v>15790</v>
      </c>
      <c r="B5928" s="189" t="s">
        <v>7083</v>
      </c>
      <c r="C5928" s="190" t="s">
        <v>5527</v>
      </c>
      <c r="D5928" s="190" t="s">
        <v>3216</v>
      </c>
      <c r="E5928" s="190" t="s">
        <v>20873</v>
      </c>
      <c r="F5928" s="190" t="s">
        <v>20869</v>
      </c>
      <c r="G5928" s="192">
        <v>1194</v>
      </c>
      <c r="H5928" s="191">
        <v>62.356999999999999</v>
      </c>
      <c r="I5928" s="188">
        <v>19.147810189714065</v>
      </c>
      <c r="J5928" s="192">
        <v>2155</v>
      </c>
      <c r="K5928" s="191">
        <v>64.91</v>
      </c>
      <c r="L5928" s="193">
        <v>33.199815128639656</v>
      </c>
      <c r="N5928" s="185"/>
      <c r="O5928" s="185"/>
    </row>
    <row r="5929" spans="1:15" x14ac:dyDescent="0.25">
      <c r="A5929" s="239" t="s">
        <v>15791</v>
      </c>
      <c r="B5929" s="189" t="s">
        <v>7083</v>
      </c>
      <c r="C5929" s="190" t="s">
        <v>5527</v>
      </c>
      <c r="D5929" s="190" t="s">
        <v>3217</v>
      </c>
      <c r="E5929" s="190" t="s">
        <v>20873</v>
      </c>
      <c r="F5929" s="190" t="s">
        <v>20869</v>
      </c>
      <c r="G5929" s="192">
        <v>7250</v>
      </c>
      <c r="H5929" s="191">
        <v>233.71600000000001</v>
      </c>
      <c r="I5929" s="188">
        <v>31.020554861455782</v>
      </c>
      <c r="J5929" s="192">
        <v>7750</v>
      </c>
      <c r="K5929" s="191">
        <v>231.25</v>
      </c>
      <c r="L5929" s="193">
        <v>33.513513513513516</v>
      </c>
      <c r="N5929" s="185"/>
      <c r="O5929" s="185"/>
    </row>
    <row r="5930" spans="1:15" x14ac:dyDescent="0.25">
      <c r="A5930" s="239" t="s">
        <v>15792</v>
      </c>
      <c r="B5930" s="189" t="s">
        <v>7083</v>
      </c>
      <c r="C5930" s="190" t="s">
        <v>5527</v>
      </c>
      <c r="D5930" s="190" t="s">
        <v>3218</v>
      </c>
      <c r="E5930" s="190" t="s">
        <v>20873</v>
      </c>
      <c r="F5930" s="190" t="s">
        <v>20869</v>
      </c>
      <c r="G5930" s="192">
        <v>493580</v>
      </c>
      <c r="H5930" s="191">
        <v>4728.2317999999996</v>
      </c>
      <c r="I5930" s="188">
        <v>104.38997512769997</v>
      </c>
      <c r="J5930" s="192">
        <v>521930</v>
      </c>
      <c r="K5930" s="191">
        <v>4761.71</v>
      </c>
      <c r="L5930" s="193">
        <v>109.60978304012635</v>
      </c>
      <c r="N5930" s="185"/>
      <c r="O5930" s="185"/>
    </row>
    <row r="5931" spans="1:15" x14ac:dyDescent="0.25">
      <c r="A5931" s="239" t="s">
        <v>15793</v>
      </c>
      <c r="B5931" s="189" t="s">
        <v>7083</v>
      </c>
      <c r="C5931" s="190" t="s">
        <v>5527</v>
      </c>
      <c r="D5931" s="190" t="s">
        <v>7982</v>
      </c>
      <c r="E5931" s="190" t="s">
        <v>20873</v>
      </c>
      <c r="F5931" s="190" t="s">
        <v>20869</v>
      </c>
      <c r="G5931" s="192">
        <v>950</v>
      </c>
      <c r="H5931" s="191">
        <v>112.8318</v>
      </c>
      <c r="I5931" s="188">
        <v>8.4196122015247479</v>
      </c>
      <c r="J5931" s="192">
        <v>950</v>
      </c>
      <c r="K5931" s="191">
        <v>111.58</v>
      </c>
      <c r="L5931" s="193">
        <v>8.5140706219752644</v>
      </c>
      <c r="N5931" s="185"/>
      <c r="O5931" s="185"/>
    </row>
    <row r="5932" spans="1:15" x14ac:dyDescent="0.25">
      <c r="A5932" s="239" t="s">
        <v>15794</v>
      </c>
      <c r="B5932" s="189" t="s">
        <v>7083</v>
      </c>
      <c r="C5932" s="190" t="s">
        <v>5527</v>
      </c>
      <c r="D5932" s="190" t="s">
        <v>3219</v>
      </c>
      <c r="E5932" s="190" t="s">
        <v>20873</v>
      </c>
      <c r="F5932" s="190" t="s">
        <v>20869</v>
      </c>
      <c r="G5932" s="192">
        <v>5374</v>
      </c>
      <c r="H5932" s="191">
        <v>122.35720000000001</v>
      </c>
      <c r="I5932" s="188">
        <v>43.920586610350675</v>
      </c>
      <c r="J5932" s="192">
        <v>6500</v>
      </c>
      <c r="K5932" s="191">
        <v>122.86</v>
      </c>
      <c r="L5932" s="193">
        <v>52.905746377991207</v>
      </c>
      <c r="N5932" s="185"/>
      <c r="O5932" s="185"/>
    </row>
    <row r="5933" spans="1:15" x14ac:dyDescent="0.25">
      <c r="A5933" s="239" t="s">
        <v>15795</v>
      </c>
      <c r="B5933" s="189" t="s">
        <v>7083</v>
      </c>
      <c r="C5933" s="190" t="s">
        <v>5527</v>
      </c>
      <c r="D5933" s="190" t="s">
        <v>7101</v>
      </c>
      <c r="E5933" s="190" t="s">
        <v>20873</v>
      </c>
      <c r="F5933" s="190" t="s">
        <v>20869</v>
      </c>
      <c r="G5933" s="192">
        <v>83261</v>
      </c>
      <c r="H5933" s="191">
        <v>1330.9046000000001</v>
      </c>
      <c r="I5933" s="188">
        <v>62.559705631793591</v>
      </c>
      <c r="J5933" s="192">
        <v>146445</v>
      </c>
      <c r="K5933" s="191">
        <v>1346.74</v>
      </c>
      <c r="L5933" s="193">
        <v>108.74036562365416</v>
      </c>
      <c r="N5933" s="185"/>
      <c r="O5933" s="185"/>
    </row>
    <row r="5934" spans="1:15" x14ac:dyDescent="0.25">
      <c r="A5934" s="239" t="s">
        <v>15796</v>
      </c>
      <c r="B5934" s="189" t="s">
        <v>7083</v>
      </c>
      <c r="C5934" s="190" t="s">
        <v>5527</v>
      </c>
      <c r="D5934" s="190" t="s">
        <v>7102</v>
      </c>
      <c r="E5934" s="190" t="s">
        <v>20873</v>
      </c>
      <c r="F5934" s="190" t="s">
        <v>20869</v>
      </c>
      <c r="G5934" s="192">
        <v>7749</v>
      </c>
      <c r="H5934" s="191">
        <v>193.5522</v>
      </c>
      <c r="I5934" s="188">
        <v>40.035711296487456</v>
      </c>
      <c r="J5934" s="192">
        <v>8500</v>
      </c>
      <c r="K5934" s="191">
        <v>192.94</v>
      </c>
      <c r="L5934" s="193">
        <v>44.055146677723648</v>
      </c>
      <c r="N5934" s="185"/>
      <c r="O5934" s="185"/>
    </row>
    <row r="5935" spans="1:15" x14ac:dyDescent="0.25">
      <c r="A5935" s="239" t="s">
        <v>15797</v>
      </c>
      <c r="B5935" s="189" t="s">
        <v>7083</v>
      </c>
      <c r="C5935" s="190" t="s">
        <v>5527</v>
      </c>
      <c r="D5935" s="190" t="s">
        <v>7103</v>
      </c>
      <c r="E5935" s="190" t="s">
        <v>20873</v>
      </c>
      <c r="F5935" s="190" t="s">
        <v>20869</v>
      </c>
      <c r="G5935" s="192">
        <v>3250</v>
      </c>
      <c r="H5935" s="191">
        <v>129.5258</v>
      </c>
      <c r="I5935" s="188">
        <v>25.091526166987581</v>
      </c>
      <c r="J5935" s="192">
        <v>3900</v>
      </c>
      <c r="K5935" s="191">
        <v>128.12</v>
      </c>
      <c r="L5935" s="193">
        <v>30.44021230096784</v>
      </c>
      <c r="N5935" s="185"/>
      <c r="O5935" s="185"/>
    </row>
    <row r="5936" spans="1:15" x14ac:dyDescent="0.25">
      <c r="A5936" s="239" t="s">
        <v>15798</v>
      </c>
      <c r="B5936" s="189" t="s">
        <v>7083</v>
      </c>
      <c r="C5936" s="190" t="s">
        <v>5527</v>
      </c>
      <c r="D5936" s="190" t="s">
        <v>7104</v>
      </c>
      <c r="E5936" s="190" t="s">
        <v>20873</v>
      </c>
      <c r="F5936" s="190" t="s">
        <v>20869</v>
      </c>
      <c r="G5936" s="192">
        <v>15342</v>
      </c>
      <c r="H5936" s="191">
        <v>466.84280000000001</v>
      </c>
      <c r="I5936" s="188">
        <v>32.863310733291804</v>
      </c>
      <c r="J5936" s="192">
        <v>16000</v>
      </c>
      <c r="K5936" s="191">
        <v>467.23</v>
      </c>
      <c r="L5936" s="193">
        <v>34.24437643130792</v>
      </c>
      <c r="N5936" s="185"/>
      <c r="O5936" s="185"/>
    </row>
    <row r="5937" spans="1:15" x14ac:dyDescent="0.25">
      <c r="A5937" s="239" t="s">
        <v>15799</v>
      </c>
      <c r="B5937" s="189" t="s">
        <v>7083</v>
      </c>
      <c r="C5937" s="190" t="s">
        <v>5527</v>
      </c>
      <c r="D5937" s="190" t="s">
        <v>7105</v>
      </c>
      <c r="E5937" s="190" t="s">
        <v>20873</v>
      </c>
      <c r="F5937" s="190" t="s">
        <v>20869</v>
      </c>
      <c r="G5937" s="192">
        <v>2872</v>
      </c>
      <c r="H5937" s="191">
        <v>226.25280000000001</v>
      </c>
      <c r="I5937" s="188">
        <v>12.69376555781851</v>
      </c>
      <c r="J5937" s="192">
        <v>3000</v>
      </c>
      <c r="K5937" s="191">
        <v>224.63</v>
      </c>
      <c r="L5937" s="193">
        <v>13.355295374616036</v>
      </c>
      <c r="N5937" s="185"/>
      <c r="O5937" s="185"/>
    </row>
    <row r="5938" spans="1:15" x14ac:dyDescent="0.25">
      <c r="A5938" s="239" t="s">
        <v>15800</v>
      </c>
      <c r="B5938" s="189" t="s">
        <v>7083</v>
      </c>
      <c r="C5938" s="190" t="s">
        <v>5527</v>
      </c>
      <c r="D5938" s="190" t="s">
        <v>7106</v>
      </c>
      <c r="E5938" s="190" t="s">
        <v>20873</v>
      </c>
      <c r="F5938" s="190" t="s">
        <v>20869</v>
      </c>
      <c r="G5938" s="192">
        <v>11000</v>
      </c>
      <c r="H5938" s="191">
        <v>894.50379999999996</v>
      </c>
      <c r="I5938" s="188">
        <v>12.297320592712966</v>
      </c>
      <c r="J5938" s="192">
        <v>11000</v>
      </c>
      <c r="K5938" s="191">
        <v>900.26</v>
      </c>
      <c r="L5938" s="193">
        <v>12.218692377757536</v>
      </c>
      <c r="N5938" s="185"/>
      <c r="O5938" s="185"/>
    </row>
    <row r="5939" spans="1:15" x14ac:dyDescent="0.25">
      <c r="A5939" s="239" t="s">
        <v>15801</v>
      </c>
      <c r="B5939" s="189" t="s">
        <v>7083</v>
      </c>
      <c r="C5939" s="190" t="s">
        <v>5527</v>
      </c>
      <c r="D5939" s="190" t="s">
        <v>7107</v>
      </c>
      <c r="E5939" s="190" t="s">
        <v>20873</v>
      </c>
      <c r="F5939" s="190" t="s">
        <v>20869</v>
      </c>
      <c r="G5939" s="192">
        <v>670</v>
      </c>
      <c r="H5939" s="191">
        <v>60.294800000000002</v>
      </c>
      <c r="I5939" s="188">
        <v>11.112069365849127</v>
      </c>
      <c r="J5939" s="192">
        <v>790</v>
      </c>
      <c r="K5939" s="191">
        <v>61.16</v>
      </c>
      <c r="L5939" s="193">
        <v>12.916939175931983</v>
      </c>
      <c r="N5939" s="185"/>
      <c r="O5939" s="185"/>
    </row>
    <row r="5940" spans="1:15" x14ac:dyDescent="0.25">
      <c r="A5940" s="239" t="s">
        <v>15802</v>
      </c>
      <c r="B5940" s="189" t="s">
        <v>7083</v>
      </c>
      <c r="C5940" s="190" t="s">
        <v>5527</v>
      </c>
      <c r="D5940" s="190" t="s">
        <v>7108</v>
      </c>
      <c r="E5940" s="190" t="s">
        <v>20873</v>
      </c>
      <c r="F5940" s="190" t="s">
        <v>20869</v>
      </c>
      <c r="G5940" s="192">
        <v>8691</v>
      </c>
      <c r="H5940" s="191">
        <v>503.76600000000002</v>
      </c>
      <c r="I5940" s="188">
        <v>17.252057502888245</v>
      </c>
      <c r="J5940" s="192">
        <v>11000</v>
      </c>
      <c r="K5940" s="191">
        <v>505.89</v>
      </c>
      <c r="L5940" s="193">
        <v>21.743857360295717</v>
      </c>
      <c r="N5940" s="185"/>
      <c r="O5940" s="185"/>
    </row>
    <row r="5941" spans="1:15" x14ac:dyDescent="0.25">
      <c r="A5941" s="239" t="s">
        <v>15803</v>
      </c>
      <c r="B5941" s="189" t="s">
        <v>7083</v>
      </c>
      <c r="C5941" s="190" t="s">
        <v>5527</v>
      </c>
      <c r="D5941" s="190" t="s">
        <v>7708</v>
      </c>
      <c r="E5941" s="190" t="s">
        <v>20873</v>
      </c>
      <c r="F5941" s="190" t="s">
        <v>20869</v>
      </c>
      <c r="G5941" s="192">
        <v>5192</v>
      </c>
      <c r="H5941" s="191">
        <v>226.54740000000001</v>
      </c>
      <c r="I5941" s="188">
        <v>22.917941234373025</v>
      </c>
      <c r="J5941" s="192">
        <v>5500</v>
      </c>
      <c r="K5941" s="191">
        <v>227.19</v>
      </c>
      <c r="L5941" s="193">
        <v>24.208812007570756</v>
      </c>
      <c r="N5941" s="185"/>
      <c r="O5941" s="185"/>
    </row>
    <row r="5942" spans="1:15" x14ac:dyDescent="0.25">
      <c r="A5942" s="239" t="s">
        <v>15804</v>
      </c>
      <c r="B5942" s="189" t="s">
        <v>7083</v>
      </c>
      <c r="C5942" s="190" t="s">
        <v>5527</v>
      </c>
      <c r="D5942" s="190" t="s">
        <v>7109</v>
      </c>
      <c r="E5942" s="190" t="s">
        <v>20873</v>
      </c>
      <c r="F5942" s="190" t="s">
        <v>20869</v>
      </c>
      <c r="G5942" s="192">
        <v>13376</v>
      </c>
      <c r="H5942" s="191">
        <v>373.65100000000001</v>
      </c>
      <c r="I5942" s="188">
        <v>35.798111071561429</v>
      </c>
      <c r="J5942" s="192">
        <v>15000</v>
      </c>
      <c r="K5942" s="191">
        <v>371.99</v>
      </c>
      <c r="L5942" s="193">
        <v>40.32366461464018</v>
      </c>
      <c r="N5942" s="185"/>
      <c r="O5942" s="185"/>
    </row>
    <row r="5943" spans="1:15" x14ac:dyDescent="0.25">
      <c r="A5943" s="239" t="s">
        <v>15805</v>
      </c>
      <c r="B5943" s="189" t="s">
        <v>7083</v>
      </c>
      <c r="C5943" s="190" t="s">
        <v>5527</v>
      </c>
      <c r="D5943" s="190" t="s">
        <v>5660</v>
      </c>
      <c r="E5943" s="190" t="s">
        <v>20873</v>
      </c>
      <c r="F5943" s="190" t="s">
        <v>20869</v>
      </c>
      <c r="G5943" s="192">
        <v>7104</v>
      </c>
      <c r="H5943" s="191">
        <v>198.16759999999999</v>
      </c>
      <c r="I5943" s="188">
        <v>35.848443438786163</v>
      </c>
      <c r="J5943" s="192">
        <v>7500</v>
      </c>
      <c r="K5943" s="191">
        <v>197.65</v>
      </c>
      <c r="L5943" s="193">
        <v>37.945863900834809</v>
      </c>
      <c r="N5943" s="185"/>
      <c r="O5943" s="185"/>
    </row>
    <row r="5944" spans="1:15" x14ac:dyDescent="0.25">
      <c r="A5944" s="239" t="s">
        <v>15806</v>
      </c>
      <c r="B5944" s="189" t="s">
        <v>7083</v>
      </c>
      <c r="C5944" s="190" t="s">
        <v>5527</v>
      </c>
      <c r="D5944" s="190" t="s">
        <v>7110</v>
      </c>
      <c r="E5944" s="190" t="s">
        <v>20873</v>
      </c>
      <c r="F5944" s="190" t="s">
        <v>20869</v>
      </c>
      <c r="G5944" s="192">
        <v>88890</v>
      </c>
      <c r="H5944" s="191">
        <v>815.74739999999997</v>
      </c>
      <c r="I5944" s="188">
        <v>108.96755539766355</v>
      </c>
      <c r="J5944" s="192">
        <v>91950</v>
      </c>
      <c r="K5944" s="191">
        <v>830.04</v>
      </c>
      <c r="L5944" s="193">
        <v>110.77779384126066</v>
      </c>
      <c r="N5944" s="185"/>
      <c r="O5944" s="185"/>
    </row>
    <row r="5945" spans="1:15" x14ac:dyDescent="0.25">
      <c r="A5945" s="239" t="s">
        <v>15807</v>
      </c>
      <c r="B5945" s="189" t="s">
        <v>7083</v>
      </c>
      <c r="C5945" s="190" t="s">
        <v>5527</v>
      </c>
      <c r="D5945" s="190" t="s">
        <v>7111</v>
      </c>
      <c r="E5945" s="190" t="s">
        <v>20873</v>
      </c>
      <c r="F5945" s="190" t="s">
        <v>20869</v>
      </c>
      <c r="G5945" s="192">
        <v>2000</v>
      </c>
      <c r="H5945" s="191">
        <v>86.317800000000005</v>
      </c>
      <c r="I5945" s="188">
        <v>23.170192011381197</v>
      </c>
      <c r="J5945" s="192">
        <v>2300</v>
      </c>
      <c r="K5945" s="191">
        <v>83.98</v>
      </c>
      <c r="L5945" s="193">
        <v>27.387473207906645</v>
      </c>
      <c r="N5945" s="185"/>
      <c r="O5945" s="185"/>
    </row>
    <row r="5946" spans="1:15" x14ac:dyDescent="0.25">
      <c r="A5946" s="239" t="s">
        <v>15808</v>
      </c>
      <c r="B5946" s="189" t="s">
        <v>7083</v>
      </c>
      <c r="C5946" s="190" t="s">
        <v>5527</v>
      </c>
      <c r="D5946" s="190" t="s">
        <v>7112</v>
      </c>
      <c r="E5946" s="190" t="s">
        <v>20873</v>
      </c>
      <c r="F5946" s="190" t="s">
        <v>20869</v>
      </c>
      <c r="G5946" s="192">
        <v>349631</v>
      </c>
      <c r="H5946" s="191">
        <v>5374.5842000000002</v>
      </c>
      <c r="I5946" s="188">
        <v>65.052660259746233</v>
      </c>
      <c r="J5946" s="192">
        <v>358815</v>
      </c>
      <c r="K5946" s="191">
        <v>5362.94</v>
      </c>
      <c r="L5946" s="193">
        <v>66.906398356125564</v>
      </c>
      <c r="N5946" s="185"/>
      <c r="O5946" s="185"/>
    </row>
    <row r="5947" spans="1:15" x14ac:dyDescent="0.25">
      <c r="A5947" s="239" t="s">
        <v>15809</v>
      </c>
      <c r="B5947" s="189" t="s">
        <v>7083</v>
      </c>
      <c r="C5947" s="190" t="s">
        <v>5527</v>
      </c>
      <c r="D5947" s="190" t="s">
        <v>7113</v>
      </c>
      <c r="E5947" s="190" t="s">
        <v>20873</v>
      </c>
      <c r="F5947" s="190" t="s">
        <v>20869</v>
      </c>
      <c r="G5947" s="192">
        <v>224154</v>
      </c>
      <c r="H5947" s="191">
        <v>3094.5765999999999</v>
      </c>
      <c r="I5947" s="188">
        <v>72.434464863464683</v>
      </c>
      <c r="J5947" s="192">
        <v>260092</v>
      </c>
      <c r="K5947" s="191">
        <v>3114.58</v>
      </c>
      <c r="L5947" s="193">
        <v>83.507888704094938</v>
      </c>
      <c r="N5947" s="185"/>
      <c r="O5947" s="185"/>
    </row>
    <row r="5948" spans="1:15" x14ac:dyDescent="0.25">
      <c r="A5948" s="239" t="s">
        <v>15810</v>
      </c>
      <c r="B5948" s="189" t="s">
        <v>7083</v>
      </c>
      <c r="C5948" s="190" t="s">
        <v>5527</v>
      </c>
      <c r="D5948" s="190" t="s">
        <v>7114</v>
      </c>
      <c r="E5948" s="190" t="s">
        <v>20873</v>
      </c>
      <c r="F5948" s="190" t="s">
        <v>20869</v>
      </c>
      <c r="G5948" s="192">
        <v>3500</v>
      </c>
      <c r="H5948" s="191">
        <v>144.74680000000001</v>
      </c>
      <c r="I5948" s="188">
        <v>24.180154587182582</v>
      </c>
      <c r="J5948" s="192">
        <v>3500</v>
      </c>
      <c r="K5948" s="191">
        <v>147.02000000000001</v>
      </c>
      <c r="L5948" s="193">
        <v>23.80628485920283</v>
      </c>
      <c r="N5948" s="185"/>
      <c r="O5948" s="185"/>
    </row>
    <row r="5949" spans="1:15" x14ac:dyDescent="0.25">
      <c r="A5949" s="239" t="s">
        <v>15811</v>
      </c>
      <c r="B5949" s="189" t="s">
        <v>7083</v>
      </c>
      <c r="C5949" s="190" t="s">
        <v>5527</v>
      </c>
      <c r="D5949" s="190" t="s">
        <v>7115</v>
      </c>
      <c r="E5949" s="190" t="s">
        <v>20873</v>
      </c>
      <c r="F5949" s="190" t="s">
        <v>20869</v>
      </c>
      <c r="G5949" s="192">
        <v>4747</v>
      </c>
      <c r="H5949" s="191">
        <v>115.9742</v>
      </c>
      <c r="I5949" s="188">
        <v>40.931517527174151</v>
      </c>
      <c r="J5949" s="192">
        <v>5000</v>
      </c>
      <c r="K5949" s="191">
        <v>114.93</v>
      </c>
      <c r="L5949" s="193">
        <v>43.504742016879838</v>
      </c>
      <c r="N5949" s="185"/>
      <c r="O5949" s="185"/>
    </row>
    <row r="5950" spans="1:15" x14ac:dyDescent="0.25">
      <c r="A5950" s="239" t="s">
        <v>15812</v>
      </c>
      <c r="B5950" s="189" t="s">
        <v>7083</v>
      </c>
      <c r="C5950" s="190" t="s">
        <v>5527</v>
      </c>
      <c r="D5950" s="190" t="s">
        <v>7116</v>
      </c>
      <c r="E5950" s="190" t="s">
        <v>20873</v>
      </c>
      <c r="F5950" s="190" t="s">
        <v>20869</v>
      </c>
      <c r="G5950" s="192">
        <v>31544</v>
      </c>
      <c r="H5950" s="191">
        <v>846.97500000000002</v>
      </c>
      <c r="I5950" s="188">
        <v>37.243129962513649</v>
      </c>
      <c r="J5950" s="192">
        <v>62587</v>
      </c>
      <c r="K5950" s="191">
        <v>855.34</v>
      </c>
      <c r="L5950" s="193">
        <v>73.17207192461477</v>
      </c>
      <c r="N5950" s="185"/>
      <c r="O5950" s="185"/>
    </row>
    <row r="5951" spans="1:15" x14ac:dyDescent="0.25">
      <c r="A5951" s="239" t="s">
        <v>15813</v>
      </c>
      <c r="B5951" s="189" t="s">
        <v>7083</v>
      </c>
      <c r="C5951" s="190" t="s">
        <v>5527</v>
      </c>
      <c r="D5951" s="190" t="s">
        <v>7117</v>
      </c>
      <c r="E5951" s="190" t="s">
        <v>20873</v>
      </c>
      <c r="F5951" s="190" t="s">
        <v>20869</v>
      </c>
      <c r="G5951" s="192">
        <v>5796</v>
      </c>
      <c r="H5951" s="191">
        <v>209.4606</v>
      </c>
      <c r="I5951" s="188">
        <v>27.671075132984438</v>
      </c>
      <c r="J5951" s="192">
        <v>6000</v>
      </c>
      <c r="K5951" s="191">
        <v>207.13</v>
      </c>
      <c r="L5951" s="193">
        <v>28.967315212668375</v>
      </c>
      <c r="N5951" s="185"/>
      <c r="O5951" s="185"/>
    </row>
    <row r="5952" spans="1:15" x14ac:dyDescent="0.25">
      <c r="A5952" s="239" t="s">
        <v>15814</v>
      </c>
      <c r="B5952" s="189" t="s">
        <v>7083</v>
      </c>
      <c r="C5952" s="190" t="s">
        <v>5527</v>
      </c>
      <c r="D5952" s="190" t="s">
        <v>7118</v>
      </c>
      <c r="E5952" s="190" t="s">
        <v>20873</v>
      </c>
      <c r="F5952" s="190" t="s">
        <v>20869</v>
      </c>
      <c r="G5952" s="192">
        <v>252683</v>
      </c>
      <c r="H5952" s="191">
        <v>4284.6624000000002</v>
      </c>
      <c r="I5952" s="188">
        <v>58.973841206252324</v>
      </c>
      <c r="J5952" s="192">
        <v>474020</v>
      </c>
      <c r="K5952" s="191">
        <v>4322.16</v>
      </c>
      <c r="L5952" s="193">
        <v>109.67201584392988</v>
      </c>
      <c r="N5952" s="185"/>
      <c r="O5952" s="185"/>
    </row>
    <row r="5953" spans="1:15" x14ac:dyDescent="0.25">
      <c r="A5953" s="239" t="s">
        <v>15815</v>
      </c>
      <c r="B5953" s="189" t="s">
        <v>7083</v>
      </c>
      <c r="C5953" s="190" t="s">
        <v>5527</v>
      </c>
      <c r="D5953" s="190" t="s">
        <v>7119</v>
      </c>
      <c r="E5953" s="190" t="s">
        <v>20873</v>
      </c>
      <c r="F5953" s="190" t="s">
        <v>20869</v>
      </c>
      <c r="G5953" s="192">
        <v>16569</v>
      </c>
      <c r="H5953" s="191">
        <v>495.81180000000001</v>
      </c>
      <c r="I5953" s="188">
        <v>33.417921880842691</v>
      </c>
      <c r="J5953" s="192">
        <v>20625</v>
      </c>
      <c r="K5953" s="191">
        <v>496.08</v>
      </c>
      <c r="L5953" s="193">
        <v>41.575955491049832</v>
      </c>
      <c r="N5953" s="185"/>
      <c r="O5953" s="185"/>
    </row>
    <row r="5954" spans="1:15" x14ac:dyDescent="0.25">
      <c r="A5954" s="239" t="s">
        <v>15816</v>
      </c>
      <c r="B5954" s="189" t="s">
        <v>7083</v>
      </c>
      <c r="C5954" s="190" t="s">
        <v>5527</v>
      </c>
      <c r="D5954" s="190" t="s">
        <v>7120</v>
      </c>
      <c r="E5954" s="190" t="s">
        <v>20873</v>
      </c>
      <c r="F5954" s="190" t="s">
        <v>20869</v>
      </c>
      <c r="G5954" s="192">
        <v>363</v>
      </c>
      <c r="H5954" s="191">
        <v>42.225999999999999</v>
      </c>
      <c r="I5954" s="188">
        <v>8.5965992516459053</v>
      </c>
      <c r="J5954" s="192">
        <v>380</v>
      </c>
      <c r="K5954" s="191">
        <v>42.16</v>
      </c>
      <c r="L5954" s="193">
        <v>9.0132827324478182</v>
      </c>
      <c r="N5954" s="185"/>
      <c r="O5954" s="185"/>
    </row>
    <row r="5955" spans="1:15" x14ac:dyDescent="0.25">
      <c r="A5955" s="239" t="s">
        <v>15817</v>
      </c>
      <c r="B5955" s="189" t="s">
        <v>7083</v>
      </c>
      <c r="C5955" s="190" t="s">
        <v>5527</v>
      </c>
      <c r="D5955" s="190" t="s">
        <v>7121</v>
      </c>
      <c r="E5955" s="190" t="s">
        <v>20873</v>
      </c>
      <c r="F5955" s="190" t="s">
        <v>20869</v>
      </c>
      <c r="G5955" s="192">
        <v>4369</v>
      </c>
      <c r="H5955" s="191">
        <v>248.446</v>
      </c>
      <c r="I5955" s="188">
        <v>17.585310288754901</v>
      </c>
      <c r="J5955" s="192">
        <v>4550</v>
      </c>
      <c r="K5955" s="191">
        <v>252.66</v>
      </c>
      <c r="L5955" s="193">
        <v>18.008390722710363</v>
      </c>
      <c r="N5955" s="185"/>
      <c r="O5955" s="185"/>
    </row>
    <row r="5956" spans="1:15" x14ac:dyDescent="0.25">
      <c r="A5956" s="239" t="s">
        <v>15818</v>
      </c>
      <c r="B5956" s="189" t="s">
        <v>7083</v>
      </c>
      <c r="C5956" s="190" t="s">
        <v>5527</v>
      </c>
      <c r="D5956" s="190" t="s">
        <v>7122</v>
      </c>
      <c r="E5956" s="190" t="s">
        <v>20873</v>
      </c>
      <c r="F5956" s="190" t="s">
        <v>20869</v>
      </c>
      <c r="G5956" s="192">
        <v>1791</v>
      </c>
      <c r="H5956" s="191">
        <v>63.633600000000001</v>
      </c>
      <c r="I5956" s="188">
        <v>28.14550803349174</v>
      </c>
      <c r="J5956" s="192">
        <v>2000</v>
      </c>
      <c r="K5956" s="191">
        <v>64.36</v>
      </c>
      <c r="L5956" s="193">
        <v>31.075201988812928</v>
      </c>
      <c r="N5956" s="185"/>
      <c r="O5956" s="185"/>
    </row>
    <row r="5957" spans="1:15" x14ac:dyDescent="0.25">
      <c r="A5957" s="239" t="s">
        <v>15819</v>
      </c>
      <c r="B5957" s="189" t="s">
        <v>7083</v>
      </c>
      <c r="C5957" s="190" t="s">
        <v>5527</v>
      </c>
      <c r="D5957" s="190" t="s">
        <v>2346</v>
      </c>
      <c r="E5957" s="190" t="s">
        <v>20873</v>
      </c>
      <c r="F5957" s="190" t="s">
        <v>20869</v>
      </c>
      <c r="G5957" s="192">
        <v>7550</v>
      </c>
      <c r="H5957" s="191">
        <v>327.20240000000001</v>
      </c>
      <c r="I5957" s="188">
        <v>23.074402877240509</v>
      </c>
      <c r="J5957" s="192">
        <v>8100</v>
      </c>
      <c r="K5957" s="191">
        <v>325.77</v>
      </c>
      <c r="L5957" s="193">
        <v>24.864167971268074</v>
      </c>
      <c r="N5957" s="185"/>
      <c r="O5957" s="185"/>
    </row>
    <row r="5958" spans="1:15" x14ac:dyDescent="0.25">
      <c r="A5958" s="239" t="s">
        <v>15820</v>
      </c>
      <c r="B5958" s="189" t="s">
        <v>7083</v>
      </c>
      <c r="C5958" s="190" t="s">
        <v>5527</v>
      </c>
      <c r="D5958" s="190" t="s">
        <v>2347</v>
      </c>
      <c r="E5958" s="190" t="s">
        <v>20873</v>
      </c>
      <c r="F5958" s="190" t="s">
        <v>20869</v>
      </c>
      <c r="G5958" s="192">
        <v>514</v>
      </c>
      <c r="H5958" s="191">
        <v>41.538600000000002</v>
      </c>
      <c r="I5958" s="188">
        <v>12.374032827297983</v>
      </c>
      <c r="J5958" s="192">
        <v>509</v>
      </c>
      <c r="K5958" s="191">
        <v>41.13</v>
      </c>
      <c r="L5958" s="193">
        <v>12.375395088743009</v>
      </c>
      <c r="N5958" s="185"/>
      <c r="O5958" s="185"/>
    </row>
    <row r="5959" spans="1:15" x14ac:dyDescent="0.25">
      <c r="A5959" s="239" t="s">
        <v>15821</v>
      </c>
      <c r="B5959" s="189" t="s">
        <v>7083</v>
      </c>
      <c r="C5959" s="190" t="s">
        <v>5527</v>
      </c>
      <c r="D5959" s="190" t="s">
        <v>2348</v>
      </c>
      <c r="E5959" s="190" t="s">
        <v>20873</v>
      </c>
      <c r="F5959" s="190" t="s">
        <v>20869</v>
      </c>
      <c r="G5959" s="192">
        <v>4000</v>
      </c>
      <c r="H5959" s="191">
        <v>352.53800000000001</v>
      </c>
      <c r="I5959" s="188">
        <v>11.34629458384628</v>
      </c>
      <c r="J5959" s="192">
        <v>5500</v>
      </c>
      <c r="K5959" s="191">
        <v>357.89</v>
      </c>
      <c r="L5959" s="193">
        <v>15.367850456844282</v>
      </c>
      <c r="N5959" s="185"/>
      <c r="O5959" s="185"/>
    </row>
    <row r="5960" spans="1:15" x14ac:dyDescent="0.25">
      <c r="A5960" s="239" t="s">
        <v>15822</v>
      </c>
      <c r="B5960" s="189" t="s">
        <v>7083</v>
      </c>
      <c r="C5960" s="190" t="s">
        <v>5527</v>
      </c>
      <c r="D5960" s="190" t="s">
        <v>2349</v>
      </c>
      <c r="E5960" s="190" t="s">
        <v>20873</v>
      </c>
      <c r="F5960" s="190" t="s">
        <v>20869</v>
      </c>
      <c r="G5960" s="192">
        <v>17776</v>
      </c>
      <c r="H5960" s="191">
        <v>536.36839999999995</v>
      </c>
      <c r="I5960" s="188">
        <v>33.141400574679643</v>
      </c>
      <c r="J5960" s="192">
        <v>19000</v>
      </c>
      <c r="K5960" s="191">
        <v>544.51</v>
      </c>
      <c r="L5960" s="193">
        <v>34.893757690400541</v>
      </c>
      <c r="N5960" s="185"/>
      <c r="O5960" s="185"/>
    </row>
    <row r="5961" spans="1:15" x14ac:dyDescent="0.25">
      <c r="A5961" s="239" t="s">
        <v>15823</v>
      </c>
      <c r="B5961" s="189" t="s">
        <v>7083</v>
      </c>
      <c r="C5961" s="190" t="s">
        <v>5527</v>
      </c>
      <c r="D5961" s="190" t="s">
        <v>7983</v>
      </c>
      <c r="E5961" s="190" t="s">
        <v>20873</v>
      </c>
      <c r="F5961" s="190" t="s">
        <v>20869</v>
      </c>
      <c r="G5961" s="192">
        <v>5250</v>
      </c>
      <c r="H5961" s="191">
        <v>129.13300000000001</v>
      </c>
      <c r="I5961" s="188">
        <v>40.655758016928282</v>
      </c>
      <c r="J5961" s="192">
        <v>5250</v>
      </c>
      <c r="K5961" s="191">
        <v>130.04</v>
      </c>
      <c r="L5961" s="193">
        <v>40.372193171331901</v>
      </c>
      <c r="N5961" s="185"/>
      <c r="O5961" s="185"/>
    </row>
    <row r="5962" spans="1:15" x14ac:dyDescent="0.25">
      <c r="A5962" s="239" t="s">
        <v>15824</v>
      </c>
      <c r="B5962" s="189" t="s">
        <v>7083</v>
      </c>
      <c r="C5962" s="190" t="s">
        <v>5527</v>
      </c>
      <c r="D5962" s="190" t="s">
        <v>2350</v>
      </c>
      <c r="E5962" s="190" t="s">
        <v>20873</v>
      </c>
      <c r="F5962" s="190" t="s">
        <v>20869</v>
      </c>
      <c r="G5962" s="192">
        <v>6000</v>
      </c>
      <c r="H5962" s="191">
        <v>161.93180000000001</v>
      </c>
      <c r="I5962" s="188">
        <v>37.052635739243307</v>
      </c>
      <c r="J5962" s="192">
        <v>6000</v>
      </c>
      <c r="K5962" s="191">
        <v>160.78</v>
      </c>
      <c r="L5962" s="193">
        <v>37.318074387361612</v>
      </c>
      <c r="N5962" s="185"/>
      <c r="O5962" s="185"/>
    </row>
    <row r="5963" spans="1:15" x14ac:dyDescent="0.25">
      <c r="A5963" s="239" t="s">
        <v>15825</v>
      </c>
      <c r="B5963" s="189" t="s">
        <v>7083</v>
      </c>
      <c r="C5963" s="190" t="s">
        <v>5527</v>
      </c>
      <c r="D5963" s="190" t="s">
        <v>2351</v>
      </c>
      <c r="E5963" s="190" t="s">
        <v>20873</v>
      </c>
      <c r="F5963" s="190" t="s">
        <v>20869</v>
      </c>
      <c r="G5963" s="192">
        <v>6500</v>
      </c>
      <c r="H5963" s="191">
        <v>262.3904</v>
      </c>
      <c r="I5963" s="188">
        <v>24.772247765162142</v>
      </c>
      <c r="J5963" s="192">
        <v>6500</v>
      </c>
      <c r="K5963" s="191">
        <v>271.44</v>
      </c>
      <c r="L5963" s="193">
        <v>23.946360153256705</v>
      </c>
      <c r="N5963" s="185"/>
      <c r="O5963" s="185"/>
    </row>
    <row r="5964" spans="1:15" x14ac:dyDescent="0.25">
      <c r="A5964" s="239" t="s">
        <v>15826</v>
      </c>
      <c r="B5964" s="189" t="s">
        <v>7083</v>
      </c>
      <c r="C5964" s="190" t="s">
        <v>5527</v>
      </c>
      <c r="D5964" s="190" t="s">
        <v>2352</v>
      </c>
      <c r="E5964" s="190" t="s">
        <v>20873</v>
      </c>
      <c r="F5964" s="190" t="s">
        <v>20869</v>
      </c>
      <c r="G5964" s="192">
        <v>5264</v>
      </c>
      <c r="H5964" s="191">
        <v>199.83699999999999</v>
      </c>
      <c r="I5964" s="188">
        <v>26.34146829666178</v>
      </c>
      <c r="J5964" s="192">
        <v>5472</v>
      </c>
      <c r="K5964" s="191">
        <v>199.72</v>
      </c>
      <c r="L5964" s="193">
        <v>27.398357700781094</v>
      </c>
      <c r="N5964" s="185"/>
      <c r="O5964" s="185"/>
    </row>
    <row r="5965" spans="1:15" x14ac:dyDescent="0.25">
      <c r="A5965" s="239" t="s">
        <v>15827</v>
      </c>
      <c r="B5965" s="189" t="s">
        <v>7083</v>
      </c>
      <c r="C5965" s="190" t="s">
        <v>5527</v>
      </c>
      <c r="D5965" s="190" t="s">
        <v>7985</v>
      </c>
      <c r="E5965" s="190" t="s">
        <v>20873</v>
      </c>
      <c r="F5965" s="190" t="s">
        <v>20869</v>
      </c>
      <c r="G5965" s="192">
        <v>4500</v>
      </c>
      <c r="H5965" s="191">
        <v>273.29059999999998</v>
      </c>
      <c r="I5965" s="188">
        <v>16.465988950955506</v>
      </c>
      <c r="J5965" s="192">
        <v>4500</v>
      </c>
      <c r="K5965" s="191">
        <v>279.23</v>
      </c>
      <c r="L5965" s="193">
        <v>16.115746875335745</v>
      </c>
      <c r="N5965" s="185"/>
      <c r="O5965" s="185"/>
    </row>
    <row r="5966" spans="1:15" x14ac:dyDescent="0.25">
      <c r="A5966" s="239" t="s">
        <v>15828</v>
      </c>
      <c r="B5966" s="189" t="s">
        <v>7083</v>
      </c>
      <c r="C5966" s="190" t="s">
        <v>5527</v>
      </c>
      <c r="D5966" s="190" t="s">
        <v>2353</v>
      </c>
      <c r="E5966" s="190" t="s">
        <v>20873</v>
      </c>
      <c r="F5966" s="190" t="s">
        <v>20869</v>
      </c>
      <c r="G5966" s="192">
        <v>3609</v>
      </c>
      <c r="H5966" s="191">
        <v>96.137799999999999</v>
      </c>
      <c r="I5966" s="188">
        <v>37.539864652613225</v>
      </c>
      <c r="J5966" s="192">
        <v>4000</v>
      </c>
      <c r="K5966" s="191">
        <v>90.43</v>
      </c>
      <c r="L5966" s="193">
        <v>44.233108481698551</v>
      </c>
      <c r="N5966" s="185"/>
      <c r="O5966" s="185"/>
    </row>
    <row r="5967" spans="1:15" x14ac:dyDescent="0.25">
      <c r="A5967" s="239" t="s">
        <v>15829</v>
      </c>
      <c r="B5967" s="189" t="s">
        <v>7083</v>
      </c>
      <c r="C5967" s="190" t="s">
        <v>5527</v>
      </c>
      <c r="D5967" s="190" t="s">
        <v>2354</v>
      </c>
      <c r="E5967" s="190" t="s">
        <v>20873</v>
      </c>
      <c r="F5967" s="190" t="s">
        <v>20869</v>
      </c>
      <c r="G5967" s="192">
        <v>2647</v>
      </c>
      <c r="H5967" s="191">
        <v>127.07080000000001</v>
      </c>
      <c r="I5967" s="188">
        <v>20.830906864519623</v>
      </c>
      <c r="J5967" s="192">
        <v>3200</v>
      </c>
      <c r="K5967" s="191">
        <v>126.94</v>
      </c>
      <c r="L5967" s="193">
        <v>25.20876004411533</v>
      </c>
      <c r="N5967" s="185"/>
      <c r="O5967" s="185"/>
    </row>
    <row r="5968" spans="1:15" x14ac:dyDescent="0.25">
      <c r="A5968" s="239" t="s">
        <v>15830</v>
      </c>
      <c r="B5968" s="189" t="s">
        <v>7083</v>
      </c>
      <c r="C5968" s="190" t="s">
        <v>5527</v>
      </c>
      <c r="D5968" s="190" t="s">
        <v>2355</v>
      </c>
      <c r="E5968" s="190" t="s">
        <v>20873</v>
      </c>
      <c r="F5968" s="190" t="s">
        <v>20869</v>
      </c>
      <c r="G5968" s="192">
        <v>9764</v>
      </c>
      <c r="H5968" s="191">
        <v>164.48500000000001</v>
      </c>
      <c r="I5968" s="188">
        <v>59.3610359607259</v>
      </c>
      <c r="J5968" s="192">
        <v>10500</v>
      </c>
      <c r="K5968" s="191">
        <v>167.89</v>
      </c>
      <c r="L5968" s="193">
        <v>62.540949431175179</v>
      </c>
      <c r="N5968" s="185"/>
      <c r="O5968" s="185"/>
    </row>
    <row r="5969" spans="1:15" x14ac:dyDescent="0.25">
      <c r="A5969" s="239" t="s">
        <v>15831</v>
      </c>
      <c r="B5969" s="189" t="s">
        <v>7083</v>
      </c>
      <c r="C5969" s="190" t="s">
        <v>5527</v>
      </c>
      <c r="D5969" s="190" t="s">
        <v>8258</v>
      </c>
      <c r="E5969" s="190" t="s">
        <v>20873</v>
      </c>
      <c r="F5969" s="190" t="s">
        <v>20869</v>
      </c>
      <c r="G5969" s="192">
        <v>3767</v>
      </c>
      <c r="H5969" s="191">
        <v>198.26580000000001</v>
      </c>
      <c r="I5969" s="188">
        <v>18.999746804542184</v>
      </c>
      <c r="J5969" s="192">
        <v>4000</v>
      </c>
      <c r="K5969" s="191">
        <v>201.55</v>
      </c>
      <c r="L5969" s="193">
        <v>19.846192011907714</v>
      </c>
      <c r="N5969" s="185"/>
      <c r="O5969" s="185"/>
    </row>
    <row r="5970" spans="1:15" x14ac:dyDescent="0.25">
      <c r="A5970" s="239" t="s">
        <v>15832</v>
      </c>
      <c r="B5970" s="189" t="s">
        <v>7083</v>
      </c>
      <c r="C5970" s="190" t="s">
        <v>5527</v>
      </c>
      <c r="D5970" s="190" t="s">
        <v>2356</v>
      </c>
      <c r="E5970" s="190" t="s">
        <v>20873</v>
      </c>
      <c r="F5970" s="190" t="s">
        <v>20869</v>
      </c>
      <c r="G5970" s="192">
        <v>3346</v>
      </c>
      <c r="H5970" s="191">
        <v>152.21</v>
      </c>
      <c r="I5970" s="188">
        <v>21.982786939097299</v>
      </c>
      <c r="J5970" s="192">
        <v>3500</v>
      </c>
      <c r="K5970" s="191">
        <v>153.88</v>
      </c>
      <c r="L5970" s="193">
        <v>22.744996100857811</v>
      </c>
      <c r="N5970" s="185"/>
      <c r="O5970" s="185"/>
    </row>
    <row r="5971" spans="1:15" x14ac:dyDescent="0.25">
      <c r="A5971" s="239" t="s">
        <v>15833</v>
      </c>
      <c r="B5971" s="189" t="s">
        <v>7083</v>
      </c>
      <c r="C5971" s="190" t="s">
        <v>5527</v>
      </c>
      <c r="D5971" s="190" t="s">
        <v>2357</v>
      </c>
      <c r="E5971" s="190" t="s">
        <v>20873</v>
      </c>
      <c r="F5971" s="190" t="s">
        <v>20869</v>
      </c>
      <c r="G5971" s="192">
        <v>8629</v>
      </c>
      <c r="H5971" s="191">
        <v>247.66040000000001</v>
      </c>
      <c r="I5971" s="188">
        <v>34.842065990364226</v>
      </c>
      <c r="J5971" s="192">
        <v>9000</v>
      </c>
      <c r="K5971" s="191">
        <v>251.97</v>
      </c>
      <c r="L5971" s="193">
        <v>35.718537921181095</v>
      </c>
      <c r="N5971" s="185"/>
      <c r="O5971" s="185"/>
    </row>
    <row r="5972" spans="1:15" x14ac:dyDescent="0.25">
      <c r="A5972" s="239" t="s">
        <v>15834</v>
      </c>
      <c r="B5972" s="189" t="s">
        <v>7083</v>
      </c>
      <c r="C5972" s="190" t="s">
        <v>5527</v>
      </c>
      <c r="D5972" s="190" t="s">
        <v>2358</v>
      </c>
      <c r="E5972" s="190" t="s">
        <v>20873</v>
      </c>
      <c r="F5972" s="190" t="s">
        <v>20869</v>
      </c>
      <c r="G5972" s="192">
        <v>8831</v>
      </c>
      <c r="H5972" s="191">
        <v>254.04339999999999</v>
      </c>
      <c r="I5972" s="188">
        <v>34.761776924730185</v>
      </c>
      <c r="J5972" s="192">
        <v>9000</v>
      </c>
      <c r="K5972" s="191">
        <v>255.34</v>
      </c>
      <c r="L5972" s="193">
        <v>35.247121485078715</v>
      </c>
      <c r="N5972" s="185"/>
      <c r="O5972" s="185"/>
    </row>
    <row r="5973" spans="1:15" x14ac:dyDescent="0.25">
      <c r="A5973" s="239" t="s">
        <v>15835</v>
      </c>
      <c r="B5973" s="189" t="s">
        <v>7083</v>
      </c>
      <c r="C5973" s="190" t="s">
        <v>5527</v>
      </c>
      <c r="D5973" s="190" t="s">
        <v>2359</v>
      </c>
      <c r="E5973" s="190" t="s">
        <v>20873</v>
      </c>
      <c r="F5973" s="190" t="s">
        <v>20869</v>
      </c>
      <c r="G5973" s="192">
        <v>34000</v>
      </c>
      <c r="H5973" s="191">
        <v>767.92399999999998</v>
      </c>
      <c r="I5973" s="188">
        <v>44.275214734791462</v>
      </c>
      <c r="J5973" s="192">
        <v>37000</v>
      </c>
      <c r="K5973" s="191">
        <v>783.21</v>
      </c>
      <c r="L5973" s="193">
        <v>47.24148057353711</v>
      </c>
      <c r="N5973" s="185"/>
      <c r="O5973" s="185"/>
    </row>
    <row r="5974" spans="1:15" x14ac:dyDescent="0.25">
      <c r="A5974" s="239" t="s">
        <v>15836</v>
      </c>
      <c r="B5974" s="189" t="s">
        <v>7083</v>
      </c>
      <c r="C5974" s="190" t="s">
        <v>5527</v>
      </c>
      <c r="D5974" s="190" t="s">
        <v>2360</v>
      </c>
      <c r="E5974" s="190" t="s">
        <v>20873</v>
      </c>
      <c r="F5974" s="190" t="s">
        <v>20869</v>
      </c>
      <c r="G5974" s="192">
        <v>800</v>
      </c>
      <c r="H5974" s="191">
        <v>110.5732</v>
      </c>
      <c r="I5974" s="188">
        <v>7.2350262088824415</v>
      </c>
      <c r="J5974" s="192">
        <v>800</v>
      </c>
      <c r="K5974" s="191">
        <v>108.97</v>
      </c>
      <c r="L5974" s="193">
        <v>7.3414701293934108</v>
      </c>
      <c r="N5974" s="185"/>
      <c r="O5974" s="185"/>
    </row>
    <row r="5975" spans="1:15" x14ac:dyDescent="0.25">
      <c r="A5975" s="239" t="s">
        <v>15837</v>
      </c>
      <c r="B5975" s="189" t="s">
        <v>7083</v>
      </c>
      <c r="C5975" s="190" t="s">
        <v>5527</v>
      </c>
      <c r="D5975" s="190" t="s">
        <v>2361</v>
      </c>
      <c r="E5975" s="190" t="s">
        <v>20873</v>
      </c>
      <c r="F5975" s="190" t="s">
        <v>20869</v>
      </c>
      <c r="G5975" s="192">
        <v>111011</v>
      </c>
      <c r="H5975" s="191">
        <v>2901.2208000000001</v>
      </c>
      <c r="I5975" s="188">
        <v>38.26354753833283</v>
      </c>
      <c r="J5975" s="192">
        <v>180962</v>
      </c>
      <c r="K5975" s="191">
        <v>2916.27</v>
      </c>
      <c r="L5975" s="193">
        <v>62.052553432981171</v>
      </c>
      <c r="N5975" s="185"/>
      <c r="O5975" s="185"/>
    </row>
    <row r="5976" spans="1:15" x14ac:dyDescent="0.25">
      <c r="A5976" s="239" t="s">
        <v>15838</v>
      </c>
      <c r="B5976" s="189" t="s">
        <v>7083</v>
      </c>
      <c r="C5976" s="190" t="s">
        <v>5527</v>
      </c>
      <c r="D5976" s="190" t="s">
        <v>2362</v>
      </c>
      <c r="E5976" s="190" t="s">
        <v>20873</v>
      </c>
      <c r="F5976" s="190" t="s">
        <v>20869</v>
      </c>
      <c r="G5976" s="192">
        <v>7300</v>
      </c>
      <c r="H5976" s="191">
        <v>232.93039999999999</v>
      </c>
      <c r="I5976" s="188">
        <v>31.339833701397499</v>
      </c>
      <c r="J5976" s="192">
        <v>7300</v>
      </c>
      <c r="K5976" s="191">
        <v>237.22</v>
      </c>
      <c r="L5976" s="193">
        <v>30.773121996458983</v>
      </c>
      <c r="N5976" s="185"/>
      <c r="O5976" s="185"/>
    </row>
    <row r="5977" spans="1:15" x14ac:dyDescent="0.25">
      <c r="A5977" s="239" t="s">
        <v>15839</v>
      </c>
      <c r="B5977" s="189" t="s">
        <v>7083</v>
      </c>
      <c r="C5977" s="190" t="s">
        <v>5527</v>
      </c>
      <c r="D5977" s="190" t="s">
        <v>7984</v>
      </c>
      <c r="E5977" s="190" t="s">
        <v>20873</v>
      </c>
      <c r="F5977" s="190" t="s">
        <v>20869</v>
      </c>
      <c r="G5977" s="192">
        <v>4435</v>
      </c>
      <c r="H5977" s="191">
        <v>300.0992</v>
      </c>
      <c r="I5977" s="188">
        <v>14.778446593659696</v>
      </c>
      <c r="J5977" s="192">
        <v>4435</v>
      </c>
      <c r="K5977" s="191">
        <v>291.02</v>
      </c>
      <c r="L5977" s="193">
        <v>15.239502439694867</v>
      </c>
      <c r="N5977" s="185"/>
      <c r="O5977" s="185"/>
    </row>
    <row r="5978" spans="1:15" x14ac:dyDescent="0.25">
      <c r="A5978" s="239" t="s">
        <v>15840</v>
      </c>
      <c r="B5978" s="189" t="s">
        <v>7083</v>
      </c>
      <c r="C5978" s="190" t="s">
        <v>5527</v>
      </c>
      <c r="D5978" s="190" t="s">
        <v>5743</v>
      </c>
      <c r="E5978" s="190" t="s">
        <v>20873</v>
      </c>
      <c r="F5978" s="190" t="s">
        <v>20869</v>
      </c>
      <c r="G5978" s="192">
        <v>4350</v>
      </c>
      <c r="H5978" s="191">
        <v>207.69300000000001</v>
      </c>
      <c r="I5978" s="188">
        <v>20.944374629862345</v>
      </c>
      <c r="J5978" s="192">
        <v>4350</v>
      </c>
      <c r="K5978" s="191">
        <v>204.05</v>
      </c>
      <c r="L5978" s="193">
        <v>21.318304337172261</v>
      </c>
      <c r="N5978" s="185"/>
      <c r="O5978" s="185"/>
    </row>
    <row r="5979" spans="1:15" x14ac:dyDescent="0.25">
      <c r="A5979" s="239" t="s">
        <v>15841</v>
      </c>
      <c r="B5979" s="189" t="s">
        <v>7083</v>
      </c>
      <c r="C5979" s="190" t="s">
        <v>5527</v>
      </c>
      <c r="D5979" s="190" t="s">
        <v>2364</v>
      </c>
      <c r="E5979" s="190" t="s">
        <v>20873</v>
      </c>
      <c r="F5979" s="190" t="s">
        <v>20869</v>
      </c>
      <c r="G5979" s="192">
        <v>1980</v>
      </c>
      <c r="H5979" s="191">
        <v>95.352199999999996</v>
      </c>
      <c r="I5979" s="188">
        <v>20.765121308160694</v>
      </c>
      <c r="J5979" s="192">
        <v>1698</v>
      </c>
      <c r="K5979" s="191">
        <v>88.73</v>
      </c>
      <c r="L5979" s="193">
        <v>19.136706863518537</v>
      </c>
      <c r="N5979" s="185"/>
      <c r="O5979" s="185"/>
    </row>
    <row r="5980" spans="1:15" x14ac:dyDescent="0.25">
      <c r="A5980" s="239" t="s">
        <v>15842</v>
      </c>
      <c r="B5980" s="189" t="s">
        <v>7083</v>
      </c>
      <c r="C5980" s="190" t="s">
        <v>5527</v>
      </c>
      <c r="D5980" s="190" t="s">
        <v>2365</v>
      </c>
      <c r="E5980" s="190" t="s">
        <v>20873</v>
      </c>
      <c r="F5980" s="190" t="s">
        <v>20869</v>
      </c>
      <c r="G5980" s="192">
        <v>37306</v>
      </c>
      <c r="H5980" s="191">
        <v>749.75699999999995</v>
      </c>
      <c r="I5980" s="188">
        <v>49.757454748671904</v>
      </c>
      <c r="J5980" s="192">
        <v>41000</v>
      </c>
      <c r="K5980" s="191">
        <v>761.11</v>
      </c>
      <c r="L5980" s="193">
        <v>53.868691779112083</v>
      </c>
      <c r="N5980" s="185"/>
      <c r="O5980" s="185"/>
    </row>
    <row r="5981" spans="1:15" x14ac:dyDescent="0.25">
      <c r="A5981" s="239" t="s">
        <v>15843</v>
      </c>
      <c r="B5981" s="189" t="s">
        <v>7083</v>
      </c>
      <c r="C5981" s="190" t="s">
        <v>5527</v>
      </c>
      <c r="D5981" s="190" t="s">
        <v>2366</v>
      </c>
      <c r="E5981" s="190" t="s">
        <v>20873</v>
      </c>
      <c r="F5981" s="190" t="s">
        <v>20869</v>
      </c>
      <c r="G5981" s="192">
        <v>6650</v>
      </c>
      <c r="H5981" s="191">
        <v>69.918400000000005</v>
      </c>
      <c r="I5981" s="188">
        <v>95.11087210233643</v>
      </c>
      <c r="J5981" s="192">
        <v>6650</v>
      </c>
      <c r="K5981" s="191">
        <v>71.430000000000007</v>
      </c>
      <c r="L5981" s="193">
        <v>93.098138037239252</v>
      </c>
      <c r="N5981" s="185"/>
      <c r="O5981" s="185"/>
    </row>
    <row r="5982" spans="1:15" x14ac:dyDescent="0.25">
      <c r="A5982" s="239" t="s">
        <v>15844</v>
      </c>
      <c r="B5982" s="189" t="s">
        <v>7083</v>
      </c>
      <c r="C5982" s="190" t="s">
        <v>5527</v>
      </c>
      <c r="D5982" s="190" t="s">
        <v>2367</v>
      </c>
      <c r="E5982" s="190" t="s">
        <v>20873</v>
      </c>
      <c r="F5982" s="190" t="s">
        <v>20869</v>
      </c>
      <c r="G5982" s="192">
        <v>12942</v>
      </c>
      <c r="H5982" s="191">
        <v>665.99239999999998</v>
      </c>
      <c r="I5982" s="188">
        <v>19.432654186444172</v>
      </c>
      <c r="J5982" s="192">
        <v>14000</v>
      </c>
      <c r="K5982" s="191">
        <v>692.8</v>
      </c>
      <c r="L5982" s="193">
        <v>20.207852193995382</v>
      </c>
      <c r="N5982" s="185"/>
      <c r="O5982" s="185"/>
    </row>
    <row r="5983" spans="1:15" x14ac:dyDescent="0.25">
      <c r="A5983" s="239" t="s">
        <v>15845</v>
      </c>
      <c r="B5983" s="189" t="s">
        <v>7083</v>
      </c>
      <c r="C5983" s="190" t="s">
        <v>5527</v>
      </c>
      <c r="D5983" s="190" t="s">
        <v>2368</v>
      </c>
      <c r="E5983" s="190" t="s">
        <v>20873</v>
      </c>
      <c r="F5983" s="190" t="s">
        <v>20869</v>
      </c>
      <c r="G5983" s="192">
        <v>36500</v>
      </c>
      <c r="H5983" s="191">
        <v>801.11559999999997</v>
      </c>
      <c r="I5983" s="188">
        <v>45.561464537702179</v>
      </c>
      <c r="J5983" s="192">
        <v>36500</v>
      </c>
      <c r="K5983" s="191">
        <v>809.16</v>
      </c>
      <c r="L5983" s="193">
        <v>45.108507588116076</v>
      </c>
      <c r="N5983" s="185"/>
      <c r="O5983" s="185"/>
    </row>
    <row r="5984" spans="1:15" x14ac:dyDescent="0.25">
      <c r="A5984" s="239" t="s">
        <v>15846</v>
      </c>
      <c r="B5984" s="189" t="s">
        <v>5348</v>
      </c>
      <c r="C5984" s="190" t="s">
        <v>5347</v>
      </c>
      <c r="D5984" s="190" t="s">
        <v>2369</v>
      </c>
      <c r="E5984" s="190" t="s">
        <v>20871</v>
      </c>
      <c r="F5984" s="190" t="s">
        <v>20869</v>
      </c>
      <c r="G5984" s="192">
        <v>153833</v>
      </c>
      <c r="H5984" s="191">
        <v>7950</v>
      </c>
      <c r="I5984" s="188">
        <v>19.350062893081763</v>
      </c>
      <c r="J5984" s="192">
        <v>154413</v>
      </c>
      <c r="K5984" s="191">
        <v>7980</v>
      </c>
      <c r="L5984" s="193">
        <v>19.350000000000001</v>
      </c>
      <c r="N5984" s="185"/>
      <c r="O5984" s="185"/>
    </row>
    <row r="5985" spans="1:15" x14ac:dyDescent="0.25">
      <c r="A5985" s="239" t="s">
        <v>15847</v>
      </c>
      <c r="B5985" s="189" t="s">
        <v>5348</v>
      </c>
      <c r="C5985" s="190" t="s">
        <v>5347</v>
      </c>
      <c r="D5985" s="190" t="s">
        <v>2370</v>
      </c>
      <c r="E5985" s="190" t="s">
        <v>20871</v>
      </c>
      <c r="F5985" s="190" t="s">
        <v>20869</v>
      </c>
      <c r="G5985" s="192">
        <v>75346</v>
      </c>
      <c r="H5985" s="191">
        <v>5182</v>
      </c>
      <c r="I5985" s="188">
        <v>14.539945966808181</v>
      </c>
      <c r="J5985" s="192">
        <v>76900</v>
      </c>
      <c r="K5985" s="191">
        <v>5189</v>
      </c>
      <c r="L5985" s="193">
        <v>14.819811138947774</v>
      </c>
      <c r="N5985" s="185"/>
      <c r="O5985" s="185"/>
    </row>
    <row r="5986" spans="1:15" x14ac:dyDescent="0.25">
      <c r="A5986" s="239" t="s">
        <v>15848</v>
      </c>
      <c r="B5986" s="189" t="s">
        <v>5352</v>
      </c>
      <c r="C5986" s="190" t="s">
        <v>5351</v>
      </c>
      <c r="D5986" s="190" t="s">
        <v>1691</v>
      </c>
      <c r="E5986" s="190" t="s">
        <v>20867</v>
      </c>
      <c r="F5986" s="190" t="s">
        <v>20869</v>
      </c>
      <c r="G5986" s="192">
        <v>21851</v>
      </c>
      <c r="H5986" s="191">
        <v>2587.6</v>
      </c>
      <c r="I5986" s="188">
        <v>8.444504560210234</v>
      </c>
      <c r="J5986" s="192">
        <v>23073</v>
      </c>
      <c r="K5986" s="191">
        <v>2636.3</v>
      </c>
      <c r="L5986" s="193">
        <v>8.7520388423168836</v>
      </c>
      <c r="N5986" s="185"/>
      <c r="O5986" s="185"/>
    </row>
    <row r="5987" spans="1:15" x14ac:dyDescent="0.25">
      <c r="A5987" s="239" t="s">
        <v>15849</v>
      </c>
      <c r="B5987" s="189" t="s">
        <v>5352</v>
      </c>
      <c r="C5987" s="190" t="s">
        <v>5351</v>
      </c>
      <c r="D5987" s="190" t="s">
        <v>1692</v>
      </c>
      <c r="E5987" s="190" t="s">
        <v>20867</v>
      </c>
      <c r="F5987" s="190" t="s">
        <v>20869</v>
      </c>
      <c r="G5987" s="192">
        <v>47176</v>
      </c>
      <c r="H5987" s="191">
        <v>1612.3</v>
      </c>
      <c r="I5987" s="188">
        <v>29.260063263660609</v>
      </c>
      <c r="J5987" s="192">
        <v>50500</v>
      </c>
      <c r="K5987" s="191">
        <v>1625</v>
      </c>
      <c r="L5987" s="193">
        <v>31.076923076923077</v>
      </c>
      <c r="N5987" s="185"/>
      <c r="O5987" s="185"/>
    </row>
    <row r="5988" spans="1:15" x14ac:dyDescent="0.25">
      <c r="A5988" s="239" t="s">
        <v>15850</v>
      </c>
      <c r="B5988" s="189" t="s">
        <v>5352</v>
      </c>
      <c r="C5988" s="190" t="s">
        <v>5351</v>
      </c>
      <c r="D5988" s="190" t="s">
        <v>1693</v>
      </c>
      <c r="E5988" s="190" t="s">
        <v>20867</v>
      </c>
      <c r="F5988" s="190" t="s">
        <v>20869</v>
      </c>
      <c r="G5988" s="192">
        <v>47645</v>
      </c>
      <c r="H5988" s="191">
        <v>1197.9000000000001</v>
      </c>
      <c r="I5988" s="188">
        <v>39.773770765506299</v>
      </c>
      <c r="J5988" s="192">
        <v>49522</v>
      </c>
      <c r="K5988" s="191">
        <v>1220.8</v>
      </c>
      <c r="L5988" s="193">
        <v>40.565203145478378</v>
      </c>
      <c r="N5988" s="185"/>
      <c r="O5988" s="185"/>
    </row>
    <row r="5989" spans="1:15" x14ac:dyDescent="0.25">
      <c r="A5989" s="239" t="s">
        <v>15851</v>
      </c>
      <c r="B5989" s="189" t="s">
        <v>5352</v>
      </c>
      <c r="C5989" s="190" t="s">
        <v>5351</v>
      </c>
      <c r="D5989" s="190" t="s">
        <v>1694</v>
      </c>
      <c r="E5989" s="190" t="s">
        <v>20867</v>
      </c>
      <c r="F5989" s="190" t="s">
        <v>20869</v>
      </c>
      <c r="G5989" s="192">
        <v>37500</v>
      </c>
      <c r="H5989" s="191">
        <v>1373.1</v>
      </c>
      <c r="I5989" s="188">
        <v>27.310465370329911</v>
      </c>
      <c r="J5989" s="192">
        <v>38525</v>
      </c>
      <c r="K5989" s="191">
        <v>1382.3</v>
      </c>
      <c r="L5989" s="193">
        <v>27.870216306156408</v>
      </c>
      <c r="N5989" s="185"/>
      <c r="O5989" s="185"/>
    </row>
    <row r="5990" spans="1:15" x14ac:dyDescent="0.25">
      <c r="A5990" s="239" t="s">
        <v>15852</v>
      </c>
      <c r="B5990" s="189" t="s">
        <v>5354</v>
      </c>
      <c r="C5990" s="190" t="s">
        <v>5353</v>
      </c>
      <c r="D5990" s="190" t="s">
        <v>15853</v>
      </c>
      <c r="E5990" s="190" t="s">
        <v>20867</v>
      </c>
      <c r="F5990" s="190" t="s">
        <v>20868</v>
      </c>
      <c r="G5990" s="192">
        <v>0</v>
      </c>
      <c r="H5990" s="191">
        <v>101.04</v>
      </c>
      <c r="I5990" s="188">
        <v>0</v>
      </c>
      <c r="J5990" s="192">
        <v>0</v>
      </c>
      <c r="K5990" s="191">
        <v>105.9</v>
      </c>
      <c r="L5990" s="193">
        <v>0</v>
      </c>
      <c r="N5990" s="185"/>
      <c r="O5990" s="185"/>
    </row>
    <row r="5991" spans="1:15" x14ac:dyDescent="0.25">
      <c r="A5991" s="239" t="s">
        <v>15854</v>
      </c>
      <c r="B5991" s="189" t="s">
        <v>5354</v>
      </c>
      <c r="C5991" s="190" t="s">
        <v>5353</v>
      </c>
      <c r="D5991" s="190" t="s">
        <v>1695</v>
      </c>
      <c r="E5991" s="190" t="s">
        <v>20867</v>
      </c>
      <c r="F5991" s="190" t="s">
        <v>20869</v>
      </c>
      <c r="G5991" s="192">
        <v>57139</v>
      </c>
      <c r="H5991" s="191">
        <v>2604.16</v>
      </c>
      <c r="I5991" s="188">
        <v>21.941432170066356</v>
      </c>
      <c r="J5991" s="192">
        <v>119090</v>
      </c>
      <c r="K5991" s="191">
        <v>2663.9</v>
      </c>
      <c r="L5991" s="193">
        <v>44.705131574008028</v>
      </c>
      <c r="N5991" s="185"/>
      <c r="O5991" s="185"/>
    </row>
    <row r="5992" spans="1:15" x14ac:dyDescent="0.25">
      <c r="A5992" s="239" t="s">
        <v>15855</v>
      </c>
      <c r="B5992" s="189" t="s">
        <v>5354</v>
      </c>
      <c r="C5992" s="190" t="s">
        <v>5353</v>
      </c>
      <c r="D5992" s="190" t="s">
        <v>1696</v>
      </c>
      <c r="E5992" s="190" t="s">
        <v>20867</v>
      </c>
      <c r="F5992" s="190" t="s">
        <v>20869</v>
      </c>
      <c r="G5992" s="192">
        <v>68590</v>
      </c>
      <c r="H5992" s="191">
        <v>1817.97</v>
      </c>
      <c r="I5992" s="188">
        <v>37.728895416316</v>
      </c>
      <c r="J5992" s="192">
        <v>73250</v>
      </c>
      <c r="K5992" s="191">
        <v>1844.8</v>
      </c>
      <c r="L5992" s="193">
        <v>39.706201214223768</v>
      </c>
      <c r="N5992" s="185"/>
      <c r="O5992" s="185"/>
    </row>
    <row r="5993" spans="1:15" x14ac:dyDescent="0.25">
      <c r="A5993" s="239" t="s">
        <v>15856</v>
      </c>
      <c r="B5993" s="189" t="s">
        <v>5354</v>
      </c>
      <c r="C5993" s="190" t="s">
        <v>5353</v>
      </c>
      <c r="D5993" s="190" t="s">
        <v>1697</v>
      </c>
      <c r="E5993" s="190" t="s">
        <v>20867</v>
      </c>
      <c r="F5993" s="190" t="s">
        <v>20869</v>
      </c>
      <c r="G5993" s="192">
        <v>2469</v>
      </c>
      <c r="H5993" s="191">
        <v>242.1</v>
      </c>
      <c r="I5993" s="188">
        <v>10.198265179677819</v>
      </c>
      <c r="J5993" s="192">
        <v>3150</v>
      </c>
      <c r="K5993" s="191">
        <v>246.1</v>
      </c>
      <c r="L5993" s="193">
        <v>12.799674928890695</v>
      </c>
      <c r="N5993" s="185"/>
      <c r="O5993" s="185"/>
    </row>
    <row r="5994" spans="1:15" x14ac:dyDescent="0.25">
      <c r="A5994" s="239" t="s">
        <v>15857</v>
      </c>
      <c r="B5994" s="189" t="s">
        <v>5354</v>
      </c>
      <c r="C5994" s="190" t="s">
        <v>5353</v>
      </c>
      <c r="D5994" s="190" t="s">
        <v>15858</v>
      </c>
      <c r="E5994" s="190" t="s">
        <v>20867</v>
      </c>
      <c r="F5994" s="190" t="s">
        <v>20868</v>
      </c>
      <c r="G5994" s="192">
        <v>0</v>
      </c>
      <c r="H5994" s="191">
        <v>97.3</v>
      </c>
      <c r="I5994" s="188">
        <v>0</v>
      </c>
      <c r="J5994" s="192">
        <v>0</v>
      </c>
      <c r="K5994" s="191">
        <v>101</v>
      </c>
      <c r="L5994" s="193">
        <v>0</v>
      </c>
      <c r="N5994" s="185"/>
      <c r="O5994" s="185"/>
    </row>
    <row r="5995" spans="1:15" x14ac:dyDescent="0.25">
      <c r="A5995" s="239" t="s">
        <v>15859</v>
      </c>
      <c r="B5995" s="189" t="s">
        <v>5354</v>
      </c>
      <c r="C5995" s="190" t="s">
        <v>5353</v>
      </c>
      <c r="D5995" s="190" t="s">
        <v>1698</v>
      </c>
      <c r="E5995" s="190" t="s">
        <v>20867</v>
      </c>
      <c r="F5995" s="190" t="s">
        <v>20869</v>
      </c>
      <c r="G5995" s="192">
        <v>40368</v>
      </c>
      <c r="H5995" s="191">
        <v>1917.3</v>
      </c>
      <c r="I5995" s="188">
        <v>21.054608042559849</v>
      </c>
      <c r="J5995" s="192">
        <v>61834</v>
      </c>
      <c r="K5995" s="191">
        <v>1973.5</v>
      </c>
      <c r="L5995" s="193">
        <v>31.332151000760071</v>
      </c>
      <c r="N5995" s="185"/>
      <c r="O5995" s="185"/>
    </row>
    <row r="5996" spans="1:15" x14ac:dyDescent="0.25">
      <c r="A5996" s="239" t="s">
        <v>15860</v>
      </c>
      <c r="B5996" s="189" t="s">
        <v>5354</v>
      </c>
      <c r="C5996" s="190" t="s">
        <v>5353</v>
      </c>
      <c r="D5996" s="190" t="s">
        <v>2462</v>
      </c>
      <c r="E5996" s="190" t="s">
        <v>20867</v>
      </c>
      <c r="F5996" s="190" t="s">
        <v>20869</v>
      </c>
      <c r="G5996" s="192">
        <v>33478</v>
      </c>
      <c r="H5996" s="191">
        <v>4278.55</v>
      </c>
      <c r="I5996" s="188">
        <v>7.8246134788655031</v>
      </c>
      <c r="J5996" s="192">
        <v>153478</v>
      </c>
      <c r="K5996" s="191">
        <v>4343.3999999999996</v>
      </c>
      <c r="L5996" s="193">
        <v>35.335911958373629</v>
      </c>
      <c r="N5996" s="185"/>
      <c r="O5996" s="185"/>
    </row>
    <row r="5997" spans="1:15" x14ac:dyDescent="0.25">
      <c r="A5997" s="239" t="s">
        <v>15861</v>
      </c>
      <c r="B5997" s="189" t="s">
        <v>5354</v>
      </c>
      <c r="C5997" s="190" t="s">
        <v>5353</v>
      </c>
      <c r="D5997" s="190" t="s">
        <v>1699</v>
      </c>
      <c r="E5997" s="190" t="s">
        <v>20867</v>
      </c>
      <c r="F5997" s="190" t="s">
        <v>20869</v>
      </c>
      <c r="G5997" s="192">
        <v>21786</v>
      </c>
      <c r="H5997" s="191">
        <v>1102.8900000000001</v>
      </c>
      <c r="I5997" s="188">
        <v>19.753556565024617</v>
      </c>
      <c r="J5997" s="192">
        <v>47786</v>
      </c>
      <c r="K5997" s="191">
        <v>1124.2</v>
      </c>
      <c r="L5997" s="193">
        <v>42.506671410780996</v>
      </c>
      <c r="N5997" s="185"/>
      <c r="O5997" s="185"/>
    </row>
    <row r="5998" spans="1:15" x14ac:dyDescent="0.25">
      <c r="A5998" s="239" t="s">
        <v>15862</v>
      </c>
      <c r="B5998" s="189" t="s">
        <v>5354</v>
      </c>
      <c r="C5998" s="190" t="s">
        <v>5353</v>
      </c>
      <c r="D5998" s="190" t="s">
        <v>1098</v>
      </c>
      <c r="E5998" s="190" t="s">
        <v>20867</v>
      </c>
      <c r="F5998" s="190" t="s">
        <v>20869</v>
      </c>
      <c r="G5998" s="192">
        <v>7177</v>
      </c>
      <c r="H5998" s="191">
        <v>480.55</v>
      </c>
      <c r="I5998" s="188">
        <v>14.934970346477993</v>
      </c>
      <c r="J5998" s="192">
        <v>8739</v>
      </c>
      <c r="K5998" s="191">
        <v>487.4</v>
      </c>
      <c r="L5998" s="193">
        <v>17.9298317603611</v>
      </c>
      <c r="N5998" s="185"/>
      <c r="O5998" s="185"/>
    </row>
    <row r="5999" spans="1:15" x14ac:dyDescent="0.25">
      <c r="A5999" s="239" t="s">
        <v>15863</v>
      </c>
      <c r="B5999" s="189" t="s">
        <v>5354</v>
      </c>
      <c r="C5999" s="190" t="s">
        <v>5353</v>
      </c>
      <c r="D5999" s="190" t="s">
        <v>1099</v>
      </c>
      <c r="E5999" s="190" t="s">
        <v>20867</v>
      </c>
      <c r="F5999" s="190" t="s">
        <v>20869</v>
      </c>
      <c r="G5999" s="192">
        <v>1500</v>
      </c>
      <c r="H5999" s="191">
        <v>93.39</v>
      </c>
      <c r="I5999" s="188">
        <v>16.061676839061999</v>
      </c>
      <c r="J5999" s="192">
        <v>2500</v>
      </c>
      <c r="K5999" s="191">
        <v>95.4</v>
      </c>
      <c r="L5999" s="193">
        <v>26.20545073375262</v>
      </c>
      <c r="N5999" s="185"/>
      <c r="O5999" s="185"/>
    </row>
    <row r="6000" spans="1:15" x14ac:dyDescent="0.25">
      <c r="A6000" s="239" t="s">
        <v>15864</v>
      </c>
      <c r="B6000" s="189" t="s">
        <v>5354</v>
      </c>
      <c r="C6000" s="190" t="s">
        <v>5353</v>
      </c>
      <c r="D6000" s="190" t="s">
        <v>1100</v>
      </c>
      <c r="E6000" s="190" t="s">
        <v>20867</v>
      </c>
      <c r="F6000" s="190" t="s">
        <v>20869</v>
      </c>
      <c r="G6000" s="192">
        <v>6803</v>
      </c>
      <c r="H6000" s="191">
        <v>287.33999999999997</v>
      </c>
      <c r="I6000" s="188">
        <v>23.675784784575765</v>
      </c>
      <c r="J6000" s="192">
        <v>7176</v>
      </c>
      <c r="K6000" s="191">
        <v>293.60000000000002</v>
      </c>
      <c r="L6000" s="193">
        <v>24.441416893732967</v>
      </c>
      <c r="N6000" s="185"/>
      <c r="O6000" s="185"/>
    </row>
    <row r="6001" spans="1:15" x14ac:dyDescent="0.25">
      <c r="A6001" s="239" t="s">
        <v>15865</v>
      </c>
      <c r="B6001" s="189" t="s">
        <v>5354</v>
      </c>
      <c r="C6001" s="190" t="s">
        <v>5353</v>
      </c>
      <c r="D6001" s="190" t="s">
        <v>15866</v>
      </c>
      <c r="E6001" s="190" t="s">
        <v>20867</v>
      </c>
      <c r="F6001" s="190" t="s">
        <v>20868</v>
      </c>
      <c r="G6001" s="192">
        <v>0</v>
      </c>
      <c r="H6001" s="191">
        <v>293.02999999999997</v>
      </c>
      <c r="I6001" s="188">
        <v>0</v>
      </c>
      <c r="J6001" s="192">
        <v>0</v>
      </c>
      <c r="K6001" s="191">
        <v>295.2</v>
      </c>
      <c r="L6001" s="193">
        <v>0</v>
      </c>
      <c r="N6001" s="185"/>
      <c r="O6001" s="185"/>
    </row>
    <row r="6002" spans="1:15" x14ac:dyDescent="0.25">
      <c r="A6002" s="239" t="s">
        <v>15867</v>
      </c>
      <c r="B6002" s="189" t="s">
        <v>5354</v>
      </c>
      <c r="C6002" s="190" t="s">
        <v>5353</v>
      </c>
      <c r="D6002" s="190" t="s">
        <v>1101</v>
      </c>
      <c r="E6002" s="190" t="s">
        <v>20867</v>
      </c>
      <c r="F6002" s="190" t="s">
        <v>20869</v>
      </c>
      <c r="G6002" s="192">
        <v>4938</v>
      </c>
      <c r="H6002" s="191">
        <v>262.12</v>
      </c>
      <c r="I6002" s="188">
        <v>18.838699832137952</v>
      </c>
      <c r="J6002" s="192">
        <v>6172</v>
      </c>
      <c r="K6002" s="191">
        <v>266.2</v>
      </c>
      <c r="L6002" s="193">
        <v>23.185574755822692</v>
      </c>
      <c r="N6002" s="185"/>
      <c r="O6002" s="185"/>
    </row>
    <row r="6003" spans="1:15" x14ac:dyDescent="0.25">
      <c r="A6003" s="239" t="s">
        <v>15868</v>
      </c>
      <c r="B6003" s="189" t="s">
        <v>5354</v>
      </c>
      <c r="C6003" s="190" t="s">
        <v>5353</v>
      </c>
      <c r="D6003" s="190" t="s">
        <v>1102</v>
      </c>
      <c r="E6003" s="190" t="s">
        <v>20867</v>
      </c>
      <c r="F6003" s="190" t="s">
        <v>20869</v>
      </c>
      <c r="G6003" s="192">
        <v>48140</v>
      </c>
      <c r="H6003" s="191">
        <v>6020.78</v>
      </c>
      <c r="I6003" s="188">
        <v>7.9956417607021022</v>
      </c>
      <c r="J6003" s="192">
        <v>48950</v>
      </c>
      <c r="K6003" s="191">
        <v>6118.8</v>
      </c>
      <c r="L6003" s="193">
        <v>7.9999346277047785</v>
      </c>
      <c r="N6003" s="185"/>
      <c r="O6003" s="185"/>
    </row>
    <row r="6004" spans="1:15" x14ac:dyDescent="0.25">
      <c r="A6004" s="239" t="s">
        <v>15869</v>
      </c>
      <c r="B6004" s="189" t="s">
        <v>5354</v>
      </c>
      <c r="C6004" s="190" t="s">
        <v>5353</v>
      </c>
      <c r="D6004" s="190" t="s">
        <v>1103</v>
      </c>
      <c r="E6004" s="190" t="s">
        <v>20867</v>
      </c>
      <c r="F6004" s="190" t="s">
        <v>20869</v>
      </c>
      <c r="G6004" s="192">
        <v>6176</v>
      </c>
      <c r="H6004" s="191">
        <v>515.92999999999995</v>
      </c>
      <c r="I6004" s="188">
        <v>11.970616168860118</v>
      </c>
      <c r="J6004" s="192">
        <v>7100</v>
      </c>
      <c r="K6004" s="191">
        <v>528.1</v>
      </c>
      <c r="L6004" s="193">
        <v>13.444423404658208</v>
      </c>
      <c r="N6004" s="185"/>
      <c r="O6004" s="185"/>
    </row>
    <row r="6005" spans="1:15" x14ac:dyDescent="0.25">
      <c r="A6005" s="239" t="s">
        <v>15870</v>
      </c>
      <c r="B6005" s="189" t="s">
        <v>5354</v>
      </c>
      <c r="C6005" s="190" t="s">
        <v>5353</v>
      </c>
      <c r="D6005" s="190" t="s">
        <v>1104</v>
      </c>
      <c r="E6005" s="190" t="s">
        <v>20867</v>
      </c>
      <c r="F6005" s="190" t="s">
        <v>20869</v>
      </c>
      <c r="G6005" s="192">
        <v>2045</v>
      </c>
      <c r="H6005" s="191">
        <v>578.25</v>
      </c>
      <c r="I6005" s="188">
        <v>3.5365326415910072</v>
      </c>
      <c r="J6005" s="192">
        <v>2045</v>
      </c>
      <c r="K6005" s="191">
        <v>591.5</v>
      </c>
      <c r="L6005" s="193">
        <v>3.4573119188503805</v>
      </c>
      <c r="N6005" s="185"/>
      <c r="O6005" s="185"/>
    </row>
    <row r="6006" spans="1:15" x14ac:dyDescent="0.25">
      <c r="A6006" s="239" t="s">
        <v>15871</v>
      </c>
      <c r="B6006" s="189" t="s">
        <v>5354</v>
      </c>
      <c r="C6006" s="190" t="s">
        <v>5353</v>
      </c>
      <c r="D6006" s="190" t="s">
        <v>1105</v>
      </c>
      <c r="E6006" s="190" t="s">
        <v>20867</v>
      </c>
      <c r="F6006" s="190" t="s">
        <v>20869</v>
      </c>
      <c r="G6006" s="192">
        <v>3043</v>
      </c>
      <c r="H6006" s="191">
        <v>128.69999999999999</v>
      </c>
      <c r="I6006" s="188">
        <v>23.644133644133646</v>
      </c>
      <c r="J6006" s="192">
        <v>3043</v>
      </c>
      <c r="K6006" s="191">
        <v>129.30000000000001</v>
      </c>
      <c r="L6006" s="193">
        <v>23.534416086620261</v>
      </c>
      <c r="N6006" s="185"/>
      <c r="O6006" s="185"/>
    </row>
    <row r="6007" spans="1:15" x14ac:dyDescent="0.25">
      <c r="A6007" s="239" t="s">
        <v>15872</v>
      </c>
      <c r="B6007" s="189" t="s">
        <v>5354</v>
      </c>
      <c r="C6007" s="190" t="s">
        <v>5353</v>
      </c>
      <c r="D6007" s="190" t="s">
        <v>1106</v>
      </c>
      <c r="E6007" s="190" t="s">
        <v>20867</v>
      </c>
      <c r="F6007" s="190" t="s">
        <v>20869</v>
      </c>
      <c r="G6007" s="192">
        <v>3043</v>
      </c>
      <c r="H6007" s="191">
        <v>203.54</v>
      </c>
      <c r="I6007" s="188">
        <v>14.950378304018866</v>
      </c>
      <c r="J6007" s="192">
        <v>3408</v>
      </c>
      <c r="K6007" s="191">
        <v>207.6</v>
      </c>
      <c r="L6007" s="193">
        <v>16.416184971098268</v>
      </c>
      <c r="N6007" s="185"/>
      <c r="O6007" s="185"/>
    </row>
    <row r="6008" spans="1:15" x14ac:dyDescent="0.25">
      <c r="A6008" s="239" t="s">
        <v>15873</v>
      </c>
      <c r="B6008" s="189" t="s">
        <v>5354</v>
      </c>
      <c r="C6008" s="190" t="s">
        <v>5353</v>
      </c>
      <c r="D6008" s="190" t="s">
        <v>1107</v>
      </c>
      <c r="E6008" s="190" t="s">
        <v>20867</v>
      </c>
      <c r="F6008" s="190" t="s">
        <v>20869</v>
      </c>
      <c r="G6008" s="192">
        <v>5705</v>
      </c>
      <c r="H6008" s="191">
        <v>744.86</v>
      </c>
      <c r="I6008" s="188">
        <v>7.6591574255564803</v>
      </c>
      <c r="J6008" s="192">
        <v>7075</v>
      </c>
      <c r="K6008" s="191">
        <v>765.7</v>
      </c>
      <c r="L6008" s="193">
        <v>9.2399111923729915</v>
      </c>
      <c r="N6008" s="185"/>
      <c r="O6008" s="185"/>
    </row>
    <row r="6009" spans="1:15" x14ac:dyDescent="0.25">
      <c r="A6009" s="239" t="s">
        <v>15874</v>
      </c>
      <c r="B6009" s="189" t="s">
        <v>5357</v>
      </c>
      <c r="C6009" s="190" t="s">
        <v>8604</v>
      </c>
      <c r="D6009" s="190" t="s">
        <v>1108</v>
      </c>
      <c r="E6009" s="190" t="s">
        <v>20873</v>
      </c>
      <c r="F6009" s="190" t="s">
        <v>20869</v>
      </c>
      <c r="G6009" s="192">
        <v>5473.5</v>
      </c>
      <c r="H6009" s="191">
        <v>230.34</v>
      </c>
      <c r="I6009" s="188">
        <v>23.762698619432143</v>
      </c>
      <c r="J6009" s="192">
        <v>4412</v>
      </c>
      <c r="K6009" s="191">
        <v>228.57384097411111</v>
      </c>
      <c r="L6009" s="193">
        <v>19.302296278512969</v>
      </c>
      <c r="N6009" s="185"/>
      <c r="O6009" s="185"/>
    </row>
    <row r="6010" spans="1:15" x14ac:dyDescent="0.25">
      <c r="A6010" s="239" t="s">
        <v>15875</v>
      </c>
      <c r="B6010" s="189" t="s">
        <v>5357</v>
      </c>
      <c r="C6010" s="190" t="s">
        <v>8604</v>
      </c>
      <c r="D6010" s="190" t="s">
        <v>8101</v>
      </c>
      <c r="E6010" s="190" t="s">
        <v>20873</v>
      </c>
      <c r="F6010" s="190" t="s">
        <v>20869</v>
      </c>
      <c r="G6010" s="192">
        <v>3881</v>
      </c>
      <c r="H6010" s="191">
        <v>143.71</v>
      </c>
      <c r="I6010" s="188">
        <v>27.005775520144734</v>
      </c>
      <c r="J6010" s="192">
        <v>5309</v>
      </c>
      <c r="K6010" s="191">
        <v>146.13555555555556</v>
      </c>
      <c r="L6010" s="193">
        <v>36.329283313818223</v>
      </c>
      <c r="N6010" s="185"/>
      <c r="O6010" s="185"/>
    </row>
    <row r="6011" spans="1:15" x14ac:dyDescent="0.25">
      <c r="A6011" s="239" t="s">
        <v>15876</v>
      </c>
      <c r="B6011" s="189" t="s">
        <v>5357</v>
      </c>
      <c r="C6011" s="190" t="s">
        <v>8604</v>
      </c>
      <c r="D6011" s="190" t="s">
        <v>1109</v>
      </c>
      <c r="E6011" s="190" t="s">
        <v>20873</v>
      </c>
      <c r="F6011" s="190" t="s">
        <v>20869</v>
      </c>
      <c r="G6011" s="192">
        <v>5348</v>
      </c>
      <c r="H6011" s="191">
        <v>377.52</v>
      </c>
      <c r="I6011" s="188">
        <v>14.166136893409622</v>
      </c>
      <c r="J6011" s="192">
        <v>9108</v>
      </c>
      <c r="K6011" s="191">
        <v>405.38777777777784</v>
      </c>
      <c r="L6011" s="193">
        <v>22.467376914833256</v>
      </c>
      <c r="N6011" s="185"/>
      <c r="O6011" s="185"/>
    </row>
    <row r="6012" spans="1:15" x14ac:dyDescent="0.25">
      <c r="A6012" s="239" t="s">
        <v>15877</v>
      </c>
      <c r="B6012" s="189" t="s">
        <v>5357</v>
      </c>
      <c r="C6012" s="190" t="s">
        <v>8604</v>
      </c>
      <c r="D6012" s="190" t="s">
        <v>1110</v>
      </c>
      <c r="E6012" s="190" t="s">
        <v>20873</v>
      </c>
      <c r="F6012" s="190" t="s">
        <v>20869</v>
      </c>
      <c r="G6012" s="192">
        <v>49866</v>
      </c>
      <c r="H6012" s="191">
        <v>3012.24</v>
      </c>
      <c r="I6012" s="188">
        <v>16.554457812126525</v>
      </c>
      <c r="J6012" s="192">
        <v>72457</v>
      </c>
      <c r="K6012" s="191">
        <v>2984.4311444595555</v>
      </c>
      <c r="L6012" s="193">
        <v>24.278328596896174</v>
      </c>
      <c r="N6012" s="185"/>
      <c r="O6012" s="185"/>
    </row>
    <row r="6013" spans="1:15" x14ac:dyDescent="0.25">
      <c r="A6013" s="239" t="s">
        <v>15878</v>
      </c>
      <c r="B6013" s="189" t="s">
        <v>5357</v>
      </c>
      <c r="C6013" s="190" t="s">
        <v>8604</v>
      </c>
      <c r="D6013" s="190" t="s">
        <v>1111</v>
      </c>
      <c r="E6013" s="190" t="s">
        <v>20873</v>
      </c>
      <c r="F6013" s="190" t="s">
        <v>20869</v>
      </c>
      <c r="G6013" s="192">
        <v>9877</v>
      </c>
      <c r="H6013" s="191">
        <v>357.03</v>
      </c>
      <c r="I6013" s="188">
        <v>27.664341932050529</v>
      </c>
      <c r="J6013" s="192">
        <v>17336</v>
      </c>
      <c r="K6013" s="191">
        <v>359.17388888888888</v>
      </c>
      <c r="L6013" s="193">
        <v>48.266314830482912</v>
      </c>
      <c r="N6013" s="185"/>
      <c r="O6013" s="185"/>
    </row>
    <row r="6014" spans="1:15" x14ac:dyDescent="0.25">
      <c r="A6014" s="239" t="s">
        <v>15879</v>
      </c>
      <c r="B6014" s="189" t="s">
        <v>5357</v>
      </c>
      <c r="C6014" s="190" t="s">
        <v>8604</v>
      </c>
      <c r="D6014" s="190" t="s">
        <v>7643</v>
      </c>
      <c r="E6014" s="190" t="s">
        <v>20873</v>
      </c>
      <c r="F6014" s="190" t="s">
        <v>20868</v>
      </c>
      <c r="G6014" s="192">
        <v>0</v>
      </c>
      <c r="H6014" s="191">
        <v>30012.27</v>
      </c>
      <c r="I6014" s="188">
        <v>0</v>
      </c>
      <c r="J6014" s="192">
        <v>0</v>
      </c>
      <c r="K6014" s="191">
        <v>30764.03</v>
      </c>
      <c r="L6014" s="193">
        <v>0</v>
      </c>
      <c r="N6014" s="185"/>
      <c r="O6014" s="185"/>
    </row>
    <row r="6015" spans="1:15" x14ac:dyDescent="0.25">
      <c r="A6015" s="239" t="s">
        <v>15880</v>
      </c>
      <c r="B6015" s="189" t="s">
        <v>5357</v>
      </c>
      <c r="C6015" s="190" t="s">
        <v>8604</v>
      </c>
      <c r="D6015" s="190" t="s">
        <v>15881</v>
      </c>
      <c r="E6015" s="190" t="s">
        <v>20873</v>
      </c>
      <c r="F6015" s="190" t="s">
        <v>20869</v>
      </c>
      <c r="G6015" s="192">
        <v>0</v>
      </c>
      <c r="H6015" s="191">
        <v>208.11</v>
      </c>
      <c r="I6015" s="188">
        <v>0</v>
      </c>
      <c r="J6015" s="192">
        <v>2436</v>
      </c>
      <c r="K6015" s="191">
        <v>205.98081990866669</v>
      </c>
      <c r="L6015" s="193">
        <v>11.8263438366744</v>
      </c>
      <c r="N6015" s="185"/>
      <c r="O6015" s="185"/>
    </row>
    <row r="6016" spans="1:15" x14ac:dyDescent="0.25">
      <c r="A6016" s="239" t="s">
        <v>15882</v>
      </c>
      <c r="B6016" s="189" t="s">
        <v>5357</v>
      </c>
      <c r="C6016" s="190" t="s">
        <v>8604</v>
      </c>
      <c r="D6016" s="190" t="s">
        <v>2483</v>
      </c>
      <c r="E6016" s="190" t="s">
        <v>20873</v>
      </c>
      <c r="F6016" s="190" t="s">
        <v>20869</v>
      </c>
      <c r="G6016" s="192">
        <v>1780</v>
      </c>
      <c r="H6016" s="191">
        <v>51.07</v>
      </c>
      <c r="I6016" s="188">
        <v>34.854121793616606</v>
      </c>
      <c r="J6016" s="192">
        <v>1858</v>
      </c>
      <c r="K6016" s="191">
        <v>50.270277777777771</v>
      </c>
      <c r="L6016" s="193">
        <v>36.960209534018894</v>
      </c>
      <c r="N6016" s="185"/>
      <c r="O6016" s="185"/>
    </row>
    <row r="6017" spans="1:15" x14ac:dyDescent="0.25">
      <c r="A6017" s="239" t="s">
        <v>15883</v>
      </c>
      <c r="B6017" s="189" t="s">
        <v>5357</v>
      </c>
      <c r="C6017" s="190" t="s">
        <v>8604</v>
      </c>
      <c r="D6017" s="190" t="s">
        <v>1744</v>
      </c>
      <c r="E6017" s="190" t="s">
        <v>20873</v>
      </c>
      <c r="F6017" s="190" t="s">
        <v>20869</v>
      </c>
      <c r="G6017" s="192">
        <v>41301</v>
      </c>
      <c r="H6017" s="191">
        <v>1382.24</v>
      </c>
      <c r="I6017" s="188">
        <v>29.879760388933903</v>
      </c>
      <c r="J6017" s="192">
        <v>42154</v>
      </c>
      <c r="K6017" s="191">
        <v>1377.4684616255329</v>
      </c>
      <c r="L6017" s="193">
        <v>30.602515537999764</v>
      </c>
      <c r="N6017" s="185"/>
      <c r="O6017" s="185"/>
    </row>
    <row r="6018" spans="1:15" x14ac:dyDescent="0.25">
      <c r="A6018" s="239" t="s">
        <v>15884</v>
      </c>
      <c r="B6018" s="189" t="s">
        <v>5357</v>
      </c>
      <c r="C6018" s="190" t="s">
        <v>8604</v>
      </c>
      <c r="D6018" s="190" t="s">
        <v>1112</v>
      </c>
      <c r="E6018" s="190" t="s">
        <v>20873</v>
      </c>
      <c r="F6018" s="190" t="s">
        <v>20869</v>
      </c>
      <c r="G6018" s="192">
        <v>11428</v>
      </c>
      <c r="H6018" s="191">
        <v>594.35</v>
      </c>
      <c r="I6018" s="188">
        <v>19.22772776983259</v>
      </c>
      <c r="J6018" s="192">
        <v>12243</v>
      </c>
      <c r="K6018" s="191">
        <v>586.93126530287782</v>
      </c>
      <c r="L6018" s="193">
        <v>20.85934201116747</v>
      </c>
      <c r="N6018" s="185"/>
      <c r="O6018" s="185"/>
    </row>
    <row r="6019" spans="1:15" x14ac:dyDescent="0.25">
      <c r="A6019" s="239" t="s">
        <v>15885</v>
      </c>
      <c r="B6019" s="189" t="s">
        <v>5357</v>
      </c>
      <c r="C6019" s="190" t="s">
        <v>8604</v>
      </c>
      <c r="D6019" s="190" t="s">
        <v>1113</v>
      </c>
      <c r="E6019" s="190" t="s">
        <v>20873</v>
      </c>
      <c r="F6019" s="190" t="s">
        <v>20869</v>
      </c>
      <c r="G6019" s="192">
        <v>63009</v>
      </c>
      <c r="H6019" s="191">
        <v>3322.28</v>
      </c>
      <c r="I6019" s="188">
        <v>18.965589896095452</v>
      </c>
      <c r="J6019" s="192">
        <v>65047</v>
      </c>
      <c r="K6019" s="191">
        <v>3414.7191499084997</v>
      </c>
      <c r="L6019" s="193">
        <v>19.049004367384939</v>
      </c>
      <c r="N6019" s="185"/>
      <c r="O6019" s="185"/>
    </row>
    <row r="6020" spans="1:15" x14ac:dyDescent="0.25">
      <c r="A6020" s="239" t="s">
        <v>15886</v>
      </c>
      <c r="B6020" s="189" t="s">
        <v>5357</v>
      </c>
      <c r="C6020" s="190" t="s">
        <v>8604</v>
      </c>
      <c r="D6020" s="190" t="s">
        <v>1723</v>
      </c>
      <c r="E6020" s="190" t="s">
        <v>20873</v>
      </c>
      <c r="F6020" s="190" t="s">
        <v>20869</v>
      </c>
      <c r="G6020" s="192">
        <v>511</v>
      </c>
      <c r="H6020" s="191">
        <v>371.58</v>
      </c>
      <c r="I6020" s="188">
        <v>1.3752085688142528</v>
      </c>
      <c r="J6020" s="192">
        <v>8272</v>
      </c>
      <c r="K6020" s="191">
        <v>403.37542965598885</v>
      </c>
      <c r="L6020" s="193">
        <v>20.506950577169807</v>
      </c>
      <c r="N6020" s="185"/>
      <c r="O6020" s="185"/>
    </row>
    <row r="6021" spans="1:15" x14ac:dyDescent="0.25">
      <c r="A6021" s="239" t="s">
        <v>15887</v>
      </c>
      <c r="B6021" s="189" t="s">
        <v>5357</v>
      </c>
      <c r="C6021" s="190" t="s">
        <v>8604</v>
      </c>
      <c r="D6021" s="190" t="s">
        <v>1724</v>
      </c>
      <c r="E6021" s="190" t="s">
        <v>20873</v>
      </c>
      <c r="F6021" s="190" t="s">
        <v>20869</v>
      </c>
      <c r="G6021" s="192">
        <v>733</v>
      </c>
      <c r="H6021" s="191">
        <v>75.37</v>
      </c>
      <c r="I6021" s="188">
        <v>9.7253549157489712</v>
      </c>
      <c r="J6021" s="192">
        <v>733</v>
      </c>
      <c r="K6021" s="191">
        <v>73.389207847788882</v>
      </c>
      <c r="L6021" s="193">
        <v>9.9778445550231449</v>
      </c>
      <c r="N6021" s="185"/>
      <c r="O6021" s="185"/>
    </row>
    <row r="6022" spans="1:15" x14ac:dyDescent="0.25">
      <c r="A6022" s="239" t="s">
        <v>15888</v>
      </c>
      <c r="B6022" s="189" t="s">
        <v>5357</v>
      </c>
      <c r="C6022" s="190" t="s">
        <v>8604</v>
      </c>
      <c r="D6022" s="190" t="s">
        <v>1725</v>
      </c>
      <c r="E6022" s="190" t="s">
        <v>20873</v>
      </c>
      <c r="F6022" s="190" t="s">
        <v>20869</v>
      </c>
      <c r="G6022" s="192">
        <v>2429</v>
      </c>
      <c r="H6022" s="191">
        <v>292.35000000000002</v>
      </c>
      <c r="I6022" s="188">
        <v>8.3085342910894475</v>
      </c>
      <c r="J6022" s="192">
        <v>3063</v>
      </c>
      <c r="K6022" s="191">
        <v>304.79116703804442</v>
      </c>
      <c r="L6022" s="193">
        <v>10.049503828362823</v>
      </c>
      <c r="N6022" s="185"/>
      <c r="O6022" s="185"/>
    </row>
    <row r="6023" spans="1:15" x14ac:dyDescent="0.25">
      <c r="A6023" s="239" t="s">
        <v>15889</v>
      </c>
      <c r="B6023" s="189" t="s">
        <v>5357</v>
      </c>
      <c r="C6023" s="190" t="s">
        <v>8604</v>
      </c>
      <c r="D6023" s="190" t="s">
        <v>8210</v>
      </c>
      <c r="E6023" s="190" t="s">
        <v>20873</v>
      </c>
      <c r="F6023" s="190" t="s">
        <v>20869</v>
      </c>
      <c r="G6023" s="192">
        <v>16758</v>
      </c>
      <c r="H6023" s="191">
        <v>571.04999999999995</v>
      </c>
      <c r="I6023" s="188">
        <v>29.345941686367219</v>
      </c>
      <c r="J6023" s="192">
        <v>12498</v>
      </c>
      <c r="K6023" s="191">
        <v>564.37740132114436</v>
      </c>
      <c r="L6023" s="193">
        <v>22.144756276108115</v>
      </c>
      <c r="N6023" s="185"/>
      <c r="O6023" s="185"/>
    </row>
    <row r="6024" spans="1:15" x14ac:dyDescent="0.25">
      <c r="A6024" s="239" t="s">
        <v>15890</v>
      </c>
      <c r="B6024" s="189" t="s">
        <v>5357</v>
      </c>
      <c r="C6024" s="190" t="s">
        <v>8604</v>
      </c>
      <c r="D6024" s="190" t="s">
        <v>5257</v>
      </c>
      <c r="E6024" s="190" t="s">
        <v>20873</v>
      </c>
      <c r="F6024" s="190" t="s">
        <v>20869</v>
      </c>
      <c r="G6024" s="192">
        <v>11202</v>
      </c>
      <c r="H6024" s="191">
        <v>488.31</v>
      </c>
      <c r="I6024" s="188">
        <v>22.940345272470356</v>
      </c>
      <c r="J6024" s="192">
        <v>16795</v>
      </c>
      <c r="K6024" s="191">
        <v>481.61736111111117</v>
      </c>
      <c r="L6024" s="193">
        <v>34.872081773076538</v>
      </c>
      <c r="N6024" s="185"/>
      <c r="O6024" s="185"/>
    </row>
    <row r="6025" spans="1:15" x14ac:dyDescent="0.25">
      <c r="A6025" s="239" t="s">
        <v>15891</v>
      </c>
      <c r="B6025" s="189" t="s">
        <v>5357</v>
      </c>
      <c r="C6025" s="190" t="s">
        <v>8604</v>
      </c>
      <c r="D6025" s="190" t="s">
        <v>5258</v>
      </c>
      <c r="E6025" s="190" t="s">
        <v>20873</v>
      </c>
      <c r="F6025" s="190" t="s">
        <v>20869</v>
      </c>
      <c r="G6025" s="192">
        <v>20766</v>
      </c>
      <c r="H6025" s="191">
        <v>2984.02</v>
      </c>
      <c r="I6025" s="188">
        <v>6.9590686389501411</v>
      </c>
      <c r="J6025" s="192">
        <v>23838</v>
      </c>
      <c r="K6025" s="191">
        <v>3010.9651724443438</v>
      </c>
      <c r="L6025" s="193">
        <v>7.9170626808173861</v>
      </c>
      <c r="N6025" s="185"/>
      <c r="O6025" s="185"/>
    </row>
    <row r="6026" spans="1:15" x14ac:dyDescent="0.25">
      <c r="A6026" s="239" t="s">
        <v>15892</v>
      </c>
      <c r="B6026" s="189" t="s">
        <v>5357</v>
      </c>
      <c r="C6026" s="190" t="s">
        <v>8604</v>
      </c>
      <c r="D6026" s="190" t="s">
        <v>6228</v>
      </c>
      <c r="E6026" s="190" t="s">
        <v>20873</v>
      </c>
      <c r="F6026" s="190" t="s">
        <v>20869</v>
      </c>
      <c r="G6026" s="192">
        <v>45806</v>
      </c>
      <c r="H6026" s="191">
        <v>3230.04</v>
      </c>
      <c r="I6026" s="188">
        <v>14.181248529429975</v>
      </c>
      <c r="J6026" s="192">
        <v>44735</v>
      </c>
      <c r="K6026" s="191">
        <v>3240.5554269648437</v>
      </c>
      <c r="L6026" s="193">
        <v>13.804732246749293</v>
      </c>
      <c r="N6026" s="185"/>
      <c r="O6026" s="185"/>
    </row>
    <row r="6027" spans="1:15" x14ac:dyDescent="0.25">
      <c r="A6027" s="239" t="s">
        <v>15893</v>
      </c>
      <c r="B6027" s="189" t="s">
        <v>5357</v>
      </c>
      <c r="C6027" s="190" t="s">
        <v>8604</v>
      </c>
      <c r="D6027" s="190" t="s">
        <v>6229</v>
      </c>
      <c r="E6027" s="190" t="s">
        <v>20873</v>
      </c>
      <c r="F6027" s="190" t="s">
        <v>20869</v>
      </c>
      <c r="G6027" s="192">
        <v>4974</v>
      </c>
      <c r="H6027" s="191">
        <v>172.16</v>
      </c>
      <c r="I6027" s="188">
        <v>28.891728624535318</v>
      </c>
      <c r="J6027" s="192">
        <v>4896</v>
      </c>
      <c r="K6027" s="191">
        <v>165.58972222222221</v>
      </c>
      <c r="L6027" s="193">
        <v>29.567052437164815</v>
      </c>
      <c r="N6027" s="185"/>
      <c r="O6027" s="185"/>
    </row>
    <row r="6028" spans="1:15" x14ac:dyDescent="0.25">
      <c r="A6028" s="239" t="s">
        <v>15894</v>
      </c>
      <c r="B6028" s="189" t="s">
        <v>5357</v>
      </c>
      <c r="C6028" s="190" t="s">
        <v>8604</v>
      </c>
      <c r="D6028" s="190" t="s">
        <v>6230</v>
      </c>
      <c r="E6028" s="190" t="s">
        <v>20873</v>
      </c>
      <c r="F6028" s="190" t="s">
        <v>20869</v>
      </c>
      <c r="G6028" s="192">
        <v>478.5</v>
      </c>
      <c r="H6028" s="191">
        <v>73.459999999999994</v>
      </c>
      <c r="I6028" s="188">
        <v>6.5137489790362109</v>
      </c>
      <c r="J6028" s="192">
        <v>470</v>
      </c>
      <c r="K6028" s="191">
        <v>72.220318958900009</v>
      </c>
      <c r="L6028" s="193">
        <v>6.517863808625286</v>
      </c>
      <c r="N6028" s="185"/>
      <c r="O6028" s="185"/>
    </row>
    <row r="6029" spans="1:15" x14ac:dyDescent="0.25">
      <c r="A6029" s="239" t="s">
        <v>15895</v>
      </c>
      <c r="B6029" s="189" t="s">
        <v>5357</v>
      </c>
      <c r="C6029" s="190" t="s">
        <v>8604</v>
      </c>
      <c r="D6029" s="190" t="s">
        <v>15896</v>
      </c>
      <c r="E6029" s="190" t="s">
        <v>20873</v>
      </c>
      <c r="F6029" s="190" t="s">
        <v>20868</v>
      </c>
      <c r="G6029" s="192">
        <v>0</v>
      </c>
      <c r="H6029" s="191">
        <v>19.46</v>
      </c>
      <c r="I6029" s="188">
        <v>0</v>
      </c>
      <c r="J6029" s="192">
        <v>0</v>
      </c>
      <c r="K6029" s="191">
        <v>19.481111111111108</v>
      </c>
      <c r="L6029" s="193">
        <v>0</v>
      </c>
      <c r="N6029" s="185"/>
      <c r="O6029" s="185"/>
    </row>
    <row r="6030" spans="1:15" x14ac:dyDescent="0.25">
      <c r="A6030" s="239" t="s">
        <v>15897</v>
      </c>
      <c r="B6030" s="189" t="s">
        <v>5357</v>
      </c>
      <c r="C6030" s="190" t="s">
        <v>8604</v>
      </c>
      <c r="D6030" s="190" t="s">
        <v>7412</v>
      </c>
      <c r="E6030" s="190" t="s">
        <v>20873</v>
      </c>
      <c r="F6030" s="190" t="s">
        <v>20869</v>
      </c>
      <c r="G6030" s="192">
        <v>2729</v>
      </c>
      <c r="H6030" s="191">
        <v>69.09</v>
      </c>
      <c r="I6030" s="188">
        <v>39.499203936893906</v>
      </c>
      <c r="J6030" s="192">
        <v>2472</v>
      </c>
      <c r="K6030" s="191">
        <v>67.118750000000006</v>
      </c>
      <c r="L6030" s="193">
        <v>36.83024490175994</v>
      </c>
      <c r="N6030" s="185"/>
      <c r="O6030" s="185"/>
    </row>
    <row r="6031" spans="1:15" x14ac:dyDescent="0.25">
      <c r="A6031" s="239" t="s">
        <v>15898</v>
      </c>
      <c r="B6031" s="189" t="s">
        <v>5357</v>
      </c>
      <c r="C6031" s="190" t="s">
        <v>8604</v>
      </c>
      <c r="D6031" s="190" t="s">
        <v>3609</v>
      </c>
      <c r="E6031" s="190" t="s">
        <v>20873</v>
      </c>
      <c r="F6031" s="190" t="s">
        <v>20869</v>
      </c>
      <c r="G6031" s="192">
        <v>34200</v>
      </c>
      <c r="H6031" s="191">
        <v>765.33</v>
      </c>
      <c r="I6031" s="188">
        <v>44.686605777899729</v>
      </c>
      <c r="J6031" s="192">
        <v>34017</v>
      </c>
      <c r="K6031" s="191">
        <v>756.78755361337778</v>
      </c>
      <c r="L6031" s="193">
        <v>44.949206468290257</v>
      </c>
      <c r="N6031" s="185"/>
      <c r="O6031" s="185"/>
    </row>
    <row r="6032" spans="1:15" x14ac:dyDescent="0.25">
      <c r="A6032" s="239" t="s">
        <v>15899</v>
      </c>
      <c r="B6032" s="189" t="s">
        <v>5357</v>
      </c>
      <c r="C6032" s="190" t="s">
        <v>8604</v>
      </c>
      <c r="D6032" s="190" t="s">
        <v>6231</v>
      </c>
      <c r="E6032" s="190" t="s">
        <v>20873</v>
      </c>
      <c r="F6032" s="190" t="s">
        <v>20869</v>
      </c>
      <c r="G6032" s="192">
        <v>4588</v>
      </c>
      <c r="H6032" s="191">
        <v>88.44</v>
      </c>
      <c r="I6032" s="188">
        <v>51.876978742650387</v>
      </c>
      <c r="J6032" s="192">
        <v>4585</v>
      </c>
      <c r="K6032" s="191">
        <v>87.89179308065556</v>
      </c>
      <c r="L6032" s="193">
        <v>52.166417810960901</v>
      </c>
      <c r="N6032" s="185"/>
      <c r="O6032" s="185"/>
    </row>
    <row r="6033" spans="1:15" x14ac:dyDescent="0.25">
      <c r="A6033" s="239" t="s">
        <v>15900</v>
      </c>
      <c r="B6033" s="189" t="s">
        <v>5357</v>
      </c>
      <c r="C6033" s="190" t="s">
        <v>8604</v>
      </c>
      <c r="D6033" s="190" t="s">
        <v>6232</v>
      </c>
      <c r="E6033" s="190" t="s">
        <v>20873</v>
      </c>
      <c r="F6033" s="190" t="s">
        <v>20869</v>
      </c>
      <c r="G6033" s="192">
        <v>4299</v>
      </c>
      <c r="H6033" s="191">
        <v>121.31</v>
      </c>
      <c r="I6033" s="188">
        <v>35.438133707031568</v>
      </c>
      <c r="J6033" s="192">
        <v>5181</v>
      </c>
      <c r="K6033" s="191">
        <v>123.41874999999999</v>
      </c>
      <c r="L6033" s="193">
        <v>41.979034790094701</v>
      </c>
      <c r="N6033" s="185"/>
      <c r="O6033" s="185"/>
    </row>
    <row r="6034" spans="1:15" x14ac:dyDescent="0.25">
      <c r="A6034" s="239" t="s">
        <v>15901</v>
      </c>
      <c r="B6034" s="189" t="s">
        <v>5357</v>
      </c>
      <c r="C6034" s="190" t="s">
        <v>8604</v>
      </c>
      <c r="D6034" s="190" t="s">
        <v>3611</v>
      </c>
      <c r="E6034" s="190" t="s">
        <v>20873</v>
      </c>
      <c r="F6034" s="190" t="s">
        <v>20868</v>
      </c>
      <c r="G6034" s="192">
        <v>0</v>
      </c>
      <c r="H6034" s="191">
        <v>22.57</v>
      </c>
      <c r="I6034" s="188">
        <v>0</v>
      </c>
      <c r="J6034" s="192">
        <v>0</v>
      </c>
      <c r="K6034" s="191">
        <v>22.429444444444442</v>
      </c>
      <c r="L6034" s="193">
        <v>0</v>
      </c>
      <c r="N6034" s="185"/>
      <c r="O6034" s="185"/>
    </row>
    <row r="6035" spans="1:15" x14ac:dyDescent="0.25">
      <c r="A6035" s="239" t="s">
        <v>15902</v>
      </c>
      <c r="B6035" s="189" t="s">
        <v>5357</v>
      </c>
      <c r="C6035" s="190" t="s">
        <v>8604</v>
      </c>
      <c r="D6035" s="190" t="s">
        <v>6233</v>
      </c>
      <c r="E6035" s="190" t="s">
        <v>20873</v>
      </c>
      <c r="F6035" s="190" t="s">
        <v>20869</v>
      </c>
      <c r="G6035" s="192">
        <v>8877</v>
      </c>
      <c r="H6035" s="191">
        <v>239.98</v>
      </c>
      <c r="I6035" s="188">
        <v>36.990582548545717</v>
      </c>
      <c r="J6035" s="192">
        <v>9050</v>
      </c>
      <c r="K6035" s="191">
        <v>236.30202967731111</v>
      </c>
      <c r="L6035" s="193">
        <v>38.298443785516703</v>
      </c>
      <c r="N6035" s="185"/>
      <c r="O6035" s="185"/>
    </row>
    <row r="6036" spans="1:15" x14ac:dyDescent="0.25">
      <c r="A6036" s="239" t="s">
        <v>15903</v>
      </c>
      <c r="B6036" s="189" t="s">
        <v>5357</v>
      </c>
      <c r="C6036" s="190" t="s">
        <v>8604</v>
      </c>
      <c r="D6036" s="190" t="s">
        <v>6234</v>
      </c>
      <c r="E6036" s="190" t="s">
        <v>20873</v>
      </c>
      <c r="F6036" s="190" t="s">
        <v>20869</v>
      </c>
      <c r="G6036" s="192">
        <v>40799</v>
      </c>
      <c r="H6036" s="191">
        <v>723.11</v>
      </c>
      <c r="I6036" s="188">
        <v>56.421567949551246</v>
      </c>
      <c r="J6036" s="192">
        <v>42061</v>
      </c>
      <c r="K6036" s="191">
        <v>728.85340414912218</v>
      </c>
      <c r="L6036" s="193">
        <v>57.708449683517415</v>
      </c>
      <c r="N6036" s="185"/>
      <c r="O6036" s="185"/>
    </row>
    <row r="6037" spans="1:15" x14ac:dyDescent="0.25">
      <c r="A6037" s="239" t="s">
        <v>15904</v>
      </c>
      <c r="B6037" s="189" t="s">
        <v>5357</v>
      </c>
      <c r="C6037" s="190" t="s">
        <v>8604</v>
      </c>
      <c r="D6037" s="190" t="s">
        <v>15905</v>
      </c>
      <c r="E6037" s="190" t="s">
        <v>20873</v>
      </c>
      <c r="F6037" s="190" t="s">
        <v>20868</v>
      </c>
      <c r="G6037" s="192">
        <v>0</v>
      </c>
      <c r="H6037" s="191">
        <v>159.32</v>
      </c>
      <c r="I6037" s="188">
        <v>0</v>
      </c>
      <c r="J6037" s="192">
        <v>0</v>
      </c>
      <c r="K6037" s="191">
        <v>171.76375000000002</v>
      </c>
      <c r="L6037" s="193">
        <v>0</v>
      </c>
      <c r="N6037" s="185"/>
      <c r="O6037" s="185"/>
    </row>
    <row r="6038" spans="1:15" x14ac:dyDescent="0.25">
      <c r="A6038" s="239" t="s">
        <v>15906</v>
      </c>
      <c r="B6038" s="189" t="s">
        <v>5362</v>
      </c>
      <c r="C6038" s="190" t="s">
        <v>5361</v>
      </c>
      <c r="D6038" s="190" t="s">
        <v>2711</v>
      </c>
      <c r="E6038" s="190" t="s">
        <v>20867</v>
      </c>
      <c r="F6038" s="190" t="s">
        <v>20869</v>
      </c>
      <c r="G6038" s="192">
        <v>1250</v>
      </c>
      <c r="H6038" s="191">
        <v>479</v>
      </c>
      <c r="I6038" s="188">
        <v>2.6096033402922756</v>
      </c>
      <c r="J6038" s="192">
        <v>1250</v>
      </c>
      <c r="K6038" s="191">
        <v>475</v>
      </c>
      <c r="L6038" s="193">
        <v>2.6315789473684212</v>
      </c>
      <c r="N6038" s="185"/>
      <c r="O6038" s="185"/>
    </row>
    <row r="6039" spans="1:15" x14ac:dyDescent="0.25">
      <c r="A6039" s="239" t="s">
        <v>15907</v>
      </c>
      <c r="B6039" s="189" t="s">
        <v>5362</v>
      </c>
      <c r="C6039" s="190" t="s">
        <v>5361</v>
      </c>
      <c r="D6039" s="190" t="s">
        <v>8569</v>
      </c>
      <c r="E6039" s="190" t="s">
        <v>20867</v>
      </c>
      <c r="F6039" s="190" t="s">
        <v>20869</v>
      </c>
      <c r="G6039" s="192">
        <v>9900</v>
      </c>
      <c r="H6039" s="191">
        <v>713</v>
      </c>
      <c r="I6039" s="188">
        <v>13.884992987377279</v>
      </c>
      <c r="J6039" s="192">
        <v>9900</v>
      </c>
      <c r="K6039" s="191">
        <v>708</v>
      </c>
      <c r="L6039" s="193">
        <v>13.983050847457626</v>
      </c>
      <c r="N6039" s="185"/>
      <c r="O6039" s="185"/>
    </row>
    <row r="6040" spans="1:15" x14ac:dyDescent="0.25">
      <c r="A6040" s="239" t="s">
        <v>15908</v>
      </c>
      <c r="B6040" s="189" t="s">
        <v>5362</v>
      </c>
      <c r="C6040" s="190" t="s">
        <v>5361</v>
      </c>
      <c r="D6040" s="190" t="s">
        <v>6235</v>
      </c>
      <c r="E6040" s="190" t="s">
        <v>20867</v>
      </c>
      <c r="F6040" s="190" t="s">
        <v>20869</v>
      </c>
      <c r="G6040" s="192">
        <v>5000</v>
      </c>
      <c r="H6040" s="191">
        <v>556</v>
      </c>
      <c r="I6040" s="188">
        <v>8.9928057553956826</v>
      </c>
      <c r="J6040" s="192">
        <v>5000</v>
      </c>
      <c r="K6040" s="191">
        <v>559</v>
      </c>
      <c r="L6040" s="193">
        <v>8.9445438282647594</v>
      </c>
      <c r="N6040" s="185"/>
      <c r="O6040" s="185"/>
    </row>
    <row r="6041" spans="1:15" x14ac:dyDescent="0.25">
      <c r="A6041" s="239" t="s">
        <v>15909</v>
      </c>
      <c r="B6041" s="189" t="s">
        <v>5362</v>
      </c>
      <c r="C6041" s="190" t="s">
        <v>5361</v>
      </c>
      <c r="D6041" s="190" t="s">
        <v>6236</v>
      </c>
      <c r="E6041" s="190" t="s">
        <v>20867</v>
      </c>
      <c r="F6041" s="190" t="s">
        <v>20869</v>
      </c>
      <c r="G6041" s="192">
        <v>24500</v>
      </c>
      <c r="H6041" s="191">
        <v>932</v>
      </c>
      <c r="I6041" s="188">
        <v>26.28755364806867</v>
      </c>
      <c r="J6041" s="192">
        <v>24500</v>
      </c>
      <c r="K6041" s="191">
        <v>938</v>
      </c>
      <c r="L6041" s="193">
        <v>26.119402985074625</v>
      </c>
      <c r="N6041" s="185"/>
      <c r="O6041" s="185"/>
    </row>
    <row r="6042" spans="1:15" x14ac:dyDescent="0.25">
      <c r="A6042" s="239" t="s">
        <v>15910</v>
      </c>
      <c r="B6042" s="189" t="s">
        <v>5362</v>
      </c>
      <c r="C6042" s="190" t="s">
        <v>5361</v>
      </c>
      <c r="D6042" s="190" t="s">
        <v>6237</v>
      </c>
      <c r="E6042" s="190" t="s">
        <v>20867</v>
      </c>
      <c r="F6042" s="190" t="s">
        <v>20869</v>
      </c>
      <c r="G6042" s="192">
        <v>750</v>
      </c>
      <c r="H6042" s="191">
        <v>91</v>
      </c>
      <c r="I6042" s="188">
        <v>8.2417582417582409</v>
      </c>
      <c r="J6042" s="192">
        <v>750</v>
      </c>
      <c r="K6042" s="191">
        <v>89</v>
      </c>
      <c r="L6042" s="193">
        <v>8.4269662921348321</v>
      </c>
      <c r="N6042" s="185"/>
      <c r="O6042" s="185"/>
    </row>
    <row r="6043" spans="1:15" x14ac:dyDescent="0.25">
      <c r="A6043" s="239" t="s">
        <v>15911</v>
      </c>
      <c r="B6043" s="189" t="s">
        <v>5362</v>
      </c>
      <c r="C6043" s="190" t="s">
        <v>5361</v>
      </c>
      <c r="D6043" s="190" t="s">
        <v>8151</v>
      </c>
      <c r="E6043" s="190" t="s">
        <v>20867</v>
      </c>
      <c r="F6043" s="190" t="s">
        <v>20869</v>
      </c>
      <c r="G6043" s="192">
        <v>48730</v>
      </c>
      <c r="H6043" s="191">
        <v>1750</v>
      </c>
      <c r="I6043" s="188">
        <v>27.845714285714287</v>
      </c>
      <c r="J6043" s="192">
        <v>48730</v>
      </c>
      <c r="K6043" s="191">
        <v>1744</v>
      </c>
      <c r="L6043" s="193">
        <v>27.941513761467888</v>
      </c>
      <c r="N6043" s="185"/>
      <c r="O6043" s="185"/>
    </row>
    <row r="6044" spans="1:15" x14ac:dyDescent="0.25">
      <c r="A6044" s="239" t="s">
        <v>15912</v>
      </c>
      <c r="B6044" s="189" t="s">
        <v>5362</v>
      </c>
      <c r="C6044" s="190" t="s">
        <v>5361</v>
      </c>
      <c r="D6044" s="190" t="s">
        <v>8873</v>
      </c>
      <c r="E6044" s="190" t="s">
        <v>20867</v>
      </c>
      <c r="F6044" s="190" t="s">
        <v>20869</v>
      </c>
      <c r="G6044" s="192">
        <v>45000</v>
      </c>
      <c r="H6044" s="191">
        <v>1929</v>
      </c>
      <c r="I6044" s="188">
        <v>23.32814930015552</v>
      </c>
      <c r="J6044" s="192">
        <v>47900</v>
      </c>
      <c r="K6044" s="191">
        <v>1984</v>
      </c>
      <c r="L6044" s="193">
        <v>24.143145161290324</v>
      </c>
      <c r="N6044" s="185"/>
      <c r="O6044" s="185"/>
    </row>
    <row r="6045" spans="1:15" x14ac:dyDescent="0.25">
      <c r="A6045" s="239" t="s">
        <v>15913</v>
      </c>
      <c r="B6045" s="189" t="s">
        <v>5362</v>
      </c>
      <c r="C6045" s="190" t="s">
        <v>5361</v>
      </c>
      <c r="D6045" s="190" t="s">
        <v>2363</v>
      </c>
      <c r="E6045" s="190" t="s">
        <v>20867</v>
      </c>
      <c r="F6045" s="190" t="s">
        <v>20869</v>
      </c>
      <c r="G6045" s="192">
        <v>15375</v>
      </c>
      <c r="H6045" s="191">
        <v>776</v>
      </c>
      <c r="I6045" s="188">
        <v>19.813144329896907</v>
      </c>
      <c r="J6045" s="192">
        <v>15375</v>
      </c>
      <c r="K6045" s="191">
        <v>768</v>
      </c>
      <c r="L6045" s="193">
        <v>20.01953125</v>
      </c>
      <c r="N6045" s="185"/>
      <c r="O6045" s="185"/>
    </row>
    <row r="6046" spans="1:15" x14ac:dyDescent="0.25">
      <c r="A6046" s="239" t="s">
        <v>15914</v>
      </c>
      <c r="B6046" s="189" t="s">
        <v>5362</v>
      </c>
      <c r="C6046" s="190" t="s">
        <v>5361</v>
      </c>
      <c r="D6046" s="190" t="s">
        <v>6238</v>
      </c>
      <c r="E6046" s="190" t="s">
        <v>20867</v>
      </c>
      <c r="F6046" s="190" t="s">
        <v>20869</v>
      </c>
      <c r="G6046" s="192">
        <v>18375</v>
      </c>
      <c r="H6046" s="191">
        <v>896</v>
      </c>
      <c r="I6046" s="188">
        <v>20.5078125</v>
      </c>
      <c r="J6046" s="192">
        <v>18375</v>
      </c>
      <c r="K6046" s="191">
        <v>899</v>
      </c>
      <c r="L6046" s="193">
        <v>20.439377085650722</v>
      </c>
      <c r="N6046" s="185"/>
      <c r="O6046" s="185"/>
    </row>
    <row r="6047" spans="1:15" x14ac:dyDescent="0.25">
      <c r="A6047" s="239" t="s">
        <v>15915</v>
      </c>
      <c r="B6047" s="189" t="s">
        <v>5364</v>
      </c>
      <c r="C6047" s="190" t="s">
        <v>5363</v>
      </c>
      <c r="D6047" s="190" t="s">
        <v>6239</v>
      </c>
      <c r="E6047" s="190" t="s">
        <v>20867</v>
      </c>
      <c r="F6047" s="190" t="s">
        <v>20869</v>
      </c>
      <c r="G6047" s="192">
        <v>7261.13</v>
      </c>
      <c r="H6047" s="191">
        <v>238.29</v>
      </c>
      <c r="I6047" s="188">
        <v>30.471820051198122</v>
      </c>
      <c r="J6047" s="192">
        <v>7624.19</v>
      </c>
      <c r="K6047" s="191">
        <v>239.5</v>
      </c>
      <c r="L6047" s="193">
        <v>31.833778705636743</v>
      </c>
      <c r="N6047" s="185"/>
      <c r="O6047" s="185"/>
    </row>
    <row r="6048" spans="1:15" x14ac:dyDescent="0.25">
      <c r="A6048" s="239" t="s">
        <v>15916</v>
      </c>
      <c r="B6048" s="189" t="s">
        <v>5364</v>
      </c>
      <c r="C6048" s="190" t="s">
        <v>5363</v>
      </c>
      <c r="D6048" s="190" t="s">
        <v>6240</v>
      </c>
      <c r="E6048" s="190" t="s">
        <v>20867</v>
      </c>
      <c r="F6048" s="190" t="s">
        <v>20869</v>
      </c>
      <c r="G6048" s="192">
        <v>21823.62</v>
      </c>
      <c r="H6048" s="191">
        <v>638.15</v>
      </c>
      <c r="I6048" s="188">
        <v>34.198260597038313</v>
      </c>
      <c r="J6048" s="192">
        <v>26236.46</v>
      </c>
      <c r="K6048" s="191">
        <v>634.29999999999995</v>
      </c>
      <c r="L6048" s="193">
        <v>41.362856692416841</v>
      </c>
      <c r="N6048" s="185"/>
      <c r="O6048" s="185"/>
    </row>
    <row r="6049" spans="1:15" x14ac:dyDescent="0.25">
      <c r="A6049" s="239" t="s">
        <v>15917</v>
      </c>
      <c r="B6049" s="189" t="s">
        <v>5364</v>
      </c>
      <c r="C6049" s="190" t="s">
        <v>5363</v>
      </c>
      <c r="D6049" s="190" t="s">
        <v>6241</v>
      </c>
      <c r="E6049" s="190" t="s">
        <v>20867</v>
      </c>
      <c r="F6049" s="190" t="s">
        <v>20869</v>
      </c>
      <c r="G6049" s="192">
        <v>32728.06</v>
      </c>
      <c r="H6049" s="191">
        <v>648.04999999999995</v>
      </c>
      <c r="I6049" s="188">
        <v>50.502368644394728</v>
      </c>
      <c r="J6049" s="192">
        <v>41500</v>
      </c>
      <c r="K6049" s="191">
        <v>644.9</v>
      </c>
      <c r="L6049" s="193">
        <v>64.351062180182979</v>
      </c>
      <c r="N6049" s="185"/>
      <c r="O6049" s="185"/>
    </row>
    <row r="6050" spans="1:15" x14ac:dyDescent="0.25">
      <c r="A6050" s="239" t="s">
        <v>15918</v>
      </c>
      <c r="B6050" s="189" t="s">
        <v>5364</v>
      </c>
      <c r="C6050" s="190" t="s">
        <v>5363</v>
      </c>
      <c r="D6050" s="190" t="s">
        <v>15919</v>
      </c>
      <c r="E6050" s="190" t="s">
        <v>20867</v>
      </c>
      <c r="F6050" s="190" t="s">
        <v>20868</v>
      </c>
      <c r="G6050" s="192">
        <v>0</v>
      </c>
      <c r="H6050" s="191">
        <v>97.42</v>
      </c>
      <c r="I6050" s="188">
        <v>0</v>
      </c>
      <c r="J6050" s="192">
        <v>0</v>
      </c>
      <c r="K6050" s="191">
        <v>92.6</v>
      </c>
      <c r="L6050" s="193">
        <v>0</v>
      </c>
      <c r="N6050" s="185"/>
      <c r="O6050" s="185"/>
    </row>
    <row r="6051" spans="1:15" x14ac:dyDescent="0.25">
      <c r="A6051" s="239" t="s">
        <v>15920</v>
      </c>
      <c r="B6051" s="189" t="s">
        <v>5364</v>
      </c>
      <c r="C6051" s="190" t="s">
        <v>5363</v>
      </c>
      <c r="D6051" s="190" t="s">
        <v>6242</v>
      </c>
      <c r="E6051" s="190" t="s">
        <v>20867</v>
      </c>
      <c r="F6051" s="190" t="s">
        <v>20869</v>
      </c>
      <c r="G6051" s="192">
        <v>2000</v>
      </c>
      <c r="H6051" s="191">
        <v>87.61</v>
      </c>
      <c r="I6051" s="188">
        <v>22.828444241524942</v>
      </c>
      <c r="J6051" s="192">
        <v>3000</v>
      </c>
      <c r="K6051" s="191">
        <v>86.6</v>
      </c>
      <c r="L6051" s="193">
        <v>34.64203233256351</v>
      </c>
      <c r="N6051" s="185"/>
      <c r="O6051" s="185"/>
    </row>
    <row r="6052" spans="1:15" x14ac:dyDescent="0.25">
      <c r="A6052" s="239" t="s">
        <v>15921</v>
      </c>
      <c r="B6052" s="189" t="s">
        <v>5364</v>
      </c>
      <c r="C6052" s="190" t="s">
        <v>5363</v>
      </c>
      <c r="D6052" s="190" t="s">
        <v>6243</v>
      </c>
      <c r="E6052" s="190" t="s">
        <v>20867</v>
      </c>
      <c r="F6052" s="190" t="s">
        <v>20869</v>
      </c>
      <c r="G6052" s="192">
        <v>4554</v>
      </c>
      <c r="H6052" s="191">
        <v>180.68</v>
      </c>
      <c r="I6052" s="188">
        <v>25.204781934912553</v>
      </c>
      <c r="J6052" s="192">
        <v>5000</v>
      </c>
      <c r="K6052" s="191">
        <v>173.8</v>
      </c>
      <c r="L6052" s="193">
        <v>28.768699654775602</v>
      </c>
      <c r="N6052" s="185"/>
      <c r="O6052" s="185"/>
    </row>
    <row r="6053" spans="1:15" x14ac:dyDescent="0.25">
      <c r="A6053" s="239" t="s">
        <v>15922</v>
      </c>
      <c r="B6053" s="189" t="s">
        <v>5364</v>
      </c>
      <c r="C6053" s="190" t="s">
        <v>5363</v>
      </c>
      <c r="D6053" s="190" t="s">
        <v>15923</v>
      </c>
      <c r="E6053" s="190" t="s">
        <v>20867</v>
      </c>
      <c r="F6053" s="190" t="s">
        <v>20868</v>
      </c>
      <c r="G6053" s="192">
        <v>0</v>
      </c>
      <c r="H6053" s="191">
        <v>40.89</v>
      </c>
      <c r="I6053" s="188">
        <v>0</v>
      </c>
      <c r="J6053" s="192">
        <v>0</v>
      </c>
      <c r="K6053" s="191">
        <v>40.700000000000003</v>
      </c>
      <c r="L6053" s="193">
        <v>0</v>
      </c>
      <c r="N6053" s="185"/>
      <c r="O6053" s="185"/>
    </row>
    <row r="6054" spans="1:15" x14ac:dyDescent="0.25">
      <c r="A6054" s="239" t="s">
        <v>15924</v>
      </c>
      <c r="B6054" s="189" t="s">
        <v>5364</v>
      </c>
      <c r="C6054" s="190" t="s">
        <v>5363</v>
      </c>
      <c r="D6054" s="190" t="s">
        <v>6244</v>
      </c>
      <c r="E6054" s="190" t="s">
        <v>20867</v>
      </c>
      <c r="F6054" s="190" t="s">
        <v>20869</v>
      </c>
      <c r="G6054" s="192">
        <v>23801.89</v>
      </c>
      <c r="H6054" s="191">
        <v>698.15</v>
      </c>
      <c r="I6054" s="188">
        <v>34.092802406359667</v>
      </c>
      <c r="J6054" s="192">
        <v>26000</v>
      </c>
      <c r="K6054" s="191">
        <v>689.5</v>
      </c>
      <c r="L6054" s="193">
        <v>37.708484408992021</v>
      </c>
      <c r="N6054" s="185"/>
      <c r="O6054" s="185"/>
    </row>
    <row r="6055" spans="1:15" x14ac:dyDescent="0.25">
      <c r="A6055" s="239" t="s">
        <v>15925</v>
      </c>
      <c r="B6055" s="189" t="s">
        <v>5364</v>
      </c>
      <c r="C6055" s="190" t="s">
        <v>5363</v>
      </c>
      <c r="D6055" s="190" t="s">
        <v>15926</v>
      </c>
      <c r="E6055" s="190" t="s">
        <v>20867</v>
      </c>
      <c r="F6055" s="190" t="s">
        <v>20868</v>
      </c>
      <c r="G6055" s="192">
        <v>0</v>
      </c>
      <c r="H6055" s="191">
        <v>21.28</v>
      </c>
      <c r="I6055" s="188">
        <v>0</v>
      </c>
      <c r="J6055" s="192">
        <v>0</v>
      </c>
      <c r="K6055" s="191">
        <v>21.2</v>
      </c>
      <c r="L6055" s="193">
        <v>0</v>
      </c>
      <c r="N6055" s="185"/>
      <c r="O6055" s="185"/>
    </row>
    <row r="6056" spans="1:15" x14ac:dyDescent="0.25">
      <c r="A6056" s="239" t="s">
        <v>15927</v>
      </c>
      <c r="B6056" s="189" t="s">
        <v>5364</v>
      </c>
      <c r="C6056" s="190" t="s">
        <v>5363</v>
      </c>
      <c r="D6056" s="190" t="s">
        <v>6245</v>
      </c>
      <c r="E6056" s="190" t="s">
        <v>20867</v>
      </c>
      <c r="F6056" s="190" t="s">
        <v>20869</v>
      </c>
      <c r="G6056" s="192">
        <v>2922.63</v>
      </c>
      <c r="H6056" s="191">
        <v>76.13</v>
      </c>
      <c r="I6056" s="188">
        <v>38.389990805201634</v>
      </c>
      <c r="J6056" s="192">
        <v>2867</v>
      </c>
      <c r="K6056" s="191">
        <v>74.900000000000006</v>
      </c>
      <c r="L6056" s="193">
        <v>38.277703604806405</v>
      </c>
      <c r="N6056" s="185"/>
      <c r="O6056" s="185"/>
    </row>
    <row r="6057" spans="1:15" x14ac:dyDescent="0.25">
      <c r="A6057" s="239" t="s">
        <v>15928</v>
      </c>
      <c r="B6057" s="189" t="s">
        <v>5364</v>
      </c>
      <c r="C6057" s="190" t="s">
        <v>5363</v>
      </c>
      <c r="D6057" s="190" t="s">
        <v>3574</v>
      </c>
      <c r="E6057" s="190" t="s">
        <v>20867</v>
      </c>
      <c r="F6057" s="190" t="s">
        <v>20869</v>
      </c>
      <c r="G6057" s="192">
        <v>7738.26</v>
      </c>
      <c r="H6057" s="191">
        <v>177.71</v>
      </c>
      <c r="I6057" s="188">
        <v>43.544313769624665</v>
      </c>
      <c r="J6057" s="192">
        <v>8500</v>
      </c>
      <c r="K6057" s="191">
        <v>176.2</v>
      </c>
      <c r="L6057" s="193">
        <v>48.240635641316686</v>
      </c>
      <c r="N6057" s="185"/>
      <c r="O6057" s="185"/>
    </row>
    <row r="6058" spans="1:15" x14ac:dyDescent="0.25">
      <c r="A6058" s="239" t="s">
        <v>15929</v>
      </c>
      <c r="B6058" s="189" t="s">
        <v>5364</v>
      </c>
      <c r="C6058" s="190" t="s">
        <v>5363</v>
      </c>
      <c r="D6058" s="190" t="s">
        <v>15930</v>
      </c>
      <c r="E6058" s="190" t="s">
        <v>20867</v>
      </c>
      <c r="F6058" s="190" t="s">
        <v>20868</v>
      </c>
      <c r="G6058" s="192">
        <v>0</v>
      </c>
      <c r="H6058" s="191">
        <v>56.63</v>
      </c>
      <c r="I6058" s="188">
        <v>0</v>
      </c>
      <c r="J6058" s="192">
        <v>0</v>
      </c>
      <c r="K6058" s="191">
        <v>58.3</v>
      </c>
      <c r="L6058" s="193">
        <v>0</v>
      </c>
      <c r="N6058" s="185"/>
      <c r="O6058" s="185"/>
    </row>
    <row r="6059" spans="1:15" x14ac:dyDescent="0.25">
      <c r="A6059" s="239" t="s">
        <v>15931</v>
      </c>
      <c r="B6059" s="189" t="s">
        <v>5364</v>
      </c>
      <c r="C6059" s="190" t="s">
        <v>5363</v>
      </c>
      <c r="D6059" s="190" t="s">
        <v>6246</v>
      </c>
      <c r="E6059" s="190" t="s">
        <v>20867</v>
      </c>
      <c r="F6059" s="190" t="s">
        <v>20869</v>
      </c>
      <c r="G6059" s="192">
        <v>13928.86</v>
      </c>
      <c r="H6059" s="191">
        <v>465.1</v>
      </c>
      <c r="I6059" s="188">
        <v>29.948097183401419</v>
      </c>
      <c r="J6059" s="192">
        <v>15820</v>
      </c>
      <c r="K6059" s="191">
        <v>465.3</v>
      </c>
      <c r="L6059" s="193">
        <v>33.999570169782935</v>
      </c>
      <c r="N6059" s="185"/>
      <c r="O6059" s="185"/>
    </row>
    <row r="6060" spans="1:15" x14ac:dyDescent="0.25">
      <c r="A6060" s="239" t="s">
        <v>15932</v>
      </c>
      <c r="B6060" s="189" t="s">
        <v>5364</v>
      </c>
      <c r="C6060" s="190" t="s">
        <v>5363</v>
      </c>
      <c r="D6060" s="190" t="s">
        <v>6247</v>
      </c>
      <c r="E6060" s="190" t="s">
        <v>20867</v>
      </c>
      <c r="F6060" s="190" t="s">
        <v>20869</v>
      </c>
      <c r="G6060" s="192">
        <v>53362.82</v>
      </c>
      <c r="H6060" s="191">
        <v>1373.53</v>
      </c>
      <c r="I6060" s="188">
        <v>38.850858736248938</v>
      </c>
      <c r="J6060" s="192">
        <v>53470</v>
      </c>
      <c r="K6060" s="191">
        <v>1366.9</v>
      </c>
      <c r="L6060" s="193">
        <v>39.117711610212886</v>
      </c>
      <c r="N6060" s="185"/>
      <c r="O6060" s="185"/>
    </row>
    <row r="6061" spans="1:15" x14ac:dyDescent="0.25">
      <c r="A6061" s="239" t="s">
        <v>15933</v>
      </c>
      <c r="B6061" s="189" t="s">
        <v>5364</v>
      </c>
      <c r="C6061" s="190" t="s">
        <v>5363</v>
      </c>
      <c r="D6061" s="190" t="s">
        <v>6248</v>
      </c>
      <c r="E6061" s="190" t="s">
        <v>20867</v>
      </c>
      <c r="F6061" s="190" t="s">
        <v>20869</v>
      </c>
      <c r="G6061" s="192">
        <v>126225.60000000001</v>
      </c>
      <c r="H6061" s="191">
        <v>2633.2</v>
      </c>
      <c r="I6061" s="188">
        <v>47.936199301230445</v>
      </c>
      <c r="J6061" s="192">
        <v>151303</v>
      </c>
      <c r="K6061" s="191">
        <v>2615.3000000000002</v>
      </c>
      <c r="L6061" s="193">
        <v>57.853018774136807</v>
      </c>
      <c r="N6061" s="185"/>
      <c r="O6061" s="185"/>
    </row>
    <row r="6062" spans="1:15" x14ac:dyDescent="0.25">
      <c r="A6062" s="239" t="s">
        <v>15934</v>
      </c>
      <c r="B6062" s="189" t="s">
        <v>5364</v>
      </c>
      <c r="C6062" s="190" t="s">
        <v>5363</v>
      </c>
      <c r="D6062" s="190" t="s">
        <v>5288</v>
      </c>
      <c r="E6062" s="190" t="s">
        <v>20867</v>
      </c>
      <c r="F6062" s="190" t="s">
        <v>20869</v>
      </c>
      <c r="G6062" s="192">
        <v>3352.87</v>
      </c>
      <c r="H6062" s="191">
        <v>135.03</v>
      </c>
      <c r="I6062" s="188">
        <v>24.830556172702362</v>
      </c>
      <c r="J6062" s="192">
        <v>3900</v>
      </c>
      <c r="K6062" s="191">
        <v>135.4</v>
      </c>
      <c r="L6062" s="193">
        <v>28.80354505169867</v>
      </c>
      <c r="N6062" s="185"/>
      <c r="O6062" s="185"/>
    </row>
    <row r="6063" spans="1:15" x14ac:dyDescent="0.25">
      <c r="A6063" s="239" t="s">
        <v>15935</v>
      </c>
      <c r="B6063" s="189" t="s">
        <v>5364</v>
      </c>
      <c r="C6063" s="190" t="s">
        <v>5363</v>
      </c>
      <c r="D6063" s="190" t="s">
        <v>4586</v>
      </c>
      <c r="E6063" s="190" t="s">
        <v>20867</v>
      </c>
      <c r="F6063" s="190" t="s">
        <v>20869</v>
      </c>
      <c r="G6063" s="192">
        <v>5827.75</v>
      </c>
      <c r="H6063" s="191">
        <v>138.19999999999999</v>
      </c>
      <c r="I6063" s="188">
        <v>42.168958031837917</v>
      </c>
      <c r="J6063" s="192">
        <v>8775</v>
      </c>
      <c r="K6063" s="191">
        <v>137.30000000000001</v>
      </c>
      <c r="L6063" s="193">
        <v>63.911143481427523</v>
      </c>
      <c r="N6063" s="185"/>
      <c r="O6063" s="185"/>
    </row>
    <row r="6064" spans="1:15" x14ac:dyDescent="0.25">
      <c r="A6064" s="239" t="s">
        <v>15936</v>
      </c>
      <c r="B6064" s="189" t="s">
        <v>5364</v>
      </c>
      <c r="C6064" s="190" t="s">
        <v>5363</v>
      </c>
      <c r="D6064" s="190" t="s">
        <v>8708</v>
      </c>
      <c r="E6064" s="190" t="s">
        <v>20867</v>
      </c>
      <c r="F6064" s="190" t="s">
        <v>20868</v>
      </c>
      <c r="G6064" s="192">
        <v>0</v>
      </c>
      <c r="H6064" s="191">
        <v>44.95</v>
      </c>
      <c r="I6064" s="188">
        <v>0</v>
      </c>
      <c r="J6064" s="192">
        <v>0</v>
      </c>
      <c r="K6064" s="191">
        <v>44.4</v>
      </c>
      <c r="L6064" s="193">
        <v>0</v>
      </c>
      <c r="N6064" s="185"/>
      <c r="O6064" s="185"/>
    </row>
    <row r="6065" spans="1:15" x14ac:dyDescent="0.25">
      <c r="A6065" s="239" t="s">
        <v>15937</v>
      </c>
      <c r="B6065" s="189" t="s">
        <v>5364</v>
      </c>
      <c r="C6065" s="190" t="s">
        <v>5363</v>
      </c>
      <c r="D6065" s="190" t="s">
        <v>5289</v>
      </c>
      <c r="E6065" s="190" t="s">
        <v>20867</v>
      </c>
      <c r="F6065" s="190" t="s">
        <v>20869</v>
      </c>
      <c r="G6065" s="192">
        <v>9995.81</v>
      </c>
      <c r="H6065" s="191">
        <v>301.26</v>
      </c>
      <c r="I6065" s="188">
        <v>33.180010622054041</v>
      </c>
      <c r="J6065" s="192">
        <v>15000</v>
      </c>
      <c r="K6065" s="191">
        <v>301.60000000000002</v>
      </c>
      <c r="L6065" s="193">
        <v>49.734748010610076</v>
      </c>
      <c r="N6065" s="185"/>
      <c r="O6065" s="185"/>
    </row>
    <row r="6066" spans="1:15" x14ac:dyDescent="0.25">
      <c r="A6066" s="239" t="s">
        <v>15938</v>
      </c>
      <c r="B6066" s="189" t="s">
        <v>5364</v>
      </c>
      <c r="C6066" s="190" t="s">
        <v>5363</v>
      </c>
      <c r="D6066" s="190" t="s">
        <v>5290</v>
      </c>
      <c r="E6066" s="190" t="s">
        <v>20867</v>
      </c>
      <c r="F6066" s="190" t="s">
        <v>20869</v>
      </c>
      <c r="G6066" s="192">
        <v>582968.68999999994</v>
      </c>
      <c r="H6066" s="191">
        <v>4625.58</v>
      </c>
      <c r="I6066" s="188">
        <v>126.03147929556941</v>
      </c>
      <c r="J6066" s="192">
        <v>643580</v>
      </c>
      <c r="K6066" s="191">
        <v>4641.2</v>
      </c>
      <c r="L6066" s="193">
        <v>138.66672412307162</v>
      </c>
      <c r="N6066" s="185"/>
      <c r="O6066" s="185"/>
    </row>
    <row r="6067" spans="1:15" x14ac:dyDescent="0.25">
      <c r="A6067" s="239" t="s">
        <v>15939</v>
      </c>
      <c r="B6067" s="189" t="s">
        <v>5364</v>
      </c>
      <c r="C6067" s="190" t="s">
        <v>5363</v>
      </c>
      <c r="D6067" s="190" t="s">
        <v>15940</v>
      </c>
      <c r="E6067" s="190" t="s">
        <v>20867</v>
      </c>
      <c r="F6067" s="190" t="s">
        <v>20868</v>
      </c>
      <c r="G6067" s="192">
        <v>0</v>
      </c>
      <c r="H6067" s="191">
        <v>0</v>
      </c>
      <c r="I6067" s="188">
        <v>0</v>
      </c>
      <c r="J6067" s="192">
        <v>0</v>
      </c>
      <c r="K6067" s="191">
        <v>0</v>
      </c>
      <c r="L6067" s="193">
        <v>0</v>
      </c>
      <c r="N6067" s="185"/>
      <c r="O6067" s="185"/>
    </row>
    <row r="6068" spans="1:15" x14ac:dyDescent="0.25">
      <c r="A6068" s="239" t="s">
        <v>15941</v>
      </c>
      <c r="B6068" s="189" t="s">
        <v>5364</v>
      </c>
      <c r="C6068" s="190" t="s">
        <v>5363</v>
      </c>
      <c r="D6068" s="190" t="s">
        <v>5291</v>
      </c>
      <c r="E6068" s="190" t="s">
        <v>20867</v>
      </c>
      <c r="F6068" s="190" t="s">
        <v>20869</v>
      </c>
      <c r="G6068" s="192">
        <v>30534.67</v>
      </c>
      <c r="H6068" s="191">
        <v>937.73</v>
      </c>
      <c r="I6068" s="188">
        <v>32.562326042677526</v>
      </c>
      <c r="J6068" s="192">
        <v>42690</v>
      </c>
      <c r="K6068" s="191">
        <v>937.6</v>
      </c>
      <c r="L6068" s="193">
        <v>45.531143344709896</v>
      </c>
      <c r="N6068" s="185"/>
      <c r="O6068" s="185"/>
    </row>
    <row r="6069" spans="1:15" x14ac:dyDescent="0.25">
      <c r="A6069" s="239" t="s">
        <v>15942</v>
      </c>
      <c r="B6069" s="189" t="s">
        <v>5364</v>
      </c>
      <c r="C6069" s="190" t="s">
        <v>5363</v>
      </c>
      <c r="D6069" s="190" t="s">
        <v>15943</v>
      </c>
      <c r="E6069" s="190" t="s">
        <v>20867</v>
      </c>
      <c r="F6069" s="190" t="s">
        <v>20869</v>
      </c>
      <c r="G6069" s="192">
        <v>102282.61</v>
      </c>
      <c r="H6069" s="191">
        <v>1986.73</v>
      </c>
      <c r="I6069" s="188">
        <v>51.48289400170129</v>
      </c>
      <c r="J6069" s="192">
        <v>124813</v>
      </c>
      <c r="K6069" s="191">
        <v>1991</v>
      </c>
      <c r="L6069" s="193">
        <v>62.688598694123556</v>
      </c>
      <c r="N6069" s="185"/>
      <c r="O6069" s="185"/>
    </row>
    <row r="6070" spans="1:15" x14ac:dyDescent="0.25">
      <c r="A6070" s="239" t="s">
        <v>15944</v>
      </c>
      <c r="B6070" s="189" t="s">
        <v>5364</v>
      </c>
      <c r="C6070" s="190" t="s">
        <v>5363</v>
      </c>
      <c r="D6070" s="190" t="s">
        <v>5292</v>
      </c>
      <c r="E6070" s="190" t="s">
        <v>20867</v>
      </c>
      <c r="F6070" s="190" t="s">
        <v>20869</v>
      </c>
      <c r="G6070" s="192">
        <v>12000</v>
      </c>
      <c r="H6070" s="191">
        <v>346.3</v>
      </c>
      <c r="I6070" s="188">
        <v>34.652035807103665</v>
      </c>
      <c r="J6070" s="192">
        <v>14000</v>
      </c>
      <c r="K6070" s="191">
        <v>337</v>
      </c>
      <c r="L6070" s="193">
        <v>41.543026706231451</v>
      </c>
      <c r="N6070" s="185"/>
      <c r="O6070" s="185"/>
    </row>
    <row r="6071" spans="1:15" x14ac:dyDescent="0.25">
      <c r="A6071" s="239" t="s">
        <v>15945</v>
      </c>
      <c r="B6071" s="189" t="s">
        <v>5364</v>
      </c>
      <c r="C6071" s="190" t="s">
        <v>5363</v>
      </c>
      <c r="D6071" s="190" t="s">
        <v>5293</v>
      </c>
      <c r="E6071" s="190" t="s">
        <v>20867</v>
      </c>
      <c r="F6071" s="190" t="s">
        <v>20869</v>
      </c>
      <c r="G6071" s="192">
        <v>9515.32</v>
      </c>
      <c r="H6071" s="191">
        <v>293.14</v>
      </c>
      <c r="I6071" s="188">
        <v>32.459984990107117</v>
      </c>
      <c r="J6071" s="192">
        <v>10000</v>
      </c>
      <c r="K6071" s="191">
        <v>294.3</v>
      </c>
      <c r="L6071" s="193">
        <v>33.97893306150187</v>
      </c>
      <c r="N6071" s="185"/>
      <c r="O6071" s="185"/>
    </row>
    <row r="6072" spans="1:15" x14ac:dyDescent="0.25">
      <c r="A6072" s="239" t="s">
        <v>15946</v>
      </c>
      <c r="B6072" s="189" t="s">
        <v>5364</v>
      </c>
      <c r="C6072" s="190" t="s">
        <v>5363</v>
      </c>
      <c r="D6072" s="190" t="s">
        <v>5294</v>
      </c>
      <c r="E6072" s="190" t="s">
        <v>20867</v>
      </c>
      <c r="F6072" s="190" t="s">
        <v>20869</v>
      </c>
      <c r="G6072" s="192">
        <v>48012.49</v>
      </c>
      <c r="H6072" s="191">
        <v>1626.67</v>
      </c>
      <c r="I6072" s="188">
        <v>29.515814516773528</v>
      </c>
      <c r="J6072" s="192">
        <v>55650</v>
      </c>
      <c r="K6072" s="191">
        <v>1637</v>
      </c>
      <c r="L6072" s="193">
        <v>33.995113011606598</v>
      </c>
      <c r="N6072" s="185"/>
      <c r="O6072" s="185"/>
    </row>
    <row r="6073" spans="1:15" x14ac:dyDescent="0.25">
      <c r="A6073" s="239" t="s">
        <v>15947</v>
      </c>
      <c r="B6073" s="189" t="s">
        <v>5364</v>
      </c>
      <c r="C6073" s="190" t="s">
        <v>5363</v>
      </c>
      <c r="D6073" s="190" t="s">
        <v>15948</v>
      </c>
      <c r="E6073" s="190" t="s">
        <v>20867</v>
      </c>
      <c r="F6073" s="190" t="s">
        <v>20868</v>
      </c>
      <c r="G6073" s="192">
        <v>0</v>
      </c>
      <c r="H6073" s="191">
        <v>465.3</v>
      </c>
      <c r="I6073" s="188">
        <v>0</v>
      </c>
      <c r="J6073" s="192">
        <v>0</v>
      </c>
      <c r="K6073" s="191">
        <v>464.7</v>
      </c>
      <c r="L6073" s="193">
        <v>0</v>
      </c>
      <c r="N6073" s="185"/>
      <c r="O6073" s="185"/>
    </row>
    <row r="6074" spans="1:15" x14ac:dyDescent="0.25">
      <c r="A6074" s="239" t="s">
        <v>15949</v>
      </c>
      <c r="B6074" s="189" t="s">
        <v>5371</v>
      </c>
      <c r="C6074" s="190" t="s">
        <v>8605</v>
      </c>
      <c r="D6074" s="190" t="s">
        <v>15950</v>
      </c>
      <c r="E6074" s="190" t="s">
        <v>20873</v>
      </c>
      <c r="F6074" s="190" t="s">
        <v>20869</v>
      </c>
      <c r="G6074" s="192">
        <v>135850</v>
      </c>
      <c r="H6074" s="191">
        <v>5968.21</v>
      </c>
      <c r="I6074" s="188">
        <v>20.55</v>
      </c>
      <c r="J6074" s="192">
        <v>135850</v>
      </c>
      <c r="K6074" s="191">
        <v>6662.58</v>
      </c>
      <c r="L6074" s="193">
        <v>20.38999906942956</v>
      </c>
      <c r="N6074" s="185"/>
      <c r="O6074" s="185"/>
    </row>
    <row r="6075" spans="1:15" x14ac:dyDescent="0.25">
      <c r="A6075" s="239" t="s">
        <v>15951</v>
      </c>
      <c r="B6075" s="189" t="s">
        <v>5371</v>
      </c>
      <c r="C6075" s="190" t="s">
        <v>8605</v>
      </c>
      <c r="D6075" s="190" t="s">
        <v>15952</v>
      </c>
      <c r="E6075" s="190" t="s">
        <v>20873</v>
      </c>
      <c r="F6075" s="190" t="s">
        <v>20869</v>
      </c>
      <c r="G6075" s="192">
        <v>47000</v>
      </c>
      <c r="H6075" s="191">
        <v>1132</v>
      </c>
      <c r="I6075" s="188">
        <v>41.52</v>
      </c>
      <c r="J6075" s="192">
        <v>47000</v>
      </c>
      <c r="K6075" s="191">
        <v>1137.74</v>
      </c>
      <c r="L6075" s="193">
        <v>41.309965369943924</v>
      </c>
      <c r="N6075" s="185"/>
      <c r="O6075" s="185"/>
    </row>
    <row r="6076" spans="1:15" x14ac:dyDescent="0.25">
      <c r="A6076" s="239" t="s">
        <v>15953</v>
      </c>
      <c r="B6076" s="189" t="s">
        <v>5371</v>
      </c>
      <c r="C6076" s="190" t="s">
        <v>8605</v>
      </c>
      <c r="D6076" s="190" t="s">
        <v>15954</v>
      </c>
      <c r="E6076" s="190" t="s">
        <v>20873</v>
      </c>
      <c r="F6076" s="190" t="s">
        <v>20869</v>
      </c>
      <c r="G6076" s="192">
        <v>106031</v>
      </c>
      <c r="H6076" s="191">
        <v>1929.39</v>
      </c>
      <c r="I6076" s="188">
        <v>42.04</v>
      </c>
      <c r="J6076" s="192">
        <v>107975</v>
      </c>
      <c r="K6076" s="191">
        <v>2568.39</v>
      </c>
      <c r="L6076" s="193">
        <v>42.039954991259116</v>
      </c>
      <c r="N6076" s="185"/>
      <c r="O6076" s="185"/>
    </row>
    <row r="6077" spans="1:15" x14ac:dyDescent="0.25">
      <c r="A6077" s="239" t="s">
        <v>15955</v>
      </c>
      <c r="B6077" s="189" t="s">
        <v>5371</v>
      </c>
      <c r="C6077" s="190" t="s">
        <v>8605</v>
      </c>
      <c r="D6077" s="190" t="s">
        <v>15956</v>
      </c>
      <c r="E6077" s="190" t="s">
        <v>20873</v>
      </c>
      <c r="F6077" s="190" t="s">
        <v>20869</v>
      </c>
      <c r="G6077" s="192">
        <v>121000</v>
      </c>
      <c r="H6077" s="191">
        <v>5952.89</v>
      </c>
      <c r="I6077" s="188">
        <v>17.88</v>
      </c>
      <c r="J6077" s="192">
        <v>121000</v>
      </c>
      <c r="K6077" s="191">
        <v>6725.96</v>
      </c>
      <c r="L6077" s="193">
        <v>17.989996966975717</v>
      </c>
      <c r="N6077" s="185"/>
      <c r="O6077" s="185"/>
    </row>
    <row r="6078" spans="1:15" x14ac:dyDescent="0.25">
      <c r="A6078" s="239" t="s">
        <v>15957</v>
      </c>
      <c r="B6078" s="189" t="s">
        <v>5371</v>
      </c>
      <c r="C6078" s="190" t="s">
        <v>8605</v>
      </c>
      <c r="D6078" s="190" t="s">
        <v>15958</v>
      </c>
      <c r="E6078" s="190" t="s">
        <v>20873</v>
      </c>
      <c r="F6078" s="190" t="s">
        <v>20869</v>
      </c>
      <c r="G6078" s="192">
        <v>138000</v>
      </c>
      <c r="H6078" s="191">
        <v>3340.39</v>
      </c>
      <c r="I6078" s="188">
        <v>34.24</v>
      </c>
      <c r="J6078" s="192">
        <v>138000</v>
      </c>
      <c r="K6078" s="191">
        <v>4140.41</v>
      </c>
      <c r="L6078" s="193">
        <v>33.330032533010019</v>
      </c>
      <c r="N6078" s="185"/>
      <c r="O6078" s="185"/>
    </row>
    <row r="6079" spans="1:15" x14ac:dyDescent="0.25">
      <c r="A6079" s="239" t="s">
        <v>15959</v>
      </c>
      <c r="B6079" s="189" t="s">
        <v>5373</v>
      </c>
      <c r="C6079" s="190" t="s">
        <v>5372</v>
      </c>
      <c r="D6079" s="190" t="s">
        <v>4043</v>
      </c>
      <c r="E6079" s="190" t="s">
        <v>20867</v>
      </c>
      <c r="F6079" s="190" t="s">
        <v>20869</v>
      </c>
      <c r="G6079" s="192">
        <v>8265</v>
      </c>
      <c r="H6079" s="191">
        <v>362.1</v>
      </c>
      <c r="I6079" s="188">
        <v>22.825186412593204</v>
      </c>
      <c r="J6079" s="192">
        <v>8300</v>
      </c>
      <c r="K6079" s="191">
        <v>364.8</v>
      </c>
      <c r="L6079" s="193">
        <v>22.75219298245614</v>
      </c>
      <c r="N6079" s="185"/>
      <c r="O6079" s="185"/>
    </row>
    <row r="6080" spans="1:15" x14ac:dyDescent="0.25">
      <c r="A6080" s="239" t="s">
        <v>15960</v>
      </c>
      <c r="B6080" s="189" t="s">
        <v>5374</v>
      </c>
      <c r="C6080" s="190" t="s">
        <v>8606</v>
      </c>
      <c r="D6080" s="190" t="s">
        <v>7986</v>
      </c>
      <c r="E6080" s="190" t="s">
        <v>20867</v>
      </c>
      <c r="F6080" s="190" t="s">
        <v>20869</v>
      </c>
      <c r="G6080" s="192">
        <v>283890</v>
      </c>
      <c r="H6080" s="191">
        <v>8362</v>
      </c>
      <c r="I6080" s="188">
        <v>33.950011958861516</v>
      </c>
      <c r="J6080" s="192">
        <v>293543</v>
      </c>
      <c r="K6080" s="191">
        <v>8479.6</v>
      </c>
      <c r="L6080" s="193">
        <v>34.617552714750694</v>
      </c>
      <c r="N6080" s="185"/>
      <c r="O6080" s="185"/>
    </row>
    <row r="6081" spans="1:15" x14ac:dyDescent="0.25">
      <c r="A6081" s="239" t="s">
        <v>15961</v>
      </c>
      <c r="B6081" s="189" t="s">
        <v>5374</v>
      </c>
      <c r="C6081" s="190" t="s">
        <v>8606</v>
      </c>
      <c r="D6081" s="190" t="s">
        <v>7987</v>
      </c>
      <c r="E6081" s="190" t="s">
        <v>20867</v>
      </c>
      <c r="F6081" s="190" t="s">
        <v>20869</v>
      </c>
      <c r="G6081" s="192">
        <v>29021</v>
      </c>
      <c r="H6081" s="191">
        <v>1367</v>
      </c>
      <c r="I6081" s="188">
        <v>21.229700073152891</v>
      </c>
      <c r="J6081" s="192">
        <v>29021</v>
      </c>
      <c r="K6081" s="191">
        <v>1341.3</v>
      </c>
      <c r="L6081" s="193">
        <v>21.636472079326026</v>
      </c>
      <c r="N6081" s="185"/>
      <c r="O6081" s="185"/>
    </row>
    <row r="6082" spans="1:15" x14ac:dyDescent="0.25">
      <c r="A6082" s="239" t="s">
        <v>15962</v>
      </c>
      <c r="B6082" s="189" t="s">
        <v>5378</v>
      </c>
      <c r="C6082" s="190" t="s">
        <v>5377</v>
      </c>
      <c r="D6082" s="190" t="s">
        <v>4044</v>
      </c>
      <c r="E6082" s="190" t="s">
        <v>20867</v>
      </c>
      <c r="F6082" s="190" t="s">
        <v>20869</v>
      </c>
      <c r="G6082" s="192">
        <v>4548</v>
      </c>
      <c r="H6082" s="191">
        <v>427</v>
      </c>
      <c r="I6082" s="188">
        <v>10.651053864168619</v>
      </c>
      <c r="J6082" s="192">
        <v>4750</v>
      </c>
      <c r="K6082" s="191">
        <v>431</v>
      </c>
      <c r="L6082" s="193">
        <v>11.020881670533642</v>
      </c>
      <c r="N6082" s="185"/>
      <c r="O6082" s="185"/>
    </row>
    <row r="6083" spans="1:15" x14ac:dyDescent="0.25">
      <c r="A6083" s="239" t="s">
        <v>15963</v>
      </c>
      <c r="B6083" s="189" t="s">
        <v>5378</v>
      </c>
      <c r="C6083" s="190" t="s">
        <v>5377</v>
      </c>
      <c r="D6083" s="190" t="s">
        <v>4045</v>
      </c>
      <c r="E6083" s="190" t="s">
        <v>20867</v>
      </c>
      <c r="F6083" s="190" t="s">
        <v>20869</v>
      </c>
      <c r="G6083" s="192">
        <v>1239</v>
      </c>
      <c r="H6083" s="191">
        <v>194</v>
      </c>
      <c r="I6083" s="188">
        <v>6.3865979381443303</v>
      </c>
      <c r="J6083" s="192">
        <v>1245</v>
      </c>
      <c r="K6083" s="191">
        <v>195</v>
      </c>
      <c r="L6083" s="193">
        <v>6.384615384615385</v>
      </c>
      <c r="N6083" s="185"/>
      <c r="O6083" s="185"/>
    </row>
    <row r="6084" spans="1:15" x14ac:dyDescent="0.25">
      <c r="A6084" s="239" t="s">
        <v>15964</v>
      </c>
      <c r="B6084" s="189" t="s">
        <v>5378</v>
      </c>
      <c r="C6084" s="190" t="s">
        <v>5377</v>
      </c>
      <c r="D6084" s="190" t="s">
        <v>15965</v>
      </c>
      <c r="E6084" s="190" t="s">
        <v>20867</v>
      </c>
      <c r="F6084" s="190" t="s">
        <v>20870</v>
      </c>
      <c r="G6084" s="192">
        <v>1094</v>
      </c>
      <c r="H6084" s="191">
        <v>196</v>
      </c>
      <c r="I6084" s="188">
        <v>5.5816326530612246</v>
      </c>
      <c r="J6084" s="192">
        <v>1105</v>
      </c>
      <c r="K6084" s="191">
        <v>198</v>
      </c>
      <c r="L6084" s="193">
        <v>5.5808080808080804</v>
      </c>
      <c r="N6084" s="185"/>
      <c r="O6084" s="185"/>
    </row>
    <row r="6085" spans="1:15" x14ac:dyDescent="0.25">
      <c r="A6085" s="239" t="s">
        <v>15966</v>
      </c>
      <c r="B6085" s="189" t="s">
        <v>5378</v>
      </c>
      <c r="C6085" s="190" t="s">
        <v>5377</v>
      </c>
      <c r="D6085" s="190" t="s">
        <v>4046</v>
      </c>
      <c r="E6085" s="190" t="s">
        <v>20867</v>
      </c>
      <c r="F6085" s="190" t="s">
        <v>20869</v>
      </c>
      <c r="G6085" s="192">
        <v>10417</v>
      </c>
      <c r="H6085" s="191">
        <v>1973</v>
      </c>
      <c r="I6085" s="188">
        <v>5.2797769893563098</v>
      </c>
      <c r="J6085" s="192">
        <v>15000</v>
      </c>
      <c r="K6085" s="191">
        <v>1994</v>
      </c>
      <c r="L6085" s="193">
        <v>7.5225677031093277</v>
      </c>
      <c r="N6085" s="185"/>
      <c r="O6085" s="185"/>
    </row>
    <row r="6086" spans="1:15" x14ac:dyDescent="0.25">
      <c r="A6086" s="239" t="s">
        <v>15967</v>
      </c>
      <c r="B6086" s="189" t="s">
        <v>5378</v>
      </c>
      <c r="C6086" s="190" t="s">
        <v>5377</v>
      </c>
      <c r="D6086" s="190" t="s">
        <v>15968</v>
      </c>
      <c r="E6086" s="190" t="s">
        <v>20867</v>
      </c>
      <c r="F6086" s="190" t="s">
        <v>20870</v>
      </c>
      <c r="G6086" s="192">
        <v>13000</v>
      </c>
      <c r="H6086" s="191">
        <v>464</v>
      </c>
      <c r="I6086" s="188">
        <v>28.017241379310345</v>
      </c>
      <c r="J6086" s="192">
        <v>15000</v>
      </c>
      <c r="K6086" s="191">
        <v>478</v>
      </c>
      <c r="L6086" s="193">
        <v>31.380753138075313</v>
      </c>
      <c r="N6086" s="185"/>
      <c r="O6086" s="185"/>
    </row>
    <row r="6087" spans="1:15" x14ac:dyDescent="0.25">
      <c r="A6087" s="239" t="s">
        <v>15969</v>
      </c>
      <c r="B6087" s="189" t="s">
        <v>5378</v>
      </c>
      <c r="C6087" s="190" t="s">
        <v>5377</v>
      </c>
      <c r="D6087" s="190" t="s">
        <v>4047</v>
      </c>
      <c r="E6087" s="190" t="s">
        <v>20867</v>
      </c>
      <c r="F6087" s="190" t="s">
        <v>20869</v>
      </c>
      <c r="G6087" s="192">
        <v>2104.8000000000002</v>
      </c>
      <c r="H6087" s="191">
        <v>59</v>
      </c>
      <c r="I6087" s="188">
        <v>35.674576271186446</v>
      </c>
      <c r="J6087" s="192">
        <v>2166.8000000000002</v>
      </c>
      <c r="K6087" s="191">
        <v>67</v>
      </c>
      <c r="L6087" s="193">
        <v>32.340298507462691</v>
      </c>
      <c r="N6087" s="185"/>
      <c r="O6087" s="185"/>
    </row>
    <row r="6088" spans="1:15" x14ac:dyDescent="0.25">
      <c r="A6088" s="239" t="s">
        <v>15970</v>
      </c>
      <c r="B6088" s="189" t="s">
        <v>5378</v>
      </c>
      <c r="C6088" s="190" t="s">
        <v>5377</v>
      </c>
      <c r="D6088" s="190" t="s">
        <v>4048</v>
      </c>
      <c r="E6088" s="190" t="s">
        <v>20867</v>
      </c>
      <c r="F6088" s="190" t="s">
        <v>20869</v>
      </c>
      <c r="G6088" s="192">
        <v>1200</v>
      </c>
      <c r="H6088" s="191">
        <v>80</v>
      </c>
      <c r="I6088" s="188">
        <v>15</v>
      </c>
      <c r="J6088" s="192">
        <v>1200</v>
      </c>
      <c r="K6088" s="191">
        <v>82</v>
      </c>
      <c r="L6088" s="193">
        <v>14.634146341463415</v>
      </c>
      <c r="N6088" s="185"/>
      <c r="O6088" s="185"/>
    </row>
    <row r="6089" spans="1:15" x14ac:dyDescent="0.25">
      <c r="A6089" s="239" t="s">
        <v>15971</v>
      </c>
      <c r="B6089" s="189" t="s">
        <v>5378</v>
      </c>
      <c r="C6089" s="190" t="s">
        <v>5377</v>
      </c>
      <c r="D6089" s="190" t="s">
        <v>4049</v>
      </c>
      <c r="E6089" s="190" t="s">
        <v>20867</v>
      </c>
      <c r="F6089" s="190" t="s">
        <v>20869</v>
      </c>
      <c r="G6089" s="192">
        <v>585.6</v>
      </c>
      <c r="H6089" s="191">
        <v>80</v>
      </c>
      <c r="I6089" s="188">
        <v>7.32</v>
      </c>
      <c r="J6089" s="192">
        <v>500</v>
      </c>
      <c r="K6089" s="191">
        <v>82</v>
      </c>
      <c r="L6089" s="193">
        <v>6.0975609756097562</v>
      </c>
      <c r="N6089" s="185"/>
      <c r="O6089" s="185"/>
    </row>
    <row r="6090" spans="1:15" x14ac:dyDescent="0.25">
      <c r="A6090" s="239" t="s">
        <v>15972</v>
      </c>
      <c r="B6090" s="189" t="s">
        <v>5378</v>
      </c>
      <c r="C6090" s="190" t="s">
        <v>5377</v>
      </c>
      <c r="D6090" s="190" t="s">
        <v>4050</v>
      </c>
      <c r="E6090" s="190" t="s">
        <v>20867</v>
      </c>
      <c r="F6090" s="190" t="s">
        <v>20869</v>
      </c>
      <c r="G6090" s="192">
        <v>9517</v>
      </c>
      <c r="H6090" s="191">
        <v>361</v>
      </c>
      <c r="I6090" s="188">
        <v>26.362880886426591</v>
      </c>
      <c r="J6090" s="192">
        <v>9570</v>
      </c>
      <c r="K6090" s="191">
        <v>363</v>
      </c>
      <c r="L6090" s="193">
        <v>26.363636363636363</v>
      </c>
      <c r="N6090" s="185"/>
      <c r="O6090" s="185"/>
    </row>
    <row r="6091" spans="1:15" x14ac:dyDescent="0.25">
      <c r="A6091" s="239" t="s">
        <v>15973</v>
      </c>
      <c r="B6091" s="189" t="s">
        <v>5378</v>
      </c>
      <c r="C6091" s="190" t="s">
        <v>5377</v>
      </c>
      <c r="D6091" s="190" t="s">
        <v>4051</v>
      </c>
      <c r="E6091" s="190" t="s">
        <v>20867</v>
      </c>
      <c r="F6091" s="190" t="s">
        <v>20869</v>
      </c>
      <c r="G6091" s="192">
        <v>7116</v>
      </c>
      <c r="H6091" s="191">
        <v>466</v>
      </c>
      <c r="I6091" s="188">
        <v>15.270386266094421</v>
      </c>
      <c r="J6091" s="192">
        <v>5900</v>
      </c>
      <c r="K6091" s="191">
        <v>472</v>
      </c>
      <c r="L6091" s="193">
        <v>12.5</v>
      </c>
      <c r="N6091" s="185"/>
      <c r="O6091" s="185"/>
    </row>
    <row r="6092" spans="1:15" x14ac:dyDescent="0.25">
      <c r="A6092" s="239" t="s">
        <v>15974</v>
      </c>
      <c r="B6092" s="189" t="s">
        <v>5378</v>
      </c>
      <c r="C6092" s="190" t="s">
        <v>5377</v>
      </c>
      <c r="D6092" s="190" t="s">
        <v>4052</v>
      </c>
      <c r="E6092" s="190" t="s">
        <v>20867</v>
      </c>
      <c r="F6092" s="190" t="s">
        <v>20869</v>
      </c>
      <c r="G6092" s="192">
        <v>2923</v>
      </c>
      <c r="H6092" s="191">
        <v>497</v>
      </c>
      <c r="I6092" s="188">
        <v>5.8812877263581491</v>
      </c>
      <c r="J6092" s="192">
        <v>2929</v>
      </c>
      <c r="K6092" s="191">
        <v>498</v>
      </c>
      <c r="L6092" s="193">
        <v>5.881526104417671</v>
      </c>
      <c r="N6092" s="185"/>
      <c r="O6092" s="185"/>
    </row>
    <row r="6093" spans="1:15" x14ac:dyDescent="0.25">
      <c r="A6093" s="239" t="s">
        <v>15975</v>
      </c>
      <c r="B6093" s="189" t="s">
        <v>5378</v>
      </c>
      <c r="C6093" s="190" t="s">
        <v>5377</v>
      </c>
      <c r="D6093" s="190" t="s">
        <v>4053</v>
      </c>
      <c r="E6093" s="190" t="s">
        <v>20867</v>
      </c>
      <c r="F6093" s="190" t="s">
        <v>20869</v>
      </c>
      <c r="G6093" s="192">
        <v>87417</v>
      </c>
      <c r="H6093" s="191">
        <v>4584</v>
      </c>
      <c r="I6093" s="188">
        <v>19.070026178010473</v>
      </c>
      <c r="J6093" s="192">
        <v>87417</v>
      </c>
      <c r="K6093" s="191">
        <v>4649</v>
      </c>
      <c r="L6093" s="193">
        <v>18.803398580339859</v>
      </c>
      <c r="N6093" s="185"/>
      <c r="O6093" s="185"/>
    </row>
    <row r="6094" spans="1:15" x14ac:dyDescent="0.25">
      <c r="A6094" s="239" t="s">
        <v>15976</v>
      </c>
      <c r="B6094" s="189" t="s">
        <v>5378</v>
      </c>
      <c r="C6094" s="190" t="s">
        <v>5377</v>
      </c>
      <c r="D6094" s="190" t="s">
        <v>15977</v>
      </c>
      <c r="E6094" s="190" t="s">
        <v>20867</v>
      </c>
      <c r="F6094" s="190" t="s">
        <v>20868</v>
      </c>
      <c r="G6094" s="192">
        <v>0</v>
      </c>
      <c r="H6094" s="191">
        <v>41</v>
      </c>
      <c r="I6094" s="188">
        <v>0</v>
      </c>
      <c r="J6094" s="192">
        <v>0</v>
      </c>
      <c r="K6094" s="191">
        <v>46</v>
      </c>
      <c r="L6094" s="193">
        <v>0</v>
      </c>
      <c r="N6094" s="185"/>
      <c r="O6094" s="185"/>
    </row>
    <row r="6095" spans="1:15" x14ac:dyDescent="0.25">
      <c r="A6095" s="239" t="s">
        <v>15978</v>
      </c>
      <c r="B6095" s="189" t="s">
        <v>5378</v>
      </c>
      <c r="C6095" s="190" t="s">
        <v>5377</v>
      </c>
      <c r="D6095" s="190" t="s">
        <v>8484</v>
      </c>
      <c r="E6095" s="190" t="s">
        <v>20867</v>
      </c>
      <c r="F6095" s="190" t="s">
        <v>20868</v>
      </c>
      <c r="G6095" s="192">
        <v>0</v>
      </c>
      <c r="H6095" s="191">
        <v>48</v>
      </c>
      <c r="I6095" s="188">
        <v>0</v>
      </c>
      <c r="J6095" s="192">
        <v>0</v>
      </c>
      <c r="K6095" s="191">
        <v>52</v>
      </c>
      <c r="L6095" s="193">
        <v>0</v>
      </c>
      <c r="N6095" s="185"/>
      <c r="O6095" s="185"/>
    </row>
    <row r="6096" spans="1:15" x14ac:dyDescent="0.25">
      <c r="A6096" s="239" t="s">
        <v>15979</v>
      </c>
      <c r="B6096" s="189" t="s">
        <v>5378</v>
      </c>
      <c r="C6096" s="190" t="s">
        <v>5377</v>
      </c>
      <c r="D6096" s="190" t="s">
        <v>5088</v>
      </c>
      <c r="E6096" s="190" t="s">
        <v>20867</v>
      </c>
      <c r="F6096" s="190" t="s">
        <v>20869</v>
      </c>
      <c r="G6096" s="192">
        <v>496</v>
      </c>
      <c r="H6096" s="191">
        <v>106</v>
      </c>
      <c r="I6096" s="188">
        <v>4.6792452830188678</v>
      </c>
      <c r="J6096" s="192">
        <v>496</v>
      </c>
      <c r="K6096" s="191">
        <v>106</v>
      </c>
      <c r="L6096" s="193">
        <v>4.6792452830188678</v>
      </c>
      <c r="N6096" s="185"/>
      <c r="O6096" s="185"/>
    </row>
    <row r="6097" spans="1:15" x14ac:dyDescent="0.25">
      <c r="A6097" s="239" t="s">
        <v>15980</v>
      </c>
      <c r="B6097" s="189" t="s">
        <v>5378</v>
      </c>
      <c r="C6097" s="190" t="s">
        <v>5377</v>
      </c>
      <c r="D6097" s="190" t="s">
        <v>6119</v>
      </c>
      <c r="E6097" s="190" t="s">
        <v>20867</v>
      </c>
      <c r="F6097" s="190" t="s">
        <v>20870</v>
      </c>
      <c r="G6097" s="192">
        <v>0</v>
      </c>
      <c r="H6097" s="191">
        <v>0</v>
      </c>
      <c r="I6097" s="188">
        <v>0</v>
      </c>
      <c r="J6097" s="192">
        <v>0</v>
      </c>
      <c r="K6097" s="191">
        <v>0</v>
      </c>
      <c r="L6097" s="193">
        <v>0</v>
      </c>
      <c r="N6097" s="185"/>
      <c r="O6097" s="185"/>
    </row>
    <row r="6098" spans="1:15" x14ac:dyDescent="0.25">
      <c r="A6098" s="239" t="s">
        <v>15981</v>
      </c>
      <c r="B6098" s="189" t="s">
        <v>5378</v>
      </c>
      <c r="C6098" s="190" t="s">
        <v>5377</v>
      </c>
      <c r="D6098" s="190" t="s">
        <v>4054</v>
      </c>
      <c r="E6098" s="190" t="s">
        <v>20867</v>
      </c>
      <c r="F6098" s="190" t="s">
        <v>20869</v>
      </c>
      <c r="G6098" s="192">
        <v>3713</v>
      </c>
      <c r="H6098" s="191">
        <v>190</v>
      </c>
      <c r="I6098" s="188">
        <v>19.542105263157893</v>
      </c>
      <c r="J6098" s="192">
        <v>3733</v>
      </c>
      <c r="K6098" s="191">
        <v>191</v>
      </c>
      <c r="L6098" s="193">
        <v>19.544502617801047</v>
      </c>
      <c r="N6098" s="185"/>
      <c r="O6098" s="185"/>
    </row>
    <row r="6099" spans="1:15" x14ac:dyDescent="0.25">
      <c r="A6099" s="239" t="s">
        <v>15982</v>
      </c>
      <c r="B6099" s="189" t="s">
        <v>5378</v>
      </c>
      <c r="C6099" s="190" t="s">
        <v>5377</v>
      </c>
      <c r="D6099" s="190" t="s">
        <v>15983</v>
      </c>
      <c r="E6099" s="190" t="s">
        <v>20867</v>
      </c>
      <c r="F6099" s="190" t="s">
        <v>20870</v>
      </c>
      <c r="G6099" s="192">
        <v>0</v>
      </c>
      <c r="H6099" s="191">
        <v>0</v>
      </c>
      <c r="I6099" s="188">
        <v>0</v>
      </c>
      <c r="J6099" s="192">
        <v>0</v>
      </c>
      <c r="K6099" s="191">
        <v>0</v>
      </c>
      <c r="L6099" s="193">
        <v>0</v>
      </c>
      <c r="N6099" s="185"/>
      <c r="O6099" s="185"/>
    </row>
    <row r="6100" spans="1:15" x14ac:dyDescent="0.25">
      <c r="A6100" s="239" t="s">
        <v>15984</v>
      </c>
      <c r="B6100" s="189" t="s">
        <v>5378</v>
      </c>
      <c r="C6100" s="190" t="s">
        <v>5377</v>
      </c>
      <c r="D6100" s="190" t="s">
        <v>15985</v>
      </c>
      <c r="E6100" s="190" t="s">
        <v>20867</v>
      </c>
      <c r="F6100" s="190" t="s">
        <v>20870</v>
      </c>
      <c r="G6100" s="192">
        <v>0</v>
      </c>
      <c r="H6100" s="191">
        <v>0</v>
      </c>
      <c r="I6100" s="188">
        <v>0</v>
      </c>
      <c r="J6100" s="192">
        <v>0</v>
      </c>
      <c r="K6100" s="191">
        <v>0</v>
      </c>
      <c r="L6100" s="193">
        <v>0</v>
      </c>
      <c r="N6100" s="185"/>
      <c r="O6100" s="185"/>
    </row>
    <row r="6101" spans="1:15" x14ac:dyDescent="0.25">
      <c r="A6101" s="239" t="s">
        <v>15986</v>
      </c>
      <c r="B6101" s="189" t="s">
        <v>5378</v>
      </c>
      <c r="C6101" s="190" t="s">
        <v>5377</v>
      </c>
      <c r="D6101" s="190" t="s">
        <v>357</v>
      </c>
      <c r="E6101" s="190" t="s">
        <v>20867</v>
      </c>
      <c r="F6101" s="190" t="s">
        <v>20869</v>
      </c>
      <c r="G6101" s="192">
        <v>7139</v>
      </c>
      <c r="H6101" s="191">
        <v>343</v>
      </c>
      <c r="I6101" s="188">
        <v>20.813411078717202</v>
      </c>
      <c r="J6101" s="192">
        <v>7500</v>
      </c>
      <c r="K6101" s="191">
        <v>342</v>
      </c>
      <c r="L6101" s="193">
        <v>21.92982456140351</v>
      </c>
      <c r="N6101" s="185"/>
      <c r="O6101" s="185"/>
    </row>
    <row r="6102" spans="1:15" x14ac:dyDescent="0.25">
      <c r="A6102" s="239" t="s">
        <v>15987</v>
      </c>
      <c r="B6102" s="189" t="s">
        <v>5378</v>
      </c>
      <c r="C6102" s="190" t="s">
        <v>5377</v>
      </c>
      <c r="D6102" s="190" t="s">
        <v>1221</v>
      </c>
      <c r="E6102" s="190" t="s">
        <v>20867</v>
      </c>
      <c r="F6102" s="190" t="s">
        <v>20868</v>
      </c>
      <c r="G6102" s="192">
        <v>0</v>
      </c>
      <c r="H6102" s="191">
        <v>43</v>
      </c>
      <c r="I6102" s="188">
        <v>0</v>
      </c>
      <c r="J6102" s="192">
        <v>0</v>
      </c>
      <c r="K6102" s="191">
        <v>48</v>
      </c>
      <c r="L6102" s="193">
        <v>0</v>
      </c>
      <c r="N6102" s="185"/>
      <c r="O6102" s="185"/>
    </row>
    <row r="6103" spans="1:15" x14ac:dyDescent="0.25">
      <c r="A6103" s="239" t="s">
        <v>15988</v>
      </c>
      <c r="B6103" s="189" t="s">
        <v>5378</v>
      </c>
      <c r="C6103" s="190" t="s">
        <v>5377</v>
      </c>
      <c r="D6103" s="190" t="s">
        <v>358</v>
      </c>
      <c r="E6103" s="190" t="s">
        <v>20867</v>
      </c>
      <c r="F6103" s="190" t="s">
        <v>20869</v>
      </c>
      <c r="G6103" s="192">
        <v>741</v>
      </c>
      <c r="H6103" s="191">
        <v>71</v>
      </c>
      <c r="I6103" s="188">
        <v>10.43661971830986</v>
      </c>
      <c r="J6103" s="192">
        <v>750</v>
      </c>
      <c r="K6103" s="191">
        <v>75</v>
      </c>
      <c r="L6103" s="193">
        <v>10</v>
      </c>
      <c r="N6103" s="185"/>
      <c r="O6103" s="185"/>
    </row>
    <row r="6104" spans="1:15" x14ac:dyDescent="0.25">
      <c r="A6104" s="239" t="s">
        <v>15989</v>
      </c>
      <c r="B6104" s="189" t="s">
        <v>5378</v>
      </c>
      <c r="C6104" s="190" t="s">
        <v>5377</v>
      </c>
      <c r="D6104" s="190" t="s">
        <v>15990</v>
      </c>
      <c r="E6104" s="190" t="s">
        <v>20867</v>
      </c>
      <c r="F6104" s="190" t="s">
        <v>20870</v>
      </c>
      <c r="G6104" s="192">
        <v>0</v>
      </c>
      <c r="H6104" s="191">
        <v>0</v>
      </c>
      <c r="I6104" s="188">
        <v>0</v>
      </c>
      <c r="J6104" s="192">
        <v>0</v>
      </c>
      <c r="K6104" s="191">
        <v>0</v>
      </c>
      <c r="L6104" s="193">
        <v>0</v>
      </c>
      <c r="N6104" s="185"/>
      <c r="O6104" s="185"/>
    </row>
    <row r="6105" spans="1:15" x14ac:dyDescent="0.25">
      <c r="A6105" s="239" t="s">
        <v>15991</v>
      </c>
      <c r="B6105" s="189" t="s">
        <v>5378</v>
      </c>
      <c r="C6105" s="190" t="s">
        <v>5377</v>
      </c>
      <c r="D6105" s="190" t="s">
        <v>4056</v>
      </c>
      <c r="E6105" s="190" t="s">
        <v>20867</v>
      </c>
      <c r="F6105" s="190" t="s">
        <v>20869</v>
      </c>
      <c r="G6105" s="192">
        <v>55319</v>
      </c>
      <c r="H6105" s="191">
        <v>2526</v>
      </c>
      <c r="I6105" s="188">
        <v>21.899841646872527</v>
      </c>
      <c r="J6105" s="192">
        <v>58295</v>
      </c>
      <c r="K6105" s="191">
        <v>2584</v>
      </c>
      <c r="L6105" s="193">
        <v>22.559984520123837</v>
      </c>
      <c r="N6105" s="185"/>
      <c r="O6105" s="185"/>
    </row>
    <row r="6106" spans="1:15" x14ac:dyDescent="0.25">
      <c r="A6106" s="239" t="s">
        <v>15992</v>
      </c>
      <c r="B6106" s="189" t="s">
        <v>5378</v>
      </c>
      <c r="C6106" s="190" t="s">
        <v>5377</v>
      </c>
      <c r="D6106" s="190" t="s">
        <v>15993</v>
      </c>
      <c r="E6106" s="190" t="s">
        <v>20867</v>
      </c>
      <c r="F6106" s="190" t="s">
        <v>20868</v>
      </c>
      <c r="G6106" s="192">
        <v>0</v>
      </c>
      <c r="H6106" s="191">
        <v>7</v>
      </c>
      <c r="I6106" s="188">
        <v>0</v>
      </c>
      <c r="J6106" s="192">
        <v>0</v>
      </c>
      <c r="K6106" s="191">
        <v>8</v>
      </c>
      <c r="L6106" s="193">
        <v>0</v>
      </c>
      <c r="N6106" s="185"/>
      <c r="O6106" s="185"/>
    </row>
    <row r="6107" spans="1:15" x14ac:dyDescent="0.25">
      <c r="A6107" s="239" t="s">
        <v>15994</v>
      </c>
      <c r="B6107" s="189" t="s">
        <v>5378</v>
      </c>
      <c r="C6107" s="190" t="s">
        <v>5377</v>
      </c>
      <c r="D6107" s="190" t="s">
        <v>4057</v>
      </c>
      <c r="E6107" s="190" t="s">
        <v>20867</v>
      </c>
      <c r="F6107" s="190" t="s">
        <v>20869</v>
      </c>
      <c r="G6107" s="192">
        <v>14298</v>
      </c>
      <c r="H6107" s="191">
        <v>982</v>
      </c>
      <c r="I6107" s="188">
        <v>14.560081466395111</v>
      </c>
      <c r="J6107" s="192">
        <v>14300</v>
      </c>
      <c r="K6107" s="191">
        <v>995</v>
      </c>
      <c r="L6107" s="193">
        <v>14.371859296482413</v>
      </c>
      <c r="N6107" s="185"/>
      <c r="O6107" s="185"/>
    </row>
    <row r="6108" spans="1:15" x14ac:dyDescent="0.25">
      <c r="A6108" s="239" t="s">
        <v>15995</v>
      </c>
      <c r="B6108" s="189" t="s">
        <v>5378</v>
      </c>
      <c r="C6108" s="190" t="s">
        <v>5377</v>
      </c>
      <c r="D6108" s="190" t="s">
        <v>15996</v>
      </c>
      <c r="E6108" s="190" t="s">
        <v>20867</v>
      </c>
      <c r="F6108" s="190" t="s">
        <v>20870</v>
      </c>
      <c r="G6108" s="192">
        <v>0</v>
      </c>
      <c r="H6108" s="191">
        <v>0</v>
      </c>
      <c r="I6108" s="188">
        <v>0</v>
      </c>
      <c r="J6108" s="192">
        <v>0</v>
      </c>
      <c r="K6108" s="191">
        <v>0</v>
      </c>
      <c r="L6108" s="193">
        <v>0</v>
      </c>
      <c r="N6108" s="185"/>
      <c r="O6108" s="185"/>
    </row>
    <row r="6109" spans="1:15" x14ac:dyDescent="0.25">
      <c r="A6109" s="239" t="s">
        <v>15997</v>
      </c>
      <c r="B6109" s="189" t="s">
        <v>5378</v>
      </c>
      <c r="C6109" s="190" t="s">
        <v>5377</v>
      </c>
      <c r="D6109" s="190" t="s">
        <v>15998</v>
      </c>
      <c r="E6109" s="190" t="s">
        <v>20867</v>
      </c>
      <c r="F6109" s="190" t="s">
        <v>20868</v>
      </c>
      <c r="G6109" s="192">
        <v>0</v>
      </c>
      <c r="H6109" s="191">
        <v>19</v>
      </c>
      <c r="I6109" s="188">
        <v>0</v>
      </c>
      <c r="J6109" s="192">
        <v>0</v>
      </c>
      <c r="K6109" s="191">
        <v>19</v>
      </c>
      <c r="L6109" s="193">
        <v>0</v>
      </c>
      <c r="N6109" s="185"/>
      <c r="O6109" s="185"/>
    </row>
    <row r="6110" spans="1:15" x14ac:dyDescent="0.25">
      <c r="A6110" s="239" t="s">
        <v>15999</v>
      </c>
      <c r="B6110" s="189" t="s">
        <v>5378</v>
      </c>
      <c r="C6110" s="190" t="s">
        <v>5377</v>
      </c>
      <c r="D6110" s="190" t="s">
        <v>7527</v>
      </c>
      <c r="E6110" s="190" t="s">
        <v>20867</v>
      </c>
      <c r="F6110" s="190" t="s">
        <v>20869</v>
      </c>
      <c r="G6110" s="192">
        <v>2424</v>
      </c>
      <c r="H6110" s="191">
        <v>143</v>
      </c>
      <c r="I6110" s="188">
        <v>16.95104895104895</v>
      </c>
      <c r="J6110" s="192">
        <v>2424</v>
      </c>
      <c r="K6110" s="191">
        <v>143</v>
      </c>
      <c r="L6110" s="193">
        <v>16.95104895104895</v>
      </c>
      <c r="N6110" s="185"/>
      <c r="O6110" s="185"/>
    </row>
    <row r="6111" spans="1:15" x14ac:dyDescent="0.25">
      <c r="A6111" s="239" t="s">
        <v>16000</v>
      </c>
      <c r="B6111" s="189" t="s">
        <v>5378</v>
      </c>
      <c r="C6111" s="190" t="s">
        <v>5377</v>
      </c>
      <c r="D6111" s="190" t="s">
        <v>4058</v>
      </c>
      <c r="E6111" s="190" t="s">
        <v>20867</v>
      </c>
      <c r="F6111" s="190" t="s">
        <v>20869</v>
      </c>
      <c r="G6111" s="192">
        <v>744</v>
      </c>
      <c r="H6111" s="191">
        <v>104</v>
      </c>
      <c r="I6111" s="188">
        <v>7.1538461538461542</v>
      </c>
      <c r="J6111" s="192">
        <v>700</v>
      </c>
      <c r="K6111" s="191">
        <v>106</v>
      </c>
      <c r="L6111" s="193">
        <v>6.6037735849056602</v>
      </c>
      <c r="N6111" s="185"/>
      <c r="O6111" s="185"/>
    </row>
    <row r="6112" spans="1:15" x14ac:dyDescent="0.25">
      <c r="A6112" s="239" t="s">
        <v>16001</v>
      </c>
      <c r="B6112" s="189" t="s">
        <v>5378</v>
      </c>
      <c r="C6112" s="190" t="s">
        <v>5377</v>
      </c>
      <c r="D6112" s="190" t="s">
        <v>16002</v>
      </c>
      <c r="E6112" s="190" t="s">
        <v>20867</v>
      </c>
      <c r="F6112" s="190" t="s">
        <v>20868</v>
      </c>
      <c r="G6112" s="192">
        <v>0</v>
      </c>
      <c r="H6112" s="191">
        <v>41</v>
      </c>
      <c r="I6112" s="188">
        <v>0</v>
      </c>
      <c r="J6112" s="192">
        <v>0</v>
      </c>
      <c r="K6112" s="191">
        <v>42</v>
      </c>
      <c r="L6112" s="193">
        <v>0</v>
      </c>
      <c r="N6112" s="185"/>
      <c r="O6112" s="185"/>
    </row>
    <row r="6113" spans="1:15" x14ac:dyDescent="0.25">
      <c r="A6113" s="239" t="s">
        <v>16003</v>
      </c>
      <c r="B6113" s="189" t="s">
        <v>5378</v>
      </c>
      <c r="C6113" s="190" t="s">
        <v>5377</v>
      </c>
      <c r="D6113" s="190" t="s">
        <v>4059</v>
      </c>
      <c r="E6113" s="190" t="s">
        <v>20867</v>
      </c>
      <c r="F6113" s="190" t="s">
        <v>20869</v>
      </c>
      <c r="G6113" s="192">
        <v>1239</v>
      </c>
      <c r="H6113" s="191">
        <v>103</v>
      </c>
      <c r="I6113" s="188">
        <v>12.029126213592233</v>
      </c>
      <c r="J6113" s="192">
        <v>1263</v>
      </c>
      <c r="K6113" s="191">
        <v>105</v>
      </c>
      <c r="L6113" s="193">
        <v>12.028571428571428</v>
      </c>
      <c r="N6113" s="185"/>
      <c r="O6113" s="185"/>
    </row>
    <row r="6114" spans="1:15" x14ac:dyDescent="0.25">
      <c r="A6114" s="239" t="s">
        <v>16004</v>
      </c>
      <c r="B6114" s="189" t="s">
        <v>5378</v>
      </c>
      <c r="C6114" s="190" t="s">
        <v>5377</v>
      </c>
      <c r="D6114" s="190" t="s">
        <v>4060</v>
      </c>
      <c r="E6114" s="190" t="s">
        <v>20867</v>
      </c>
      <c r="F6114" s="190" t="s">
        <v>20869</v>
      </c>
      <c r="G6114" s="192">
        <v>1626</v>
      </c>
      <c r="H6114" s="191">
        <v>266</v>
      </c>
      <c r="I6114" s="188">
        <v>6.1127819548872182</v>
      </c>
      <c r="J6114" s="192">
        <v>1932</v>
      </c>
      <c r="K6114" s="191">
        <v>267</v>
      </c>
      <c r="L6114" s="193">
        <v>7.2359550561797752</v>
      </c>
      <c r="N6114" s="185"/>
      <c r="O6114" s="185"/>
    </row>
    <row r="6115" spans="1:15" x14ac:dyDescent="0.25">
      <c r="A6115" s="239" t="s">
        <v>16005</v>
      </c>
      <c r="B6115" s="189" t="s">
        <v>5378</v>
      </c>
      <c r="C6115" s="190" t="s">
        <v>5377</v>
      </c>
      <c r="D6115" s="190" t="s">
        <v>4061</v>
      </c>
      <c r="E6115" s="190" t="s">
        <v>20867</v>
      </c>
      <c r="F6115" s="190" t="s">
        <v>20869</v>
      </c>
      <c r="G6115" s="192">
        <v>7675</v>
      </c>
      <c r="H6115" s="191">
        <v>542</v>
      </c>
      <c r="I6115" s="188">
        <v>14.160516605166052</v>
      </c>
      <c r="J6115" s="192">
        <v>7603</v>
      </c>
      <c r="K6115" s="191">
        <v>537</v>
      </c>
      <c r="L6115" s="193">
        <v>14.15828677839851</v>
      </c>
      <c r="N6115" s="185"/>
      <c r="O6115" s="185"/>
    </row>
    <row r="6116" spans="1:15" x14ac:dyDescent="0.25">
      <c r="A6116" s="239" t="s">
        <v>16006</v>
      </c>
      <c r="B6116" s="189" t="s">
        <v>5378</v>
      </c>
      <c r="C6116" s="190" t="s">
        <v>5377</v>
      </c>
      <c r="D6116" s="190" t="s">
        <v>4062</v>
      </c>
      <c r="E6116" s="190" t="s">
        <v>20867</v>
      </c>
      <c r="F6116" s="190" t="s">
        <v>20869</v>
      </c>
      <c r="G6116" s="192">
        <v>7360</v>
      </c>
      <c r="H6116" s="191">
        <v>631</v>
      </c>
      <c r="I6116" s="188">
        <v>11.664025356576863</v>
      </c>
      <c r="J6116" s="192">
        <v>7477</v>
      </c>
      <c r="K6116" s="191">
        <v>641</v>
      </c>
      <c r="L6116" s="193">
        <v>11.664586583463338</v>
      </c>
      <c r="N6116" s="185"/>
      <c r="O6116" s="185"/>
    </row>
    <row r="6117" spans="1:15" x14ac:dyDescent="0.25">
      <c r="A6117" s="239" t="s">
        <v>16007</v>
      </c>
      <c r="B6117" s="189" t="s">
        <v>5378</v>
      </c>
      <c r="C6117" s="190" t="s">
        <v>5377</v>
      </c>
      <c r="D6117" s="190" t="s">
        <v>16008</v>
      </c>
      <c r="E6117" s="190" t="s">
        <v>20867</v>
      </c>
      <c r="F6117" s="190" t="s">
        <v>20870</v>
      </c>
      <c r="G6117" s="192">
        <v>3643</v>
      </c>
      <c r="H6117" s="191">
        <v>216</v>
      </c>
      <c r="I6117" s="188">
        <v>16.86574074074074</v>
      </c>
      <c r="J6117" s="192">
        <v>4000</v>
      </c>
      <c r="K6117" s="191">
        <v>217</v>
      </c>
      <c r="L6117" s="193">
        <v>18.433179723502302</v>
      </c>
      <c r="N6117" s="185"/>
      <c r="O6117" s="185"/>
    </row>
    <row r="6118" spans="1:15" x14ac:dyDescent="0.25">
      <c r="A6118" s="239" t="s">
        <v>16009</v>
      </c>
      <c r="B6118" s="189" t="s">
        <v>5378</v>
      </c>
      <c r="C6118" s="190" t="s">
        <v>5377</v>
      </c>
      <c r="D6118" s="190" t="s">
        <v>5325</v>
      </c>
      <c r="E6118" s="190" t="s">
        <v>20867</v>
      </c>
      <c r="F6118" s="190" t="s">
        <v>20869</v>
      </c>
      <c r="G6118" s="192">
        <v>13557</v>
      </c>
      <c r="H6118" s="191">
        <v>468</v>
      </c>
      <c r="I6118" s="188">
        <v>28.967948717948719</v>
      </c>
      <c r="J6118" s="192">
        <v>14676</v>
      </c>
      <c r="K6118" s="191">
        <v>508</v>
      </c>
      <c r="L6118" s="193">
        <v>28.889763779527559</v>
      </c>
      <c r="N6118" s="185"/>
      <c r="O6118" s="185"/>
    </row>
    <row r="6119" spans="1:15" x14ac:dyDescent="0.25">
      <c r="A6119" s="239" t="s">
        <v>16010</v>
      </c>
      <c r="B6119" s="189" t="s">
        <v>5378</v>
      </c>
      <c r="C6119" s="190" t="s">
        <v>5377</v>
      </c>
      <c r="D6119" s="190" t="s">
        <v>5326</v>
      </c>
      <c r="E6119" s="190" t="s">
        <v>20867</v>
      </c>
      <c r="F6119" s="190" t="s">
        <v>20869</v>
      </c>
      <c r="G6119" s="192">
        <v>4636</v>
      </c>
      <c r="H6119" s="191">
        <v>170</v>
      </c>
      <c r="I6119" s="188">
        <v>27.270588235294117</v>
      </c>
      <c r="J6119" s="192">
        <v>4800</v>
      </c>
      <c r="K6119" s="191">
        <v>174</v>
      </c>
      <c r="L6119" s="193">
        <v>27.586206896551722</v>
      </c>
      <c r="N6119" s="185"/>
      <c r="O6119" s="185"/>
    </row>
    <row r="6120" spans="1:15" x14ac:dyDescent="0.25">
      <c r="A6120" s="239" t="s">
        <v>16011</v>
      </c>
      <c r="B6120" s="189" t="s">
        <v>5378</v>
      </c>
      <c r="C6120" s="190" t="s">
        <v>5377</v>
      </c>
      <c r="D6120" s="190" t="s">
        <v>5830</v>
      </c>
      <c r="E6120" s="190" t="s">
        <v>20867</v>
      </c>
      <c r="F6120" s="190" t="s">
        <v>20870</v>
      </c>
      <c r="G6120" s="192">
        <v>0</v>
      </c>
      <c r="H6120" s="191">
        <v>0</v>
      </c>
      <c r="I6120" s="188">
        <v>0</v>
      </c>
      <c r="J6120" s="192">
        <v>0</v>
      </c>
      <c r="K6120" s="191">
        <v>0</v>
      </c>
      <c r="L6120" s="193">
        <v>0</v>
      </c>
      <c r="N6120" s="185"/>
      <c r="O6120" s="185"/>
    </row>
    <row r="6121" spans="1:15" x14ac:dyDescent="0.25">
      <c r="A6121" s="239" t="s">
        <v>16012</v>
      </c>
      <c r="B6121" s="189" t="s">
        <v>5378</v>
      </c>
      <c r="C6121" s="190" t="s">
        <v>5377</v>
      </c>
      <c r="D6121" s="190" t="s">
        <v>5327</v>
      </c>
      <c r="E6121" s="190" t="s">
        <v>20867</v>
      </c>
      <c r="F6121" s="190" t="s">
        <v>20869</v>
      </c>
      <c r="G6121" s="192">
        <v>7494</v>
      </c>
      <c r="H6121" s="191">
        <v>485</v>
      </c>
      <c r="I6121" s="188">
        <v>15.451546391752577</v>
      </c>
      <c r="J6121" s="192">
        <v>8000</v>
      </c>
      <c r="K6121" s="191">
        <v>490</v>
      </c>
      <c r="L6121" s="193">
        <v>16.326530612244898</v>
      </c>
      <c r="N6121" s="185"/>
      <c r="O6121" s="185"/>
    </row>
    <row r="6122" spans="1:15" x14ac:dyDescent="0.25">
      <c r="A6122" s="239" t="s">
        <v>16013</v>
      </c>
      <c r="B6122" s="189" t="s">
        <v>5378</v>
      </c>
      <c r="C6122" s="190" t="s">
        <v>5377</v>
      </c>
      <c r="D6122" s="190" t="s">
        <v>16014</v>
      </c>
      <c r="E6122" s="190" t="s">
        <v>20867</v>
      </c>
      <c r="F6122" s="190" t="s">
        <v>20870</v>
      </c>
      <c r="G6122" s="192">
        <v>1646</v>
      </c>
      <c r="H6122" s="191">
        <v>143</v>
      </c>
      <c r="I6122" s="188">
        <v>11.51048951048951</v>
      </c>
      <c r="J6122" s="192">
        <v>1750</v>
      </c>
      <c r="K6122" s="191">
        <v>151</v>
      </c>
      <c r="L6122" s="193">
        <v>11.589403973509933</v>
      </c>
      <c r="N6122" s="185"/>
      <c r="O6122" s="185"/>
    </row>
    <row r="6123" spans="1:15" x14ac:dyDescent="0.25">
      <c r="A6123" s="239" t="s">
        <v>16015</v>
      </c>
      <c r="B6123" s="189" t="s">
        <v>5378</v>
      </c>
      <c r="C6123" s="190" t="s">
        <v>5377</v>
      </c>
      <c r="D6123" s="190" t="s">
        <v>5328</v>
      </c>
      <c r="E6123" s="190" t="s">
        <v>20867</v>
      </c>
      <c r="F6123" s="190" t="s">
        <v>20869</v>
      </c>
      <c r="G6123" s="192">
        <v>1548</v>
      </c>
      <c r="H6123" s="191">
        <v>165</v>
      </c>
      <c r="I6123" s="188">
        <v>9.3818181818181809</v>
      </c>
      <c r="J6123" s="192">
        <v>1500</v>
      </c>
      <c r="K6123" s="191">
        <v>161</v>
      </c>
      <c r="L6123" s="193">
        <v>9.316770186335404</v>
      </c>
      <c r="N6123" s="185"/>
      <c r="O6123" s="185"/>
    </row>
    <row r="6124" spans="1:15" x14ac:dyDescent="0.25">
      <c r="A6124" s="239" t="s">
        <v>16016</v>
      </c>
      <c r="B6124" s="189" t="s">
        <v>5378</v>
      </c>
      <c r="C6124" s="190" t="s">
        <v>5377</v>
      </c>
      <c r="D6124" s="190" t="s">
        <v>16017</v>
      </c>
      <c r="E6124" s="190" t="s">
        <v>20867</v>
      </c>
      <c r="F6124" s="190" t="s">
        <v>20868</v>
      </c>
      <c r="G6124" s="192">
        <v>0</v>
      </c>
      <c r="H6124" s="191">
        <v>34</v>
      </c>
      <c r="I6124" s="188">
        <v>0</v>
      </c>
      <c r="J6124" s="192">
        <v>0</v>
      </c>
      <c r="K6124" s="191">
        <v>34</v>
      </c>
      <c r="L6124" s="193">
        <v>0</v>
      </c>
      <c r="N6124" s="185"/>
      <c r="O6124" s="185"/>
    </row>
    <row r="6125" spans="1:15" x14ac:dyDescent="0.25">
      <c r="A6125" s="239" t="s">
        <v>16018</v>
      </c>
      <c r="B6125" s="189" t="s">
        <v>5378</v>
      </c>
      <c r="C6125" s="190" t="s">
        <v>5377</v>
      </c>
      <c r="D6125" s="190" t="s">
        <v>4506</v>
      </c>
      <c r="E6125" s="190" t="s">
        <v>20867</v>
      </c>
      <c r="F6125" s="190" t="s">
        <v>20869</v>
      </c>
      <c r="G6125" s="192">
        <v>13500</v>
      </c>
      <c r="H6125" s="191">
        <v>427</v>
      </c>
      <c r="I6125" s="188">
        <v>31.615925058548008</v>
      </c>
      <c r="J6125" s="192">
        <v>13500</v>
      </c>
      <c r="K6125" s="191">
        <v>438</v>
      </c>
      <c r="L6125" s="193">
        <v>30.82191780821918</v>
      </c>
      <c r="N6125" s="185"/>
      <c r="O6125" s="185"/>
    </row>
    <row r="6126" spans="1:15" x14ac:dyDescent="0.25">
      <c r="A6126" s="239" t="s">
        <v>16019</v>
      </c>
      <c r="B6126" s="189" t="s">
        <v>5378</v>
      </c>
      <c r="C6126" s="190" t="s">
        <v>5377</v>
      </c>
      <c r="D6126" s="190" t="s">
        <v>5329</v>
      </c>
      <c r="E6126" s="190" t="s">
        <v>20867</v>
      </c>
      <c r="F6126" s="190" t="s">
        <v>20869</v>
      </c>
      <c r="G6126" s="192">
        <v>5900</v>
      </c>
      <c r="H6126" s="191">
        <v>350</v>
      </c>
      <c r="I6126" s="188">
        <v>16.857142857142858</v>
      </c>
      <c r="J6126" s="192">
        <v>6070</v>
      </c>
      <c r="K6126" s="191">
        <v>355</v>
      </c>
      <c r="L6126" s="193">
        <v>17.098591549295776</v>
      </c>
      <c r="N6126" s="185"/>
      <c r="O6126" s="185"/>
    </row>
    <row r="6127" spans="1:15" x14ac:dyDescent="0.25">
      <c r="A6127" s="239" t="s">
        <v>16020</v>
      </c>
      <c r="B6127" s="189" t="s">
        <v>5378</v>
      </c>
      <c r="C6127" s="190" t="s">
        <v>5377</v>
      </c>
      <c r="D6127" s="190" t="s">
        <v>5330</v>
      </c>
      <c r="E6127" s="190" t="s">
        <v>20867</v>
      </c>
      <c r="F6127" s="190" t="s">
        <v>20869</v>
      </c>
      <c r="G6127" s="192">
        <v>30407</v>
      </c>
      <c r="H6127" s="191">
        <v>1408</v>
      </c>
      <c r="I6127" s="188">
        <v>21.595880681818183</v>
      </c>
      <c r="J6127" s="192">
        <v>31029</v>
      </c>
      <c r="K6127" s="191">
        <v>1423</v>
      </c>
      <c r="L6127" s="193">
        <v>21.805340829234012</v>
      </c>
      <c r="N6127" s="185"/>
      <c r="O6127" s="185"/>
    </row>
    <row r="6128" spans="1:15" x14ac:dyDescent="0.25">
      <c r="A6128" s="239" t="s">
        <v>16021</v>
      </c>
      <c r="B6128" s="189" t="s">
        <v>5378</v>
      </c>
      <c r="C6128" s="190" t="s">
        <v>5377</v>
      </c>
      <c r="D6128" s="190" t="s">
        <v>5331</v>
      </c>
      <c r="E6128" s="190" t="s">
        <v>20867</v>
      </c>
      <c r="F6128" s="190" t="s">
        <v>20869</v>
      </c>
      <c r="G6128" s="192">
        <v>15051</v>
      </c>
      <c r="H6128" s="191">
        <v>1072</v>
      </c>
      <c r="I6128" s="188">
        <v>14.040111940298507</v>
      </c>
      <c r="J6128" s="192">
        <v>15051</v>
      </c>
      <c r="K6128" s="191">
        <v>1070</v>
      </c>
      <c r="L6128" s="193">
        <v>14.066355140186916</v>
      </c>
      <c r="N6128" s="185"/>
      <c r="O6128" s="185"/>
    </row>
    <row r="6129" spans="1:15" x14ac:dyDescent="0.25">
      <c r="A6129" s="239" t="s">
        <v>16022</v>
      </c>
      <c r="B6129" s="189" t="s">
        <v>5378</v>
      </c>
      <c r="C6129" s="190" t="s">
        <v>5377</v>
      </c>
      <c r="D6129" s="190" t="s">
        <v>5332</v>
      </c>
      <c r="E6129" s="190" t="s">
        <v>20867</v>
      </c>
      <c r="F6129" s="190" t="s">
        <v>20869</v>
      </c>
      <c r="G6129" s="192">
        <v>5793</v>
      </c>
      <c r="H6129" s="191">
        <v>485</v>
      </c>
      <c r="I6129" s="188">
        <v>11.944329896907217</v>
      </c>
      <c r="J6129" s="192">
        <v>6000</v>
      </c>
      <c r="K6129" s="191">
        <v>513</v>
      </c>
      <c r="L6129" s="193">
        <v>11.695906432748538</v>
      </c>
      <c r="N6129" s="185"/>
      <c r="O6129" s="185"/>
    </row>
    <row r="6130" spans="1:15" x14ac:dyDescent="0.25">
      <c r="A6130" s="239" t="s">
        <v>16023</v>
      </c>
      <c r="B6130" s="189" t="s">
        <v>5378</v>
      </c>
      <c r="C6130" s="190" t="s">
        <v>5377</v>
      </c>
      <c r="D6130" s="190" t="s">
        <v>16024</v>
      </c>
      <c r="E6130" s="190" t="s">
        <v>20867</v>
      </c>
      <c r="F6130" s="190" t="s">
        <v>20868</v>
      </c>
      <c r="G6130" s="192">
        <v>0</v>
      </c>
      <c r="H6130" s="191">
        <v>43</v>
      </c>
      <c r="I6130" s="188">
        <v>0</v>
      </c>
      <c r="J6130" s="192">
        <v>0</v>
      </c>
      <c r="K6130" s="191">
        <v>41</v>
      </c>
      <c r="L6130" s="193">
        <v>0</v>
      </c>
      <c r="N6130" s="185"/>
      <c r="O6130" s="185"/>
    </row>
    <row r="6131" spans="1:15" x14ac:dyDescent="0.25">
      <c r="A6131" s="239" t="s">
        <v>16025</v>
      </c>
      <c r="B6131" s="189" t="s">
        <v>5381</v>
      </c>
      <c r="C6131" s="190" t="s">
        <v>5380</v>
      </c>
      <c r="D6131" s="190" t="s">
        <v>5333</v>
      </c>
      <c r="E6131" s="190" t="s">
        <v>20867</v>
      </c>
      <c r="F6131" s="190" t="s">
        <v>20869</v>
      </c>
      <c r="G6131" s="192">
        <v>64.25</v>
      </c>
      <c r="H6131" s="191">
        <v>8.93</v>
      </c>
      <c r="I6131" s="188">
        <v>7.1948488241881305</v>
      </c>
      <c r="J6131" s="192">
        <v>61</v>
      </c>
      <c r="K6131" s="191">
        <v>9.41</v>
      </c>
      <c r="L6131" s="193">
        <v>6.4824654622741766</v>
      </c>
      <c r="N6131" s="185"/>
      <c r="O6131" s="185"/>
    </row>
    <row r="6132" spans="1:15" x14ac:dyDescent="0.25">
      <c r="A6132" s="239" t="s">
        <v>16026</v>
      </c>
      <c r="B6132" s="189" t="s">
        <v>5381</v>
      </c>
      <c r="C6132" s="190" t="s">
        <v>5380</v>
      </c>
      <c r="D6132" s="190" t="s">
        <v>8096</v>
      </c>
      <c r="E6132" s="190" t="s">
        <v>20867</v>
      </c>
      <c r="F6132" s="190" t="s">
        <v>20869</v>
      </c>
      <c r="G6132" s="192">
        <v>3522</v>
      </c>
      <c r="H6132" s="191">
        <v>198.35</v>
      </c>
      <c r="I6132" s="188">
        <v>17.756491051172169</v>
      </c>
      <c r="J6132" s="192">
        <v>3538</v>
      </c>
      <c r="K6132" s="191">
        <v>199.38</v>
      </c>
      <c r="L6132" s="193">
        <v>17.74500952954158</v>
      </c>
      <c r="N6132" s="185"/>
      <c r="O6132" s="185"/>
    </row>
    <row r="6133" spans="1:15" x14ac:dyDescent="0.25">
      <c r="A6133" s="239" t="s">
        <v>16027</v>
      </c>
      <c r="B6133" s="189" t="s">
        <v>5381</v>
      </c>
      <c r="C6133" s="190" t="s">
        <v>5380</v>
      </c>
      <c r="D6133" s="190" t="s">
        <v>16028</v>
      </c>
      <c r="E6133" s="190" t="s">
        <v>20867</v>
      </c>
      <c r="F6133" s="190" t="s">
        <v>20868</v>
      </c>
      <c r="G6133" s="192">
        <v>0</v>
      </c>
      <c r="H6133" s="191">
        <v>0</v>
      </c>
      <c r="I6133" s="188">
        <v>0</v>
      </c>
      <c r="J6133" s="192">
        <v>0</v>
      </c>
      <c r="K6133" s="191">
        <v>33.22</v>
      </c>
      <c r="L6133" s="193">
        <v>0</v>
      </c>
      <c r="N6133" s="185"/>
      <c r="O6133" s="185"/>
    </row>
    <row r="6134" spans="1:15" x14ac:dyDescent="0.25">
      <c r="A6134" s="239" t="s">
        <v>16029</v>
      </c>
      <c r="B6134" s="189" t="s">
        <v>5381</v>
      </c>
      <c r="C6134" s="190" t="s">
        <v>5380</v>
      </c>
      <c r="D6134" s="190" t="s">
        <v>5334</v>
      </c>
      <c r="E6134" s="190" t="s">
        <v>20867</v>
      </c>
      <c r="F6134" s="190" t="s">
        <v>20869</v>
      </c>
      <c r="G6134" s="192">
        <v>2084</v>
      </c>
      <c r="H6134" s="191">
        <v>139.13</v>
      </c>
      <c r="I6134" s="188">
        <v>14.978796808740027</v>
      </c>
      <c r="J6134" s="192">
        <v>2146</v>
      </c>
      <c r="K6134" s="191">
        <v>143.22999999999999</v>
      </c>
      <c r="L6134" s="193">
        <v>14.982894644976612</v>
      </c>
      <c r="N6134" s="185"/>
      <c r="O6134" s="185"/>
    </row>
    <row r="6135" spans="1:15" x14ac:dyDescent="0.25">
      <c r="A6135" s="239" t="s">
        <v>16030</v>
      </c>
      <c r="B6135" s="189" t="s">
        <v>5381</v>
      </c>
      <c r="C6135" s="190" t="s">
        <v>5380</v>
      </c>
      <c r="D6135" s="190" t="s">
        <v>16031</v>
      </c>
      <c r="E6135" s="190" t="s">
        <v>20867</v>
      </c>
      <c r="F6135" s="190" t="s">
        <v>20868</v>
      </c>
      <c r="G6135" s="192">
        <v>0</v>
      </c>
      <c r="H6135" s="191">
        <v>0</v>
      </c>
      <c r="I6135" s="188">
        <v>0</v>
      </c>
      <c r="J6135" s="192">
        <v>0</v>
      </c>
      <c r="K6135" s="191">
        <v>44.2</v>
      </c>
      <c r="L6135" s="193">
        <v>0</v>
      </c>
      <c r="N6135" s="185"/>
      <c r="O6135" s="185"/>
    </row>
    <row r="6136" spans="1:15" x14ac:dyDescent="0.25">
      <c r="A6136" s="239" t="s">
        <v>16032</v>
      </c>
      <c r="B6136" s="189" t="s">
        <v>5381</v>
      </c>
      <c r="C6136" s="190" t="s">
        <v>5380</v>
      </c>
      <c r="D6136" s="190" t="s">
        <v>16033</v>
      </c>
      <c r="E6136" s="190" t="s">
        <v>20867</v>
      </c>
      <c r="F6136" s="190" t="s">
        <v>20868</v>
      </c>
      <c r="G6136" s="192">
        <v>0</v>
      </c>
      <c r="H6136" s="191">
        <v>0</v>
      </c>
      <c r="I6136" s="188">
        <v>0</v>
      </c>
      <c r="J6136" s="192">
        <v>0</v>
      </c>
      <c r="K6136" s="191">
        <v>37.03</v>
      </c>
      <c r="L6136" s="193">
        <v>0</v>
      </c>
      <c r="N6136" s="185"/>
      <c r="O6136" s="185"/>
    </row>
    <row r="6137" spans="1:15" x14ac:dyDescent="0.25">
      <c r="A6137" s="239" t="s">
        <v>16034</v>
      </c>
      <c r="B6137" s="189" t="s">
        <v>5381</v>
      </c>
      <c r="C6137" s="190" t="s">
        <v>5380</v>
      </c>
      <c r="D6137" s="190" t="s">
        <v>5335</v>
      </c>
      <c r="E6137" s="190" t="s">
        <v>20867</v>
      </c>
      <c r="F6137" s="190" t="s">
        <v>20869</v>
      </c>
      <c r="G6137" s="192">
        <v>2856</v>
      </c>
      <c r="H6137" s="191">
        <v>217.84</v>
      </c>
      <c r="I6137" s="188">
        <v>13.110539845758355</v>
      </c>
      <c r="J6137" s="192">
        <v>2818</v>
      </c>
      <c r="K6137" s="191">
        <v>211.51</v>
      </c>
      <c r="L6137" s="193">
        <v>13.323247127795376</v>
      </c>
      <c r="N6137" s="185"/>
      <c r="O6137" s="185"/>
    </row>
    <row r="6138" spans="1:15" x14ac:dyDescent="0.25">
      <c r="A6138" s="239" t="s">
        <v>16035</v>
      </c>
      <c r="B6138" s="189" t="s">
        <v>5381</v>
      </c>
      <c r="C6138" s="190" t="s">
        <v>5380</v>
      </c>
      <c r="D6138" s="190" t="s">
        <v>5336</v>
      </c>
      <c r="E6138" s="190" t="s">
        <v>20867</v>
      </c>
      <c r="F6138" s="190" t="s">
        <v>20869</v>
      </c>
      <c r="G6138" s="192">
        <v>1132.6199999999999</v>
      </c>
      <c r="H6138" s="191">
        <v>100.06</v>
      </c>
      <c r="I6138" s="188">
        <v>11.319408354987006</v>
      </c>
      <c r="J6138" s="192">
        <v>1232</v>
      </c>
      <c r="K6138" s="191">
        <v>101.94</v>
      </c>
      <c r="L6138" s="193">
        <v>12.08554051402786</v>
      </c>
      <c r="N6138" s="185"/>
      <c r="O6138" s="185"/>
    </row>
    <row r="6139" spans="1:15" x14ac:dyDescent="0.25">
      <c r="A6139" s="239" t="s">
        <v>16036</v>
      </c>
      <c r="B6139" s="189" t="s">
        <v>5381</v>
      </c>
      <c r="C6139" s="190" t="s">
        <v>5380</v>
      </c>
      <c r="D6139" s="190" t="s">
        <v>5337</v>
      </c>
      <c r="E6139" s="190" t="s">
        <v>20867</v>
      </c>
      <c r="F6139" s="190" t="s">
        <v>20869</v>
      </c>
      <c r="G6139" s="192">
        <v>5403</v>
      </c>
      <c r="H6139" s="191">
        <v>238.42</v>
      </c>
      <c r="I6139" s="188">
        <v>22.661689455582586</v>
      </c>
      <c r="J6139" s="192">
        <v>6110</v>
      </c>
      <c r="K6139" s="191">
        <v>243.17</v>
      </c>
      <c r="L6139" s="193">
        <v>25.126454743595016</v>
      </c>
      <c r="N6139" s="185"/>
      <c r="O6139" s="185"/>
    </row>
    <row r="6140" spans="1:15" x14ac:dyDescent="0.25">
      <c r="A6140" s="239" t="s">
        <v>16037</v>
      </c>
      <c r="B6140" s="189" t="s">
        <v>5381</v>
      </c>
      <c r="C6140" s="190" t="s">
        <v>5380</v>
      </c>
      <c r="D6140" s="190" t="s">
        <v>4567</v>
      </c>
      <c r="E6140" s="190" t="s">
        <v>20867</v>
      </c>
      <c r="F6140" s="190" t="s">
        <v>20869</v>
      </c>
      <c r="G6140" s="192">
        <v>125.05</v>
      </c>
      <c r="H6140" s="191">
        <v>17.38</v>
      </c>
      <c r="I6140" s="188">
        <v>7.1950517836593786</v>
      </c>
      <c r="J6140" s="192">
        <v>115</v>
      </c>
      <c r="K6140" s="191">
        <v>17.71</v>
      </c>
      <c r="L6140" s="193">
        <v>6.4935064935064934</v>
      </c>
      <c r="N6140" s="185"/>
      <c r="O6140" s="185"/>
    </row>
    <row r="6141" spans="1:15" x14ac:dyDescent="0.25">
      <c r="A6141" s="239" t="s">
        <v>16038</v>
      </c>
      <c r="B6141" s="189" t="s">
        <v>5381</v>
      </c>
      <c r="C6141" s="190" t="s">
        <v>5380</v>
      </c>
      <c r="D6141" s="190" t="s">
        <v>2711</v>
      </c>
      <c r="E6141" s="190" t="s">
        <v>20867</v>
      </c>
      <c r="F6141" s="190" t="s">
        <v>20869</v>
      </c>
      <c r="G6141" s="192">
        <v>8216</v>
      </c>
      <c r="H6141" s="191">
        <v>329.15</v>
      </c>
      <c r="I6141" s="188">
        <v>24.96126386146134</v>
      </c>
      <c r="J6141" s="192">
        <v>8000</v>
      </c>
      <c r="K6141" s="191">
        <v>327.99</v>
      </c>
      <c r="L6141" s="193">
        <v>24.390987530107626</v>
      </c>
      <c r="N6141" s="185"/>
      <c r="O6141" s="185"/>
    </row>
    <row r="6142" spans="1:15" x14ac:dyDescent="0.25">
      <c r="A6142" s="239" t="s">
        <v>16039</v>
      </c>
      <c r="B6142" s="189" t="s">
        <v>5381</v>
      </c>
      <c r="C6142" s="190" t="s">
        <v>5380</v>
      </c>
      <c r="D6142" s="190" t="s">
        <v>4082</v>
      </c>
      <c r="E6142" s="190" t="s">
        <v>20867</v>
      </c>
      <c r="F6142" s="190" t="s">
        <v>20869</v>
      </c>
      <c r="G6142" s="192">
        <v>7500</v>
      </c>
      <c r="H6142" s="191">
        <v>181.93</v>
      </c>
      <c r="I6142" s="188">
        <v>41.224646842192051</v>
      </c>
      <c r="J6142" s="192">
        <v>7500</v>
      </c>
      <c r="K6142" s="191">
        <v>181.4</v>
      </c>
      <c r="L6142" s="193">
        <v>41.345093715545751</v>
      </c>
      <c r="N6142" s="185"/>
      <c r="O6142" s="185"/>
    </row>
    <row r="6143" spans="1:15" x14ac:dyDescent="0.25">
      <c r="A6143" s="239" t="s">
        <v>16040</v>
      </c>
      <c r="B6143" s="189" t="s">
        <v>5381</v>
      </c>
      <c r="C6143" s="190" t="s">
        <v>5380</v>
      </c>
      <c r="D6143" s="190" t="s">
        <v>4083</v>
      </c>
      <c r="E6143" s="190" t="s">
        <v>20867</v>
      </c>
      <c r="F6143" s="190" t="s">
        <v>20869</v>
      </c>
      <c r="G6143" s="192">
        <v>189.94</v>
      </c>
      <c r="H6143" s="191">
        <v>16.78</v>
      </c>
      <c r="I6143" s="188">
        <v>11.319427890345649</v>
      </c>
      <c r="J6143" s="192">
        <v>201</v>
      </c>
      <c r="K6143" s="191">
        <v>16.63</v>
      </c>
      <c r="L6143" s="193">
        <v>12.086590499098016</v>
      </c>
      <c r="N6143" s="185"/>
      <c r="O6143" s="185"/>
    </row>
    <row r="6144" spans="1:15" x14ac:dyDescent="0.25">
      <c r="A6144" s="239" t="s">
        <v>16041</v>
      </c>
      <c r="B6144" s="189" t="s">
        <v>5381</v>
      </c>
      <c r="C6144" s="190" t="s">
        <v>5380</v>
      </c>
      <c r="D6144" s="190" t="s">
        <v>4084</v>
      </c>
      <c r="E6144" s="190" t="s">
        <v>20867</v>
      </c>
      <c r="F6144" s="190" t="s">
        <v>20869</v>
      </c>
      <c r="G6144" s="192">
        <v>449</v>
      </c>
      <c r="H6144" s="191">
        <v>27.42</v>
      </c>
      <c r="I6144" s="188">
        <v>16.374908825674687</v>
      </c>
      <c r="J6144" s="192">
        <v>500</v>
      </c>
      <c r="K6144" s="191">
        <v>30.57</v>
      </c>
      <c r="L6144" s="193">
        <v>16.355904481517829</v>
      </c>
      <c r="N6144" s="185"/>
      <c r="O6144" s="185"/>
    </row>
    <row r="6145" spans="1:15" x14ac:dyDescent="0.25">
      <c r="A6145" s="239" t="s">
        <v>16042</v>
      </c>
      <c r="B6145" s="189" t="s">
        <v>5381</v>
      </c>
      <c r="C6145" s="190" t="s">
        <v>5380</v>
      </c>
      <c r="D6145" s="190" t="s">
        <v>4085</v>
      </c>
      <c r="E6145" s="190" t="s">
        <v>20867</v>
      </c>
      <c r="F6145" s="190" t="s">
        <v>20869</v>
      </c>
      <c r="G6145" s="192">
        <v>8456</v>
      </c>
      <c r="H6145" s="191">
        <v>608.12</v>
      </c>
      <c r="I6145" s="188">
        <v>13.905150299283036</v>
      </c>
      <c r="J6145" s="192">
        <v>8681</v>
      </c>
      <c r="K6145" s="191">
        <v>617.65</v>
      </c>
      <c r="L6145" s="193">
        <v>14.054885452926415</v>
      </c>
      <c r="N6145" s="185"/>
      <c r="O6145" s="185"/>
    </row>
    <row r="6146" spans="1:15" x14ac:dyDescent="0.25">
      <c r="A6146" s="239" t="s">
        <v>16043</v>
      </c>
      <c r="B6146" s="189" t="s">
        <v>5381</v>
      </c>
      <c r="C6146" s="190" t="s">
        <v>5380</v>
      </c>
      <c r="D6146" s="190" t="s">
        <v>4086</v>
      </c>
      <c r="E6146" s="190" t="s">
        <v>20867</v>
      </c>
      <c r="F6146" s="190" t="s">
        <v>20869</v>
      </c>
      <c r="G6146" s="192">
        <v>3214</v>
      </c>
      <c r="H6146" s="191">
        <v>260.26</v>
      </c>
      <c r="I6146" s="188">
        <v>12.349189272266196</v>
      </c>
      <c r="J6146" s="192">
        <v>3257</v>
      </c>
      <c r="K6146" s="191">
        <v>263.75</v>
      </c>
      <c r="L6146" s="193">
        <v>12.348815165876777</v>
      </c>
      <c r="N6146" s="185"/>
      <c r="O6146" s="185"/>
    </row>
    <row r="6147" spans="1:15" x14ac:dyDescent="0.25">
      <c r="A6147" s="239" t="s">
        <v>16044</v>
      </c>
      <c r="B6147" s="189" t="s">
        <v>5381</v>
      </c>
      <c r="C6147" s="190" t="s">
        <v>5380</v>
      </c>
      <c r="D6147" s="190" t="s">
        <v>4087</v>
      </c>
      <c r="E6147" s="190" t="s">
        <v>20867</v>
      </c>
      <c r="F6147" s="190" t="s">
        <v>20869</v>
      </c>
      <c r="G6147" s="192">
        <v>5750</v>
      </c>
      <c r="H6147" s="191">
        <v>155.19</v>
      </c>
      <c r="I6147" s="188">
        <v>37.051356401830013</v>
      </c>
      <c r="J6147" s="192">
        <v>6344</v>
      </c>
      <c r="K6147" s="191">
        <v>154.94999999999999</v>
      </c>
      <c r="L6147" s="193">
        <v>40.942239432074864</v>
      </c>
      <c r="N6147" s="185"/>
      <c r="O6147" s="185"/>
    </row>
    <row r="6148" spans="1:15" x14ac:dyDescent="0.25">
      <c r="A6148" s="239" t="s">
        <v>16045</v>
      </c>
      <c r="B6148" s="189" t="s">
        <v>5381</v>
      </c>
      <c r="C6148" s="190" t="s">
        <v>5380</v>
      </c>
      <c r="D6148" s="190" t="s">
        <v>16046</v>
      </c>
      <c r="E6148" s="190" t="s">
        <v>20867</v>
      </c>
      <c r="F6148" s="190" t="s">
        <v>20868</v>
      </c>
      <c r="G6148" s="192">
        <v>0</v>
      </c>
      <c r="H6148" s="191">
        <v>0</v>
      </c>
      <c r="I6148" s="188">
        <v>0</v>
      </c>
      <c r="J6148" s="192">
        <v>0</v>
      </c>
      <c r="K6148" s="191">
        <v>20.36</v>
      </c>
      <c r="L6148" s="193">
        <v>0</v>
      </c>
      <c r="N6148" s="185"/>
      <c r="O6148" s="185"/>
    </row>
    <row r="6149" spans="1:15" x14ac:dyDescent="0.25">
      <c r="A6149" s="239" t="s">
        <v>16047</v>
      </c>
      <c r="B6149" s="189" t="s">
        <v>5381</v>
      </c>
      <c r="C6149" s="190" t="s">
        <v>5380</v>
      </c>
      <c r="D6149" s="190" t="s">
        <v>16048</v>
      </c>
      <c r="E6149" s="190" t="s">
        <v>20867</v>
      </c>
      <c r="F6149" s="190" t="s">
        <v>20868</v>
      </c>
      <c r="G6149" s="192">
        <v>0</v>
      </c>
      <c r="H6149" s="191">
        <v>0</v>
      </c>
      <c r="I6149" s="188">
        <v>0</v>
      </c>
      <c r="J6149" s="192">
        <v>0</v>
      </c>
      <c r="K6149" s="191">
        <v>68.97</v>
      </c>
      <c r="L6149" s="193">
        <v>0</v>
      </c>
      <c r="N6149" s="185"/>
      <c r="O6149" s="185"/>
    </row>
    <row r="6150" spans="1:15" x14ac:dyDescent="0.25">
      <c r="A6150" s="239" t="s">
        <v>16049</v>
      </c>
      <c r="B6150" s="189" t="s">
        <v>5381</v>
      </c>
      <c r="C6150" s="190" t="s">
        <v>5380</v>
      </c>
      <c r="D6150" s="190" t="s">
        <v>8761</v>
      </c>
      <c r="E6150" s="190" t="s">
        <v>20867</v>
      </c>
      <c r="F6150" s="190" t="s">
        <v>20869</v>
      </c>
      <c r="G6150" s="192">
        <v>12000</v>
      </c>
      <c r="H6150" s="191">
        <v>96.8</v>
      </c>
      <c r="I6150" s="188">
        <v>123.96694214876034</v>
      </c>
      <c r="J6150" s="192">
        <v>11000</v>
      </c>
      <c r="K6150" s="191">
        <v>99.07</v>
      </c>
      <c r="L6150" s="193">
        <v>111.03260320985163</v>
      </c>
      <c r="N6150" s="185"/>
      <c r="O6150" s="185"/>
    </row>
    <row r="6151" spans="1:15" x14ac:dyDescent="0.25">
      <c r="A6151" s="239" t="s">
        <v>16050</v>
      </c>
      <c r="B6151" s="189" t="s">
        <v>5381</v>
      </c>
      <c r="C6151" s="190" t="s">
        <v>5380</v>
      </c>
      <c r="D6151" s="190" t="s">
        <v>4088</v>
      </c>
      <c r="E6151" s="190" t="s">
        <v>20867</v>
      </c>
      <c r="F6151" s="190" t="s">
        <v>20869</v>
      </c>
      <c r="G6151" s="192">
        <v>350</v>
      </c>
      <c r="H6151" s="191">
        <v>68.8</v>
      </c>
      <c r="I6151" s="188">
        <v>5.087209302325582</v>
      </c>
      <c r="J6151" s="192">
        <v>350</v>
      </c>
      <c r="K6151" s="191">
        <v>69.78</v>
      </c>
      <c r="L6151" s="193">
        <v>5.0157638291774145</v>
      </c>
      <c r="N6151" s="185"/>
      <c r="O6151" s="185"/>
    </row>
    <row r="6152" spans="1:15" x14ac:dyDescent="0.25">
      <c r="A6152" s="239" t="s">
        <v>16051</v>
      </c>
      <c r="B6152" s="189" t="s">
        <v>5381</v>
      </c>
      <c r="C6152" s="190" t="s">
        <v>5380</v>
      </c>
      <c r="D6152" s="190" t="s">
        <v>4089</v>
      </c>
      <c r="E6152" s="190" t="s">
        <v>20867</v>
      </c>
      <c r="F6152" s="190" t="s">
        <v>20869</v>
      </c>
      <c r="G6152" s="192">
        <v>5500</v>
      </c>
      <c r="H6152" s="191">
        <v>106.87</v>
      </c>
      <c r="I6152" s="188">
        <v>51.464395995134275</v>
      </c>
      <c r="J6152" s="192">
        <v>3700</v>
      </c>
      <c r="K6152" s="191">
        <v>109.22</v>
      </c>
      <c r="L6152" s="193">
        <v>33.876579381065739</v>
      </c>
      <c r="N6152" s="185"/>
      <c r="O6152" s="185"/>
    </row>
    <row r="6153" spans="1:15" x14ac:dyDescent="0.25">
      <c r="A6153" s="239" t="s">
        <v>16052</v>
      </c>
      <c r="B6153" s="189" t="s">
        <v>5381</v>
      </c>
      <c r="C6153" s="190" t="s">
        <v>5380</v>
      </c>
      <c r="D6153" s="190" t="s">
        <v>4090</v>
      </c>
      <c r="E6153" s="190" t="s">
        <v>20867</v>
      </c>
      <c r="F6153" s="190" t="s">
        <v>20869</v>
      </c>
      <c r="G6153" s="192">
        <v>2420</v>
      </c>
      <c r="H6153" s="191">
        <v>29.94</v>
      </c>
      <c r="I6153" s="188">
        <v>80.828323313293254</v>
      </c>
      <c r="J6153" s="192">
        <v>1500</v>
      </c>
      <c r="K6153" s="191">
        <v>34.21</v>
      </c>
      <c r="L6153" s="193">
        <v>43.846828412744813</v>
      </c>
      <c r="N6153" s="185"/>
      <c r="O6153" s="185"/>
    </row>
    <row r="6154" spans="1:15" x14ac:dyDescent="0.25">
      <c r="A6154" s="239" t="s">
        <v>16053</v>
      </c>
      <c r="B6154" s="189" t="s">
        <v>5381</v>
      </c>
      <c r="C6154" s="190" t="s">
        <v>5380</v>
      </c>
      <c r="D6154" s="190" t="s">
        <v>4091</v>
      </c>
      <c r="E6154" s="190" t="s">
        <v>20867</v>
      </c>
      <c r="F6154" s="190" t="s">
        <v>20869</v>
      </c>
      <c r="G6154" s="192">
        <v>32743</v>
      </c>
      <c r="H6154" s="191">
        <v>892.9</v>
      </c>
      <c r="I6154" s="188">
        <v>36.670399820808605</v>
      </c>
      <c r="J6154" s="192">
        <v>33264</v>
      </c>
      <c r="K6154" s="191">
        <v>907.12</v>
      </c>
      <c r="L6154" s="193">
        <v>36.669900343945677</v>
      </c>
      <c r="N6154" s="185"/>
      <c r="O6154" s="185"/>
    </row>
    <row r="6155" spans="1:15" x14ac:dyDescent="0.25">
      <c r="A6155" s="239" t="s">
        <v>16054</v>
      </c>
      <c r="B6155" s="189" t="s">
        <v>5381</v>
      </c>
      <c r="C6155" s="190" t="s">
        <v>5380</v>
      </c>
      <c r="D6155" s="190" t="s">
        <v>4092</v>
      </c>
      <c r="E6155" s="190" t="s">
        <v>20867</v>
      </c>
      <c r="F6155" s="190" t="s">
        <v>20869</v>
      </c>
      <c r="G6155" s="192">
        <v>1780</v>
      </c>
      <c r="H6155" s="191">
        <v>69.17</v>
      </c>
      <c r="I6155" s="188">
        <v>25.733699580743096</v>
      </c>
      <c r="J6155" s="192">
        <v>1787</v>
      </c>
      <c r="K6155" s="191">
        <v>69.44</v>
      </c>
      <c r="L6155" s="193">
        <v>25.734447004608295</v>
      </c>
      <c r="N6155" s="185"/>
      <c r="O6155" s="185"/>
    </row>
    <row r="6156" spans="1:15" x14ac:dyDescent="0.25">
      <c r="A6156" s="239" t="s">
        <v>16055</v>
      </c>
      <c r="B6156" s="189" t="s">
        <v>5381</v>
      </c>
      <c r="C6156" s="190" t="s">
        <v>5380</v>
      </c>
      <c r="D6156" s="190" t="s">
        <v>4093</v>
      </c>
      <c r="E6156" s="190" t="s">
        <v>20867</v>
      </c>
      <c r="F6156" s="190" t="s">
        <v>20869</v>
      </c>
      <c r="G6156" s="192">
        <v>159.01</v>
      </c>
      <c r="H6156" s="191">
        <v>10.220000000000001</v>
      </c>
      <c r="I6156" s="188">
        <v>15.558708414872797</v>
      </c>
      <c r="J6156" s="192">
        <v>161</v>
      </c>
      <c r="K6156" s="191">
        <v>10.39</v>
      </c>
      <c r="L6156" s="193">
        <v>15.495668912415784</v>
      </c>
      <c r="N6156" s="185"/>
      <c r="O6156" s="185"/>
    </row>
    <row r="6157" spans="1:15" x14ac:dyDescent="0.25">
      <c r="A6157" s="239" t="s">
        <v>16056</v>
      </c>
      <c r="B6157" s="189" t="s">
        <v>5381</v>
      </c>
      <c r="C6157" s="190" t="s">
        <v>5380</v>
      </c>
      <c r="D6157" s="190" t="s">
        <v>4094</v>
      </c>
      <c r="E6157" s="190" t="s">
        <v>20867</v>
      </c>
      <c r="F6157" s="190" t="s">
        <v>20869</v>
      </c>
      <c r="G6157" s="192">
        <v>62314</v>
      </c>
      <c r="H6157" s="191">
        <v>1116.1300000000001</v>
      </c>
      <c r="I6157" s="188">
        <v>55.830414019872229</v>
      </c>
      <c r="J6157" s="192">
        <v>60741</v>
      </c>
      <c r="K6157" s="191">
        <v>1087.96</v>
      </c>
      <c r="L6157" s="193">
        <v>55.830177580058091</v>
      </c>
      <c r="N6157" s="185"/>
      <c r="O6157" s="185"/>
    </row>
    <row r="6158" spans="1:15" x14ac:dyDescent="0.25">
      <c r="A6158" s="239" t="s">
        <v>16057</v>
      </c>
      <c r="B6158" s="189" t="s">
        <v>5381</v>
      </c>
      <c r="C6158" s="190" t="s">
        <v>5380</v>
      </c>
      <c r="D6158" s="190" t="s">
        <v>4095</v>
      </c>
      <c r="E6158" s="190" t="s">
        <v>20867</v>
      </c>
      <c r="F6158" s="190" t="s">
        <v>20869</v>
      </c>
      <c r="G6158" s="192">
        <v>507.69</v>
      </c>
      <c r="H6158" s="191">
        <v>70.56</v>
      </c>
      <c r="I6158" s="188">
        <v>7.1951530612244898</v>
      </c>
      <c r="J6158" s="192">
        <v>469</v>
      </c>
      <c r="K6158" s="191">
        <v>72.22</v>
      </c>
      <c r="L6158" s="193">
        <v>6.4940459706452511</v>
      </c>
      <c r="N6158" s="185"/>
      <c r="O6158" s="185"/>
    </row>
    <row r="6159" spans="1:15" x14ac:dyDescent="0.25">
      <c r="A6159" s="239" t="s">
        <v>16058</v>
      </c>
      <c r="B6159" s="189" t="s">
        <v>5381</v>
      </c>
      <c r="C6159" s="190" t="s">
        <v>5380</v>
      </c>
      <c r="D6159" s="190" t="s">
        <v>16059</v>
      </c>
      <c r="E6159" s="190" t="s">
        <v>20867</v>
      </c>
      <c r="F6159" s="190" t="s">
        <v>20868</v>
      </c>
      <c r="G6159" s="192">
        <v>0</v>
      </c>
      <c r="H6159" s="191">
        <v>0</v>
      </c>
      <c r="I6159" s="188">
        <v>0</v>
      </c>
      <c r="J6159" s="192">
        <v>0</v>
      </c>
      <c r="K6159" s="191">
        <v>39.47</v>
      </c>
      <c r="L6159" s="193">
        <v>0</v>
      </c>
      <c r="N6159" s="185"/>
      <c r="O6159" s="185"/>
    </row>
    <row r="6160" spans="1:15" x14ac:dyDescent="0.25">
      <c r="A6160" s="239" t="s">
        <v>16060</v>
      </c>
      <c r="B6160" s="189" t="s">
        <v>5381</v>
      </c>
      <c r="C6160" s="190" t="s">
        <v>5380</v>
      </c>
      <c r="D6160" s="190" t="s">
        <v>4096</v>
      </c>
      <c r="E6160" s="190" t="s">
        <v>20867</v>
      </c>
      <c r="F6160" s="190" t="s">
        <v>20869</v>
      </c>
      <c r="G6160" s="192">
        <v>3312</v>
      </c>
      <c r="H6160" s="191">
        <v>186.6</v>
      </c>
      <c r="I6160" s="188">
        <v>17.7491961414791</v>
      </c>
      <c r="J6160" s="192">
        <v>3300</v>
      </c>
      <c r="K6160" s="191">
        <v>187.09</v>
      </c>
      <c r="L6160" s="193">
        <v>17.638569672350204</v>
      </c>
      <c r="N6160" s="185"/>
      <c r="O6160" s="185"/>
    </row>
    <row r="6161" spans="1:15" x14ac:dyDescent="0.25">
      <c r="A6161" s="239" t="s">
        <v>16061</v>
      </c>
      <c r="B6161" s="189" t="s">
        <v>5381</v>
      </c>
      <c r="C6161" s="190" t="s">
        <v>5380</v>
      </c>
      <c r="D6161" s="190" t="s">
        <v>8374</v>
      </c>
      <c r="E6161" s="190" t="s">
        <v>20867</v>
      </c>
      <c r="F6161" s="190" t="s">
        <v>20868</v>
      </c>
      <c r="G6161" s="192">
        <v>0</v>
      </c>
      <c r="H6161" s="191">
        <v>0</v>
      </c>
      <c r="I6161" s="188">
        <v>0</v>
      </c>
      <c r="J6161" s="192">
        <v>0</v>
      </c>
      <c r="K6161" s="191">
        <v>81.489999999999995</v>
      </c>
      <c r="L6161" s="193">
        <v>0</v>
      </c>
      <c r="N6161" s="185"/>
      <c r="O6161" s="185"/>
    </row>
    <row r="6162" spans="1:15" x14ac:dyDescent="0.25">
      <c r="A6162" s="239" t="s">
        <v>16062</v>
      </c>
      <c r="B6162" s="189" t="s">
        <v>5381</v>
      </c>
      <c r="C6162" s="190" t="s">
        <v>5380</v>
      </c>
      <c r="D6162" s="190" t="s">
        <v>4097</v>
      </c>
      <c r="E6162" s="190" t="s">
        <v>20867</v>
      </c>
      <c r="F6162" s="190" t="s">
        <v>20869</v>
      </c>
      <c r="G6162" s="192">
        <v>2310</v>
      </c>
      <c r="H6162" s="191">
        <v>106.38</v>
      </c>
      <c r="I6162" s="188">
        <v>21.714608009024253</v>
      </c>
      <c r="J6162" s="192">
        <v>2310</v>
      </c>
      <c r="K6162" s="191">
        <v>106.58</v>
      </c>
      <c r="L6162" s="193">
        <v>21.673860011259148</v>
      </c>
      <c r="N6162" s="185"/>
      <c r="O6162" s="185"/>
    </row>
    <row r="6163" spans="1:15" x14ac:dyDescent="0.25">
      <c r="A6163" s="239" t="s">
        <v>16063</v>
      </c>
      <c r="B6163" s="189" t="s">
        <v>5381</v>
      </c>
      <c r="C6163" s="190" t="s">
        <v>5380</v>
      </c>
      <c r="D6163" s="190" t="s">
        <v>16064</v>
      </c>
      <c r="E6163" s="190" t="s">
        <v>20867</v>
      </c>
      <c r="F6163" s="190" t="s">
        <v>20869</v>
      </c>
      <c r="G6163" s="192">
        <v>0</v>
      </c>
      <c r="H6163" s="191">
        <v>0</v>
      </c>
      <c r="I6163" s="188">
        <v>0</v>
      </c>
      <c r="J6163" s="192">
        <v>220</v>
      </c>
      <c r="K6163" s="191">
        <v>19.21</v>
      </c>
      <c r="L6163" s="193">
        <v>11.452368558042686</v>
      </c>
      <c r="N6163" s="185"/>
      <c r="O6163" s="185"/>
    </row>
    <row r="6164" spans="1:15" x14ac:dyDescent="0.25">
      <c r="A6164" s="239" t="s">
        <v>16065</v>
      </c>
      <c r="B6164" s="189" t="s">
        <v>5381</v>
      </c>
      <c r="C6164" s="190" t="s">
        <v>5380</v>
      </c>
      <c r="D6164" s="190" t="s">
        <v>8377</v>
      </c>
      <c r="E6164" s="190" t="s">
        <v>20867</v>
      </c>
      <c r="F6164" s="190" t="s">
        <v>20868</v>
      </c>
      <c r="G6164" s="192">
        <v>0</v>
      </c>
      <c r="H6164" s="191">
        <v>0</v>
      </c>
      <c r="I6164" s="188">
        <v>0</v>
      </c>
      <c r="J6164" s="192">
        <v>0</v>
      </c>
      <c r="K6164" s="191">
        <v>64.47</v>
      </c>
      <c r="L6164" s="193">
        <v>0</v>
      </c>
      <c r="N6164" s="185"/>
      <c r="O6164" s="185"/>
    </row>
    <row r="6165" spans="1:15" x14ac:dyDescent="0.25">
      <c r="A6165" s="239" t="s">
        <v>16066</v>
      </c>
      <c r="B6165" s="189" t="s">
        <v>5381</v>
      </c>
      <c r="C6165" s="190" t="s">
        <v>5380</v>
      </c>
      <c r="D6165" s="190" t="s">
        <v>4098</v>
      </c>
      <c r="E6165" s="190" t="s">
        <v>20867</v>
      </c>
      <c r="F6165" s="190" t="s">
        <v>20869</v>
      </c>
      <c r="G6165" s="192">
        <v>95.12</v>
      </c>
      <c r="H6165" s="191">
        <v>13.22</v>
      </c>
      <c r="I6165" s="188">
        <v>7.195158850226929</v>
      </c>
      <c r="J6165" s="192">
        <v>136</v>
      </c>
      <c r="K6165" s="191">
        <v>21.04</v>
      </c>
      <c r="L6165" s="193">
        <v>6.4638783269961984</v>
      </c>
      <c r="N6165" s="185"/>
      <c r="O6165" s="185"/>
    </row>
    <row r="6166" spans="1:15" x14ac:dyDescent="0.25">
      <c r="A6166" s="239" t="s">
        <v>16067</v>
      </c>
      <c r="B6166" s="189" t="s">
        <v>5381</v>
      </c>
      <c r="C6166" s="190" t="s">
        <v>5380</v>
      </c>
      <c r="D6166" s="190" t="s">
        <v>16068</v>
      </c>
      <c r="E6166" s="190" t="s">
        <v>20867</v>
      </c>
      <c r="F6166" s="190" t="s">
        <v>20868</v>
      </c>
      <c r="G6166" s="192">
        <v>0</v>
      </c>
      <c r="H6166" s="191">
        <v>0</v>
      </c>
      <c r="I6166" s="188">
        <v>0</v>
      </c>
      <c r="J6166" s="192">
        <v>0</v>
      </c>
      <c r="K6166" s="191">
        <v>32.840000000000003</v>
      </c>
      <c r="L6166" s="193">
        <v>0</v>
      </c>
      <c r="N6166" s="185"/>
      <c r="O6166" s="185"/>
    </row>
    <row r="6167" spans="1:15" x14ac:dyDescent="0.25">
      <c r="A6167" s="239" t="s">
        <v>16069</v>
      </c>
      <c r="B6167" s="189" t="s">
        <v>5381</v>
      </c>
      <c r="C6167" s="190" t="s">
        <v>5380</v>
      </c>
      <c r="D6167" s="190" t="s">
        <v>404</v>
      </c>
      <c r="E6167" s="190" t="s">
        <v>20867</v>
      </c>
      <c r="F6167" s="190" t="s">
        <v>20869</v>
      </c>
      <c r="G6167" s="192">
        <v>2650</v>
      </c>
      <c r="H6167" s="191">
        <v>129.91999999999999</v>
      </c>
      <c r="I6167" s="188">
        <v>20.39716748768473</v>
      </c>
      <c r="J6167" s="192">
        <v>2646</v>
      </c>
      <c r="K6167" s="191">
        <v>129.69</v>
      </c>
      <c r="L6167" s="193">
        <v>20.402498265093687</v>
      </c>
      <c r="N6167" s="185"/>
      <c r="O6167" s="185"/>
    </row>
    <row r="6168" spans="1:15" x14ac:dyDescent="0.25">
      <c r="A6168" s="239" t="s">
        <v>16070</v>
      </c>
      <c r="B6168" s="189" t="s">
        <v>5381</v>
      </c>
      <c r="C6168" s="190" t="s">
        <v>5380</v>
      </c>
      <c r="D6168" s="190" t="s">
        <v>16071</v>
      </c>
      <c r="E6168" s="190" t="s">
        <v>20867</v>
      </c>
      <c r="F6168" s="190" t="s">
        <v>20868</v>
      </c>
      <c r="G6168" s="192">
        <v>0</v>
      </c>
      <c r="H6168" s="191">
        <v>0</v>
      </c>
      <c r="I6168" s="188">
        <v>0</v>
      </c>
      <c r="J6168" s="192">
        <v>0</v>
      </c>
      <c r="K6168" s="191">
        <v>7.07</v>
      </c>
      <c r="L6168" s="193">
        <v>0</v>
      </c>
      <c r="N6168" s="185"/>
      <c r="O6168" s="185"/>
    </row>
    <row r="6169" spans="1:15" x14ac:dyDescent="0.25">
      <c r="A6169" s="239" t="s">
        <v>16072</v>
      </c>
      <c r="B6169" s="189" t="s">
        <v>5381</v>
      </c>
      <c r="C6169" s="190" t="s">
        <v>5380</v>
      </c>
      <c r="D6169" s="190" t="s">
        <v>405</v>
      </c>
      <c r="E6169" s="190" t="s">
        <v>20867</v>
      </c>
      <c r="F6169" s="190" t="s">
        <v>20869</v>
      </c>
      <c r="G6169" s="192">
        <v>821</v>
      </c>
      <c r="H6169" s="191">
        <v>52.55</v>
      </c>
      <c r="I6169" s="188">
        <v>15.623215984776404</v>
      </c>
      <c r="J6169" s="192">
        <v>824</v>
      </c>
      <c r="K6169" s="191">
        <v>52.73</v>
      </c>
      <c r="L6169" s="193">
        <v>15.626777925279727</v>
      </c>
      <c r="N6169" s="185"/>
      <c r="O6169" s="185"/>
    </row>
    <row r="6170" spans="1:15" x14ac:dyDescent="0.25">
      <c r="A6170" s="239" t="s">
        <v>16073</v>
      </c>
      <c r="B6170" s="189" t="s">
        <v>5381</v>
      </c>
      <c r="C6170" s="190" t="s">
        <v>5380</v>
      </c>
      <c r="D6170" s="190" t="s">
        <v>406</v>
      </c>
      <c r="E6170" s="190" t="s">
        <v>20867</v>
      </c>
      <c r="F6170" s="190" t="s">
        <v>20869</v>
      </c>
      <c r="G6170" s="192">
        <v>4277</v>
      </c>
      <c r="H6170" s="191">
        <v>101.69</v>
      </c>
      <c r="I6170" s="188">
        <v>42.059199527977185</v>
      </c>
      <c r="J6170" s="192">
        <v>4421</v>
      </c>
      <c r="K6170" s="191">
        <v>105.11</v>
      </c>
      <c r="L6170" s="193">
        <v>42.060698316049852</v>
      </c>
      <c r="N6170" s="185"/>
      <c r="O6170" s="185"/>
    </row>
    <row r="6171" spans="1:15" x14ac:dyDescent="0.25">
      <c r="A6171" s="239" t="s">
        <v>16074</v>
      </c>
      <c r="B6171" s="189" t="s">
        <v>5381</v>
      </c>
      <c r="C6171" s="190" t="s">
        <v>5380</v>
      </c>
      <c r="D6171" s="190" t="s">
        <v>16075</v>
      </c>
      <c r="E6171" s="190" t="s">
        <v>20867</v>
      </c>
      <c r="F6171" s="190" t="s">
        <v>20868</v>
      </c>
      <c r="G6171" s="192">
        <v>0</v>
      </c>
      <c r="H6171" s="191">
        <v>0</v>
      </c>
      <c r="I6171" s="188">
        <v>0</v>
      </c>
      <c r="J6171" s="192">
        <v>0</v>
      </c>
      <c r="K6171" s="191">
        <v>31.91</v>
      </c>
      <c r="L6171" s="193">
        <v>0</v>
      </c>
      <c r="N6171" s="185"/>
      <c r="O6171" s="185"/>
    </row>
    <row r="6172" spans="1:15" x14ac:dyDescent="0.25">
      <c r="A6172" s="239" t="s">
        <v>16076</v>
      </c>
      <c r="B6172" s="189" t="s">
        <v>5381</v>
      </c>
      <c r="C6172" s="190" t="s">
        <v>5380</v>
      </c>
      <c r="D6172" s="190" t="s">
        <v>4101</v>
      </c>
      <c r="E6172" s="190" t="s">
        <v>20867</v>
      </c>
      <c r="F6172" s="190" t="s">
        <v>20869</v>
      </c>
      <c r="G6172" s="192">
        <v>510.78</v>
      </c>
      <c r="H6172" s="191">
        <v>70.989999999999995</v>
      </c>
      <c r="I6172" s="188">
        <v>7.1950979011128329</v>
      </c>
      <c r="J6172" s="192">
        <v>480</v>
      </c>
      <c r="K6172" s="191">
        <v>73.91</v>
      </c>
      <c r="L6172" s="193">
        <v>6.4943850629143558</v>
      </c>
      <c r="N6172" s="185"/>
      <c r="O6172" s="185"/>
    </row>
    <row r="6173" spans="1:15" x14ac:dyDescent="0.25">
      <c r="A6173" s="239" t="s">
        <v>16077</v>
      </c>
      <c r="B6173" s="189" t="s">
        <v>5381</v>
      </c>
      <c r="C6173" s="190" t="s">
        <v>5380</v>
      </c>
      <c r="D6173" s="190" t="s">
        <v>16078</v>
      </c>
      <c r="E6173" s="190" t="s">
        <v>20867</v>
      </c>
      <c r="F6173" s="190" t="s">
        <v>20868</v>
      </c>
      <c r="G6173" s="192">
        <v>0</v>
      </c>
      <c r="H6173" s="191">
        <v>0</v>
      </c>
      <c r="I6173" s="188">
        <v>0</v>
      </c>
      <c r="J6173" s="192">
        <v>0</v>
      </c>
      <c r="K6173" s="191">
        <v>71</v>
      </c>
      <c r="L6173" s="193">
        <v>0</v>
      </c>
      <c r="N6173" s="185"/>
      <c r="O6173" s="185"/>
    </row>
    <row r="6174" spans="1:15" x14ac:dyDescent="0.25">
      <c r="A6174" s="239" t="s">
        <v>16079</v>
      </c>
      <c r="B6174" s="189" t="s">
        <v>5381</v>
      </c>
      <c r="C6174" s="190" t="s">
        <v>5380</v>
      </c>
      <c r="D6174" s="190" t="s">
        <v>4102</v>
      </c>
      <c r="E6174" s="190" t="s">
        <v>20867</v>
      </c>
      <c r="F6174" s="190" t="s">
        <v>20869</v>
      </c>
      <c r="G6174" s="192">
        <v>102.1</v>
      </c>
      <c r="H6174" s="191">
        <v>14.19</v>
      </c>
      <c r="I6174" s="188">
        <v>7.1952078928823111</v>
      </c>
      <c r="J6174" s="192">
        <v>95</v>
      </c>
      <c r="K6174" s="191">
        <v>14.62</v>
      </c>
      <c r="L6174" s="193">
        <v>6.4979480164158687</v>
      </c>
      <c r="N6174" s="185"/>
      <c r="O6174" s="185"/>
    </row>
    <row r="6175" spans="1:15" x14ac:dyDescent="0.25">
      <c r="A6175" s="239" t="s">
        <v>16080</v>
      </c>
      <c r="B6175" s="189" t="s">
        <v>5381</v>
      </c>
      <c r="C6175" s="190" t="s">
        <v>5380</v>
      </c>
      <c r="D6175" s="190" t="s">
        <v>16081</v>
      </c>
      <c r="E6175" s="190" t="s">
        <v>20867</v>
      </c>
      <c r="F6175" s="190" t="s">
        <v>20868</v>
      </c>
      <c r="G6175" s="192">
        <v>0</v>
      </c>
      <c r="H6175" s="191">
        <v>0</v>
      </c>
      <c r="I6175" s="188">
        <v>0</v>
      </c>
      <c r="J6175" s="192">
        <v>0</v>
      </c>
      <c r="K6175" s="191">
        <v>63.45</v>
      </c>
      <c r="L6175" s="193">
        <v>0</v>
      </c>
      <c r="N6175" s="185"/>
      <c r="O6175" s="185"/>
    </row>
    <row r="6176" spans="1:15" x14ac:dyDescent="0.25">
      <c r="A6176" s="239" t="s">
        <v>16082</v>
      </c>
      <c r="B6176" s="189" t="s">
        <v>5381</v>
      </c>
      <c r="C6176" s="190" t="s">
        <v>5380</v>
      </c>
      <c r="D6176" s="190" t="s">
        <v>4103</v>
      </c>
      <c r="E6176" s="190" t="s">
        <v>20867</v>
      </c>
      <c r="F6176" s="190" t="s">
        <v>20869</v>
      </c>
      <c r="G6176" s="192">
        <v>2723</v>
      </c>
      <c r="H6176" s="191">
        <v>226.71</v>
      </c>
      <c r="I6176" s="188">
        <v>12.010939085174893</v>
      </c>
      <c r="J6176" s="192">
        <v>4057</v>
      </c>
      <c r="K6176" s="191">
        <v>254.56</v>
      </c>
      <c r="L6176" s="193">
        <v>15.937303582652421</v>
      </c>
      <c r="N6176" s="185"/>
      <c r="O6176" s="185"/>
    </row>
    <row r="6177" spans="1:15" x14ac:dyDescent="0.25">
      <c r="A6177" s="239" t="s">
        <v>16083</v>
      </c>
      <c r="B6177" s="189" t="s">
        <v>5381</v>
      </c>
      <c r="C6177" s="190" t="s">
        <v>5380</v>
      </c>
      <c r="D6177" s="190" t="s">
        <v>4104</v>
      </c>
      <c r="E6177" s="190" t="s">
        <v>20867</v>
      </c>
      <c r="F6177" s="190" t="s">
        <v>20869</v>
      </c>
      <c r="G6177" s="192">
        <v>1443</v>
      </c>
      <c r="H6177" s="191">
        <v>90.88</v>
      </c>
      <c r="I6177" s="188">
        <v>15.878080985915494</v>
      </c>
      <c r="J6177" s="192">
        <v>1483</v>
      </c>
      <c r="K6177" s="191">
        <v>93.38</v>
      </c>
      <c r="L6177" s="193">
        <v>15.881345041764833</v>
      </c>
      <c r="N6177" s="185"/>
      <c r="O6177" s="185"/>
    </row>
    <row r="6178" spans="1:15" x14ac:dyDescent="0.25">
      <c r="A6178" s="239" t="s">
        <v>16084</v>
      </c>
      <c r="B6178" s="189" t="s">
        <v>5381</v>
      </c>
      <c r="C6178" s="190" t="s">
        <v>5380</v>
      </c>
      <c r="D6178" s="190" t="s">
        <v>4105</v>
      </c>
      <c r="E6178" s="190" t="s">
        <v>20867</v>
      </c>
      <c r="F6178" s="190" t="s">
        <v>20869</v>
      </c>
      <c r="G6178" s="192">
        <v>4794</v>
      </c>
      <c r="H6178" s="191">
        <v>168.22</v>
      </c>
      <c r="I6178" s="188">
        <v>28.498394958982285</v>
      </c>
      <c r="J6178" s="192">
        <v>5179</v>
      </c>
      <c r="K6178" s="191">
        <v>171.81</v>
      </c>
      <c r="L6178" s="193">
        <v>30.143763459635643</v>
      </c>
      <c r="N6178" s="185"/>
      <c r="O6178" s="185"/>
    </row>
    <row r="6179" spans="1:15" x14ac:dyDescent="0.25">
      <c r="A6179" s="239" t="s">
        <v>16085</v>
      </c>
      <c r="B6179" s="189" t="s">
        <v>5381</v>
      </c>
      <c r="C6179" s="190" t="s">
        <v>5380</v>
      </c>
      <c r="D6179" s="190" t="s">
        <v>4106</v>
      </c>
      <c r="E6179" s="190" t="s">
        <v>20867</v>
      </c>
      <c r="F6179" s="190" t="s">
        <v>20869</v>
      </c>
      <c r="G6179" s="192">
        <v>10696</v>
      </c>
      <c r="H6179" s="191">
        <v>487.3</v>
      </c>
      <c r="I6179" s="188">
        <v>21.94951775087215</v>
      </c>
      <c r="J6179" s="192">
        <v>10798</v>
      </c>
      <c r="K6179" s="191">
        <v>491.9</v>
      </c>
      <c r="L6179" s="193">
        <v>21.951616182150843</v>
      </c>
      <c r="N6179" s="185"/>
      <c r="O6179" s="185"/>
    </row>
    <row r="6180" spans="1:15" x14ac:dyDescent="0.25">
      <c r="A6180" s="239" t="s">
        <v>16086</v>
      </c>
      <c r="B6180" s="189" t="s">
        <v>5381</v>
      </c>
      <c r="C6180" s="190" t="s">
        <v>5380</v>
      </c>
      <c r="D6180" s="190" t="s">
        <v>4107</v>
      </c>
      <c r="E6180" s="190" t="s">
        <v>20867</v>
      </c>
      <c r="F6180" s="190" t="s">
        <v>20869</v>
      </c>
      <c r="G6180" s="192">
        <v>2573</v>
      </c>
      <c r="H6180" s="191">
        <v>117.22</v>
      </c>
      <c r="I6180" s="188">
        <v>21.950179150315645</v>
      </c>
      <c r="J6180" s="192">
        <v>2609</v>
      </c>
      <c r="K6180" s="191">
        <v>118.88</v>
      </c>
      <c r="L6180" s="193">
        <v>21.946500672947511</v>
      </c>
      <c r="N6180" s="185"/>
      <c r="O6180" s="185"/>
    </row>
    <row r="6181" spans="1:15" x14ac:dyDescent="0.25">
      <c r="A6181" s="239" t="s">
        <v>16087</v>
      </c>
      <c r="B6181" s="189" t="s">
        <v>5381</v>
      </c>
      <c r="C6181" s="190" t="s">
        <v>5380</v>
      </c>
      <c r="D6181" s="190" t="s">
        <v>4108</v>
      </c>
      <c r="E6181" s="190" t="s">
        <v>20867</v>
      </c>
      <c r="F6181" s="190" t="s">
        <v>20869</v>
      </c>
      <c r="G6181" s="192">
        <v>19054</v>
      </c>
      <c r="H6181" s="191">
        <v>1130.79</v>
      </c>
      <c r="I6181" s="188">
        <v>16.85016669761848</v>
      </c>
      <c r="J6181" s="192">
        <v>18806</v>
      </c>
      <c r="K6181" s="191">
        <v>1116.0899999999999</v>
      </c>
      <c r="L6181" s="193">
        <v>16.849895617736923</v>
      </c>
      <c r="N6181" s="185"/>
      <c r="O6181" s="185"/>
    </row>
    <row r="6182" spans="1:15" x14ac:dyDescent="0.25">
      <c r="A6182" s="239" t="s">
        <v>16088</v>
      </c>
      <c r="B6182" s="189" t="s">
        <v>5381</v>
      </c>
      <c r="C6182" s="190" t="s">
        <v>5380</v>
      </c>
      <c r="D6182" s="190" t="s">
        <v>2380</v>
      </c>
      <c r="E6182" s="190" t="s">
        <v>20867</v>
      </c>
      <c r="F6182" s="190" t="s">
        <v>20868</v>
      </c>
      <c r="G6182" s="192">
        <v>0</v>
      </c>
      <c r="H6182" s="191">
        <v>0</v>
      </c>
      <c r="I6182" s="188">
        <v>0</v>
      </c>
      <c r="J6182" s="192">
        <v>0</v>
      </c>
      <c r="K6182" s="191">
        <v>53.47</v>
      </c>
      <c r="L6182" s="193">
        <v>0</v>
      </c>
      <c r="N6182" s="185"/>
      <c r="O6182" s="185"/>
    </row>
    <row r="6183" spans="1:15" x14ac:dyDescent="0.25">
      <c r="A6183" s="239" t="s">
        <v>16089</v>
      </c>
      <c r="B6183" s="189" t="s">
        <v>5381</v>
      </c>
      <c r="C6183" s="190" t="s">
        <v>5380</v>
      </c>
      <c r="D6183" s="190" t="s">
        <v>4109</v>
      </c>
      <c r="E6183" s="190" t="s">
        <v>20867</v>
      </c>
      <c r="F6183" s="190" t="s">
        <v>20869</v>
      </c>
      <c r="G6183" s="192">
        <v>1638</v>
      </c>
      <c r="H6183" s="191">
        <v>137.29</v>
      </c>
      <c r="I6183" s="188">
        <v>11.930949085876613</v>
      </c>
      <c r="J6183" s="192">
        <v>1657</v>
      </c>
      <c r="K6183" s="191">
        <v>144.53</v>
      </c>
      <c r="L6183" s="193">
        <v>11.464747803224244</v>
      </c>
      <c r="N6183" s="185"/>
      <c r="O6183" s="185"/>
    </row>
    <row r="6184" spans="1:15" x14ac:dyDescent="0.25">
      <c r="A6184" s="239" t="s">
        <v>16090</v>
      </c>
      <c r="B6184" s="189" t="s">
        <v>5381</v>
      </c>
      <c r="C6184" s="190" t="s">
        <v>5380</v>
      </c>
      <c r="D6184" s="190" t="s">
        <v>3153</v>
      </c>
      <c r="E6184" s="190" t="s">
        <v>20867</v>
      </c>
      <c r="F6184" s="190" t="s">
        <v>20869</v>
      </c>
      <c r="G6184" s="192">
        <v>2858</v>
      </c>
      <c r="H6184" s="191">
        <v>173.03</v>
      </c>
      <c r="I6184" s="188">
        <v>16.517366930590072</v>
      </c>
      <c r="J6184" s="192">
        <v>2952</v>
      </c>
      <c r="K6184" s="191">
        <v>179.88</v>
      </c>
      <c r="L6184" s="193">
        <v>16.410940627084724</v>
      </c>
      <c r="N6184" s="185"/>
      <c r="O6184" s="185"/>
    </row>
    <row r="6185" spans="1:15" x14ac:dyDescent="0.25">
      <c r="A6185" s="239" t="s">
        <v>16091</v>
      </c>
      <c r="B6185" s="189" t="s">
        <v>5381</v>
      </c>
      <c r="C6185" s="190" t="s">
        <v>5380</v>
      </c>
      <c r="D6185" s="190" t="s">
        <v>4110</v>
      </c>
      <c r="E6185" s="190" t="s">
        <v>20867</v>
      </c>
      <c r="F6185" s="190" t="s">
        <v>20869</v>
      </c>
      <c r="G6185" s="192">
        <v>90.73</v>
      </c>
      <c r="H6185" s="191">
        <v>12.61</v>
      </c>
      <c r="I6185" s="188">
        <v>7.1950832672482168</v>
      </c>
      <c r="J6185" s="192">
        <v>69</v>
      </c>
      <c r="K6185" s="191">
        <v>10.66</v>
      </c>
      <c r="L6185" s="193">
        <v>6.4727954971857411</v>
      </c>
      <c r="N6185" s="185"/>
      <c r="O6185" s="185"/>
    </row>
    <row r="6186" spans="1:15" x14ac:dyDescent="0.25">
      <c r="A6186" s="239" t="s">
        <v>16092</v>
      </c>
      <c r="B6186" s="189" t="s">
        <v>5381</v>
      </c>
      <c r="C6186" s="190" t="s">
        <v>5380</v>
      </c>
      <c r="D6186" s="190" t="s">
        <v>3485</v>
      </c>
      <c r="E6186" s="190" t="s">
        <v>20867</v>
      </c>
      <c r="F6186" s="190" t="s">
        <v>20868</v>
      </c>
      <c r="G6186" s="192">
        <v>0</v>
      </c>
      <c r="H6186" s="191">
        <v>0</v>
      </c>
      <c r="I6186" s="188">
        <v>0</v>
      </c>
      <c r="J6186" s="192">
        <v>0</v>
      </c>
      <c r="K6186" s="191">
        <v>30.24</v>
      </c>
      <c r="L6186" s="193">
        <v>0</v>
      </c>
      <c r="N6186" s="185"/>
      <c r="O6186" s="185"/>
    </row>
    <row r="6187" spans="1:15" x14ac:dyDescent="0.25">
      <c r="A6187" s="239" t="s">
        <v>16093</v>
      </c>
      <c r="B6187" s="189" t="s">
        <v>5381</v>
      </c>
      <c r="C6187" s="190" t="s">
        <v>5380</v>
      </c>
      <c r="D6187" s="190" t="s">
        <v>1765</v>
      </c>
      <c r="E6187" s="190" t="s">
        <v>20867</v>
      </c>
      <c r="F6187" s="190" t="s">
        <v>20869</v>
      </c>
      <c r="G6187" s="192">
        <v>33629</v>
      </c>
      <c r="H6187" s="191">
        <v>874.83</v>
      </c>
      <c r="I6187" s="188">
        <v>38.4406113187705</v>
      </c>
      <c r="J6187" s="192">
        <v>34780</v>
      </c>
      <c r="K6187" s="191">
        <v>904.74</v>
      </c>
      <c r="L6187" s="193">
        <v>38.441983332228041</v>
      </c>
      <c r="N6187" s="185"/>
      <c r="O6187" s="185"/>
    </row>
    <row r="6188" spans="1:15" x14ac:dyDescent="0.25">
      <c r="A6188" s="239" t="s">
        <v>16094</v>
      </c>
      <c r="B6188" s="189" t="s">
        <v>5381</v>
      </c>
      <c r="C6188" s="190" t="s">
        <v>5380</v>
      </c>
      <c r="D6188" s="190" t="s">
        <v>1766</v>
      </c>
      <c r="E6188" s="190" t="s">
        <v>20867</v>
      </c>
      <c r="F6188" s="190" t="s">
        <v>20869</v>
      </c>
      <c r="G6188" s="192">
        <v>644</v>
      </c>
      <c r="H6188" s="191">
        <v>49.12</v>
      </c>
      <c r="I6188" s="188">
        <v>13.110749185667753</v>
      </c>
      <c r="J6188" s="192">
        <v>682</v>
      </c>
      <c r="K6188" s="191">
        <v>51.17</v>
      </c>
      <c r="L6188" s="193">
        <v>13.328121946452999</v>
      </c>
      <c r="N6188" s="185"/>
      <c r="O6188" s="185"/>
    </row>
    <row r="6189" spans="1:15" x14ac:dyDescent="0.25">
      <c r="A6189" s="239" t="s">
        <v>16095</v>
      </c>
      <c r="B6189" s="189" t="s">
        <v>5381</v>
      </c>
      <c r="C6189" s="190" t="s">
        <v>5380</v>
      </c>
      <c r="D6189" s="190" t="s">
        <v>1767</v>
      </c>
      <c r="E6189" s="190" t="s">
        <v>20867</v>
      </c>
      <c r="F6189" s="190" t="s">
        <v>20869</v>
      </c>
      <c r="G6189" s="192">
        <v>1646</v>
      </c>
      <c r="H6189" s="191">
        <v>105.79</v>
      </c>
      <c r="I6189" s="188">
        <v>15.559126571509594</v>
      </c>
      <c r="J6189" s="192">
        <v>1766</v>
      </c>
      <c r="K6189" s="191">
        <v>113.87</v>
      </c>
      <c r="L6189" s="193">
        <v>15.50891367348731</v>
      </c>
      <c r="N6189" s="185"/>
      <c r="O6189" s="185"/>
    </row>
    <row r="6190" spans="1:15" x14ac:dyDescent="0.25">
      <c r="A6190" s="239" t="s">
        <v>16096</v>
      </c>
      <c r="B6190" s="189" t="s">
        <v>5381</v>
      </c>
      <c r="C6190" s="190" t="s">
        <v>5380</v>
      </c>
      <c r="D6190" s="190" t="s">
        <v>1768</v>
      </c>
      <c r="E6190" s="190" t="s">
        <v>20867</v>
      </c>
      <c r="F6190" s="190" t="s">
        <v>20869</v>
      </c>
      <c r="G6190" s="192">
        <v>1168</v>
      </c>
      <c r="H6190" s="191">
        <v>69.83</v>
      </c>
      <c r="I6190" s="188">
        <v>16.726335385937276</v>
      </c>
      <c r="J6190" s="192">
        <v>1152</v>
      </c>
      <c r="K6190" s="191">
        <v>68.88</v>
      </c>
      <c r="L6190" s="193">
        <v>16.724738675958189</v>
      </c>
      <c r="N6190" s="185"/>
      <c r="O6190" s="185"/>
    </row>
    <row r="6191" spans="1:15" x14ac:dyDescent="0.25">
      <c r="A6191" s="239" t="s">
        <v>16097</v>
      </c>
      <c r="B6191" s="189" t="s">
        <v>5381</v>
      </c>
      <c r="C6191" s="190" t="s">
        <v>5380</v>
      </c>
      <c r="D6191" s="190" t="s">
        <v>1769</v>
      </c>
      <c r="E6191" s="190" t="s">
        <v>20867</v>
      </c>
      <c r="F6191" s="190" t="s">
        <v>20869</v>
      </c>
      <c r="G6191" s="192">
        <v>607</v>
      </c>
      <c r="H6191" s="191">
        <v>65.47</v>
      </c>
      <c r="I6191" s="188">
        <v>9.2714220253551254</v>
      </c>
      <c r="J6191" s="192">
        <v>565</v>
      </c>
      <c r="K6191" s="191">
        <v>58.87</v>
      </c>
      <c r="L6191" s="193">
        <v>9.5974180397485984</v>
      </c>
      <c r="N6191" s="185"/>
      <c r="O6191" s="185"/>
    </row>
    <row r="6192" spans="1:15" x14ac:dyDescent="0.25">
      <c r="A6192" s="239" t="s">
        <v>16098</v>
      </c>
      <c r="B6192" s="189" t="s">
        <v>5381</v>
      </c>
      <c r="C6192" s="190" t="s">
        <v>5380</v>
      </c>
      <c r="D6192" s="190" t="s">
        <v>1770</v>
      </c>
      <c r="E6192" s="190" t="s">
        <v>20867</v>
      </c>
      <c r="F6192" s="190" t="s">
        <v>20869</v>
      </c>
      <c r="G6192" s="192">
        <v>1000</v>
      </c>
      <c r="H6192" s="191">
        <v>212.82</v>
      </c>
      <c r="I6192" s="188">
        <v>4.6988065031482007</v>
      </c>
      <c r="J6192" s="192">
        <v>993</v>
      </c>
      <c r="K6192" s="191">
        <v>208.97</v>
      </c>
      <c r="L6192" s="193">
        <v>4.7518782600373264</v>
      </c>
      <c r="N6192" s="185"/>
      <c r="O6192" s="185"/>
    </row>
    <row r="6193" spans="1:15" x14ac:dyDescent="0.25">
      <c r="A6193" s="239" t="s">
        <v>16099</v>
      </c>
      <c r="B6193" s="189" t="s">
        <v>5381</v>
      </c>
      <c r="C6193" s="190" t="s">
        <v>5380</v>
      </c>
      <c r="D6193" s="190" t="s">
        <v>16100</v>
      </c>
      <c r="E6193" s="190" t="s">
        <v>20867</v>
      </c>
      <c r="F6193" s="190" t="s">
        <v>20868</v>
      </c>
      <c r="G6193" s="192">
        <v>0</v>
      </c>
      <c r="H6193" s="191">
        <v>0</v>
      </c>
      <c r="I6193" s="188">
        <v>0</v>
      </c>
      <c r="J6193" s="192">
        <v>0</v>
      </c>
      <c r="K6193" s="191">
        <v>28.48</v>
      </c>
      <c r="L6193" s="193">
        <v>0</v>
      </c>
      <c r="N6193" s="185"/>
      <c r="O6193" s="185"/>
    </row>
    <row r="6194" spans="1:15" x14ac:dyDescent="0.25">
      <c r="A6194" s="239" t="s">
        <v>16101</v>
      </c>
      <c r="B6194" s="189" t="s">
        <v>5381</v>
      </c>
      <c r="C6194" s="190" t="s">
        <v>5380</v>
      </c>
      <c r="D6194" s="190" t="s">
        <v>1771</v>
      </c>
      <c r="E6194" s="190" t="s">
        <v>20867</v>
      </c>
      <c r="F6194" s="190" t="s">
        <v>20869</v>
      </c>
      <c r="G6194" s="192">
        <v>7982</v>
      </c>
      <c r="H6194" s="191">
        <v>295.29000000000002</v>
      </c>
      <c r="I6194" s="188">
        <v>27.031054217887498</v>
      </c>
      <c r="J6194" s="192">
        <v>8029</v>
      </c>
      <c r="K6194" s="191">
        <v>297.04000000000002</v>
      </c>
      <c r="L6194" s="193">
        <v>27.030029625639642</v>
      </c>
      <c r="N6194" s="185"/>
      <c r="O6194" s="185"/>
    </row>
    <row r="6195" spans="1:15" x14ac:dyDescent="0.25">
      <c r="A6195" s="239" t="s">
        <v>16102</v>
      </c>
      <c r="B6195" s="189" t="s">
        <v>5381</v>
      </c>
      <c r="C6195" s="190" t="s">
        <v>5380</v>
      </c>
      <c r="D6195" s="190" t="s">
        <v>1772</v>
      </c>
      <c r="E6195" s="190" t="s">
        <v>20867</v>
      </c>
      <c r="F6195" s="190" t="s">
        <v>20869</v>
      </c>
      <c r="G6195" s="192">
        <v>11341</v>
      </c>
      <c r="H6195" s="191">
        <v>353.19</v>
      </c>
      <c r="I6195" s="188">
        <v>32.110195645403323</v>
      </c>
      <c r="J6195" s="192">
        <v>11250</v>
      </c>
      <c r="K6195" s="191">
        <v>366.49</v>
      </c>
      <c r="L6195" s="193">
        <v>30.696608365848999</v>
      </c>
      <c r="N6195" s="185"/>
      <c r="O6195" s="185"/>
    </row>
    <row r="6196" spans="1:15" x14ac:dyDescent="0.25">
      <c r="A6196" s="239" t="s">
        <v>16103</v>
      </c>
      <c r="B6196" s="189" t="s">
        <v>5381</v>
      </c>
      <c r="C6196" s="190" t="s">
        <v>5380</v>
      </c>
      <c r="D6196" s="190" t="s">
        <v>1773</v>
      </c>
      <c r="E6196" s="190" t="s">
        <v>20867</v>
      </c>
      <c r="F6196" s="190" t="s">
        <v>20869</v>
      </c>
      <c r="G6196" s="192">
        <v>8746</v>
      </c>
      <c r="H6196" s="191">
        <v>292.08</v>
      </c>
      <c r="I6196" s="188">
        <v>29.943850999726106</v>
      </c>
      <c r="J6196" s="192">
        <v>8758</v>
      </c>
      <c r="K6196" s="191">
        <v>292.7</v>
      </c>
      <c r="L6196" s="193">
        <v>29.921421250427059</v>
      </c>
      <c r="N6196" s="185"/>
      <c r="O6196" s="185"/>
    </row>
    <row r="6197" spans="1:15" x14ac:dyDescent="0.25">
      <c r="A6197" s="239" t="s">
        <v>16104</v>
      </c>
      <c r="B6197" s="189" t="s">
        <v>5381</v>
      </c>
      <c r="C6197" s="190" t="s">
        <v>5380</v>
      </c>
      <c r="D6197" s="190" t="s">
        <v>7258</v>
      </c>
      <c r="E6197" s="190" t="s">
        <v>20867</v>
      </c>
      <c r="F6197" s="190" t="s">
        <v>20868</v>
      </c>
      <c r="G6197" s="192">
        <v>0</v>
      </c>
      <c r="H6197" s="191">
        <v>0</v>
      </c>
      <c r="I6197" s="188">
        <v>0</v>
      </c>
      <c r="J6197" s="192">
        <v>0</v>
      </c>
      <c r="K6197" s="191">
        <v>89.66</v>
      </c>
      <c r="L6197" s="193">
        <v>0</v>
      </c>
      <c r="N6197" s="185"/>
      <c r="O6197" s="185"/>
    </row>
    <row r="6198" spans="1:15" x14ac:dyDescent="0.25">
      <c r="A6198" s="239" t="s">
        <v>16105</v>
      </c>
      <c r="B6198" s="189" t="s">
        <v>5381</v>
      </c>
      <c r="C6198" s="190" t="s">
        <v>5380</v>
      </c>
      <c r="D6198" s="190" t="s">
        <v>1774</v>
      </c>
      <c r="E6198" s="190" t="s">
        <v>20867</v>
      </c>
      <c r="F6198" s="190" t="s">
        <v>20869</v>
      </c>
      <c r="G6198" s="192">
        <v>1500</v>
      </c>
      <c r="H6198" s="191">
        <v>177.81</v>
      </c>
      <c r="I6198" s="188">
        <v>8.4359709802598282</v>
      </c>
      <c r="J6198" s="192">
        <v>1500</v>
      </c>
      <c r="K6198" s="191">
        <v>178.03</v>
      </c>
      <c r="L6198" s="193">
        <v>8.4255462562489463</v>
      </c>
      <c r="N6198" s="185"/>
      <c r="O6198" s="185"/>
    </row>
    <row r="6199" spans="1:15" x14ac:dyDescent="0.25">
      <c r="A6199" s="239" t="s">
        <v>16106</v>
      </c>
      <c r="B6199" s="189" t="s">
        <v>5381</v>
      </c>
      <c r="C6199" s="190" t="s">
        <v>5380</v>
      </c>
      <c r="D6199" s="190" t="s">
        <v>7876</v>
      </c>
      <c r="E6199" s="190" t="s">
        <v>20867</v>
      </c>
      <c r="F6199" s="190" t="s">
        <v>20869</v>
      </c>
      <c r="G6199" s="192">
        <v>43.45</v>
      </c>
      <c r="H6199" s="191">
        <v>4.6900000000000004</v>
      </c>
      <c r="I6199" s="188">
        <v>9.2643923240938157</v>
      </c>
      <c r="J6199" s="192">
        <v>46</v>
      </c>
      <c r="K6199" s="191">
        <v>4.74</v>
      </c>
      <c r="L6199" s="193">
        <v>9.7046413502109701</v>
      </c>
      <c r="N6199" s="185"/>
      <c r="O6199" s="185"/>
    </row>
    <row r="6200" spans="1:15" x14ac:dyDescent="0.25">
      <c r="A6200" s="239" t="s">
        <v>16107</v>
      </c>
      <c r="B6200" s="189" t="s">
        <v>5381</v>
      </c>
      <c r="C6200" s="190" t="s">
        <v>5380</v>
      </c>
      <c r="D6200" s="190" t="s">
        <v>7221</v>
      </c>
      <c r="E6200" s="190" t="s">
        <v>20867</v>
      </c>
      <c r="F6200" s="190" t="s">
        <v>20869</v>
      </c>
      <c r="G6200" s="192">
        <v>636.94000000000005</v>
      </c>
      <c r="H6200" s="191">
        <v>56.27</v>
      </c>
      <c r="I6200" s="188">
        <v>11.319353118891062</v>
      </c>
      <c r="J6200" s="192">
        <v>659</v>
      </c>
      <c r="K6200" s="191">
        <v>54.52</v>
      </c>
      <c r="L6200" s="193">
        <v>12.087307410124724</v>
      </c>
      <c r="N6200" s="185"/>
      <c r="O6200" s="185"/>
    </row>
    <row r="6201" spans="1:15" x14ac:dyDescent="0.25">
      <c r="A6201" s="239" t="s">
        <v>16108</v>
      </c>
      <c r="B6201" s="189" t="s">
        <v>5381</v>
      </c>
      <c r="C6201" s="190" t="s">
        <v>5380</v>
      </c>
      <c r="D6201" s="190" t="s">
        <v>1775</v>
      </c>
      <c r="E6201" s="190" t="s">
        <v>20867</v>
      </c>
      <c r="F6201" s="190" t="s">
        <v>20869</v>
      </c>
      <c r="G6201" s="192">
        <v>1221</v>
      </c>
      <c r="H6201" s="191">
        <v>149.03</v>
      </c>
      <c r="I6201" s="188">
        <v>8.1929812789371272</v>
      </c>
      <c r="J6201" s="192">
        <v>1243</v>
      </c>
      <c r="K6201" s="191">
        <v>152.84</v>
      </c>
      <c r="L6201" s="193">
        <v>8.1326877780685685</v>
      </c>
      <c r="N6201" s="185"/>
      <c r="O6201" s="185"/>
    </row>
    <row r="6202" spans="1:15" x14ac:dyDescent="0.25">
      <c r="A6202" s="239" t="s">
        <v>16109</v>
      </c>
      <c r="B6202" s="189" t="s">
        <v>5381</v>
      </c>
      <c r="C6202" s="190" t="s">
        <v>5380</v>
      </c>
      <c r="D6202" s="190" t="s">
        <v>16110</v>
      </c>
      <c r="E6202" s="190" t="s">
        <v>20867</v>
      </c>
      <c r="F6202" s="190" t="s">
        <v>20868</v>
      </c>
      <c r="G6202" s="192">
        <v>0</v>
      </c>
      <c r="H6202" s="191">
        <v>0</v>
      </c>
      <c r="I6202" s="188">
        <v>0</v>
      </c>
      <c r="J6202" s="192">
        <v>0</v>
      </c>
      <c r="K6202" s="191">
        <v>22.61</v>
      </c>
      <c r="L6202" s="193">
        <v>0</v>
      </c>
      <c r="N6202" s="185"/>
      <c r="O6202" s="185"/>
    </row>
    <row r="6203" spans="1:15" x14ac:dyDescent="0.25">
      <c r="A6203" s="239" t="s">
        <v>16111</v>
      </c>
      <c r="B6203" s="189" t="s">
        <v>5381</v>
      </c>
      <c r="C6203" s="190" t="s">
        <v>5380</v>
      </c>
      <c r="D6203" s="190" t="s">
        <v>1776</v>
      </c>
      <c r="E6203" s="190" t="s">
        <v>20867</v>
      </c>
      <c r="F6203" s="190" t="s">
        <v>20869</v>
      </c>
      <c r="G6203" s="192">
        <v>3237</v>
      </c>
      <c r="H6203" s="191">
        <v>156.52000000000001</v>
      </c>
      <c r="I6203" s="188">
        <v>20.681063122923586</v>
      </c>
      <c r="J6203" s="192">
        <v>2961</v>
      </c>
      <c r="K6203" s="191">
        <v>157.72999999999999</v>
      </c>
      <c r="L6203" s="193">
        <v>18.772586064794268</v>
      </c>
      <c r="N6203" s="185"/>
      <c r="O6203" s="185"/>
    </row>
    <row r="6204" spans="1:15" x14ac:dyDescent="0.25">
      <c r="A6204" s="239" t="s">
        <v>16112</v>
      </c>
      <c r="B6204" s="189" t="s">
        <v>5381</v>
      </c>
      <c r="C6204" s="190" t="s">
        <v>5380</v>
      </c>
      <c r="D6204" s="190" t="s">
        <v>1777</v>
      </c>
      <c r="E6204" s="190" t="s">
        <v>20867</v>
      </c>
      <c r="F6204" s="190" t="s">
        <v>20869</v>
      </c>
      <c r="G6204" s="192">
        <v>2580</v>
      </c>
      <c r="H6204" s="191">
        <v>201.27</v>
      </c>
      <c r="I6204" s="188">
        <v>12.818601878074228</v>
      </c>
      <c r="J6204" s="192">
        <v>2832</v>
      </c>
      <c r="K6204" s="191">
        <v>210.25</v>
      </c>
      <c r="L6204" s="193">
        <v>13.469678953626635</v>
      </c>
      <c r="N6204" s="185"/>
      <c r="O6204" s="185"/>
    </row>
    <row r="6205" spans="1:15" x14ac:dyDescent="0.25">
      <c r="A6205" s="239" t="s">
        <v>16113</v>
      </c>
      <c r="B6205" s="189" t="s">
        <v>5381</v>
      </c>
      <c r="C6205" s="190" t="s">
        <v>5380</v>
      </c>
      <c r="D6205" s="190" t="s">
        <v>1778</v>
      </c>
      <c r="E6205" s="190" t="s">
        <v>20867</v>
      </c>
      <c r="F6205" s="190" t="s">
        <v>20869</v>
      </c>
      <c r="G6205" s="192">
        <v>1333</v>
      </c>
      <c r="H6205" s="191">
        <v>88.66</v>
      </c>
      <c r="I6205" s="188">
        <v>15.034965034965035</v>
      </c>
      <c r="J6205" s="192">
        <v>1624</v>
      </c>
      <c r="K6205" s="191">
        <v>91.34</v>
      </c>
      <c r="L6205" s="193">
        <v>17.779724107729361</v>
      </c>
      <c r="N6205" s="185"/>
      <c r="O6205" s="185"/>
    </row>
    <row r="6206" spans="1:15" x14ac:dyDescent="0.25">
      <c r="A6206" s="239" t="s">
        <v>16114</v>
      </c>
      <c r="B6206" s="189" t="s">
        <v>5381</v>
      </c>
      <c r="C6206" s="190" t="s">
        <v>5380</v>
      </c>
      <c r="D6206" s="190" t="s">
        <v>1779</v>
      </c>
      <c r="E6206" s="190" t="s">
        <v>20867</v>
      </c>
      <c r="F6206" s="190" t="s">
        <v>20869</v>
      </c>
      <c r="G6206" s="192">
        <v>2509</v>
      </c>
      <c r="H6206" s="191">
        <v>85.5</v>
      </c>
      <c r="I6206" s="188">
        <v>29.345029239766081</v>
      </c>
      <c r="J6206" s="192">
        <v>2676</v>
      </c>
      <c r="K6206" s="191">
        <v>91.77</v>
      </c>
      <c r="L6206" s="193">
        <v>29.159856162144493</v>
      </c>
      <c r="N6206" s="185"/>
      <c r="O6206" s="185"/>
    </row>
    <row r="6207" spans="1:15" x14ac:dyDescent="0.25">
      <c r="A6207" s="239" t="s">
        <v>16115</v>
      </c>
      <c r="B6207" s="189" t="s">
        <v>5381</v>
      </c>
      <c r="C6207" s="190" t="s">
        <v>5380</v>
      </c>
      <c r="D6207" s="190" t="s">
        <v>1780</v>
      </c>
      <c r="E6207" s="190" t="s">
        <v>20867</v>
      </c>
      <c r="F6207" s="190" t="s">
        <v>20869</v>
      </c>
      <c r="G6207" s="192">
        <v>3322</v>
      </c>
      <c r="H6207" s="191">
        <v>108.55</v>
      </c>
      <c r="I6207" s="188">
        <v>30.603408567480425</v>
      </c>
      <c r="J6207" s="192">
        <v>4902</v>
      </c>
      <c r="K6207" s="191">
        <v>111.41</v>
      </c>
      <c r="L6207" s="193">
        <v>43.999640965801994</v>
      </c>
      <c r="N6207" s="185"/>
      <c r="O6207" s="185"/>
    </row>
    <row r="6208" spans="1:15" x14ac:dyDescent="0.25">
      <c r="A6208" s="239" t="s">
        <v>16116</v>
      </c>
      <c r="B6208" s="189" t="s">
        <v>5381</v>
      </c>
      <c r="C6208" s="190" t="s">
        <v>5380</v>
      </c>
      <c r="D6208" s="190" t="s">
        <v>1781</v>
      </c>
      <c r="E6208" s="190" t="s">
        <v>20867</v>
      </c>
      <c r="F6208" s="190" t="s">
        <v>20869</v>
      </c>
      <c r="G6208" s="192">
        <v>3657</v>
      </c>
      <c r="H6208" s="191">
        <v>169.76</v>
      </c>
      <c r="I6208" s="188">
        <v>21.542177191328935</v>
      </c>
      <c r="J6208" s="192">
        <v>4500</v>
      </c>
      <c r="K6208" s="191">
        <v>176.57</v>
      </c>
      <c r="L6208" s="193">
        <v>25.485643087727247</v>
      </c>
      <c r="N6208" s="185"/>
      <c r="O6208" s="185"/>
    </row>
    <row r="6209" spans="1:15" x14ac:dyDescent="0.25">
      <c r="A6209" s="239" t="s">
        <v>16117</v>
      </c>
      <c r="B6209" s="189" t="s">
        <v>5381</v>
      </c>
      <c r="C6209" s="190" t="s">
        <v>5380</v>
      </c>
      <c r="D6209" s="190" t="s">
        <v>16118</v>
      </c>
      <c r="E6209" s="190" t="s">
        <v>20867</v>
      </c>
      <c r="F6209" s="190" t="s">
        <v>20868</v>
      </c>
      <c r="G6209" s="192">
        <v>0</v>
      </c>
      <c r="H6209" s="191">
        <v>0</v>
      </c>
      <c r="I6209" s="188">
        <v>0</v>
      </c>
      <c r="J6209" s="192">
        <v>0</v>
      </c>
      <c r="K6209" s="191">
        <v>366.11</v>
      </c>
      <c r="L6209" s="193">
        <v>0</v>
      </c>
      <c r="N6209" s="185"/>
      <c r="O6209" s="185"/>
    </row>
    <row r="6210" spans="1:15" x14ac:dyDescent="0.25">
      <c r="A6210" s="239" t="s">
        <v>16119</v>
      </c>
      <c r="B6210" s="189" t="s">
        <v>5381</v>
      </c>
      <c r="C6210" s="190" t="s">
        <v>5380</v>
      </c>
      <c r="D6210" s="190" t="s">
        <v>1782</v>
      </c>
      <c r="E6210" s="190" t="s">
        <v>20867</v>
      </c>
      <c r="F6210" s="190" t="s">
        <v>20869</v>
      </c>
      <c r="G6210" s="192">
        <v>134546</v>
      </c>
      <c r="H6210" s="191">
        <v>2865.73</v>
      </c>
      <c r="I6210" s="188">
        <v>46.949991799646163</v>
      </c>
      <c r="J6210" s="192">
        <v>137809</v>
      </c>
      <c r="K6210" s="191">
        <v>2935.23</v>
      </c>
      <c r="L6210" s="193">
        <v>46.949983476592976</v>
      </c>
      <c r="N6210" s="185"/>
      <c r="O6210" s="185"/>
    </row>
    <row r="6211" spans="1:15" x14ac:dyDescent="0.25">
      <c r="A6211" s="239" t="s">
        <v>16120</v>
      </c>
      <c r="B6211" s="189" t="s">
        <v>5381</v>
      </c>
      <c r="C6211" s="190" t="s">
        <v>5380</v>
      </c>
      <c r="D6211" s="190" t="s">
        <v>1783</v>
      </c>
      <c r="E6211" s="190" t="s">
        <v>20867</v>
      </c>
      <c r="F6211" s="190" t="s">
        <v>20869</v>
      </c>
      <c r="G6211" s="192">
        <v>12654</v>
      </c>
      <c r="H6211" s="191">
        <v>325.16000000000003</v>
      </c>
      <c r="I6211" s="188">
        <v>38.91622585803912</v>
      </c>
      <c r="J6211" s="192">
        <v>12567</v>
      </c>
      <c r="K6211" s="191">
        <v>309.44</v>
      </c>
      <c r="L6211" s="193">
        <v>40.6120734229576</v>
      </c>
      <c r="N6211" s="185"/>
      <c r="O6211" s="185"/>
    </row>
    <row r="6212" spans="1:15" x14ac:dyDescent="0.25">
      <c r="A6212" s="239" t="s">
        <v>16121</v>
      </c>
      <c r="B6212" s="189" t="s">
        <v>5381</v>
      </c>
      <c r="C6212" s="190" t="s">
        <v>5380</v>
      </c>
      <c r="D6212" s="190" t="s">
        <v>4330</v>
      </c>
      <c r="E6212" s="190" t="s">
        <v>20867</v>
      </c>
      <c r="F6212" s="190" t="s">
        <v>20869</v>
      </c>
      <c r="G6212" s="192">
        <v>25000</v>
      </c>
      <c r="H6212" s="191">
        <v>863.38</v>
      </c>
      <c r="I6212" s="188">
        <v>28.95596377029813</v>
      </c>
      <c r="J6212" s="192">
        <v>25000</v>
      </c>
      <c r="K6212" s="191">
        <v>871.69</v>
      </c>
      <c r="L6212" s="193">
        <v>28.679920613979739</v>
      </c>
      <c r="N6212" s="185"/>
      <c r="O6212" s="185"/>
    </row>
    <row r="6213" spans="1:15" x14ac:dyDescent="0.25">
      <c r="A6213" s="239" t="s">
        <v>16122</v>
      </c>
      <c r="B6213" s="189" t="s">
        <v>5381</v>
      </c>
      <c r="C6213" s="190" t="s">
        <v>5380</v>
      </c>
      <c r="D6213" s="190" t="s">
        <v>2427</v>
      </c>
      <c r="E6213" s="190" t="s">
        <v>20867</v>
      </c>
      <c r="F6213" s="190" t="s">
        <v>20869</v>
      </c>
      <c r="G6213" s="192">
        <v>4955</v>
      </c>
      <c r="H6213" s="191">
        <v>159.52000000000001</v>
      </c>
      <c r="I6213" s="188">
        <v>31.061935807422266</v>
      </c>
      <c r="J6213" s="192">
        <v>4322</v>
      </c>
      <c r="K6213" s="191">
        <v>158.31</v>
      </c>
      <c r="L6213" s="193">
        <v>27.300865390689154</v>
      </c>
      <c r="N6213" s="185"/>
      <c r="O6213" s="185"/>
    </row>
    <row r="6214" spans="1:15" x14ac:dyDescent="0.25">
      <c r="A6214" s="239" t="s">
        <v>16123</v>
      </c>
      <c r="B6214" s="189" t="s">
        <v>5381</v>
      </c>
      <c r="C6214" s="190" t="s">
        <v>5380</v>
      </c>
      <c r="D6214" s="190" t="s">
        <v>2428</v>
      </c>
      <c r="E6214" s="190" t="s">
        <v>20867</v>
      </c>
      <c r="F6214" s="190" t="s">
        <v>20869</v>
      </c>
      <c r="G6214" s="192">
        <v>1166</v>
      </c>
      <c r="H6214" s="191">
        <v>79.73</v>
      </c>
      <c r="I6214" s="188">
        <v>14.624357205568794</v>
      </c>
      <c r="J6214" s="192">
        <v>1195</v>
      </c>
      <c r="K6214" s="191">
        <v>82.77</v>
      </c>
      <c r="L6214" s="193">
        <v>14.437598163585841</v>
      </c>
      <c r="N6214" s="185"/>
      <c r="O6214" s="185"/>
    </row>
    <row r="6215" spans="1:15" x14ac:dyDescent="0.25">
      <c r="A6215" s="239" t="s">
        <v>16124</v>
      </c>
      <c r="B6215" s="189" t="s">
        <v>5381</v>
      </c>
      <c r="C6215" s="190" t="s">
        <v>5380</v>
      </c>
      <c r="D6215" s="190" t="s">
        <v>2218</v>
      </c>
      <c r="E6215" s="190" t="s">
        <v>20867</v>
      </c>
      <c r="F6215" s="190" t="s">
        <v>20869</v>
      </c>
      <c r="G6215" s="192">
        <v>988</v>
      </c>
      <c r="H6215" s="191">
        <v>82.87</v>
      </c>
      <c r="I6215" s="188">
        <v>11.922287920839869</v>
      </c>
      <c r="J6215" s="192">
        <v>1647</v>
      </c>
      <c r="K6215" s="191">
        <v>88.38</v>
      </c>
      <c r="L6215" s="193">
        <v>18.635437881873727</v>
      </c>
      <c r="N6215" s="185"/>
      <c r="O6215" s="185"/>
    </row>
    <row r="6216" spans="1:15" x14ac:dyDescent="0.25">
      <c r="A6216" s="239" t="s">
        <v>16125</v>
      </c>
      <c r="B6216" s="189" t="s">
        <v>5381</v>
      </c>
      <c r="C6216" s="190" t="s">
        <v>5380</v>
      </c>
      <c r="D6216" s="190" t="s">
        <v>4881</v>
      </c>
      <c r="E6216" s="190" t="s">
        <v>20867</v>
      </c>
      <c r="F6216" s="190" t="s">
        <v>20869</v>
      </c>
      <c r="G6216" s="192">
        <v>0</v>
      </c>
      <c r="H6216" s="191">
        <v>0</v>
      </c>
      <c r="I6216" s="188">
        <v>0</v>
      </c>
      <c r="J6216" s="192">
        <v>57</v>
      </c>
      <c r="K6216" s="191">
        <v>4.99</v>
      </c>
      <c r="L6216" s="193">
        <v>11.422845691382765</v>
      </c>
      <c r="N6216" s="185"/>
      <c r="O6216" s="185"/>
    </row>
    <row r="6217" spans="1:15" x14ac:dyDescent="0.25">
      <c r="A6217" s="239" t="s">
        <v>16126</v>
      </c>
      <c r="B6217" s="189" t="s">
        <v>5381</v>
      </c>
      <c r="C6217" s="190" t="s">
        <v>5380</v>
      </c>
      <c r="D6217" s="190" t="s">
        <v>2429</v>
      </c>
      <c r="E6217" s="190" t="s">
        <v>20867</v>
      </c>
      <c r="F6217" s="190" t="s">
        <v>20869</v>
      </c>
      <c r="G6217" s="192">
        <v>577</v>
      </c>
      <c r="H6217" s="191">
        <v>60.14</v>
      </c>
      <c r="I6217" s="188">
        <v>9.5942800133022939</v>
      </c>
      <c r="J6217" s="192">
        <v>586</v>
      </c>
      <c r="K6217" s="191">
        <v>61.07</v>
      </c>
      <c r="L6217" s="193">
        <v>9.5955460946454885</v>
      </c>
      <c r="N6217" s="185"/>
      <c r="O6217" s="185"/>
    </row>
    <row r="6218" spans="1:15" x14ac:dyDescent="0.25">
      <c r="A6218" s="239" t="s">
        <v>16127</v>
      </c>
      <c r="B6218" s="189" t="s">
        <v>5381</v>
      </c>
      <c r="C6218" s="190" t="s">
        <v>5380</v>
      </c>
      <c r="D6218" s="190" t="s">
        <v>2729</v>
      </c>
      <c r="E6218" s="190" t="s">
        <v>20867</v>
      </c>
      <c r="F6218" s="190" t="s">
        <v>20869</v>
      </c>
      <c r="G6218" s="192">
        <v>2098</v>
      </c>
      <c r="H6218" s="191">
        <v>81.489999999999995</v>
      </c>
      <c r="I6218" s="188">
        <v>25.745490244201743</v>
      </c>
      <c r="J6218" s="192">
        <v>2072</v>
      </c>
      <c r="K6218" s="191">
        <v>80.48</v>
      </c>
      <c r="L6218" s="193">
        <v>25.745526838966203</v>
      </c>
      <c r="N6218" s="185"/>
      <c r="O6218" s="185"/>
    </row>
    <row r="6219" spans="1:15" x14ac:dyDescent="0.25">
      <c r="A6219" s="239" t="s">
        <v>16128</v>
      </c>
      <c r="B6219" s="189" t="s">
        <v>5381</v>
      </c>
      <c r="C6219" s="190" t="s">
        <v>5380</v>
      </c>
      <c r="D6219" s="190" t="s">
        <v>2430</v>
      </c>
      <c r="E6219" s="190" t="s">
        <v>20867</v>
      </c>
      <c r="F6219" s="190" t="s">
        <v>20869</v>
      </c>
      <c r="G6219" s="192">
        <v>1044.9000000000001</v>
      </c>
      <c r="H6219" s="191">
        <v>92.31</v>
      </c>
      <c r="I6219" s="188">
        <v>11.319467013324667</v>
      </c>
      <c r="J6219" s="192">
        <v>1119</v>
      </c>
      <c r="K6219" s="191">
        <v>92.53</v>
      </c>
      <c r="L6219" s="193">
        <v>12.09337512158219</v>
      </c>
      <c r="N6219" s="185"/>
      <c r="O6219" s="185"/>
    </row>
    <row r="6220" spans="1:15" x14ac:dyDescent="0.25">
      <c r="A6220" s="239" t="s">
        <v>16129</v>
      </c>
      <c r="B6220" s="189" t="s">
        <v>5381</v>
      </c>
      <c r="C6220" s="190" t="s">
        <v>5380</v>
      </c>
      <c r="D6220" s="190" t="s">
        <v>2431</v>
      </c>
      <c r="E6220" s="190" t="s">
        <v>20867</v>
      </c>
      <c r="F6220" s="190" t="s">
        <v>20869</v>
      </c>
      <c r="G6220" s="192">
        <v>684.6</v>
      </c>
      <c r="H6220" s="191">
        <v>60.48</v>
      </c>
      <c r="I6220" s="188">
        <v>11.319444444444445</v>
      </c>
      <c r="J6220" s="192">
        <v>714</v>
      </c>
      <c r="K6220" s="191">
        <v>59.05</v>
      </c>
      <c r="L6220" s="193">
        <v>12.091447925486877</v>
      </c>
      <c r="N6220" s="185"/>
      <c r="O6220" s="185"/>
    </row>
    <row r="6221" spans="1:15" x14ac:dyDescent="0.25">
      <c r="A6221" s="239" t="s">
        <v>16130</v>
      </c>
      <c r="B6221" s="189" t="s">
        <v>5381</v>
      </c>
      <c r="C6221" s="190" t="s">
        <v>5380</v>
      </c>
      <c r="D6221" s="190" t="s">
        <v>2432</v>
      </c>
      <c r="E6221" s="190" t="s">
        <v>20867</v>
      </c>
      <c r="F6221" s="190" t="s">
        <v>20869</v>
      </c>
      <c r="G6221" s="192">
        <v>2112</v>
      </c>
      <c r="H6221" s="191">
        <v>88.62</v>
      </c>
      <c r="I6221" s="188">
        <v>23.832092078537574</v>
      </c>
      <c r="J6221" s="192">
        <v>2185</v>
      </c>
      <c r="K6221" s="191">
        <v>92.03</v>
      </c>
      <c r="L6221" s="193">
        <v>23.742257959361076</v>
      </c>
      <c r="N6221" s="185"/>
      <c r="O6221" s="185"/>
    </row>
    <row r="6222" spans="1:15" x14ac:dyDescent="0.25">
      <c r="A6222" s="239" t="s">
        <v>16131</v>
      </c>
      <c r="B6222" s="189" t="s">
        <v>5381</v>
      </c>
      <c r="C6222" s="190" t="s">
        <v>5380</v>
      </c>
      <c r="D6222" s="190" t="s">
        <v>6965</v>
      </c>
      <c r="E6222" s="190" t="s">
        <v>20867</v>
      </c>
      <c r="F6222" s="190" t="s">
        <v>20869</v>
      </c>
      <c r="G6222" s="192">
        <v>3328</v>
      </c>
      <c r="H6222" s="191">
        <v>113.96</v>
      </c>
      <c r="I6222" s="188">
        <v>29.203229203229206</v>
      </c>
      <c r="J6222" s="192">
        <v>3500</v>
      </c>
      <c r="K6222" s="191">
        <v>123.5</v>
      </c>
      <c r="L6222" s="193">
        <v>28.340080971659919</v>
      </c>
      <c r="N6222" s="185"/>
      <c r="O6222" s="185"/>
    </row>
    <row r="6223" spans="1:15" x14ac:dyDescent="0.25">
      <c r="A6223" s="239" t="s">
        <v>16132</v>
      </c>
      <c r="B6223" s="189" t="s">
        <v>5381</v>
      </c>
      <c r="C6223" s="190" t="s">
        <v>5380</v>
      </c>
      <c r="D6223" s="190" t="s">
        <v>16133</v>
      </c>
      <c r="E6223" s="190" t="s">
        <v>20867</v>
      </c>
      <c r="F6223" s="190" t="s">
        <v>20868</v>
      </c>
      <c r="G6223" s="192">
        <v>0</v>
      </c>
      <c r="H6223" s="191">
        <v>0</v>
      </c>
      <c r="I6223" s="188">
        <v>0</v>
      </c>
      <c r="J6223" s="192">
        <v>0</v>
      </c>
      <c r="K6223" s="191">
        <v>31.55</v>
      </c>
      <c r="L6223" s="193">
        <v>0</v>
      </c>
      <c r="N6223" s="185"/>
      <c r="O6223" s="185"/>
    </row>
    <row r="6224" spans="1:15" x14ac:dyDescent="0.25">
      <c r="A6224" s="239" t="s">
        <v>16134</v>
      </c>
      <c r="B6224" s="189" t="s">
        <v>5381</v>
      </c>
      <c r="C6224" s="190" t="s">
        <v>5380</v>
      </c>
      <c r="D6224" s="190" t="s">
        <v>16135</v>
      </c>
      <c r="E6224" s="190" t="s">
        <v>20867</v>
      </c>
      <c r="F6224" s="190" t="s">
        <v>20869</v>
      </c>
      <c r="G6224" s="192">
        <v>0</v>
      </c>
      <c r="H6224" s="191">
        <v>0</v>
      </c>
      <c r="I6224" s="188">
        <v>0</v>
      </c>
      <c r="J6224" s="192">
        <v>66</v>
      </c>
      <c r="K6224" s="191">
        <v>5.79</v>
      </c>
      <c r="L6224" s="193">
        <v>11.398963730569948</v>
      </c>
      <c r="N6224" s="185"/>
      <c r="O6224" s="185"/>
    </row>
    <row r="6225" spans="1:15" x14ac:dyDescent="0.25">
      <c r="A6225" s="239" t="s">
        <v>16136</v>
      </c>
      <c r="B6225" s="189" t="s">
        <v>5381</v>
      </c>
      <c r="C6225" s="190" t="s">
        <v>5380</v>
      </c>
      <c r="D6225" s="190" t="s">
        <v>1791</v>
      </c>
      <c r="E6225" s="190" t="s">
        <v>20867</v>
      </c>
      <c r="F6225" s="190" t="s">
        <v>20869</v>
      </c>
      <c r="G6225" s="192">
        <v>873</v>
      </c>
      <c r="H6225" s="191">
        <v>66.03</v>
      </c>
      <c r="I6225" s="188">
        <v>13.221263062244434</v>
      </c>
      <c r="J6225" s="192">
        <v>907</v>
      </c>
      <c r="K6225" s="191">
        <v>68.59</v>
      </c>
      <c r="L6225" s="193">
        <v>13.22350196821694</v>
      </c>
      <c r="N6225" s="185"/>
      <c r="O6225" s="185"/>
    </row>
    <row r="6226" spans="1:15" x14ac:dyDescent="0.25">
      <c r="A6226" s="239" t="s">
        <v>16137</v>
      </c>
      <c r="B6226" s="189" t="s">
        <v>5381</v>
      </c>
      <c r="C6226" s="190" t="s">
        <v>5380</v>
      </c>
      <c r="D6226" s="190" t="s">
        <v>1792</v>
      </c>
      <c r="E6226" s="190" t="s">
        <v>20867</v>
      </c>
      <c r="F6226" s="190" t="s">
        <v>20869</v>
      </c>
      <c r="G6226" s="192">
        <v>39.28</v>
      </c>
      <c r="H6226" s="191">
        <v>5.46</v>
      </c>
      <c r="I6226" s="188">
        <v>7.1941391941391943</v>
      </c>
      <c r="J6226" s="192">
        <v>34</v>
      </c>
      <c r="K6226" s="191">
        <v>5.26</v>
      </c>
      <c r="L6226" s="193">
        <v>6.4638783269961984</v>
      </c>
      <c r="N6226" s="185"/>
      <c r="O6226" s="185"/>
    </row>
    <row r="6227" spans="1:15" x14ac:dyDescent="0.25">
      <c r="A6227" s="239" t="s">
        <v>16138</v>
      </c>
      <c r="B6227" s="189" t="s">
        <v>5381</v>
      </c>
      <c r="C6227" s="190" t="s">
        <v>5380</v>
      </c>
      <c r="D6227" s="190" t="s">
        <v>16139</v>
      </c>
      <c r="E6227" s="190" t="s">
        <v>20867</v>
      </c>
      <c r="F6227" s="190" t="s">
        <v>20868</v>
      </c>
      <c r="G6227" s="192">
        <v>0</v>
      </c>
      <c r="H6227" s="191">
        <v>0</v>
      </c>
      <c r="I6227" s="188">
        <v>0</v>
      </c>
      <c r="J6227" s="192">
        <v>0</v>
      </c>
      <c r="K6227" s="191">
        <v>21.52</v>
      </c>
      <c r="L6227" s="193">
        <v>0</v>
      </c>
      <c r="N6227" s="185"/>
      <c r="O6227" s="185"/>
    </row>
    <row r="6228" spans="1:15" x14ac:dyDescent="0.25">
      <c r="A6228" s="239" t="s">
        <v>16140</v>
      </c>
      <c r="B6228" s="189" t="s">
        <v>5381</v>
      </c>
      <c r="C6228" s="190" t="s">
        <v>5380</v>
      </c>
      <c r="D6228" s="190" t="s">
        <v>16141</v>
      </c>
      <c r="E6228" s="190" t="s">
        <v>20867</v>
      </c>
      <c r="F6228" s="190" t="s">
        <v>20868</v>
      </c>
      <c r="G6228" s="192">
        <v>0</v>
      </c>
      <c r="H6228" s="191">
        <v>0</v>
      </c>
      <c r="I6228" s="188">
        <v>0</v>
      </c>
      <c r="J6228" s="192">
        <v>0</v>
      </c>
      <c r="K6228" s="191">
        <v>38.630000000000003</v>
      </c>
      <c r="L6228" s="193">
        <v>0</v>
      </c>
      <c r="N6228" s="185"/>
      <c r="O6228" s="185"/>
    </row>
    <row r="6229" spans="1:15" x14ac:dyDescent="0.25">
      <c r="A6229" s="239" t="s">
        <v>16142</v>
      </c>
      <c r="B6229" s="189" t="s">
        <v>5381</v>
      </c>
      <c r="C6229" s="190" t="s">
        <v>5380</v>
      </c>
      <c r="D6229" s="190" t="s">
        <v>1793</v>
      </c>
      <c r="E6229" s="190" t="s">
        <v>20867</v>
      </c>
      <c r="F6229" s="190" t="s">
        <v>20869</v>
      </c>
      <c r="G6229" s="192">
        <v>2400</v>
      </c>
      <c r="H6229" s="191">
        <v>174.64</v>
      </c>
      <c r="I6229" s="188">
        <v>13.742556115437472</v>
      </c>
      <c r="J6229" s="192">
        <v>2400</v>
      </c>
      <c r="K6229" s="191">
        <v>173.56</v>
      </c>
      <c r="L6229" s="193">
        <v>13.828070984097717</v>
      </c>
      <c r="N6229" s="185"/>
      <c r="O6229" s="185"/>
    </row>
    <row r="6230" spans="1:15" x14ac:dyDescent="0.25">
      <c r="A6230" s="239" t="s">
        <v>16143</v>
      </c>
      <c r="B6230" s="189" t="s">
        <v>5381</v>
      </c>
      <c r="C6230" s="190" t="s">
        <v>5380</v>
      </c>
      <c r="D6230" s="190" t="s">
        <v>16144</v>
      </c>
      <c r="E6230" s="190" t="s">
        <v>20867</v>
      </c>
      <c r="F6230" s="190" t="s">
        <v>20868</v>
      </c>
      <c r="G6230" s="192">
        <v>0</v>
      </c>
      <c r="H6230" s="191">
        <v>0</v>
      </c>
      <c r="I6230" s="188">
        <v>0</v>
      </c>
      <c r="J6230" s="192">
        <v>0</v>
      </c>
      <c r="K6230" s="191">
        <v>57.57</v>
      </c>
      <c r="L6230" s="193">
        <v>0</v>
      </c>
      <c r="N6230" s="185"/>
      <c r="O6230" s="185"/>
    </row>
    <row r="6231" spans="1:15" x14ac:dyDescent="0.25">
      <c r="A6231" s="239" t="s">
        <v>16145</v>
      </c>
      <c r="B6231" s="189" t="s">
        <v>5385</v>
      </c>
      <c r="C6231" s="190" t="s">
        <v>5384</v>
      </c>
      <c r="D6231" s="190" t="s">
        <v>1794</v>
      </c>
      <c r="E6231" s="190" t="s">
        <v>20867</v>
      </c>
      <c r="F6231" s="190" t="s">
        <v>20869</v>
      </c>
      <c r="G6231" s="192">
        <v>42815</v>
      </c>
      <c r="H6231" s="191">
        <v>1130.05</v>
      </c>
      <c r="I6231" s="188">
        <v>37.887704083890092</v>
      </c>
      <c r="J6231" s="192">
        <v>48977</v>
      </c>
      <c r="K6231" s="191">
        <v>1154.9000000000001</v>
      </c>
      <c r="L6231" s="193">
        <v>42.408000692700661</v>
      </c>
      <c r="N6231" s="185"/>
      <c r="O6231" s="185"/>
    </row>
    <row r="6232" spans="1:15" x14ac:dyDescent="0.25">
      <c r="A6232" s="239" t="s">
        <v>16146</v>
      </c>
      <c r="B6232" s="189" t="s">
        <v>5385</v>
      </c>
      <c r="C6232" s="190" t="s">
        <v>5384</v>
      </c>
      <c r="D6232" s="190" t="s">
        <v>1795</v>
      </c>
      <c r="E6232" s="190" t="s">
        <v>20867</v>
      </c>
      <c r="F6232" s="190" t="s">
        <v>20869</v>
      </c>
      <c r="G6232" s="192">
        <v>33743</v>
      </c>
      <c r="H6232" s="191">
        <v>558.24</v>
      </c>
      <c r="I6232" s="188">
        <v>60.445328174261967</v>
      </c>
      <c r="J6232" s="192">
        <v>34414</v>
      </c>
      <c r="K6232" s="191">
        <v>583.5</v>
      </c>
      <c r="L6232" s="193">
        <v>58.978577549271634</v>
      </c>
      <c r="N6232" s="185"/>
      <c r="O6232" s="185"/>
    </row>
    <row r="6233" spans="1:15" x14ac:dyDescent="0.25">
      <c r="A6233" s="239" t="s">
        <v>16147</v>
      </c>
      <c r="B6233" s="189" t="s">
        <v>5385</v>
      </c>
      <c r="C6233" s="190" t="s">
        <v>5384</v>
      </c>
      <c r="D6233" s="190" t="s">
        <v>1796</v>
      </c>
      <c r="E6233" s="190" t="s">
        <v>20867</v>
      </c>
      <c r="F6233" s="190" t="s">
        <v>20869</v>
      </c>
      <c r="G6233" s="192">
        <v>27913</v>
      </c>
      <c r="H6233" s="191">
        <v>487.19</v>
      </c>
      <c r="I6233" s="188">
        <v>57.293868921775896</v>
      </c>
      <c r="J6233" s="192">
        <v>29582</v>
      </c>
      <c r="K6233" s="191">
        <v>496.8</v>
      </c>
      <c r="L6233" s="193">
        <v>59.545088566827694</v>
      </c>
      <c r="N6233" s="185"/>
      <c r="O6233" s="185"/>
    </row>
    <row r="6234" spans="1:15" x14ac:dyDescent="0.25">
      <c r="A6234" s="239" t="s">
        <v>16148</v>
      </c>
      <c r="B6234" s="189" t="s">
        <v>5385</v>
      </c>
      <c r="C6234" s="190" t="s">
        <v>5384</v>
      </c>
      <c r="D6234" s="190" t="s">
        <v>1797</v>
      </c>
      <c r="E6234" s="190" t="s">
        <v>20867</v>
      </c>
      <c r="F6234" s="190" t="s">
        <v>20869</v>
      </c>
      <c r="G6234" s="192">
        <v>2344</v>
      </c>
      <c r="H6234" s="191">
        <v>57.42</v>
      </c>
      <c r="I6234" s="188">
        <v>40.822013235806338</v>
      </c>
      <c r="J6234" s="192">
        <v>2390</v>
      </c>
      <c r="K6234" s="191">
        <v>59.2</v>
      </c>
      <c r="L6234" s="193">
        <v>40.371621621621621</v>
      </c>
      <c r="N6234" s="185"/>
      <c r="O6234" s="185"/>
    </row>
    <row r="6235" spans="1:15" x14ac:dyDescent="0.25">
      <c r="A6235" s="239" t="s">
        <v>16149</v>
      </c>
      <c r="B6235" s="189" t="s">
        <v>5385</v>
      </c>
      <c r="C6235" s="190" t="s">
        <v>5384</v>
      </c>
      <c r="D6235" s="190" t="s">
        <v>1798</v>
      </c>
      <c r="E6235" s="190" t="s">
        <v>20867</v>
      </c>
      <c r="F6235" s="190" t="s">
        <v>20869</v>
      </c>
      <c r="G6235" s="192">
        <v>53966</v>
      </c>
      <c r="H6235" s="191">
        <v>1736.37</v>
      </c>
      <c r="I6235" s="188">
        <v>31.079781383000167</v>
      </c>
      <c r="J6235" s="192">
        <v>55018</v>
      </c>
      <c r="K6235" s="191">
        <v>1774.9</v>
      </c>
      <c r="L6235" s="193">
        <v>30.99780269310947</v>
      </c>
      <c r="N6235" s="185"/>
      <c r="O6235" s="185"/>
    </row>
    <row r="6236" spans="1:15" x14ac:dyDescent="0.25">
      <c r="A6236" s="239" t="s">
        <v>16150</v>
      </c>
      <c r="B6236" s="189" t="s">
        <v>5385</v>
      </c>
      <c r="C6236" s="190" t="s">
        <v>5384</v>
      </c>
      <c r="D6236" s="190" t="s">
        <v>1799</v>
      </c>
      <c r="E6236" s="190" t="s">
        <v>20867</v>
      </c>
      <c r="F6236" s="190" t="s">
        <v>20869</v>
      </c>
      <c r="G6236" s="192">
        <v>131811.79999999999</v>
      </c>
      <c r="H6236" s="191">
        <v>4243.78</v>
      </c>
      <c r="I6236" s="188">
        <v>31.059998397654919</v>
      </c>
      <c r="J6236" s="192">
        <v>141589</v>
      </c>
      <c r="K6236" s="191">
        <v>4341.8999999999996</v>
      </c>
      <c r="L6236" s="193">
        <v>32.609917317303484</v>
      </c>
      <c r="N6236" s="185"/>
      <c r="O6236" s="185"/>
    </row>
    <row r="6237" spans="1:15" x14ac:dyDescent="0.25">
      <c r="A6237" s="239" t="s">
        <v>16151</v>
      </c>
      <c r="B6237" s="189" t="s">
        <v>5385</v>
      </c>
      <c r="C6237" s="190" t="s">
        <v>5384</v>
      </c>
      <c r="D6237" s="190" t="s">
        <v>1800</v>
      </c>
      <c r="E6237" s="190" t="s">
        <v>20867</v>
      </c>
      <c r="F6237" s="190" t="s">
        <v>20869</v>
      </c>
      <c r="G6237" s="192">
        <v>229448</v>
      </c>
      <c r="H6237" s="191">
        <v>3577.53</v>
      </c>
      <c r="I6237" s="188">
        <v>64.135870279214984</v>
      </c>
      <c r="J6237" s="192">
        <v>229487</v>
      </c>
      <c r="K6237" s="191">
        <v>3626.1</v>
      </c>
      <c r="L6237" s="193">
        <v>63.287554121507959</v>
      </c>
      <c r="N6237" s="185"/>
      <c r="O6237" s="185"/>
    </row>
    <row r="6238" spans="1:15" x14ac:dyDescent="0.25">
      <c r="A6238" s="239" t="s">
        <v>16152</v>
      </c>
      <c r="B6238" s="189" t="s">
        <v>5385</v>
      </c>
      <c r="C6238" s="190" t="s">
        <v>5384</v>
      </c>
      <c r="D6238" s="190" t="s">
        <v>1801</v>
      </c>
      <c r="E6238" s="190" t="s">
        <v>20867</v>
      </c>
      <c r="F6238" s="190" t="s">
        <v>20869</v>
      </c>
      <c r="G6238" s="192">
        <v>102985</v>
      </c>
      <c r="H6238" s="191">
        <v>2122.9299999999998</v>
      </c>
      <c r="I6238" s="188">
        <v>48.510784623138775</v>
      </c>
      <c r="J6238" s="192">
        <v>107329</v>
      </c>
      <c r="K6238" s="191">
        <v>2159.3000000000002</v>
      </c>
      <c r="L6238" s="193">
        <v>49.705460102811095</v>
      </c>
      <c r="N6238" s="185"/>
      <c r="O6238" s="185"/>
    </row>
    <row r="6239" spans="1:15" x14ac:dyDescent="0.25">
      <c r="A6239" s="239" t="s">
        <v>16153</v>
      </c>
      <c r="B6239" s="189" t="s">
        <v>5385</v>
      </c>
      <c r="C6239" s="190" t="s">
        <v>5384</v>
      </c>
      <c r="D6239" s="190" t="s">
        <v>1802</v>
      </c>
      <c r="E6239" s="190" t="s">
        <v>20867</v>
      </c>
      <c r="F6239" s="190" t="s">
        <v>20869</v>
      </c>
      <c r="G6239" s="192">
        <v>3764.43</v>
      </c>
      <c r="H6239" s="191">
        <v>95.41</v>
      </c>
      <c r="I6239" s="188">
        <v>39.455298186772872</v>
      </c>
      <c r="J6239" s="192">
        <v>3965</v>
      </c>
      <c r="K6239" s="191">
        <v>98.8</v>
      </c>
      <c r="L6239" s="193">
        <v>40.131578947368425</v>
      </c>
      <c r="N6239" s="185"/>
      <c r="O6239" s="185"/>
    </row>
    <row r="6240" spans="1:15" x14ac:dyDescent="0.25">
      <c r="A6240" s="239" t="s">
        <v>16154</v>
      </c>
      <c r="B6240" s="189" t="s">
        <v>5385</v>
      </c>
      <c r="C6240" s="190" t="s">
        <v>5384</v>
      </c>
      <c r="D6240" s="190" t="s">
        <v>1803</v>
      </c>
      <c r="E6240" s="190" t="s">
        <v>20867</v>
      </c>
      <c r="F6240" s="190" t="s">
        <v>20869</v>
      </c>
      <c r="G6240" s="192">
        <v>18006</v>
      </c>
      <c r="H6240" s="191">
        <v>398</v>
      </c>
      <c r="I6240" s="188">
        <v>45.241206030150757</v>
      </c>
      <c r="J6240" s="192">
        <v>18831</v>
      </c>
      <c r="K6240" s="191">
        <v>420.4</v>
      </c>
      <c r="L6240" s="193">
        <v>44.793054234062801</v>
      </c>
      <c r="N6240" s="185"/>
      <c r="O6240" s="185"/>
    </row>
    <row r="6241" spans="1:15" x14ac:dyDescent="0.25">
      <c r="A6241" s="239" t="s">
        <v>16155</v>
      </c>
      <c r="B6241" s="189" t="s">
        <v>5385</v>
      </c>
      <c r="C6241" s="190" t="s">
        <v>5384</v>
      </c>
      <c r="D6241" s="190" t="s">
        <v>1804</v>
      </c>
      <c r="E6241" s="190" t="s">
        <v>20867</v>
      </c>
      <c r="F6241" s="190" t="s">
        <v>20869</v>
      </c>
      <c r="G6241" s="192">
        <v>349687</v>
      </c>
      <c r="H6241" s="191">
        <v>11514.15</v>
      </c>
      <c r="I6241" s="188">
        <v>30.370196671052575</v>
      </c>
      <c r="J6241" s="192">
        <v>363690</v>
      </c>
      <c r="K6241" s="191">
        <v>11743.3</v>
      </c>
      <c r="L6241" s="193">
        <v>30.969999914845062</v>
      </c>
      <c r="N6241" s="185"/>
      <c r="O6241" s="185"/>
    </row>
    <row r="6242" spans="1:15" x14ac:dyDescent="0.25">
      <c r="A6242" s="239" t="s">
        <v>16156</v>
      </c>
      <c r="B6242" s="189" t="s">
        <v>5385</v>
      </c>
      <c r="C6242" s="190" t="s">
        <v>5384</v>
      </c>
      <c r="D6242" s="190" t="s">
        <v>5384</v>
      </c>
      <c r="E6242" s="190" t="s">
        <v>20867</v>
      </c>
      <c r="F6242" s="190" t="s">
        <v>20869</v>
      </c>
      <c r="G6242" s="192">
        <v>97221</v>
      </c>
      <c r="H6242" s="191">
        <v>2433.58</v>
      </c>
      <c r="I6242" s="188">
        <v>39.949785912113022</v>
      </c>
      <c r="J6242" s="192">
        <v>103226</v>
      </c>
      <c r="K6242" s="191">
        <v>2583.9</v>
      </c>
      <c r="L6242" s="193">
        <v>39.949688455435577</v>
      </c>
      <c r="N6242" s="185"/>
      <c r="O6242" s="185"/>
    </row>
    <row r="6243" spans="1:15" x14ac:dyDescent="0.25">
      <c r="A6243" s="239" t="s">
        <v>16157</v>
      </c>
      <c r="B6243" s="189" t="s">
        <v>5385</v>
      </c>
      <c r="C6243" s="190" t="s">
        <v>5384</v>
      </c>
      <c r="D6243" s="190" t="s">
        <v>1805</v>
      </c>
      <c r="E6243" s="190" t="s">
        <v>20867</v>
      </c>
      <c r="F6243" s="190" t="s">
        <v>20869</v>
      </c>
      <c r="G6243" s="192">
        <v>20738</v>
      </c>
      <c r="H6243" s="191">
        <v>211.61</v>
      </c>
      <c r="I6243" s="188">
        <v>98.001039648409801</v>
      </c>
      <c r="J6243" s="192">
        <v>21892</v>
      </c>
      <c r="K6243" s="191">
        <v>216.9</v>
      </c>
      <c r="L6243" s="193">
        <v>100.93130474873213</v>
      </c>
      <c r="N6243" s="185"/>
      <c r="O6243" s="185"/>
    </row>
    <row r="6244" spans="1:15" x14ac:dyDescent="0.25">
      <c r="A6244" s="239" t="s">
        <v>16158</v>
      </c>
      <c r="B6244" s="189" t="s">
        <v>5385</v>
      </c>
      <c r="C6244" s="190" t="s">
        <v>5384</v>
      </c>
      <c r="D6244" s="190" t="s">
        <v>7412</v>
      </c>
      <c r="E6244" s="190" t="s">
        <v>20867</v>
      </c>
      <c r="F6244" s="190" t="s">
        <v>20869</v>
      </c>
      <c r="G6244" s="192">
        <v>5803</v>
      </c>
      <c r="H6244" s="191">
        <v>50.8</v>
      </c>
      <c r="I6244" s="188">
        <v>114.23228346456693</v>
      </c>
      <c r="J6244" s="192">
        <v>5781</v>
      </c>
      <c r="K6244" s="191">
        <v>53.3</v>
      </c>
      <c r="L6244" s="193">
        <v>108.46153846153847</v>
      </c>
      <c r="N6244" s="185"/>
      <c r="O6244" s="185"/>
    </row>
    <row r="6245" spans="1:15" x14ac:dyDescent="0.25">
      <c r="A6245" s="239" t="s">
        <v>16159</v>
      </c>
      <c r="B6245" s="189" t="s">
        <v>5387</v>
      </c>
      <c r="C6245" s="190" t="s">
        <v>5386</v>
      </c>
      <c r="D6245" s="190" t="s">
        <v>1806</v>
      </c>
      <c r="E6245" s="190" t="s">
        <v>20867</v>
      </c>
      <c r="F6245" s="190" t="s">
        <v>20869</v>
      </c>
      <c r="G6245" s="192">
        <v>46258</v>
      </c>
      <c r="H6245" s="191">
        <v>2010</v>
      </c>
      <c r="I6245" s="188">
        <v>23.013930348258707</v>
      </c>
      <c r="J6245" s="192">
        <v>46572</v>
      </c>
      <c r="K6245" s="191">
        <v>2024</v>
      </c>
      <c r="L6245" s="193">
        <v>23.009881422924902</v>
      </c>
      <c r="N6245" s="185"/>
      <c r="O6245" s="185"/>
    </row>
    <row r="6246" spans="1:15" x14ac:dyDescent="0.25">
      <c r="A6246" s="239" t="s">
        <v>16160</v>
      </c>
      <c r="B6246" s="189" t="s">
        <v>5389</v>
      </c>
      <c r="C6246" s="190" t="s">
        <v>5388</v>
      </c>
      <c r="D6246" s="190" t="s">
        <v>4349</v>
      </c>
      <c r="E6246" s="190" t="s">
        <v>20867</v>
      </c>
      <c r="F6246" s="190" t="s">
        <v>20869</v>
      </c>
      <c r="G6246" s="192">
        <v>7000</v>
      </c>
      <c r="H6246" s="191">
        <v>185.77</v>
      </c>
      <c r="I6246" s="188">
        <v>37.681003391290304</v>
      </c>
      <c r="J6246" s="192">
        <v>7000</v>
      </c>
      <c r="K6246" s="191">
        <v>184.29</v>
      </c>
      <c r="L6246" s="193">
        <v>37.983612784198819</v>
      </c>
      <c r="N6246" s="185"/>
      <c r="O6246" s="185"/>
    </row>
    <row r="6247" spans="1:15" x14ac:dyDescent="0.25">
      <c r="A6247" s="239" t="s">
        <v>16161</v>
      </c>
      <c r="B6247" s="189" t="s">
        <v>5389</v>
      </c>
      <c r="C6247" s="190" t="s">
        <v>5388</v>
      </c>
      <c r="D6247" s="190" t="s">
        <v>4146</v>
      </c>
      <c r="E6247" s="190" t="s">
        <v>20867</v>
      </c>
      <c r="F6247" s="190" t="s">
        <v>20869</v>
      </c>
      <c r="G6247" s="192">
        <v>199820</v>
      </c>
      <c r="H6247" s="191">
        <v>2520.12</v>
      </c>
      <c r="I6247" s="188">
        <v>79.289875085313398</v>
      </c>
      <c r="J6247" s="192">
        <v>218500</v>
      </c>
      <c r="K6247" s="191">
        <v>2534.8000000000002</v>
      </c>
      <c r="L6247" s="193">
        <v>86.20009468202619</v>
      </c>
      <c r="N6247" s="185"/>
      <c r="O6247" s="185"/>
    </row>
    <row r="6248" spans="1:15" x14ac:dyDescent="0.25">
      <c r="A6248" s="239" t="s">
        <v>16162</v>
      </c>
      <c r="B6248" s="189" t="s">
        <v>5389</v>
      </c>
      <c r="C6248" s="190" t="s">
        <v>5388</v>
      </c>
      <c r="D6248" s="190" t="s">
        <v>4147</v>
      </c>
      <c r="E6248" s="190" t="s">
        <v>20867</v>
      </c>
      <c r="F6248" s="190" t="s">
        <v>20869</v>
      </c>
      <c r="G6248" s="192">
        <v>20000</v>
      </c>
      <c r="H6248" s="191">
        <v>515.84</v>
      </c>
      <c r="I6248" s="188">
        <v>38.771712158808931</v>
      </c>
      <c r="J6248" s="192">
        <v>20000</v>
      </c>
      <c r="K6248" s="191">
        <v>508.56</v>
      </c>
      <c r="L6248" s="193">
        <v>39.326726443290859</v>
      </c>
      <c r="N6248" s="185"/>
      <c r="O6248" s="185"/>
    </row>
    <row r="6249" spans="1:15" x14ac:dyDescent="0.25">
      <c r="A6249" s="239" t="s">
        <v>16163</v>
      </c>
      <c r="B6249" s="189" t="s">
        <v>5389</v>
      </c>
      <c r="C6249" s="190" t="s">
        <v>5388</v>
      </c>
      <c r="D6249" s="190" t="s">
        <v>4350</v>
      </c>
      <c r="E6249" s="190" t="s">
        <v>20867</v>
      </c>
      <c r="F6249" s="190" t="s">
        <v>20872</v>
      </c>
      <c r="G6249" s="192">
        <v>8980</v>
      </c>
      <c r="H6249" s="191">
        <v>15203.5</v>
      </c>
      <c r="I6249" s="188">
        <v>0.59</v>
      </c>
      <c r="J6249" s="192">
        <v>9110</v>
      </c>
      <c r="K6249" s="191">
        <v>15394.5</v>
      </c>
      <c r="L6249" s="193">
        <v>0.59</v>
      </c>
      <c r="N6249" s="185"/>
      <c r="O6249" s="185"/>
    </row>
    <row r="6250" spans="1:15" x14ac:dyDescent="0.25">
      <c r="A6250" s="239" t="s">
        <v>16164</v>
      </c>
      <c r="B6250" s="189" t="s">
        <v>5389</v>
      </c>
      <c r="C6250" s="190" t="s">
        <v>5388</v>
      </c>
      <c r="D6250" s="190" t="s">
        <v>4148</v>
      </c>
      <c r="E6250" s="190" t="s">
        <v>20867</v>
      </c>
      <c r="F6250" s="190" t="s">
        <v>20869</v>
      </c>
      <c r="G6250" s="192">
        <v>8825</v>
      </c>
      <c r="H6250" s="191">
        <v>140.07</v>
      </c>
      <c r="I6250" s="188">
        <v>63.004212179624474</v>
      </c>
      <c r="J6250" s="192">
        <v>8825</v>
      </c>
      <c r="K6250" s="191">
        <v>142.83000000000001</v>
      </c>
      <c r="L6250" s="193">
        <v>61.786739480501289</v>
      </c>
      <c r="N6250" s="185"/>
      <c r="O6250" s="185"/>
    </row>
    <row r="6251" spans="1:15" x14ac:dyDescent="0.25">
      <c r="A6251" s="239" t="s">
        <v>16165</v>
      </c>
      <c r="B6251" s="189" t="s">
        <v>5389</v>
      </c>
      <c r="C6251" s="190" t="s">
        <v>5388</v>
      </c>
      <c r="D6251" s="190" t="s">
        <v>4149</v>
      </c>
      <c r="E6251" s="190" t="s">
        <v>20867</v>
      </c>
      <c r="F6251" s="190" t="s">
        <v>20869</v>
      </c>
      <c r="G6251" s="192">
        <v>19600</v>
      </c>
      <c r="H6251" s="191">
        <v>794.9</v>
      </c>
      <c r="I6251" s="188">
        <v>24.657189583595422</v>
      </c>
      <c r="J6251" s="192">
        <v>19990</v>
      </c>
      <c r="K6251" s="191">
        <v>798.15</v>
      </c>
      <c r="L6251" s="193">
        <v>25.045417528033578</v>
      </c>
      <c r="N6251" s="185"/>
      <c r="O6251" s="185"/>
    </row>
    <row r="6252" spans="1:15" x14ac:dyDescent="0.25">
      <c r="A6252" s="239" t="s">
        <v>16166</v>
      </c>
      <c r="B6252" s="189" t="s">
        <v>5389</v>
      </c>
      <c r="C6252" s="190" t="s">
        <v>5388</v>
      </c>
      <c r="D6252" s="190" t="s">
        <v>4150</v>
      </c>
      <c r="E6252" s="190" t="s">
        <v>20867</v>
      </c>
      <c r="F6252" s="190" t="s">
        <v>20869</v>
      </c>
      <c r="G6252" s="192">
        <v>5493</v>
      </c>
      <c r="H6252" s="191">
        <v>193.16</v>
      </c>
      <c r="I6252" s="188">
        <v>28.437564713191136</v>
      </c>
      <c r="J6252" s="192">
        <v>5724</v>
      </c>
      <c r="K6252" s="191">
        <v>193.95</v>
      </c>
      <c r="L6252" s="193">
        <v>29.512761020881673</v>
      </c>
      <c r="N6252" s="185"/>
      <c r="O6252" s="185"/>
    </row>
    <row r="6253" spans="1:15" x14ac:dyDescent="0.25">
      <c r="A6253" s="239" t="s">
        <v>16167</v>
      </c>
      <c r="B6253" s="189" t="s">
        <v>5389</v>
      </c>
      <c r="C6253" s="190" t="s">
        <v>5388</v>
      </c>
      <c r="D6253" s="190" t="s">
        <v>4151</v>
      </c>
      <c r="E6253" s="190" t="s">
        <v>20867</v>
      </c>
      <c r="F6253" s="190" t="s">
        <v>20869</v>
      </c>
      <c r="G6253" s="192">
        <v>35712</v>
      </c>
      <c r="H6253" s="191">
        <v>1193.72</v>
      </c>
      <c r="I6253" s="188">
        <v>29.916563348188856</v>
      </c>
      <c r="J6253" s="192">
        <v>35712</v>
      </c>
      <c r="K6253" s="191">
        <v>1208.79</v>
      </c>
      <c r="L6253" s="193">
        <v>29.543593179956819</v>
      </c>
      <c r="N6253" s="185"/>
      <c r="O6253" s="185"/>
    </row>
    <row r="6254" spans="1:15" x14ac:dyDescent="0.25">
      <c r="A6254" s="239" t="s">
        <v>16168</v>
      </c>
      <c r="B6254" s="189" t="s">
        <v>5389</v>
      </c>
      <c r="C6254" s="190" t="s">
        <v>5388</v>
      </c>
      <c r="D6254" s="190" t="s">
        <v>4152</v>
      </c>
      <c r="E6254" s="190" t="s">
        <v>20867</v>
      </c>
      <c r="F6254" s="190" t="s">
        <v>20869</v>
      </c>
      <c r="G6254" s="192">
        <v>47600</v>
      </c>
      <c r="H6254" s="191">
        <v>654.14</v>
      </c>
      <c r="I6254" s="188">
        <v>72.767297520408476</v>
      </c>
      <c r="J6254" s="192">
        <v>49425</v>
      </c>
      <c r="K6254" s="191">
        <v>649.79999999999995</v>
      </c>
      <c r="L6254" s="193">
        <v>76.061865189289023</v>
      </c>
      <c r="N6254" s="185"/>
      <c r="O6254" s="185"/>
    </row>
    <row r="6255" spans="1:15" x14ac:dyDescent="0.25">
      <c r="A6255" s="239" t="s">
        <v>16169</v>
      </c>
      <c r="B6255" s="189" t="s">
        <v>5389</v>
      </c>
      <c r="C6255" s="190" t="s">
        <v>5388</v>
      </c>
      <c r="D6255" s="190" t="s">
        <v>4153</v>
      </c>
      <c r="E6255" s="190" t="s">
        <v>20867</v>
      </c>
      <c r="F6255" s="190" t="s">
        <v>20869</v>
      </c>
      <c r="G6255" s="192">
        <v>21500</v>
      </c>
      <c r="H6255" s="191">
        <v>336.18</v>
      </c>
      <c r="I6255" s="188">
        <v>63.953834255458382</v>
      </c>
      <c r="J6255" s="192">
        <v>21008.87</v>
      </c>
      <c r="K6255" s="191">
        <v>339.63</v>
      </c>
      <c r="L6255" s="193">
        <v>61.858110296499127</v>
      </c>
      <c r="N6255" s="185"/>
      <c r="O6255" s="185"/>
    </row>
    <row r="6256" spans="1:15" x14ac:dyDescent="0.25">
      <c r="A6256" s="239" t="s">
        <v>16170</v>
      </c>
      <c r="B6256" s="189" t="s">
        <v>5389</v>
      </c>
      <c r="C6256" s="190" t="s">
        <v>5388</v>
      </c>
      <c r="D6256" s="190" t="s">
        <v>4154</v>
      </c>
      <c r="E6256" s="190" t="s">
        <v>20867</v>
      </c>
      <c r="F6256" s="190" t="s">
        <v>20869</v>
      </c>
      <c r="G6256" s="192">
        <v>24763</v>
      </c>
      <c r="H6256" s="191">
        <v>344.55</v>
      </c>
      <c r="I6256" s="188">
        <v>71.870555797416912</v>
      </c>
      <c r="J6256" s="192">
        <v>26001</v>
      </c>
      <c r="K6256" s="191">
        <v>353.42</v>
      </c>
      <c r="L6256" s="193">
        <v>73.569690453285034</v>
      </c>
      <c r="N6256" s="185"/>
      <c r="O6256" s="185"/>
    </row>
    <row r="6257" spans="1:15" x14ac:dyDescent="0.25">
      <c r="A6257" s="239" t="s">
        <v>16171</v>
      </c>
      <c r="B6257" s="189" t="s">
        <v>5389</v>
      </c>
      <c r="C6257" s="190" t="s">
        <v>5388</v>
      </c>
      <c r="D6257" s="190" t="s">
        <v>4155</v>
      </c>
      <c r="E6257" s="190" t="s">
        <v>20867</v>
      </c>
      <c r="F6257" s="190" t="s">
        <v>20869</v>
      </c>
      <c r="G6257" s="192">
        <v>7435</v>
      </c>
      <c r="H6257" s="191">
        <v>171.78</v>
      </c>
      <c r="I6257" s="188">
        <v>43.282105018046337</v>
      </c>
      <c r="J6257" s="192">
        <v>7435</v>
      </c>
      <c r="K6257" s="191">
        <v>175.33</v>
      </c>
      <c r="L6257" s="193">
        <v>42.40574915872925</v>
      </c>
      <c r="N6257" s="185"/>
      <c r="O6257" s="185"/>
    </row>
    <row r="6258" spans="1:15" x14ac:dyDescent="0.25">
      <c r="A6258" s="239" t="s">
        <v>16172</v>
      </c>
      <c r="B6258" s="189" t="s">
        <v>5389</v>
      </c>
      <c r="C6258" s="190" t="s">
        <v>5388</v>
      </c>
      <c r="D6258" s="190" t="s">
        <v>16173</v>
      </c>
      <c r="E6258" s="190" t="s">
        <v>20867</v>
      </c>
      <c r="F6258" s="190" t="s">
        <v>20868</v>
      </c>
      <c r="G6258" s="192">
        <v>0</v>
      </c>
      <c r="H6258" s="191">
        <v>29.35</v>
      </c>
      <c r="I6258" s="188">
        <v>0</v>
      </c>
      <c r="J6258" s="192">
        <v>0</v>
      </c>
      <c r="K6258" s="191">
        <v>30.63</v>
      </c>
      <c r="L6258" s="193">
        <v>0</v>
      </c>
      <c r="N6258" s="185"/>
      <c r="O6258" s="185"/>
    </row>
    <row r="6259" spans="1:15" x14ac:dyDescent="0.25">
      <c r="A6259" s="239" t="s">
        <v>16174</v>
      </c>
      <c r="B6259" s="189" t="s">
        <v>5389</v>
      </c>
      <c r="C6259" s="190" t="s">
        <v>5388</v>
      </c>
      <c r="D6259" s="190" t="s">
        <v>4156</v>
      </c>
      <c r="E6259" s="190" t="s">
        <v>20867</v>
      </c>
      <c r="F6259" s="190" t="s">
        <v>20869</v>
      </c>
      <c r="G6259" s="192">
        <v>30500</v>
      </c>
      <c r="H6259" s="191">
        <v>368.19</v>
      </c>
      <c r="I6259" s="188">
        <v>82.837665335832043</v>
      </c>
      <c r="J6259" s="192">
        <v>30280.5</v>
      </c>
      <c r="K6259" s="191">
        <v>365.53</v>
      </c>
      <c r="L6259" s="193">
        <v>82.839985774081484</v>
      </c>
      <c r="N6259" s="185"/>
      <c r="O6259" s="185"/>
    </row>
    <row r="6260" spans="1:15" x14ac:dyDescent="0.25">
      <c r="A6260" s="239" t="s">
        <v>16175</v>
      </c>
      <c r="B6260" s="189" t="s">
        <v>5389</v>
      </c>
      <c r="C6260" s="190" t="s">
        <v>5388</v>
      </c>
      <c r="D6260" s="190" t="s">
        <v>4157</v>
      </c>
      <c r="E6260" s="190" t="s">
        <v>20867</v>
      </c>
      <c r="F6260" s="190" t="s">
        <v>20869</v>
      </c>
      <c r="G6260" s="192">
        <v>58000</v>
      </c>
      <c r="H6260" s="191">
        <v>519.78</v>
      </c>
      <c r="I6260" s="188">
        <v>111.58567086074878</v>
      </c>
      <c r="J6260" s="192">
        <v>61000</v>
      </c>
      <c r="K6260" s="191">
        <v>525.99</v>
      </c>
      <c r="L6260" s="193">
        <v>115.9717865358657</v>
      </c>
      <c r="N6260" s="185"/>
      <c r="O6260" s="185"/>
    </row>
    <row r="6261" spans="1:15" x14ac:dyDescent="0.25">
      <c r="A6261" s="239" t="s">
        <v>16176</v>
      </c>
      <c r="B6261" s="189" t="s">
        <v>5389</v>
      </c>
      <c r="C6261" s="190" t="s">
        <v>5388</v>
      </c>
      <c r="D6261" s="190" t="s">
        <v>4158</v>
      </c>
      <c r="E6261" s="190" t="s">
        <v>20867</v>
      </c>
      <c r="F6261" s="190" t="s">
        <v>20869</v>
      </c>
      <c r="G6261" s="192">
        <v>32000</v>
      </c>
      <c r="H6261" s="191">
        <v>851.73</v>
      </c>
      <c r="I6261" s="188">
        <v>37.570591619409903</v>
      </c>
      <c r="J6261" s="192">
        <v>32000</v>
      </c>
      <c r="K6261" s="191">
        <v>860.69</v>
      </c>
      <c r="L6261" s="193">
        <v>37.179472283865266</v>
      </c>
      <c r="N6261" s="185"/>
      <c r="O6261" s="185"/>
    </row>
    <row r="6262" spans="1:15" x14ac:dyDescent="0.25">
      <c r="A6262" s="239" t="s">
        <v>16177</v>
      </c>
      <c r="B6262" s="189" t="s">
        <v>5389</v>
      </c>
      <c r="C6262" s="190" t="s">
        <v>5388</v>
      </c>
      <c r="D6262" s="190" t="s">
        <v>4159</v>
      </c>
      <c r="E6262" s="190" t="s">
        <v>20867</v>
      </c>
      <c r="F6262" s="190" t="s">
        <v>20869</v>
      </c>
      <c r="G6262" s="192">
        <v>3000</v>
      </c>
      <c r="H6262" s="191">
        <v>579.66999999999996</v>
      </c>
      <c r="I6262" s="188">
        <v>5.1753583935687546</v>
      </c>
      <c r="J6262" s="192">
        <v>2929.6</v>
      </c>
      <c r="K6262" s="191">
        <v>586.47</v>
      </c>
      <c r="L6262" s="193">
        <v>4.995310928095213</v>
      </c>
      <c r="N6262" s="185"/>
      <c r="O6262" s="185"/>
    </row>
    <row r="6263" spans="1:15" x14ac:dyDescent="0.25">
      <c r="A6263" s="239" t="s">
        <v>16178</v>
      </c>
      <c r="B6263" s="189" t="s">
        <v>5389</v>
      </c>
      <c r="C6263" s="190" t="s">
        <v>5388</v>
      </c>
      <c r="D6263" s="190" t="s">
        <v>4160</v>
      </c>
      <c r="E6263" s="190" t="s">
        <v>20867</v>
      </c>
      <c r="F6263" s="190" t="s">
        <v>20869</v>
      </c>
      <c r="G6263" s="192">
        <v>32000</v>
      </c>
      <c r="H6263" s="191">
        <v>538.6</v>
      </c>
      <c r="I6263" s="188">
        <v>59.413293724470847</v>
      </c>
      <c r="J6263" s="192">
        <v>32047</v>
      </c>
      <c r="K6263" s="191">
        <v>538.11</v>
      </c>
      <c r="L6263" s="193">
        <v>59.554737878872345</v>
      </c>
      <c r="N6263" s="185"/>
      <c r="O6263" s="185"/>
    </row>
    <row r="6264" spans="1:15" x14ac:dyDescent="0.25">
      <c r="A6264" s="239" t="s">
        <v>16179</v>
      </c>
      <c r="B6264" s="189" t="s">
        <v>5389</v>
      </c>
      <c r="C6264" s="190" t="s">
        <v>5388</v>
      </c>
      <c r="D6264" s="190" t="s">
        <v>4161</v>
      </c>
      <c r="E6264" s="190" t="s">
        <v>20867</v>
      </c>
      <c r="F6264" s="190" t="s">
        <v>20869</v>
      </c>
      <c r="G6264" s="192">
        <v>96066.9</v>
      </c>
      <c r="H6264" s="191">
        <v>1140.53</v>
      </c>
      <c r="I6264" s="188">
        <v>84.230050941229081</v>
      </c>
      <c r="J6264" s="192">
        <v>96067</v>
      </c>
      <c r="K6264" s="191">
        <v>1146.44</v>
      </c>
      <c r="L6264" s="193">
        <v>83.795924775827771</v>
      </c>
      <c r="N6264" s="185"/>
      <c r="O6264" s="185"/>
    </row>
    <row r="6265" spans="1:15" x14ac:dyDescent="0.25">
      <c r="A6265" s="239" t="s">
        <v>16180</v>
      </c>
      <c r="B6265" s="189" t="s">
        <v>5389</v>
      </c>
      <c r="C6265" s="190" t="s">
        <v>5388</v>
      </c>
      <c r="D6265" s="190" t="s">
        <v>4162</v>
      </c>
      <c r="E6265" s="190" t="s">
        <v>20867</v>
      </c>
      <c r="F6265" s="190" t="s">
        <v>20869</v>
      </c>
      <c r="G6265" s="192">
        <v>13000</v>
      </c>
      <c r="H6265" s="191">
        <v>230.59</v>
      </c>
      <c r="I6265" s="188">
        <v>56.377119562860486</v>
      </c>
      <c r="J6265" s="192">
        <v>13000</v>
      </c>
      <c r="K6265" s="191">
        <v>230.49</v>
      </c>
      <c r="L6265" s="193">
        <v>56.401579244218837</v>
      </c>
      <c r="N6265" s="185"/>
      <c r="O6265" s="185"/>
    </row>
    <row r="6266" spans="1:15" x14ac:dyDescent="0.25">
      <c r="A6266" s="239" t="s">
        <v>16181</v>
      </c>
      <c r="B6266" s="189" t="s">
        <v>5389</v>
      </c>
      <c r="C6266" s="190" t="s">
        <v>5388</v>
      </c>
      <c r="D6266" s="190" t="s">
        <v>4163</v>
      </c>
      <c r="E6266" s="190" t="s">
        <v>20867</v>
      </c>
      <c r="F6266" s="190" t="s">
        <v>20869</v>
      </c>
      <c r="G6266" s="192">
        <v>13100</v>
      </c>
      <c r="H6266" s="191">
        <v>190.5</v>
      </c>
      <c r="I6266" s="188">
        <v>68.766404199475062</v>
      </c>
      <c r="J6266" s="192">
        <v>13100</v>
      </c>
      <c r="K6266" s="191">
        <v>193.36</v>
      </c>
      <c r="L6266" s="193">
        <v>67.749275961936277</v>
      </c>
      <c r="N6266" s="185"/>
      <c r="O6266" s="185"/>
    </row>
    <row r="6267" spans="1:15" x14ac:dyDescent="0.25">
      <c r="A6267" s="239" t="s">
        <v>16182</v>
      </c>
      <c r="B6267" s="189" t="s">
        <v>5389</v>
      </c>
      <c r="C6267" s="190" t="s">
        <v>5388</v>
      </c>
      <c r="D6267" s="190" t="s">
        <v>4164</v>
      </c>
      <c r="E6267" s="190" t="s">
        <v>20867</v>
      </c>
      <c r="F6267" s="190" t="s">
        <v>20869</v>
      </c>
      <c r="G6267" s="192">
        <v>43315</v>
      </c>
      <c r="H6267" s="191">
        <v>946.98</v>
      </c>
      <c r="I6267" s="188">
        <v>45.740142347251258</v>
      </c>
      <c r="J6267" s="192">
        <v>44140</v>
      </c>
      <c r="K6267" s="191">
        <v>954.17</v>
      </c>
      <c r="L6267" s="193">
        <v>46.260100401395981</v>
      </c>
      <c r="N6267" s="185"/>
      <c r="O6267" s="185"/>
    </row>
    <row r="6268" spans="1:15" x14ac:dyDescent="0.25">
      <c r="A6268" s="239" t="s">
        <v>16183</v>
      </c>
      <c r="B6268" s="189" t="s">
        <v>5389</v>
      </c>
      <c r="C6268" s="190" t="s">
        <v>5388</v>
      </c>
      <c r="D6268" s="190" t="s">
        <v>1822</v>
      </c>
      <c r="E6268" s="190" t="s">
        <v>20867</v>
      </c>
      <c r="F6268" s="190" t="s">
        <v>20869</v>
      </c>
      <c r="G6268" s="192">
        <v>25770</v>
      </c>
      <c r="H6268" s="191">
        <v>471.72</v>
      </c>
      <c r="I6268" s="188">
        <v>54.629865174255912</v>
      </c>
      <c r="J6268" s="192">
        <v>25770</v>
      </c>
      <c r="K6268" s="191">
        <v>481.67</v>
      </c>
      <c r="L6268" s="193">
        <v>53.501359852180954</v>
      </c>
      <c r="N6268" s="185"/>
      <c r="O6268" s="185"/>
    </row>
    <row r="6269" spans="1:15" x14ac:dyDescent="0.25">
      <c r="A6269" s="239" t="s">
        <v>16184</v>
      </c>
      <c r="B6269" s="189" t="s">
        <v>5389</v>
      </c>
      <c r="C6269" s="190" t="s">
        <v>5388</v>
      </c>
      <c r="D6269" s="190" t="s">
        <v>1823</v>
      </c>
      <c r="E6269" s="190" t="s">
        <v>20867</v>
      </c>
      <c r="F6269" s="190" t="s">
        <v>20869</v>
      </c>
      <c r="G6269" s="192">
        <v>17311</v>
      </c>
      <c r="H6269" s="191">
        <v>438.13</v>
      </c>
      <c r="I6269" s="188">
        <v>39.511104010225274</v>
      </c>
      <c r="J6269" s="192">
        <v>17657</v>
      </c>
      <c r="K6269" s="191">
        <v>450.34</v>
      </c>
      <c r="L6269" s="193">
        <v>39.208153839321405</v>
      </c>
      <c r="N6269" s="185"/>
      <c r="O6269" s="185"/>
    </row>
    <row r="6270" spans="1:15" x14ac:dyDescent="0.25">
      <c r="A6270" s="239" t="s">
        <v>16185</v>
      </c>
      <c r="B6270" s="189" t="s">
        <v>5389</v>
      </c>
      <c r="C6270" s="190" t="s">
        <v>5388</v>
      </c>
      <c r="D6270" s="190" t="s">
        <v>1824</v>
      </c>
      <c r="E6270" s="190" t="s">
        <v>20867</v>
      </c>
      <c r="F6270" s="190" t="s">
        <v>20869</v>
      </c>
      <c r="G6270" s="192">
        <v>5000</v>
      </c>
      <c r="H6270" s="191">
        <v>156.81</v>
      </c>
      <c r="I6270" s="188">
        <v>31.885721573879216</v>
      </c>
      <c r="J6270" s="192">
        <v>5000</v>
      </c>
      <c r="K6270" s="191">
        <v>157.4</v>
      </c>
      <c r="L6270" s="193">
        <v>31.766200762388817</v>
      </c>
      <c r="N6270" s="185"/>
      <c r="O6270" s="185"/>
    </row>
    <row r="6271" spans="1:15" x14ac:dyDescent="0.25">
      <c r="A6271" s="239" t="s">
        <v>16186</v>
      </c>
      <c r="B6271" s="189" t="s">
        <v>5389</v>
      </c>
      <c r="C6271" s="190" t="s">
        <v>5388</v>
      </c>
      <c r="D6271" s="190" t="s">
        <v>1825</v>
      </c>
      <c r="E6271" s="190" t="s">
        <v>20867</v>
      </c>
      <c r="F6271" s="190" t="s">
        <v>20869</v>
      </c>
      <c r="G6271" s="192">
        <v>109487</v>
      </c>
      <c r="H6271" s="191">
        <v>1728.98</v>
      </c>
      <c r="I6271" s="188">
        <v>63.324619139608323</v>
      </c>
      <c r="J6271" s="192">
        <v>107775</v>
      </c>
      <c r="K6271" s="191">
        <v>1731.63</v>
      </c>
      <c r="L6271" s="193">
        <v>62.239046447566743</v>
      </c>
      <c r="N6271" s="185"/>
      <c r="O6271" s="185"/>
    </row>
    <row r="6272" spans="1:15" x14ac:dyDescent="0.25">
      <c r="A6272" s="239" t="s">
        <v>16187</v>
      </c>
      <c r="B6272" s="189" t="s">
        <v>5389</v>
      </c>
      <c r="C6272" s="190" t="s">
        <v>5388</v>
      </c>
      <c r="D6272" s="190" t="s">
        <v>1826</v>
      </c>
      <c r="E6272" s="190" t="s">
        <v>20867</v>
      </c>
      <c r="F6272" s="190" t="s">
        <v>20869</v>
      </c>
      <c r="G6272" s="192">
        <v>2000</v>
      </c>
      <c r="H6272" s="191">
        <v>144.11000000000001</v>
      </c>
      <c r="I6272" s="188">
        <v>13.878287419332453</v>
      </c>
      <c r="J6272" s="192">
        <v>2000</v>
      </c>
      <c r="K6272" s="191">
        <v>156.41999999999999</v>
      </c>
      <c r="L6272" s="193">
        <v>12.786088735455825</v>
      </c>
      <c r="N6272" s="185"/>
      <c r="O6272" s="185"/>
    </row>
    <row r="6273" spans="1:15" x14ac:dyDescent="0.25">
      <c r="A6273" s="239" t="s">
        <v>16188</v>
      </c>
      <c r="B6273" s="189" t="s">
        <v>5389</v>
      </c>
      <c r="C6273" s="190" t="s">
        <v>5388</v>
      </c>
      <c r="D6273" s="190" t="s">
        <v>1827</v>
      </c>
      <c r="E6273" s="190" t="s">
        <v>20867</v>
      </c>
      <c r="F6273" s="190" t="s">
        <v>20869</v>
      </c>
      <c r="G6273" s="192">
        <v>79100</v>
      </c>
      <c r="H6273" s="191">
        <v>961.26</v>
      </c>
      <c r="I6273" s="188">
        <v>82.287830555728945</v>
      </c>
      <c r="J6273" s="192">
        <v>79100</v>
      </c>
      <c r="K6273" s="191">
        <v>964.91</v>
      </c>
      <c r="L6273" s="193">
        <v>81.976557399135672</v>
      </c>
      <c r="N6273" s="185"/>
      <c r="O6273" s="185"/>
    </row>
    <row r="6274" spans="1:15" x14ac:dyDescent="0.25">
      <c r="A6274" s="239" t="s">
        <v>16189</v>
      </c>
      <c r="B6274" s="189" t="s">
        <v>5389</v>
      </c>
      <c r="C6274" s="190" t="s">
        <v>5388</v>
      </c>
      <c r="D6274" s="190" t="s">
        <v>1828</v>
      </c>
      <c r="E6274" s="190" t="s">
        <v>20867</v>
      </c>
      <c r="F6274" s="190" t="s">
        <v>20869</v>
      </c>
      <c r="G6274" s="192">
        <v>41000</v>
      </c>
      <c r="H6274" s="191">
        <v>606.37</v>
      </c>
      <c r="I6274" s="188">
        <v>67.615482296287738</v>
      </c>
      <c r="J6274" s="192">
        <v>42295</v>
      </c>
      <c r="K6274" s="191">
        <v>625.48</v>
      </c>
      <c r="L6274" s="193">
        <v>67.620067787938865</v>
      </c>
      <c r="N6274" s="185"/>
      <c r="O6274" s="185"/>
    </row>
    <row r="6275" spans="1:15" x14ac:dyDescent="0.25">
      <c r="A6275" s="239" t="s">
        <v>16190</v>
      </c>
      <c r="B6275" s="189" t="s">
        <v>5389</v>
      </c>
      <c r="C6275" s="190" t="s">
        <v>5388</v>
      </c>
      <c r="D6275" s="190" t="s">
        <v>2623</v>
      </c>
      <c r="E6275" s="190" t="s">
        <v>20867</v>
      </c>
      <c r="F6275" s="190" t="s">
        <v>20869</v>
      </c>
      <c r="G6275" s="192">
        <v>110304</v>
      </c>
      <c r="H6275" s="191">
        <v>1552.06</v>
      </c>
      <c r="I6275" s="188">
        <v>71.069417419429669</v>
      </c>
      <c r="J6275" s="192">
        <v>110114</v>
      </c>
      <c r="K6275" s="191">
        <v>1564.67</v>
      </c>
      <c r="L6275" s="193">
        <v>70.375222890449734</v>
      </c>
      <c r="N6275" s="185"/>
      <c r="O6275" s="185"/>
    </row>
    <row r="6276" spans="1:15" x14ac:dyDescent="0.25">
      <c r="A6276" s="239" t="s">
        <v>16191</v>
      </c>
      <c r="B6276" s="189" t="s">
        <v>5389</v>
      </c>
      <c r="C6276" s="190" t="s">
        <v>5388</v>
      </c>
      <c r="D6276" s="190" t="s">
        <v>2624</v>
      </c>
      <c r="E6276" s="190" t="s">
        <v>20867</v>
      </c>
      <c r="F6276" s="190" t="s">
        <v>20869</v>
      </c>
      <c r="G6276" s="192">
        <v>5800</v>
      </c>
      <c r="H6276" s="191">
        <v>174.25</v>
      </c>
      <c r="I6276" s="188">
        <v>33.285509325681495</v>
      </c>
      <c r="J6276" s="192">
        <v>5800</v>
      </c>
      <c r="K6276" s="191">
        <v>173.16</v>
      </c>
      <c r="L6276" s="193">
        <v>33.495033495033496</v>
      </c>
      <c r="N6276" s="185"/>
      <c r="O6276" s="185"/>
    </row>
    <row r="6277" spans="1:15" x14ac:dyDescent="0.25">
      <c r="A6277" s="239" t="s">
        <v>16192</v>
      </c>
      <c r="B6277" s="189" t="s">
        <v>5389</v>
      </c>
      <c r="C6277" s="190" t="s">
        <v>5388</v>
      </c>
      <c r="D6277" s="190" t="s">
        <v>8061</v>
      </c>
      <c r="E6277" s="190" t="s">
        <v>20867</v>
      </c>
      <c r="F6277" s="190" t="s">
        <v>20869</v>
      </c>
      <c r="G6277" s="192">
        <v>30000</v>
      </c>
      <c r="H6277" s="191">
        <v>994.26</v>
      </c>
      <c r="I6277" s="188">
        <v>30.173194134331059</v>
      </c>
      <c r="J6277" s="192">
        <v>30000</v>
      </c>
      <c r="K6277" s="191">
        <v>1008.54</v>
      </c>
      <c r="L6277" s="193">
        <v>29.745969421143435</v>
      </c>
      <c r="N6277" s="185"/>
      <c r="O6277" s="185"/>
    </row>
    <row r="6278" spans="1:15" x14ac:dyDescent="0.25">
      <c r="A6278" s="239" t="s">
        <v>16193</v>
      </c>
      <c r="B6278" s="189" t="s">
        <v>5389</v>
      </c>
      <c r="C6278" s="190" t="s">
        <v>5388</v>
      </c>
      <c r="D6278" s="190" t="s">
        <v>2625</v>
      </c>
      <c r="E6278" s="190" t="s">
        <v>20867</v>
      </c>
      <c r="F6278" s="190" t="s">
        <v>20869</v>
      </c>
      <c r="G6278" s="192">
        <v>7000</v>
      </c>
      <c r="H6278" s="191">
        <v>143.71</v>
      </c>
      <c r="I6278" s="188">
        <v>48.709206039941549</v>
      </c>
      <c r="J6278" s="192">
        <v>7216.87</v>
      </c>
      <c r="K6278" s="191">
        <v>146.96</v>
      </c>
      <c r="L6278" s="193">
        <v>49.107716385410995</v>
      </c>
      <c r="N6278" s="185"/>
      <c r="O6278" s="185"/>
    </row>
    <row r="6279" spans="1:15" x14ac:dyDescent="0.25">
      <c r="A6279" s="239" t="s">
        <v>16194</v>
      </c>
      <c r="B6279" s="189" t="s">
        <v>5391</v>
      </c>
      <c r="C6279" s="190" t="s">
        <v>5390</v>
      </c>
      <c r="D6279" s="190" t="s">
        <v>3491</v>
      </c>
      <c r="E6279" s="190" t="s">
        <v>20871</v>
      </c>
      <c r="F6279" s="190" t="s">
        <v>20869</v>
      </c>
      <c r="G6279" s="192">
        <v>236611</v>
      </c>
      <c r="H6279" s="191">
        <v>4307.5</v>
      </c>
      <c r="I6279" s="188">
        <v>54.930005803830525</v>
      </c>
      <c r="J6279" s="192">
        <v>238267</v>
      </c>
      <c r="K6279" s="191">
        <v>4067.41</v>
      </c>
      <c r="L6279" s="193">
        <v>58.579538330288813</v>
      </c>
      <c r="N6279" s="185"/>
      <c r="O6279" s="185"/>
    </row>
    <row r="6280" spans="1:15" x14ac:dyDescent="0.25">
      <c r="A6280" s="239" t="s">
        <v>16195</v>
      </c>
      <c r="B6280" s="189" t="s">
        <v>5391</v>
      </c>
      <c r="C6280" s="190" t="s">
        <v>5390</v>
      </c>
      <c r="D6280" s="190" t="s">
        <v>7094</v>
      </c>
      <c r="E6280" s="190" t="s">
        <v>20871</v>
      </c>
      <c r="F6280" s="190" t="s">
        <v>20869</v>
      </c>
      <c r="G6280" s="192">
        <v>92105.7</v>
      </c>
      <c r="H6280" s="191">
        <v>2301.81</v>
      </c>
      <c r="I6280" s="188">
        <v>40.014466876067097</v>
      </c>
      <c r="J6280" s="192">
        <v>105000</v>
      </c>
      <c r="K6280" s="191">
        <v>2193.6</v>
      </c>
      <c r="L6280" s="193">
        <v>47.866520787746175</v>
      </c>
      <c r="N6280" s="185"/>
      <c r="O6280" s="185"/>
    </row>
    <row r="6281" spans="1:15" x14ac:dyDescent="0.25">
      <c r="A6281" s="239" t="s">
        <v>16196</v>
      </c>
      <c r="B6281" s="189" t="s">
        <v>5391</v>
      </c>
      <c r="C6281" s="190" t="s">
        <v>5390</v>
      </c>
      <c r="D6281" s="190" t="s">
        <v>3492</v>
      </c>
      <c r="E6281" s="190" t="s">
        <v>20871</v>
      </c>
      <c r="F6281" s="190" t="s">
        <v>20869</v>
      </c>
      <c r="G6281" s="192">
        <v>58975.5</v>
      </c>
      <c r="H6281" s="191">
        <v>1223.8800000000001</v>
      </c>
      <c r="I6281" s="188">
        <v>48.18732228649867</v>
      </c>
      <c r="J6281" s="192">
        <v>55174</v>
      </c>
      <c r="K6281" s="191">
        <v>1145.01</v>
      </c>
      <c r="L6281" s="193">
        <v>48.186478720709864</v>
      </c>
      <c r="N6281" s="185"/>
      <c r="O6281" s="185"/>
    </row>
    <row r="6282" spans="1:15" x14ac:dyDescent="0.25">
      <c r="A6282" s="239" t="s">
        <v>16197</v>
      </c>
      <c r="B6282" s="189" t="s">
        <v>5391</v>
      </c>
      <c r="C6282" s="190" t="s">
        <v>5390</v>
      </c>
      <c r="D6282" s="190" t="s">
        <v>3493</v>
      </c>
      <c r="E6282" s="190" t="s">
        <v>20871</v>
      </c>
      <c r="F6282" s="190" t="s">
        <v>20869</v>
      </c>
      <c r="G6282" s="192">
        <v>181739.49</v>
      </c>
      <c r="H6282" s="191">
        <v>2342.52</v>
      </c>
      <c r="I6282" s="188">
        <v>77.582897904820442</v>
      </c>
      <c r="J6282" s="192">
        <v>202356</v>
      </c>
      <c r="K6282" s="191">
        <v>2210.39</v>
      </c>
      <c r="L6282" s="193">
        <v>91.547645438135362</v>
      </c>
      <c r="N6282" s="185"/>
      <c r="O6282" s="185"/>
    </row>
    <row r="6283" spans="1:15" x14ac:dyDescent="0.25">
      <c r="A6283" s="239" t="s">
        <v>16198</v>
      </c>
      <c r="B6283" s="189" t="s">
        <v>5391</v>
      </c>
      <c r="C6283" s="190" t="s">
        <v>5390</v>
      </c>
      <c r="D6283" s="190" t="s">
        <v>3494</v>
      </c>
      <c r="E6283" s="190" t="s">
        <v>20871</v>
      </c>
      <c r="F6283" s="190" t="s">
        <v>20869</v>
      </c>
      <c r="G6283" s="192">
        <v>49050</v>
      </c>
      <c r="H6283" s="191">
        <v>593.80999999999995</v>
      </c>
      <c r="I6283" s="188">
        <v>82.6021791482124</v>
      </c>
      <c r="J6283" s="192">
        <v>54916</v>
      </c>
      <c r="K6283" s="191">
        <v>542.26</v>
      </c>
      <c r="L6283" s="193">
        <v>101.272452329141</v>
      </c>
      <c r="N6283" s="185"/>
      <c r="O6283" s="185"/>
    </row>
    <row r="6284" spans="1:15" x14ac:dyDescent="0.25">
      <c r="A6284" s="239" t="s">
        <v>16199</v>
      </c>
      <c r="B6284" s="189" t="s">
        <v>5391</v>
      </c>
      <c r="C6284" s="190" t="s">
        <v>5390</v>
      </c>
      <c r="D6284" s="190" t="s">
        <v>8374</v>
      </c>
      <c r="E6284" s="190" t="s">
        <v>20871</v>
      </c>
      <c r="F6284" s="190" t="s">
        <v>20869</v>
      </c>
      <c r="G6284" s="192">
        <v>129286.51</v>
      </c>
      <c r="H6284" s="191">
        <v>2579.63</v>
      </c>
      <c r="I6284" s="188">
        <v>50.11823788682873</v>
      </c>
      <c r="J6284" s="192">
        <v>116078</v>
      </c>
      <c r="K6284" s="191">
        <v>2316.11</v>
      </c>
      <c r="L6284" s="193">
        <v>50.117654170138721</v>
      </c>
      <c r="N6284" s="185"/>
      <c r="O6284" s="185"/>
    </row>
    <row r="6285" spans="1:15" x14ac:dyDescent="0.25">
      <c r="A6285" s="239" t="s">
        <v>16200</v>
      </c>
      <c r="B6285" s="189" t="s">
        <v>5391</v>
      </c>
      <c r="C6285" s="190" t="s">
        <v>5390</v>
      </c>
      <c r="D6285" s="190" t="s">
        <v>3495</v>
      </c>
      <c r="E6285" s="190" t="s">
        <v>20871</v>
      </c>
      <c r="F6285" s="190" t="s">
        <v>20869</v>
      </c>
      <c r="G6285" s="192">
        <v>130605.44</v>
      </c>
      <c r="H6285" s="191">
        <v>2377.5300000000002</v>
      </c>
      <c r="I6285" s="188">
        <v>54.933245847581311</v>
      </c>
      <c r="J6285" s="192">
        <v>124564</v>
      </c>
      <c r="K6285" s="191">
        <v>2187.1</v>
      </c>
      <c r="L6285" s="193">
        <v>56.953957295048241</v>
      </c>
      <c r="N6285" s="185"/>
      <c r="O6285" s="185"/>
    </row>
    <row r="6286" spans="1:15" x14ac:dyDescent="0.25">
      <c r="A6286" s="239" t="s">
        <v>16201</v>
      </c>
      <c r="B6286" s="189" t="s">
        <v>5391</v>
      </c>
      <c r="C6286" s="190" t="s">
        <v>5390</v>
      </c>
      <c r="D6286" s="190" t="s">
        <v>3496</v>
      </c>
      <c r="E6286" s="190" t="s">
        <v>20871</v>
      </c>
      <c r="F6286" s="190" t="s">
        <v>20869</v>
      </c>
      <c r="G6286" s="192">
        <v>4900.72</v>
      </c>
      <c r="H6286" s="191">
        <v>137.91999999999999</v>
      </c>
      <c r="I6286" s="188">
        <v>35.533062645011604</v>
      </c>
      <c r="J6286" s="192">
        <v>7182</v>
      </c>
      <c r="K6286" s="191">
        <v>131.80000000000001</v>
      </c>
      <c r="L6286" s="193">
        <v>54.491654021244308</v>
      </c>
      <c r="N6286" s="185"/>
      <c r="O6286" s="185"/>
    </row>
    <row r="6287" spans="1:15" x14ac:dyDescent="0.25">
      <c r="A6287" s="239" t="s">
        <v>16202</v>
      </c>
      <c r="B6287" s="189" t="s">
        <v>5391</v>
      </c>
      <c r="C6287" s="190" t="s">
        <v>5390</v>
      </c>
      <c r="D6287" s="190" t="s">
        <v>16203</v>
      </c>
      <c r="E6287" s="190" t="s">
        <v>20871</v>
      </c>
      <c r="F6287" s="190" t="s">
        <v>20868</v>
      </c>
      <c r="G6287" s="192">
        <v>0</v>
      </c>
      <c r="H6287" s="191">
        <v>40.43</v>
      </c>
      <c r="I6287" s="188">
        <v>0</v>
      </c>
      <c r="J6287" s="192">
        <v>0</v>
      </c>
      <c r="K6287" s="191">
        <v>41.03</v>
      </c>
      <c r="L6287" s="193">
        <v>0</v>
      </c>
      <c r="N6287" s="185"/>
      <c r="O6287" s="185"/>
    </row>
    <row r="6288" spans="1:15" x14ac:dyDescent="0.25">
      <c r="A6288" s="239" t="s">
        <v>16204</v>
      </c>
      <c r="B6288" s="189" t="s">
        <v>5391</v>
      </c>
      <c r="C6288" s="190" t="s">
        <v>5390</v>
      </c>
      <c r="D6288" s="190" t="s">
        <v>3497</v>
      </c>
      <c r="E6288" s="190" t="s">
        <v>20871</v>
      </c>
      <c r="F6288" s="190" t="s">
        <v>20869</v>
      </c>
      <c r="G6288" s="192">
        <v>41070.019999999997</v>
      </c>
      <c r="H6288" s="191">
        <v>633.41</v>
      </c>
      <c r="I6288" s="188">
        <v>64.839551001720849</v>
      </c>
      <c r="J6288" s="192">
        <v>41070</v>
      </c>
      <c r="K6288" s="191">
        <v>608.53</v>
      </c>
      <c r="L6288" s="193">
        <v>67.490509917341797</v>
      </c>
      <c r="N6288" s="185"/>
      <c r="O6288" s="185"/>
    </row>
    <row r="6289" spans="1:15" x14ac:dyDescent="0.25">
      <c r="A6289" s="239" t="s">
        <v>16205</v>
      </c>
      <c r="B6289" s="189" t="s">
        <v>5391</v>
      </c>
      <c r="C6289" s="190" t="s">
        <v>5390</v>
      </c>
      <c r="D6289" s="190" t="s">
        <v>3498</v>
      </c>
      <c r="E6289" s="190" t="s">
        <v>20871</v>
      </c>
      <c r="F6289" s="190" t="s">
        <v>20869</v>
      </c>
      <c r="G6289" s="192">
        <v>8481.2000000000007</v>
      </c>
      <c r="H6289" s="191">
        <v>238.37</v>
      </c>
      <c r="I6289" s="188">
        <v>35.57998070226958</v>
      </c>
      <c r="J6289" s="192">
        <v>8414</v>
      </c>
      <c r="K6289" s="191">
        <v>236.48</v>
      </c>
      <c r="L6289" s="193">
        <v>35.580175913396481</v>
      </c>
      <c r="N6289" s="185"/>
      <c r="O6289" s="185"/>
    </row>
    <row r="6290" spans="1:15" x14ac:dyDescent="0.25">
      <c r="A6290" s="239" t="s">
        <v>16206</v>
      </c>
      <c r="B6290" s="189" t="s">
        <v>5391</v>
      </c>
      <c r="C6290" s="190" t="s">
        <v>5390</v>
      </c>
      <c r="D6290" s="190" t="s">
        <v>16207</v>
      </c>
      <c r="E6290" s="190" t="s">
        <v>20871</v>
      </c>
      <c r="F6290" s="190" t="s">
        <v>20868</v>
      </c>
      <c r="G6290" s="192">
        <v>0</v>
      </c>
      <c r="H6290" s="191">
        <v>56.09</v>
      </c>
      <c r="I6290" s="188">
        <v>0</v>
      </c>
      <c r="J6290" s="192">
        <v>0</v>
      </c>
      <c r="K6290" s="191">
        <v>53.4</v>
      </c>
      <c r="L6290" s="193">
        <v>0</v>
      </c>
      <c r="N6290" s="185"/>
      <c r="O6290" s="185"/>
    </row>
    <row r="6291" spans="1:15" x14ac:dyDescent="0.25">
      <c r="A6291" s="239" t="s">
        <v>16208</v>
      </c>
      <c r="B6291" s="189" t="s">
        <v>5391</v>
      </c>
      <c r="C6291" s="190" t="s">
        <v>5390</v>
      </c>
      <c r="D6291" s="190" t="s">
        <v>16209</v>
      </c>
      <c r="E6291" s="190" t="s">
        <v>20871</v>
      </c>
      <c r="F6291" s="190" t="s">
        <v>20868</v>
      </c>
      <c r="G6291" s="192">
        <v>0</v>
      </c>
      <c r="H6291" s="191">
        <v>83.77</v>
      </c>
      <c r="I6291" s="188">
        <v>0</v>
      </c>
      <c r="J6291" s="192">
        <v>0</v>
      </c>
      <c r="K6291" s="191">
        <v>81.75</v>
      </c>
      <c r="L6291" s="193">
        <v>0</v>
      </c>
      <c r="N6291" s="185"/>
      <c r="O6291" s="185"/>
    </row>
    <row r="6292" spans="1:15" x14ac:dyDescent="0.25">
      <c r="A6292" s="239" t="s">
        <v>16210</v>
      </c>
      <c r="B6292" s="189" t="s">
        <v>5391</v>
      </c>
      <c r="C6292" s="190" t="s">
        <v>5390</v>
      </c>
      <c r="D6292" s="190" t="s">
        <v>3499</v>
      </c>
      <c r="E6292" s="190" t="s">
        <v>20871</v>
      </c>
      <c r="F6292" s="190" t="s">
        <v>20869</v>
      </c>
      <c r="G6292" s="192">
        <v>21373.119999999999</v>
      </c>
      <c r="H6292" s="191">
        <v>447.23</v>
      </c>
      <c r="I6292" s="188">
        <v>47.789996198823864</v>
      </c>
      <c r="J6292" s="192">
        <v>20448</v>
      </c>
      <c r="K6292" s="191">
        <v>427.87</v>
      </c>
      <c r="L6292" s="193">
        <v>47.790216654591347</v>
      </c>
      <c r="N6292" s="185"/>
      <c r="O6292" s="185"/>
    </row>
    <row r="6293" spans="1:15" x14ac:dyDescent="0.25">
      <c r="A6293" s="239" t="s">
        <v>16211</v>
      </c>
      <c r="B6293" s="189" t="s">
        <v>5391</v>
      </c>
      <c r="C6293" s="190" t="s">
        <v>5390</v>
      </c>
      <c r="D6293" s="190" t="s">
        <v>3500</v>
      </c>
      <c r="E6293" s="190" t="s">
        <v>20871</v>
      </c>
      <c r="F6293" s="190" t="s">
        <v>20869</v>
      </c>
      <c r="G6293" s="192">
        <v>1574</v>
      </c>
      <c r="H6293" s="191">
        <v>68.62</v>
      </c>
      <c r="I6293" s="188">
        <v>22.93791897406004</v>
      </c>
      <c r="J6293" s="192">
        <v>1506</v>
      </c>
      <c r="K6293" s="191">
        <v>65.680000000000007</v>
      </c>
      <c r="L6293" s="193">
        <v>22.929354445797806</v>
      </c>
      <c r="N6293" s="185"/>
      <c r="O6293" s="185"/>
    </row>
    <row r="6294" spans="1:15" x14ac:dyDescent="0.25">
      <c r="A6294" s="239" t="s">
        <v>16212</v>
      </c>
      <c r="B6294" s="189" t="s">
        <v>5391</v>
      </c>
      <c r="C6294" s="190" t="s">
        <v>5390</v>
      </c>
      <c r="D6294" s="190" t="s">
        <v>3501</v>
      </c>
      <c r="E6294" s="190" t="s">
        <v>20871</v>
      </c>
      <c r="F6294" s="190" t="s">
        <v>20869</v>
      </c>
      <c r="G6294" s="192">
        <v>176536.9</v>
      </c>
      <c r="H6294" s="191">
        <v>4283.0600000000004</v>
      </c>
      <c r="I6294" s="188">
        <v>41.217470686845381</v>
      </c>
      <c r="J6294" s="192">
        <v>161488</v>
      </c>
      <c r="K6294" s="191">
        <v>3841.2</v>
      </c>
      <c r="L6294" s="193">
        <v>42.04102884515256</v>
      </c>
      <c r="N6294" s="185"/>
      <c r="O6294" s="185"/>
    </row>
    <row r="6295" spans="1:15" x14ac:dyDescent="0.25">
      <c r="A6295" s="239" t="s">
        <v>16213</v>
      </c>
      <c r="B6295" s="189" t="s">
        <v>5391</v>
      </c>
      <c r="C6295" s="190" t="s">
        <v>5390</v>
      </c>
      <c r="D6295" s="190" t="s">
        <v>3502</v>
      </c>
      <c r="E6295" s="190" t="s">
        <v>20871</v>
      </c>
      <c r="F6295" s="190" t="s">
        <v>20869</v>
      </c>
      <c r="G6295" s="192">
        <v>251234.26</v>
      </c>
      <c r="H6295" s="191">
        <v>2882.98</v>
      </c>
      <c r="I6295" s="188">
        <v>87.14394827574246</v>
      </c>
      <c r="J6295" s="192">
        <v>250794</v>
      </c>
      <c r="K6295" s="191">
        <v>2743.5</v>
      </c>
      <c r="L6295" s="193">
        <v>91.41388737014762</v>
      </c>
      <c r="N6295" s="185"/>
      <c r="O6295" s="185"/>
    </row>
    <row r="6296" spans="1:15" x14ac:dyDescent="0.25">
      <c r="A6296" s="239" t="s">
        <v>16214</v>
      </c>
      <c r="B6296" s="189" t="s">
        <v>5391</v>
      </c>
      <c r="C6296" s="190" t="s">
        <v>5390</v>
      </c>
      <c r="D6296" s="190" t="s">
        <v>3503</v>
      </c>
      <c r="E6296" s="190" t="s">
        <v>20871</v>
      </c>
      <c r="F6296" s="190" t="s">
        <v>20869</v>
      </c>
      <c r="G6296" s="192">
        <v>7089</v>
      </c>
      <c r="H6296" s="191">
        <v>199.01</v>
      </c>
      <c r="I6296" s="188">
        <v>35.621325561529574</v>
      </c>
      <c r="J6296" s="192">
        <v>8502</v>
      </c>
      <c r="K6296" s="191">
        <v>233.89</v>
      </c>
      <c r="L6296" s="193">
        <v>36.350421138141861</v>
      </c>
      <c r="N6296" s="185"/>
      <c r="O6296" s="185"/>
    </row>
    <row r="6297" spans="1:15" x14ac:dyDescent="0.25">
      <c r="A6297" s="239" t="s">
        <v>16215</v>
      </c>
      <c r="B6297" s="189" t="s">
        <v>5391</v>
      </c>
      <c r="C6297" s="190" t="s">
        <v>5390</v>
      </c>
      <c r="D6297" s="190" t="s">
        <v>3504</v>
      </c>
      <c r="E6297" s="190" t="s">
        <v>20871</v>
      </c>
      <c r="F6297" s="190" t="s">
        <v>20869</v>
      </c>
      <c r="G6297" s="192">
        <v>35746.44</v>
      </c>
      <c r="H6297" s="191">
        <v>1031.4100000000001</v>
      </c>
      <c r="I6297" s="188">
        <v>34.657837329480998</v>
      </c>
      <c r="J6297" s="192">
        <v>34538</v>
      </c>
      <c r="K6297" s="191">
        <v>996.58</v>
      </c>
      <c r="L6297" s="193">
        <v>34.656525316582709</v>
      </c>
      <c r="N6297" s="185"/>
      <c r="O6297" s="185"/>
    </row>
    <row r="6298" spans="1:15" x14ac:dyDescent="0.25">
      <c r="A6298" s="239" t="s">
        <v>16216</v>
      </c>
      <c r="B6298" s="189" t="s">
        <v>5391</v>
      </c>
      <c r="C6298" s="190" t="s">
        <v>5390</v>
      </c>
      <c r="D6298" s="190" t="s">
        <v>3505</v>
      </c>
      <c r="E6298" s="190" t="s">
        <v>20871</v>
      </c>
      <c r="F6298" s="190" t="s">
        <v>20869</v>
      </c>
      <c r="G6298" s="192">
        <v>8022.99</v>
      </c>
      <c r="H6298" s="191">
        <v>200.04</v>
      </c>
      <c r="I6298" s="188">
        <v>40.106928614277145</v>
      </c>
      <c r="J6298" s="192">
        <v>7860</v>
      </c>
      <c r="K6298" s="191">
        <v>196.02</v>
      </c>
      <c r="L6298" s="193">
        <v>40.09794918885828</v>
      </c>
      <c r="N6298" s="185"/>
      <c r="O6298" s="185"/>
    </row>
    <row r="6299" spans="1:15" x14ac:dyDescent="0.25">
      <c r="A6299" s="239" t="s">
        <v>16217</v>
      </c>
      <c r="B6299" s="189" t="s">
        <v>5391</v>
      </c>
      <c r="C6299" s="190" t="s">
        <v>5390</v>
      </c>
      <c r="D6299" s="190" t="s">
        <v>3506</v>
      </c>
      <c r="E6299" s="190" t="s">
        <v>20871</v>
      </c>
      <c r="F6299" s="190" t="s">
        <v>20869</v>
      </c>
      <c r="G6299" s="192">
        <v>54690.58</v>
      </c>
      <c r="H6299" s="191">
        <v>899.44</v>
      </c>
      <c r="I6299" s="188">
        <v>60.805145423819262</v>
      </c>
      <c r="J6299" s="192">
        <v>46505</v>
      </c>
      <c r="K6299" s="191">
        <v>764.85</v>
      </c>
      <c r="L6299" s="193">
        <v>60.802771785317383</v>
      </c>
      <c r="N6299" s="185"/>
      <c r="O6299" s="185"/>
    </row>
    <row r="6300" spans="1:15" x14ac:dyDescent="0.25">
      <c r="A6300" s="239" t="s">
        <v>16218</v>
      </c>
      <c r="B6300" s="189" t="s">
        <v>5391</v>
      </c>
      <c r="C6300" s="190" t="s">
        <v>5390</v>
      </c>
      <c r="D6300" s="190" t="s">
        <v>3507</v>
      </c>
      <c r="E6300" s="190" t="s">
        <v>20871</v>
      </c>
      <c r="F6300" s="190" t="s">
        <v>20869</v>
      </c>
      <c r="G6300" s="192">
        <v>128006</v>
      </c>
      <c r="H6300" s="191">
        <v>1851.94</v>
      </c>
      <c r="I6300" s="188">
        <v>69.119949890385215</v>
      </c>
      <c r="J6300" s="192">
        <v>123850</v>
      </c>
      <c r="K6300" s="191">
        <v>1744.37</v>
      </c>
      <c r="L6300" s="193">
        <v>70.999845216324516</v>
      </c>
      <c r="N6300" s="185"/>
      <c r="O6300" s="185"/>
    </row>
    <row r="6301" spans="1:15" x14ac:dyDescent="0.25">
      <c r="A6301" s="239" t="s">
        <v>16219</v>
      </c>
      <c r="B6301" s="189" t="s">
        <v>5391</v>
      </c>
      <c r="C6301" s="190" t="s">
        <v>5390</v>
      </c>
      <c r="D6301" s="190" t="s">
        <v>3508</v>
      </c>
      <c r="E6301" s="190" t="s">
        <v>20871</v>
      </c>
      <c r="F6301" s="190" t="s">
        <v>20869</v>
      </c>
      <c r="G6301" s="192">
        <v>43163.43</v>
      </c>
      <c r="H6301" s="191">
        <v>652.26</v>
      </c>
      <c r="I6301" s="188">
        <v>66.175190874804528</v>
      </c>
      <c r="J6301" s="192">
        <v>42188</v>
      </c>
      <c r="K6301" s="191">
        <v>637.54</v>
      </c>
      <c r="L6301" s="193">
        <v>66.173102864134023</v>
      </c>
      <c r="N6301" s="185"/>
      <c r="O6301" s="185"/>
    </row>
    <row r="6302" spans="1:15" x14ac:dyDescent="0.25">
      <c r="A6302" s="239" t="s">
        <v>16220</v>
      </c>
      <c r="B6302" s="189" t="s">
        <v>5391</v>
      </c>
      <c r="C6302" s="190" t="s">
        <v>5390</v>
      </c>
      <c r="D6302" s="190" t="s">
        <v>3509</v>
      </c>
      <c r="E6302" s="190" t="s">
        <v>20871</v>
      </c>
      <c r="F6302" s="190" t="s">
        <v>20869</v>
      </c>
      <c r="G6302" s="192">
        <v>47589.89</v>
      </c>
      <c r="H6302" s="191">
        <v>836.6</v>
      </c>
      <c r="I6302" s="188">
        <v>56.884879273248863</v>
      </c>
      <c r="J6302" s="192">
        <v>49500</v>
      </c>
      <c r="K6302" s="191">
        <v>815.1</v>
      </c>
      <c r="L6302" s="193">
        <v>60.728744939271252</v>
      </c>
      <c r="N6302" s="185"/>
      <c r="O6302" s="185"/>
    </row>
    <row r="6303" spans="1:15" x14ac:dyDescent="0.25">
      <c r="A6303" s="239" t="s">
        <v>16221</v>
      </c>
      <c r="B6303" s="189" t="s">
        <v>5391</v>
      </c>
      <c r="C6303" s="190" t="s">
        <v>5390</v>
      </c>
      <c r="D6303" s="190" t="s">
        <v>3510</v>
      </c>
      <c r="E6303" s="190" t="s">
        <v>20871</v>
      </c>
      <c r="F6303" s="190" t="s">
        <v>20869</v>
      </c>
      <c r="G6303" s="192">
        <v>6360</v>
      </c>
      <c r="H6303" s="191">
        <v>65.959999999999994</v>
      </c>
      <c r="I6303" s="188">
        <v>96.422073984232881</v>
      </c>
      <c r="J6303" s="192">
        <v>5958</v>
      </c>
      <c r="K6303" s="191">
        <v>61.79</v>
      </c>
      <c r="L6303" s="193">
        <v>96.423369477261687</v>
      </c>
      <c r="N6303" s="185"/>
      <c r="O6303" s="185"/>
    </row>
    <row r="6304" spans="1:15" x14ac:dyDescent="0.25">
      <c r="A6304" s="239" t="s">
        <v>16222</v>
      </c>
      <c r="B6304" s="189" t="s">
        <v>5391</v>
      </c>
      <c r="C6304" s="190" t="s">
        <v>5390</v>
      </c>
      <c r="D6304" s="190" t="s">
        <v>2642</v>
      </c>
      <c r="E6304" s="190" t="s">
        <v>20871</v>
      </c>
      <c r="F6304" s="190" t="s">
        <v>20869</v>
      </c>
      <c r="G6304" s="192">
        <v>151590.95000000001</v>
      </c>
      <c r="H6304" s="191">
        <v>2029.33</v>
      </c>
      <c r="I6304" s="188">
        <v>74.699999507226536</v>
      </c>
      <c r="J6304" s="192">
        <v>141611</v>
      </c>
      <c r="K6304" s="191">
        <v>1895.73</v>
      </c>
      <c r="L6304" s="193">
        <v>74.699983647460343</v>
      </c>
      <c r="N6304" s="185"/>
      <c r="O6304" s="185"/>
    </row>
    <row r="6305" spans="1:15" x14ac:dyDescent="0.25">
      <c r="A6305" s="239" t="s">
        <v>16223</v>
      </c>
      <c r="B6305" s="189" t="s">
        <v>5391</v>
      </c>
      <c r="C6305" s="190" t="s">
        <v>5390</v>
      </c>
      <c r="D6305" s="190" t="s">
        <v>3464</v>
      </c>
      <c r="E6305" s="190" t="s">
        <v>20871</v>
      </c>
      <c r="F6305" s="190" t="s">
        <v>20869</v>
      </c>
      <c r="G6305" s="192">
        <v>8344.85</v>
      </c>
      <c r="H6305" s="191">
        <v>556.29</v>
      </c>
      <c r="I6305" s="188">
        <v>15.00089881177084</v>
      </c>
      <c r="J6305" s="192">
        <v>7926</v>
      </c>
      <c r="K6305" s="191">
        <v>528.46</v>
      </c>
      <c r="L6305" s="193">
        <v>14.998296938273473</v>
      </c>
      <c r="N6305" s="185"/>
      <c r="O6305" s="185"/>
    </row>
    <row r="6306" spans="1:15" x14ac:dyDescent="0.25">
      <c r="A6306" s="239" t="s">
        <v>16224</v>
      </c>
      <c r="B6306" s="189" t="s">
        <v>5391</v>
      </c>
      <c r="C6306" s="190" t="s">
        <v>5390</v>
      </c>
      <c r="D6306" s="190" t="s">
        <v>3984</v>
      </c>
      <c r="E6306" s="190" t="s">
        <v>20871</v>
      </c>
      <c r="F6306" s="190" t="s">
        <v>20869</v>
      </c>
      <c r="G6306" s="192">
        <v>61010.25</v>
      </c>
      <c r="H6306" s="191">
        <v>1515.07</v>
      </c>
      <c r="I6306" s="188">
        <v>40.26893146851301</v>
      </c>
      <c r="J6306" s="192">
        <v>62230</v>
      </c>
      <c r="K6306" s="191">
        <v>1428.58</v>
      </c>
      <c r="L6306" s="193">
        <v>43.560738635568185</v>
      </c>
      <c r="N6306" s="185"/>
      <c r="O6306" s="185"/>
    </row>
    <row r="6307" spans="1:15" x14ac:dyDescent="0.25">
      <c r="A6307" s="239" t="s">
        <v>16225</v>
      </c>
      <c r="B6307" s="189" t="s">
        <v>5391</v>
      </c>
      <c r="C6307" s="190" t="s">
        <v>5390</v>
      </c>
      <c r="D6307" s="190" t="s">
        <v>2643</v>
      </c>
      <c r="E6307" s="190" t="s">
        <v>20871</v>
      </c>
      <c r="F6307" s="190" t="s">
        <v>20869</v>
      </c>
      <c r="G6307" s="192">
        <v>145687.5</v>
      </c>
      <c r="H6307" s="191">
        <v>2618.34</v>
      </c>
      <c r="I6307" s="188">
        <v>55.641169596003571</v>
      </c>
      <c r="J6307" s="192">
        <v>138626</v>
      </c>
      <c r="K6307" s="191">
        <v>2491.4499999999998</v>
      </c>
      <c r="L6307" s="193">
        <v>55.640691163780133</v>
      </c>
      <c r="N6307" s="185"/>
      <c r="O6307" s="185"/>
    </row>
    <row r="6308" spans="1:15" x14ac:dyDescent="0.25">
      <c r="A6308" s="239" t="s">
        <v>16226</v>
      </c>
      <c r="B6308" s="189" t="s">
        <v>5391</v>
      </c>
      <c r="C6308" s="190" t="s">
        <v>5390</v>
      </c>
      <c r="D6308" s="190" t="s">
        <v>2644</v>
      </c>
      <c r="E6308" s="190" t="s">
        <v>20871</v>
      </c>
      <c r="F6308" s="190" t="s">
        <v>20869</v>
      </c>
      <c r="G6308" s="192">
        <v>57791</v>
      </c>
      <c r="H6308" s="191">
        <v>602.29</v>
      </c>
      <c r="I6308" s="188">
        <v>95.952116090255529</v>
      </c>
      <c r="J6308" s="192">
        <v>56072</v>
      </c>
      <c r="K6308" s="191">
        <v>579.08000000000004</v>
      </c>
      <c r="L6308" s="193">
        <v>96.82945361608067</v>
      </c>
      <c r="N6308" s="185"/>
      <c r="O6308" s="185"/>
    </row>
    <row r="6309" spans="1:15" x14ac:dyDescent="0.25">
      <c r="A6309" s="239" t="s">
        <v>16227</v>
      </c>
      <c r="B6309" s="189" t="s">
        <v>5393</v>
      </c>
      <c r="C6309" s="190" t="s">
        <v>5392</v>
      </c>
      <c r="D6309" s="190" t="s">
        <v>2645</v>
      </c>
      <c r="E6309" s="190" t="s">
        <v>20867</v>
      </c>
      <c r="F6309" s="190" t="s">
        <v>20869</v>
      </c>
      <c r="G6309" s="192">
        <v>6940.51</v>
      </c>
      <c r="H6309" s="191">
        <v>126.98</v>
      </c>
      <c r="I6309" s="188">
        <v>54.658292644510944</v>
      </c>
      <c r="J6309" s="192">
        <v>6956.1600237499997</v>
      </c>
      <c r="K6309" s="191">
        <v>124.49</v>
      </c>
      <c r="L6309" s="193">
        <v>55.877259408386216</v>
      </c>
      <c r="N6309" s="185"/>
      <c r="O6309" s="185"/>
    </row>
    <row r="6310" spans="1:15" x14ac:dyDescent="0.25">
      <c r="A6310" s="239" t="s">
        <v>16228</v>
      </c>
      <c r="B6310" s="189" t="s">
        <v>5393</v>
      </c>
      <c r="C6310" s="190" t="s">
        <v>5392</v>
      </c>
      <c r="D6310" s="190" t="s">
        <v>2646</v>
      </c>
      <c r="E6310" s="190" t="s">
        <v>20867</v>
      </c>
      <c r="F6310" s="190" t="s">
        <v>20869</v>
      </c>
      <c r="G6310" s="192">
        <v>35919.32</v>
      </c>
      <c r="H6310" s="191">
        <v>953.38</v>
      </c>
      <c r="I6310" s="188">
        <v>37.675764123434519</v>
      </c>
      <c r="J6310" s="192">
        <v>36512.491095749996</v>
      </c>
      <c r="K6310" s="191">
        <v>955.05</v>
      </c>
      <c r="L6310" s="193">
        <v>38.230973347730483</v>
      </c>
      <c r="N6310" s="185"/>
      <c r="O6310" s="185"/>
    </row>
    <row r="6311" spans="1:15" x14ac:dyDescent="0.25">
      <c r="A6311" s="239" t="s">
        <v>16229</v>
      </c>
      <c r="B6311" s="189" t="s">
        <v>5393</v>
      </c>
      <c r="C6311" s="190" t="s">
        <v>5392</v>
      </c>
      <c r="D6311" s="190" t="s">
        <v>2647</v>
      </c>
      <c r="E6311" s="190" t="s">
        <v>20867</v>
      </c>
      <c r="F6311" s="190" t="s">
        <v>20869</v>
      </c>
      <c r="G6311" s="192">
        <v>5880.95</v>
      </c>
      <c r="H6311" s="191">
        <v>153.68</v>
      </c>
      <c r="I6311" s="188">
        <v>38.267503904216554</v>
      </c>
      <c r="J6311" s="192">
        <v>5943.7093237500003</v>
      </c>
      <c r="K6311" s="191">
        <v>150.13</v>
      </c>
      <c r="L6311" s="193">
        <v>39.590417130153867</v>
      </c>
      <c r="N6311" s="185"/>
      <c r="O6311" s="185"/>
    </row>
    <row r="6312" spans="1:15" x14ac:dyDescent="0.25">
      <c r="A6312" s="239" t="s">
        <v>16230</v>
      </c>
      <c r="B6312" s="189" t="s">
        <v>5393</v>
      </c>
      <c r="C6312" s="190" t="s">
        <v>5392</v>
      </c>
      <c r="D6312" s="190" t="s">
        <v>2648</v>
      </c>
      <c r="E6312" s="190" t="s">
        <v>20867</v>
      </c>
      <c r="F6312" s="190" t="s">
        <v>20869</v>
      </c>
      <c r="G6312" s="192">
        <v>4745.7700000000004</v>
      </c>
      <c r="H6312" s="191">
        <v>126.85</v>
      </c>
      <c r="I6312" s="188">
        <v>37.412455656286959</v>
      </c>
      <c r="J6312" s="192">
        <v>4890.3329243000007</v>
      </c>
      <c r="K6312" s="191">
        <v>129.22</v>
      </c>
      <c r="L6312" s="193">
        <v>37.845015665531655</v>
      </c>
      <c r="N6312" s="185"/>
      <c r="O6312" s="185"/>
    </row>
    <row r="6313" spans="1:15" x14ac:dyDescent="0.25">
      <c r="A6313" s="239" t="s">
        <v>16231</v>
      </c>
      <c r="B6313" s="189" t="s">
        <v>5393</v>
      </c>
      <c r="C6313" s="190" t="s">
        <v>5392</v>
      </c>
      <c r="D6313" s="190" t="s">
        <v>2649</v>
      </c>
      <c r="E6313" s="190" t="s">
        <v>20867</v>
      </c>
      <c r="F6313" s="190" t="s">
        <v>20869</v>
      </c>
      <c r="G6313" s="192">
        <v>16081.83</v>
      </c>
      <c r="H6313" s="191">
        <v>270.41000000000003</v>
      </c>
      <c r="I6313" s="188">
        <v>59.472023963610809</v>
      </c>
      <c r="J6313" s="192">
        <v>16316.834542949999</v>
      </c>
      <c r="K6313" s="191">
        <v>277.49</v>
      </c>
      <c r="L6313" s="193">
        <v>58.801522732170525</v>
      </c>
      <c r="N6313" s="185"/>
      <c r="O6313" s="185"/>
    </row>
    <row r="6314" spans="1:15" x14ac:dyDescent="0.25">
      <c r="A6314" s="239" t="s">
        <v>16232</v>
      </c>
      <c r="B6314" s="189" t="s">
        <v>5393</v>
      </c>
      <c r="C6314" s="190" t="s">
        <v>5392</v>
      </c>
      <c r="D6314" s="190" t="s">
        <v>2650</v>
      </c>
      <c r="E6314" s="190" t="s">
        <v>20867</v>
      </c>
      <c r="F6314" s="190" t="s">
        <v>20869</v>
      </c>
      <c r="G6314" s="192">
        <v>23163.72</v>
      </c>
      <c r="H6314" s="191">
        <v>417.6</v>
      </c>
      <c r="I6314" s="188">
        <v>55.468678160919538</v>
      </c>
      <c r="J6314" s="192">
        <v>25283.665265199998</v>
      </c>
      <c r="K6314" s="191">
        <v>421.67</v>
      </c>
      <c r="L6314" s="193">
        <v>59.960787500177858</v>
      </c>
      <c r="N6314" s="185"/>
      <c r="O6314" s="185"/>
    </row>
    <row r="6315" spans="1:15" x14ac:dyDescent="0.25">
      <c r="A6315" s="239" t="s">
        <v>16233</v>
      </c>
      <c r="B6315" s="189" t="s">
        <v>5393</v>
      </c>
      <c r="C6315" s="190" t="s">
        <v>5392</v>
      </c>
      <c r="D6315" s="190" t="s">
        <v>16234</v>
      </c>
      <c r="E6315" s="190" t="s">
        <v>20867</v>
      </c>
      <c r="F6315" s="190" t="s">
        <v>20870</v>
      </c>
      <c r="G6315" s="192">
        <v>1117.57</v>
      </c>
      <c r="H6315" s="191">
        <v>100.86</v>
      </c>
      <c r="I6315" s="188">
        <v>11.080408487011699</v>
      </c>
      <c r="J6315" s="192">
        <v>1128.0999999999999</v>
      </c>
      <c r="K6315" s="191">
        <v>101.8</v>
      </c>
      <c r="L6315" s="193">
        <v>11.08</v>
      </c>
      <c r="N6315" s="185"/>
      <c r="O6315" s="185"/>
    </row>
    <row r="6316" spans="1:15" x14ac:dyDescent="0.25">
      <c r="A6316" s="239" t="s">
        <v>16235</v>
      </c>
      <c r="B6316" s="189" t="s">
        <v>5393</v>
      </c>
      <c r="C6316" s="190" t="s">
        <v>5392</v>
      </c>
      <c r="D6316" s="190" t="s">
        <v>6395</v>
      </c>
      <c r="E6316" s="190" t="s">
        <v>20867</v>
      </c>
      <c r="F6316" s="190" t="s">
        <v>20869</v>
      </c>
      <c r="G6316" s="192">
        <v>50643.27</v>
      </c>
      <c r="H6316" s="191">
        <v>1220.27</v>
      </c>
      <c r="I6316" s="188">
        <v>41.501692248436818</v>
      </c>
      <c r="J6316" s="192">
        <v>55492.127180499992</v>
      </c>
      <c r="K6316" s="191">
        <v>1320.3</v>
      </c>
      <c r="L6316" s="193">
        <v>42.029938029614478</v>
      </c>
      <c r="N6316" s="185"/>
      <c r="O6316" s="185"/>
    </row>
    <row r="6317" spans="1:15" x14ac:dyDescent="0.25">
      <c r="A6317" s="239" t="s">
        <v>16236</v>
      </c>
      <c r="B6317" s="189" t="s">
        <v>5393</v>
      </c>
      <c r="C6317" s="190" t="s">
        <v>5392</v>
      </c>
      <c r="D6317" s="190" t="s">
        <v>1858</v>
      </c>
      <c r="E6317" s="190" t="s">
        <v>20867</v>
      </c>
      <c r="F6317" s="190" t="s">
        <v>20869</v>
      </c>
      <c r="G6317" s="192">
        <v>4963.12</v>
      </c>
      <c r="H6317" s="191">
        <v>140.94999999999999</v>
      </c>
      <c r="I6317" s="188">
        <v>35.211919120255409</v>
      </c>
      <c r="J6317" s="192">
        <v>5222.0167718000002</v>
      </c>
      <c r="K6317" s="191">
        <v>140.38999999999999</v>
      </c>
      <c r="L6317" s="193">
        <v>37.196500974428382</v>
      </c>
      <c r="N6317" s="185"/>
      <c r="O6317" s="185"/>
    </row>
    <row r="6318" spans="1:15" x14ac:dyDescent="0.25">
      <c r="A6318" s="239" t="s">
        <v>16237</v>
      </c>
      <c r="B6318" s="189" t="s">
        <v>5393</v>
      </c>
      <c r="C6318" s="190" t="s">
        <v>5392</v>
      </c>
      <c r="D6318" s="190" t="s">
        <v>1859</v>
      </c>
      <c r="E6318" s="190" t="s">
        <v>20867</v>
      </c>
      <c r="F6318" s="190" t="s">
        <v>20869</v>
      </c>
      <c r="G6318" s="192">
        <v>4646.3900000000003</v>
      </c>
      <c r="H6318" s="191">
        <v>121.59</v>
      </c>
      <c r="I6318" s="188">
        <v>38.213586643638457</v>
      </c>
      <c r="J6318" s="192">
        <v>5056.8531461000002</v>
      </c>
      <c r="K6318" s="191">
        <v>257.14</v>
      </c>
      <c r="L6318" s="193">
        <v>19.665758521039123</v>
      </c>
      <c r="N6318" s="185"/>
      <c r="O6318" s="185"/>
    </row>
    <row r="6319" spans="1:15" x14ac:dyDescent="0.25">
      <c r="A6319" s="239" t="s">
        <v>16238</v>
      </c>
      <c r="B6319" s="189" t="s">
        <v>5393</v>
      </c>
      <c r="C6319" s="190" t="s">
        <v>5392</v>
      </c>
      <c r="D6319" s="190" t="s">
        <v>1860</v>
      </c>
      <c r="E6319" s="190" t="s">
        <v>20867</v>
      </c>
      <c r="F6319" s="190" t="s">
        <v>20869</v>
      </c>
      <c r="G6319" s="192">
        <v>20830.169999999998</v>
      </c>
      <c r="H6319" s="191">
        <v>493.22</v>
      </c>
      <c r="I6319" s="188">
        <v>42.233019747779892</v>
      </c>
      <c r="J6319" s="192">
        <v>21535.486408000001</v>
      </c>
      <c r="K6319" s="191">
        <v>501.44</v>
      </c>
      <c r="L6319" s="193">
        <v>42.947284636247609</v>
      </c>
      <c r="N6319" s="185"/>
      <c r="O6319" s="185"/>
    </row>
    <row r="6320" spans="1:15" x14ac:dyDescent="0.25">
      <c r="A6320" s="239" t="s">
        <v>16239</v>
      </c>
      <c r="B6320" s="189" t="s">
        <v>5393</v>
      </c>
      <c r="C6320" s="190" t="s">
        <v>5392</v>
      </c>
      <c r="D6320" s="190" t="s">
        <v>1861</v>
      </c>
      <c r="E6320" s="190" t="s">
        <v>20867</v>
      </c>
      <c r="F6320" s="190" t="s">
        <v>20869</v>
      </c>
      <c r="G6320" s="192">
        <v>300.52</v>
      </c>
      <c r="H6320" s="191">
        <v>63.13</v>
      </c>
      <c r="I6320" s="188">
        <v>4.7603358149849511</v>
      </c>
      <c r="J6320" s="192">
        <v>307.31741910000005</v>
      </c>
      <c r="K6320" s="191">
        <v>61.78</v>
      </c>
      <c r="L6320" s="193">
        <v>4.9743836047264498</v>
      </c>
      <c r="N6320" s="185"/>
      <c r="O6320" s="185"/>
    </row>
    <row r="6321" spans="1:15" x14ac:dyDescent="0.25">
      <c r="A6321" s="239" t="s">
        <v>16240</v>
      </c>
      <c r="B6321" s="189" t="s">
        <v>5393</v>
      </c>
      <c r="C6321" s="190" t="s">
        <v>5392</v>
      </c>
      <c r="D6321" s="190" t="s">
        <v>16241</v>
      </c>
      <c r="E6321" s="190" t="s">
        <v>20867</v>
      </c>
      <c r="F6321" s="190" t="s">
        <v>20868</v>
      </c>
      <c r="G6321" s="192">
        <v>0</v>
      </c>
      <c r="H6321" s="191">
        <v>19.38</v>
      </c>
      <c r="I6321" s="188">
        <v>0</v>
      </c>
      <c r="J6321" s="192">
        <v>0</v>
      </c>
      <c r="K6321" s="191">
        <v>20.59</v>
      </c>
      <c r="L6321" s="193">
        <v>0</v>
      </c>
      <c r="N6321" s="185"/>
      <c r="O6321" s="185"/>
    </row>
    <row r="6322" spans="1:15" x14ac:dyDescent="0.25">
      <c r="A6322" s="239" t="s">
        <v>16242</v>
      </c>
      <c r="B6322" s="189" t="s">
        <v>5393</v>
      </c>
      <c r="C6322" s="190" t="s">
        <v>5392</v>
      </c>
      <c r="D6322" s="190" t="s">
        <v>16243</v>
      </c>
      <c r="E6322" s="190" t="s">
        <v>20867</v>
      </c>
      <c r="F6322" s="190" t="s">
        <v>20868</v>
      </c>
      <c r="G6322" s="192">
        <v>0</v>
      </c>
      <c r="H6322" s="191">
        <v>6.34</v>
      </c>
      <c r="I6322" s="188">
        <v>0</v>
      </c>
      <c r="J6322" s="192">
        <v>0</v>
      </c>
      <c r="K6322" s="191">
        <v>9.09</v>
      </c>
      <c r="L6322" s="193">
        <v>0</v>
      </c>
      <c r="N6322" s="185"/>
      <c r="O6322" s="185"/>
    </row>
    <row r="6323" spans="1:15" x14ac:dyDescent="0.25">
      <c r="A6323" s="239" t="s">
        <v>16244</v>
      </c>
      <c r="B6323" s="189" t="s">
        <v>5393</v>
      </c>
      <c r="C6323" s="190" t="s">
        <v>5392</v>
      </c>
      <c r="D6323" s="190" t="s">
        <v>1862</v>
      </c>
      <c r="E6323" s="190" t="s">
        <v>20867</v>
      </c>
      <c r="F6323" s="190" t="s">
        <v>20869</v>
      </c>
      <c r="G6323" s="192">
        <v>66428.800000000003</v>
      </c>
      <c r="H6323" s="191">
        <v>1282.67</v>
      </c>
      <c r="I6323" s="188">
        <v>51.789470401584197</v>
      </c>
      <c r="J6323" s="192">
        <v>68152.542605099996</v>
      </c>
      <c r="K6323" s="191">
        <v>1277.26</v>
      </c>
      <c r="L6323" s="193">
        <v>53.358394222867702</v>
      </c>
      <c r="N6323" s="185"/>
      <c r="O6323" s="185"/>
    </row>
    <row r="6324" spans="1:15" x14ac:dyDescent="0.25">
      <c r="A6324" s="239" t="s">
        <v>16245</v>
      </c>
      <c r="B6324" s="189" t="s">
        <v>5393</v>
      </c>
      <c r="C6324" s="190" t="s">
        <v>5392</v>
      </c>
      <c r="D6324" s="190" t="s">
        <v>1863</v>
      </c>
      <c r="E6324" s="190" t="s">
        <v>20867</v>
      </c>
      <c r="F6324" s="190" t="s">
        <v>20869</v>
      </c>
      <c r="G6324" s="192">
        <v>2704.38</v>
      </c>
      <c r="H6324" s="191">
        <v>95.08</v>
      </c>
      <c r="I6324" s="188">
        <v>28.443205721497687</v>
      </c>
      <c r="J6324" s="192">
        <v>2774.4566935500002</v>
      </c>
      <c r="K6324" s="191">
        <v>100.09</v>
      </c>
      <c r="L6324" s="193">
        <v>27.719619278149665</v>
      </c>
      <c r="N6324" s="185"/>
      <c r="O6324" s="185"/>
    </row>
    <row r="6325" spans="1:15" x14ac:dyDescent="0.25">
      <c r="A6325" s="239" t="s">
        <v>16246</v>
      </c>
      <c r="B6325" s="189" t="s">
        <v>5393</v>
      </c>
      <c r="C6325" s="190" t="s">
        <v>5392</v>
      </c>
      <c r="D6325" s="190" t="s">
        <v>1864</v>
      </c>
      <c r="E6325" s="190" t="s">
        <v>20867</v>
      </c>
      <c r="F6325" s="190" t="s">
        <v>20869</v>
      </c>
      <c r="G6325" s="192">
        <v>4173.67</v>
      </c>
      <c r="H6325" s="191">
        <v>158.43</v>
      </c>
      <c r="I6325" s="188">
        <v>26.343937385596163</v>
      </c>
      <c r="J6325" s="192">
        <v>4311.4164170000004</v>
      </c>
      <c r="K6325" s="191">
        <v>161.69999999999999</v>
      </c>
      <c r="L6325" s="193">
        <v>26.663057619047624</v>
      </c>
      <c r="N6325" s="185"/>
      <c r="O6325" s="185"/>
    </row>
    <row r="6326" spans="1:15" x14ac:dyDescent="0.25">
      <c r="A6326" s="239" t="s">
        <v>16247</v>
      </c>
      <c r="B6326" s="189" t="s">
        <v>5393</v>
      </c>
      <c r="C6326" s="190" t="s">
        <v>5392</v>
      </c>
      <c r="D6326" s="190" t="s">
        <v>1865</v>
      </c>
      <c r="E6326" s="190" t="s">
        <v>20867</v>
      </c>
      <c r="F6326" s="190" t="s">
        <v>20869</v>
      </c>
      <c r="G6326" s="192">
        <v>4906.16</v>
      </c>
      <c r="H6326" s="191">
        <v>200.28</v>
      </c>
      <c r="I6326" s="188">
        <v>24.496504893149591</v>
      </c>
      <c r="J6326" s="192">
        <v>4951.8169639999996</v>
      </c>
      <c r="K6326" s="191">
        <v>201.1</v>
      </c>
      <c r="L6326" s="193">
        <v>24.623654719045248</v>
      </c>
      <c r="N6326" s="185"/>
      <c r="O6326" s="185"/>
    </row>
    <row r="6327" spans="1:15" x14ac:dyDescent="0.25">
      <c r="A6327" s="239" t="s">
        <v>16248</v>
      </c>
      <c r="B6327" s="189" t="s">
        <v>5393</v>
      </c>
      <c r="C6327" s="190" t="s">
        <v>5392</v>
      </c>
      <c r="D6327" s="190" t="s">
        <v>1866</v>
      </c>
      <c r="E6327" s="190" t="s">
        <v>20867</v>
      </c>
      <c r="F6327" s="190" t="s">
        <v>20869</v>
      </c>
      <c r="G6327" s="192">
        <v>6628.35</v>
      </c>
      <c r="H6327" s="191">
        <v>170.22</v>
      </c>
      <c r="I6327" s="188">
        <v>38.939901304194571</v>
      </c>
      <c r="J6327" s="192">
        <v>6664.147668900001</v>
      </c>
      <c r="K6327" s="191">
        <v>171.62</v>
      </c>
      <c r="L6327" s="193">
        <v>38.830833637687917</v>
      </c>
      <c r="N6327" s="185"/>
      <c r="O6327" s="185"/>
    </row>
    <row r="6328" spans="1:15" x14ac:dyDescent="0.25">
      <c r="A6328" s="239" t="s">
        <v>16249</v>
      </c>
      <c r="B6328" s="189" t="s">
        <v>5393</v>
      </c>
      <c r="C6328" s="190" t="s">
        <v>5392</v>
      </c>
      <c r="D6328" s="190" t="s">
        <v>16250</v>
      </c>
      <c r="E6328" s="190" t="s">
        <v>20867</v>
      </c>
      <c r="F6328" s="190" t="s">
        <v>20868</v>
      </c>
      <c r="G6328" s="192">
        <v>0</v>
      </c>
      <c r="H6328" s="191">
        <v>23.81</v>
      </c>
      <c r="I6328" s="188">
        <v>0</v>
      </c>
      <c r="J6328" s="192">
        <v>0</v>
      </c>
      <c r="K6328" s="191">
        <v>24.4</v>
      </c>
      <c r="L6328" s="193">
        <v>0</v>
      </c>
      <c r="N6328" s="185"/>
      <c r="O6328" s="185"/>
    </row>
    <row r="6329" spans="1:15" x14ac:dyDescent="0.25">
      <c r="A6329" s="239" t="s">
        <v>16251</v>
      </c>
      <c r="B6329" s="189" t="s">
        <v>5393</v>
      </c>
      <c r="C6329" s="190" t="s">
        <v>5392</v>
      </c>
      <c r="D6329" s="190" t="s">
        <v>1867</v>
      </c>
      <c r="E6329" s="190" t="s">
        <v>20867</v>
      </c>
      <c r="F6329" s="190" t="s">
        <v>20869</v>
      </c>
      <c r="G6329" s="192">
        <v>2250.1799999999998</v>
      </c>
      <c r="H6329" s="191">
        <v>215.56</v>
      </c>
      <c r="I6329" s="188">
        <v>10.438764149192799</v>
      </c>
      <c r="J6329" s="192">
        <v>2309.1778810999999</v>
      </c>
      <c r="K6329" s="191">
        <v>219.58</v>
      </c>
      <c r="L6329" s="193">
        <v>10.51633974451225</v>
      </c>
      <c r="N6329" s="185"/>
      <c r="O6329" s="185"/>
    </row>
    <row r="6330" spans="1:15" x14ac:dyDescent="0.25">
      <c r="A6330" s="239" t="s">
        <v>16252</v>
      </c>
      <c r="B6330" s="189" t="s">
        <v>5393</v>
      </c>
      <c r="C6330" s="190" t="s">
        <v>5392</v>
      </c>
      <c r="D6330" s="190" t="s">
        <v>1868</v>
      </c>
      <c r="E6330" s="190" t="s">
        <v>20867</v>
      </c>
      <c r="F6330" s="190" t="s">
        <v>20869</v>
      </c>
      <c r="G6330" s="192">
        <v>1085.44</v>
      </c>
      <c r="H6330" s="191">
        <v>19.190000000000001</v>
      </c>
      <c r="I6330" s="188">
        <v>56.562793121417407</v>
      </c>
      <c r="J6330" s="192">
        <v>1123.10627</v>
      </c>
      <c r="K6330" s="191">
        <v>20.92</v>
      </c>
      <c r="L6330" s="193">
        <v>53.685768164435942</v>
      </c>
      <c r="N6330" s="185"/>
      <c r="O6330" s="185"/>
    </row>
    <row r="6331" spans="1:15" x14ac:dyDescent="0.25">
      <c r="A6331" s="239" t="s">
        <v>16253</v>
      </c>
      <c r="B6331" s="189" t="s">
        <v>5393</v>
      </c>
      <c r="C6331" s="190" t="s">
        <v>5392</v>
      </c>
      <c r="D6331" s="190" t="s">
        <v>1869</v>
      </c>
      <c r="E6331" s="190" t="s">
        <v>20867</v>
      </c>
      <c r="F6331" s="190" t="s">
        <v>20869</v>
      </c>
      <c r="G6331" s="192">
        <v>57175.18</v>
      </c>
      <c r="H6331" s="191">
        <v>1151.17</v>
      </c>
      <c r="I6331" s="188">
        <v>49.667017034842807</v>
      </c>
      <c r="J6331" s="192">
        <v>57658.011532600009</v>
      </c>
      <c r="K6331" s="191">
        <v>1213.08</v>
      </c>
      <c r="L6331" s="193">
        <v>47.530263076301658</v>
      </c>
      <c r="N6331" s="185"/>
      <c r="O6331" s="185"/>
    </row>
    <row r="6332" spans="1:15" x14ac:dyDescent="0.25">
      <c r="A6332" s="239" t="s">
        <v>16254</v>
      </c>
      <c r="B6332" s="189" t="s">
        <v>5393</v>
      </c>
      <c r="C6332" s="190" t="s">
        <v>5392</v>
      </c>
      <c r="D6332" s="190" t="s">
        <v>2595</v>
      </c>
      <c r="E6332" s="190" t="s">
        <v>20867</v>
      </c>
      <c r="F6332" s="190" t="s">
        <v>20869</v>
      </c>
      <c r="G6332" s="192">
        <v>8801.2099999999991</v>
      </c>
      <c r="H6332" s="191">
        <v>209.6</v>
      </c>
      <c r="I6332" s="188">
        <v>41.990505725190836</v>
      </c>
      <c r="J6332" s="192">
        <v>8867.5231310499985</v>
      </c>
      <c r="K6332" s="191">
        <v>209.67</v>
      </c>
      <c r="L6332" s="193">
        <v>42.292760676539316</v>
      </c>
      <c r="N6332" s="185"/>
      <c r="O6332" s="185"/>
    </row>
    <row r="6333" spans="1:15" x14ac:dyDescent="0.25">
      <c r="A6333" s="239" t="s">
        <v>16255</v>
      </c>
      <c r="B6333" s="189" t="s">
        <v>5393</v>
      </c>
      <c r="C6333" s="190" t="s">
        <v>5392</v>
      </c>
      <c r="D6333" s="190" t="s">
        <v>1870</v>
      </c>
      <c r="E6333" s="190" t="s">
        <v>20867</v>
      </c>
      <c r="F6333" s="190" t="s">
        <v>20869</v>
      </c>
      <c r="G6333" s="192">
        <v>6865</v>
      </c>
      <c r="H6333" s="191">
        <v>209.96</v>
      </c>
      <c r="I6333" s="188">
        <v>32.696704134120786</v>
      </c>
      <c r="J6333" s="192">
        <v>6951.7460350500005</v>
      </c>
      <c r="K6333" s="191">
        <v>208.21</v>
      </c>
      <c r="L6333" s="193">
        <v>33.388146751116665</v>
      </c>
      <c r="N6333" s="185"/>
      <c r="O6333" s="185"/>
    </row>
    <row r="6334" spans="1:15" x14ac:dyDescent="0.25">
      <c r="A6334" s="239" t="s">
        <v>16256</v>
      </c>
      <c r="B6334" s="189" t="s">
        <v>5393</v>
      </c>
      <c r="C6334" s="190" t="s">
        <v>5392</v>
      </c>
      <c r="D6334" s="190" t="s">
        <v>1871</v>
      </c>
      <c r="E6334" s="190" t="s">
        <v>20867</v>
      </c>
      <c r="F6334" s="190" t="s">
        <v>20869</v>
      </c>
      <c r="G6334" s="192">
        <v>6985.89</v>
      </c>
      <c r="H6334" s="191">
        <v>182.19</v>
      </c>
      <c r="I6334" s="188">
        <v>38.343981557714478</v>
      </c>
      <c r="J6334" s="192">
        <v>8032.0513729000004</v>
      </c>
      <c r="K6334" s="191">
        <v>213.83</v>
      </c>
      <c r="L6334" s="193">
        <v>37.562789940139361</v>
      </c>
      <c r="N6334" s="185"/>
      <c r="O6334" s="185"/>
    </row>
    <row r="6335" spans="1:15" x14ac:dyDescent="0.25">
      <c r="A6335" s="239" t="s">
        <v>16257</v>
      </c>
      <c r="B6335" s="189" t="s">
        <v>5393</v>
      </c>
      <c r="C6335" s="190" t="s">
        <v>5392</v>
      </c>
      <c r="D6335" s="190" t="s">
        <v>1872</v>
      </c>
      <c r="E6335" s="190" t="s">
        <v>20867</v>
      </c>
      <c r="F6335" s="190" t="s">
        <v>20869</v>
      </c>
      <c r="G6335" s="192">
        <v>8684.7800000000007</v>
      </c>
      <c r="H6335" s="191">
        <v>216.26</v>
      </c>
      <c r="I6335" s="188">
        <v>40.158975307500235</v>
      </c>
      <c r="J6335" s="192">
        <v>8708.8904287999994</v>
      </c>
      <c r="K6335" s="191">
        <v>219.56</v>
      </c>
      <c r="L6335" s="193">
        <v>39.665195977409361</v>
      </c>
      <c r="N6335" s="185"/>
      <c r="O6335" s="185"/>
    </row>
    <row r="6336" spans="1:15" x14ac:dyDescent="0.25">
      <c r="A6336" s="239" t="s">
        <v>16258</v>
      </c>
      <c r="B6336" s="189" t="s">
        <v>5393</v>
      </c>
      <c r="C6336" s="190" t="s">
        <v>5392</v>
      </c>
      <c r="D6336" s="190" t="s">
        <v>1873</v>
      </c>
      <c r="E6336" s="190" t="s">
        <v>20867</v>
      </c>
      <c r="F6336" s="190" t="s">
        <v>20869</v>
      </c>
      <c r="G6336" s="192">
        <v>6681.06</v>
      </c>
      <c r="H6336" s="191">
        <v>156.19</v>
      </c>
      <c r="I6336" s="188">
        <v>42.775209680517321</v>
      </c>
      <c r="J6336" s="192">
        <v>6639.2798663000003</v>
      </c>
      <c r="K6336" s="191">
        <v>155.88999999999999</v>
      </c>
      <c r="L6336" s="193">
        <v>42.589517392392075</v>
      </c>
      <c r="N6336" s="185"/>
      <c r="O6336" s="185"/>
    </row>
    <row r="6337" spans="1:15" x14ac:dyDescent="0.25">
      <c r="A6337" s="239" t="s">
        <v>16259</v>
      </c>
      <c r="B6337" s="189" t="s">
        <v>5393</v>
      </c>
      <c r="C6337" s="190" t="s">
        <v>5392</v>
      </c>
      <c r="D6337" s="190" t="s">
        <v>1874</v>
      </c>
      <c r="E6337" s="190" t="s">
        <v>20867</v>
      </c>
      <c r="F6337" s="190" t="s">
        <v>20869</v>
      </c>
      <c r="G6337" s="192">
        <v>52211.7</v>
      </c>
      <c r="H6337" s="191">
        <v>630.28</v>
      </c>
      <c r="I6337" s="188">
        <v>82.838896998159541</v>
      </c>
      <c r="J6337" s="192">
        <v>53649.740003999999</v>
      </c>
      <c r="K6337" s="191">
        <v>627.67999999999995</v>
      </c>
      <c r="L6337" s="193">
        <v>85.473075458832525</v>
      </c>
      <c r="N6337" s="185"/>
      <c r="O6337" s="185"/>
    </row>
    <row r="6338" spans="1:15" x14ac:dyDescent="0.25">
      <c r="A6338" s="239" t="s">
        <v>16260</v>
      </c>
      <c r="B6338" s="189" t="s">
        <v>5393</v>
      </c>
      <c r="C6338" s="190" t="s">
        <v>5392</v>
      </c>
      <c r="D6338" s="190" t="s">
        <v>1875</v>
      </c>
      <c r="E6338" s="190" t="s">
        <v>20867</v>
      </c>
      <c r="F6338" s="190" t="s">
        <v>20869</v>
      </c>
      <c r="G6338" s="192">
        <v>14556.42</v>
      </c>
      <c r="H6338" s="191">
        <v>323.7</v>
      </c>
      <c r="I6338" s="188">
        <v>44.968860055607045</v>
      </c>
      <c r="J6338" s="192">
        <v>15053.857</v>
      </c>
      <c r="K6338" s="191">
        <v>325</v>
      </c>
      <c r="L6338" s="193">
        <v>46.319560000000003</v>
      </c>
      <c r="N6338" s="185"/>
      <c r="O6338" s="185"/>
    </row>
    <row r="6339" spans="1:15" x14ac:dyDescent="0.25">
      <c r="A6339" s="239" t="s">
        <v>16261</v>
      </c>
      <c r="B6339" s="189" t="s">
        <v>5393</v>
      </c>
      <c r="C6339" s="190" t="s">
        <v>5392</v>
      </c>
      <c r="D6339" s="190" t="s">
        <v>16262</v>
      </c>
      <c r="E6339" s="190" t="s">
        <v>20867</v>
      </c>
      <c r="F6339" s="190" t="s">
        <v>20870</v>
      </c>
      <c r="G6339" s="192">
        <v>0</v>
      </c>
      <c r="H6339" s="191">
        <v>0</v>
      </c>
      <c r="I6339" s="188">
        <v>0</v>
      </c>
      <c r="J6339" s="192">
        <v>0</v>
      </c>
      <c r="K6339" s="191">
        <v>0</v>
      </c>
      <c r="L6339" s="193">
        <v>0</v>
      </c>
      <c r="N6339" s="185"/>
      <c r="O6339" s="185"/>
    </row>
    <row r="6340" spans="1:15" x14ac:dyDescent="0.25">
      <c r="A6340" s="239" t="s">
        <v>16263</v>
      </c>
      <c r="B6340" s="189" t="s">
        <v>5393</v>
      </c>
      <c r="C6340" s="190" t="s">
        <v>5392</v>
      </c>
      <c r="D6340" s="190" t="s">
        <v>1876</v>
      </c>
      <c r="E6340" s="190" t="s">
        <v>20867</v>
      </c>
      <c r="F6340" s="190" t="s">
        <v>20869</v>
      </c>
      <c r="G6340" s="192">
        <v>2442.29</v>
      </c>
      <c r="H6340" s="191">
        <v>93.83</v>
      </c>
      <c r="I6340" s="188">
        <v>26.028882020675692</v>
      </c>
      <c r="J6340" s="192">
        <v>2680.9603531999996</v>
      </c>
      <c r="K6340" s="191">
        <v>95.64</v>
      </c>
      <c r="L6340" s="193">
        <v>28.031789556670844</v>
      </c>
      <c r="N6340" s="185"/>
      <c r="O6340" s="185"/>
    </row>
    <row r="6341" spans="1:15" x14ac:dyDescent="0.25">
      <c r="A6341" s="239" t="s">
        <v>16264</v>
      </c>
      <c r="B6341" s="189" t="s">
        <v>5393</v>
      </c>
      <c r="C6341" s="190" t="s">
        <v>5392</v>
      </c>
      <c r="D6341" s="190" t="s">
        <v>1877</v>
      </c>
      <c r="E6341" s="190" t="s">
        <v>20867</v>
      </c>
      <c r="F6341" s="190" t="s">
        <v>20869</v>
      </c>
      <c r="G6341" s="192">
        <v>48802.91</v>
      </c>
      <c r="H6341" s="191">
        <v>485.51</v>
      </c>
      <c r="I6341" s="188">
        <v>100.51885646021709</v>
      </c>
      <c r="J6341" s="192">
        <v>49604.098209700001</v>
      </c>
      <c r="K6341" s="191">
        <v>483.53</v>
      </c>
      <c r="L6341" s="193">
        <v>102.58742623973694</v>
      </c>
      <c r="N6341" s="185"/>
      <c r="O6341" s="185"/>
    </row>
    <row r="6342" spans="1:15" x14ac:dyDescent="0.25">
      <c r="A6342" s="239" t="s">
        <v>16265</v>
      </c>
      <c r="B6342" s="189" t="s">
        <v>5393</v>
      </c>
      <c r="C6342" s="190" t="s">
        <v>5392</v>
      </c>
      <c r="D6342" s="190" t="s">
        <v>1316</v>
      </c>
      <c r="E6342" s="190" t="s">
        <v>20867</v>
      </c>
      <c r="F6342" s="190" t="s">
        <v>20869</v>
      </c>
      <c r="G6342" s="192">
        <v>3416.18</v>
      </c>
      <c r="H6342" s="191">
        <v>189.87</v>
      </c>
      <c r="I6342" s="188">
        <v>17.992205193026805</v>
      </c>
      <c r="J6342" s="192">
        <v>3823.5325060000005</v>
      </c>
      <c r="K6342" s="191">
        <v>195.97</v>
      </c>
      <c r="L6342" s="193">
        <v>19.510805255906519</v>
      </c>
      <c r="N6342" s="185"/>
      <c r="O6342" s="185"/>
    </row>
    <row r="6343" spans="1:15" x14ac:dyDescent="0.25">
      <c r="A6343" s="239" t="s">
        <v>16266</v>
      </c>
      <c r="B6343" s="189" t="s">
        <v>5393</v>
      </c>
      <c r="C6343" s="190" t="s">
        <v>5392</v>
      </c>
      <c r="D6343" s="190" t="s">
        <v>16267</v>
      </c>
      <c r="E6343" s="190" t="s">
        <v>20867</v>
      </c>
      <c r="F6343" s="190" t="s">
        <v>20868</v>
      </c>
      <c r="G6343" s="192">
        <v>0</v>
      </c>
      <c r="H6343" s="191">
        <v>24.91</v>
      </c>
      <c r="I6343" s="188">
        <v>0</v>
      </c>
      <c r="J6343" s="192">
        <v>0</v>
      </c>
      <c r="K6343" s="191">
        <v>24.3</v>
      </c>
      <c r="L6343" s="193">
        <v>0</v>
      </c>
      <c r="N6343" s="185"/>
      <c r="O6343" s="185"/>
    </row>
    <row r="6344" spans="1:15" x14ac:dyDescent="0.25">
      <c r="A6344" s="239" t="s">
        <v>16268</v>
      </c>
      <c r="B6344" s="189" t="s">
        <v>5393</v>
      </c>
      <c r="C6344" s="190" t="s">
        <v>5392</v>
      </c>
      <c r="D6344" s="190" t="s">
        <v>3688</v>
      </c>
      <c r="E6344" s="190" t="s">
        <v>20867</v>
      </c>
      <c r="F6344" s="190" t="s">
        <v>20869</v>
      </c>
      <c r="G6344" s="192">
        <v>1877.13</v>
      </c>
      <c r="H6344" s="191">
        <v>36.75</v>
      </c>
      <c r="I6344" s="188">
        <v>51.078367346938776</v>
      </c>
      <c r="J6344" s="192">
        <v>1847.8918458000001</v>
      </c>
      <c r="K6344" s="191">
        <v>34.119999999999997</v>
      </c>
      <c r="L6344" s="193">
        <v>54.158612127784295</v>
      </c>
      <c r="N6344" s="185"/>
      <c r="O6344" s="185"/>
    </row>
    <row r="6345" spans="1:15" x14ac:dyDescent="0.25">
      <c r="A6345" s="239" t="s">
        <v>16269</v>
      </c>
      <c r="B6345" s="189" t="s">
        <v>5393</v>
      </c>
      <c r="C6345" s="190" t="s">
        <v>5392</v>
      </c>
      <c r="D6345" s="190" t="s">
        <v>1878</v>
      </c>
      <c r="E6345" s="190" t="s">
        <v>20867</v>
      </c>
      <c r="F6345" s="190" t="s">
        <v>20869</v>
      </c>
      <c r="G6345" s="192">
        <v>11175.67</v>
      </c>
      <c r="H6345" s="191">
        <v>173.68</v>
      </c>
      <c r="I6345" s="188">
        <v>64.346326577614008</v>
      </c>
      <c r="J6345" s="192">
        <v>11716.366607700002</v>
      </c>
      <c r="K6345" s="191">
        <v>175.78</v>
      </c>
      <c r="L6345" s="193">
        <v>66.653581793719425</v>
      </c>
      <c r="N6345" s="185"/>
      <c r="O6345" s="185"/>
    </row>
    <row r="6346" spans="1:15" x14ac:dyDescent="0.25">
      <c r="A6346" s="239" t="s">
        <v>16270</v>
      </c>
      <c r="B6346" s="189" t="s">
        <v>5393</v>
      </c>
      <c r="C6346" s="190" t="s">
        <v>5392</v>
      </c>
      <c r="D6346" s="190" t="s">
        <v>1879</v>
      </c>
      <c r="E6346" s="190" t="s">
        <v>20867</v>
      </c>
      <c r="F6346" s="190" t="s">
        <v>20869</v>
      </c>
      <c r="G6346" s="192">
        <v>2401.73</v>
      </c>
      <c r="H6346" s="191">
        <v>111.29</v>
      </c>
      <c r="I6346" s="188">
        <v>21.58082487195615</v>
      </c>
      <c r="J6346" s="192">
        <v>2810.7846719999998</v>
      </c>
      <c r="K6346" s="191">
        <v>114.32</v>
      </c>
      <c r="L6346" s="193">
        <v>24.586989783065079</v>
      </c>
      <c r="N6346" s="185"/>
      <c r="O6346" s="185"/>
    </row>
    <row r="6347" spans="1:15" x14ac:dyDescent="0.25">
      <c r="A6347" s="239" t="s">
        <v>16271</v>
      </c>
      <c r="B6347" s="189" t="s">
        <v>5393</v>
      </c>
      <c r="C6347" s="190" t="s">
        <v>5392</v>
      </c>
      <c r="D6347" s="190" t="s">
        <v>1880</v>
      </c>
      <c r="E6347" s="190" t="s">
        <v>20867</v>
      </c>
      <c r="F6347" s="190" t="s">
        <v>20869</v>
      </c>
      <c r="G6347" s="192">
        <v>2918.95</v>
      </c>
      <c r="H6347" s="191">
        <v>144.26</v>
      </c>
      <c r="I6347" s="188">
        <v>20.233952585609316</v>
      </c>
      <c r="J6347" s="192">
        <v>2930.2127299999997</v>
      </c>
      <c r="K6347" s="191">
        <v>146</v>
      </c>
      <c r="L6347" s="193">
        <v>20.069950205479451</v>
      </c>
      <c r="N6347" s="185"/>
      <c r="O6347" s="185"/>
    </row>
    <row r="6348" spans="1:15" x14ac:dyDescent="0.25">
      <c r="A6348" s="239" t="s">
        <v>16272</v>
      </c>
      <c r="B6348" s="189" t="s">
        <v>5393</v>
      </c>
      <c r="C6348" s="190" t="s">
        <v>5392</v>
      </c>
      <c r="D6348" s="190" t="s">
        <v>1881</v>
      </c>
      <c r="E6348" s="190" t="s">
        <v>20867</v>
      </c>
      <c r="F6348" s="190" t="s">
        <v>20869</v>
      </c>
      <c r="G6348" s="192">
        <v>78704.39</v>
      </c>
      <c r="H6348" s="191">
        <v>861.36</v>
      </c>
      <c r="I6348" s="188">
        <v>91.372236927649297</v>
      </c>
      <c r="J6348" s="192">
        <v>81092.681033799992</v>
      </c>
      <c r="K6348" s="191">
        <v>869.72</v>
      </c>
      <c r="L6348" s="193">
        <v>93.239986471278101</v>
      </c>
      <c r="N6348" s="185"/>
      <c r="O6348" s="185"/>
    </row>
    <row r="6349" spans="1:15" x14ac:dyDescent="0.25">
      <c r="A6349" s="239" t="s">
        <v>16273</v>
      </c>
      <c r="B6349" s="189" t="s">
        <v>5393</v>
      </c>
      <c r="C6349" s="190" t="s">
        <v>5392</v>
      </c>
      <c r="D6349" s="190" t="s">
        <v>1882</v>
      </c>
      <c r="E6349" s="190" t="s">
        <v>20867</v>
      </c>
      <c r="F6349" s="190" t="s">
        <v>20869</v>
      </c>
      <c r="G6349" s="192">
        <v>31255.59</v>
      </c>
      <c r="H6349" s="191">
        <v>458.1</v>
      </c>
      <c r="I6349" s="188">
        <v>68.22874918140144</v>
      </c>
      <c r="J6349" s="192">
        <v>32661.626999000004</v>
      </c>
      <c r="K6349" s="191">
        <v>470.02</v>
      </c>
      <c r="L6349" s="193">
        <v>69.489866386536747</v>
      </c>
      <c r="N6349" s="185"/>
      <c r="O6349" s="185"/>
    </row>
    <row r="6350" spans="1:15" x14ac:dyDescent="0.25">
      <c r="A6350" s="239" t="s">
        <v>16274</v>
      </c>
      <c r="B6350" s="189" t="s">
        <v>5397</v>
      </c>
      <c r="C6350" s="190" t="s">
        <v>5396</v>
      </c>
      <c r="D6350" s="190" t="s">
        <v>1883</v>
      </c>
      <c r="E6350" s="190" t="s">
        <v>20867</v>
      </c>
      <c r="F6350" s="190" t="s">
        <v>20869</v>
      </c>
      <c r="G6350" s="192">
        <v>7011</v>
      </c>
      <c r="H6350" s="191">
        <v>321</v>
      </c>
      <c r="I6350" s="188">
        <v>21.841121495327101</v>
      </c>
      <c r="J6350" s="192">
        <v>7085</v>
      </c>
      <c r="K6350" s="191">
        <v>322</v>
      </c>
      <c r="L6350" s="193">
        <v>22.003105590062113</v>
      </c>
      <c r="N6350" s="185"/>
      <c r="O6350" s="185"/>
    </row>
    <row r="6351" spans="1:15" x14ac:dyDescent="0.25">
      <c r="A6351" s="239" t="s">
        <v>16275</v>
      </c>
      <c r="B6351" s="189" t="s">
        <v>5397</v>
      </c>
      <c r="C6351" s="190" t="s">
        <v>5396</v>
      </c>
      <c r="D6351" s="190" t="s">
        <v>1884</v>
      </c>
      <c r="E6351" s="190" t="s">
        <v>20867</v>
      </c>
      <c r="F6351" s="190" t="s">
        <v>20869</v>
      </c>
      <c r="G6351" s="192">
        <v>3269</v>
      </c>
      <c r="H6351" s="191">
        <v>117</v>
      </c>
      <c r="I6351" s="188">
        <v>27.94017094017094</v>
      </c>
      <c r="J6351" s="192">
        <v>3129</v>
      </c>
      <c r="K6351" s="191">
        <v>115</v>
      </c>
      <c r="L6351" s="193">
        <v>27.208695652173912</v>
      </c>
      <c r="N6351" s="185"/>
      <c r="O6351" s="185"/>
    </row>
    <row r="6352" spans="1:15" x14ac:dyDescent="0.25">
      <c r="A6352" s="239" t="s">
        <v>16276</v>
      </c>
      <c r="B6352" s="189" t="s">
        <v>5397</v>
      </c>
      <c r="C6352" s="190" t="s">
        <v>5396</v>
      </c>
      <c r="D6352" s="190" t="s">
        <v>1885</v>
      </c>
      <c r="E6352" s="190" t="s">
        <v>20867</v>
      </c>
      <c r="F6352" s="190" t="s">
        <v>20869</v>
      </c>
      <c r="G6352" s="192">
        <v>230615</v>
      </c>
      <c r="H6352" s="191">
        <v>3193</v>
      </c>
      <c r="I6352" s="188">
        <v>72.225180081428121</v>
      </c>
      <c r="J6352" s="192">
        <v>234859</v>
      </c>
      <c r="K6352" s="191">
        <v>3252</v>
      </c>
      <c r="L6352" s="193">
        <v>72.219864698646987</v>
      </c>
      <c r="N6352" s="185"/>
      <c r="O6352" s="185"/>
    </row>
    <row r="6353" spans="1:15" x14ac:dyDescent="0.25">
      <c r="A6353" s="239" t="s">
        <v>16277</v>
      </c>
      <c r="B6353" s="189" t="s">
        <v>5397</v>
      </c>
      <c r="C6353" s="190" t="s">
        <v>5396</v>
      </c>
      <c r="D6353" s="190" t="s">
        <v>1886</v>
      </c>
      <c r="E6353" s="190" t="s">
        <v>20867</v>
      </c>
      <c r="F6353" s="190" t="s">
        <v>20869</v>
      </c>
      <c r="G6353" s="192">
        <v>2645</v>
      </c>
      <c r="H6353" s="191">
        <v>163</v>
      </c>
      <c r="I6353" s="188">
        <v>16.226993865030675</v>
      </c>
      <c r="J6353" s="192">
        <v>2900</v>
      </c>
      <c r="K6353" s="191">
        <v>167</v>
      </c>
      <c r="L6353" s="193">
        <v>17.365269461077844</v>
      </c>
      <c r="N6353" s="185"/>
      <c r="O6353" s="185"/>
    </row>
    <row r="6354" spans="1:15" x14ac:dyDescent="0.25">
      <c r="A6354" s="239" t="s">
        <v>16278</v>
      </c>
      <c r="B6354" s="189" t="s">
        <v>5397</v>
      </c>
      <c r="C6354" s="190" t="s">
        <v>5396</v>
      </c>
      <c r="D6354" s="190" t="s">
        <v>1887</v>
      </c>
      <c r="E6354" s="190" t="s">
        <v>20867</v>
      </c>
      <c r="F6354" s="190" t="s">
        <v>20869</v>
      </c>
      <c r="G6354" s="192">
        <v>16727</v>
      </c>
      <c r="H6354" s="191">
        <v>290</v>
      </c>
      <c r="I6354" s="188">
        <v>57.679310344827584</v>
      </c>
      <c r="J6354" s="192">
        <v>16770</v>
      </c>
      <c r="K6354" s="191">
        <v>293</v>
      </c>
      <c r="L6354" s="193">
        <v>57.235494880546078</v>
      </c>
      <c r="N6354" s="185"/>
      <c r="O6354" s="185"/>
    </row>
    <row r="6355" spans="1:15" x14ac:dyDescent="0.25">
      <c r="A6355" s="239" t="s">
        <v>16279</v>
      </c>
      <c r="B6355" s="189" t="s">
        <v>5397</v>
      </c>
      <c r="C6355" s="190" t="s">
        <v>5396</v>
      </c>
      <c r="D6355" s="190" t="s">
        <v>16280</v>
      </c>
      <c r="E6355" s="190" t="s">
        <v>20867</v>
      </c>
      <c r="F6355" s="190" t="s">
        <v>20868</v>
      </c>
      <c r="G6355" s="192">
        <v>0</v>
      </c>
      <c r="H6355" s="191">
        <v>81</v>
      </c>
      <c r="I6355" s="188">
        <v>0</v>
      </c>
      <c r="J6355" s="192">
        <v>0</v>
      </c>
      <c r="K6355" s="191">
        <v>82</v>
      </c>
      <c r="L6355" s="193">
        <v>0</v>
      </c>
      <c r="N6355" s="185"/>
      <c r="O6355" s="185"/>
    </row>
    <row r="6356" spans="1:15" x14ac:dyDescent="0.25">
      <c r="A6356" s="239" t="s">
        <v>16281</v>
      </c>
      <c r="B6356" s="189" t="s">
        <v>5397</v>
      </c>
      <c r="C6356" s="190" t="s">
        <v>5396</v>
      </c>
      <c r="D6356" s="190" t="s">
        <v>8682</v>
      </c>
      <c r="E6356" s="190" t="s">
        <v>20867</v>
      </c>
      <c r="F6356" s="190" t="s">
        <v>20869</v>
      </c>
      <c r="G6356" s="192">
        <v>100</v>
      </c>
      <c r="H6356" s="191">
        <v>28</v>
      </c>
      <c r="I6356" s="188">
        <v>3.5714285714285716</v>
      </c>
      <c r="J6356" s="192">
        <v>50</v>
      </c>
      <c r="K6356" s="191">
        <v>28</v>
      </c>
      <c r="L6356" s="193">
        <v>1.7857142857142858</v>
      </c>
      <c r="N6356" s="185"/>
      <c r="O6356" s="185"/>
    </row>
    <row r="6357" spans="1:15" x14ac:dyDescent="0.25">
      <c r="A6357" s="239" t="s">
        <v>16282</v>
      </c>
      <c r="B6357" s="189" t="s">
        <v>5397</v>
      </c>
      <c r="C6357" s="190" t="s">
        <v>5396</v>
      </c>
      <c r="D6357" s="190" t="s">
        <v>2789</v>
      </c>
      <c r="E6357" s="190" t="s">
        <v>20867</v>
      </c>
      <c r="F6357" s="190" t="s">
        <v>20869</v>
      </c>
      <c r="G6357" s="192">
        <v>7331</v>
      </c>
      <c r="H6357" s="191">
        <v>121</v>
      </c>
      <c r="I6357" s="188">
        <v>60.586776859504134</v>
      </c>
      <c r="J6357" s="192">
        <v>7710</v>
      </c>
      <c r="K6357" s="191">
        <v>126</v>
      </c>
      <c r="L6357" s="193">
        <v>61.19047619047619</v>
      </c>
      <c r="N6357" s="185"/>
      <c r="O6357" s="185"/>
    </row>
    <row r="6358" spans="1:15" x14ac:dyDescent="0.25">
      <c r="A6358" s="239" t="s">
        <v>16283</v>
      </c>
      <c r="B6358" s="189" t="s">
        <v>5397</v>
      </c>
      <c r="C6358" s="190" t="s">
        <v>5396</v>
      </c>
      <c r="D6358" s="190" t="s">
        <v>3543</v>
      </c>
      <c r="E6358" s="190" t="s">
        <v>20867</v>
      </c>
      <c r="F6358" s="190" t="s">
        <v>20869</v>
      </c>
      <c r="G6358" s="192">
        <v>9142</v>
      </c>
      <c r="H6358" s="191">
        <v>278</v>
      </c>
      <c r="I6358" s="188">
        <v>32.884892086330936</v>
      </c>
      <c r="J6358" s="192">
        <v>9200</v>
      </c>
      <c r="K6358" s="191">
        <v>278</v>
      </c>
      <c r="L6358" s="193">
        <v>33.093525179856115</v>
      </c>
      <c r="N6358" s="185"/>
      <c r="O6358" s="185"/>
    </row>
    <row r="6359" spans="1:15" x14ac:dyDescent="0.25">
      <c r="A6359" s="239" t="s">
        <v>16284</v>
      </c>
      <c r="B6359" s="189" t="s">
        <v>5397</v>
      </c>
      <c r="C6359" s="190" t="s">
        <v>5396</v>
      </c>
      <c r="D6359" s="190" t="s">
        <v>3544</v>
      </c>
      <c r="E6359" s="190" t="s">
        <v>20867</v>
      </c>
      <c r="F6359" s="190" t="s">
        <v>20869</v>
      </c>
      <c r="G6359" s="192">
        <v>178835</v>
      </c>
      <c r="H6359" s="191">
        <v>1866</v>
      </c>
      <c r="I6359" s="188">
        <v>95.838692390139329</v>
      </c>
      <c r="J6359" s="192">
        <v>175672</v>
      </c>
      <c r="K6359" s="191">
        <v>1873</v>
      </c>
      <c r="L6359" s="193">
        <v>93.791777896422857</v>
      </c>
      <c r="N6359" s="185"/>
      <c r="O6359" s="185"/>
    </row>
    <row r="6360" spans="1:15" x14ac:dyDescent="0.25">
      <c r="A6360" s="239" t="s">
        <v>16285</v>
      </c>
      <c r="B6360" s="189" t="s">
        <v>5397</v>
      </c>
      <c r="C6360" s="190" t="s">
        <v>5396</v>
      </c>
      <c r="D6360" s="190" t="s">
        <v>3545</v>
      </c>
      <c r="E6360" s="190" t="s">
        <v>20867</v>
      </c>
      <c r="F6360" s="190" t="s">
        <v>20869</v>
      </c>
      <c r="G6360" s="192">
        <v>78010</v>
      </c>
      <c r="H6360" s="191">
        <v>598</v>
      </c>
      <c r="I6360" s="188">
        <v>130.45150501672242</v>
      </c>
      <c r="J6360" s="192">
        <v>80368</v>
      </c>
      <c r="K6360" s="191">
        <v>604</v>
      </c>
      <c r="L6360" s="193">
        <v>133.05960264900662</v>
      </c>
      <c r="N6360" s="185"/>
      <c r="O6360" s="185"/>
    </row>
    <row r="6361" spans="1:15" x14ac:dyDescent="0.25">
      <c r="A6361" s="239" t="s">
        <v>16286</v>
      </c>
      <c r="B6361" s="189" t="s">
        <v>5397</v>
      </c>
      <c r="C6361" s="190" t="s">
        <v>5396</v>
      </c>
      <c r="D6361" s="190" t="s">
        <v>2792</v>
      </c>
      <c r="E6361" s="190" t="s">
        <v>20867</v>
      </c>
      <c r="F6361" s="190" t="s">
        <v>20869</v>
      </c>
      <c r="G6361" s="192">
        <v>10223</v>
      </c>
      <c r="H6361" s="191">
        <v>317</v>
      </c>
      <c r="I6361" s="188">
        <v>32.24921135646688</v>
      </c>
      <c r="J6361" s="192">
        <v>10965</v>
      </c>
      <c r="K6361" s="191">
        <v>315</v>
      </c>
      <c r="L6361" s="193">
        <v>34.80952380952381</v>
      </c>
      <c r="N6361" s="185"/>
      <c r="O6361" s="185"/>
    </row>
    <row r="6362" spans="1:15" x14ac:dyDescent="0.25">
      <c r="A6362" s="239" t="s">
        <v>16287</v>
      </c>
      <c r="B6362" s="189" t="s">
        <v>5397</v>
      </c>
      <c r="C6362" s="190" t="s">
        <v>5396</v>
      </c>
      <c r="D6362" s="190" t="s">
        <v>3546</v>
      </c>
      <c r="E6362" s="190" t="s">
        <v>20867</v>
      </c>
      <c r="F6362" s="190" t="s">
        <v>20869</v>
      </c>
      <c r="G6362" s="192">
        <v>30790</v>
      </c>
      <c r="H6362" s="191">
        <v>785</v>
      </c>
      <c r="I6362" s="188">
        <v>39.222929936305732</v>
      </c>
      <c r="J6362" s="192">
        <v>31703</v>
      </c>
      <c r="K6362" s="191">
        <v>788</v>
      </c>
      <c r="L6362" s="193">
        <v>40.232233502538072</v>
      </c>
      <c r="N6362" s="185"/>
      <c r="O6362" s="185"/>
    </row>
    <row r="6363" spans="1:15" x14ac:dyDescent="0.25">
      <c r="A6363" s="239" t="s">
        <v>16288</v>
      </c>
      <c r="B6363" s="189" t="s">
        <v>5397</v>
      </c>
      <c r="C6363" s="190" t="s">
        <v>5396</v>
      </c>
      <c r="D6363" s="190" t="s">
        <v>3547</v>
      </c>
      <c r="E6363" s="190" t="s">
        <v>20867</v>
      </c>
      <c r="F6363" s="190" t="s">
        <v>20869</v>
      </c>
      <c r="G6363" s="192">
        <v>147104</v>
      </c>
      <c r="H6363" s="191">
        <v>2286</v>
      </c>
      <c r="I6363" s="188">
        <v>64.349956255468072</v>
      </c>
      <c r="J6363" s="192">
        <v>148906</v>
      </c>
      <c r="K6363" s="191">
        <v>2314</v>
      </c>
      <c r="L6363" s="193">
        <v>64.350043215211755</v>
      </c>
      <c r="N6363" s="185"/>
      <c r="O6363" s="185"/>
    </row>
    <row r="6364" spans="1:15" x14ac:dyDescent="0.25">
      <c r="A6364" s="239" t="s">
        <v>16289</v>
      </c>
      <c r="B6364" s="189" t="s">
        <v>5397</v>
      </c>
      <c r="C6364" s="190" t="s">
        <v>5396</v>
      </c>
      <c r="D6364" s="190" t="s">
        <v>16290</v>
      </c>
      <c r="E6364" s="190" t="s">
        <v>20867</v>
      </c>
      <c r="F6364" s="190" t="s">
        <v>20868</v>
      </c>
      <c r="G6364" s="192">
        <v>0</v>
      </c>
      <c r="H6364" s="191">
        <v>41</v>
      </c>
      <c r="I6364" s="188">
        <v>0</v>
      </c>
      <c r="J6364" s="192">
        <v>0</v>
      </c>
      <c r="K6364" s="191">
        <v>43</v>
      </c>
      <c r="L6364" s="193">
        <v>0</v>
      </c>
      <c r="N6364" s="185"/>
      <c r="O6364" s="185"/>
    </row>
    <row r="6365" spans="1:15" x14ac:dyDescent="0.25">
      <c r="A6365" s="239" t="s">
        <v>16291</v>
      </c>
      <c r="B6365" s="189" t="s">
        <v>5397</v>
      </c>
      <c r="C6365" s="190" t="s">
        <v>5396</v>
      </c>
      <c r="D6365" s="190" t="s">
        <v>16292</v>
      </c>
      <c r="E6365" s="190" t="s">
        <v>20867</v>
      </c>
      <c r="F6365" s="190" t="s">
        <v>20868</v>
      </c>
      <c r="G6365" s="192">
        <v>0</v>
      </c>
      <c r="H6365" s="191">
        <v>25</v>
      </c>
      <c r="I6365" s="188">
        <v>0</v>
      </c>
      <c r="J6365" s="192">
        <v>0</v>
      </c>
      <c r="K6365" s="191">
        <v>24</v>
      </c>
      <c r="L6365" s="193">
        <v>0</v>
      </c>
      <c r="N6365" s="185"/>
      <c r="O6365" s="185"/>
    </row>
    <row r="6366" spans="1:15" x14ac:dyDescent="0.25">
      <c r="A6366" s="239" t="s">
        <v>16293</v>
      </c>
      <c r="B6366" s="189" t="s">
        <v>5397</v>
      </c>
      <c r="C6366" s="190" t="s">
        <v>5396</v>
      </c>
      <c r="D6366" s="190" t="s">
        <v>3548</v>
      </c>
      <c r="E6366" s="190" t="s">
        <v>20867</v>
      </c>
      <c r="F6366" s="190" t="s">
        <v>20869</v>
      </c>
      <c r="G6366" s="192">
        <v>9903</v>
      </c>
      <c r="H6366" s="191">
        <v>204</v>
      </c>
      <c r="I6366" s="188">
        <v>48.544117647058826</v>
      </c>
      <c r="J6366" s="192">
        <v>9955</v>
      </c>
      <c r="K6366" s="191">
        <v>199</v>
      </c>
      <c r="L6366" s="193">
        <v>50.025125628140707</v>
      </c>
      <c r="N6366" s="185"/>
      <c r="O6366" s="185"/>
    </row>
    <row r="6367" spans="1:15" x14ac:dyDescent="0.25">
      <c r="A6367" s="239" t="s">
        <v>16294</v>
      </c>
      <c r="B6367" s="189" t="s">
        <v>5397</v>
      </c>
      <c r="C6367" s="190" t="s">
        <v>5396</v>
      </c>
      <c r="D6367" s="190" t="s">
        <v>3549</v>
      </c>
      <c r="E6367" s="190" t="s">
        <v>20867</v>
      </c>
      <c r="F6367" s="190" t="s">
        <v>20869</v>
      </c>
      <c r="G6367" s="192">
        <v>34412</v>
      </c>
      <c r="H6367" s="191">
        <v>573</v>
      </c>
      <c r="I6367" s="188">
        <v>60.055846422338568</v>
      </c>
      <c r="J6367" s="192">
        <v>35538</v>
      </c>
      <c r="K6367" s="191">
        <v>581</v>
      </c>
      <c r="L6367" s="193">
        <v>61.166953528399311</v>
      </c>
      <c r="N6367" s="185"/>
      <c r="O6367" s="185"/>
    </row>
    <row r="6368" spans="1:15" x14ac:dyDescent="0.25">
      <c r="A6368" s="239" t="s">
        <v>16295</v>
      </c>
      <c r="B6368" s="189" t="s">
        <v>5397</v>
      </c>
      <c r="C6368" s="190" t="s">
        <v>5396</v>
      </c>
      <c r="D6368" s="190" t="s">
        <v>3550</v>
      </c>
      <c r="E6368" s="190" t="s">
        <v>20867</v>
      </c>
      <c r="F6368" s="190" t="s">
        <v>20869</v>
      </c>
      <c r="G6368" s="192">
        <v>9784</v>
      </c>
      <c r="H6368" s="191">
        <v>162</v>
      </c>
      <c r="I6368" s="188">
        <v>60.395061728395063</v>
      </c>
      <c r="J6368" s="192">
        <v>9820</v>
      </c>
      <c r="K6368" s="191">
        <v>168</v>
      </c>
      <c r="L6368" s="193">
        <v>58.452380952380949</v>
      </c>
      <c r="N6368" s="185"/>
      <c r="O6368" s="185"/>
    </row>
    <row r="6369" spans="1:15" x14ac:dyDescent="0.25">
      <c r="A6369" s="239" t="s">
        <v>16296</v>
      </c>
      <c r="B6369" s="189" t="s">
        <v>5397</v>
      </c>
      <c r="C6369" s="190" t="s">
        <v>5396</v>
      </c>
      <c r="D6369" s="190" t="s">
        <v>3551</v>
      </c>
      <c r="E6369" s="190" t="s">
        <v>20867</v>
      </c>
      <c r="F6369" s="190" t="s">
        <v>20869</v>
      </c>
      <c r="G6369" s="192">
        <v>9791</v>
      </c>
      <c r="H6369" s="191">
        <v>63</v>
      </c>
      <c r="I6369" s="188">
        <v>155.4126984126984</v>
      </c>
      <c r="J6369" s="192">
        <v>9791</v>
      </c>
      <c r="K6369" s="191">
        <v>62</v>
      </c>
      <c r="L6369" s="193">
        <v>157.91935483870967</v>
      </c>
      <c r="N6369" s="185"/>
      <c r="O6369" s="185"/>
    </row>
    <row r="6370" spans="1:15" x14ac:dyDescent="0.25">
      <c r="A6370" s="239" t="s">
        <v>16297</v>
      </c>
      <c r="B6370" s="189" t="s">
        <v>5397</v>
      </c>
      <c r="C6370" s="190" t="s">
        <v>5396</v>
      </c>
      <c r="D6370" s="190" t="s">
        <v>4992</v>
      </c>
      <c r="E6370" s="190" t="s">
        <v>20867</v>
      </c>
      <c r="F6370" s="190" t="s">
        <v>20869</v>
      </c>
      <c r="G6370" s="192">
        <v>6930</v>
      </c>
      <c r="H6370" s="191">
        <v>247</v>
      </c>
      <c r="I6370" s="188">
        <v>28.056680161943319</v>
      </c>
      <c r="J6370" s="192">
        <v>6948</v>
      </c>
      <c r="K6370" s="191">
        <v>246</v>
      </c>
      <c r="L6370" s="193">
        <v>28.243902439024389</v>
      </c>
      <c r="N6370" s="185"/>
      <c r="O6370" s="185"/>
    </row>
    <row r="6371" spans="1:15" x14ac:dyDescent="0.25">
      <c r="A6371" s="239" t="s">
        <v>16298</v>
      </c>
      <c r="B6371" s="189" t="s">
        <v>5397</v>
      </c>
      <c r="C6371" s="190" t="s">
        <v>5396</v>
      </c>
      <c r="D6371" s="190" t="s">
        <v>16299</v>
      </c>
      <c r="E6371" s="190" t="s">
        <v>20867</v>
      </c>
      <c r="F6371" s="190" t="s">
        <v>20869</v>
      </c>
      <c r="G6371" s="192">
        <v>38556</v>
      </c>
      <c r="H6371" s="191">
        <v>1054</v>
      </c>
      <c r="I6371" s="188">
        <v>36.58064516129032</v>
      </c>
      <c r="J6371" s="192">
        <v>37580</v>
      </c>
      <c r="K6371" s="191">
        <v>1067</v>
      </c>
      <c r="L6371" s="193">
        <v>35.220243673851918</v>
      </c>
      <c r="N6371" s="185"/>
      <c r="O6371" s="185"/>
    </row>
    <row r="6372" spans="1:15" x14ac:dyDescent="0.25">
      <c r="A6372" s="239" t="s">
        <v>16300</v>
      </c>
      <c r="B6372" s="189" t="s">
        <v>5397</v>
      </c>
      <c r="C6372" s="190" t="s">
        <v>5396</v>
      </c>
      <c r="D6372" s="190" t="s">
        <v>3552</v>
      </c>
      <c r="E6372" s="190" t="s">
        <v>20867</v>
      </c>
      <c r="F6372" s="190" t="s">
        <v>20869</v>
      </c>
      <c r="G6372" s="192">
        <v>159947</v>
      </c>
      <c r="H6372" s="191">
        <v>2471</v>
      </c>
      <c r="I6372" s="188">
        <v>64.729664103601777</v>
      </c>
      <c r="J6372" s="192">
        <v>162223</v>
      </c>
      <c r="K6372" s="191">
        <v>2482</v>
      </c>
      <c r="L6372" s="193">
        <v>65.359790491539087</v>
      </c>
      <c r="N6372" s="185"/>
      <c r="O6372" s="185"/>
    </row>
    <row r="6373" spans="1:15" x14ac:dyDescent="0.25">
      <c r="A6373" s="239" t="s">
        <v>16301</v>
      </c>
      <c r="B6373" s="189" t="s">
        <v>5397</v>
      </c>
      <c r="C6373" s="190" t="s">
        <v>5396</v>
      </c>
      <c r="D6373" s="190" t="s">
        <v>3553</v>
      </c>
      <c r="E6373" s="190" t="s">
        <v>20867</v>
      </c>
      <c r="F6373" s="190" t="s">
        <v>20869</v>
      </c>
      <c r="G6373" s="192">
        <v>3975</v>
      </c>
      <c r="H6373" s="191">
        <v>118</v>
      </c>
      <c r="I6373" s="188">
        <v>33.686440677966104</v>
      </c>
      <c r="J6373" s="192">
        <v>3990</v>
      </c>
      <c r="K6373" s="191">
        <v>119</v>
      </c>
      <c r="L6373" s="193">
        <v>33.529411764705884</v>
      </c>
      <c r="N6373" s="185"/>
      <c r="O6373" s="185"/>
    </row>
    <row r="6374" spans="1:15" x14ac:dyDescent="0.25">
      <c r="A6374" s="239" t="s">
        <v>16302</v>
      </c>
      <c r="B6374" s="189" t="s">
        <v>5397</v>
      </c>
      <c r="C6374" s="190" t="s">
        <v>5396</v>
      </c>
      <c r="D6374" s="190" t="s">
        <v>3554</v>
      </c>
      <c r="E6374" s="190" t="s">
        <v>20867</v>
      </c>
      <c r="F6374" s="190" t="s">
        <v>20869</v>
      </c>
      <c r="G6374" s="192">
        <v>6729</v>
      </c>
      <c r="H6374" s="191">
        <v>406</v>
      </c>
      <c r="I6374" s="188">
        <v>16.573891625615765</v>
      </c>
      <c r="J6374" s="192">
        <v>6770</v>
      </c>
      <c r="K6374" s="191">
        <v>406</v>
      </c>
      <c r="L6374" s="193">
        <v>16.674876847290641</v>
      </c>
      <c r="N6374" s="185"/>
      <c r="O6374" s="185"/>
    </row>
    <row r="6375" spans="1:15" x14ac:dyDescent="0.25">
      <c r="A6375" s="239" t="s">
        <v>16303</v>
      </c>
      <c r="B6375" s="189" t="s">
        <v>5397</v>
      </c>
      <c r="C6375" s="190" t="s">
        <v>5396</v>
      </c>
      <c r="D6375" s="190" t="s">
        <v>16304</v>
      </c>
      <c r="E6375" s="190" t="s">
        <v>20867</v>
      </c>
      <c r="F6375" s="190" t="s">
        <v>20868</v>
      </c>
      <c r="G6375" s="192">
        <v>0</v>
      </c>
      <c r="H6375" s="191">
        <v>18</v>
      </c>
      <c r="I6375" s="188">
        <v>0</v>
      </c>
      <c r="J6375" s="192">
        <v>0</v>
      </c>
      <c r="K6375" s="191">
        <v>19</v>
      </c>
      <c r="L6375" s="193">
        <v>0</v>
      </c>
      <c r="N6375" s="185"/>
      <c r="O6375" s="185"/>
    </row>
    <row r="6376" spans="1:15" x14ac:dyDescent="0.25">
      <c r="A6376" s="239" t="s">
        <v>16305</v>
      </c>
      <c r="B6376" s="189" t="s">
        <v>5397</v>
      </c>
      <c r="C6376" s="190" t="s">
        <v>5396</v>
      </c>
      <c r="D6376" s="190" t="s">
        <v>3555</v>
      </c>
      <c r="E6376" s="190" t="s">
        <v>20867</v>
      </c>
      <c r="F6376" s="190" t="s">
        <v>20869</v>
      </c>
      <c r="G6376" s="192">
        <v>40361</v>
      </c>
      <c r="H6376" s="191">
        <v>326</v>
      </c>
      <c r="I6376" s="188">
        <v>123.80674846625767</v>
      </c>
      <c r="J6376" s="192">
        <v>35730</v>
      </c>
      <c r="K6376" s="191">
        <v>328</v>
      </c>
      <c r="L6376" s="193">
        <v>108.9329268292683</v>
      </c>
      <c r="N6376" s="185"/>
      <c r="O6376" s="185"/>
    </row>
    <row r="6377" spans="1:15" x14ac:dyDescent="0.25">
      <c r="A6377" s="239" t="s">
        <v>16306</v>
      </c>
      <c r="B6377" s="189" t="s">
        <v>5397</v>
      </c>
      <c r="C6377" s="190" t="s">
        <v>5396</v>
      </c>
      <c r="D6377" s="190" t="s">
        <v>3556</v>
      </c>
      <c r="E6377" s="190" t="s">
        <v>20867</v>
      </c>
      <c r="F6377" s="190" t="s">
        <v>20869</v>
      </c>
      <c r="G6377" s="192">
        <v>11262</v>
      </c>
      <c r="H6377" s="191">
        <v>186</v>
      </c>
      <c r="I6377" s="188">
        <v>60.548387096774192</v>
      </c>
      <c r="J6377" s="192">
        <v>11358</v>
      </c>
      <c r="K6377" s="191">
        <v>182</v>
      </c>
      <c r="L6377" s="193">
        <v>62.406593406593409</v>
      </c>
      <c r="N6377" s="185"/>
      <c r="O6377" s="185"/>
    </row>
    <row r="6378" spans="1:15" ht="13" x14ac:dyDescent="0.3">
      <c r="A6378" s="239" t="s">
        <v>16307</v>
      </c>
      <c r="B6378" s="189" t="s">
        <v>5397</v>
      </c>
      <c r="C6378" s="190" t="s">
        <v>5396</v>
      </c>
      <c r="D6378" s="190" t="s">
        <v>3557</v>
      </c>
      <c r="E6378" s="190" t="s">
        <v>20867</v>
      </c>
      <c r="F6378" s="190" t="s">
        <v>20869</v>
      </c>
      <c r="G6378" s="192">
        <v>4643</v>
      </c>
      <c r="H6378" s="191">
        <v>153</v>
      </c>
      <c r="I6378" s="188">
        <v>30.346405228758169</v>
      </c>
      <c r="J6378" s="192">
        <v>4840</v>
      </c>
      <c r="K6378" s="191">
        <v>154</v>
      </c>
      <c r="L6378" s="193">
        <v>31.428571428571427</v>
      </c>
      <c r="M6378" s="187"/>
      <c r="N6378" s="185"/>
      <c r="O6378" s="185"/>
    </row>
    <row r="6379" spans="1:15" x14ac:dyDescent="0.25">
      <c r="A6379" s="239" t="s">
        <v>16308</v>
      </c>
      <c r="B6379" s="189" t="s">
        <v>5397</v>
      </c>
      <c r="C6379" s="190" t="s">
        <v>5396</v>
      </c>
      <c r="D6379" s="190" t="s">
        <v>3558</v>
      </c>
      <c r="E6379" s="190" t="s">
        <v>20867</v>
      </c>
      <c r="F6379" s="190" t="s">
        <v>20869</v>
      </c>
      <c r="G6379" s="192">
        <v>7627</v>
      </c>
      <c r="H6379" s="191">
        <v>201</v>
      </c>
      <c r="I6379" s="188">
        <v>37.945273631840799</v>
      </c>
      <c r="J6379" s="192">
        <v>7545</v>
      </c>
      <c r="K6379" s="191">
        <v>206</v>
      </c>
      <c r="L6379" s="193">
        <v>36.626213592233007</v>
      </c>
      <c r="O6379" s="185"/>
    </row>
    <row r="6380" spans="1:15" x14ac:dyDescent="0.25">
      <c r="A6380" s="239" t="s">
        <v>16309</v>
      </c>
      <c r="B6380" s="189" t="s">
        <v>5397</v>
      </c>
      <c r="C6380" s="190" t="s">
        <v>5396</v>
      </c>
      <c r="D6380" s="190" t="s">
        <v>16310</v>
      </c>
      <c r="E6380" s="190" t="s">
        <v>20867</v>
      </c>
      <c r="F6380" s="190" t="s">
        <v>20868</v>
      </c>
      <c r="G6380" s="192">
        <v>0</v>
      </c>
      <c r="H6380" s="191">
        <v>43</v>
      </c>
      <c r="I6380" s="188">
        <v>0</v>
      </c>
      <c r="J6380" s="192">
        <v>0</v>
      </c>
      <c r="K6380" s="191">
        <v>44</v>
      </c>
      <c r="L6380" s="193">
        <v>0</v>
      </c>
      <c r="O6380" s="185"/>
    </row>
    <row r="6381" spans="1:15" x14ac:dyDescent="0.25">
      <c r="A6381" s="239" t="s">
        <v>16311</v>
      </c>
      <c r="B6381" s="189" t="s">
        <v>5397</v>
      </c>
      <c r="C6381" s="190" t="s">
        <v>5396</v>
      </c>
      <c r="D6381" s="190" t="s">
        <v>3559</v>
      </c>
      <c r="E6381" s="190" t="s">
        <v>20867</v>
      </c>
      <c r="F6381" s="190" t="s">
        <v>20869</v>
      </c>
      <c r="G6381" s="192">
        <v>3750</v>
      </c>
      <c r="H6381" s="191">
        <v>121</v>
      </c>
      <c r="I6381" s="188">
        <v>30.991735537190081</v>
      </c>
      <c r="J6381" s="192">
        <v>3755</v>
      </c>
      <c r="K6381" s="191">
        <v>121</v>
      </c>
      <c r="L6381" s="193">
        <v>31.033057851239668</v>
      </c>
      <c r="O6381" s="185"/>
    </row>
    <row r="6382" spans="1:15" x14ac:dyDescent="0.25">
      <c r="A6382" s="239" t="s">
        <v>16312</v>
      </c>
      <c r="B6382" s="189" t="s">
        <v>5397</v>
      </c>
      <c r="C6382" s="190" t="s">
        <v>5396</v>
      </c>
      <c r="D6382" s="190" t="s">
        <v>3560</v>
      </c>
      <c r="E6382" s="190" t="s">
        <v>20867</v>
      </c>
      <c r="F6382" s="190" t="s">
        <v>20869</v>
      </c>
      <c r="G6382" s="192">
        <v>259953</v>
      </c>
      <c r="H6382" s="191">
        <v>3072</v>
      </c>
      <c r="I6382" s="188">
        <v>84.6201171875</v>
      </c>
      <c r="J6382" s="192">
        <v>262491</v>
      </c>
      <c r="K6382" s="191">
        <v>3102</v>
      </c>
      <c r="L6382" s="193">
        <v>84.619922630560922</v>
      </c>
      <c r="O6382" s="185"/>
    </row>
    <row r="6383" spans="1:15" x14ac:dyDescent="0.25">
      <c r="A6383" s="239" t="s">
        <v>16313</v>
      </c>
      <c r="B6383" s="189" t="s">
        <v>5397</v>
      </c>
      <c r="C6383" s="190" t="s">
        <v>5396</v>
      </c>
      <c r="D6383" s="190" t="s">
        <v>16314</v>
      </c>
      <c r="E6383" s="190" t="s">
        <v>20867</v>
      </c>
      <c r="F6383" s="190" t="s">
        <v>20868</v>
      </c>
      <c r="G6383" s="192">
        <v>0</v>
      </c>
      <c r="H6383" s="191">
        <v>51</v>
      </c>
      <c r="I6383" s="188">
        <v>0</v>
      </c>
      <c r="J6383" s="192">
        <v>0</v>
      </c>
      <c r="K6383" s="191">
        <v>50</v>
      </c>
      <c r="L6383" s="193">
        <v>0</v>
      </c>
      <c r="O6383" s="185"/>
    </row>
    <row r="6384" spans="1:15" x14ac:dyDescent="0.25">
      <c r="A6384" s="239" t="s">
        <v>16315</v>
      </c>
      <c r="B6384" s="189" t="s">
        <v>5397</v>
      </c>
      <c r="C6384" s="190" t="s">
        <v>5396</v>
      </c>
      <c r="D6384" s="190" t="s">
        <v>3561</v>
      </c>
      <c r="E6384" s="190" t="s">
        <v>20867</v>
      </c>
      <c r="F6384" s="190" t="s">
        <v>20869</v>
      </c>
      <c r="G6384" s="192">
        <v>4626</v>
      </c>
      <c r="H6384" s="191">
        <v>192</v>
      </c>
      <c r="I6384" s="188">
        <v>24.09375</v>
      </c>
      <c r="J6384" s="192">
        <v>4660</v>
      </c>
      <c r="K6384" s="191">
        <v>195</v>
      </c>
      <c r="L6384" s="193">
        <v>23.897435897435898</v>
      </c>
      <c r="O6384" s="185"/>
    </row>
    <row r="6385" spans="1:15" x14ac:dyDescent="0.25">
      <c r="A6385" s="239" t="s">
        <v>16316</v>
      </c>
      <c r="B6385" s="189" t="s">
        <v>5397</v>
      </c>
      <c r="C6385" s="190" t="s">
        <v>5396</v>
      </c>
      <c r="D6385" s="190" t="s">
        <v>3562</v>
      </c>
      <c r="E6385" s="190" t="s">
        <v>20867</v>
      </c>
      <c r="F6385" s="190" t="s">
        <v>20869</v>
      </c>
      <c r="G6385" s="192">
        <v>243313</v>
      </c>
      <c r="H6385" s="191">
        <v>2421</v>
      </c>
      <c r="I6385" s="188">
        <v>100.50103263114416</v>
      </c>
      <c r="J6385" s="192">
        <v>252380</v>
      </c>
      <c r="K6385" s="191">
        <v>2438</v>
      </c>
      <c r="L6385" s="193">
        <v>103.51927809680066</v>
      </c>
      <c r="O6385" s="185"/>
    </row>
    <row r="6386" spans="1:15" x14ac:dyDescent="0.25">
      <c r="A6386" s="239" t="s">
        <v>16317</v>
      </c>
      <c r="B6386" s="189" t="s">
        <v>5397</v>
      </c>
      <c r="C6386" s="190" t="s">
        <v>5396</v>
      </c>
      <c r="D6386" s="190" t="s">
        <v>16318</v>
      </c>
      <c r="E6386" s="190" t="s">
        <v>20867</v>
      </c>
      <c r="F6386" s="190" t="s">
        <v>20868</v>
      </c>
      <c r="G6386" s="192">
        <v>0</v>
      </c>
      <c r="H6386" s="191">
        <v>14</v>
      </c>
      <c r="I6386" s="188">
        <v>0</v>
      </c>
      <c r="J6386" s="192">
        <v>0</v>
      </c>
      <c r="K6386" s="191">
        <v>14</v>
      </c>
      <c r="L6386" s="193">
        <v>0</v>
      </c>
      <c r="O6386" s="185"/>
    </row>
    <row r="6387" spans="1:15" x14ac:dyDescent="0.25">
      <c r="A6387" s="239" t="s">
        <v>16319</v>
      </c>
      <c r="B6387" s="189" t="s">
        <v>5397</v>
      </c>
      <c r="C6387" s="190" t="s">
        <v>5396</v>
      </c>
      <c r="D6387" s="190" t="s">
        <v>3563</v>
      </c>
      <c r="E6387" s="190" t="s">
        <v>20867</v>
      </c>
      <c r="F6387" s="190" t="s">
        <v>20869</v>
      </c>
      <c r="G6387" s="192">
        <v>750</v>
      </c>
      <c r="H6387" s="191">
        <v>83</v>
      </c>
      <c r="I6387" s="188">
        <v>9.0361445783132535</v>
      </c>
      <c r="J6387" s="192">
        <v>750</v>
      </c>
      <c r="K6387" s="191">
        <v>82</v>
      </c>
      <c r="L6387" s="193">
        <v>9.1463414634146343</v>
      </c>
      <c r="O6387" s="185"/>
    </row>
    <row r="6388" spans="1:15" x14ac:dyDescent="0.25">
      <c r="A6388" s="239" t="s">
        <v>16320</v>
      </c>
      <c r="B6388" s="189" t="s">
        <v>5397</v>
      </c>
      <c r="C6388" s="190" t="s">
        <v>5396</v>
      </c>
      <c r="D6388" s="190" t="s">
        <v>16321</v>
      </c>
      <c r="E6388" s="190" t="s">
        <v>20867</v>
      </c>
      <c r="F6388" s="190" t="s">
        <v>20868</v>
      </c>
      <c r="G6388" s="192">
        <v>0</v>
      </c>
      <c r="H6388" s="191">
        <v>64</v>
      </c>
      <c r="I6388" s="188">
        <v>0</v>
      </c>
      <c r="J6388" s="192">
        <v>0</v>
      </c>
      <c r="K6388" s="191">
        <v>62</v>
      </c>
      <c r="L6388" s="193">
        <v>0</v>
      </c>
      <c r="O6388" s="185"/>
    </row>
    <row r="6389" spans="1:15" x14ac:dyDescent="0.25">
      <c r="A6389" s="239" t="s">
        <v>16322</v>
      </c>
      <c r="B6389" s="189" t="s">
        <v>5397</v>
      </c>
      <c r="C6389" s="190" t="s">
        <v>5396</v>
      </c>
      <c r="D6389" s="190" t="s">
        <v>3564</v>
      </c>
      <c r="E6389" s="190" t="s">
        <v>20867</v>
      </c>
      <c r="F6389" s="190" t="s">
        <v>20869</v>
      </c>
      <c r="G6389" s="192">
        <v>12504</v>
      </c>
      <c r="H6389" s="191">
        <v>300</v>
      </c>
      <c r="I6389" s="188">
        <v>41.68</v>
      </c>
      <c r="J6389" s="192">
        <v>15830</v>
      </c>
      <c r="K6389" s="191">
        <v>380</v>
      </c>
      <c r="L6389" s="193">
        <v>41.657894736842103</v>
      </c>
      <c r="O6389" s="185"/>
    </row>
    <row r="6390" spans="1:15" x14ac:dyDescent="0.25">
      <c r="A6390" s="239" t="s">
        <v>16323</v>
      </c>
      <c r="B6390" s="189" t="s">
        <v>5397</v>
      </c>
      <c r="C6390" s="190" t="s">
        <v>5396</v>
      </c>
      <c r="D6390" s="190" t="s">
        <v>3565</v>
      </c>
      <c r="E6390" s="190" t="s">
        <v>20867</v>
      </c>
      <c r="F6390" s="190" t="s">
        <v>20869</v>
      </c>
      <c r="G6390" s="192">
        <v>323</v>
      </c>
      <c r="H6390" s="191">
        <v>59</v>
      </c>
      <c r="I6390" s="188">
        <v>5.4745762711864403</v>
      </c>
      <c r="J6390" s="192">
        <v>590</v>
      </c>
      <c r="K6390" s="191">
        <v>59</v>
      </c>
      <c r="L6390" s="193">
        <v>10</v>
      </c>
      <c r="O6390" s="185"/>
    </row>
    <row r="6391" spans="1:15" x14ac:dyDescent="0.25">
      <c r="A6391" s="239" t="s">
        <v>16324</v>
      </c>
      <c r="B6391" s="189" t="s">
        <v>5397</v>
      </c>
      <c r="C6391" s="190" t="s">
        <v>5396</v>
      </c>
      <c r="D6391" s="190" t="s">
        <v>3566</v>
      </c>
      <c r="E6391" s="190" t="s">
        <v>20867</v>
      </c>
      <c r="F6391" s="190" t="s">
        <v>20869</v>
      </c>
      <c r="G6391" s="192">
        <v>800</v>
      </c>
      <c r="H6391" s="191">
        <v>56</v>
      </c>
      <c r="I6391" s="188">
        <v>14.285714285714286</v>
      </c>
      <c r="J6391" s="192">
        <v>840</v>
      </c>
      <c r="K6391" s="191">
        <v>55</v>
      </c>
      <c r="L6391" s="193">
        <v>15.272727272727273</v>
      </c>
      <c r="O6391" s="185"/>
    </row>
    <row r="6392" spans="1:15" x14ac:dyDescent="0.25">
      <c r="A6392" s="239" t="s">
        <v>16325</v>
      </c>
      <c r="B6392" s="189" t="s">
        <v>5397</v>
      </c>
      <c r="C6392" s="190" t="s">
        <v>5396</v>
      </c>
      <c r="D6392" s="190" t="s">
        <v>3567</v>
      </c>
      <c r="E6392" s="190" t="s">
        <v>20867</v>
      </c>
      <c r="F6392" s="190" t="s">
        <v>20869</v>
      </c>
      <c r="G6392" s="192">
        <v>2753</v>
      </c>
      <c r="H6392" s="191">
        <v>58</v>
      </c>
      <c r="I6392" s="188">
        <v>47.46551724137931</v>
      </c>
      <c r="J6392" s="192">
        <v>2790</v>
      </c>
      <c r="K6392" s="191">
        <v>60</v>
      </c>
      <c r="L6392" s="193">
        <v>46.5</v>
      </c>
      <c r="O6392" s="185"/>
    </row>
    <row r="6393" spans="1:15" x14ac:dyDescent="0.25">
      <c r="A6393" s="239" t="s">
        <v>16326</v>
      </c>
      <c r="B6393" s="189" t="s">
        <v>5397</v>
      </c>
      <c r="C6393" s="190" t="s">
        <v>5396</v>
      </c>
      <c r="D6393" s="190" t="s">
        <v>3568</v>
      </c>
      <c r="E6393" s="190" t="s">
        <v>20867</v>
      </c>
      <c r="F6393" s="190" t="s">
        <v>20869</v>
      </c>
      <c r="G6393" s="192">
        <v>4496</v>
      </c>
      <c r="H6393" s="191">
        <v>201</v>
      </c>
      <c r="I6393" s="188">
        <v>22.368159203980099</v>
      </c>
      <c r="J6393" s="192">
        <v>4507</v>
      </c>
      <c r="K6393" s="191">
        <v>206</v>
      </c>
      <c r="L6393" s="193">
        <v>21.878640776699029</v>
      </c>
      <c r="O6393" s="185"/>
    </row>
    <row r="6394" spans="1:15" x14ac:dyDescent="0.25">
      <c r="A6394" s="239" t="s">
        <v>16327</v>
      </c>
      <c r="B6394" s="189" t="s">
        <v>5397</v>
      </c>
      <c r="C6394" s="190" t="s">
        <v>5396</v>
      </c>
      <c r="D6394" s="190" t="s">
        <v>3569</v>
      </c>
      <c r="E6394" s="190" t="s">
        <v>20867</v>
      </c>
      <c r="F6394" s="190" t="s">
        <v>20869</v>
      </c>
      <c r="G6394" s="192">
        <v>21886</v>
      </c>
      <c r="H6394" s="191">
        <v>604</v>
      </c>
      <c r="I6394" s="188">
        <v>36.235099337748345</v>
      </c>
      <c r="J6394" s="192">
        <v>22196</v>
      </c>
      <c r="K6394" s="191">
        <v>610</v>
      </c>
      <c r="L6394" s="193">
        <v>36.386885245901638</v>
      </c>
      <c r="O6394" s="185"/>
    </row>
    <row r="6395" spans="1:15" x14ac:dyDescent="0.25">
      <c r="A6395" s="239" t="s">
        <v>16328</v>
      </c>
      <c r="B6395" s="189" t="s">
        <v>5397</v>
      </c>
      <c r="C6395" s="190" t="s">
        <v>5396</v>
      </c>
      <c r="D6395" s="190" t="s">
        <v>16329</v>
      </c>
      <c r="E6395" s="190" t="s">
        <v>20867</v>
      </c>
      <c r="F6395" s="190" t="s">
        <v>20868</v>
      </c>
      <c r="G6395" s="192">
        <v>0</v>
      </c>
      <c r="H6395" s="191">
        <v>60</v>
      </c>
      <c r="I6395" s="188">
        <v>0</v>
      </c>
      <c r="J6395" s="192">
        <v>0</v>
      </c>
      <c r="K6395" s="191">
        <v>61</v>
      </c>
      <c r="L6395" s="193">
        <v>0</v>
      </c>
      <c r="O6395" s="185"/>
    </row>
    <row r="6396" spans="1:15" x14ac:dyDescent="0.25">
      <c r="A6396" s="239" t="s">
        <v>16330</v>
      </c>
      <c r="B6396" s="189" t="s">
        <v>5397</v>
      </c>
      <c r="C6396" s="190" t="s">
        <v>5396</v>
      </c>
      <c r="D6396" s="190" t="s">
        <v>2816</v>
      </c>
      <c r="E6396" s="190" t="s">
        <v>20867</v>
      </c>
      <c r="F6396" s="190" t="s">
        <v>20869</v>
      </c>
      <c r="G6396" s="192">
        <v>3378</v>
      </c>
      <c r="H6396" s="191">
        <v>72</v>
      </c>
      <c r="I6396" s="188">
        <v>46.916666666666664</v>
      </c>
      <c r="J6396" s="192">
        <v>3381</v>
      </c>
      <c r="K6396" s="191">
        <v>72</v>
      </c>
      <c r="L6396" s="193">
        <v>46.958333333333336</v>
      </c>
      <c r="O6396" s="185"/>
    </row>
    <row r="6397" spans="1:15" x14ac:dyDescent="0.25">
      <c r="A6397" s="239" t="s">
        <v>16331</v>
      </c>
      <c r="B6397" s="189" t="s">
        <v>5397</v>
      </c>
      <c r="C6397" s="190" t="s">
        <v>5396</v>
      </c>
      <c r="D6397" s="190" t="s">
        <v>6272</v>
      </c>
      <c r="E6397" s="190" t="s">
        <v>20867</v>
      </c>
      <c r="F6397" s="190" t="s">
        <v>20869</v>
      </c>
      <c r="G6397" s="192">
        <v>26207</v>
      </c>
      <c r="H6397" s="191">
        <v>775</v>
      </c>
      <c r="I6397" s="188">
        <v>33.815483870967739</v>
      </c>
      <c r="J6397" s="192">
        <v>37000</v>
      </c>
      <c r="K6397" s="191">
        <v>789</v>
      </c>
      <c r="L6397" s="193">
        <v>46.894803548795942</v>
      </c>
      <c r="O6397" s="185"/>
    </row>
    <row r="6398" spans="1:15" x14ac:dyDescent="0.25">
      <c r="A6398" s="239" t="s">
        <v>16332</v>
      </c>
      <c r="B6398" s="189" t="s">
        <v>5397</v>
      </c>
      <c r="C6398" s="190" t="s">
        <v>5396</v>
      </c>
      <c r="D6398" s="190" t="s">
        <v>2817</v>
      </c>
      <c r="E6398" s="190" t="s">
        <v>20867</v>
      </c>
      <c r="F6398" s="190" t="s">
        <v>20869</v>
      </c>
      <c r="G6398" s="192">
        <v>9055</v>
      </c>
      <c r="H6398" s="191">
        <v>143</v>
      </c>
      <c r="I6398" s="188">
        <v>63.32167832167832</v>
      </c>
      <c r="J6398" s="192">
        <v>8630</v>
      </c>
      <c r="K6398" s="191">
        <v>146</v>
      </c>
      <c r="L6398" s="193">
        <v>59.109589041095887</v>
      </c>
      <c r="O6398" s="185"/>
    </row>
    <row r="6399" spans="1:15" x14ac:dyDescent="0.25">
      <c r="A6399" s="239" t="s">
        <v>16333</v>
      </c>
      <c r="B6399" s="189" t="s">
        <v>5397</v>
      </c>
      <c r="C6399" s="190" t="s">
        <v>5396</v>
      </c>
      <c r="D6399" s="190" t="s">
        <v>2818</v>
      </c>
      <c r="E6399" s="190" t="s">
        <v>20867</v>
      </c>
      <c r="F6399" s="190" t="s">
        <v>20869</v>
      </c>
      <c r="G6399" s="192">
        <v>2100</v>
      </c>
      <c r="H6399" s="191">
        <v>64</v>
      </c>
      <c r="I6399" s="188">
        <v>32.8125</v>
      </c>
      <c r="J6399" s="192">
        <v>2060</v>
      </c>
      <c r="K6399" s="191">
        <v>67</v>
      </c>
      <c r="L6399" s="193">
        <v>30.746268656716417</v>
      </c>
      <c r="O6399" s="185"/>
    </row>
    <row r="6400" spans="1:15" x14ac:dyDescent="0.25">
      <c r="A6400" s="239" t="s">
        <v>16334</v>
      </c>
      <c r="B6400" s="189" t="s">
        <v>5397</v>
      </c>
      <c r="C6400" s="190" t="s">
        <v>5396</v>
      </c>
      <c r="D6400" s="190" t="s">
        <v>2819</v>
      </c>
      <c r="E6400" s="190" t="s">
        <v>20867</v>
      </c>
      <c r="F6400" s="190" t="s">
        <v>20869</v>
      </c>
      <c r="G6400" s="192">
        <v>10985</v>
      </c>
      <c r="H6400" s="191">
        <v>360</v>
      </c>
      <c r="I6400" s="188">
        <v>30.513888888888889</v>
      </c>
      <c r="J6400" s="192">
        <v>11106</v>
      </c>
      <c r="K6400" s="191">
        <v>365</v>
      </c>
      <c r="L6400" s="193">
        <v>30.427397260273974</v>
      </c>
      <c r="O6400" s="185"/>
    </row>
    <row r="6401" spans="1:15" x14ac:dyDescent="0.25">
      <c r="A6401" s="239" t="s">
        <v>16335</v>
      </c>
      <c r="B6401" s="189" t="s">
        <v>5397</v>
      </c>
      <c r="C6401" s="190" t="s">
        <v>5396</v>
      </c>
      <c r="D6401" s="190" t="s">
        <v>2820</v>
      </c>
      <c r="E6401" s="190" t="s">
        <v>20867</v>
      </c>
      <c r="F6401" s="190" t="s">
        <v>20869</v>
      </c>
      <c r="G6401" s="192">
        <v>3408</v>
      </c>
      <c r="H6401" s="191">
        <v>163</v>
      </c>
      <c r="I6401" s="188">
        <v>20.907975460122699</v>
      </c>
      <c r="J6401" s="192">
        <v>3965</v>
      </c>
      <c r="K6401" s="191">
        <v>164</v>
      </c>
      <c r="L6401" s="193">
        <v>24.176829268292682</v>
      </c>
      <c r="O6401" s="185"/>
    </row>
    <row r="6402" spans="1:15" x14ac:dyDescent="0.25">
      <c r="A6402" s="239" t="s">
        <v>16336</v>
      </c>
      <c r="B6402" s="189" t="s">
        <v>5397</v>
      </c>
      <c r="C6402" s="190" t="s">
        <v>5396</v>
      </c>
      <c r="D6402" s="190" t="s">
        <v>2821</v>
      </c>
      <c r="E6402" s="190" t="s">
        <v>20867</v>
      </c>
      <c r="F6402" s="190" t="s">
        <v>20869</v>
      </c>
      <c r="G6402" s="192">
        <v>6687</v>
      </c>
      <c r="H6402" s="191">
        <v>266</v>
      </c>
      <c r="I6402" s="188">
        <v>25.139097744360903</v>
      </c>
      <c r="J6402" s="192">
        <v>6740</v>
      </c>
      <c r="K6402" s="191">
        <v>268</v>
      </c>
      <c r="L6402" s="193">
        <v>25.149253731343283</v>
      </c>
      <c r="O6402" s="185"/>
    </row>
    <row r="6403" spans="1:15" x14ac:dyDescent="0.25">
      <c r="A6403" s="239" t="s">
        <v>16337</v>
      </c>
      <c r="B6403" s="189" t="s">
        <v>5397</v>
      </c>
      <c r="C6403" s="190" t="s">
        <v>5396</v>
      </c>
      <c r="D6403" s="190" t="s">
        <v>16338</v>
      </c>
      <c r="E6403" s="190" t="s">
        <v>20867</v>
      </c>
      <c r="F6403" s="190" t="s">
        <v>20868</v>
      </c>
      <c r="G6403" s="192">
        <v>0</v>
      </c>
      <c r="H6403" s="191">
        <v>42</v>
      </c>
      <c r="I6403" s="188">
        <v>0</v>
      </c>
      <c r="J6403" s="192">
        <v>0</v>
      </c>
      <c r="K6403" s="191">
        <v>44</v>
      </c>
      <c r="L6403" s="193">
        <v>0</v>
      </c>
      <c r="O6403" s="185"/>
    </row>
    <row r="6404" spans="1:15" x14ac:dyDescent="0.25">
      <c r="A6404" s="239" t="s">
        <v>16339</v>
      </c>
      <c r="B6404" s="189" t="s">
        <v>5397</v>
      </c>
      <c r="C6404" s="190" t="s">
        <v>5396</v>
      </c>
      <c r="D6404" s="190" t="s">
        <v>16340</v>
      </c>
      <c r="E6404" s="190" t="s">
        <v>20867</v>
      </c>
      <c r="F6404" s="190" t="s">
        <v>20869</v>
      </c>
      <c r="G6404" s="192">
        <v>8138</v>
      </c>
      <c r="H6404" s="191">
        <v>195</v>
      </c>
      <c r="I6404" s="188">
        <v>41.733333333333334</v>
      </c>
      <c r="J6404" s="192">
        <v>8160</v>
      </c>
      <c r="K6404" s="191">
        <v>195</v>
      </c>
      <c r="L6404" s="193">
        <v>41.846153846153847</v>
      </c>
      <c r="O6404" s="185"/>
    </row>
    <row r="6405" spans="1:15" x14ac:dyDescent="0.25">
      <c r="A6405" s="239" t="s">
        <v>16341</v>
      </c>
      <c r="B6405" s="189" t="s">
        <v>5400</v>
      </c>
      <c r="C6405" s="190" t="s">
        <v>8607</v>
      </c>
      <c r="D6405" s="190" t="s">
        <v>6506</v>
      </c>
      <c r="E6405" s="190" t="s">
        <v>20873</v>
      </c>
      <c r="F6405" s="190" t="s">
        <v>20869</v>
      </c>
      <c r="G6405" s="192">
        <v>2895.76</v>
      </c>
      <c r="H6405" s="191">
        <v>136.5</v>
      </c>
      <c r="I6405" s="188">
        <v>21.214358974358976</v>
      </c>
      <c r="J6405" s="192">
        <v>2895.76</v>
      </c>
      <c r="K6405" s="191">
        <v>138.05000000000001</v>
      </c>
      <c r="L6405" s="193">
        <v>20.976168055052518</v>
      </c>
      <c r="O6405" s="185"/>
    </row>
    <row r="6406" spans="1:15" x14ac:dyDescent="0.25">
      <c r="A6406" s="239" t="s">
        <v>16342</v>
      </c>
      <c r="B6406" s="189" t="s">
        <v>5400</v>
      </c>
      <c r="C6406" s="190" t="s">
        <v>8607</v>
      </c>
      <c r="D6406" s="190" t="s">
        <v>16343</v>
      </c>
      <c r="E6406" s="190" t="s">
        <v>20873</v>
      </c>
      <c r="F6406" s="190" t="s">
        <v>20868</v>
      </c>
      <c r="G6406" s="192">
        <v>0</v>
      </c>
      <c r="H6406" s="191">
        <v>19.399999999999999</v>
      </c>
      <c r="I6406" s="188">
        <v>0</v>
      </c>
      <c r="J6406" s="192">
        <v>0</v>
      </c>
      <c r="K6406" s="191">
        <v>21.59</v>
      </c>
      <c r="L6406" s="193">
        <v>0</v>
      </c>
      <c r="O6406" s="185"/>
    </row>
    <row r="6407" spans="1:15" x14ac:dyDescent="0.25">
      <c r="A6407" s="239" t="s">
        <v>16344</v>
      </c>
      <c r="B6407" s="189" t="s">
        <v>5400</v>
      </c>
      <c r="C6407" s="190" t="s">
        <v>8607</v>
      </c>
      <c r="D6407" s="190" t="s">
        <v>2822</v>
      </c>
      <c r="E6407" s="190" t="s">
        <v>20873</v>
      </c>
      <c r="F6407" s="190" t="s">
        <v>20869</v>
      </c>
      <c r="G6407" s="192">
        <v>73.91</v>
      </c>
      <c r="H6407" s="191">
        <v>115.3</v>
      </c>
      <c r="I6407" s="188">
        <v>0.64102341717259326</v>
      </c>
      <c r="J6407" s="192">
        <v>73.91</v>
      </c>
      <c r="K6407" s="191">
        <v>187.25</v>
      </c>
      <c r="L6407" s="193">
        <v>0.39471295060080103</v>
      </c>
      <c r="O6407" s="185"/>
    </row>
    <row r="6408" spans="1:15" x14ac:dyDescent="0.25">
      <c r="A6408" s="239" t="s">
        <v>16345</v>
      </c>
      <c r="B6408" s="189" t="s">
        <v>5400</v>
      </c>
      <c r="C6408" s="190" t="s">
        <v>8607</v>
      </c>
      <c r="D6408" s="190" t="s">
        <v>2710</v>
      </c>
      <c r="E6408" s="190" t="s">
        <v>20873</v>
      </c>
      <c r="F6408" s="190" t="s">
        <v>20869</v>
      </c>
      <c r="G6408" s="192">
        <v>47.12</v>
      </c>
      <c r="H6408" s="191">
        <v>43</v>
      </c>
      <c r="I6408" s="188">
        <v>1.095813953488372</v>
      </c>
      <c r="J6408" s="192">
        <v>37.119999999999997</v>
      </c>
      <c r="K6408" s="191">
        <v>42.72</v>
      </c>
      <c r="L6408" s="193">
        <v>0.86891385767790263</v>
      </c>
      <c r="O6408" s="185"/>
    </row>
    <row r="6409" spans="1:15" x14ac:dyDescent="0.25">
      <c r="A6409" s="239" t="s">
        <v>16346</v>
      </c>
      <c r="B6409" s="189" t="s">
        <v>5400</v>
      </c>
      <c r="C6409" s="190" t="s">
        <v>8607</v>
      </c>
      <c r="D6409" s="190" t="s">
        <v>2823</v>
      </c>
      <c r="E6409" s="190" t="s">
        <v>20873</v>
      </c>
      <c r="F6409" s="190" t="s">
        <v>20869</v>
      </c>
      <c r="G6409" s="192">
        <v>9911.0300000000007</v>
      </c>
      <c r="H6409" s="191">
        <v>260.39999999999998</v>
      </c>
      <c r="I6409" s="188">
        <v>38.060791090629806</v>
      </c>
      <c r="J6409" s="192">
        <v>10011.030000000001</v>
      </c>
      <c r="K6409" s="191">
        <v>261.99</v>
      </c>
      <c r="L6409" s="193">
        <v>38.211496622008475</v>
      </c>
      <c r="O6409" s="185"/>
    </row>
    <row r="6410" spans="1:15" x14ac:dyDescent="0.25">
      <c r="A6410" s="239" t="s">
        <v>16347</v>
      </c>
      <c r="B6410" s="189" t="s">
        <v>5400</v>
      </c>
      <c r="C6410" s="190" t="s">
        <v>8607</v>
      </c>
      <c r="D6410" s="190" t="s">
        <v>16348</v>
      </c>
      <c r="E6410" s="190" t="s">
        <v>20873</v>
      </c>
      <c r="F6410" s="190" t="s">
        <v>20868</v>
      </c>
      <c r="G6410" s="192">
        <v>0</v>
      </c>
      <c r="H6410" s="191">
        <v>1.4</v>
      </c>
      <c r="I6410" s="188">
        <v>0</v>
      </c>
      <c r="J6410" s="192">
        <v>0</v>
      </c>
      <c r="K6410" s="191">
        <v>1.43</v>
      </c>
      <c r="L6410" s="193">
        <v>0</v>
      </c>
      <c r="O6410" s="185"/>
    </row>
    <row r="6411" spans="1:15" x14ac:dyDescent="0.25">
      <c r="A6411" s="239" t="s">
        <v>16349</v>
      </c>
      <c r="B6411" s="189" t="s">
        <v>5400</v>
      </c>
      <c r="C6411" s="190" t="s">
        <v>8607</v>
      </c>
      <c r="D6411" s="190" t="s">
        <v>2824</v>
      </c>
      <c r="E6411" s="190" t="s">
        <v>20873</v>
      </c>
      <c r="F6411" s="190" t="s">
        <v>20869</v>
      </c>
      <c r="G6411" s="192">
        <v>6145.67</v>
      </c>
      <c r="H6411" s="191">
        <v>161.1</v>
      </c>
      <c r="I6411" s="188">
        <v>38.148168839230294</v>
      </c>
      <c r="J6411" s="192">
        <v>6145.67</v>
      </c>
      <c r="K6411" s="191">
        <v>166.24</v>
      </c>
      <c r="L6411" s="193">
        <v>36.96865976900866</v>
      </c>
      <c r="O6411" s="185"/>
    </row>
    <row r="6412" spans="1:15" x14ac:dyDescent="0.25">
      <c r="A6412" s="239" t="s">
        <v>16350</v>
      </c>
      <c r="B6412" s="189" t="s">
        <v>5400</v>
      </c>
      <c r="C6412" s="190" t="s">
        <v>8607</v>
      </c>
      <c r="D6412" s="190" t="s">
        <v>2825</v>
      </c>
      <c r="E6412" s="190" t="s">
        <v>20873</v>
      </c>
      <c r="F6412" s="190" t="s">
        <v>20869</v>
      </c>
      <c r="G6412" s="192">
        <v>1863.55</v>
      </c>
      <c r="H6412" s="191">
        <v>101.1</v>
      </c>
      <c r="I6412" s="188">
        <v>18.432739861523245</v>
      </c>
      <c r="J6412" s="192">
        <v>1379.55</v>
      </c>
      <c r="K6412" s="191">
        <v>104.62</v>
      </c>
      <c r="L6412" s="193">
        <v>13.186293251768303</v>
      </c>
      <c r="O6412" s="185"/>
    </row>
    <row r="6413" spans="1:15" x14ac:dyDescent="0.25">
      <c r="A6413" s="239" t="s">
        <v>16351</v>
      </c>
      <c r="B6413" s="189" t="s">
        <v>5400</v>
      </c>
      <c r="C6413" s="190" t="s">
        <v>8607</v>
      </c>
      <c r="D6413" s="190" t="s">
        <v>2826</v>
      </c>
      <c r="E6413" s="190" t="s">
        <v>20873</v>
      </c>
      <c r="F6413" s="190" t="s">
        <v>20869</v>
      </c>
      <c r="G6413" s="192">
        <v>9779.5300000000007</v>
      </c>
      <c r="H6413" s="191">
        <v>201.3</v>
      </c>
      <c r="I6413" s="188">
        <v>48.581867858917043</v>
      </c>
      <c r="J6413" s="192">
        <v>9779.5300000000007</v>
      </c>
      <c r="K6413" s="191">
        <v>199.25</v>
      </c>
      <c r="L6413" s="193">
        <v>49.081706398996239</v>
      </c>
      <c r="O6413" s="185"/>
    </row>
    <row r="6414" spans="1:15" x14ac:dyDescent="0.25">
      <c r="A6414" s="239" t="s">
        <v>16352</v>
      </c>
      <c r="B6414" s="189" t="s">
        <v>5400</v>
      </c>
      <c r="C6414" s="190" t="s">
        <v>8607</v>
      </c>
      <c r="D6414" s="190" t="s">
        <v>2827</v>
      </c>
      <c r="E6414" s="190" t="s">
        <v>20873</v>
      </c>
      <c r="F6414" s="190" t="s">
        <v>20868</v>
      </c>
      <c r="G6414" s="192">
        <v>0</v>
      </c>
      <c r="H6414" s="191">
        <v>35.700000000000003</v>
      </c>
      <c r="I6414" s="188">
        <v>0</v>
      </c>
      <c r="J6414" s="192">
        <v>0</v>
      </c>
      <c r="K6414" s="191">
        <v>37.5</v>
      </c>
      <c r="L6414" s="193">
        <v>0</v>
      </c>
      <c r="O6414" s="185"/>
    </row>
    <row r="6415" spans="1:15" x14ac:dyDescent="0.25">
      <c r="A6415" s="239" t="s">
        <v>16353</v>
      </c>
      <c r="B6415" s="189" t="s">
        <v>5400</v>
      </c>
      <c r="C6415" s="190" t="s">
        <v>8607</v>
      </c>
      <c r="D6415" s="190" t="s">
        <v>5619</v>
      </c>
      <c r="E6415" s="190" t="s">
        <v>20873</v>
      </c>
      <c r="F6415" s="190" t="s">
        <v>20868</v>
      </c>
      <c r="G6415" s="192">
        <v>0</v>
      </c>
      <c r="H6415" s="191">
        <v>128.4</v>
      </c>
      <c r="I6415" s="188">
        <v>0</v>
      </c>
      <c r="J6415" s="192">
        <v>0</v>
      </c>
      <c r="K6415" s="191">
        <v>127.38</v>
      </c>
      <c r="L6415" s="193">
        <v>0</v>
      </c>
      <c r="O6415" s="185"/>
    </row>
    <row r="6416" spans="1:15" x14ac:dyDescent="0.25">
      <c r="A6416" s="239" t="s">
        <v>16354</v>
      </c>
      <c r="B6416" s="189" t="s">
        <v>5400</v>
      </c>
      <c r="C6416" s="190" t="s">
        <v>8607</v>
      </c>
      <c r="D6416" s="190" t="s">
        <v>2717</v>
      </c>
      <c r="E6416" s="190" t="s">
        <v>20873</v>
      </c>
      <c r="F6416" s="190" t="s">
        <v>20869</v>
      </c>
      <c r="G6416" s="192">
        <v>3015.03</v>
      </c>
      <c r="H6416" s="191">
        <v>105.7</v>
      </c>
      <c r="I6416" s="188">
        <v>28.524408703878905</v>
      </c>
      <c r="J6416" s="192">
        <v>2715.03</v>
      </c>
      <c r="K6416" s="191">
        <v>110.25</v>
      </c>
      <c r="L6416" s="193">
        <v>24.626122448979594</v>
      </c>
      <c r="O6416" s="185"/>
    </row>
    <row r="6417" spans="1:15" x14ac:dyDescent="0.25">
      <c r="A6417" s="239" t="s">
        <v>16355</v>
      </c>
      <c r="B6417" s="189" t="s">
        <v>5400</v>
      </c>
      <c r="C6417" s="190" t="s">
        <v>8607</v>
      </c>
      <c r="D6417" s="190" t="s">
        <v>16356</v>
      </c>
      <c r="E6417" s="190" t="s">
        <v>20873</v>
      </c>
      <c r="F6417" s="190" t="s">
        <v>20868</v>
      </c>
      <c r="G6417" s="192">
        <v>0</v>
      </c>
      <c r="H6417" s="191">
        <v>66.8</v>
      </c>
      <c r="I6417" s="188">
        <v>0</v>
      </c>
      <c r="J6417" s="192">
        <v>0</v>
      </c>
      <c r="K6417" s="191">
        <v>68.47</v>
      </c>
      <c r="L6417" s="193">
        <v>0</v>
      </c>
      <c r="O6417" s="185"/>
    </row>
    <row r="6418" spans="1:15" x14ac:dyDescent="0.25">
      <c r="A6418" s="239" t="s">
        <v>16357</v>
      </c>
      <c r="B6418" s="189" t="s">
        <v>5400</v>
      </c>
      <c r="C6418" s="190" t="s">
        <v>8607</v>
      </c>
      <c r="D6418" s="190" t="s">
        <v>2828</v>
      </c>
      <c r="E6418" s="190" t="s">
        <v>20873</v>
      </c>
      <c r="F6418" s="190" t="s">
        <v>20869</v>
      </c>
      <c r="G6418" s="192">
        <v>23971.18</v>
      </c>
      <c r="H6418" s="191">
        <v>669.7</v>
      </c>
      <c r="I6418" s="188">
        <v>35.793907719874568</v>
      </c>
      <c r="J6418" s="192">
        <v>24690.32</v>
      </c>
      <c r="K6418" s="191">
        <v>698.79</v>
      </c>
      <c r="L6418" s="193">
        <v>35.332961261609356</v>
      </c>
      <c r="O6418" s="185"/>
    </row>
    <row r="6419" spans="1:15" x14ac:dyDescent="0.25">
      <c r="A6419" s="239" t="s">
        <v>16358</v>
      </c>
      <c r="B6419" s="189" t="s">
        <v>5400</v>
      </c>
      <c r="C6419" s="190" t="s">
        <v>8607</v>
      </c>
      <c r="D6419" s="190" t="s">
        <v>2829</v>
      </c>
      <c r="E6419" s="190" t="s">
        <v>20873</v>
      </c>
      <c r="F6419" s="190" t="s">
        <v>20869</v>
      </c>
      <c r="G6419" s="192">
        <v>5496.53</v>
      </c>
      <c r="H6419" s="191">
        <v>318.5</v>
      </c>
      <c r="I6419" s="188">
        <v>17.257551020408162</v>
      </c>
      <c r="J6419" s="192">
        <v>5607.53</v>
      </c>
      <c r="K6419" s="191">
        <v>377.53</v>
      </c>
      <c r="L6419" s="193">
        <v>14.853203718909755</v>
      </c>
      <c r="O6419" s="185"/>
    </row>
    <row r="6420" spans="1:15" x14ac:dyDescent="0.25">
      <c r="A6420" s="239" t="s">
        <v>16359</v>
      </c>
      <c r="B6420" s="189" t="s">
        <v>5400</v>
      </c>
      <c r="C6420" s="190" t="s">
        <v>8607</v>
      </c>
      <c r="D6420" s="190" t="s">
        <v>2830</v>
      </c>
      <c r="E6420" s="190" t="s">
        <v>20873</v>
      </c>
      <c r="F6420" s="190" t="s">
        <v>20869</v>
      </c>
      <c r="G6420" s="192">
        <v>48.46</v>
      </c>
      <c r="H6420" s="191">
        <v>49.4</v>
      </c>
      <c r="I6420" s="188">
        <v>0.98097165991902835</v>
      </c>
      <c r="J6420" s="192">
        <v>798.46</v>
      </c>
      <c r="K6420" s="191">
        <v>51.3</v>
      </c>
      <c r="L6420" s="193">
        <v>15.564522417153997</v>
      </c>
      <c r="O6420" s="185"/>
    </row>
    <row r="6421" spans="1:15" x14ac:dyDescent="0.25">
      <c r="A6421" s="239" t="s">
        <v>16360</v>
      </c>
      <c r="B6421" s="189" t="s">
        <v>5400</v>
      </c>
      <c r="C6421" s="190" t="s">
        <v>8607</v>
      </c>
      <c r="D6421" s="190" t="s">
        <v>2831</v>
      </c>
      <c r="E6421" s="190" t="s">
        <v>20873</v>
      </c>
      <c r="F6421" s="190" t="s">
        <v>20869</v>
      </c>
      <c r="G6421" s="192">
        <v>13918.09</v>
      </c>
      <c r="H6421" s="191">
        <v>397.9</v>
      </c>
      <c r="I6421" s="188">
        <v>34.978864036189997</v>
      </c>
      <c r="J6421" s="192">
        <v>13918.09</v>
      </c>
      <c r="K6421" s="191">
        <v>409.03</v>
      </c>
      <c r="L6421" s="193">
        <v>34.027064029533285</v>
      </c>
      <c r="O6421" s="185"/>
    </row>
    <row r="6422" spans="1:15" x14ac:dyDescent="0.25">
      <c r="A6422" s="239" t="s">
        <v>16361</v>
      </c>
      <c r="B6422" s="189" t="s">
        <v>5400</v>
      </c>
      <c r="C6422" s="190" t="s">
        <v>8607</v>
      </c>
      <c r="D6422" s="190" t="s">
        <v>2832</v>
      </c>
      <c r="E6422" s="190" t="s">
        <v>20873</v>
      </c>
      <c r="F6422" s="190" t="s">
        <v>20869</v>
      </c>
      <c r="G6422" s="192">
        <v>5379.83</v>
      </c>
      <c r="H6422" s="191">
        <v>157.30000000000001</v>
      </c>
      <c r="I6422" s="188">
        <v>34.201080737444371</v>
      </c>
      <c r="J6422" s="192">
        <v>5679.83</v>
      </c>
      <c r="K6422" s="191">
        <v>160.91999999999999</v>
      </c>
      <c r="L6422" s="193">
        <v>35.295985582898339</v>
      </c>
      <c r="O6422" s="185"/>
    </row>
    <row r="6423" spans="1:15" x14ac:dyDescent="0.25">
      <c r="A6423" s="239" t="s">
        <v>16362</v>
      </c>
      <c r="B6423" s="189" t="s">
        <v>5400</v>
      </c>
      <c r="C6423" s="190" t="s">
        <v>8607</v>
      </c>
      <c r="D6423" s="190" t="s">
        <v>2833</v>
      </c>
      <c r="E6423" s="190" t="s">
        <v>20873</v>
      </c>
      <c r="F6423" s="190" t="s">
        <v>20869</v>
      </c>
      <c r="G6423" s="192">
        <v>7186.72</v>
      </c>
      <c r="H6423" s="191">
        <v>230</v>
      </c>
      <c r="I6423" s="188">
        <v>31.246608695652174</v>
      </c>
      <c r="J6423" s="192">
        <v>9792.7199999999993</v>
      </c>
      <c r="K6423" s="191">
        <v>241.1</v>
      </c>
      <c r="L6423" s="193">
        <v>40.616839485690583</v>
      </c>
      <c r="O6423" s="185"/>
    </row>
    <row r="6424" spans="1:15" x14ac:dyDescent="0.25">
      <c r="A6424" s="239" t="s">
        <v>16363</v>
      </c>
      <c r="B6424" s="189" t="s">
        <v>5400</v>
      </c>
      <c r="C6424" s="190" t="s">
        <v>8607</v>
      </c>
      <c r="D6424" s="190" t="s">
        <v>2834</v>
      </c>
      <c r="E6424" s="190" t="s">
        <v>20873</v>
      </c>
      <c r="F6424" s="190" t="s">
        <v>20869</v>
      </c>
      <c r="G6424" s="192">
        <v>117.35</v>
      </c>
      <c r="H6424" s="191">
        <v>82</v>
      </c>
      <c r="I6424" s="188">
        <v>1.4310975609756096</v>
      </c>
      <c r="J6424" s="192">
        <v>117.35</v>
      </c>
      <c r="K6424" s="191">
        <v>82.53</v>
      </c>
      <c r="L6424" s="193">
        <v>1.4219071852659637</v>
      </c>
      <c r="O6424" s="185"/>
    </row>
    <row r="6425" spans="1:15" x14ac:dyDescent="0.25">
      <c r="A6425" s="239" t="s">
        <v>16364</v>
      </c>
      <c r="B6425" s="189" t="s">
        <v>5400</v>
      </c>
      <c r="C6425" s="190" t="s">
        <v>8607</v>
      </c>
      <c r="D6425" s="190" t="s">
        <v>2835</v>
      </c>
      <c r="E6425" s="190" t="s">
        <v>20873</v>
      </c>
      <c r="F6425" s="190" t="s">
        <v>20869</v>
      </c>
      <c r="G6425" s="192">
        <v>4809.63</v>
      </c>
      <c r="H6425" s="191">
        <v>168.2</v>
      </c>
      <c r="I6425" s="188">
        <v>28.594708680142691</v>
      </c>
      <c r="J6425" s="192">
        <v>4809.63</v>
      </c>
      <c r="K6425" s="191">
        <v>174.46</v>
      </c>
      <c r="L6425" s="193">
        <v>27.568669035882149</v>
      </c>
      <c r="O6425" s="185"/>
    </row>
    <row r="6426" spans="1:15" x14ac:dyDescent="0.25">
      <c r="A6426" s="239" t="s">
        <v>16365</v>
      </c>
      <c r="B6426" s="189" t="s">
        <v>5400</v>
      </c>
      <c r="C6426" s="190" t="s">
        <v>8607</v>
      </c>
      <c r="D6426" s="190" t="s">
        <v>2836</v>
      </c>
      <c r="E6426" s="190" t="s">
        <v>20873</v>
      </c>
      <c r="F6426" s="190" t="s">
        <v>20869</v>
      </c>
      <c r="G6426" s="192">
        <v>4130.3999999999996</v>
      </c>
      <c r="H6426" s="191">
        <v>234.7</v>
      </c>
      <c r="I6426" s="188">
        <v>17.598636557307199</v>
      </c>
      <c r="J6426" s="192">
        <v>4630.3999999999996</v>
      </c>
      <c r="K6426" s="191">
        <v>245.6</v>
      </c>
      <c r="L6426" s="193">
        <v>18.853420195439739</v>
      </c>
      <c r="O6426" s="185"/>
    </row>
    <row r="6427" spans="1:15" x14ac:dyDescent="0.25">
      <c r="A6427" s="239" t="s">
        <v>16366</v>
      </c>
      <c r="B6427" s="189" t="s">
        <v>5400</v>
      </c>
      <c r="C6427" s="190" t="s">
        <v>8607</v>
      </c>
      <c r="D6427" s="190" t="s">
        <v>3584</v>
      </c>
      <c r="E6427" s="190" t="s">
        <v>20873</v>
      </c>
      <c r="F6427" s="190" t="s">
        <v>20868</v>
      </c>
      <c r="G6427" s="192">
        <v>0</v>
      </c>
      <c r="H6427" s="191">
        <v>6.9</v>
      </c>
      <c r="I6427" s="188">
        <v>0</v>
      </c>
      <c r="J6427" s="192">
        <v>0</v>
      </c>
      <c r="K6427" s="191">
        <v>7.05</v>
      </c>
      <c r="L6427" s="193">
        <v>0</v>
      </c>
      <c r="O6427" s="185"/>
    </row>
    <row r="6428" spans="1:15" x14ac:dyDescent="0.25">
      <c r="A6428" s="239" t="s">
        <v>16367</v>
      </c>
      <c r="B6428" s="189" t="s">
        <v>5400</v>
      </c>
      <c r="C6428" s="190" t="s">
        <v>8607</v>
      </c>
      <c r="D6428" s="190" t="s">
        <v>7768</v>
      </c>
      <c r="E6428" s="190" t="s">
        <v>20873</v>
      </c>
      <c r="F6428" s="190" t="s">
        <v>20869</v>
      </c>
      <c r="G6428" s="192">
        <v>3144.74</v>
      </c>
      <c r="H6428" s="191">
        <v>89.2</v>
      </c>
      <c r="I6428" s="188">
        <v>35.254932735426003</v>
      </c>
      <c r="J6428" s="192">
        <v>3465.74</v>
      </c>
      <c r="K6428" s="191">
        <v>95.07</v>
      </c>
      <c r="L6428" s="193">
        <v>36.454612390869883</v>
      </c>
      <c r="O6428" s="185"/>
    </row>
    <row r="6429" spans="1:15" x14ac:dyDescent="0.25">
      <c r="A6429" s="239" t="s">
        <v>16368</v>
      </c>
      <c r="B6429" s="189" t="s">
        <v>5400</v>
      </c>
      <c r="C6429" s="190" t="s">
        <v>8607</v>
      </c>
      <c r="D6429" s="190" t="s">
        <v>16369</v>
      </c>
      <c r="E6429" s="190" t="s">
        <v>20873</v>
      </c>
      <c r="F6429" s="190" t="s">
        <v>20868</v>
      </c>
      <c r="G6429" s="192">
        <v>0</v>
      </c>
      <c r="H6429" s="191">
        <v>4.0999999999999996</v>
      </c>
      <c r="I6429" s="188">
        <v>0</v>
      </c>
      <c r="J6429" s="192">
        <v>0</v>
      </c>
      <c r="K6429" s="191">
        <v>4.21</v>
      </c>
      <c r="L6429" s="193">
        <v>0</v>
      </c>
      <c r="O6429" s="185"/>
    </row>
    <row r="6430" spans="1:15" x14ac:dyDescent="0.25">
      <c r="A6430" s="239" t="s">
        <v>16370</v>
      </c>
      <c r="B6430" s="189" t="s">
        <v>5400</v>
      </c>
      <c r="C6430" s="190" t="s">
        <v>8607</v>
      </c>
      <c r="D6430" s="190" t="s">
        <v>2837</v>
      </c>
      <c r="E6430" s="190" t="s">
        <v>20873</v>
      </c>
      <c r="F6430" s="190" t="s">
        <v>20869</v>
      </c>
      <c r="G6430" s="192">
        <v>36567.699999999997</v>
      </c>
      <c r="H6430" s="191">
        <v>736.1</v>
      </c>
      <c r="I6430" s="188">
        <v>49.677625322646371</v>
      </c>
      <c r="J6430" s="192">
        <v>40214.300000000003</v>
      </c>
      <c r="K6430" s="191">
        <v>758.44</v>
      </c>
      <c r="L6430" s="193">
        <v>53.022388059701491</v>
      </c>
      <c r="O6430" s="185"/>
    </row>
    <row r="6431" spans="1:15" x14ac:dyDescent="0.25">
      <c r="A6431" s="239" t="s">
        <v>16371</v>
      </c>
      <c r="B6431" s="189" t="s">
        <v>5400</v>
      </c>
      <c r="C6431" s="190" t="s">
        <v>8607</v>
      </c>
      <c r="D6431" s="190" t="s">
        <v>6675</v>
      </c>
      <c r="E6431" s="190" t="s">
        <v>20873</v>
      </c>
      <c r="F6431" s="190" t="s">
        <v>20869</v>
      </c>
      <c r="G6431" s="192">
        <v>14251.92</v>
      </c>
      <c r="H6431" s="191">
        <v>578.9</v>
      </c>
      <c r="I6431" s="188">
        <v>24.618967006391433</v>
      </c>
      <c r="J6431" s="192">
        <v>14251.92</v>
      </c>
      <c r="K6431" s="191">
        <v>599.39</v>
      </c>
      <c r="L6431" s="193">
        <v>23.777373663224278</v>
      </c>
      <c r="O6431" s="185"/>
    </row>
    <row r="6432" spans="1:15" x14ac:dyDescent="0.25">
      <c r="A6432" s="239" t="s">
        <v>16372</v>
      </c>
      <c r="B6432" s="189" t="s">
        <v>5400</v>
      </c>
      <c r="C6432" s="190" t="s">
        <v>8607</v>
      </c>
      <c r="D6432" s="190" t="s">
        <v>16373</v>
      </c>
      <c r="E6432" s="190" t="s">
        <v>20873</v>
      </c>
      <c r="F6432" s="190" t="s">
        <v>20868</v>
      </c>
      <c r="G6432" s="192">
        <v>0</v>
      </c>
      <c r="H6432" s="191">
        <v>6.2</v>
      </c>
      <c r="I6432" s="188">
        <v>0</v>
      </c>
      <c r="J6432" s="192">
        <v>0</v>
      </c>
      <c r="K6432" s="191">
        <v>6.27</v>
      </c>
      <c r="L6432" s="193">
        <v>0</v>
      </c>
      <c r="O6432" s="185"/>
    </row>
    <row r="6433" spans="1:15" x14ac:dyDescent="0.25">
      <c r="A6433" s="239" t="s">
        <v>16374</v>
      </c>
      <c r="B6433" s="189" t="s">
        <v>5400</v>
      </c>
      <c r="C6433" s="190" t="s">
        <v>8607</v>
      </c>
      <c r="D6433" s="190" t="s">
        <v>2838</v>
      </c>
      <c r="E6433" s="190" t="s">
        <v>20873</v>
      </c>
      <c r="F6433" s="190" t="s">
        <v>20869</v>
      </c>
      <c r="G6433" s="192">
        <v>2362.41</v>
      </c>
      <c r="H6433" s="191">
        <v>108.5</v>
      </c>
      <c r="I6433" s="188">
        <v>21.773364055299538</v>
      </c>
      <c r="J6433" s="192">
        <v>2362.41</v>
      </c>
      <c r="K6433" s="191">
        <v>107.35</v>
      </c>
      <c r="L6433" s="193">
        <v>22.006613879832322</v>
      </c>
      <c r="O6433" s="185"/>
    </row>
    <row r="6434" spans="1:15" x14ac:dyDescent="0.25">
      <c r="A6434" s="239" t="s">
        <v>16375</v>
      </c>
      <c r="B6434" s="189" t="s">
        <v>5400</v>
      </c>
      <c r="C6434" s="190" t="s">
        <v>8607</v>
      </c>
      <c r="D6434" s="190" t="s">
        <v>2839</v>
      </c>
      <c r="E6434" s="190" t="s">
        <v>20873</v>
      </c>
      <c r="F6434" s="190" t="s">
        <v>20869</v>
      </c>
      <c r="G6434" s="192">
        <v>7345.95</v>
      </c>
      <c r="H6434" s="191">
        <v>201</v>
      </c>
      <c r="I6434" s="188">
        <v>36.547014925373134</v>
      </c>
      <c r="J6434" s="192">
        <v>7345.95</v>
      </c>
      <c r="K6434" s="191">
        <v>209.87</v>
      </c>
      <c r="L6434" s="193">
        <v>35.002382427216844</v>
      </c>
      <c r="O6434" s="185"/>
    </row>
    <row r="6435" spans="1:15" x14ac:dyDescent="0.25">
      <c r="A6435" s="239" t="s">
        <v>16376</v>
      </c>
      <c r="B6435" s="189" t="s">
        <v>5400</v>
      </c>
      <c r="C6435" s="190" t="s">
        <v>8607</v>
      </c>
      <c r="D6435" s="190" t="s">
        <v>16377</v>
      </c>
      <c r="E6435" s="190" t="s">
        <v>20873</v>
      </c>
      <c r="F6435" s="190" t="s">
        <v>20868</v>
      </c>
      <c r="G6435" s="192">
        <v>0</v>
      </c>
      <c r="H6435" s="191">
        <v>43.5</v>
      </c>
      <c r="I6435" s="188">
        <v>0</v>
      </c>
      <c r="J6435" s="192">
        <v>0</v>
      </c>
      <c r="K6435" s="191">
        <v>43.12</v>
      </c>
      <c r="L6435" s="193">
        <v>0</v>
      </c>
      <c r="O6435" s="185"/>
    </row>
    <row r="6436" spans="1:15" x14ac:dyDescent="0.25">
      <c r="A6436" s="239" t="s">
        <v>16378</v>
      </c>
      <c r="B6436" s="189" t="s">
        <v>5400</v>
      </c>
      <c r="C6436" s="190" t="s">
        <v>8607</v>
      </c>
      <c r="D6436" s="190" t="s">
        <v>2226</v>
      </c>
      <c r="E6436" s="190" t="s">
        <v>20873</v>
      </c>
      <c r="F6436" s="190" t="s">
        <v>20869</v>
      </c>
      <c r="G6436" s="192">
        <v>5743.84</v>
      </c>
      <c r="H6436" s="191">
        <v>164.3</v>
      </c>
      <c r="I6436" s="188">
        <v>34.959464394400484</v>
      </c>
      <c r="J6436" s="192">
        <v>5743.84</v>
      </c>
      <c r="K6436" s="191">
        <v>165.55</v>
      </c>
      <c r="L6436" s="193">
        <v>34.69549984898822</v>
      </c>
      <c r="O6436" s="185"/>
    </row>
    <row r="6437" spans="1:15" x14ac:dyDescent="0.25">
      <c r="A6437" s="239" t="s">
        <v>16379</v>
      </c>
      <c r="B6437" s="189" t="s">
        <v>5400</v>
      </c>
      <c r="C6437" s="190" t="s">
        <v>8607</v>
      </c>
      <c r="D6437" s="190" t="s">
        <v>3596</v>
      </c>
      <c r="E6437" s="190" t="s">
        <v>20873</v>
      </c>
      <c r="F6437" s="190" t="s">
        <v>20869</v>
      </c>
      <c r="G6437" s="192">
        <v>9337.61</v>
      </c>
      <c r="H6437" s="191">
        <v>201</v>
      </c>
      <c r="I6437" s="188">
        <v>46.455771144278607</v>
      </c>
      <c r="J6437" s="192">
        <v>8812.61</v>
      </c>
      <c r="K6437" s="191">
        <v>205.26</v>
      </c>
      <c r="L6437" s="193">
        <v>42.93388872649323</v>
      </c>
      <c r="O6437" s="185"/>
    </row>
    <row r="6438" spans="1:15" x14ac:dyDescent="0.25">
      <c r="A6438" s="239" t="s">
        <v>16380</v>
      </c>
      <c r="B6438" s="189" t="s">
        <v>5400</v>
      </c>
      <c r="C6438" s="190" t="s">
        <v>8607</v>
      </c>
      <c r="D6438" s="190" t="s">
        <v>16381</v>
      </c>
      <c r="E6438" s="190" t="s">
        <v>20873</v>
      </c>
      <c r="F6438" s="190" t="s">
        <v>20868</v>
      </c>
      <c r="G6438" s="192">
        <v>0</v>
      </c>
      <c r="H6438" s="191">
        <v>0</v>
      </c>
      <c r="I6438" s="188">
        <v>0</v>
      </c>
      <c r="J6438" s="192">
        <v>0</v>
      </c>
      <c r="K6438" s="191">
        <v>0</v>
      </c>
      <c r="L6438" s="193">
        <v>0</v>
      </c>
      <c r="O6438" s="185"/>
    </row>
    <row r="6439" spans="1:15" x14ac:dyDescent="0.25">
      <c r="A6439" s="239" t="s">
        <v>16382</v>
      </c>
      <c r="B6439" s="189" t="s">
        <v>5400</v>
      </c>
      <c r="C6439" s="190" t="s">
        <v>8607</v>
      </c>
      <c r="D6439" s="190" t="s">
        <v>2842</v>
      </c>
      <c r="E6439" s="190" t="s">
        <v>20873</v>
      </c>
      <c r="F6439" s="190" t="s">
        <v>20869</v>
      </c>
      <c r="G6439" s="192">
        <v>2583.9299999999998</v>
      </c>
      <c r="H6439" s="191">
        <v>171.6</v>
      </c>
      <c r="I6439" s="188">
        <v>15.057867132867132</v>
      </c>
      <c r="J6439" s="192">
        <v>2683.93</v>
      </c>
      <c r="K6439" s="191">
        <v>172.05</v>
      </c>
      <c r="L6439" s="193">
        <v>15.599709386806159</v>
      </c>
      <c r="O6439" s="185"/>
    </row>
    <row r="6440" spans="1:15" x14ac:dyDescent="0.25">
      <c r="A6440" s="239" t="s">
        <v>16383</v>
      </c>
      <c r="B6440" s="189" t="s">
        <v>5400</v>
      </c>
      <c r="C6440" s="190" t="s">
        <v>8607</v>
      </c>
      <c r="D6440" s="190" t="s">
        <v>2843</v>
      </c>
      <c r="E6440" s="190" t="s">
        <v>20873</v>
      </c>
      <c r="F6440" s="190" t="s">
        <v>20868</v>
      </c>
      <c r="G6440" s="192">
        <v>0</v>
      </c>
      <c r="H6440" s="191">
        <v>15.9</v>
      </c>
      <c r="I6440" s="188">
        <v>0</v>
      </c>
      <c r="J6440" s="192">
        <v>0</v>
      </c>
      <c r="K6440" s="191">
        <v>15.84</v>
      </c>
      <c r="L6440" s="193">
        <v>0</v>
      </c>
      <c r="O6440" s="185"/>
    </row>
    <row r="6441" spans="1:15" x14ac:dyDescent="0.25">
      <c r="A6441" s="239" t="s">
        <v>16384</v>
      </c>
      <c r="B6441" s="189" t="s">
        <v>5400</v>
      </c>
      <c r="C6441" s="190" t="s">
        <v>8607</v>
      </c>
      <c r="D6441" s="190" t="s">
        <v>2844</v>
      </c>
      <c r="E6441" s="190" t="s">
        <v>20873</v>
      </c>
      <c r="F6441" s="190" t="s">
        <v>20869</v>
      </c>
      <c r="G6441" s="192">
        <v>7473.42</v>
      </c>
      <c r="H6441" s="191">
        <v>275.89999999999998</v>
      </c>
      <c r="I6441" s="188">
        <v>27.087422979340342</v>
      </c>
      <c r="J6441" s="192">
        <v>7473.42</v>
      </c>
      <c r="K6441" s="191">
        <v>286.69</v>
      </c>
      <c r="L6441" s="193">
        <v>26.067947957724371</v>
      </c>
      <c r="O6441" s="185"/>
    </row>
    <row r="6442" spans="1:15" x14ac:dyDescent="0.25">
      <c r="A6442" s="239" t="s">
        <v>16385</v>
      </c>
      <c r="B6442" s="189" t="s">
        <v>5400</v>
      </c>
      <c r="C6442" s="190" t="s">
        <v>8607</v>
      </c>
      <c r="D6442" s="190" t="s">
        <v>2845</v>
      </c>
      <c r="E6442" s="190" t="s">
        <v>20873</v>
      </c>
      <c r="F6442" s="190" t="s">
        <v>20869</v>
      </c>
      <c r="G6442" s="192">
        <v>196053.12</v>
      </c>
      <c r="H6442" s="191">
        <v>3723.2</v>
      </c>
      <c r="I6442" s="188">
        <v>52.657155135367425</v>
      </c>
      <c r="J6442" s="192">
        <v>203159.37</v>
      </c>
      <c r="K6442" s="191">
        <v>3857.93</v>
      </c>
      <c r="L6442" s="193">
        <v>52.660201195978154</v>
      </c>
      <c r="O6442" s="185"/>
    </row>
    <row r="6443" spans="1:15" x14ac:dyDescent="0.25">
      <c r="A6443" s="239" t="s">
        <v>16386</v>
      </c>
      <c r="B6443" s="189" t="s">
        <v>5400</v>
      </c>
      <c r="C6443" s="190" t="s">
        <v>8607</v>
      </c>
      <c r="D6443" s="190" t="s">
        <v>2846</v>
      </c>
      <c r="E6443" s="190" t="s">
        <v>20873</v>
      </c>
      <c r="F6443" s="190" t="s">
        <v>20868</v>
      </c>
      <c r="G6443" s="192">
        <v>0</v>
      </c>
      <c r="H6443" s="191">
        <v>29.6</v>
      </c>
      <c r="I6443" s="188">
        <v>0</v>
      </c>
      <c r="J6443" s="192">
        <v>0</v>
      </c>
      <c r="K6443" s="191">
        <v>30.68</v>
      </c>
      <c r="L6443" s="193">
        <v>0</v>
      </c>
      <c r="O6443" s="185"/>
    </row>
    <row r="6444" spans="1:15" x14ac:dyDescent="0.25">
      <c r="A6444" s="239" t="s">
        <v>16387</v>
      </c>
      <c r="B6444" s="189" t="s">
        <v>5400</v>
      </c>
      <c r="C6444" s="190" t="s">
        <v>8607</v>
      </c>
      <c r="D6444" s="190" t="s">
        <v>3739</v>
      </c>
      <c r="E6444" s="190" t="s">
        <v>20873</v>
      </c>
      <c r="F6444" s="190" t="s">
        <v>20868</v>
      </c>
      <c r="G6444" s="192">
        <v>0</v>
      </c>
      <c r="H6444" s="191">
        <v>21.3</v>
      </c>
      <c r="I6444" s="188">
        <v>0</v>
      </c>
      <c r="J6444" s="192">
        <v>0</v>
      </c>
      <c r="K6444" s="191">
        <v>22.08</v>
      </c>
      <c r="L6444" s="193">
        <v>0</v>
      </c>
      <c r="O6444" s="185"/>
    </row>
    <row r="6445" spans="1:15" x14ac:dyDescent="0.25">
      <c r="A6445" s="239" t="s">
        <v>16388</v>
      </c>
      <c r="B6445" s="189" t="s">
        <v>5400</v>
      </c>
      <c r="C6445" s="190" t="s">
        <v>8607</v>
      </c>
      <c r="D6445" s="190" t="s">
        <v>5361</v>
      </c>
      <c r="E6445" s="190" t="s">
        <v>20873</v>
      </c>
      <c r="F6445" s="190" t="s">
        <v>20869</v>
      </c>
      <c r="G6445" s="192">
        <v>1298.78</v>
      </c>
      <c r="H6445" s="191">
        <v>92.4</v>
      </c>
      <c r="I6445" s="188">
        <v>14.056060606060605</v>
      </c>
      <c r="J6445" s="192">
        <v>1298.78</v>
      </c>
      <c r="K6445" s="191">
        <v>95.5</v>
      </c>
      <c r="L6445" s="193">
        <v>13.599790575916231</v>
      </c>
      <c r="O6445" s="185"/>
    </row>
    <row r="6446" spans="1:15" x14ac:dyDescent="0.25">
      <c r="A6446" s="239" t="s">
        <v>16389</v>
      </c>
      <c r="B6446" s="189" t="s">
        <v>5400</v>
      </c>
      <c r="C6446" s="190" t="s">
        <v>8607</v>
      </c>
      <c r="D6446" s="190" t="s">
        <v>2847</v>
      </c>
      <c r="E6446" s="190" t="s">
        <v>20873</v>
      </c>
      <c r="F6446" s="190" t="s">
        <v>20869</v>
      </c>
      <c r="G6446" s="192">
        <v>645.59</v>
      </c>
      <c r="H6446" s="191">
        <v>90.8</v>
      </c>
      <c r="I6446" s="188">
        <v>7.1100220264317189</v>
      </c>
      <c r="J6446" s="192">
        <v>755.59</v>
      </c>
      <c r="K6446" s="191">
        <v>95.13</v>
      </c>
      <c r="L6446" s="193">
        <v>7.9427099758225594</v>
      </c>
      <c r="O6446" s="185"/>
    </row>
    <row r="6447" spans="1:15" x14ac:dyDescent="0.25">
      <c r="A6447" s="239" t="s">
        <v>16390</v>
      </c>
      <c r="B6447" s="189" t="s">
        <v>5400</v>
      </c>
      <c r="C6447" s="190" t="s">
        <v>8607</v>
      </c>
      <c r="D6447" s="190" t="s">
        <v>2848</v>
      </c>
      <c r="E6447" s="190" t="s">
        <v>20873</v>
      </c>
      <c r="F6447" s="190" t="s">
        <v>20869</v>
      </c>
      <c r="G6447" s="192">
        <v>26827.3</v>
      </c>
      <c r="H6447" s="191">
        <v>573.29999999999995</v>
      </c>
      <c r="I6447" s="188">
        <v>46.79452293738008</v>
      </c>
      <c r="J6447" s="192">
        <v>26827.3</v>
      </c>
      <c r="K6447" s="191">
        <v>593.64</v>
      </c>
      <c r="L6447" s="193">
        <v>45.191193315814296</v>
      </c>
      <c r="O6447" s="185"/>
    </row>
    <row r="6448" spans="1:15" x14ac:dyDescent="0.25">
      <c r="A6448" s="239" t="s">
        <v>16391</v>
      </c>
      <c r="B6448" s="189" t="s">
        <v>5400</v>
      </c>
      <c r="C6448" s="190" t="s">
        <v>8607</v>
      </c>
      <c r="D6448" s="190" t="s">
        <v>8796</v>
      </c>
      <c r="E6448" s="190" t="s">
        <v>20873</v>
      </c>
      <c r="F6448" s="190" t="s">
        <v>20869</v>
      </c>
      <c r="G6448" s="192">
        <v>3441.72</v>
      </c>
      <c r="H6448" s="191">
        <v>111.4</v>
      </c>
      <c r="I6448" s="188">
        <v>30.895152603231594</v>
      </c>
      <c r="J6448" s="192">
        <v>3741.72</v>
      </c>
      <c r="K6448" s="191">
        <v>112.43</v>
      </c>
      <c r="L6448" s="193">
        <v>33.280441163390549</v>
      </c>
      <c r="O6448" s="185"/>
    </row>
    <row r="6449" spans="1:15" x14ac:dyDescent="0.25">
      <c r="A6449" s="239" t="s">
        <v>16392</v>
      </c>
      <c r="B6449" s="189" t="s">
        <v>5400</v>
      </c>
      <c r="C6449" s="190" t="s">
        <v>8607</v>
      </c>
      <c r="D6449" s="190" t="s">
        <v>2849</v>
      </c>
      <c r="E6449" s="190" t="s">
        <v>20873</v>
      </c>
      <c r="F6449" s="190" t="s">
        <v>20869</v>
      </c>
      <c r="G6449" s="192">
        <v>7278.68</v>
      </c>
      <c r="H6449" s="191">
        <v>217</v>
      </c>
      <c r="I6449" s="188">
        <v>33.542304147465437</v>
      </c>
      <c r="J6449" s="192">
        <v>8678.68</v>
      </c>
      <c r="K6449" s="191">
        <v>216.45</v>
      </c>
      <c r="L6449" s="193">
        <v>40.095541695541698</v>
      </c>
      <c r="O6449" s="185"/>
    </row>
    <row r="6450" spans="1:15" x14ac:dyDescent="0.25">
      <c r="A6450" s="239" t="s">
        <v>16393</v>
      </c>
      <c r="B6450" s="189" t="s">
        <v>5400</v>
      </c>
      <c r="C6450" s="190" t="s">
        <v>8607</v>
      </c>
      <c r="D6450" s="190" t="s">
        <v>16394</v>
      </c>
      <c r="E6450" s="190" t="s">
        <v>20873</v>
      </c>
      <c r="F6450" s="190" t="s">
        <v>20868</v>
      </c>
      <c r="G6450" s="192">
        <v>0</v>
      </c>
      <c r="H6450" s="191">
        <v>18.2</v>
      </c>
      <c r="I6450" s="188">
        <v>0</v>
      </c>
      <c r="J6450" s="192">
        <v>0</v>
      </c>
      <c r="K6450" s="191">
        <v>18.55</v>
      </c>
      <c r="L6450" s="193">
        <v>0</v>
      </c>
      <c r="O6450" s="185"/>
    </row>
    <row r="6451" spans="1:15" x14ac:dyDescent="0.25">
      <c r="A6451" s="239" t="s">
        <v>16395</v>
      </c>
      <c r="B6451" s="189" t="s">
        <v>5400</v>
      </c>
      <c r="C6451" s="190" t="s">
        <v>8607</v>
      </c>
      <c r="D6451" s="190" t="s">
        <v>6735</v>
      </c>
      <c r="E6451" s="190" t="s">
        <v>20873</v>
      </c>
      <c r="F6451" s="190" t="s">
        <v>20869</v>
      </c>
      <c r="G6451" s="192">
        <v>1406.99</v>
      </c>
      <c r="H6451" s="191">
        <v>122.3</v>
      </c>
      <c r="I6451" s="188">
        <v>11.504415372035977</v>
      </c>
      <c r="J6451" s="192">
        <v>1800</v>
      </c>
      <c r="K6451" s="191">
        <v>126.84</v>
      </c>
      <c r="L6451" s="193">
        <v>14.191106906338694</v>
      </c>
      <c r="O6451" s="185"/>
    </row>
    <row r="6452" spans="1:15" x14ac:dyDescent="0.25">
      <c r="A6452" s="239" t="s">
        <v>16396</v>
      </c>
      <c r="B6452" s="189" t="s">
        <v>5400</v>
      </c>
      <c r="C6452" s="190" t="s">
        <v>8607</v>
      </c>
      <c r="D6452" s="190" t="s">
        <v>2850</v>
      </c>
      <c r="E6452" s="190" t="s">
        <v>20873</v>
      </c>
      <c r="F6452" s="190" t="s">
        <v>20869</v>
      </c>
      <c r="G6452" s="192">
        <v>47.98</v>
      </c>
      <c r="H6452" s="191">
        <v>29.5</v>
      </c>
      <c r="I6452" s="188">
        <v>1.6264406779661016</v>
      </c>
      <c r="J6452" s="192">
        <v>47.98</v>
      </c>
      <c r="K6452" s="191">
        <v>28.87</v>
      </c>
      <c r="L6452" s="193">
        <v>1.6619328022168338</v>
      </c>
      <c r="O6452" s="185"/>
    </row>
    <row r="6453" spans="1:15" x14ac:dyDescent="0.25">
      <c r="A6453" s="239" t="s">
        <v>16397</v>
      </c>
      <c r="B6453" s="189" t="s">
        <v>5400</v>
      </c>
      <c r="C6453" s="190" t="s">
        <v>8607</v>
      </c>
      <c r="D6453" s="190" t="s">
        <v>2851</v>
      </c>
      <c r="E6453" s="190" t="s">
        <v>20873</v>
      </c>
      <c r="F6453" s="190" t="s">
        <v>20869</v>
      </c>
      <c r="G6453" s="192">
        <v>75.25</v>
      </c>
      <c r="H6453" s="191">
        <v>45.1</v>
      </c>
      <c r="I6453" s="188">
        <v>1.6685144124168514</v>
      </c>
      <c r="J6453" s="192">
        <v>75.25</v>
      </c>
      <c r="K6453" s="191">
        <v>45.63</v>
      </c>
      <c r="L6453" s="193">
        <v>1.6491343414420336</v>
      </c>
      <c r="O6453" s="185"/>
    </row>
    <row r="6454" spans="1:15" x14ac:dyDescent="0.25">
      <c r="A6454" s="239" t="s">
        <v>16398</v>
      </c>
      <c r="B6454" s="189" t="s">
        <v>5400</v>
      </c>
      <c r="C6454" s="190" t="s">
        <v>8607</v>
      </c>
      <c r="D6454" s="190" t="s">
        <v>16399</v>
      </c>
      <c r="E6454" s="190" t="s">
        <v>20873</v>
      </c>
      <c r="F6454" s="190" t="s">
        <v>20868</v>
      </c>
      <c r="G6454" s="192">
        <v>0</v>
      </c>
      <c r="H6454" s="191">
        <v>36.1</v>
      </c>
      <c r="I6454" s="188">
        <v>0</v>
      </c>
      <c r="J6454" s="192">
        <v>0</v>
      </c>
      <c r="K6454" s="191">
        <v>35.25</v>
      </c>
      <c r="L6454" s="193">
        <v>0</v>
      </c>
      <c r="O6454" s="185"/>
    </row>
    <row r="6455" spans="1:15" x14ac:dyDescent="0.25">
      <c r="A6455" s="239" t="s">
        <v>16400</v>
      </c>
      <c r="B6455" s="189" t="s">
        <v>5400</v>
      </c>
      <c r="C6455" s="190" t="s">
        <v>8607</v>
      </c>
      <c r="D6455" s="190" t="s">
        <v>2852</v>
      </c>
      <c r="E6455" s="190" t="s">
        <v>20873</v>
      </c>
      <c r="F6455" s="190" t="s">
        <v>20869</v>
      </c>
      <c r="G6455" s="192">
        <v>48.82</v>
      </c>
      <c r="H6455" s="191">
        <v>36.9</v>
      </c>
      <c r="I6455" s="188">
        <v>1.3230352303523036</v>
      </c>
      <c r="J6455" s="192">
        <v>48.82</v>
      </c>
      <c r="K6455" s="191">
        <v>36.67</v>
      </c>
      <c r="L6455" s="193">
        <v>1.3313335151349877</v>
      </c>
      <c r="O6455" s="185"/>
    </row>
    <row r="6456" spans="1:15" x14ac:dyDescent="0.25">
      <c r="A6456" s="239" t="s">
        <v>16401</v>
      </c>
      <c r="B6456" s="189" t="s">
        <v>5400</v>
      </c>
      <c r="C6456" s="190" t="s">
        <v>8607</v>
      </c>
      <c r="D6456" s="190" t="s">
        <v>2853</v>
      </c>
      <c r="E6456" s="190" t="s">
        <v>20873</v>
      </c>
      <c r="F6456" s="190" t="s">
        <v>20869</v>
      </c>
      <c r="G6456" s="192">
        <v>970.07</v>
      </c>
      <c r="H6456" s="191">
        <v>100.8</v>
      </c>
      <c r="I6456" s="188">
        <v>9.6237103174603185</v>
      </c>
      <c r="J6456" s="192">
        <v>970.07</v>
      </c>
      <c r="K6456" s="191">
        <v>104.33</v>
      </c>
      <c r="L6456" s="193">
        <v>9.298092590817598</v>
      </c>
      <c r="O6456" s="185"/>
    </row>
    <row r="6457" spans="1:15" x14ac:dyDescent="0.25">
      <c r="A6457" s="239" t="s">
        <v>16402</v>
      </c>
      <c r="B6457" s="189" t="s">
        <v>5400</v>
      </c>
      <c r="C6457" s="190" t="s">
        <v>8607</v>
      </c>
      <c r="D6457" s="190" t="s">
        <v>16403</v>
      </c>
      <c r="E6457" s="190" t="s">
        <v>20873</v>
      </c>
      <c r="F6457" s="190" t="s">
        <v>20868</v>
      </c>
      <c r="G6457" s="192">
        <v>0</v>
      </c>
      <c r="H6457" s="191">
        <v>52.8</v>
      </c>
      <c r="I6457" s="188">
        <v>0</v>
      </c>
      <c r="J6457" s="192">
        <v>0</v>
      </c>
      <c r="K6457" s="191">
        <v>59.19</v>
      </c>
      <c r="L6457" s="193">
        <v>0</v>
      </c>
      <c r="O6457" s="185"/>
    </row>
    <row r="6458" spans="1:15" x14ac:dyDescent="0.25">
      <c r="A6458" s="239" t="s">
        <v>16404</v>
      </c>
      <c r="B6458" s="189" t="s">
        <v>5400</v>
      </c>
      <c r="C6458" s="190" t="s">
        <v>8607</v>
      </c>
      <c r="D6458" s="190" t="s">
        <v>2854</v>
      </c>
      <c r="E6458" s="190" t="s">
        <v>20873</v>
      </c>
      <c r="F6458" s="190" t="s">
        <v>20869</v>
      </c>
      <c r="G6458" s="192">
        <v>82781.11</v>
      </c>
      <c r="H6458" s="191">
        <v>1441.9</v>
      </c>
      <c r="I6458" s="188">
        <v>57.411131146404045</v>
      </c>
      <c r="J6458" s="192">
        <v>82781.11</v>
      </c>
      <c r="K6458" s="191">
        <v>1491.37</v>
      </c>
      <c r="L6458" s="193">
        <v>55.506755533502755</v>
      </c>
      <c r="O6458" s="185"/>
    </row>
    <row r="6459" spans="1:15" x14ac:dyDescent="0.25">
      <c r="A6459" s="239" t="s">
        <v>16405</v>
      </c>
      <c r="B6459" s="189" t="s">
        <v>5400</v>
      </c>
      <c r="C6459" s="190" t="s">
        <v>8607</v>
      </c>
      <c r="D6459" s="190" t="s">
        <v>16406</v>
      </c>
      <c r="E6459" s="190" t="s">
        <v>20873</v>
      </c>
      <c r="F6459" s="190" t="s">
        <v>20868</v>
      </c>
      <c r="G6459" s="192">
        <v>0</v>
      </c>
      <c r="H6459" s="191">
        <v>17</v>
      </c>
      <c r="I6459" s="188">
        <v>0</v>
      </c>
      <c r="J6459" s="192">
        <v>0</v>
      </c>
      <c r="K6459" s="191">
        <v>17.489999999999998</v>
      </c>
      <c r="L6459" s="193">
        <v>0</v>
      </c>
      <c r="O6459" s="185"/>
    </row>
    <row r="6460" spans="1:15" x14ac:dyDescent="0.25">
      <c r="A6460" s="239" t="s">
        <v>16407</v>
      </c>
      <c r="B6460" s="189" t="s">
        <v>5400</v>
      </c>
      <c r="C6460" s="190" t="s">
        <v>8607</v>
      </c>
      <c r="D6460" s="190" t="s">
        <v>2855</v>
      </c>
      <c r="E6460" s="190" t="s">
        <v>20873</v>
      </c>
      <c r="F6460" s="190" t="s">
        <v>20869</v>
      </c>
      <c r="G6460" s="192">
        <v>19041.009999999998</v>
      </c>
      <c r="H6460" s="191">
        <v>545.29999999999995</v>
      </c>
      <c r="I6460" s="188">
        <v>34.918411883366957</v>
      </c>
      <c r="J6460" s="192">
        <v>19041.009999999998</v>
      </c>
      <c r="K6460" s="191">
        <v>557.4</v>
      </c>
      <c r="L6460" s="193">
        <v>34.160405453893077</v>
      </c>
      <c r="O6460" s="185"/>
    </row>
    <row r="6461" spans="1:15" x14ac:dyDescent="0.25">
      <c r="A6461" s="239" t="s">
        <v>16408</v>
      </c>
      <c r="B6461" s="189" t="s">
        <v>5400</v>
      </c>
      <c r="C6461" s="190" t="s">
        <v>8607</v>
      </c>
      <c r="D6461" s="190" t="s">
        <v>1339</v>
      </c>
      <c r="E6461" s="190" t="s">
        <v>20873</v>
      </c>
      <c r="F6461" s="190" t="s">
        <v>20869</v>
      </c>
      <c r="G6461" s="192">
        <v>26.15</v>
      </c>
      <c r="H6461" s="191">
        <v>25.4</v>
      </c>
      <c r="I6461" s="188">
        <v>1.0295275590551181</v>
      </c>
      <c r="J6461" s="192">
        <v>26.15</v>
      </c>
      <c r="K6461" s="191">
        <v>26.73</v>
      </c>
      <c r="L6461" s="193">
        <v>0.97830153385708929</v>
      </c>
      <c r="O6461" s="185"/>
    </row>
    <row r="6462" spans="1:15" x14ac:dyDescent="0.25">
      <c r="A6462" s="239" t="s">
        <v>16409</v>
      </c>
      <c r="B6462" s="189" t="s">
        <v>5400</v>
      </c>
      <c r="C6462" s="190" t="s">
        <v>8607</v>
      </c>
      <c r="D6462" s="190" t="s">
        <v>5117</v>
      </c>
      <c r="E6462" s="190" t="s">
        <v>20873</v>
      </c>
      <c r="F6462" s="190" t="s">
        <v>20869</v>
      </c>
      <c r="G6462" s="192">
        <v>5085.12</v>
      </c>
      <c r="H6462" s="191">
        <v>144.1</v>
      </c>
      <c r="I6462" s="188">
        <v>35.288827203331017</v>
      </c>
      <c r="J6462" s="192">
        <v>5085.12</v>
      </c>
      <c r="K6462" s="191">
        <v>149.31</v>
      </c>
      <c r="L6462" s="193">
        <v>34.057464335945348</v>
      </c>
      <c r="O6462" s="185"/>
    </row>
    <row r="6463" spans="1:15" x14ac:dyDescent="0.25">
      <c r="A6463" s="240" t="s">
        <v>16410</v>
      </c>
      <c r="B6463" s="189" t="s">
        <v>5402</v>
      </c>
      <c r="C6463" s="190" t="s">
        <v>5401</v>
      </c>
      <c r="D6463" s="190" t="s">
        <v>2856</v>
      </c>
      <c r="E6463" s="190" t="s">
        <v>20867</v>
      </c>
      <c r="F6463" s="190" t="s">
        <v>20869</v>
      </c>
      <c r="G6463" s="192">
        <v>2079.9899999999998</v>
      </c>
      <c r="H6463" s="191">
        <v>67.42</v>
      </c>
      <c r="I6463" s="188">
        <v>30.851231088697713</v>
      </c>
      <c r="J6463" s="192">
        <v>1939.99</v>
      </c>
      <c r="K6463" s="191">
        <v>66.510000000000005</v>
      </c>
      <c r="L6463" s="193">
        <v>29.168395729965418</v>
      </c>
      <c r="O6463" s="185"/>
    </row>
    <row r="6464" spans="1:15" x14ac:dyDescent="0.25">
      <c r="A6464" s="240" t="s">
        <v>16411</v>
      </c>
      <c r="B6464" s="189" t="s">
        <v>5402</v>
      </c>
      <c r="C6464" s="190" t="s">
        <v>5401</v>
      </c>
      <c r="D6464" s="190" t="s">
        <v>20851</v>
      </c>
      <c r="E6464" s="190" t="s">
        <v>20867</v>
      </c>
      <c r="F6464" s="190" t="s">
        <v>20869</v>
      </c>
      <c r="G6464" s="192">
        <v>2320</v>
      </c>
      <c r="H6464" s="191">
        <v>294.14999999999998</v>
      </c>
      <c r="I6464" s="188">
        <v>7.8871324154343032</v>
      </c>
      <c r="J6464" s="192">
        <v>2320</v>
      </c>
      <c r="K6464" s="191">
        <v>303.52</v>
      </c>
      <c r="L6464" s="193">
        <v>7.6436478650500792</v>
      </c>
      <c r="O6464" s="185"/>
    </row>
    <row r="6465" spans="1:15" x14ac:dyDescent="0.25">
      <c r="A6465" s="240" t="s">
        <v>16412</v>
      </c>
      <c r="B6465" s="189" t="s">
        <v>5402</v>
      </c>
      <c r="C6465" s="190" t="s">
        <v>5401</v>
      </c>
      <c r="D6465" s="190" t="s">
        <v>20852</v>
      </c>
      <c r="E6465" s="190" t="s">
        <v>20867</v>
      </c>
      <c r="F6465" s="190" t="s">
        <v>20869</v>
      </c>
      <c r="G6465" s="192">
        <v>1410.27</v>
      </c>
      <c r="H6465" s="191">
        <v>187.17</v>
      </c>
      <c r="I6465" s="188">
        <v>7.5347010738900471</v>
      </c>
      <c r="J6465" s="192">
        <v>1955.13</v>
      </c>
      <c r="K6465" s="191">
        <v>186.01</v>
      </c>
      <c r="L6465" s="193">
        <v>10.510886511477878</v>
      </c>
      <c r="O6465" s="185"/>
    </row>
    <row r="6466" spans="1:15" x14ac:dyDescent="0.25">
      <c r="A6466" s="240" t="s">
        <v>16413</v>
      </c>
      <c r="B6466" s="189" t="s">
        <v>5402</v>
      </c>
      <c r="C6466" s="190" t="s">
        <v>5401</v>
      </c>
      <c r="D6466" s="190" t="s">
        <v>2858</v>
      </c>
      <c r="E6466" s="190" t="s">
        <v>20867</v>
      </c>
      <c r="F6466" s="190" t="s">
        <v>20869</v>
      </c>
      <c r="G6466" s="192">
        <v>3000</v>
      </c>
      <c r="H6466" s="191">
        <v>141.16999999999999</v>
      </c>
      <c r="I6466" s="188">
        <v>21.250974002975138</v>
      </c>
      <c r="J6466" s="192">
        <v>3150</v>
      </c>
      <c r="K6466" s="191">
        <v>140.44999999999999</v>
      </c>
      <c r="L6466" s="193">
        <v>22.427910288358849</v>
      </c>
      <c r="O6466" s="185"/>
    </row>
    <row r="6467" spans="1:15" x14ac:dyDescent="0.25">
      <c r="A6467" s="240" t="s">
        <v>16414</v>
      </c>
      <c r="B6467" s="189" t="s">
        <v>5402</v>
      </c>
      <c r="C6467" s="190" t="s">
        <v>5401</v>
      </c>
      <c r="D6467" s="190" t="s">
        <v>2859</v>
      </c>
      <c r="E6467" s="190" t="s">
        <v>20867</v>
      </c>
      <c r="F6467" s="190" t="s">
        <v>20869</v>
      </c>
      <c r="G6467" s="192">
        <v>15470.91</v>
      </c>
      <c r="H6467" s="191">
        <v>336.83</v>
      </c>
      <c r="I6467" s="188">
        <v>45.930914704747202</v>
      </c>
      <c r="J6467" s="192">
        <v>16000</v>
      </c>
      <c r="K6467" s="191">
        <v>348.43</v>
      </c>
      <c r="L6467" s="193">
        <v>45.92027092959848</v>
      </c>
      <c r="O6467" s="185"/>
    </row>
    <row r="6468" spans="1:15" x14ac:dyDescent="0.25">
      <c r="A6468" s="240" t="s">
        <v>16415</v>
      </c>
      <c r="B6468" s="189" t="s">
        <v>5402</v>
      </c>
      <c r="C6468" s="190" t="s">
        <v>5401</v>
      </c>
      <c r="D6468" s="190" t="s">
        <v>1970</v>
      </c>
      <c r="E6468" s="190" t="s">
        <v>20867</v>
      </c>
      <c r="F6468" s="190" t="s">
        <v>20869</v>
      </c>
      <c r="G6468" s="192">
        <v>4000</v>
      </c>
      <c r="H6468" s="191">
        <v>91.84</v>
      </c>
      <c r="I6468" s="188">
        <v>43.554006968641112</v>
      </c>
      <c r="J6468" s="192">
        <v>2471.54</v>
      </c>
      <c r="K6468" s="191">
        <v>93.1</v>
      </c>
      <c r="L6468" s="193">
        <v>26.547153598281419</v>
      </c>
      <c r="O6468" s="185"/>
    </row>
    <row r="6469" spans="1:15" x14ac:dyDescent="0.25">
      <c r="A6469" s="240" t="s">
        <v>16416</v>
      </c>
      <c r="B6469" s="189" t="s">
        <v>5402</v>
      </c>
      <c r="C6469" s="190" t="s">
        <v>5401</v>
      </c>
      <c r="D6469" s="190" t="s">
        <v>16417</v>
      </c>
      <c r="E6469" s="190" t="s">
        <v>20867</v>
      </c>
      <c r="F6469" s="190" t="s">
        <v>20868</v>
      </c>
      <c r="G6469" s="192">
        <v>0</v>
      </c>
      <c r="H6469" s="191">
        <v>51.99</v>
      </c>
      <c r="I6469" s="188">
        <v>0</v>
      </c>
      <c r="J6469" s="192">
        <v>0</v>
      </c>
      <c r="K6469" s="191">
        <v>52.22</v>
      </c>
      <c r="L6469" s="193">
        <v>0</v>
      </c>
      <c r="O6469" s="185"/>
    </row>
    <row r="6470" spans="1:15" x14ac:dyDescent="0.25">
      <c r="A6470" s="240" t="s">
        <v>16418</v>
      </c>
      <c r="B6470" s="189" t="s">
        <v>5402</v>
      </c>
      <c r="C6470" s="190" t="s">
        <v>5401</v>
      </c>
      <c r="D6470" s="190" t="s">
        <v>1971</v>
      </c>
      <c r="E6470" s="190" t="s">
        <v>20867</v>
      </c>
      <c r="F6470" s="190" t="s">
        <v>20869</v>
      </c>
      <c r="G6470" s="192">
        <v>618.69000000000005</v>
      </c>
      <c r="H6470" s="191">
        <v>72.34</v>
      </c>
      <c r="I6470" s="188">
        <v>8.5525297207630633</v>
      </c>
      <c r="J6470" s="192">
        <v>659.34</v>
      </c>
      <c r="K6470" s="191">
        <v>76.84</v>
      </c>
      <c r="L6470" s="193">
        <v>8.5806871421134829</v>
      </c>
      <c r="O6470" s="185"/>
    </row>
    <row r="6471" spans="1:15" x14ac:dyDescent="0.25">
      <c r="A6471" s="240" t="s">
        <v>16419</v>
      </c>
      <c r="B6471" s="189" t="s">
        <v>5402</v>
      </c>
      <c r="C6471" s="190" t="s">
        <v>5401</v>
      </c>
      <c r="D6471" s="190" t="s">
        <v>1972</v>
      </c>
      <c r="E6471" s="190" t="s">
        <v>20867</v>
      </c>
      <c r="F6471" s="190" t="s">
        <v>20869</v>
      </c>
      <c r="G6471" s="192">
        <v>850.1</v>
      </c>
      <c r="H6471" s="191">
        <v>83.76</v>
      </c>
      <c r="I6471" s="188">
        <v>10.149235912129894</v>
      </c>
      <c r="J6471" s="192">
        <v>750</v>
      </c>
      <c r="K6471" s="191">
        <v>86.88</v>
      </c>
      <c r="L6471" s="193">
        <v>8.6325966850828735</v>
      </c>
      <c r="O6471" s="185"/>
    </row>
    <row r="6472" spans="1:15" x14ac:dyDescent="0.25">
      <c r="A6472" s="240" t="s">
        <v>16420</v>
      </c>
      <c r="B6472" s="189" t="s">
        <v>5402</v>
      </c>
      <c r="C6472" s="190" t="s">
        <v>5401</v>
      </c>
      <c r="D6472" s="190" t="s">
        <v>16421</v>
      </c>
      <c r="E6472" s="190" t="s">
        <v>20867</v>
      </c>
      <c r="F6472" s="190" t="s">
        <v>20868</v>
      </c>
      <c r="G6472" s="192">
        <v>0</v>
      </c>
      <c r="H6472" s="191">
        <v>87.44</v>
      </c>
      <c r="I6472" s="188">
        <v>0</v>
      </c>
      <c r="J6472" s="192">
        <v>0</v>
      </c>
      <c r="K6472" s="191">
        <v>89.39</v>
      </c>
      <c r="L6472" s="193">
        <v>0</v>
      </c>
      <c r="O6472" s="185"/>
    </row>
    <row r="6473" spans="1:15" x14ac:dyDescent="0.25">
      <c r="A6473" s="240" t="s">
        <v>16422</v>
      </c>
      <c r="B6473" s="189" t="s">
        <v>5402</v>
      </c>
      <c r="C6473" s="190" t="s">
        <v>5401</v>
      </c>
      <c r="D6473" s="190" t="s">
        <v>1973</v>
      </c>
      <c r="E6473" s="190" t="s">
        <v>20867</v>
      </c>
      <c r="F6473" s="190" t="s">
        <v>20869</v>
      </c>
      <c r="G6473" s="192">
        <v>1600.64</v>
      </c>
      <c r="H6473" s="191">
        <v>93.11</v>
      </c>
      <c r="I6473" s="188">
        <v>17.190849532810656</v>
      </c>
      <c r="J6473" s="192">
        <v>1650.32</v>
      </c>
      <c r="K6473" s="191">
        <v>97.6</v>
      </c>
      <c r="L6473" s="193">
        <v>16.909016393442624</v>
      </c>
      <c r="O6473" s="185"/>
    </row>
    <row r="6474" spans="1:15" x14ac:dyDescent="0.25">
      <c r="A6474" s="240" t="s">
        <v>16423</v>
      </c>
      <c r="B6474" s="189" t="s">
        <v>5402</v>
      </c>
      <c r="C6474" s="190" t="s">
        <v>5401</v>
      </c>
      <c r="D6474" s="190" t="s">
        <v>1974</v>
      </c>
      <c r="E6474" s="190" t="s">
        <v>20867</v>
      </c>
      <c r="F6474" s="190" t="s">
        <v>20869</v>
      </c>
      <c r="G6474" s="192">
        <v>100</v>
      </c>
      <c r="H6474" s="191">
        <v>71.23</v>
      </c>
      <c r="I6474" s="188">
        <v>1.4039028499227852</v>
      </c>
      <c r="J6474" s="192">
        <v>100</v>
      </c>
      <c r="K6474" s="191">
        <v>77.27</v>
      </c>
      <c r="L6474" s="193">
        <v>1.2941633234114145</v>
      </c>
      <c r="O6474" s="185"/>
    </row>
    <row r="6475" spans="1:15" x14ac:dyDescent="0.25">
      <c r="A6475" s="240" t="s">
        <v>16424</v>
      </c>
      <c r="B6475" s="189" t="s">
        <v>5402</v>
      </c>
      <c r="C6475" s="190" t="s">
        <v>5401</v>
      </c>
      <c r="D6475" s="190" t="s">
        <v>16425</v>
      </c>
      <c r="E6475" s="190" t="s">
        <v>20867</v>
      </c>
      <c r="F6475" s="190" t="s">
        <v>20868</v>
      </c>
      <c r="G6475" s="192">
        <v>0</v>
      </c>
      <c r="H6475" s="191">
        <v>28.15</v>
      </c>
      <c r="I6475" s="188">
        <v>0</v>
      </c>
      <c r="J6475" s="192">
        <v>0</v>
      </c>
      <c r="K6475" s="191">
        <v>26.15</v>
      </c>
      <c r="L6475" s="193">
        <v>0</v>
      </c>
      <c r="O6475" s="185"/>
    </row>
    <row r="6476" spans="1:15" x14ac:dyDescent="0.25">
      <c r="A6476" s="240" t="s">
        <v>16426</v>
      </c>
      <c r="B6476" s="189" t="s">
        <v>5402</v>
      </c>
      <c r="C6476" s="190" t="s">
        <v>5401</v>
      </c>
      <c r="D6476" s="190" t="s">
        <v>16427</v>
      </c>
      <c r="E6476" s="190" t="s">
        <v>20867</v>
      </c>
      <c r="F6476" s="190" t="s">
        <v>20868</v>
      </c>
      <c r="G6476" s="192">
        <v>0</v>
      </c>
      <c r="H6476" s="191">
        <v>59.76</v>
      </c>
      <c r="I6476" s="188">
        <v>0</v>
      </c>
      <c r="J6476" s="192">
        <v>0</v>
      </c>
      <c r="K6476" s="191">
        <v>63.34</v>
      </c>
      <c r="L6476" s="193">
        <v>0</v>
      </c>
      <c r="O6476" s="185"/>
    </row>
    <row r="6477" spans="1:15" x14ac:dyDescent="0.25">
      <c r="A6477" s="240" t="s">
        <v>16428</v>
      </c>
      <c r="B6477" s="189" t="s">
        <v>5402</v>
      </c>
      <c r="C6477" s="190" t="s">
        <v>5401</v>
      </c>
      <c r="D6477" s="190" t="s">
        <v>8569</v>
      </c>
      <c r="E6477" s="190" t="s">
        <v>20867</v>
      </c>
      <c r="F6477" s="190" t="s">
        <v>20869</v>
      </c>
      <c r="G6477" s="192">
        <v>1500</v>
      </c>
      <c r="H6477" s="191">
        <v>78.209999999999994</v>
      </c>
      <c r="I6477" s="188">
        <v>19.179133103183737</v>
      </c>
      <c r="J6477" s="192">
        <v>1500</v>
      </c>
      <c r="K6477" s="191">
        <v>80.69</v>
      </c>
      <c r="L6477" s="193">
        <v>18.589664146734417</v>
      </c>
      <c r="O6477" s="185"/>
    </row>
    <row r="6478" spans="1:15" x14ac:dyDescent="0.25">
      <c r="A6478" s="240" t="s">
        <v>16429</v>
      </c>
      <c r="B6478" s="189" t="s">
        <v>5402</v>
      </c>
      <c r="C6478" s="190" t="s">
        <v>5401</v>
      </c>
      <c r="D6478" s="190" t="s">
        <v>1394</v>
      </c>
      <c r="E6478" s="190" t="s">
        <v>20867</v>
      </c>
      <c r="F6478" s="190" t="s">
        <v>20869</v>
      </c>
      <c r="G6478" s="192">
        <v>1500</v>
      </c>
      <c r="H6478" s="191">
        <v>93.06</v>
      </c>
      <c r="I6478" s="188">
        <v>16.118633139909736</v>
      </c>
      <c r="J6478" s="192">
        <v>1500</v>
      </c>
      <c r="K6478" s="191">
        <v>93.02</v>
      </c>
      <c r="L6478" s="193">
        <v>16.125564394753816</v>
      </c>
      <c r="O6478" s="185"/>
    </row>
    <row r="6479" spans="1:15" x14ac:dyDescent="0.25">
      <c r="A6479" s="240" t="s">
        <v>16430</v>
      </c>
      <c r="B6479" s="189" t="s">
        <v>5402</v>
      </c>
      <c r="C6479" s="190" t="s">
        <v>5401</v>
      </c>
      <c r="D6479" s="190" t="s">
        <v>1975</v>
      </c>
      <c r="E6479" s="190" t="s">
        <v>20867</v>
      </c>
      <c r="F6479" s="190" t="s">
        <v>20869</v>
      </c>
      <c r="G6479" s="192">
        <v>1742.26</v>
      </c>
      <c r="H6479" s="191">
        <v>105.59</v>
      </c>
      <c r="I6479" s="188">
        <v>16.500236764845155</v>
      </c>
      <c r="J6479" s="192">
        <v>1821.13</v>
      </c>
      <c r="K6479" s="191">
        <v>107.67</v>
      </c>
      <c r="L6479" s="193">
        <v>16.913996470697501</v>
      </c>
      <c r="O6479" s="185"/>
    </row>
    <row r="6480" spans="1:15" x14ac:dyDescent="0.25">
      <c r="A6480" s="240" t="s">
        <v>16431</v>
      </c>
      <c r="B6480" s="189" t="s">
        <v>5402</v>
      </c>
      <c r="C6480" s="190" t="s">
        <v>5401</v>
      </c>
      <c r="D6480" s="190" t="s">
        <v>16432</v>
      </c>
      <c r="E6480" s="190" t="s">
        <v>20867</v>
      </c>
      <c r="F6480" s="190" t="s">
        <v>20868</v>
      </c>
      <c r="G6480" s="192">
        <v>0</v>
      </c>
      <c r="H6480" s="191">
        <v>41.81</v>
      </c>
      <c r="I6480" s="188">
        <v>0</v>
      </c>
      <c r="J6480" s="192">
        <v>0</v>
      </c>
      <c r="K6480" s="191">
        <v>40.049999999999997</v>
      </c>
      <c r="L6480" s="193">
        <v>0</v>
      </c>
      <c r="O6480" s="185"/>
    </row>
    <row r="6481" spans="1:15" x14ac:dyDescent="0.25">
      <c r="A6481" s="240" t="s">
        <v>16433</v>
      </c>
      <c r="B6481" s="189" t="s">
        <v>5402</v>
      </c>
      <c r="C6481" s="190" t="s">
        <v>5401</v>
      </c>
      <c r="D6481" s="190" t="s">
        <v>20853</v>
      </c>
      <c r="E6481" s="190" t="s">
        <v>20867</v>
      </c>
      <c r="F6481" s="190" t="s">
        <v>20869</v>
      </c>
      <c r="G6481" s="192">
        <v>900</v>
      </c>
      <c r="H6481" s="191">
        <v>118.7</v>
      </c>
      <c r="I6481" s="188">
        <v>7.5821398483572029</v>
      </c>
      <c r="J6481" s="192">
        <v>900</v>
      </c>
      <c r="K6481" s="191">
        <v>117.34</v>
      </c>
      <c r="L6481" s="193">
        <v>7.6700187489347194</v>
      </c>
      <c r="O6481" s="185"/>
    </row>
    <row r="6482" spans="1:15" x14ac:dyDescent="0.25">
      <c r="A6482" s="240" t="s">
        <v>16434</v>
      </c>
      <c r="B6482" s="189" t="s">
        <v>5402</v>
      </c>
      <c r="C6482" s="190" t="s">
        <v>5401</v>
      </c>
      <c r="D6482" s="190" t="s">
        <v>20854</v>
      </c>
      <c r="E6482" s="190" t="s">
        <v>20867</v>
      </c>
      <c r="F6482" s="190" t="s">
        <v>20869</v>
      </c>
      <c r="G6482" s="192">
        <v>618</v>
      </c>
      <c r="H6482" s="191">
        <v>96.97</v>
      </c>
      <c r="I6482" s="188">
        <v>6.3731050840466121</v>
      </c>
      <c r="J6482" s="192">
        <v>618</v>
      </c>
      <c r="K6482" s="191">
        <v>100.02</v>
      </c>
      <c r="L6482" s="193">
        <v>6.1787642471505704</v>
      </c>
      <c r="O6482" s="185"/>
    </row>
    <row r="6483" spans="1:15" x14ac:dyDescent="0.25">
      <c r="A6483" s="240" t="s">
        <v>16435</v>
      </c>
      <c r="B6483" s="189" t="s">
        <v>5402</v>
      </c>
      <c r="C6483" s="190" t="s">
        <v>5401</v>
      </c>
      <c r="D6483" s="190" t="s">
        <v>20855</v>
      </c>
      <c r="E6483" s="190" t="s">
        <v>20867</v>
      </c>
      <c r="F6483" s="190" t="s">
        <v>20869</v>
      </c>
      <c r="G6483" s="192">
        <v>4400</v>
      </c>
      <c r="H6483" s="191">
        <v>204.82</v>
      </c>
      <c r="I6483" s="188">
        <v>21.482277121374867</v>
      </c>
      <c r="J6483" s="192">
        <v>4565</v>
      </c>
      <c r="K6483" s="191">
        <v>203.71</v>
      </c>
      <c r="L6483" s="193">
        <v>22.409307348681949</v>
      </c>
      <c r="O6483" s="185"/>
    </row>
    <row r="6484" spans="1:15" x14ac:dyDescent="0.25">
      <c r="A6484" s="240" t="s">
        <v>16436</v>
      </c>
      <c r="B6484" s="189" t="s">
        <v>5402</v>
      </c>
      <c r="C6484" s="190" t="s">
        <v>5401</v>
      </c>
      <c r="D6484" s="190" t="s">
        <v>16437</v>
      </c>
      <c r="E6484" s="190" t="s">
        <v>20867</v>
      </c>
      <c r="F6484" s="190" t="s">
        <v>20868</v>
      </c>
      <c r="G6484" s="192">
        <v>0</v>
      </c>
      <c r="H6484" s="191">
        <v>50.06</v>
      </c>
      <c r="I6484" s="188">
        <v>0</v>
      </c>
      <c r="J6484" s="192">
        <v>0</v>
      </c>
      <c r="K6484" s="191">
        <v>49.12</v>
      </c>
      <c r="L6484" s="193">
        <v>0</v>
      </c>
      <c r="O6484" s="185"/>
    </row>
    <row r="6485" spans="1:15" x14ac:dyDescent="0.25">
      <c r="A6485" s="240" t="s">
        <v>16438</v>
      </c>
      <c r="B6485" s="189" t="s">
        <v>5402</v>
      </c>
      <c r="C6485" s="190" t="s">
        <v>5401</v>
      </c>
      <c r="D6485" s="190" t="s">
        <v>16439</v>
      </c>
      <c r="E6485" s="190" t="s">
        <v>20867</v>
      </c>
      <c r="F6485" s="190" t="s">
        <v>20868</v>
      </c>
      <c r="G6485" s="192">
        <v>0</v>
      </c>
      <c r="H6485" s="191">
        <v>43.29</v>
      </c>
      <c r="I6485" s="188">
        <v>0</v>
      </c>
      <c r="J6485" s="192">
        <v>0</v>
      </c>
      <c r="K6485" s="191">
        <v>41.89</v>
      </c>
      <c r="L6485" s="193">
        <v>0</v>
      </c>
      <c r="O6485" s="185"/>
    </row>
    <row r="6486" spans="1:15" x14ac:dyDescent="0.25">
      <c r="A6486" s="240" t="s">
        <v>16440</v>
      </c>
      <c r="B6486" s="189" t="s">
        <v>5402</v>
      </c>
      <c r="C6486" s="190" t="s">
        <v>5401</v>
      </c>
      <c r="D6486" s="190" t="s">
        <v>1976</v>
      </c>
      <c r="E6486" s="190" t="s">
        <v>20867</v>
      </c>
      <c r="F6486" s="190" t="s">
        <v>20869</v>
      </c>
      <c r="G6486" s="192">
        <v>826.96</v>
      </c>
      <c r="H6486" s="191">
        <v>111.46</v>
      </c>
      <c r="I6486" s="188">
        <v>7.4193432621568283</v>
      </c>
      <c r="J6486" s="192">
        <v>827.48</v>
      </c>
      <c r="K6486" s="191">
        <v>113.32</v>
      </c>
      <c r="L6486" s="193">
        <v>7.3021531944934708</v>
      </c>
      <c r="O6486" s="185"/>
    </row>
    <row r="6487" spans="1:15" x14ac:dyDescent="0.25">
      <c r="A6487" s="240" t="s">
        <v>16441</v>
      </c>
      <c r="B6487" s="189" t="s">
        <v>5402</v>
      </c>
      <c r="C6487" s="190" t="s">
        <v>5401</v>
      </c>
      <c r="D6487" s="190" t="s">
        <v>1977</v>
      </c>
      <c r="E6487" s="190" t="s">
        <v>20867</v>
      </c>
      <c r="F6487" s="190" t="s">
        <v>20869</v>
      </c>
      <c r="G6487" s="192">
        <v>3870</v>
      </c>
      <c r="H6487" s="191">
        <v>244.83</v>
      </c>
      <c r="I6487" s="188">
        <v>15.806886410979045</v>
      </c>
      <c r="J6487" s="192">
        <v>4100</v>
      </c>
      <c r="K6487" s="191">
        <v>246.88</v>
      </c>
      <c r="L6487" s="193">
        <v>16.607258587167856</v>
      </c>
      <c r="O6487" s="185"/>
    </row>
    <row r="6488" spans="1:15" x14ac:dyDescent="0.25">
      <c r="A6488" s="240" t="s">
        <v>16442</v>
      </c>
      <c r="B6488" s="189" t="s">
        <v>5402</v>
      </c>
      <c r="C6488" s="190" t="s">
        <v>5401</v>
      </c>
      <c r="D6488" s="190" t="s">
        <v>16443</v>
      </c>
      <c r="E6488" s="190" t="s">
        <v>20867</v>
      </c>
      <c r="F6488" s="190" t="s">
        <v>20868</v>
      </c>
      <c r="G6488" s="192">
        <v>0</v>
      </c>
      <c r="H6488" s="191">
        <v>55.19</v>
      </c>
      <c r="I6488" s="188">
        <v>0</v>
      </c>
      <c r="J6488" s="192">
        <v>0</v>
      </c>
      <c r="K6488" s="191">
        <v>60.94</v>
      </c>
      <c r="L6488" s="193">
        <v>0</v>
      </c>
      <c r="O6488" s="185"/>
    </row>
    <row r="6489" spans="1:15" x14ac:dyDescent="0.25">
      <c r="A6489" s="240" t="s">
        <v>16444</v>
      </c>
      <c r="B6489" s="189" t="s">
        <v>5402</v>
      </c>
      <c r="C6489" s="190" t="s">
        <v>5401</v>
      </c>
      <c r="D6489" s="190" t="s">
        <v>16445</v>
      </c>
      <c r="E6489" s="190" t="s">
        <v>20867</v>
      </c>
      <c r="F6489" s="190" t="s">
        <v>20868</v>
      </c>
      <c r="G6489" s="192">
        <v>0</v>
      </c>
      <c r="H6489" s="191">
        <v>55.97</v>
      </c>
      <c r="I6489" s="188">
        <v>0</v>
      </c>
      <c r="J6489" s="192">
        <v>0</v>
      </c>
      <c r="K6489" s="191">
        <v>56.11</v>
      </c>
      <c r="L6489" s="193">
        <v>0</v>
      </c>
      <c r="O6489" s="185"/>
    </row>
    <row r="6490" spans="1:15" x14ac:dyDescent="0.25">
      <c r="A6490" s="240" t="s">
        <v>16446</v>
      </c>
      <c r="B6490" s="189" t="s">
        <v>5402</v>
      </c>
      <c r="C6490" s="190" t="s">
        <v>5401</v>
      </c>
      <c r="D6490" s="190" t="s">
        <v>1978</v>
      </c>
      <c r="E6490" s="190" t="s">
        <v>20867</v>
      </c>
      <c r="F6490" s="190" t="s">
        <v>20869</v>
      </c>
      <c r="G6490" s="192">
        <v>343.08</v>
      </c>
      <c r="H6490" s="191">
        <v>47.12</v>
      </c>
      <c r="I6490" s="188">
        <v>7.2809847198641764</v>
      </c>
      <c r="J6490" s="192">
        <v>339.62</v>
      </c>
      <c r="K6490" s="191">
        <v>47.02</v>
      </c>
      <c r="L6490" s="193">
        <v>7.2228838792003396</v>
      </c>
      <c r="O6490" s="185"/>
    </row>
    <row r="6491" spans="1:15" x14ac:dyDescent="0.25">
      <c r="A6491" s="240" t="s">
        <v>16447</v>
      </c>
      <c r="B6491" s="189" t="s">
        <v>5402</v>
      </c>
      <c r="C6491" s="190" t="s">
        <v>5401</v>
      </c>
      <c r="D6491" s="190" t="s">
        <v>16448</v>
      </c>
      <c r="E6491" s="190" t="s">
        <v>20867</v>
      </c>
      <c r="F6491" s="190" t="s">
        <v>20868</v>
      </c>
      <c r="G6491" s="192">
        <v>0</v>
      </c>
      <c r="H6491" s="191">
        <v>45.23</v>
      </c>
      <c r="I6491" s="188">
        <v>0</v>
      </c>
      <c r="J6491" s="192">
        <v>0</v>
      </c>
      <c r="K6491" s="191">
        <v>43.25</v>
      </c>
      <c r="L6491" s="193">
        <v>0</v>
      </c>
      <c r="O6491" s="185"/>
    </row>
    <row r="6492" spans="1:15" x14ac:dyDescent="0.25">
      <c r="A6492" s="240" t="s">
        <v>16449</v>
      </c>
      <c r="B6492" s="189" t="s">
        <v>5402</v>
      </c>
      <c r="C6492" s="190" t="s">
        <v>5401</v>
      </c>
      <c r="D6492" s="190" t="s">
        <v>1979</v>
      </c>
      <c r="E6492" s="190" t="s">
        <v>20867</v>
      </c>
      <c r="F6492" s="190" t="s">
        <v>20869</v>
      </c>
      <c r="G6492" s="192">
        <v>2575</v>
      </c>
      <c r="H6492" s="191">
        <v>141.76</v>
      </c>
      <c r="I6492" s="188">
        <v>18.164503386004515</v>
      </c>
      <c r="J6492" s="192">
        <v>2575</v>
      </c>
      <c r="K6492" s="191">
        <v>144.66</v>
      </c>
      <c r="L6492" s="193">
        <v>17.800359463569752</v>
      </c>
      <c r="O6492" s="185"/>
    </row>
    <row r="6493" spans="1:15" x14ac:dyDescent="0.25">
      <c r="A6493" s="240" t="s">
        <v>16450</v>
      </c>
      <c r="B6493" s="189" t="s">
        <v>5402</v>
      </c>
      <c r="C6493" s="190" t="s">
        <v>5401</v>
      </c>
      <c r="D6493" s="190" t="s">
        <v>20856</v>
      </c>
      <c r="E6493" s="190" t="s">
        <v>20867</v>
      </c>
      <c r="F6493" s="190" t="s">
        <v>20869</v>
      </c>
      <c r="G6493" s="192">
        <v>2413.34</v>
      </c>
      <c r="H6493" s="191">
        <v>119.91</v>
      </c>
      <c r="I6493" s="188">
        <v>20.126261362688684</v>
      </c>
      <c r="J6493" s="192">
        <v>2500</v>
      </c>
      <c r="K6493" s="191">
        <v>122.93</v>
      </c>
      <c r="L6493" s="193">
        <v>20.336777027576669</v>
      </c>
      <c r="O6493" s="185"/>
    </row>
    <row r="6494" spans="1:15" x14ac:dyDescent="0.25">
      <c r="A6494" s="240" t="s">
        <v>16451</v>
      </c>
      <c r="B6494" s="189" t="s">
        <v>5402</v>
      </c>
      <c r="C6494" s="190" t="s">
        <v>5401</v>
      </c>
      <c r="D6494" s="190" t="s">
        <v>1980</v>
      </c>
      <c r="E6494" s="190" t="s">
        <v>20867</v>
      </c>
      <c r="F6494" s="190" t="s">
        <v>20869</v>
      </c>
      <c r="G6494" s="192">
        <v>2669.18</v>
      </c>
      <c r="H6494" s="191">
        <v>86.11</v>
      </c>
      <c r="I6494" s="188">
        <v>30.997328997793517</v>
      </c>
      <c r="J6494" s="192">
        <v>2670</v>
      </c>
      <c r="K6494" s="191">
        <v>91.12</v>
      </c>
      <c r="L6494" s="193">
        <v>29.302019315188762</v>
      </c>
      <c r="O6494" s="185"/>
    </row>
    <row r="6495" spans="1:15" x14ac:dyDescent="0.25">
      <c r="A6495" s="240" t="s">
        <v>16452</v>
      </c>
      <c r="B6495" s="189" t="s">
        <v>5402</v>
      </c>
      <c r="C6495" s="190" t="s">
        <v>5401</v>
      </c>
      <c r="D6495" s="190" t="s">
        <v>1981</v>
      </c>
      <c r="E6495" s="190" t="s">
        <v>20867</v>
      </c>
      <c r="F6495" s="190" t="s">
        <v>20869</v>
      </c>
      <c r="G6495" s="192">
        <v>2378.1799999999998</v>
      </c>
      <c r="H6495" s="191">
        <v>85.07</v>
      </c>
      <c r="I6495" s="188">
        <v>27.95556600446691</v>
      </c>
      <c r="J6495" s="192">
        <v>2439.09</v>
      </c>
      <c r="K6495" s="191">
        <v>82.33</v>
      </c>
      <c r="L6495" s="193">
        <v>29.625774322847082</v>
      </c>
      <c r="O6495" s="185"/>
    </row>
    <row r="6496" spans="1:15" x14ac:dyDescent="0.25">
      <c r="A6496" s="240" t="s">
        <v>16453</v>
      </c>
      <c r="B6496" s="189" t="s">
        <v>5402</v>
      </c>
      <c r="C6496" s="190" t="s">
        <v>5401</v>
      </c>
      <c r="D6496" s="190" t="s">
        <v>20857</v>
      </c>
      <c r="E6496" s="190" t="s">
        <v>20867</v>
      </c>
      <c r="F6496" s="190" t="s">
        <v>20869</v>
      </c>
      <c r="G6496" s="192">
        <v>1811.95</v>
      </c>
      <c r="H6496" s="191">
        <v>136.87</v>
      </c>
      <c r="I6496" s="188">
        <v>13.238474464820632</v>
      </c>
      <c r="J6496" s="192">
        <v>1855.97</v>
      </c>
      <c r="K6496" s="191">
        <v>139.79</v>
      </c>
      <c r="L6496" s="193">
        <v>13.276843837184348</v>
      </c>
      <c r="O6496" s="185"/>
    </row>
    <row r="6497" spans="1:15" x14ac:dyDescent="0.25">
      <c r="A6497" s="240" t="s">
        <v>16454</v>
      </c>
      <c r="B6497" s="189" t="s">
        <v>5402</v>
      </c>
      <c r="C6497" s="190" t="s">
        <v>5401</v>
      </c>
      <c r="D6497" s="190" t="s">
        <v>2883</v>
      </c>
      <c r="E6497" s="190" t="s">
        <v>20867</v>
      </c>
      <c r="F6497" s="190" t="s">
        <v>20869</v>
      </c>
      <c r="G6497" s="192">
        <v>489.39</v>
      </c>
      <c r="H6497" s="191">
        <v>67.290000000000006</v>
      </c>
      <c r="I6497" s="188">
        <v>7.2728488631297363</v>
      </c>
      <c r="J6497" s="192">
        <v>494.69</v>
      </c>
      <c r="K6497" s="191">
        <v>66.64</v>
      </c>
      <c r="L6497" s="193">
        <v>7.4233193277310923</v>
      </c>
      <c r="O6497" s="185"/>
    </row>
    <row r="6498" spans="1:15" x14ac:dyDescent="0.25">
      <c r="A6498" s="240" t="s">
        <v>16455</v>
      </c>
      <c r="B6498" s="189" t="s">
        <v>5402</v>
      </c>
      <c r="C6498" s="190" t="s">
        <v>5401</v>
      </c>
      <c r="D6498" s="190" t="s">
        <v>2884</v>
      </c>
      <c r="E6498" s="190" t="s">
        <v>20867</v>
      </c>
      <c r="F6498" s="190" t="s">
        <v>20869</v>
      </c>
      <c r="G6498" s="192">
        <v>1191.9000000000001</v>
      </c>
      <c r="H6498" s="191">
        <v>99.73</v>
      </c>
      <c r="I6498" s="188">
        <v>11.951268424746816</v>
      </c>
      <c r="J6498" s="192">
        <v>1236.95</v>
      </c>
      <c r="K6498" s="191">
        <v>104.03</v>
      </c>
      <c r="L6498" s="193">
        <v>11.890320099971163</v>
      </c>
      <c r="O6498" s="185"/>
    </row>
    <row r="6499" spans="1:15" x14ac:dyDescent="0.25">
      <c r="A6499" s="240" t="s">
        <v>16456</v>
      </c>
      <c r="B6499" s="189" t="s">
        <v>5402</v>
      </c>
      <c r="C6499" s="190" t="s">
        <v>5401</v>
      </c>
      <c r="D6499" s="190" t="s">
        <v>2885</v>
      </c>
      <c r="E6499" s="190" t="s">
        <v>20867</v>
      </c>
      <c r="F6499" s="190" t="s">
        <v>20869</v>
      </c>
      <c r="G6499" s="192">
        <v>479.93</v>
      </c>
      <c r="H6499" s="191">
        <v>124.33</v>
      </c>
      <c r="I6499" s="188">
        <v>3.860130298399421</v>
      </c>
      <c r="J6499" s="192">
        <v>510</v>
      </c>
      <c r="K6499" s="191">
        <v>126.56</v>
      </c>
      <c r="L6499" s="193">
        <v>4.0297092288242728</v>
      </c>
      <c r="O6499" s="185"/>
    </row>
    <row r="6500" spans="1:15" x14ac:dyDescent="0.25">
      <c r="A6500" s="240" t="s">
        <v>16457</v>
      </c>
      <c r="B6500" s="189" t="s">
        <v>5402</v>
      </c>
      <c r="C6500" s="190" t="s">
        <v>5401</v>
      </c>
      <c r="D6500" s="190" t="s">
        <v>2886</v>
      </c>
      <c r="E6500" s="190" t="s">
        <v>20867</v>
      </c>
      <c r="F6500" s="190" t="s">
        <v>20869</v>
      </c>
      <c r="G6500" s="192">
        <v>4000</v>
      </c>
      <c r="H6500" s="191">
        <v>119.46</v>
      </c>
      <c r="I6500" s="188">
        <v>33.484011384563871</v>
      </c>
      <c r="J6500" s="192">
        <v>4000</v>
      </c>
      <c r="K6500" s="191">
        <v>121.35</v>
      </c>
      <c r="L6500" s="193">
        <v>32.962505150391429</v>
      </c>
      <c r="O6500" s="185"/>
    </row>
    <row r="6501" spans="1:15" x14ac:dyDescent="0.25">
      <c r="A6501" s="240" t="s">
        <v>16458</v>
      </c>
      <c r="B6501" s="189" t="s">
        <v>5402</v>
      </c>
      <c r="C6501" s="190" t="s">
        <v>5401</v>
      </c>
      <c r="D6501" s="190" t="s">
        <v>16459</v>
      </c>
      <c r="E6501" s="190" t="s">
        <v>20867</v>
      </c>
      <c r="F6501" s="190" t="s">
        <v>20868</v>
      </c>
      <c r="G6501" s="192">
        <v>0</v>
      </c>
      <c r="H6501" s="191">
        <v>32.74</v>
      </c>
      <c r="I6501" s="188">
        <v>0</v>
      </c>
      <c r="J6501" s="192">
        <v>0</v>
      </c>
      <c r="K6501" s="191">
        <v>32.770000000000003</v>
      </c>
      <c r="L6501" s="193">
        <v>0</v>
      </c>
      <c r="O6501" s="185"/>
    </row>
    <row r="6502" spans="1:15" x14ac:dyDescent="0.25">
      <c r="A6502" s="240" t="s">
        <v>16460</v>
      </c>
      <c r="B6502" s="189" t="s">
        <v>5402</v>
      </c>
      <c r="C6502" s="190" t="s">
        <v>5401</v>
      </c>
      <c r="D6502" s="190" t="s">
        <v>16461</v>
      </c>
      <c r="E6502" s="190" t="s">
        <v>20867</v>
      </c>
      <c r="F6502" s="190" t="s">
        <v>20868</v>
      </c>
      <c r="G6502" s="192">
        <v>0</v>
      </c>
      <c r="H6502" s="191">
        <v>37.1</v>
      </c>
      <c r="I6502" s="188">
        <v>0</v>
      </c>
      <c r="J6502" s="192">
        <v>0</v>
      </c>
      <c r="K6502" s="191">
        <v>39.44</v>
      </c>
      <c r="L6502" s="193">
        <v>0</v>
      </c>
      <c r="O6502" s="185"/>
    </row>
    <row r="6503" spans="1:15" x14ac:dyDescent="0.25">
      <c r="A6503" s="240" t="s">
        <v>16462</v>
      </c>
      <c r="B6503" s="189" t="s">
        <v>5402</v>
      </c>
      <c r="C6503" s="190" t="s">
        <v>5401</v>
      </c>
      <c r="D6503" s="190" t="s">
        <v>2887</v>
      </c>
      <c r="E6503" s="190" t="s">
        <v>20867</v>
      </c>
      <c r="F6503" s="190" t="s">
        <v>20869</v>
      </c>
      <c r="G6503" s="192">
        <v>750.69</v>
      </c>
      <c r="H6503" s="191">
        <v>84.16</v>
      </c>
      <c r="I6503" s="188">
        <v>8.9197956273764269</v>
      </c>
      <c r="J6503" s="192">
        <v>775.34</v>
      </c>
      <c r="K6503" s="191">
        <v>88.16</v>
      </c>
      <c r="L6503" s="193">
        <v>8.7946914700544472</v>
      </c>
      <c r="O6503" s="185"/>
    </row>
    <row r="6504" spans="1:15" x14ac:dyDescent="0.25">
      <c r="A6504" s="240" t="s">
        <v>16463</v>
      </c>
      <c r="B6504" s="189" t="s">
        <v>5402</v>
      </c>
      <c r="C6504" s="190" t="s">
        <v>5401</v>
      </c>
      <c r="D6504" s="190" t="s">
        <v>2888</v>
      </c>
      <c r="E6504" s="190" t="s">
        <v>20867</v>
      </c>
      <c r="F6504" s="190" t="s">
        <v>20869</v>
      </c>
      <c r="G6504" s="192">
        <v>51500</v>
      </c>
      <c r="H6504" s="191">
        <v>664.36</v>
      </c>
      <c r="I6504" s="188">
        <v>77.51821301703896</v>
      </c>
      <c r="J6504" s="192">
        <v>53500</v>
      </c>
      <c r="K6504" s="191">
        <v>675.78</v>
      </c>
      <c r="L6504" s="193">
        <v>79.167776495309127</v>
      </c>
      <c r="O6504" s="185"/>
    </row>
    <row r="6505" spans="1:15" x14ac:dyDescent="0.25">
      <c r="A6505" s="240" t="s">
        <v>16464</v>
      </c>
      <c r="B6505" s="189" t="s">
        <v>5402</v>
      </c>
      <c r="C6505" s="190" t="s">
        <v>5401</v>
      </c>
      <c r="D6505" s="190" t="s">
        <v>16465</v>
      </c>
      <c r="E6505" s="190" t="s">
        <v>20867</v>
      </c>
      <c r="F6505" s="190" t="s">
        <v>20868</v>
      </c>
      <c r="G6505" s="192">
        <v>0</v>
      </c>
      <c r="H6505" s="191">
        <v>23.38</v>
      </c>
      <c r="I6505" s="188">
        <v>0</v>
      </c>
      <c r="J6505" s="192">
        <v>0</v>
      </c>
      <c r="K6505" s="191">
        <v>26.21</v>
      </c>
      <c r="L6505" s="193">
        <v>0</v>
      </c>
      <c r="O6505" s="185"/>
    </row>
    <row r="6506" spans="1:15" x14ac:dyDescent="0.25">
      <c r="A6506" s="240" t="s">
        <v>16466</v>
      </c>
      <c r="B6506" s="189" t="s">
        <v>5402</v>
      </c>
      <c r="C6506" s="190" t="s">
        <v>5401</v>
      </c>
      <c r="D6506" s="190" t="s">
        <v>2889</v>
      </c>
      <c r="E6506" s="190" t="s">
        <v>20867</v>
      </c>
      <c r="F6506" s="190" t="s">
        <v>20869</v>
      </c>
      <c r="G6506" s="192">
        <v>2654.58</v>
      </c>
      <c r="H6506" s="191">
        <v>136.03</v>
      </c>
      <c r="I6506" s="188">
        <v>19.514665882525911</v>
      </c>
      <c r="J6506" s="192">
        <v>2857.29</v>
      </c>
      <c r="K6506" s="191">
        <v>139.47999999999999</v>
      </c>
      <c r="L6506" s="193">
        <v>20.485302552337252</v>
      </c>
      <c r="O6506" s="185"/>
    </row>
    <row r="6507" spans="1:15" x14ac:dyDescent="0.25">
      <c r="A6507" s="240" t="s">
        <v>16467</v>
      </c>
      <c r="B6507" s="189" t="s">
        <v>5402</v>
      </c>
      <c r="C6507" s="190" t="s">
        <v>5401</v>
      </c>
      <c r="D6507" s="190" t="s">
        <v>20858</v>
      </c>
      <c r="E6507" s="190" t="s">
        <v>20867</v>
      </c>
      <c r="F6507" s="190" t="s">
        <v>20869</v>
      </c>
      <c r="G6507" s="192">
        <v>3338</v>
      </c>
      <c r="H6507" s="191">
        <v>223.31</v>
      </c>
      <c r="I6507" s="188">
        <v>14.947830370337199</v>
      </c>
      <c r="J6507" s="192">
        <v>6017</v>
      </c>
      <c r="K6507" s="191">
        <v>243.74</v>
      </c>
      <c r="L6507" s="193">
        <v>24.686140969885944</v>
      </c>
      <c r="O6507" s="185"/>
    </row>
    <row r="6508" spans="1:15" x14ac:dyDescent="0.25">
      <c r="A6508" s="240" t="s">
        <v>16468</v>
      </c>
      <c r="B6508" s="189" t="s">
        <v>5402</v>
      </c>
      <c r="C6508" s="190" t="s">
        <v>5401</v>
      </c>
      <c r="D6508" s="190" t="s">
        <v>16469</v>
      </c>
      <c r="E6508" s="190" t="s">
        <v>20867</v>
      </c>
      <c r="F6508" s="190" t="s">
        <v>20868</v>
      </c>
      <c r="G6508" s="192">
        <v>0</v>
      </c>
      <c r="H6508" s="191">
        <v>58.57</v>
      </c>
      <c r="I6508" s="188">
        <v>0</v>
      </c>
      <c r="J6508" s="192">
        <v>0</v>
      </c>
      <c r="K6508" s="191">
        <v>58.62</v>
      </c>
      <c r="L6508" s="193">
        <v>0</v>
      </c>
      <c r="O6508" s="185"/>
    </row>
    <row r="6509" spans="1:15" x14ac:dyDescent="0.25">
      <c r="A6509" s="240" t="s">
        <v>16470</v>
      </c>
      <c r="B6509" s="189" t="s">
        <v>5402</v>
      </c>
      <c r="C6509" s="190" t="s">
        <v>5401</v>
      </c>
      <c r="D6509" s="190" t="s">
        <v>2890</v>
      </c>
      <c r="E6509" s="190" t="s">
        <v>20867</v>
      </c>
      <c r="F6509" s="190" t="s">
        <v>20869</v>
      </c>
      <c r="G6509" s="192">
        <v>4811.6000000000004</v>
      </c>
      <c r="H6509" s="191">
        <v>89.94</v>
      </c>
      <c r="I6509" s="188">
        <v>53.497887480542587</v>
      </c>
      <c r="J6509" s="192">
        <v>4905.8</v>
      </c>
      <c r="K6509" s="191">
        <v>89.3</v>
      </c>
      <c r="L6509" s="193">
        <v>54.936170212765958</v>
      </c>
      <c r="O6509" s="185"/>
    </row>
    <row r="6510" spans="1:15" x14ac:dyDescent="0.25">
      <c r="A6510" s="240" t="s">
        <v>16471</v>
      </c>
      <c r="B6510" s="189" t="s">
        <v>5402</v>
      </c>
      <c r="C6510" s="190" t="s">
        <v>5401</v>
      </c>
      <c r="D6510" s="190" t="s">
        <v>2891</v>
      </c>
      <c r="E6510" s="190" t="s">
        <v>20867</v>
      </c>
      <c r="F6510" s="190" t="s">
        <v>20869</v>
      </c>
      <c r="G6510" s="192">
        <v>2713.27</v>
      </c>
      <c r="H6510" s="191">
        <v>122.41</v>
      </c>
      <c r="I6510" s="188">
        <v>22.165427661138796</v>
      </c>
      <c r="J6510" s="192">
        <v>2731.63</v>
      </c>
      <c r="K6510" s="191">
        <v>127.33</v>
      </c>
      <c r="L6510" s="193">
        <v>21.453153223906387</v>
      </c>
      <c r="O6510" s="185"/>
    </row>
    <row r="6511" spans="1:15" x14ac:dyDescent="0.25">
      <c r="A6511" s="240" t="s">
        <v>16472</v>
      </c>
      <c r="B6511" s="189" t="s">
        <v>5402</v>
      </c>
      <c r="C6511" s="190" t="s">
        <v>5401</v>
      </c>
      <c r="D6511" s="190" t="s">
        <v>2892</v>
      </c>
      <c r="E6511" s="190" t="s">
        <v>20867</v>
      </c>
      <c r="F6511" s="190" t="s">
        <v>20869</v>
      </c>
      <c r="G6511" s="192">
        <v>922.4</v>
      </c>
      <c r="H6511" s="191">
        <v>110.12</v>
      </c>
      <c r="I6511" s="188">
        <v>8.3763167453686886</v>
      </c>
      <c r="J6511" s="192">
        <v>1461.2</v>
      </c>
      <c r="K6511" s="191">
        <v>112.86</v>
      </c>
      <c r="L6511" s="193">
        <v>12.947013999645579</v>
      </c>
      <c r="O6511" s="185"/>
    </row>
    <row r="6512" spans="1:15" x14ac:dyDescent="0.25">
      <c r="A6512" s="240" t="s">
        <v>16473</v>
      </c>
      <c r="B6512" s="189" t="s">
        <v>5402</v>
      </c>
      <c r="C6512" s="190" t="s">
        <v>5401</v>
      </c>
      <c r="D6512" s="190" t="s">
        <v>3634</v>
      </c>
      <c r="E6512" s="190" t="s">
        <v>20867</v>
      </c>
      <c r="F6512" s="190" t="s">
        <v>20869</v>
      </c>
      <c r="G6512" s="192">
        <v>1157.96</v>
      </c>
      <c r="H6512" s="191">
        <v>126.42</v>
      </c>
      <c r="I6512" s="188">
        <v>9.1596266413542171</v>
      </c>
      <c r="J6512" s="192">
        <v>1178.98</v>
      </c>
      <c r="K6512" s="191">
        <v>127.46</v>
      </c>
      <c r="L6512" s="193">
        <v>9.2498038600345218</v>
      </c>
      <c r="O6512" s="185"/>
    </row>
    <row r="6513" spans="1:15" x14ac:dyDescent="0.25">
      <c r="A6513" s="240" t="s">
        <v>16474</v>
      </c>
      <c r="B6513" s="189" t="s">
        <v>5402</v>
      </c>
      <c r="C6513" s="190" t="s">
        <v>5401</v>
      </c>
      <c r="D6513" s="190" t="s">
        <v>3635</v>
      </c>
      <c r="E6513" s="190" t="s">
        <v>20867</v>
      </c>
      <c r="F6513" s="190" t="s">
        <v>20869</v>
      </c>
      <c r="G6513" s="192">
        <v>68505.88</v>
      </c>
      <c r="H6513" s="191">
        <v>1088.77</v>
      </c>
      <c r="I6513" s="188">
        <v>62.920433149333654</v>
      </c>
      <c r="J6513" s="192">
        <v>72502.94</v>
      </c>
      <c r="K6513" s="191">
        <v>1134.98</v>
      </c>
      <c r="L6513" s="193">
        <v>63.880367935998876</v>
      </c>
      <c r="O6513" s="185"/>
    </row>
    <row r="6514" spans="1:15" x14ac:dyDescent="0.25">
      <c r="A6514" s="240" t="s">
        <v>16475</v>
      </c>
      <c r="B6514" s="189" t="s">
        <v>5402</v>
      </c>
      <c r="C6514" s="190" t="s">
        <v>5401</v>
      </c>
      <c r="D6514" s="190" t="s">
        <v>16476</v>
      </c>
      <c r="E6514" s="190" t="s">
        <v>20867</v>
      </c>
      <c r="F6514" s="190" t="s">
        <v>20868</v>
      </c>
      <c r="G6514" s="192">
        <v>0</v>
      </c>
      <c r="H6514" s="191">
        <v>33.78</v>
      </c>
      <c r="I6514" s="188">
        <v>0</v>
      </c>
      <c r="J6514" s="192">
        <v>0</v>
      </c>
      <c r="K6514" s="191">
        <v>36.1</v>
      </c>
      <c r="L6514" s="193">
        <v>0</v>
      </c>
      <c r="O6514" s="185"/>
    </row>
    <row r="6515" spans="1:15" x14ac:dyDescent="0.25">
      <c r="A6515" s="240" t="s">
        <v>16477</v>
      </c>
      <c r="B6515" s="189" t="s">
        <v>5402</v>
      </c>
      <c r="C6515" s="190" t="s">
        <v>5401</v>
      </c>
      <c r="D6515" s="190" t="s">
        <v>3636</v>
      </c>
      <c r="E6515" s="190" t="s">
        <v>20867</v>
      </c>
      <c r="F6515" s="190" t="s">
        <v>20869</v>
      </c>
      <c r="G6515" s="192">
        <v>444</v>
      </c>
      <c r="H6515" s="191">
        <v>63.93</v>
      </c>
      <c r="I6515" s="188">
        <v>6.9450961989676205</v>
      </c>
      <c r="J6515" s="192">
        <v>1770</v>
      </c>
      <c r="K6515" s="191">
        <v>63.37</v>
      </c>
      <c r="L6515" s="193">
        <v>27.931197727631371</v>
      </c>
      <c r="O6515" s="185"/>
    </row>
    <row r="6516" spans="1:15" x14ac:dyDescent="0.25">
      <c r="A6516" s="240" t="s">
        <v>16478</v>
      </c>
      <c r="B6516" s="189" t="s">
        <v>5402</v>
      </c>
      <c r="C6516" s="190" t="s">
        <v>5401</v>
      </c>
      <c r="D6516" s="190" t="s">
        <v>3637</v>
      </c>
      <c r="E6516" s="190" t="s">
        <v>20867</v>
      </c>
      <c r="F6516" s="190" t="s">
        <v>20869</v>
      </c>
      <c r="G6516" s="192">
        <v>1105.8</v>
      </c>
      <c r="H6516" s="191">
        <v>127.26</v>
      </c>
      <c r="I6516" s="188">
        <v>8.6892975011786877</v>
      </c>
      <c r="J6516" s="192">
        <v>1200</v>
      </c>
      <c r="K6516" s="191">
        <v>131.43</v>
      </c>
      <c r="L6516" s="193">
        <v>9.1303355398310888</v>
      </c>
      <c r="O6516" s="185"/>
    </row>
    <row r="6517" spans="1:15" x14ac:dyDescent="0.25">
      <c r="A6517" s="240" t="s">
        <v>16479</v>
      </c>
      <c r="B6517" s="189" t="s">
        <v>5402</v>
      </c>
      <c r="C6517" s="190" t="s">
        <v>5401</v>
      </c>
      <c r="D6517" s="190" t="s">
        <v>16480</v>
      </c>
      <c r="E6517" s="190" t="s">
        <v>20867</v>
      </c>
      <c r="F6517" s="190" t="s">
        <v>20868</v>
      </c>
      <c r="G6517" s="192">
        <v>0</v>
      </c>
      <c r="H6517" s="191">
        <v>46.97</v>
      </c>
      <c r="I6517" s="188">
        <v>0</v>
      </c>
      <c r="J6517" s="192">
        <v>0</v>
      </c>
      <c r="K6517" s="191">
        <v>48.8</v>
      </c>
      <c r="L6517" s="193">
        <v>0</v>
      </c>
      <c r="O6517" s="185"/>
    </row>
    <row r="6518" spans="1:15" x14ac:dyDescent="0.25">
      <c r="A6518" s="240" t="s">
        <v>16481</v>
      </c>
      <c r="B6518" s="189" t="s">
        <v>5402</v>
      </c>
      <c r="C6518" s="190" t="s">
        <v>5401</v>
      </c>
      <c r="D6518" s="190" t="s">
        <v>3638</v>
      </c>
      <c r="E6518" s="190" t="s">
        <v>20867</v>
      </c>
      <c r="F6518" s="190" t="s">
        <v>20869</v>
      </c>
      <c r="G6518" s="192">
        <v>193.83</v>
      </c>
      <c r="H6518" s="191">
        <v>73.12</v>
      </c>
      <c r="I6518" s="188">
        <v>2.6508479212253828</v>
      </c>
      <c r="J6518" s="192">
        <v>216.91</v>
      </c>
      <c r="K6518" s="191">
        <v>75.760000000000005</v>
      </c>
      <c r="L6518" s="193">
        <v>2.8631203801478349</v>
      </c>
      <c r="O6518" s="185"/>
    </row>
    <row r="6519" spans="1:15" x14ac:dyDescent="0.25">
      <c r="A6519" s="240" t="s">
        <v>16482</v>
      </c>
      <c r="B6519" s="189" t="s">
        <v>5402</v>
      </c>
      <c r="C6519" s="190" t="s">
        <v>5401</v>
      </c>
      <c r="D6519" s="190" t="s">
        <v>3639</v>
      </c>
      <c r="E6519" s="190" t="s">
        <v>20867</v>
      </c>
      <c r="F6519" s="190" t="s">
        <v>20869</v>
      </c>
      <c r="G6519" s="192">
        <v>2250</v>
      </c>
      <c r="H6519" s="191">
        <v>118.83</v>
      </c>
      <c r="I6519" s="188">
        <v>18.934612471598083</v>
      </c>
      <c r="J6519" s="192">
        <v>2450</v>
      </c>
      <c r="K6519" s="191">
        <v>117.03</v>
      </c>
      <c r="L6519" s="193">
        <v>20.934803041955053</v>
      </c>
      <c r="O6519" s="185"/>
    </row>
    <row r="6520" spans="1:15" x14ac:dyDescent="0.25">
      <c r="A6520" s="240" t="s">
        <v>16483</v>
      </c>
      <c r="B6520" s="189" t="s">
        <v>5402</v>
      </c>
      <c r="C6520" s="190" t="s">
        <v>5401</v>
      </c>
      <c r="D6520" s="190" t="s">
        <v>3640</v>
      </c>
      <c r="E6520" s="190" t="s">
        <v>20867</v>
      </c>
      <c r="F6520" s="190" t="s">
        <v>20869</v>
      </c>
      <c r="G6520" s="192">
        <v>1150</v>
      </c>
      <c r="H6520" s="191">
        <v>153.75</v>
      </c>
      <c r="I6520" s="188">
        <v>7.4796747967479673</v>
      </c>
      <c r="J6520" s="192">
        <v>1150</v>
      </c>
      <c r="K6520" s="191">
        <v>157.5</v>
      </c>
      <c r="L6520" s="193">
        <v>7.3015873015873014</v>
      </c>
      <c r="O6520" s="185"/>
    </row>
    <row r="6521" spans="1:15" x14ac:dyDescent="0.25">
      <c r="A6521" s="240" t="s">
        <v>16484</v>
      </c>
      <c r="B6521" s="189" t="s">
        <v>5402</v>
      </c>
      <c r="C6521" s="190" t="s">
        <v>5401</v>
      </c>
      <c r="D6521" s="190" t="s">
        <v>3641</v>
      </c>
      <c r="E6521" s="190" t="s">
        <v>20867</v>
      </c>
      <c r="F6521" s="190" t="s">
        <v>20869</v>
      </c>
      <c r="G6521" s="192">
        <v>84761.49</v>
      </c>
      <c r="H6521" s="191">
        <v>1654.14</v>
      </c>
      <c r="I6521" s="188">
        <v>51.242029090645289</v>
      </c>
      <c r="J6521" s="192">
        <v>93566</v>
      </c>
      <c r="K6521" s="191">
        <v>1790.39</v>
      </c>
      <c r="L6521" s="193">
        <v>52.260122096303036</v>
      </c>
      <c r="O6521" s="185"/>
    </row>
    <row r="6522" spans="1:15" x14ac:dyDescent="0.25">
      <c r="A6522" s="240" t="s">
        <v>16485</v>
      </c>
      <c r="B6522" s="189" t="s">
        <v>5402</v>
      </c>
      <c r="C6522" s="190" t="s">
        <v>5401</v>
      </c>
      <c r="D6522" s="190" t="s">
        <v>16486</v>
      </c>
      <c r="E6522" s="190" t="s">
        <v>20867</v>
      </c>
      <c r="F6522" s="190" t="s">
        <v>20868</v>
      </c>
      <c r="G6522" s="192">
        <v>0</v>
      </c>
      <c r="H6522" s="191">
        <v>54.29</v>
      </c>
      <c r="I6522" s="188">
        <v>0</v>
      </c>
      <c r="J6522" s="192">
        <v>0</v>
      </c>
      <c r="K6522" s="191">
        <v>55.87</v>
      </c>
      <c r="L6522" s="193">
        <v>0</v>
      </c>
      <c r="O6522" s="185"/>
    </row>
    <row r="6523" spans="1:15" x14ac:dyDescent="0.25">
      <c r="A6523" s="240" t="s">
        <v>16487</v>
      </c>
      <c r="B6523" s="189" t="s">
        <v>5402</v>
      </c>
      <c r="C6523" s="190" t="s">
        <v>5401</v>
      </c>
      <c r="D6523" s="190" t="s">
        <v>2595</v>
      </c>
      <c r="E6523" s="190" t="s">
        <v>20867</v>
      </c>
      <c r="F6523" s="190" t="s">
        <v>20869</v>
      </c>
      <c r="G6523" s="192">
        <v>388.48</v>
      </c>
      <c r="H6523" s="191">
        <v>89.74</v>
      </c>
      <c r="I6523" s="188">
        <v>4.3289503008691783</v>
      </c>
      <c r="J6523" s="192">
        <v>404.24</v>
      </c>
      <c r="K6523" s="191">
        <v>92.49</v>
      </c>
      <c r="L6523" s="193">
        <v>4.3706346632068334</v>
      </c>
      <c r="O6523" s="185"/>
    </row>
    <row r="6524" spans="1:15" x14ac:dyDescent="0.25">
      <c r="A6524" s="240" t="s">
        <v>16488</v>
      </c>
      <c r="B6524" s="189" t="s">
        <v>5402</v>
      </c>
      <c r="C6524" s="190" t="s">
        <v>5401</v>
      </c>
      <c r="D6524" s="190" t="s">
        <v>3642</v>
      </c>
      <c r="E6524" s="190" t="s">
        <v>20867</v>
      </c>
      <c r="F6524" s="190" t="s">
        <v>20869</v>
      </c>
      <c r="G6524" s="192">
        <v>5000</v>
      </c>
      <c r="H6524" s="191">
        <v>237.33</v>
      </c>
      <c r="I6524" s="188">
        <v>21.067711625163273</v>
      </c>
      <c r="J6524" s="192">
        <v>5393.33</v>
      </c>
      <c r="K6524" s="191">
        <v>256</v>
      </c>
      <c r="L6524" s="193">
        <v>21.0676953125</v>
      </c>
      <c r="O6524" s="185"/>
    </row>
    <row r="6525" spans="1:15" x14ac:dyDescent="0.25">
      <c r="A6525" s="240" t="s">
        <v>16489</v>
      </c>
      <c r="B6525" s="189" t="s">
        <v>5402</v>
      </c>
      <c r="C6525" s="190" t="s">
        <v>5401</v>
      </c>
      <c r="D6525" s="190" t="s">
        <v>20859</v>
      </c>
      <c r="E6525" s="190" t="s">
        <v>20867</v>
      </c>
      <c r="F6525" s="190" t="s">
        <v>20869</v>
      </c>
      <c r="G6525" s="192">
        <v>2052.4299999999998</v>
      </c>
      <c r="H6525" s="191">
        <v>120.82</v>
      </c>
      <c r="I6525" s="188">
        <v>16.987502069193841</v>
      </c>
      <c r="J6525" s="192">
        <v>2076.21</v>
      </c>
      <c r="K6525" s="191">
        <v>123.52</v>
      </c>
      <c r="L6525" s="193">
        <v>16.808694948186531</v>
      </c>
      <c r="O6525" s="185"/>
    </row>
    <row r="6526" spans="1:15" x14ac:dyDescent="0.25">
      <c r="A6526" s="240" t="s">
        <v>16490</v>
      </c>
      <c r="B6526" s="189" t="s">
        <v>5402</v>
      </c>
      <c r="C6526" s="190" t="s">
        <v>5401</v>
      </c>
      <c r="D6526" s="190" t="s">
        <v>3643</v>
      </c>
      <c r="E6526" s="190" t="s">
        <v>20867</v>
      </c>
      <c r="F6526" s="190" t="s">
        <v>20869</v>
      </c>
      <c r="G6526" s="192">
        <v>400</v>
      </c>
      <c r="H6526" s="191">
        <v>66.69</v>
      </c>
      <c r="I6526" s="188">
        <v>5.9979007347428404</v>
      </c>
      <c r="J6526" s="192">
        <v>400</v>
      </c>
      <c r="K6526" s="191">
        <v>65.989999999999995</v>
      </c>
      <c r="L6526" s="193">
        <v>6.0615244734050622</v>
      </c>
      <c r="O6526" s="185"/>
    </row>
    <row r="6527" spans="1:15" x14ac:dyDescent="0.25">
      <c r="A6527" s="240" t="s">
        <v>16491</v>
      </c>
      <c r="B6527" s="189" t="s">
        <v>5402</v>
      </c>
      <c r="C6527" s="190" t="s">
        <v>5401</v>
      </c>
      <c r="D6527" s="190" t="s">
        <v>3644</v>
      </c>
      <c r="E6527" s="190" t="s">
        <v>20867</v>
      </c>
      <c r="F6527" s="190" t="s">
        <v>20869</v>
      </c>
      <c r="G6527" s="192">
        <v>90232.91</v>
      </c>
      <c r="H6527" s="191">
        <v>2199.5300000000002</v>
      </c>
      <c r="I6527" s="188">
        <v>41.023723249967034</v>
      </c>
      <c r="J6527" s="192">
        <v>106116.45</v>
      </c>
      <c r="K6527" s="191">
        <v>2360.87</v>
      </c>
      <c r="L6527" s="193">
        <v>44.948027633880734</v>
      </c>
      <c r="O6527" s="185"/>
    </row>
    <row r="6528" spans="1:15" x14ac:dyDescent="0.25">
      <c r="A6528" s="240" t="s">
        <v>16492</v>
      </c>
      <c r="B6528" s="189" t="s">
        <v>5402</v>
      </c>
      <c r="C6528" s="190" t="s">
        <v>5401</v>
      </c>
      <c r="D6528" s="190" t="s">
        <v>3645</v>
      </c>
      <c r="E6528" s="190" t="s">
        <v>20867</v>
      </c>
      <c r="F6528" s="190" t="s">
        <v>20869</v>
      </c>
      <c r="G6528" s="192">
        <v>895.19</v>
      </c>
      <c r="H6528" s="191">
        <v>115.84</v>
      </c>
      <c r="I6528" s="188">
        <v>7.727814226519337</v>
      </c>
      <c r="J6528" s="192">
        <v>922.59</v>
      </c>
      <c r="K6528" s="191">
        <v>118.36</v>
      </c>
      <c r="L6528" s="193">
        <v>7.7947786414329165</v>
      </c>
      <c r="O6528" s="185"/>
    </row>
    <row r="6529" spans="1:15" x14ac:dyDescent="0.25">
      <c r="A6529" s="240" t="s">
        <v>16493</v>
      </c>
      <c r="B6529" s="189" t="s">
        <v>5402</v>
      </c>
      <c r="C6529" s="190" t="s">
        <v>5401</v>
      </c>
      <c r="D6529" s="190" t="s">
        <v>16494</v>
      </c>
      <c r="E6529" s="190" t="s">
        <v>20867</v>
      </c>
      <c r="F6529" s="190" t="s">
        <v>20868</v>
      </c>
      <c r="G6529" s="192">
        <v>0</v>
      </c>
      <c r="H6529" s="191">
        <v>67.86</v>
      </c>
      <c r="I6529" s="188">
        <v>0</v>
      </c>
      <c r="J6529" s="192">
        <v>0</v>
      </c>
      <c r="K6529" s="191">
        <v>69.83</v>
      </c>
      <c r="L6529" s="193">
        <v>0</v>
      </c>
      <c r="O6529" s="185"/>
    </row>
    <row r="6530" spans="1:15" x14ac:dyDescent="0.25">
      <c r="A6530" s="240" t="s">
        <v>16495</v>
      </c>
      <c r="B6530" s="189" t="s">
        <v>5402</v>
      </c>
      <c r="C6530" s="190" t="s">
        <v>5401</v>
      </c>
      <c r="D6530" s="190" t="s">
        <v>3646</v>
      </c>
      <c r="E6530" s="190" t="s">
        <v>20867</v>
      </c>
      <c r="F6530" s="190" t="s">
        <v>20869</v>
      </c>
      <c r="G6530" s="192">
        <v>1080.18</v>
      </c>
      <c r="H6530" s="191">
        <v>118.06</v>
      </c>
      <c r="I6530" s="188">
        <v>9.1494155514145348</v>
      </c>
      <c r="J6530" s="192">
        <v>1440</v>
      </c>
      <c r="K6530" s="191">
        <v>123.99</v>
      </c>
      <c r="L6530" s="193">
        <v>11.613839825792404</v>
      </c>
      <c r="O6530" s="185"/>
    </row>
    <row r="6531" spans="1:15" x14ac:dyDescent="0.25">
      <c r="A6531" s="240" t="s">
        <v>16496</v>
      </c>
      <c r="B6531" s="189" t="s">
        <v>5402</v>
      </c>
      <c r="C6531" s="190" t="s">
        <v>5401</v>
      </c>
      <c r="D6531" s="190" t="s">
        <v>3647</v>
      </c>
      <c r="E6531" s="190" t="s">
        <v>20867</v>
      </c>
      <c r="F6531" s="190" t="s">
        <v>20869</v>
      </c>
      <c r="G6531" s="192">
        <v>128000</v>
      </c>
      <c r="H6531" s="191">
        <v>2372.04</v>
      </c>
      <c r="I6531" s="188">
        <v>53.961990522925419</v>
      </c>
      <c r="J6531" s="192">
        <v>142000</v>
      </c>
      <c r="K6531" s="191">
        <v>2532.2199999999998</v>
      </c>
      <c r="L6531" s="193">
        <v>56.077276066060612</v>
      </c>
      <c r="O6531" s="185"/>
    </row>
    <row r="6532" spans="1:15" x14ac:dyDescent="0.25">
      <c r="A6532" s="240" t="s">
        <v>16497</v>
      </c>
      <c r="B6532" s="189" t="s">
        <v>5402</v>
      </c>
      <c r="C6532" s="190" t="s">
        <v>5401</v>
      </c>
      <c r="D6532" s="190" t="s">
        <v>16498</v>
      </c>
      <c r="E6532" s="190" t="s">
        <v>20867</v>
      </c>
      <c r="F6532" s="190" t="s">
        <v>20868</v>
      </c>
      <c r="G6532" s="192">
        <v>0</v>
      </c>
      <c r="H6532" s="191">
        <v>43.11</v>
      </c>
      <c r="I6532" s="188">
        <v>0</v>
      </c>
      <c r="J6532" s="192">
        <v>0</v>
      </c>
      <c r="K6532" s="191">
        <v>41.85</v>
      </c>
      <c r="L6532" s="193">
        <v>0</v>
      </c>
      <c r="O6532" s="185"/>
    </row>
    <row r="6533" spans="1:15" x14ac:dyDescent="0.25">
      <c r="A6533" s="240" t="s">
        <v>16499</v>
      </c>
      <c r="B6533" s="189" t="s">
        <v>5402</v>
      </c>
      <c r="C6533" s="190" t="s">
        <v>5401</v>
      </c>
      <c r="D6533" s="190" t="s">
        <v>3648</v>
      </c>
      <c r="E6533" s="190" t="s">
        <v>20867</v>
      </c>
      <c r="F6533" s="190" t="s">
        <v>20869</v>
      </c>
      <c r="G6533" s="192">
        <v>293.22000000000003</v>
      </c>
      <c r="H6533" s="191">
        <v>39.76</v>
      </c>
      <c r="I6533" s="188">
        <v>7.3747484909456755</v>
      </c>
      <c r="J6533" s="192">
        <v>250</v>
      </c>
      <c r="K6533" s="191">
        <v>40.28</v>
      </c>
      <c r="L6533" s="193">
        <v>6.2065541211519362</v>
      </c>
      <c r="O6533" s="185"/>
    </row>
    <row r="6534" spans="1:15" x14ac:dyDescent="0.25">
      <c r="A6534" s="240" t="s">
        <v>16500</v>
      </c>
      <c r="B6534" s="189" t="s">
        <v>5402</v>
      </c>
      <c r="C6534" s="190" t="s">
        <v>5401</v>
      </c>
      <c r="D6534" s="190" t="s">
        <v>3649</v>
      </c>
      <c r="E6534" s="190" t="s">
        <v>20867</v>
      </c>
      <c r="F6534" s="190" t="s">
        <v>20869</v>
      </c>
      <c r="G6534" s="192">
        <v>11206.2</v>
      </c>
      <c r="H6534" s="191">
        <v>355.51</v>
      </c>
      <c r="I6534" s="188">
        <v>31.521476189136735</v>
      </c>
      <c r="J6534" s="192">
        <v>11430</v>
      </c>
      <c r="K6534" s="191">
        <v>367.87</v>
      </c>
      <c r="L6534" s="193">
        <v>31.070758691929214</v>
      </c>
      <c r="O6534" s="185"/>
    </row>
    <row r="6535" spans="1:15" x14ac:dyDescent="0.25">
      <c r="A6535" s="240" t="s">
        <v>16501</v>
      </c>
      <c r="B6535" s="189" t="s">
        <v>5402</v>
      </c>
      <c r="C6535" s="190" t="s">
        <v>5401</v>
      </c>
      <c r="D6535" s="190" t="s">
        <v>20860</v>
      </c>
      <c r="E6535" s="190" t="s">
        <v>20867</v>
      </c>
      <c r="F6535" s="190" t="s">
        <v>20869</v>
      </c>
      <c r="G6535" s="192">
        <v>4500</v>
      </c>
      <c r="H6535" s="191">
        <v>169.81</v>
      </c>
      <c r="I6535" s="188">
        <v>26.50020611271421</v>
      </c>
      <c r="J6535" s="192">
        <v>4500</v>
      </c>
      <c r="K6535" s="191">
        <v>165.42</v>
      </c>
      <c r="L6535" s="193">
        <v>27.20348204570185</v>
      </c>
      <c r="O6535" s="185"/>
    </row>
    <row r="6536" spans="1:15" x14ac:dyDescent="0.25">
      <c r="A6536" s="240" t="s">
        <v>16502</v>
      </c>
      <c r="B6536" s="189" t="s">
        <v>5402</v>
      </c>
      <c r="C6536" s="190" t="s">
        <v>5401</v>
      </c>
      <c r="D6536" s="190" t="s">
        <v>16503</v>
      </c>
      <c r="E6536" s="190" t="s">
        <v>20867</v>
      </c>
      <c r="F6536" s="190" t="s">
        <v>20868</v>
      </c>
      <c r="G6536" s="192">
        <v>0</v>
      </c>
      <c r="H6536" s="191">
        <v>34.14</v>
      </c>
      <c r="I6536" s="188">
        <v>0</v>
      </c>
      <c r="J6536" s="192">
        <v>0</v>
      </c>
      <c r="K6536" s="191">
        <v>34.28</v>
      </c>
      <c r="L6536" s="193">
        <v>0</v>
      </c>
      <c r="O6536" s="185"/>
    </row>
    <row r="6537" spans="1:15" x14ac:dyDescent="0.25">
      <c r="A6537" s="240" t="s">
        <v>16504</v>
      </c>
      <c r="B6537" s="189" t="s">
        <v>5402</v>
      </c>
      <c r="C6537" s="190" t="s">
        <v>5401</v>
      </c>
      <c r="D6537" s="190" t="s">
        <v>3650</v>
      </c>
      <c r="E6537" s="190" t="s">
        <v>20867</v>
      </c>
      <c r="F6537" s="190" t="s">
        <v>20869</v>
      </c>
      <c r="G6537" s="192">
        <v>1342.44</v>
      </c>
      <c r="H6537" s="191">
        <v>88.71</v>
      </c>
      <c r="I6537" s="188">
        <v>15.132904971254652</v>
      </c>
      <c r="J6537" s="192">
        <v>1485</v>
      </c>
      <c r="K6537" s="191">
        <v>94.63</v>
      </c>
      <c r="L6537" s="193">
        <v>15.692697875937863</v>
      </c>
      <c r="O6537" s="185"/>
    </row>
    <row r="6538" spans="1:15" x14ac:dyDescent="0.25">
      <c r="A6538" s="240" t="s">
        <v>16505</v>
      </c>
      <c r="B6538" s="189" t="s">
        <v>5402</v>
      </c>
      <c r="C6538" s="190" t="s">
        <v>5401</v>
      </c>
      <c r="D6538" s="190" t="s">
        <v>3651</v>
      </c>
      <c r="E6538" s="190" t="s">
        <v>20867</v>
      </c>
      <c r="F6538" s="190" t="s">
        <v>20869</v>
      </c>
      <c r="G6538" s="192">
        <v>1564.8</v>
      </c>
      <c r="H6538" s="191">
        <v>118.46</v>
      </c>
      <c r="I6538" s="188">
        <v>13.209522201587033</v>
      </c>
      <c r="J6538" s="192">
        <v>1657.4</v>
      </c>
      <c r="K6538" s="191">
        <v>121.96</v>
      </c>
      <c r="L6538" s="193">
        <v>13.589701541489013</v>
      </c>
      <c r="O6538" s="185"/>
    </row>
    <row r="6539" spans="1:15" x14ac:dyDescent="0.25">
      <c r="A6539" s="240" t="s">
        <v>16506</v>
      </c>
      <c r="B6539" s="189" t="s">
        <v>5402</v>
      </c>
      <c r="C6539" s="190" t="s">
        <v>5401</v>
      </c>
      <c r="D6539" s="190" t="s">
        <v>3652</v>
      </c>
      <c r="E6539" s="190" t="s">
        <v>20867</v>
      </c>
      <c r="F6539" s="190" t="s">
        <v>20869</v>
      </c>
      <c r="G6539" s="192">
        <v>1228</v>
      </c>
      <c r="H6539" s="191">
        <v>73.77</v>
      </c>
      <c r="I6539" s="188">
        <v>16.646333197776876</v>
      </c>
      <c r="J6539" s="192">
        <v>1400</v>
      </c>
      <c r="K6539" s="191">
        <v>77.930000000000007</v>
      </c>
      <c r="L6539" s="193">
        <v>17.96484024124214</v>
      </c>
      <c r="O6539" s="185"/>
    </row>
    <row r="6540" spans="1:15" x14ac:dyDescent="0.25">
      <c r="A6540" s="240" t="s">
        <v>16507</v>
      </c>
      <c r="B6540" s="189" t="s">
        <v>5402</v>
      </c>
      <c r="C6540" s="190" t="s">
        <v>5401</v>
      </c>
      <c r="D6540" s="190" t="s">
        <v>3015</v>
      </c>
      <c r="E6540" s="190" t="s">
        <v>20867</v>
      </c>
      <c r="F6540" s="190" t="s">
        <v>20869</v>
      </c>
      <c r="G6540" s="192">
        <v>3309.81</v>
      </c>
      <c r="H6540" s="191">
        <v>129.63999999999999</v>
      </c>
      <c r="I6540" s="188">
        <v>25.530777537796979</v>
      </c>
      <c r="J6540" s="192">
        <v>3479.9</v>
      </c>
      <c r="K6540" s="191">
        <v>132.06</v>
      </c>
      <c r="L6540" s="193">
        <v>26.35090110555808</v>
      </c>
      <c r="O6540" s="185"/>
    </row>
    <row r="6541" spans="1:15" x14ac:dyDescent="0.25">
      <c r="A6541" s="240" t="s">
        <v>16508</v>
      </c>
      <c r="B6541" s="189" t="s">
        <v>5402</v>
      </c>
      <c r="C6541" s="190" t="s">
        <v>5401</v>
      </c>
      <c r="D6541" s="190" t="s">
        <v>3016</v>
      </c>
      <c r="E6541" s="190" t="s">
        <v>20867</v>
      </c>
      <c r="F6541" s="190" t="s">
        <v>20869</v>
      </c>
      <c r="G6541" s="192">
        <v>16000</v>
      </c>
      <c r="H6541" s="191">
        <v>245.17</v>
      </c>
      <c r="I6541" s="188">
        <v>65.260839417547018</v>
      </c>
      <c r="J6541" s="192">
        <v>16000</v>
      </c>
      <c r="K6541" s="191">
        <v>256.56</v>
      </c>
      <c r="L6541" s="193">
        <v>62.363579669473026</v>
      </c>
      <c r="O6541" s="185"/>
    </row>
    <row r="6542" spans="1:15" x14ac:dyDescent="0.25">
      <c r="A6542" s="240" t="s">
        <v>16509</v>
      </c>
      <c r="B6542" s="189" t="s">
        <v>5402</v>
      </c>
      <c r="C6542" s="190" t="s">
        <v>5401</v>
      </c>
      <c r="D6542" s="190" t="s">
        <v>3017</v>
      </c>
      <c r="E6542" s="190" t="s">
        <v>20867</v>
      </c>
      <c r="F6542" s="190" t="s">
        <v>20869</v>
      </c>
      <c r="G6542" s="192">
        <v>14323.06</v>
      </c>
      <c r="H6542" s="191">
        <v>431.98</v>
      </c>
      <c r="I6542" s="188">
        <v>33.156766516968375</v>
      </c>
      <c r="J6542" s="192">
        <v>15207.03</v>
      </c>
      <c r="K6542" s="191">
        <v>443.2</v>
      </c>
      <c r="L6542" s="193">
        <v>34.311890794223828</v>
      </c>
      <c r="O6542" s="185"/>
    </row>
    <row r="6543" spans="1:15" x14ac:dyDescent="0.25">
      <c r="A6543" s="240" t="s">
        <v>16510</v>
      </c>
      <c r="B6543" s="189" t="s">
        <v>5402</v>
      </c>
      <c r="C6543" s="190" t="s">
        <v>5401</v>
      </c>
      <c r="D6543" s="190" t="s">
        <v>3018</v>
      </c>
      <c r="E6543" s="190" t="s">
        <v>20867</v>
      </c>
      <c r="F6543" s="190" t="s">
        <v>20869</v>
      </c>
      <c r="G6543" s="192">
        <v>1088.76</v>
      </c>
      <c r="H6543" s="191">
        <v>132.18</v>
      </c>
      <c r="I6543" s="188">
        <v>8.2369496141625049</v>
      </c>
      <c r="J6543" s="192">
        <v>1144.3800000000001</v>
      </c>
      <c r="K6543" s="191">
        <v>134.29</v>
      </c>
      <c r="L6543" s="193">
        <v>8.5217067540397657</v>
      </c>
      <c r="O6543" s="185"/>
    </row>
    <row r="6544" spans="1:15" x14ac:dyDescent="0.25">
      <c r="A6544" s="240" t="s">
        <v>16511</v>
      </c>
      <c r="B6544" s="189" t="s">
        <v>5402</v>
      </c>
      <c r="C6544" s="190" t="s">
        <v>5401</v>
      </c>
      <c r="D6544" s="190" t="s">
        <v>3019</v>
      </c>
      <c r="E6544" s="190" t="s">
        <v>20867</v>
      </c>
      <c r="F6544" s="190" t="s">
        <v>20869</v>
      </c>
      <c r="G6544" s="192">
        <v>5449</v>
      </c>
      <c r="H6544" s="191">
        <v>226.36</v>
      </c>
      <c r="I6544" s="188">
        <v>24.072274253401659</v>
      </c>
      <c r="J6544" s="192">
        <v>6000</v>
      </c>
      <c r="K6544" s="191">
        <v>229.01</v>
      </c>
      <c r="L6544" s="193">
        <v>26.199729269464218</v>
      </c>
      <c r="O6544" s="185"/>
    </row>
    <row r="6545" spans="1:15" x14ac:dyDescent="0.25">
      <c r="A6545" s="240" t="s">
        <v>16512</v>
      </c>
      <c r="B6545" s="189" t="s">
        <v>5402</v>
      </c>
      <c r="C6545" s="190" t="s">
        <v>5401</v>
      </c>
      <c r="D6545" s="190" t="s">
        <v>20861</v>
      </c>
      <c r="E6545" s="190" t="s">
        <v>20867</v>
      </c>
      <c r="F6545" s="190" t="s">
        <v>20869</v>
      </c>
      <c r="G6545" s="192">
        <v>600</v>
      </c>
      <c r="H6545" s="191">
        <v>35.57</v>
      </c>
      <c r="I6545" s="188">
        <v>16.86814731515322</v>
      </c>
      <c r="J6545" s="192">
        <v>660</v>
      </c>
      <c r="K6545" s="191">
        <v>37.75</v>
      </c>
      <c r="L6545" s="193">
        <v>17.483443708609272</v>
      </c>
      <c r="O6545" s="185"/>
    </row>
    <row r="6546" spans="1:15" x14ac:dyDescent="0.25">
      <c r="A6546" s="240" t="s">
        <v>16513</v>
      </c>
      <c r="B6546" s="189" t="s">
        <v>5402</v>
      </c>
      <c r="C6546" s="190" t="s">
        <v>5401</v>
      </c>
      <c r="D6546" s="190" t="s">
        <v>16514</v>
      </c>
      <c r="E6546" s="190" t="s">
        <v>20867</v>
      </c>
      <c r="F6546" s="190" t="s">
        <v>20868</v>
      </c>
      <c r="G6546" s="192">
        <v>0</v>
      </c>
      <c r="H6546" s="191">
        <v>34.369999999999997</v>
      </c>
      <c r="I6546" s="188">
        <v>0</v>
      </c>
      <c r="J6546" s="192">
        <v>0</v>
      </c>
      <c r="K6546" s="191">
        <v>35.93</v>
      </c>
      <c r="L6546" s="193">
        <v>0</v>
      </c>
      <c r="O6546" s="185"/>
    </row>
    <row r="6547" spans="1:15" x14ac:dyDescent="0.25">
      <c r="A6547" s="240" t="s">
        <v>16515</v>
      </c>
      <c r="B6547" s="189" t="s">
        <v>5402</v>
      </c>
      <c r="C6547" s="190" t="s">
        <v>5401</v>
      </c>
      <c r="D6547" s="190" t="s">
        <v>2379</v>
      </c>
      <c r="E6547" s="190" t="s">
        <v>20867</v>
      </c>
      <c r="F6547" s="190" t="s">
        <v>20869</v>
      </c>
      <c r="G6547" s="192">
        <v>167.69</v>
      </c>
      <c r="H6547" s="191">
        <v>54.93</v>
      </c>
      <c r="I6547" s="188">
        <v>3.0527944656835975</v>
      </c>
      <c r="J6547" s="192">
        <v>172.84</v>
      </c>
      <c r="K6547" s="191">
        <v>54.38</v>
      </c>
      <c r="L6547" s="193">
        <v>3.1783744023538065</v>
      </c>
      <c r="O6547" s="185"/>
    </row>
    <row r="6548" spans="1:15" x14ac:dyDescent="0.25">
      <c r="A6548" s="240" t="s">
        <v>16516</v>
      </c>
      <c r="B6548" s="189" t="s">
        <v>5402</v>
      </c>
      <c r="C6548" s="190" t="s">
        <v>5401</v>
      </c>
      <c r="D6548" s="190" t="s">
        <v>16517</v>
      </c>
      <c r="E6548" s="190" t="s">
        <v>20867</v>
      </c>
      <c r="F6548" s="190" t="s">
        <v>20868</v>
      </c>
      <c r="G6548" s="192">
        <v>0</v>
      </c>
      <c r="H6548" s="191">
        <v>48.59</v>
      </c>
      <c r="I6548" s="188">
        <v>0</v>
      </c>
      <c r="J6548" s="192">
        <v>0</v>
      </c>
      <c r="K6548" s="191">
        <v>50.56</v>
      </c>
      <c r="L6548" s="193">
        <v>0</v>
      </c>
      <c r="O6548" s="185"/>
    </row>
    <row r="6549" spans="1:15" x14ac:dyDescent="0.25">
      <c r="A6549" s="240" t="s">
        <v>16518</v>
      </c>
      <c r="B6549" s="189" t="s">
        <v>5402</v>
      </c>
      <c r="C6549" s="190" t="s">
        <v>5401</v>
      </c>
      <c r="D6549" s="190" t="s">
        <v>3020</v>
      </c>
      <c r="E6549" s="190" t="s">
        <v>20867</v>
      </c>
      <c r="F6549" s="190" t="s">
        <v>20869</v>
      </c>
      <c r="G6549" s="192">
        <v>2856</v>
      </c>
      <c r="H6549" s="191">
        <v>197.79</v>
      </c>
      <c r="I6549" s="188">
        <v>14.439557106021539</v>
      </c>
      <c r="J6549" s="192">
        <v>2913</v>
      </c>
      <c r="K6549" s="191">
        <v>203.86</v>
      </c>
      <c r="L6549" s="193">
        <v>14.289218090846658</v>
      </c>
      <c r="O6549" s="185"/>
    </row>
    <row r="6550" spans="1:15" x14ac:dyDescent="0.25">
      <c r="A6550" s="240" t="s">
        <v>16519</v>
      </c>
      <c r="B6550" s="189" t="s">
        <v>5402</v>
      </c>
      <c r="C6550" s="190" t="s">
        <v>5401</v>
      </c>
      <c r="D6550" s="190" t="s">
        <v>3021</v>
      </c>
      <c r="E6550" s="190" t="s">
        <v>20867</v>
      </c>
      <c r="F6550" s="190" t="s">
        <v>20869</v>
      </c>
      <c r="G6550" s="192">
        <v>2905.67</v>
      </c>
      <c r="H6550" s="191">
        <v>236.77</v>
      </c>
      <c r="I6550" s="188">
        <v>12.272120623389787</v>
      </c>
      <c r="J6550" s="192">
        <v>3070.33</v>
      </c>
      <c r="K6550" s="191">
        <v>239.27</v>
      </c>
      <c r="L6550" s="193">
        <v>12.832072554018472</v>
      </c>
      <c r="O6550" s="185"/>
    </row>
    <row r="6551" spans="1:15" x14ac:dyDescent="0.25">
      <c r="A6551" s="240" t="s">
        <v>16520</v>
      </c>
      <c r="B6551" s="189" t="s">
        <v>5402</v>
      </c>
      <c r="C6551" s="190" t="s">
        <v>5401</v>
      </c>
      <c r="D6551" s="190" t="s">
        <v>3022</v>
      </c>
      <c r="E6551" s="190" t="s">
        <v>20867</v>
      </c>
      <c r="F6551" s="190" t="s">
        <v>20869</v>
      </c>
      <c r="G6551" s="192">
        <v>660.08</v>
      </c>
      <c r="H6551" s="191">
        <v>73.75</v>
      </c>
      <c r="I6551" s="188">
        <v>8.9502372881355932</v>
      </c>
      <c r="J6551" s="192">
        <v>680.04</v>
      </c>
      <c r="K6551" s="191">
        <v>78.92</v>
      </c>
      <c r="L6551" s="193">
        <v>8.6168271667511398</v>
      </c>
      <c r="O6551" s="185"/>
    </row>
    <row r="6552" spans="1:15" x14ac:dyDescent="0.25">
      <c r="A6552" s="240" t="s">
        <v>16521</v>
      </c>
      <c r="B6552" s="189" t="s">
        <v>5402</v>
      </c>
      <c r="C6552" s="190" t="s">
        <v>5401</v>
      </c>
      <c r="D6552" s="190" t="s">
        <v>3023</v>
      </c>
      <c r="E6552" s="190" t="s">
        <v>20867</v>
      </c>
      <c r="F6552" s="190" t="s">
        <v>20869</v>
      </c>
      <c r="G6552" s="192">
        <v>20806.650000000001</v>
      </c>
      <c r="H6552" s="191">
        <v>768.1</v>
      </c>
      <c r="I6552" s="188">
        <v>27.088465043614114</v>
      </c>
      <c r="J6552" s="192">
        <v>21521.82</v>
      </c>
      <c r="K6552" s="191">
        <v>785.97</v>
      </c>
      <c r="L6552" s="193">
        <v>27.382495515095993</v>
      </c>
      <c r="O6552" s="185"/>
    </row>
    <row r="6553" spans="1:15" x14ac:dyDescent="0.25">
      <c r="A6553" s="240" t="s">
        <v>16522</v>
      </c>
      <c r="B6553" s="189" t="s">
        <v>5402</v>
      </c>
      <c r="C6553" s="190" t="s">
        <v>5401</v>
      </c>
      <c r="D6553" s="190" t="s">
        <v>3024</v>
      </c>
      <c r="E6553" s="190" t="s">
        <v>20867</v>
      </c>
      <c r="F6553" s="190" t="s">
        <v>20869</v>
      </c>
      <c r="G6553" s="192">
        <v>187.52</v>
      </c>
      <c r="H6553" s="191">
        <v>45.53</v>
      </c>
      <c r="I6553" s="188">
        <v>4.1186031188227545</v>
      </c>
      <c r="J6553" s="192">
        <v>193.76</v>
      </c>
      <c r="K6553" s="191">
        <v>46.62</v>
      </c>
      <c r="L6553" s="193">
        <v>4.1561561561561557</v>
      </c>
      <c r="O6553" s="185"/>
    </row>
    <row r="6554" spans="1:15" x14ac:dyDescent="0.25">
      <c r="A6554" s="240" t="s">
        <v>16523</v>
      </c>
      <c r="B6554" s="189" t="s">
        <v>5402</v>
      </c>
      <c r="C6554" s="190" t="s">
        <v>5401</v>
      </c>
      <c r="D6554" s="190" t="s">
        <v>3025</v>
      </c>
      <c r="E6554" s="190" t="s">
        <v>20867</v>
      </c>
      <c r="F6554" s="190" t="s">
        <v>20869</v>
      </c>
      <c r="G6554" s="192">
        <v>720</v>
      </c>
      <c r="H6554" s="191">
        <v>111.45</v>
      </c>
      <c r="I6554" s="188">
        <v>6.4602960969044414</v>
      </c>
      <c r="J6554" s="192">
        <v>720</v>
      </c>
      <c r="K6554" s="191">
        <v>113.47</v>
      </c>
      <c r="L6554" s="193">
        <v>6.3452895038336123</v>
      </c>
      <c r="O6554" s="185"/>
    </row>
    <row r="6555" spans="1:15" x14ac:dyDescent="0.25">
      <c r="A6555" s="240" t="s">
        <v>16524</v>
      </c>
      <c r="B6555" s="189" t="s">
        <v>5402</v>
      </c>
      <c r="C6555" s="190" t="s">
        <v>5401</v>
      </c>
      <c r="D6555" s="190" t="s">
        <v>3026</v>
      </c>
      <c r="E6555" s="190" t="s">
        <v>20867</v>
      </c>
      <c r="F6555" s="190" t="s">
        <v>20869</v>
      </c>
      <c r="G6555" s="192">
        <v>3500</v>
      </c>
      <c r="H6555" s="191">
        <v>107.26</v>
      </c>
      <c r="I6555" s="188">
        <v>32.630990117471562</v>
      </c>
      <c r="J6555" s="192">
        <v>3500</v>
      </c>
      <c r="K6555" s="191">
        <v>110.04</v>
      </c>
      <c r="L6555" s="193">
        <v>31.806615776081422</v>
      </c>
      <c r="O6555" s="185"/>
    </row>
    <row r="6556" spans="1:15" x14ac:dyDescent="0.25">
      <c r="A6556" s="240" t="s">
        <v>16525</v>
      </c>
      <c r="B6556" s="189" t="s">
        <v>5402</v>
      </c>
      <c r="C6556" s="190" t="s">
        <v>5401</v>
      </c>
      <c r="D6556" s="190" t="s">
        <v>3027</v>
      </c>
      <c r="E6556" s="190" t="s">
        <v>20867</v>
      </c>
      <c r="F6556" s="190" t="s">
        <v>20869</v>
      </c>
      <c r="G6556" s="192">
        <v>3851.85</v>
      </c>
      <c r="H6556" s="191">
        <v>204.79</v>
      </c>
      <c r="I6556" s="188">
        <v>18.808779725572538</v>
      </c>
      <c r="J6556" s="192">
        <v>4000</v>
      </c>
      <c r="K6556" s="191">
        <v>206.61</v>
      </c>
      <c r="L6556" s="193">
        <v>19.36014713711824</v>
      </c>
      <c r="O6556" s="185"/>
    </row>
    <row r="6557" spans="1:15" x14ac:dyDescent="0.25">
      <c r="A6557" s="240" t="s">
        <v>16526</v>
      </c>
      <c r="B6557" s="189" t="s">
        <v>5402</v>
      </c>
      <c r="C6557" s="190" t="s">
        <v>5401</v>
      </c>
      <c r="D6557" s="190" t="s">
        <v>16527</v>
      </c>
      <c r="E6557" s="190" t="s">
        <v>20867</v>
      </c>
      <c r="F6557" s="190" t="s">
        <v>20868</v>
      </c>
      <c r="G6557" s="192">
        <v>0</v>
      </c>
      <c r="H6557" s="191">
        <v>33.14</v>
      </c>
      <c r="I6557" s="188">
        <v>0</v>
      </c>
      <c r="J6557" s="192">
        <v>0</v>
      </c>
      <c r="K6557" s="191">
        <v>33.32</v>
      </c>
      <c r="L6557" s="193">
        <v>0</v>
      </c>
      <c r="O6557" s="185"/>
    </row>
    <row r="6558" spans="1:15" x14ac:dyDescent="0.25">
      <c r="A6558" s="240" t="s">
        <v>16528</v>
      </c>
      <c r="B6558" s="189" t="s">
        <v>5402</v>
      </c>
      <c r="C6558" s="190" t="s">
        <v>5401</v>
      </c>
      <c r="D6558" s="190" t="s">
        <v>3028</v>
      </c>
      <c r="E6558" s="190" t="s">
        <v>20867</v>
      </c>
      <c r="F6558" s="190" t="s">
        <v>20869</v>
      </c>
      <c r="G6558" s="192">
        <v>1986.28</v>
      </c>
      <c r="H6558" s="191">
        <v>134.04</v>
      </c>
      <c r="I6558" s="188">
        <v>14.818561623396002</v>
      </c>
      <c r="J6558" s="192">
        <v>2093.14</v>
      </c>
      <c r="K6558" s="191">
        <v>139.94999999999999</v>
      </c>
      <c r="L6558" s="193">
        <v>14.95634155055377</v>
      </c>
      <c r="O6558" s="185"/>
    </row>
    <row r="6559" spans="1:15" x14ac:dyDescent="0.25">
      <c r="A6559" s="240" t="s">
        <v>16529</v>
      </c>
      <c r="B6559" s="189" t="s">
        <v>5402</v>
      </c>
      <c r="C6559" s="190" t="s">
        <v>5401</v>
      </c>
      <c r="D6559" s="190" t="s">
        <v>16530</v>
      </c>
      <c r="E6559" s="190" t="s">
        <v>20867</v>
      </c>
      <c r="F6559" s="190" t="s">
        <v>20868</v>
      </c>
      <c r="G6559" s="192">
        <v>0</v>
      </c>
      <c r="H6559" s="191">
        <v>40.43</v>
      </c>
      <c r="I6559" s="188">
        <v>0</v>
      </c>
      <c r="J6559" s="192">
        <v>0</v>
      </c>
      <c r="K6559" s="191">
        <v>42.45</v>
      </c>
      <c r="L6559" s="193">
        <v>0</v>
      </c>
      <c r="O6559" s="185"/>
    </row>
    <row r="6560" spans="1:15" x14ac:dyDescent="0.25">
      <c r="A6560" s="240" t="s">
        <v>16531</v>
      </c>
      <c r="B6560" s="189" t="s">
        <v>5402</v>
      </c>
      <c r="C6560" s="190" t="s">
        <v>5401</v>
      </c>
      <c r="D6560" s="190" t="s">
        <v>20862</v>
      </c>
      <c r="E6560" s="190" t="s">
        <v>20867</v>
      </c>
      <c r="F6560" s="190" t="s">
        <v>20869</v>
      </c>
      <c r="G6560" s="192">
        <v>449.38</v>
      </c>
      <c r="H6560" s="191">
        <v>94.02</v>
      </c>
      <c r="I6560" s="188">
        <v>4.7796213571580513</v>
      </c>
      <c r="J6560" s="192">
        <v>474.69</v>
      </c>
      <c r="K6560" s="191">
        <v>94.95</v>
      </c>
      <c r="L6560" s="193">
        <v>4.9993680884676142</v>
      </c>
      <c r="O6560" s="185"/>
    </row>
    <row r="6561" spans="1:15" x14ac:dyDescent="0.25">
      <c r="A6561" s="240" t="s">
        <v>16532</v>
      </c>
      <c r="B6561" s="189" t="s">
        <v>5402</v>
      </c>
      <c r="C6561" s="190" t="s">
        <v>5401</v>
      </c>
      <c r="D6561" s="190" t="s">
        <v>4656</v>
      </c>
      <c r="E6561" s="190" t="s">
        <v>20867</v>
      </c>
      <c r="F6561" s="190" t="s">
        <v>20869</v>
      </c>
      <c r="G6561" s="192">
        <v>6220.65</v>
      </c>
      <c r="H6561" s="191">
        <v>214.99</v>
      </c>
      <c r="I6561" s="188">
        <v>28.934601609377179</v>
      </c>
      <c r="J6561" s="192">
        <v>4000</v>
      </c>
      <c r="K6561" s="191">
        <v>220.27</v>
      </c>
      <c r="L6561" s="193">
        <v>18.159531484087708</v>
      </c>
      <c r="O6561" s="185"/>
    </row>
    <row r="6562" spans="1:15" x14ac:dyDescent="0.25">
      <c r="A6562" s="240" t="s">
        <v>16533</v>
      </c>
      <c r="B6562" s="189" t="s">
        <v>5402</v>
      </c>
      <c r="C6562" s="190" t="s">
        <v>5401</v>
      </c>
      <c r="D6562" s="190" t="s">
        <v>3030</v>
      </c>
      <c r="E6562" s="190" t="s">
        <v>20867</v>
      </c>
      <c r="F6562" s="190" t="s">
        <v>20869</v>
      </c>
      <c r="G6562" s="192">
        <v>1500</v>
      </c>
      <c r="H6562" s="191">
        <v>76.48</v>
      </c>
      <c r="I6562" s="188">
        <v>19.61297071129707</v>
      </c>
      <c r="J6562" s="192">
        <v>1500</v>
      </c>
      <c r="K6562" s="191">
        <v>77.03</v>
      </c>
      <c r="L6562" s="193">
        <v>19.472932623653122</v>
      </c>
      <c r="O6562" s="185"/>
    </row>
    <row r="6563" spans="1:15" x14ac:dyDescent="0.25">
      <c r="A6563" s="240" t="s">
        <v>16534</v>
      </c>
      <c r="B6563" s="189" t="s">
        <v>5402</v>
      </c>
      <c r="C6563" s="190" t="s">
        <v>5401</v>
      </c>
      <c r="D6563" s="190" t="s">
        <v>3031</v>
      </c>
      <c r="E6563" s="190" t="s">
        <v>20867</v>
      </c>
      <c r="F6563" s="190" t="s">
        <v>20869</v>
      </c>
      <c r="G6563" s="192">
        <v>3766</v>
      </c>
      <c r="H6563" s="191">
        <v>148.30000000000001</v>
      </c>
      <c r="I6563" s="188">
        <v>25.394470667565741</v>
      </c>
      <c r="J6563" s="192">
        <v>3990</v>
      </c>
      <c r="K6563" s="191">
        <v>145.9</v>
      </c>
      <c r="L6563" s="193">
        <v>27.347498286497601</v>
      </c>
      <c r="O6563" s="185"/>
    </row>
    <row r="6564" spans="1:15" x14ac:dyDescent="0.25">
      <c r="A6564" s="239" t="s">
        <v>16535</v>
      </c>
      <c r="B6564" s="189" t="s">
        <v>5410</v>
      </c>
      <c r="C6564" s="190" t="s">
        <v>5409</v>
      </c>
      <c r="D6564" s="190" t="s">
        <v>2857</v>
      </c>
      <c r="E6564" s="190" t="s">
        <v>20867</v>
      </c>
      <c r="F6564" s="190" t="s">
        <v>20869</v>
      </c>
      <c r="G6564" s="192">
        <v>2050</v>
      </c>
      <c r="H6564" s="191">
        <v>147.1</v>
      </c>
      <c r="I6564" s="188">
        <v>13.95</v>
      </c>
      <c r="J6564" s="192">
        <v>2066</v>
      </c>
      <c r="K6564" s="191">
        <v>144.9</v>
      </c>
      <c r="L6564" s="193">
        <v>14.22</v>
      </c>
      <c r="O6564" s="185"/>
    </row>
    <row r="6565" spans="1:15" x14ac:dyDescent="0.25">
      <c r="A6565" s="239" t="s">
        <v>16536</v>
      </c>
      <c r="B6565" s="189" t="s">
        <v>5410</v>
      </c>
      <c r="C6565" s="190" t="s">
        <v>5409</v>
      </c>
      <c r="D6565" s="190" t="s">
        <v>2300</v>
      </c>
      <c r="E6565" s="190" t="s">
        <v>20867</v>
      </c>
      <c r="F6565" s="190" t="s">
        <v>20870</v>
      </c>
      <c r="G6565" s="192">
        <v>1970</v>
      </c>
      <c r="H6565" s="191">
        <v>119.1</v>
      </c>
      <c r="I6565" s="188">
        <v>16.559999999999999</v>
      </c>
      <c r="J6565" s="192">
        <v>1970</v>
      </c>
      <c r="K6565" s="191">
        <v>116.7</v>
      </c>
      <c r="L6565" s="193">
        <v>16.920000000000002</v>
      </c>
      <c r="O6565" s="185"/>
    </row>
    <row r="6566" spans="1:15" x14ac:dyDescent="0.25">
      <c r="A6566" s="239" t="s">
        <v>16537</v>
      </c>
      <c r="B6566" s="189" t="s">
        <v>5410</v>
      </c>
      <c r="C6566" s="190" t="s">
        <v>5409</v>
      </c>
      <c r="D6566" s="190" t="s">
        <v>2302</v>
      </c>
      <c r="E6566" s="190" t="s">
        <v>20867</v>
      </c>
      <c r="F6566" s="190" t="s">
        <v>20870</v>
      </c>
      <c r="G6566" s="192">
        <v>2350</v>
      </c>
      <c r="H6566" s="191">
        <v>75.400000000000006</v>
      </c>
      <c r="I6566" s="188">
        <v>31.23</v>
      </c>
      <c r="J6566" s="192">
        <v>2500</v>
      </c>
      <c r="K6566" s="191">
        <v>76.900000000000006</v>
      </c>
      <c r="L6566" s="193">
        <v>32.49</v>
      </c>
      <c r="O6566" s="185"/>
    </row>
    <row r="6567" spans="1:15" x14ac:dyDescent="0.25">
      <c r="A6567" s="239" t="s">
        <v>16538</v>
      </c>
      <c r="B6567" s="189" t="s">
        <v>5410</v>
      </c>
      <c r="C6567" s="190" t="s">
        <v>5409</v>
      </c>
      <c r="D6567" s="190" t="s">
        <v>8758</v>
      </c>
      <c r="E6567" s="190" t="s">
        <v>20867</v>
      </c>
      <c r="F6567" s="190" t="s">
        <v>20869</v>
      </c>
      <c r="G6567" s="192">
        <v>12254</v>
      </c>
      <c r="H6567" s="191">
        <v>209</v>
      </c>
      <c r="I6567" s="188">
        <v>58.68</v>
      </c>
      <c r="J6567" s="192">
        <v>12622</v>
      </c>
      <c r="K6567" s="191">
        <v>211.1</v>
      </c>
      <c r="L6567" s="193">
        <v>59.791567977261963</v>
      </c>
      <c r="O6567" s="185"/>
    </row>
    <row r="6568" spans="1:15" x14ac:dyDescent="0.25">
      <c r="A6568" s="239" t="s">
        <v>16539</v>
      </c>
      <c r="B6568" s="189" t="s">
        <v>5410</v>
      </c>
      <c r="C6568" s="190" t="s">
        <v>5409</v>
      </c>
      <c r="D6568" s="190" t="s">
        <v>16540</v>
      </c>
      <c r="E6568" s="190" t="s">
        <v>20867</v>
      </c>
      <c r="F6568" s="190" t="s">
        <v>20870</v>
      </c>
      <c r="G6568" s="192">
        <v>0</v>
      </c>
      <c r="H6568" s="191">
        <v>0</v>
      </c>
      <c r="I6568" s="188">
        <v>0</v>
      </c>
      <c r="J6568" s="192">
        <v>0</v>
      </c>
      <c r="K6568" s="191">
        <v>0</v>
      </c>
      <c r="L6568" s="193">
        <v>0</v>
      </c>
      <c r="O6568" s="185"/>
    </row>
    <row r="6569" spans="1:15" x14ac:dyDescent="0.25">
      <c r="A6569" s="239" t="s">
        <v>16541</v>
      </c>
      <c r="B6569" s="189" t="s">
        <v>5410</v>
      </c>
      <c r="C6569" s="190" t="s">
        <v>5409</v>
      </c>
      <c r="D6569" s="190" t="s">
        <v>3033</v>
      </c>
      <c r="E6569" s="190" t="s">
        <v>20867</v>
      </c>
      <c r="F6569" s="190" t="s">
        <v>20869</v>
      </c>
      <c r="G6569" s="192">
        <v>5577</v>
      </c>
      <c r="H6569" s="191">
        <v>568.4</v>
      </c>
      <c r="I6569" s="188">
        <v>9.81</v>
      </c>
      <c r="J6569" s="192">
        <v>5577</v>
      </c>
      <c r="K6569" s="191">
        <v>576.1</v>
      </c>
      <c r="L6569" s="193">
        <v>9.7200000000000006</v>
      </c>
      <c r="O6569" s="185"/>
    </row>
    <row r="6570" spans="1:15" x14ac:dyDescent="0.25">
      <c r="A6570" s="239" t="s">
        <v>16542</v>
      </c>
      <c r="B6570" s="189" t="s">
        <v>5410</v>
      </c>
      <c r="C6570" s="190" t="s">
        <v>5409</v>
      </c>
      <c r="D6570" s="190" t="s">
        <v>3034</v>
      </c>
      <c r="E6570" s="190" t="s">
        <v>20867</v>
      </c>
      <c r="F6570" s="190" t="s">
        <v>20869</v>
      </c>
      <c r="G6570" s="192">
        <v>23023</v>
      </c>
      <c r="H6570" s="191">
        <v>722.9</v>
      </c>
      <c r="I6570" s="188">
        <v>31.86</v>
      </c>
      <c r="J6570" s="192">
        <v>24360</v>
      </c>
      <c r="K6570" s="191">
        <v>741.8</v>
      </c>
      <c r="L6570" s="193">
        <v>32.85</v>
      </c>
      <c r="O6570" s="185"/>
    </row>
    <row r="6571" spans="1:15" x14ac:dyDescent="0.25">
      <c r="A6571" s="239" t="s">
        <v>16543</v>
      </c>
      <c r="B6571" s="189" t="s">
        <v>5410</v>
      </c>
      <c r="C6571" s="190" t="s">
        <v>5409</v>
      </c>
      <c r="D6571" s="190" t="s">
        <v>3035</v>
      </c>
      <c r="E6571" s="190" t="s">
        <v>20867</v>
      </c>
      <c r="F6571" s="190" t="s">
        <v>20869</v>
      </c>
      <c r="G6571" s="192">
        <v>2600</v>
      </c>
      <c r="H6571" s="191">
        <v>274.3</v>
      </c>
      <c r="I6571" s="188">
        <v>9.4499999999999993</v>
      </c>
      <c r="J6571" s="192">
        <v>2600</v>
      </c>
      <c r="K6571" s="191">
        <v>274.8</v>
      </c>
      <c r="L6571" s="193">
        <v>9.4499999999999993</v>
      </c>
      <c r="O6571" s="185"/>
    </row>
    <row r="6572" spans="1:15" x14ac:dyDescent="0.25">
      <c r="A6572" s="239" t="s">
        <v>16544</v>
      </c>
      <c r="B6572" s="189" t="s">
        <v>5410</v>
      </c>
      <c r="C6572" s="190" t="s">
        <v>5409</v>
      </c>
      <c r="D6572" s="190" t="s">
        <v>16545</v>
      </c>
      <c r="E6572" s="190" t="s">
        <v>20867</v>
      </c>
      <c r="F6572" s="190" t="s">
        <v>20870</v>
      </c>
      <c r="G6572" s="192">
        <v>0</v>
      </c>
      <c r="H6572" s="191">
        <v>0</v>
      </c>
      <c r="I6572" s="188">
        <v>0</v>
      </c>
      <c r="J6572" s="192">
        <v>0</v>
      </c>
      <c r="K6572" s="191">
        <v>0</v>
      </c>
      <c r="L6572" s="193">
        <v>0</v>
      </c>
      <c r="O6572" s="185"/>
    </row>
    <row r="6573" spans="1:15" x14ac:dyDescent="0.25">
      <c r="A6573" s="239" t="s">
        <v>16546</v>
      </c>
      <c r="B6573" s="189" t="s">
        <v>5410</v>
      </c>
      <c r="C6573" s="190" t="s">
        <v>5409</v>
      </c>
      <c r="D6573" s="190" t="s">
        <v>3038</v>
      </c>
      <c r="E6573" s="190" t="s">
        <v>20867</v>
      </c>
      <c r="F6573" s="190" t="s">
        <v>20870</v>
      </c>
      <c r="G6573" s="192">
        <v>8770</v>
      </c>
      <c r="H6573" s="191">
        <v>685.6</v>
      </c>
      <c r="I6573" s="188">
        <v>12.78</v>
      </c>
      <c r="J6573" s="192">
        <v>8770</v>
      </c>
      <c r="K6573" s="191">
        <v>693.4</v>
      </c>
      <c r="L6573" s="193">
        <v>12.69</v>
      </c>
      <c r="O6573" s="185"/>
    </row>
    <row r="6574" spans="1:15" x14ac:dyDescent="0.25">
      <c r="A6574" s="239" t="s">
        <v>16547</v>
      </c>
      <c r="B6574" s="189" t="s">
        <v>5410</v>
      </c>
      <c r="C6574" s="190" t="s">
        <v>5409</v>
      </c>
      <c r="D6574" s="190" t="s">
        <v>16548</v>
      </c>
      <c r="E6574" s="190" t="s">
        <v>20867</v>
      </c>
      <c r="F6574" s="190" t="s">
        <v>20870</v>
      </c>
      <c r="G6574" s="192">
        <v>0</v>
      </c>
      <c r="H6574" s="191">
        <v>0</v>
      </c>
      <c r="I6574" s="188">
        <v>0</v>
      </c>
      <c r="J6574" s="192">
        <v>0</v>
      </c>
      <c r="K6574" s="191">
        <v>0</v>
      </c>
      <c r="L6574" s="193">
        <v>0</v>
      </c>
      <c r="O6574" s="185"/>
    </row>
    <row r="6575" spans="1:15" x14ac:dyDescent="0.25">
      <c r="A6575" s="239" t="s">
        <v>16549</v>
      </c>
      <c r="B6575" s="189" t="s">
        <v>5410</v>
      </c>
      <c r="C6575" s="190" t="s">
        <v>5409</v>
      </c>
      <c r="D6575" s="190" t="s">
        <v>3039</v>
      </c>
      <c r="E6575" s="190" t="s">
        <v>20867</v>
      </c>
      <c r="F6575" s="190" t="s">
        <v>20869</v>
      </c>
      <c r="G6575" s="192">
        <v>14500</v>
      </c>
      <c r="H6575" s="191">
        <v>570.70000000000005</v>
      </c>
      <c r="I6575" s="188">
        <v>25.38</v>
      </c>
      <c r="J6575" s="192">
        <v>19600</v>
      </c>
      <c r="K6575" s="191">
        <v>573</v>
      </c>
      <c r="L6575" s="193">
        <v>34.200000000000003</v>
      </c>
      <c r="O6575" s="185"/>
    </row>
    <row r="6576" spans="1:15" x14ac:dyDescent="0.25">
      <c r="A6576" s="239" t="s">
        <v>16550</v>
      </c>
      <c r="B6576" s="189" t="s">
        <v>5410</v>
      </c>
      <c r="C6576" s="190" t="s">
        <v>5409</v>
      </c>
      <c r="D6576" s="190" t="s">
        <v>3040</v>
      </c>
      <c r="E6576" s="190" t="s">
        <v>20867</v>
      </c>
      <c r="F6576" s="190" t="s">
        <v>20869</v>
      </c>
      <c r="G6576" s="192">
        <v>40420</v>
      </c>
      <c r="H6576" s="191">
        <v>925.1</v>
      </c>
      <c r="I6576" s="188">
        <v>43.74</v>
      </c>
      <c r="J6576" s="192">
        <v>45420</v>
      </c>
      <c r="K6576" s="191">
        <v>970.4</v>
      </c>
      <c r="L6576" s="193">
        <v>46.8</v>
      </c>
      <c r="O6576" s="185"/>
    </row>
    <row r="6577" spans="1:15" x14ac:dyDescent="0.25">
      <c r="A6577" s="239" t="s">
        <v>16551</v>
      </c>
      <c r="B6577" s="189" t="s">
        <v>5410</v>
      </c>
      <c r="C6577" s="190" t="s">
        <v>5409</v>
      </c>
      <c r="D6577" s="190" t="s">
        <v>3041</v>
      </c>
      <c r="E6577" s="190" t="s">
        <v>20867</v>
      </c>
      <c r="F6577" s="190" t="s">
        <v>20869</v>
      </c>
      <c r="G6577" s="192">
        <v>3017</v>
      </c>
      <c r="H6577" s="191">
        <v>200.4</v>
      </c>
      <c r="I6577" s="188">
        <v>15.03</v>
      </c>
      <c r="J6577" s="192">
        <v>3017</v>
      </c>
      <c r="K6577" s="191">
        <v>195.3</v>
      </c>
      <c r="L6577" s="193">
        <v>15.48</v>
      </c>
      <c r="O6577" s="185"/>
    </row>
    <row r="6578" spans="1:15" x14ac:dyDescent="0.25">
      <c r="A6578" s="239" t="s">
        <v>16552</v>
      </c>
      <c r="B6578" s="189" t="s">
        <v>5410</v>
      </c>
      <c r="C6578" s="190" t="s">
        <v>5409</v>
      </c>
      <c r="D6578" s="190" t="s">
        <v>16553</v>
      </c>
      <c r="E6578" s="190" t="s">
        <v>20867</v>
      </c>
      <c r="F6578" s="190" t="s">
        <v>20870</v>
      </c>
      <c r="G6578" s="192">
        <v>0</v>
      </c>
      <c r="H6578" s="191">
        <v>0</v>
      </c>
      <c r="I6578" s="188">
        <v>0</v>
      </c>
      <c r="J6578" s="192">
        <v>0</v>
      </c>
      <c r="K6578" s="191">
        <v>0</v>
      </c>
      <c r="L6578" s="193">
        <v>0</v>
      </c>
      <c r="O6578" s="185"/>
    </row>
    <row r="6579" spans="1:15" x14ac:dyDescent="0.25">
      <c r="A6579" s="239" t="s">
        <v>16554</v>
      </c>
      <c r="B6579" s="189" t="s">
        <v>5410</v>
      </c>
      <c r="C6579" s="190" t="s">
        <v>5409</v>
      </c>
      <c r="D6579" s="190" t="s">
        <v>3042</v>
      </c>
      <c r="E6579" s="190" t="s">
        <v>20867</v>
      </c>
      <c r="F6579" s="190" t="s">
        <v>20869</v>
      </c>
      <c r="G6579" s="192">
        <v>15691</v>
      </c>
      <c r="H6579" s="191">
        <v>960.4</v>
      </c>
      <c r="I6579" s="188">
        <v>16.38</v>
      </c>
      <c r="J6579" s="192">
        <v>15691</v>
      </c>
      <c r="K6579" s="191">
        <v>973.9</v>
      </c>
      <c r="L6579" s="193">
        <v>16.111510422014582</v>
      </c>
      <c r="O6579" s="185"/>
    </row>
    <row r="6580" spans="1:15" x14ac:dyDescent="0.25">
      <c r="A6580" s="239" t="s">
        <v>16555</v>
      </c>
      <c r="B6580" s="189" t="s">
        <v>5410</v>
      </c>
      <c r="C6580" s="190" t="s">
        <v>5409</v>
      </c>
      <c r="D6580" s="190" t="s">
        <v>2051</v>
      </c>
      <c r="E6580" s="190" t="s">
        <v>20867</v>
      </c>
      <c r="F6580" s="190" t="s">
        <v>20869</v>
      </c>
      <c r="G6580" s="192">
        <v>122880</v>
      </c>
      <c r="H6580" s="191">
        <v>2686.5</v>
      </c>
      <c r="I6580" s="188">
        <v>45.72</v>
      </c>
      <c r="J6580" s="192">
        <v>122880</v>
      </c>
      <c r="K6580" s="191">
        <v>2793</v>
      </c>
      <c r="L6580" s="193">
        <v>44.01</v>
      </c>
      <c r="O6580" s="185"/>
    </row>
    <row r="6581" spans="1:15" x14ac:dyDescent="0.25">
      <c r="A6581" s="239" t="s">
        <v>16556</v>
      </c>
      <c r="B6581" s="189" t="s">
        <v>5410</v>
      </c>
      <c r="C6581" s="190" t="s">
        <v>5409</v>
      </c>
      <c r="D6581" s="190" t="s">
        <v>2052</v>
      </c>
      <c r="E6581" s="190" t="s">
        <v>20867</v>
      </c>
      <c r="F6581" s="190" t="s">
        <v>20869</v>
      </c>
      <c r="G6581" s="192">
        <v>3852</v>
      </c>
      <c r="H6581" s="191">
        <v>172.5</v>
      </c>
      <c r="I6581" s="188">
        <v>22.32</v>
      </c>
      <c r="J6581" s="192">
        <v>3852</v>
      </c>
      <c r="K6581" s="191">
        <v>178.1</v>
      </c>
      <c r="L6581" s="193">
        <v>21.6</v>
      </c>
      <c r="O6581" s="185"/>
    </row>
    <row r="6582" spans="1:15" x14ac:dyDescent="0.25">
      <c r="A6582" s="239" t="s">
        <v>16557</v>
      </c>
      <c r="B6582" s="189" t="s">
        <v>5410</v>
      </c>
      <c r="C6582" s="190" t="s">
        <v>5409</v>
      </c>
      <c r="D6582" s="190" t="s">
        <v>2053</v>
      </c>
      <c r="E6582" s="190" t="s">
        <v>20867</v>
      </c>
      <c r="F6582" s="190" t="s">
        <v>20869</v>
      </c>
      <c r="G6582" s="192">
        <v>9064</v>
      </c>
      <c r="H6582" s="191">
        <v>671.9</v>
      </c>
      <c r="I6582" s="188">
        <v>13.5</v>
      </c>
      <c r="J6582" s="192">
        <v>9517.2000000000007</v>
      </c>
      <c r="K6582" s="191">
        <v>677.5</v>
      </c>
      <c r="L6582" s="193">
        <v>14.04</v>
      </c>
      <c r="O6582" s="185"/>
    </row>
    <row r="6583" spans="1:15" x14ac:dyDescent="0.25">
      <c r="A6583" s="239" t="s">
        <v>16558</v>
      </c>
      <c r="B6583" s="189" t="s">
        <v>5410</v>
      </c>
      <c r="C6583" s="190" t="s">
        <v>5409</v>
      </c>
      <c r="D6583" s="190" t="s">
        <v>2054</v>
      </c>
      <c r="E6583" s="190" t="s">
        <v>20867</v>
      </c>
      <c r="F6583" s="190" t="s">
        <v>20869</v>
      </c>
      <c r="G6583" s="192">
        <v>7400</v>
      </c>
      <c r="H6583" s="191">
        <v>455</v>
      </c>
      <c r="I6583" s="188">
        <v>16.29</v>
      </c>
      <c r="J6583" s="192">
        <v>8230</v>
      </c>
      <c r="K6583" s="191">
        <v>467.5</v>
      </c>
      <c r="L6583" s="193">
        <v>17.64</v>
      </c>
      <c r="O6583" s="185"/>
    </row>
    <row r="6584" spans="1:15" x14ac:dyDescent="0.25">
      <c r="A6584" s="239" t="s">
        <v>16559</v>
      </c>
      <c r="B6584" s="189" t="s">
        <v>5410</v>
      </c>
      <c r="C6584" s="190" t="s">
        <v>5409</v>
      </c>
      <c r="D6584" s="190" t="s">
        <v>2055</v>
      </c>
      <c r="E6584" s="190" t="s">
        <v>20867</v>
      </c>
      <c r="F6584" s="190" t="s">
        <v>20869</v>
      </c>
      <c r="G6584" s="192">
        <v>3000</v>
      </c>
      <c r="H6584" s="191">
        <v>231.4</v>
      </c>
      <c r="I6584" s="188">
        <v>12.96</v>
      </c>
      <c r="J6584" s="192">
        <v>3000</v>
      </c>
      <c r="K6584" s="191">
        <v>231.2</v>
      </c>
      <c r="L6584" s="193">
        <v>12.96</v>
      </c>
      <c r="O6584" s="185"/>
    </row>
    <row r="6585" spans="1:15" x14ac:dyDescent="0.25">
      <c r="A6585" s="239" t="s">
        <v>16560</v>
      </c>
      <c r="B6585" s="189" t="s">
        <v>5410</v>
      </c>
      <c r="C6585" s="190" t="s">
        <v>5409</v>
      </c>
      <c r="D6585" s="190" t="s">
        <v>2298</v>
      </c>
      <c r="E6585" s="190" t="s">
        <v>20867</v>
      </c>
      <c r="F6585" s="190" t="s">
        <v>20870</v>
      </c>
      <c r="G6585" s="192">
        <v>5720</v>
      </c>
      <c r="H6585" s="191">
        <v>218.3</v>
      </c>
      <c r="I6585" s="188">
        <v>26.19</v>
      </c>
      <c r="J6585" s="192">
        <v>6720</v>
      </c>
      <c r="K6585" s="191">
        <v>218.9</v>
      </c>
      <c r="L6585" s="193">
        <v>30.69</v>
      </c>
      <c r="O6585" s="185"/>
    </row>
    <row r="6586" spans="1:15" x14ac:dyDescent="0.25">
      <c r="A6586" s="239" t="s">
        <v>16561</v>
      </c>
      <c r="B6586" s="189" t="s">
        <v>5410</v>
      </c>
      <c r="C6586" s="190" t="s">
        <v>5409</v>
      </c>
      <c r="D6586" s="190" t="s">
        <v>2056</v>
      </c>
      <c r="E6586" s="190" t="s">
        <v>20867</v>
      </c>
      <c r="F6586" s="190" t="s">
        <v>20869</v>
      </c>
      <c r="G6586" s="192">
        <v>2136.75</v>
      </c>
      <c r="H6586" s="191">
        <v>153.1</v>
      </c>
      <c r="I6586" s="188">
        <v>13.95</v>
      </c>
      <c r="J6586" s="192">
        <v>2500</v>
      </c>
      <c r="K6586" s="191">
        <v>155.9</v>
      </c>
      <c r="L6586" s="193">
        <v>16.02</v>
      </c>
      <c r="O6586" s="185"/>
    </row>
    <row r="6587" spans="1:15" x14ac:dyDescent="0.25">
      <c r="A6587" s="239" t="s">
        <v>16562</v>
      </c>
      <c r="B6587" s="189" t="s">
        <v>5410</v>
      </c>
      <c r="C6587" s="190" t="s">
        <v>5409</v>
      </c>
      <c r="D6587" s="190" t="s">
        <v>2299</v>
      </c>
      <c r="E6587" s="190" t="s">
        <v>20867</v>
      </c>
      <c r="F6587" s="190" t="s">
        <v>20870</v>
      </c>
      <c r="G6587" s="192">
        <v>3564</v>
      </c>
      <c r="H6587" s="191">
        <v>204.3</v>
      </c>
      <c r="I6587" s="188">
        <v>17.46</v>
      </c>
      <c r="J6587" s="192">
        <v>3500</v>
      </c>
      <c r="K6587" s="191">
        <v>201.5</v>
      </c>
      <c r="L6587" s="193">
        <v>17.369727047146402</v>
      </c>
      <c r="O6587" s="185"/>
    </row>
    <row r="6588" spans="1:15" x14ac:dyDescent="0.25">
      <c r="A6588" s="239" t="s">
        <v>16563</v>
      </c>
      <c r="B6588" s="189" t="s">
        <v>5410</v>
      </c>
      <c r="C6588" s="190" t="s">
        <v>5409</v>
      </c>
      <c r="D6588" s="190" t="s">
        <v>16564</v>
      </c>
      <c r="E6588" s="190" t="s">
        <v>20867</v>
      </c>
      <c r="F6588" s="190" t="s">
        <v>20870</v>
      </c>
      <c r="G6588" s="192">
        <v>0</v>
      </c>
      <c r="H6588" s="191">
        <v>0</v>
      </c>
      <c r="I6588" s="188">
        <v>0</v>
      </c>
      <c r="J6588" s="192">
        <v>0</v>
      </c>
      <c r="K6588" s="191">
        <v>0</v>
      </c>
      <c r="L6588" s="193">
        <v>0</v>
      </c>
      <c r="O6588" s="185"/>
    </row>
    <row r="6589" spans="1:15" x14ac:dyDescent="0.25">
      <c r="A6589" s="239" t="s">
        <v>16565</v>
      </c>
      <c r="B6589" s="189" t="s">
        <v>5410</v>
      </c>
      <c r="C6589" s="190" t="s">
        <v>5409</v>
      </c>
      <c r="D6589" s="190" t="s">
        <v>2057</v>
      </c>
      <c r="E6589" s="190" t="s">
        <v>20867</v>
      </c>
      <c r="F6589" s="190" t="s">
        <v>20869</v>
      </c>
      <c r="G6589" s="192">
        <v>4233</v>
      </c>
      <c r="H6589" s="191">
        <v>263</v>
      </c>
      <c r="I6589" s="188">
        <v>16.11</v>
      </c>
      <c r="J6589" s="192">
        <v>4317.66</v>
      </c>
      <c r="K6589" s="191">
        <v>270.8</v>
      </c>
      <c r="L6589" s="193">
        <v>15.93</v>
      </c>
      <c r="O6589" s="185"/>
    </row>
    <row r="6590" spans="1:15" x14ac:dyDescent="0.25">
      <c r="A6590" s="239" t="s">
        <v>16566</v>
      </c>
      <c r="B6590" s="189" t="s">
        <v>5410</v>
      </c>
      <c r="C6590" s="190" t="s">
        <v>5409</v>
      </c>
      <c r="D6590" s="190" t="s">
        <v>2058</v>
      </c>
      <c r="E6590" s="190" t="s">
        <v>20867</v>
      </c>
      <c r="F6590" s="190" t="s">
        <v>20869</v>
      </c>
      <c r="G6590" s="192">
        <v>18510</v>
      </c>
      <c r="H6590" s="191">
        <v>792.6</v>
      </c>
      <c r="I6590" s="188">
        <v>23.31</v>
      </c>
      <c r="J6590" s="192">
        <v>18620</v>
      </c>
      <c r="K6590" s="191">
        <v>798.7</v>
      </c>
      <c r="L6590" s="193">
        <v>23.312883435582823</v>
      </c>
      <c r="O6590" s="185"/>
    </row>
    <row r="6591" spans="1:15" x14ac:dyDescent="0.25">
      <c r="A6591" s="239" t="s">
        <v>16567</v>
      </c>
      <c r="B6591" s="189" t="s">
        <v>5410</v>
      </c>
      <c r="C6591" s="190" t="s">
        <v>5409</v>
      </c>
      <c r="D6591" s="190" t="s">
        <v>2059</v>
      </c>
      <c r="E6591" s="190" t="s">
        <v>20867</v>
      </c>
      <c r="F6591" s="190" t="s">
        <v>20869</v>
      </c>
      <c r="G6591" s="192">
        <v>56520</v>
      </c>
      <c r="H6591" s="191">
        <v>1074.9000000000001</v>
      </c>
      <c r="I6591" s="188">
        <v>52.56</v>
      </c>
      <c r="J6591" s="192">
        <v>56520</v>
      </c>
      <c r="K6591" s="191">
        <v>1080.8</v>
      </c>
      <c r="L6591" s="193">
        <v>52.294596595114733</v>
      </c>
      <c r="O6591" s="185"/>
    </row>
    <row r="6592" spans="1:15" x14ac:dyDescent="0.25">
      <c r="A6592" s="239" t="s">
        <v>16568</v>
      </c>
      <c r="B6592" s="189" t="s">
        <v>5410</v>
      </c>
      <c r="C6592" s="190" t="s">
        <v>5409</v>
      </c>
      <c r="D6592" s="190" t="s">
        <v>2060</v>
      </c>
      <c r="E6592" s="190" t="s">
        <v>20867</v>
      </c>
      <c r="F6592" s="190" t="s">
        <v>20869</v>
      </c>
      <c r="G6592" s="192">
        <v>6000</v>
      </c>
      <c r="H6592" s="191">
        <v>143.4</v>
      </c>
      <c r="I6592" s="188">
        <v>41.85</v>
      </c>
      <c r="J6592" s="192">
        <v>7800</v>
      </c>
      <c r="K6592" s="191">
        <v>141.5</v>
      </c>
      <c r="L6592" s="193">
        <v>55.17</v>
      </c>
      <c r="O6592" s="185"/>
    </row>
    <row r="6593" spans="1:15" x14ac:dyDescent="0.25">
      <c r="A6593" s="239" t="s">
        <v>16569</v>
      </c>
      <c r="B6593" s="189" t="s">
        <v>5410</v>
      </c>
      <c r="C6593" s="190" t="s">
        <v>5409</v>
      </c>
      <c r="D6593" s="190" t="s">
        <v>2301</v>
      </c>
      <c r="E6593" s="190" t="s">
        <v>20867</v>
      </c>
      <c r="F6593" s="190" t="s">
        <v>20870</v>
      </c>
      <c r="G6593" s="192">
        <v>980</v>
      </c>
      <c r="H6593" s="191">
        <v>94</v>
      </c>
      <c r="I6593" s="188">
        <v>10.44</v>
      </c>
      <c r="J6593" s="192">
        <v>1006</v>
      </c>
      <c r="K6593" s="191">
        <v>91.3</v>
      </c>
      <c r="L6593" s="193">
        <v>10.98</v>
      </c>
      <c r="O6593" s="185"/>
    </row>
    <row r="6594" spans="1:15" x14ac:dyDescent="0.25">
      <c r="A6594" s="239" t="s">
        <v>16570</v>
      </c>
      <c r="B6594" s="189" t="s">
        <v>5410</v>
      </c>
      <c r="C6594" s="190" t="s">
        <v>5409</v>
      </c>
      <c r="D6594" s="190" t="s">
        <v>2061</v>
      </c>
      <c r="E6594" s="190" t="s">
        <v>20867</v>
      </c>
      <c r="F6594" s="190" t="s">
        <v>20869</v>
      </c>
      <c r="G6594" s="192">
        <v>5760</v>
      </c>
      <c r="H6594" s="191">
        <v>136</v>
      </c>
      <c r="I6594" s="188">
        <v>42.3</v>
      </c>
      <c r="J6594" s="192">
        <v>6260</v>
      </c>
      <c r="K6594" s="191">
        <v>138.9</v>
      </c>
      <c r="L6594" s="193">
        <v>45.09</v>
      </c>
      <c r="O6594" s="185"/>
    </row>
    <row r="6595" spans="1:15" x14ac:dyDescent="0.25">
      <c r="A6595" s="239" t="s">
        <v>16571</v>
      </c>
      <c r="B6595" s="189" t="s">
        <v>5410</v>
      </c>
      <c r="C6595" s="190" t="s">
        <v>5409</v>
      </c>
      <c r="D6595" s="190" t="s">
        <v>16572</v>
      </c>
      <c r="E6595" s="190" t="s">
        <v>20867</v>
      </c>
      <c r="F6595" s="190" t="s">
        <v>20868</v>
      </c>
      <c r="G6595" s="192">
        <v>0</v>
      </c>
      <c r="H6595" s="191">
        <v>0</v>
      </c>
      <c r="I6595" s="188">
        <v>0</v>
      </c>
      <c r="J6595" s="192">
        <v>0</v>
      </c>
      <c r="K6595" s="191">
        <v>0</v>
      </c>
      <c r="L6595" s="193">
        <v>0</v>
      </c>
      <c r="O6595" s="185"/>
    </row>
    <row r="6596" spans="1:15" x14ac:dyDescent="0.25">
      <c r="A6596" s="239" t="s">
        <v>16573</v>
      </c>
      <c r="B6596" s="189" t="s">
        <v>5410</v>
      </c>
      <c r="C6596" s="190" t="s">
        <v>5409</v>
      </c>
      <c r="D6596" s="190" t="s">
        <v>16574</v>
      </c>
      <c r="E6596" s="190" t="s">
        <v>20867</v>
      </c>
      <c r="F6596" s="190" t="s">
        <v>20870</v>
      </c>
      <c r="G6596" s="192">
        <v>0</v>
      </c>
      <c r="H6596" s="191">
        <v>0</v>
      </c>
      <c r="I6596" s="188">
        <v>0</v>
      </c>
      <c r="J6596" s="192">
        <v>0</v>
      </c>
      <c r="K6596" s="191">
        <v>0</v>
      </c>
      <c r="L6596" s="193">
        <v>0</v>
      </c>
      <c r="O6596" s="185"/>
    </row>
    <row r="6597" spans="1:15" x14ac:dyDescent="0.25">
      <c r="A6597" s="239" t="s">
        <v>16575</v>
      </c>
      <c r="B6597" s="189" t="s">
        <v>5410</v>
      </c>
      <c r="C6597" s="190" t="s">
        <v>5409</v>
      </c>
      <c r="D6597" s="190" t="s">
        <v>2062</v>
      </c>
      <c r="E6597" s="190" t="s">
        <v>20867</v>
      </c>
      <c r="F6597" s="190" t="s">
        <v>20869</v>
      </c>
      <c r="G6597" s="192">
        <v>2400</v>
      </c>
      <c r="H6597" s="191">
        <v>254.9</v>
      </c>
      <c r="I6597" s="188">
        <v>9.4499999999999993</v>
      </c>
      <c r="J6597" s="192">
        <v>2406</v>
      </c>
      <c r="K6597" s="191">
        <v>253.5</v>
      </c>
      <c r="L6597" s="193">
        <v>9.4499999999999993</v>
      </c>
      <c r="O6597" s="185"/>
    </row>
    <row r="6598" spans="1:15" x14ac:dyDescent="0.25">
      <c r="A6598" s="239" t="s">
        <v>16576</v>
      </c>
      <c r="B6598" s="189" t="s">
        <v>5410</v>
      </c>
      <c r="C6598" s="190" t="s">
        <v>5409</v>
      </c>
      <c r="D6598" s="190" t="s">
        <v>16577</v>
      </c>
      <c r="E6598" s="190" t="s">
        <v>20867</v>
      </c>
      <c r="F6598" s="190" t="s">
        <v>20870</v>
      </c>
      <c r="G6598" s="192">
        <v>0</v>
      </c>
      <c r="H6598" s="191">
        <v>0</v>
      </c>
      <c r="I6598" s="188">
        <v>0</v>
      </c>
      <c r="J6598" s="192">
        <v>0</v>
      </c>
      <c r="K6598" s="191">
        <v>0</v>
      </c>
      <c r="L6598" s="193">
        <v>0</v>
      </c>
      <c r="O6598" s="185"/>
    </row>
    <row r="6599" spans="1:15" x14ac:dyDescent="0.25">
      <c r="A6599" s="239" t="s">
        <v>16578</v>
      </c>
      <c r="B6599" s="189" t="s">
        <v>5410</v>
      </c>
      <c r="C6599" s="190" t="s">
        <v>5409</v>
      </c>
      <c r="D6599" s="190" t="s">
        <v>2063</v>
      </c>
      <c r="E6599" s="190" t="s">
        <v>20867</v>
      </c>
      <c r="F6599" s="190" t="s">
        <v>20869</v>
      </c>
      <c r="G6599" s="192">
        <v>4540</v>
      </c>
      <c r="H6599" s="191">
        <v>126.3</v>
      </c>
      <c r="I6599" s="188">
        <v>35.909999999999997</v>
      </c>
      <c r="J6599" s="192">
        <v>4540</v>
      </c>
      <c r="K6599" s="191">
        <v>123.1</v>
      </c>
      <c r="L6599" s="193">
        <v>36.9</v>
      </c>
      <c r="O6599" s="185"/>
    </row>
    <row r="6600" spans="1:15" x14ac:dyDescent="0.25">
      <c r="A6600" s="239" t="s">
        <v>16579</v>
      </c>
      <c r="B6600" s="189" t="s">
        <v>5410</v>
      </c>
      <c r="C6600" s="190" t="s">
        <v>5409</v>
      </c>
      <c r="D6600" s="190" t="s">
        <v>2064</v>
      </c>
      <c r="E6600" s="190" t="s">
        <v>20867</v>
      </c>
      <c r="F6600" s="190" t="s">
        <v>20869</v>
      </c>
      <c r="G6600" s="192">
        <v>41252</v>
      </c>
      <c r="H6600" s="191">
        <v>3438.4</v>
      </c>
      <c r="I6600" s="188">
        <v>11.97</v>
      </c>
      <c r="J6600" s="192">
        <v>37912</v>
      </c>
      <c r="K6600" s="191">
        <v>3435.7</v>
      </c>
      <c r="L6600" s="193">
        <v>11.07</v>
      </c>
      <c r="O6600" s="185"/>
    </row>
    <row r="6601" spans="1:15" x14ac:dyDescent="0.25">
      <c r="A6601" s="239" t="s">
        <v>16580</v>
      </c>
      <c r="B6601" s="189" t="s">
        <v>5410</v>
      </c>
      <c r="C6601" s="190" t="s">
        <v>5409</v>
      </c>
      <c r="D6601" s="190" t="s">
        <v>2065</v>
      </c>
      <c r="E6601" s="190" t="s">
        <v>20867</v>
      </c>
      <c r="F6601" s="190" t="s">
        <v>20869</v>
      </c>
      <c r="G6601" s="192">
        <v>650</v>
      </c>
      <c r="H6601" s="191">
        <v>110.4</v>
      </c>
      <c r="I6601" s="188">
        <v>5.85</v>
      </c>
      <c r="J6601" s="192">
        <v>650</v>
      </c>
      <c r="K6601" s="191">
        <v>108.6</v>
      </c>
      <c r="L6601" s="193">
        <v>5.94</v>
      </c>
      <c r="O6601" s="185"/>
    </row>
    <row r="6602" spans="1:15" x14ac:dyDescent="0.25">
      <c r="A6602" s="239" t="s">
        <v>16581</v>
      </c>
      <c r="B6602" s="189" t="s">
        <v>5410</v>
      </c>
      <c r="C6602" s="190" t="s">
        <v>5409</v>
      </c>
      <c r="D6602" s="190" t="s">
        <v>16582</v>
      </c>
      <c r="E6602" s="190" t="s">
        <v>20867</v>
      </c>
      <c r="F6602" s="190" t="s">
        <v>20870</v>
      </c>
      <c r="G6602" s="192">
        <v>0</v>
      </c>
      <c r="H6602" s="191">
        <v>0</v>
      </c>
      <c r="I6602" s="188">
        <v>0</v>
      </c>
      <c r="J6602" s="192">
        <v>0</v>
      </c>
      <c r="K6602" s="191">
        <v>0</v>
      </c>
      <c r="L6602" s="193">
        <v>0</v>
      </c>
      <c r="O6602" s="185"/>
    </row>
    <row r="6603" spans="1:15" x14ac:dyDescent="0.25">
      <c r="A6603" s="239" t="s">
        <v>16583</v>
      </c>
      <c r="B6603" s="189" t="s">
        <v>5410</v>
      </c>
      <c r="C6603" s="190" t="s">
        <v>5409</v>
      </c>
      <c r="D6603" s="190" t="s">
        <v>2066</v>
      </c>
      <c r="E6603" s="190" t="s">
        <v>20867</v>
      </c>
      <c r="F6603" s="190" t="s">
        <v>20869</v>
      </c>
      <c r="G6603" s="192">
        <v>5360</v>
      </c>
      <c r="H6603" s="191">
        <v>461.3</v>
      </c>
      <c r="I6603" s="188">
        <v>11.61</v>
      </c>
      <c r="J6603" s="192">
        <v>5360</v>
      </c>
      <c r="K6603" s="191">
        <v>466.9</v>
      </c>
      <c r="L6603" s="193">
        <v>11.52</v>
      </c>
      <c r="O6603" s="185"/>
    </row>
    <row r="6604" spans="1:15" x14ac:dyDescent="0.25">
      <c r="A6604" s="239" t="s">
        <v>16584</v>
      </c>
      <c r="B6604" s="189" t="s">
        <v>5410</v>
      </c>
      <c r="C6604" s="190" t="s">
        <v>5409</v>
      </c>
      <c r="D6604" s="190" t="s">
        <v>2067</v>
      </c>
      <c r="E6604" s="190" t="s">
        <v>20867</v>
      </c>
      <c r="F6604" s="190" t="s">
        <v>20869</v>
      </c>
      <c r="G6604" s="192">
        <v>3849</v>
      </c>
      <c r="H6604" s="191">
        <v>154.80000000000001</v>
      </c>
      <c r="I6604" s="188">
        <v>24.84</v>
      </c>
      <c r="J6604" s="192">
        <v>3940</v>
      </c>
      <c r="K6604" s="191">
        <v>153.6</v>
      </c>
      <c r="L6604" s="193">
        <v>25.651041666666668</v>
      </c>
      <c r="O6604" s="185"/>
    </row>
    <row r="6605" spans="1:15" x14ac:dyDescent="0.25">
      <c r="A6605" s="239" t="s">
        <v>16585</v>
      </c>
      <c r="B6605" s="189" t="s">
        <v>5410</v>
      </c>
      <c r="C6605" s="190" t="s">
        <v>5409</v>
      </c>
      <c r="D6605" s="190" t="s">
        <v>16586</v>
      </c>
      <c r="E6605" s="190" t="s">
        <v>20867</v>
      </c>
      <c r="F6605" s="190" t="s">
        <v>20870</v>
      </c>
      <c r="G6605" s="192">
        <v>0</v>
      </c>
      <c r="H6605" s="191">
        <v>0</v>
      </c>
      <c r="I6605" s="188">
        <v>0</v>
      </c>
      <c r="J6605" s="192">
        <v>0</v>
      </c>
      <c r="K6605" s="191">
        <v>0</v>
      </c>
      <c r="L6605" s="193">
        <v>0</v>
      </c>
      <c r="O6605" s="185"/>
    </row>
    <row r="6606" spans="1:15" x14ac:dyDescent="0.25">
      <c r="A6606" s="239" t="s">
        <v>16587</v>
      </c>
      <c r="B6606" s="189" t="s">
        <v>5410</v>
      </c>
      <c r="C6606" s="190" t="s">
        <v>5409</v>
      </c>
      <c r="D6606" s="190" t="s">
        <v>4265</v>
      </c>
      <c r="E6606" s="190" t="s">
        <v>20867</v>
      </c>
      <c r="F6606" s="190" t="s">
        <v>20869</v>
      </c>
      <c r="G6606" s="192">
        <v>11980</v>
      </c>
      <c r="H6606" s="191">
        <v>1425</v>
      </c>
      <c r="I6606" s="188">
        <v>8.3699999999999992</v>
      </c>
      <c r="J6606" s="192">
        <v>12480</v>
      </c>
      <c r="K6606" s="191">
        <v>1432.3</v>
      </c>
      <c r="L6606" s="193">
        <v>8.73</v>
      </c>
      <c r="O6606" s="185"/>
    </row>
    <row r="6607" spans="1:15" x14ac:dyDescent="0.25">
      <c r="A6607" s="239" t="s">
        <v>16588</v>
      </c>
      <c r="B6607" s="189" t="s">
        <v>5410</v>
      </c>
      <c r="C6607" s="190" t="s">
        <v>5409</v>
      </c>
      <c r="D6607" s="190" t="s">
        <v>16589</v>
      </c>
      <c r="E6607" s="190" t="s">
        <v>20867</v>
      </c>
      <c r="F6607" s="190" t="s">
        <v>20870</v>
      </c>
      <c r="G6607" s="192">
        <v>0</v>
      </c>
      <c r="H6607" s="191">
        <v>0</v>
      </c>
      <c r="I6607" s="188">
        <v>0</v>
      </c>
      <c r="J6607" s="192">
        <v>0</v>
      </c>
      <c r="K6607" s="191">
        <v>0</v>
      </c>
      <c r="L6607" s="193">
        <v>0</v>
      </c>
      <c r="O6607" s="185"/>
    </row>
    <row r="6608" spans="1:15" x14ac:dyDescent="0.25">
      <c r="A6608" s="239" t="s">
        <v>16590</v>
      </c>
      <c r="B6608" s="189" t="s">
        <v>5410</v>
      </c>
      <c r="C6608" s="190" t="s">
        <v>5409</v>
      </c>
      <c r="D6608" s="190" t="s">
        <v>2068</v>
      </c>
      <c r="E6608" s="190" t="s">
        <v>20867</v>
      </c>
      <c r="F6608" s="190" t="s">
        <v>20869</v>
      </c>
      <c r="G6608" s="192">
        <v>16400</v>
      </c>
      <c r="H6608" s="191">
        <v>349.4</v>
      </c>
      <c r="I6608" s="188">
        <v>46.98</v>
      </c>
      <c r="J6608" s="192">
        <v>17500</v>
      </c>
      <c r="K6608" s="191">
        <v>347.3</v>
      </c>
      <c r="L6608" s="193">
        <v>50.4</v>
      </c>
      <c r="O6608" s="185"/>
    </row>
    <row r="6609" spans="1:15" x14ac:dyDescent="0.25">
      <c r="A6609" s="239" t="s">
        <v>16591</v>
      </c>
      <c r="B6609" s="189" t="s">
        <v>5410</v>
      </c>
      <c r="C6609" s="190" t="s">
        <v>5409</v>
      </c>
      <c r="D6609" s="190" t="s">
        <v>1509</v>
      </c>
      <c r="E6609" s="190" t="s">
        <v>20867</v>
      </c>
      <c r="F6609" s="190" t="s">
        <v>20869</v>
      </c>
      <c r="G6609" s="192">
        <v>1855</v>
      </c>
      <c r="H6609" s="191">
        <v>79.400000000000006</v>
      </c>
      <c r="I6609" s="188">
        <v>23.4</v>
      </c>
      <c r="J6609" s="192">
        <v>1840</v>
      </c>
      <c r="K6609" s="191">
        <v>78.5</v>
      </c>
      <c r="L6609" s="193">
        <v>23.4</v>
      </c>
      <c r="O6609" s="185"/>
    </row>
    <row r="6610" spans="1:15" x14ac:dyDescent="0.25">
      <c r="A6610" s="239" t="s">
        <v>16592</v>
      </c>
      <c r="B6610" s="189" t="s">
        <v>5410</v>
      </c>
      <c r="C6610" s="190" t="s">
        <v>5409</v>
      </c>
      <c r="D6610" s="190" t="s">
        <v>1510</v>
      </c>
      <c r="E6610" s="190" t="s">
        <v>20867</v>
      </c>
      <c r="F6610" s="190" t="s">
        <v>20869</v>
      </c>
      <c r="G6610" s="192">
        <v>1905</v>
      </c>
      <c r="H6610" s="191">
        <v>143.5</v>
      </c>
      <c r="I6610" s="188">
        <v>13.32</v>
      </c>
      <c r="J6610" s="192">
        <v>1905</v>
      </c>
      <c r="K6610" s="191">
        <v>140.30000000000001</v>
      </c>
      <c r="L6610" s="193">
        <v>13.59</v>
      </c>
      <c r="O6610" s="185"/>
    </row>
    <row r="6611" spans="1:15" x14ac:dyDescent="0.25">
      <c r="A6611" s="239" t="s">
        <v>16593</v>
      </c>
      <c r="B6611" s="189" t="s">
        <v>5410</v>
      </c>
      <c r="C6611" s="190" t="s">
        <v>5409</v>
      </c>
      <c r="D6611" s="190" t="s">
        <v>16594</v>
      </c>
      <c r="E6611" s="190" t="s">
        <v>20867</v>
      </c>
      <c r="F6611" s="190" t="s">
        <v>20870</v>
      </c>
      <c r="G6611" s="192">
        <v>0</v>
      </c>
      <c r="H6611" s="191">
        <v>0</v>
      </c>
      <c r="I6611" s="188">
        <v>0</v>
      </c>
      <c r="J6611" s="192">
        <v>0</v>
      </c>
      <c r="K6611" s="191">
        <v>0</v>
      </c>
      <c r="L6611" s="193">
        <v>0</v>
      </c>
      <c r="O6611" s="185"/>
    </row>
    <row r="6612" spans="1:15" x14ac:dyDescent="0.25">
      <c r="A6612" s="239" t="s">
        <v>16595</v>
      </c>
      <c r="B6612" s="189" t="s">
        <v>5410</v>
      </c>
      <c r="C6612" s="190" t="s">
        <v>5409</v>
      </c>
      <c r="D6612" s="190" t="s">
        <v>16596</v>
      </c>
      <c r="E6612" s="190" t="s">
        <v>20867</v>
      </c>
      <c r="F6612" s="190" t="s">
        <v>20870</v>
      </c>
      <c r="G6612" s="192">
        <v>0</v>
      </c>
      <c r="H6612" s="191">
        <v>0</v>
      </c>
      <c r="I6612" s="188">
        <v>0</v>
      </c>
      <c r="J6612" s="192">
        <v>0</v>
      </c>
      <c r="K6612" s="191">
        <v>0</v>
      </c>
      <c r="L6612" s="193">
        <v>0</v>
      </c>
      <c r="O6612" s="185"/>
    </row>
    <row r="6613" spans="1:15" x14ac:dyDescent="0.25">
      <c r="A6613" s="239" t="s">
        <v>16597</v>
      </c>
      <c r="B6613" s="189" t="s">
        <v>5410</v>
      </c>
      <c r="C6613" s="190" t="s">
        <v>5409</v>
      </c>
      <c r="D6613" s="190" t="s">
        <v>1511</v>
      </c>
      <c r="E6613" s="190" t="s">
        <v>20867</v>
      </c>
      <c r="F6613" s="190" t="s">
        <v>20869</v>
      </c>
      <c r="G6613" s="192">
        <v>9000</v>
      </c>
      <c r="H6613" s="191">
        <v>357.6</v>
      </c>
      <c r="I6613" s="188">
        <v>25.2</v>
      </c>
      <c r="J6613" s="192">
        <v>9000</v>
      </c>
      <c r="K6613" s="191">
        <v>356.7</v>
      </c>
      <c r="L6613" s="193">
        <v>25.2</v>
      </c>
      <c r="O6613" s="185"/>
    </row>
    <row r="6614" spans="1:15" x14ac:dyDescent="0.25">
      <c r="A6614" s="239" t="s">
        <v>16598</v>
      </c>
      <c r="B6614" s="189" t="s">
        <v>5410</v>
      </c>
      <c r="C6614" s="190" t="s">
        <v>5409</v>
      </c>
      <c r="D6614" s="190" t="s">
        <v>16599</v>
      </c>
      <c r="E6614" s="190" t="s">
        <v>20867</v>
      </c>
      <c r="F6614" s="190" t="s">
        <v>20870</v>
      </c>
      <c r="G6614" s="192">
        <v>0</v>
      </c>
      <c r="H6614" s="191">
        <v>0</v>
      </c>
      <c r="I6614" s="188">
        <v>0</v>
      </c>
      <c r="J6614" s="192">
        <v>0</v>
      </c>
      <c r="K6614" s="191">
        <v>0</v>
      </c>
      <c r="L6614" s="193">
        <v>0</v>
      </c>
      <c r="O6614" s="185"/>
    </row>
    <row r="6615" spans="1:15" x14ac:dyDescent="0.25">
      <c r="A6615" s="239" t="s">
        <v>16600</v>
      </c>
      <c r="B6615" s="189" t="s">
        <v>5410</v>
      </c>
      <c r="C6615" s="190" t="s">
        <v>5409</v>
      </c>
      <c r="D6615" s="190" t="s">
        <v>4903</v>
      </c>
      <c r="E6615" s="190" t="s">
        <v>20867</v>
      </c>
      <c r="F6615" s="190" t="s">
        <v>20869</v>
      </c>
      <c r="G6615" s="192">
        <v>204320</v>
      </c>
      <c r="H6615" s="191">
        <v>4524.7</v>
      </c>
      <c r="I6615" s="188">
        <v>45.18</v>
      </c>
      <c r="J6615" s="192">
        <v>204320</v>
      </c>
      <c r="K6615" s="191">
        <v>4607.3999999999996</v>
      </c>
      <c r="L6615" s="193">
        <v>44.37</v>
      </c>
      <c r="O6615" s="185"/>
    </row>
    <row r="6616" spans="1:15" x14ac:dyDescent="0.25">
      <c r="A6616" s="239" t="s">
        <v>16601</v>
      </c>
      <c r="B6616" s="189" t="s">
        <v>5410</v>
      </c>
      <c r="C6616" s="190" t="s">
        <v>5409</v>
      </c>
      <c r="D6616" s="190" t="s">
        <v>4904</v>
      </c>
      <c r="E6616" s="190" t="s">
        <v>20867</v>
      </c>
      <c r="F6616" s="190" t="s">
        <v>20869</v>
      </c>
      <c r="G6616" s="192">
        <v>2010</v>
      </c>
      <c r="H6616" s="191">
        <v>95.2</v>
      </c>
      <c r="I6616" s="188">
        <v>21.15</v>
      </c>
      <c r="J6616" s="192">
        <v>2010</v>
      </c>
      <c r="K6616" s="191">
        <v>96.7</v>
      </c>
      <c r="L6616" s="193">
        <v>20.79</v>
      </c>
      <c r="O6616" s="185"/>
    </row>
    <row r="6617" spans="1:15" x14ac:dyDescent="0.25">
      <c r="A6617" s="239" t="s">
        <v>16602</v>
      </c>
      <c r="B6617" s="189" t="s">
        <v>5414</v>
      </c>
      <c r="C6617" s="190" t="s">
        <v>5413</v>
      </c>
      <c r="D6617" s="190" t="s">
        <v>4905</v>
      </c>
      <c r="E6617" s="190" t="s">
        <v>20867</v>
      </c>
      <c r="F6617" s="190" t="s">
        <v>20869</v>
      </c>
      <c r="G6617" s="192">
        <v>15082</v>
      </c>
      <c r="H6617" s="191">
        <v>443.9</v>
      </c>
      <c r="I6617" s="188">
        <v>33.976120747916198</v>
      </c>
      <c r="J6617" s="192">
        <v>14618</v>
      </c>
      <c r="K6617" s="191">
        <v>430.73</v>
      </c>
      <c r="L6617" s="193">
        <v>33.93773361502565</v>
      </c>
      <c r="O6617" s="185"/>
    </row>
    <row r="6618" spans="1:15" x14ac:dyDescent="0.25">
      <c r="A6618" s="239" t="s">
        <v>16603</v>
      </c>
      <c r="B6618" s="189" t="s">
        <v>5414</v>
      </c>
      <c r="C6618" s="190" t="s">
        <v>5413</v>
      </c>
      <c r="D6618" s="190" t="s">
        <v>4906</v>
      </c>
      <c r="E6618" s="190" t="s">
        <v>20867</v>
      </c>
      <c r="F6618" s="190" t="s">
        <v>20869</v>
      </c>
      <c r="G6618" s="192">
        <v>67468</v>
      </c>
      <c r="H6618" s="191">
        <v>656.96</v>
      </c>
      <c r="I6618" s="188">
        <v>102.69727228446176</v>
      </c>
      <c r="J6618" s="192">
        <v>69351</v>
      </c>
      <c r="K6618" s="191">
        <v>659.13</v>
      </c>
      <c r="L6618" s="193">
        <v>105.21596650129716</v>
      </c>
      <c r="O6618" s="185"/>
    </row>
    <row r="6619" spans="1:15" x14ac:dyDescent="0.25">
      <c r="A6619" s="239" t="s">
        <v>16604</v>
      </c>
      <c r="B6619" s="189" t="s">
        <v>5414</v>
      </c>
      <c r="C6619" s="190" t="s">
        <v>5413</v>
      </c>
      <c r="D6619" s="190" t="s">
        <v>4907</v>
      </c>
      <c r="E6619" s="190" t="s">
        <v>20867</v>
      </c>
      <c r="F6619" s="190" t="s">
        <v>20869</v>
      </c>
      <c r="G6619" s="192">
        <v>6306</v>
      </c>
      <c r="H6619" s="191">
        <v>220.01</v>
      </c>
      <c r="I6619" s="188">
        <v>28.662333530294077</v>
      </c>
      <c r="J6619" s="192">
        <v>6797</v>
      </c>
      <c r="K6619" s="191">
        <v>217.86</v>
      </c>
      <c r="L6619" s="193">
        <v>31.198935095933166</v>
      </c>
      <c r="O6619" s="185"/>
    </row>
    <row r="6620" spans="1:15" x14ac:dyDescent="0.25">
      <c r="A6620" s="239" t="s">
        <v>16605</v>
      </c>
      <c r="B6620" s="189" t="s">
        <v>5414</v>
      </c>
      <c r="C6620" s="190" t="s">
        <v>5413</v>
      </c>
      <c r="D6620" s="190" t="s">
        <v>4908</v>
      </c>
      <c r="E6620" s="190" t="s">
        <v>20867</v>
      </c>
      <c r="F6620" s="190" t="s">
        <v>20869</v>
      </c>
      <c r="G6620" s="192">
        <v>5300</v>
      </c>
      <c r="H6620" s="191">
        <v>201.04</v>
      </c>
      <c r="I6620" s="188">
        <v>26.36291285316355</v>
      </c>
      <c r="J6620" s="192">
        <v>5750</v>
      </c>
      <c r="K6620" s="191">
        <v>201.62</v>
      </c>
      <c r="L6620" s="193">
        <v>28.518996131336177</v>
      </c>
      <c r="O6620" s="185"/>
    </row>
    <row r="6621" spans="1:15" x14ac:dyDescent="0.25">
      <c r="A6621" s="239" t="s">
        <v>16606</v>
      </c>
      <c r="B6621" s="189" t="s">
        <v>5414</v>
      </c>
      <c r="C6621" s="190" t="s">
        <v>5413</v>
      </c>
      <c r="D6621" s="190" t="s">
        <v>8722</v>
      </c>
      <c r="E6621" s="190" t="s">
        <v>20867</v>
      </c>
      <c r="F6621" s="190" t="s">
        <v>20869</v>
      </c>
      <c r="G6621" s="192">
        <v>36116</v>
      </c>
      <c r="H6621" s="191">
        <v>530.73</v>
      </c>
      <c r="I6621" s="188">
        <v>68.04966743918753</v>
      </c>
      <c r="J6621" s="192">
        <v>35885</v>
      </c>
      <c r="K6621" s="191">
        <v>527.30999999999995</v>
      </c>
      <c r="L6621" s="193">
        <v>68.052947981263401</v>
      </c>
      <c r="O6621" s="185"/>
    </row>
    <row r="6622" spans="1:15" x14ac:dyDescent="0.25">
      <c r="A6622" s="239" t="s">
        <v>16607</v>
      </c>
      <c r="B6622" s="189" t="s">
        <v>5414</v>
      </c>
      <c r="C6622" s="190" t="s">
        <v>5413</v>
      </c>
      <c r="D6622" s="190" t="s">
        <v>16608</v>
      </c>
      <c r="E6622" s="190" t="s">
        <v>20867</v>
      </c>
      <c r="F6622" s="190" t="s">
        <v>20868</v>
      </c>
      <c r="G6622" s="192">
        <v>0</v>
      </c>
      <c r="H6622" s="191">
        <v>233.62</v>
      </c>
      <c r="I6622" s="188">
        <v>0</v>
      </c>
      <c r="J6622" s="192">
        <v>0</v>
      </c>
      <c r="K6622" s="191">
        <v>221.49</v>
      </c>
      <c r="L6622" s="193">
        <v>0</v>
      </c>
      <c r="O6622" s="185"/>
    </row>
    <row r="6623" spans="1:15" x14ac:dyDescent="0.25">
      <c r="A6623" s="239" t="s">
        <v>16609</v>
      </c>
      <c r="B6623" s="189" t="s">
        <v>5414</v>
      </c>
      <c r="C6623" s="190" t="s">
        <v>5413</v>
      </c>
      <c r="D6623" s="190" t="s">
        <v>4909</v>
      </c>
      <c r="E6623" s="190" t="s">
        <v>20867</v>
      </c>
      <c r="F6623" s="190" t="s">
        <v>20869</v>
      </c>
      <c r="G6623" s="192">
        <v>25000</v>
      </c>
      <c r="H6623" s="191">
        <v>526.34</v>
      </c>
      <c r="I6623" s="188">
        <v>47.49781510050537</v>
      </c>
      <c r="J6623" s="192">
        <v>25000</v>
      </c>
      <c r="K6623" s="191">
        <v>524.34</v>
      </c>
      <c r="L6623" s="193">
        <v>47.678986916885989</v>
      </c>
      <c r="O6623" s="185"/>
    </row>
    <row r="6624" spans="1:15" x14ac:dyDescent="0.25">
      <c r="A6624" s="239" t="s">
        <v>16610</v>
      </c>
      <c r="B6624" s="189" t="s">
        <v>5414</v>
      </c>
      <c r="C6624" s="190" t="s">
        <v>5413</v>
      </c>
      <c r="D6624" s="190" t="s">
        <v>4910</v>
      </c>
      <c r="E6624" s="190" t="s">
        <v>20867</v>
      </c>
      <c r="F6624" s="190" t="s">
        <v>20869</v>
      </c>
      <c r="G6624" s="192">
        <v>423056</v>
      </c>
      <c r="H6624" s="191">
        <v>8495.11</v>
      </c>
      <c r="I6624" s="188">
        <v>49.799943732335421</v>
      </c>
      <c r="J6624" s="192">
        <v>437534</v>
      </c>
      <c r="K6624" s="191">
        <v>8785.82</v>
      </c>
      <c r="L6624" s="193">
        <v>49.800018666442064</v>
      </c>
      <c r="O6624" s="185"/>
    </row>
    <row r="6625" spans="1:15" x14ac:dyDescent="0.25">
      <c r="A6625" s="239" t="s">
        <v>16611</v>
      </c>
      <c r="B6625" s="189" t="s">
        <v>5414</v>
      </c>
      <c r="C6625" s="190" t="s">
        <v>5413</v>
      </c>
      <c r="D6625" s="190" t="s">
        <v>704</v>
      </c>
      <c r="E6625" s="190" t="s">
        <v>20867</v>
      </c>
      <c r="F6625" s="190" t="s">
        <v>20869</v>
      </c>
      <c r="G6625" s="192">
        <v>17320</v>
      </c>
      <c r="H6625" s="191">
        <v>325.99</v>
      </c>
      <c r="I6625" s="188">
        <v>53.130464124666396</v>
      </c>
      <c r="J6625" s="192">
        <v>18186</v>
      </c>
      <c r="K6625" s="191">
        <v>399.79</v>
      </c>
      <c r="L6625" s="193">
        <v>45.488881662873005</v>
      </c>
      <c r="O6625" s="185"/>
    </row>
    <row r="6626" spans="1:15" x14ac:dyDescent="0.25">
      <c r="A6626" s="239" t="s">
        <v>16612</v>
      </c>
      <c r="B6626" s="189" t="s">
        <v>5414</v>
      </c>
      <c r="C6626" s="190" t="s">
        <v>5413</v>
      </c>
      <c r="D6626" s="190" t="s">
        <v>4236</v>
      </c>
      <c r="E6626" s="190" t="s">
        <v>20867</v>
      </c>
      <c r="F6626" s="190" t="s">
        <v>20869</v>
      </c>
      <c r="G6626" s="192">
        <v>2690</v>
      </c>
      <c r="H6626" s="191">
        <v>107.49</v>
      </c>
      <c r="I6626" s="188">
        <v>25.025583775234907</v>
      </c>
      <c r="J6626" s="192">
        <v>2721</v>
      </c>
      <c r="K6626" s="191">
        <v>103.7</v>
      </c>
      <c r="L6626" s="193">
        <v>26.239151398264223</v>
      </c>
      <c r="O6626" s="185"/>
    </row>
    <row r="6627" spans="1:15" x14ac:dyDescent="0.25">
      <c r="A6627" s="239" t="s">
        <v>16613</v>
      </c>
      <c r="B6627" s="189" t="s">
        <v>5414</v>
      </c>
      <c r="C6627" s="190" t="s">
        <v>5413</v>
      </c>
      <c r="D6627" s="190" t="s">
        <v>705</v>
      </c>
      <c r="E6627" s="190" t="s">
        <v>20867</v>
      </c>
      <c r="F6627" s="190" t="s">
        <v>20869</v>
      </c>
      <c r="G6627" s="192">
        <v>15256</v>
      </c>
      <c r="H6627" s="191">
        <v>560.84</v>
      </c>
      <c r="I6627" s="188">
        <v>27.202054061764496</v>
      </c>
      <c r="J6627" s="192">
        <v>16865</v>
      </c>
      <c r="K6627" s="191">
        <v>566.70000000000005</v>
      </c>
      <c r="L6627" s="193">
        <v>29.760014116816656</v>
      </c>
      <c r="O6627" s="185"/>
    </row>
    <row r="6628" spans="1:15" x14ac:dyDescent="0.25">
      <c r="A6628" s="239" t="s">
        <v>16614</v>
      </c>
      <c r="B6628" s="189" t="s">
        <v>5414</v>
      </c>
      <c r="C6628" s="190" t="s">
        <v>5413</v>
      </c>
      <c r="D6628" s="190" t="s">
        <v>706</v>
      </c>
      <c r="E6628" s="190" t="s">
        <v>20867</v>
      </c>
      <c r="F6628" s="190" t="s">
        <v>20869</v>
      </c>
      <c r="G6628" s="192">
        <v>460555</v>
      </c>
      <c r="H6628" s="191">
        <v>5818.7</v>
      </c>
      <c r="I6628" s="188">
        <v>79.150841253200895</v>
      </c>
      <c r="J6628" s="192">
        <v>471329</v>
      </c>
      <c r="K6628" s="191">
        <v>5844.09</v>
      </c>
      <c r="L6628" s="193">
        <v>80.650537551611961</v>
      </c>
      <c r="O6628" s="185"/>
    </row>
    <row r="6629" spans="1:15" x14ac:dyDescent="0.25">
      <c r="A6629" s="239" t="s">
        <v>16615</v>
      </c>
      <c r="B6629" s="189" t="s">
        <v>5414</v>
      </c>
      <c r="C6629" s="190" t="s">
        <v>5413</v>
      </c>
      <c r="D6629" s="190" t="s">
        <v>707</v>
      </c>
      <c r="E6629" s="190" t="s">
        <v>20867</v>
      </c>
      <c r="F6629" s="190" t="s">
        <v>20869</v>
      </c>
      <c r="G6629" s="192">
        <v>3125</v>
      </c>
      <c r="H6629" s="191">
        <v>145.46</v>
      </c>
      <c r="I6629" s="188">
        <v>21.483569366148767</v>
      </c>
      <c r="J6629" s="192">
        <v>3266</v>
      </c>
      <c r="K6629" s="191">
        <v>143.06</v>
      </c>
      <c r="L6629" s="193">
        <v>22.829581993569132</v>
      </c>
      <c r="O6629" s="185"/>
    </row>
    <row r="6630" spans="1:15" x14ac:dyDescent="0.25">
      <c r="A6630" s="239" t="s">
        <v>16616</v>
      </c>
      <c r="B6630" s="189" t="s">
        <v>5414</v>
      </c>
      <c r="C6630" s="190" t="s">
        <v>5413</v>
      </c>
      <c r="D6630" s="190" t="s">
        <v>708</v>
      </c>
      <c r="E6630" s="190" t="s">
        <v>20867</v>
      </c>
      <c r="F6630" s="190" t="s">
        <v>20869</v>
      </c>
      <c r="G6630" s="192">
        <v>35961</v>
      </c>
      <c r="H6630" s="191">
        <v>678.47</v>
      </c>
      <c r="I6630" s="188">
        <v>53.003080460447769</v>
      </c>
      <c r="J6630" s="192">
        <v>36090</v>
      </c>
      <c r="K6630" s="191">
        <v>682.08</v>
      </c>
      <c r="L6630" s="193">
        <v>52.911681914144964</v>
      </c>
      <c r="O6630" s="185"/>
    </row>
    <row r="6631" spans="1:15" x14ac:dyDescent="0.25">
      <c r="A6631" s="239" t="s">
        <v>16617</v>
      </c>
      <c r="B6631" s="189" t="s">
        <v>5414</v>
      </c>
      <c r="C6631" s="190" t="s">
        <v>5413</v>
      </c>
      <c r="D6631" s="190" t="s">
        <v>709</v>
      </c>
      <c r="E6631" s="190" t="s">
        <v>20867</v>
      </c>
      <c r="F6631" s="190" t="s">
        <v>20869</v>
      </c>
      <c r="G6631" s="192">
        <v>6504</v>
      </c>
      <c r="H6631" s="191">
        <v>218.99</v>
      </c>
      <c r="I6631" s="188">
        <v>29.699986300744325</v>
      </c>
      <c r="J6631" s="192">
        <v>6512</v>
      </c>
      <c r="K6631" s="191">
        <v>214.15</v>
      </c>
      <c r="L6631" s="193">
        <v>30.408592108335277</v>
      </c>
      <c r="O6631" s="185"/>
    </row>
    <row r="6632" spans="1:15" x14ac:dyDescent="0.25">
      <c r="A6632" s="239" t="s">
        <v>16618</v>
      </c>
      <c r="B6632" s="189" t="s">
        <v>5414</v>
      </c>
      <c r="C6632" s="190" t="s">
        <v>5413</v>
      </c>
      <c r="D6632" s="190" t="s">
        <v>710</v>
      </c>
      <c r="E6632" s="190" t="s">
        <v>20867</v>
      </c>
      <c r="F6632" s="190" t="s">
        <v>20869</v>
      </c>
      <c r="G6632" s="192">
        <v>3401</v>
      </c>
      <c r="H6632" s="191">
        <v>176.01</v>
      </c>
      <c r="I6632" s="188">
        <v>19.322765751945912</v>
      </c>
      <c r="J6632" s="192">
        <v>3500</v>
      </c>
      <c r="K6632" s="191">
        <v>179.75</v>
      </c>
      <c r="L6632" s="193">
        <v>19.471488178025034</v>
      </c>
      <c r="O6632" s="185"/>
    </row>
    <row r="6633" spans="1:15" x14ac:dyDescent="0.25">
      <c r="A6633" s="239" t="s">
        <v>16619</v>
      </c>
      <c r="B6633" s="189" t="s">
        <v>5414</v>
      </c>
      <c r="C6633" s="190" t="s">
        <v>5413</v>
      </c>
      <c r="D6633" s="190" t="s">
        <v>711</v>
      </c>
      <c r="E6633" s="190" t="s">
        <v>20867</v>
      </c>
      <c r="F6633" s="190" t="s">
        <v>20869</v>
      </c>
      <c r="G6633" s="192">
        <v>119722</v>
      </c>
      <c r="H6633" s="191">
        <v>2088.62</v>
      </c>
      <c r="I6633" s="188">
        <v>57.321101971636779</v>
      </c>
      <c r="J6633" s="192">
        <v>119496</v>
      </c>
      <c r="K6633" s="191">
        <v>2107.04</v>
      </c>
      <c r="L6633" s="193">
        <v>56.712734452122412</v>
      </c>
      <c r="O6633" s="185"/>
    </row>
    <row r="6634" spans="1:15" x14ac:dyDescent="0.25">
      <c r="A6634" s="239" t="s">
        <v>16620</v>
      </c>
      <c r="B6634" s="189" t="s">
        <v>5414</v>
      </c>
      <c r="C6634" s="190" t="s">
        <v>5413</v>
      </c>
      <c r="D6634" s="190" t="s">
        <v>712</v>
      </c>
      <c r="E6634" s="190" t="s">
        <v>20867</v>
      </c>
      <c r="F6634" s="190" t="s">
        <v>20869</v>
      </c>
      <c r="G6634" s="192">
        <v>4628</v>
      </c>
      <c r="H6634" s="191">
        <v>146.76</v>
      </c>
      <c r="I6634" s="188">
        <v>31.534478059416738</v>
      </c>
      <c r="J6634" s="192">
        <v>4673</v>
      </c>
      <c r="K6634" s="191">
        <v>147.77000000000001</v>
      </c>
      <c r="L6634" s="193">
        <v>31.623468904378424</v>
      </c>
      <c r="O6634" s="185"/>
    </row>
    <row r="6635" spans="1:15" x14ac:dyDescent="0.25">
      <c r="A6635" s="239" t="s">
        <v>16621</v>
      </c>
      <c r="B6635" s="189" t="s">
        <v>5414</v>
      </c>
      <c r="C6635" s="190" t="s">
        <v>5413</v>
      </c>
      <c r="D6635" s="190" t="s">
        <v>713</v>
      </c>
      <c r="E6635" s="190" t="s">
        <v>20867</v>
      </c>
      <c r="F6635" s="190" t="s">
        <v>20869</v>
      </c>
      <c r="G6635" s="192">
        <v>5288</v>
      </c>
      <c r="H6635" s="191">
        <v>256.11</v>
      </c>
      <c r="I6635" s="188">
        <v>20.647378079731364</v>
      </c>
      <c r="J6635" s="192">
        <v>5320</v>
      </c>
      <c r="K6635" s="191">
        <v>258.68</v>
      </c>
      <c r="L6635" s="193">
        <v>20.565950208752124</v>
      </c>
      <c r="O6635" s="185"/>
    </row>
    <row r="6636" spans="1:15" x14ac:dyDescent="0.25">
      <c r="A6636" s="239" t="s">
        <v>16622</v>
      </c>
      <c r="B6636" s="189" t="s">
        <v>5414</v>
      </c>
      <c r="C6636" s="190" t="s">
        <v>5413</v>
      </c>
      <c r="D6636" s="190" t="s">
        <v>714</v>
      </c>
      <c r="E6636" s="190" t="s">
        <v>20867</v>
      </c>
      <c r="F6636" s="190" t="s">
        <v>20869</v>
      </c>
      <c r="G6636" s="192">
        <v>4085</v>
      </c>
      <c r="H6636" s="191">
        <v>89.79</v>
      </c>
      <c r="I6636" s="188">
        <v>45.495043991535802</v>
      </c>
      <c r="J6636" s="192">
        <v>5270</v>
      </c>
      <c r="K6636" s="191">
        <v>115.86</v>
      </c>
      <c r="L6636" s="193">
        <v>45.485931296392195</v>
      </c>
      <c r="O6636" s="185"/>
    </row>
    <row r="6637" spans="1:15" x14ac:dyDescent="0.25">
      <c r="A6637" s="239" t="s">
        <v>16623</v>
      </c>
      <c r="B6637" s="189" t="s">
        <v>5414</v>
      </c>
      <c r="C6637" s="190" t="s">
        <v>5413</v>
      </c>
      <c r="D6637" s="190" t="s">
        <v>715</v>
      </c>
      <c r="E6637" s="190" t="s">
        <v>20867</v>
      </c>
      <c r="F6637" s="190" t="s">
        <v>20869</v>
      </c>
      <c r="G6637" s="192">
        <v>6160</v>
      </c>
      <c r="H6637" s="191">
        <v>265.55</v>
      </c>
      <c r="I6637" s="188">
        <v>23.197138015439652</v>
      </c>
      <c r="J6637" s="192">
        <v>6280</v>
      </c>
      <c r="K6637" s="191">
        <v>265.95999999999998</v>
      </c>
      <c r="L6637" s="193">
        <v>23.612573319296136</v>
      </c>
      <c r="O6637" s="185"/>
    </row>
    <row r="6638" spans="1:15" x14ac:dyDescent="0.25">
      <c r="A6638" s="239" t="s">
        <v>16624</v>
      </c>
      <c r="B6638" s="189" t="s">
        <v>5414</v>
      </c>
      <c r="C6638" s="190" t="s">
        <v>5413</v>
      </c>
      <c r="D6638" s="190" t="s">
        <v>4810</v>
      </c>
      <c r="E6638" s="190" t="s">
        <v>20867</v>
      </c>
      <c r="F6638" s="190" t="s">
        <v>20869</v>
      </c>
      <c r="G6638" s="192">
        <v>8820</v>
      </c>
      <c r="H6638" s="191">
        <v>258.38</v>
      </c>
      <c r="I6638" s="188">
        <v>34.135769022370155</v>
      </c>
      <c r="J6638" s="192">
        <v>8971</v>
      </c>
      <c r="K6638" s="191">
        <v>267.18</v>
      </c>
      <c r="L6638" s="193">
        <v>33.576615016094017</v>
      </c>
      <c r="O6638" s="185"/>
    </row>
    <row r="6639" spans="1:15" x14ac:dyDescent="0.25">
      <c r="A6639" s="239" t="s">
        <v>16625</v>
      </c>
      <c r="B6639" s="189" t="s">
        <v>5414</v>
      </c>
      <c r="C6639" s="190" t="s">
        <v>5413</v>
      </c>
      <c r="D6639" s="190" t="s">
        <v>716</v>
      </c>
      <c r="E6639" s="190" t="s">
        <v>20867</v>
      </c>
      <c r="F6639" s="190" t="s">
        <v>20869</v>
      </c>
      <c r="G6639" s="192">
        <v>4894</v>
      </c>
      <c r="H6639" s="191">
        <v>223.65</v>
      </c>
      <c r="I6639" s="188">
        <v>21.882405544377374</v>
      </c>
      <c r="J6639" s="192">
        <v>5138</v>
      </c>
      <c r="K6639" s="191">
        <v>219.16</v>
      </c>
      <c r="L6639" s="193">
        <v>23.444059134878628</v>
      </c>
      <c r="O6639" s="185"/>
    </row>
    <row r="6640" spans="1:15" x14ac:dyDescent="0.25">
      <c r="A6640" s="239" t="s">
        <v>16626</v>
      </c>
      <c r="B6640" s="189" t="s">
        <v>5414</v>
      </c>
      <c r="C6640" s="190" t="s">
        <v>5413</v>
      </c>
      <c r="D6640" s="190" t="s">
        <v>717</v>
      </c>
      <c r="E6640" s="190" t="s">
        <v>20867</v>
      </c>
      <c r="F6640" s="190" t="s">
        <v>20869</v>
      </c>
      <c r="G6640" s="192">
        <v>16634</v>
      </c>
      <c r="H6640" s="191">
        <v>495.15</v>
      </c>
      <c r="I6640" s="188">
        <v>33.593860446329394</v>
      </c>
      <c r="J6640" s="192">
        <v>17172</v>
      </c>
      <c r="K6640" s="191">
        <v>506.87</v>
      </c>
      <c r="L6640" s="193">
        <v>33.878509282459014</v>
      </c>
      <c r="O6640" s="185"/>
    </row>
    <row r="6641" spans="1:15" x14ac:dyDescent="0.25">
      <c r="A6641" s="239" t="s">
        <v>16627</v>
      </c>
      <c r="B6641" s="189" t="s">
        <v>5414</v>
      </c>
      <c r="C6641" s="190" t="s">
        <v>5413</v>
      </c>
      <c r="D6641" s="190" t="s">
        <v>718</v>
      </c>
      <c r="E6641" s="190" t="s">
        <v>20867</v>
      </c>
      <c r="F6641" s="190" t="s">
        <v>20869</v>
      </c>
      <c r="G6641" s="192">
        <v>27000</v>
      </c>
      <c r="H6641" s="191">
        <v>398.89</v>
      </c>
      <c r="I6641" s="188">
        <v>67.68783373862469</v>
      </c>
      <c r="J6641" s="192">
        <v>30000</v>
      </c>
      <c r="K6641" s="191">
        <v>395.47</v>
      </c>
      <c r="L6641" s="193">
        <v>75.859104356841215</v>
      </c>
      <c r="O6641" s="185"/>
    </row>
    <row r="6642" spans="1:15" x14ac:dyDescent="0.25">
      <c r="A6642" s="239" t="s">
        <v>16628</v>
      </c>
      <c r="B6642" s="189" t="s">
        <v>5414</v>
      </c>
      <c r="C6642" s="190" t="s">
        <v>5413</v>
      </c>
      <c r="D6642" s="190" t="s">
        <v>719</v>
      </c>
      <c r="E6642" s="190" t="s">
        <v>20867</v>
      </c>
      <c r="F6642" s="190" t="s">
        <v>20869</v>
      </c>
      <c r="G6642" s="192">
        <v>7500</v>
      </c>
      <c r="H6642" s="191">
        <v>161.22999999999999</v>
      </c>
      <c r="I6642" s="188">
        <v>46.5173975066675</v>
      </c>
      <c r="J6642" s="192">
        <v>7800</v>
      </c>
      <c r="K6642" s="191">
        <v>161.85</v>
      </c>
      <c r="L6642" s="193">
        <v>48.192771084337352</v>
      </c>
      <c r="O6642" s="185"/>
    </row>
    <row r="6643" spans="1:15" x14ac:dyDescent="0.25">
      <c r="A6643" s="239" t="s">
        <v>16629</v>
      </c>
      <c r="B6643" s="189" t="s">
        <v>5414</v>
      </c>
      <c r="C6643" s="190" t="s">
        <v>5413</v>
      </c>
      <c r="D6643" s="190" t="s">
        <v>720</v>
      </c>
      <c r="E6643" s="190" t="s">
        <v>20867</v>
      </c>
      <c r="F6643" s="190" t="s">
        <v>20869</v>
      </c>
      <c r="G6643" s="192">
        <v>3926</v>
      </c>
      <c r="H6643" s="191">
        <v>111.06</v>
      </c>
      <c r="I6643" s="188">
        <v>35.350261120115249</v>
      </c>
      <c r="J6643" s="192">
        <v>3929</v>
      </c>
      <c r="K6643" s="191">
        <v>107.5</v>
      </c>
      <c r="L6643" s="193">
        <v>36.548837209302327</v>
      </c>
      <c r="O6643" s="185"/>
    </row>
    <row r="6644" spans="1:15" x14ac:dyDescent="0.25">
      <c r="A6644" s="239" t="s">
        <v>16630</v>
      </c>
      <c r="B6644" s="189" t="s">
        <v>5414</v>
      </c>
      <c r="C6644" s="190" t="s">
        <v>5413</v>
      </c>
      <c r="D6644" s="190" t="s">
        <v>721</v>
      </c>
      <c r="E6644" s="190" t="s">
        <v>20867</v>
      </c>
      <c r="F6644" s="190" t="s">
        <v>20869</v>
      </c>
      <c r="G6644" s="192">
        <v>3933</v>
      </c>
      <c r="H6644" s="191">
        <v>115.42</v>
      </c>
      <c r="I6644" s="188">
        <v>34.075550164616182</v>
      </c>
      <c r="J6644" s="192">
        <v>3878</v>
      </c>
      <c r="K6644" s="191">
        <v>110.61</v>
      </c>
      <c r="L6644" s="193">
        <v>35.060121146370129</v>
      </c>
      <c r="O6644" s="185"/>
    </row>
    <row r="6645" spans="1:15" x14ac:dyDescent="0.25">
      <c r="A6645" s="239" t="s">
        <v>16631</v>
      </c>
      <c r="B6645" s="189" t="s">
        <v>5414</v>
      </c>
      <c r="C6645" s="190" t="s">
        <v>5413</v>
      </c>
      <c r="D6645" s="190" t="s">
        <v>722</v>
      </c>
      <c r="E6645" s="190" t="s">
        <v>20867</v>
      </c>
      <c r="F6645" s="190" t="s">
        <v>20869</v>
      </c>
      <c r="G6645" s="192">
        <v>2212</v>
      </c>
      <c r="H6645" s="191">
        <v>100.71</v>
      </c>
      <c r="I6645" s="188">
        <v>21.964055208023037</v>
      </c>
      <c r="J6645" s="192">
        <v>2210</v>
      </c>
      <c r="K6645" s="191">
        <v>85.43</v>
      </c>
      <c r="L6645" s="193">
        <v>25.869132623200279</v>
      </c>
      <c r="O6645" s="185"/>
    </row>
    <row r="6646" spans="1:15" x14ac:dyDescent="0.25">
      <c r="A6646" s="239" t="s">
        <v>16632</v>
      </c>
      <c r="B6646" s="189" t="s">
        <v>5414</v>
      </c>
      <c r="C6646" s="190" t="s">
        <v>5413</v>
      </c>
      <c r="D6646" s="190" t="s">
        <v>16633</v>
      </c>
      <c r="E6646" s="190" t="s">
        <v>20867</v>
      </c>
      <c r="F6646" s="190" t="s">
        <v>20868</v>
      </c>
      <c r="G6646" s="192">
        <v>0</v>
      </c>
      <c r="H6646" s="191">
        <v>67.989999999999995</v>
      </c>
      <c r="I6646" s="188">
        <v>0</v>
      </c>
      <c r="J6646" s="192">
        <v>0</v>
      </c>
      <c r="K6646" s="191">
        <v>68.41</v>
      </c>
      <c r="L6646" s="193">
        <v>0</v>
      </c>
      <c r="O6646" s="185"/>
    </row>
    <row r="6647" spans="1:15" x14ac:dyDescent="0.25">
      <c r="A6647" s="239" t="s">
        <v>16634</v>
      </c>
      <c r="B6647" s="189" t="s">
        <v>5414</v>
      </c>
      <c r="C6647" s="190" t="s">
        <v>5413</v>
      </c>
      <c r="D6647" s="190" t="s">
        <v>723</v>
      </c>
      <c r="E6647" s="190" t="s">
        <v>20867</v>
      </c>
      <c r="F6647" s="190" t="s">
        <v>20869</v>
      </c>
      <c r="G6647" s="192">
        <v>12416</v>
      </c>
      <c r="H6647" s="191">
        <v>345.95</v>
      </c>
      <c r="I6647" s="188">
        <v>35.889579418991183</v>
      </c>
      <c r="J6647" s="192">
        <v>12360</v>
      </c>
      <c r="K6647" s="191">
        <v>343.74</v>
      </c>
      <c r="L6647" s="193">
        <v>35.957409670099494</v>
      </c>
      <c r="O6647" s="185"/>
    </row>
    <row r="6648" spans="1:15" x14ac:dyDescent="0.25">
      <c r="A6648" s="239" t="s">
        <v>16635</v>
      </c>
      <c r="B6648" s="189" t="s">
        <v>5414</v>
      </c>
      <c r="C6648" s="190" t="s">
        <v>5413</v>
      </c>
      <c r="D6648" s="190" t="s">
        <v>7680</v>
      </c>
      <c r="E6648" s="190" t="s">
        <v>20867</v>
      </c>
      <c r="F6648" s="190" t="s">
        <v>20869</v>
      </c>
      <c r="G6648" s="192">
        <v>2700</v>
      </c>
      <c r="H6648" s="191">
        <v>113.29</v>
      </c>
      <c r="I6648" s="188">
        <v>23.832641892488304</v>
      </c>
      <c r="J6648" s="192">
        <v>2700</v>
      </c>
      <c r="K6648" s="191">
        <v>114.58</v>
      </c>
      <c r="L6648" s="193">
        <v>23.564321871181708</v>
      </c>
      <c r="O6648" s="185"/>
    </row>
    <row r="6649" spans="1:15" x14ac:dyDescent="0.25">
      <c r="A6649" s="239" t="s">
        <v>16636</v>
      </c>
      <c r="B6649" s="189" t="s">
        <v>5414</v>
      </c>
      <c r="C6649" s="190" t="s">
        <v>5413</v>
      </c>
      <c r="D6649" s="190" t="s">
        <v>4930</v>
      </c>
      <c r="E6649" s="190" t="s">
        <v>20867</v>
      </c>
      <c r="F6649" s="190" t="s">
        <v>20869</v>
      </c>
      <c r="G6649" s="192">
        <v>13802</v>
      </c>
      <c r="H6649" s="191">
        <v>519.87</v>
      </c>
      <c r="I6649" s="188">
        <v>26.548944928539829</v>
      </c>
      <c r="J6649" s="192">
        <v>14777</v>
      </c>
      <c r="K6649" s="191">
        <v>526.84</v>
      </c>
      <c r="L6649" s="193">
        <v>28.048363829625693</v>
      </c>
      <c r="O6649" s="185"/>
    </row>
    <row r="6650" spans="1:15" x14ac:dyDescent="0.25">
      <c r="A6650" s="239" t="s">
        <v>16637</v>
      </c>
      <c r="B6650" s="189" t="s">
        <v>5414</v>
      </c>
      <c r="C6650" s="190" t="s">
        <v>5413</v>
      </c>
      <c r="D6650" s="190" t="s">
        <v>4931</v>
      </c>
      <c r="E6650" s="190" t="s">
        <v>20867</v>
      </c>
      <c r="F6650" s="190" t="s">
        <v>20869</v>
      </c>
      <c r="G6650" s="192">
        <v>9781</v>
      </c>
      <c r="H6650" s="191">
        <v>255.88</v>
      </c>
      <c r="I6650" s="188">
        <v>38.224949194935128</v>
      </c>
      <c r="J6650" s="192">
        <v>10276</v>
      </c>
      <c r="K6650" s="191">
        <v>250</v>
      </c>
      <c r="L6650" s="193">
        <v>41.103999999999999</v>
      </c>
      <c r="O6650" s="185"/>
    </row>
    <row r="6651" spans="1:15" x14ac:dyDescent="0.25">
      <c r="A6651" s="239" t="s">
        <v>16638</v>
      </c>
      <c r="B6651" s="189" t="s">
        <v>5414</v>
      </c>
      <c r="C6651" s="190" t="s">
        <v>5413</v>
      </c>
      <c r="D6651" s="190" t="s">
        <v>16639</v>
      </c>
      <c r="E6651" s="190" t="s">
        <v>20867</v>
      </c>
      <c r="F6651" s="190" t="s">
        <v>20868</v>
      </c>
      <c r="G6651" s="192">
        <v>0</v>
      </c>
      <c r="H6651" s="191">
        <v>106.05</v>
      </c>
      <c r="I6651" s="188">
        <v>0</v>
      </c>
      <c r="J6651" s="192">
        <v>0</v>
      </c>
      <c r="K6651" s="191">
        <v>104.54</v>
      </c>
      <c r="L6651" s="193">
        <v>0</v>
      </c>
      <c r="O6651" s="185"/>
    </row>
    <row r="6652" spans="1:15" x14ac:dyDescent="0.25">
      <c r="A6652" s="239" t="s">
        <v>16640</v>
      </c>
      <c r="B6652" s="189" t="s">
        <v>5414</v>
      </c>
      <c r="C6652" s="190" t="s">
        <v>5413</v>
      </c>
      <c r="D6652" s="190" t="s">
        <v>4932</v>
      </c>
      <c r="E6652" s="190" t="s">
        <v>20867</v>
      </c>
      <c r="F6652" s="190" t="s">
        <v>20869</v>
      </c>
      <c r="G6652" s="192">
        <v>44836</v>
      </c>
      <c r="H6652" s="191">
        <v>511.78</v>
      </c>
      <c r="I6652" s="188">
        <v>87.607956543827427</v>
      </c>
      <c r="J6652" s="192">
        <v>47160</v>
      </c>
      <c r="K6652" s="191">
        <v>525.05999999999995</v>
      </c>
      <c r="L6652" s="193">
        <v>89.818306479259519</v>
      </c>
      <c r="O6652" s="185"/>
    </row>
    <row r="6653" spans="1:15" x14ac:dyDescent="0.25">
      <c r="A6653" s="239" t="s">
        <v>16641</v>
      </c>
      <c r="B6653" s="189" t="s">
        <v>5414</v>
      </c>
      <c r="C6653" s="190" t="s">
        <v>5413</v>
      </c>
      <c r="D6653" s="190" t="s">
        <v>2105</v>
      </c>
      <c r="E6653" s="190" t="s">
        <v>20867</v>
      </c>
      <c r="F6653" s="190" t="s">
        <v>20869</v>
      </c>
      <c r="G6653" s="192">
        <v>97502</v>
      </c>
      <c r="H6653" s="191">
        <v>2585.77</v>
      </c>
      <c r="I6653" s="188">
        <v>37.707143326745999</v>
      </c>
      <c r="J6653" s="192">
        <v>103500</v>
      </c>
      <c r="K6653" s="191">
        <v>2702.13</v>
      </c>
      <c r="L6653" s="193">
        <v>38.303116430371595</v>
      </c>
      <c r="O6653" s="185"/>
    </row>
    <row r="6654" spans="1:15" x14ac:dyDescent="0.25">
      <c r="A6654" s="239" t="s">
        <v>16642</v>
      </c>
      <c r="B6654" s="189" t="s">
        <v>5414</v>
      </c>
      <c r="C6654" s="190" t="s">
        <v>5413</v>
      </c>
      <c r="D6654" s="190" t="s">
        <v>2106</v>
      </c>
      <c r="E6654" s="190" t="s">
        <v>20867</v>
      </c>
      <c r="F6654" s="190" t="s">
        <v>20869</v>
      </c>
      <c r="G6654" s="192">
        <v>8695</v>
      </c>
      <c r="H6654" s="191">
        <v>238.76</v>
      </c>
      <c r="I6654" s="188">
        <v>36.417322834645674</v>
      </c>
      <c r="J6654" s="192">
        <v>8675</v>
      </c>
      <c r="K6654" s="191">
        <v>236.63</v>
      </c>
      <c r="L6654" s="193">
        <v>36.660609390187211</v>
      </c>
      <c r="O6654" s="185"/>
    </row>
    <row r="6655" spans="1:15" x14ac:dyDescent="0.25">
      <c r="A6655" s="239" t="s">
        <v>16643</v>
      </c>
      <c r="B6655" s="189" t="s">
        <v>5414</v>
      </c>
      <c r="C6655" s="190" t="s">
        <v>5413</v>
      </c>
      <c r="D6655" s="190" t="s">
        <v>2107</v>
      </c>
      <c r="E6655" s="190" t="s">
        <v>20867</v>
      </c>
      <c r="F6655" s="190" t="s">
        <v>20869</v>
      </c>
      <c r="G6655" s="192">
        <v>15587</v>
      </c>
      <c r="H6655" s="191">
        <v>295.27</v>
      </c>
      <c r="I6655" s="188">
        <v>52.788972804551769</v>
      </c>
      <c r="J6655" s="192">
        <v>16672</v>
      </c>
      <c r="K6655" s="191">
        <v>297.56</v>
      </c>
      <c r="L6655" s="193">
        <v>56.029036160774297</v>
      </c>
      <c r="O6655" s="185"/>
    </row>
    <row r="6656" spans="1:15" x14ac:dyDescent="0.25">
      <c r="A6656" s="239" t="s">
        <v>16644</v>
      </c>
      <c r="B6656" s="189" t="s">
        <v>5414</v>
      </c>
      <c r="C6656" s="190" t="s">
        <v>5413</v>
      </c>
      <c r="D6656" s="190" t="s">
        <v>2108</v>
      </c>
      <c r="E6656" s="190" t="s">
        <v>20867</v>
      </c>
      <c r="F6656" s="190" t="s">
        <v>20869</v>
      </c>
      <c r="G6656" s="192">
        <v>7285</v>
      </c>
      <c r="H6656" s="191">
        <v>152.19999999999999</v>
      </c>
      <c r="I6656" s="188">
        <v>47.864651773981606</v>
      </c>
      <c r="J6656" s="192">
        <v>7649</v>
      </c>
      <c r="K6656" s="191">
        <v>152.72999999999999</v>
      </c>
      <c r="L6656" s="193">
        <v>50.081843776599229</v>
      </c>
      <c r="O6656" s="185"/>
    </row>
    <row r="6657" spans="1:15" x14ac:dyDescent="0.25">
      <c r="A6657" s="239" t="s">
        <v>16645</v>
      </c>
      <c r="B6657" s="189" t="s">
        <v>5414</v>
      </c>
      <c r="C6657" s="190" t="s">
        <v>5413</v>
      </c>
      <c r="D6657" s="190" t="s">
        <v>2109</v>
      </c>
      <c r="E6657" s="190" t="s">
        <v>20867</v>
      </c>
      <c r="F6657" s="190" t="s">
        <v>20869</v>
      </c>
      <c r="G6657" s="192">
        <v>17500</v>
      </c>
      <c r="H6657" s="191">
        <v>370.54</v>
      </c>
      <c r="I6657" s="188">
        <v>47.22836940681168</v>
      </c>
      <c r="J6657" s="192">
        <v>17750</v>
      </c>
      <c r="K6657" s="191">
        <v>368.21</v>
      </c>
      <c r="L6657" s="193">
        <v>48.206186686944953</v>
      </c>
      <c r="O6657" s="185"/>
    </row>
    <row r="6658" spans="1:15" x14ac:dyDescent="0.25">
      <c r="A6658" s="239" t="s">
        <v>16646</v>
      </c>
      <c r="B6658" s="189" t="s">
        <v>5414</v>
      </c>
      <c r="C6658" s="190" t="s">
        <v>5413</v>
      </c>
      <c r="D6658" s="190" t="s">
        <v>2110</v>
      </c>
      <c r="E6658" s="190" t="s">
        <v>20867</v>
      </c>
      <c r="F6658" s="190" t="s">
        <v>20869</v>
      </c>
      <c r="G6658" s="192">
        <v>30000</v>
      </c>
      <c r="H6658" s="191">
        <v>670.39</v>
      </c>
      <c r="I6658" s="188">
        <v>44.750070854278853</v>
      </c>
      <c r="J6658" s="192">
        <v>32000</v>
      </c>
      <c r="K6658" s="191">
        <v>671.93</v>
      </c>
      <c r="L6658" s="193">
        <v>47.624008453261503</v>
      </c>
      <c r="O6658" s="185"/>
    </row>
    <row r="6659" spans="1:15" x14ac:dyDescent="0.25">
      <c r="A6659" s="239" t="s">
        <v>16647</v>
      </c>
      <c r="B6659" s="189" t="s">
        <v>5414</v>
      </c>
      <c r="C6659" s="190" t="s">
        <v>5413</v>
      </c>
      <c r="D6659" s="190" t="s">
        <v>1226</v>
      </c>
      <c r="E6659" s="190" t="s">
        <v>20867</v>
      </c>
      <c r="F6659" s="190" t="s">
        <v>20869</v>
      </c>
      <c r="G6659" s="192">
        <v>6000</v>
      </c>
      <c r="H6659" s="191">
        <v>186.48</v>
      </c>
      <c r="I6659" s="188">
        <v>32.175032175032179</v>
      </c>
      <c r="J6659" s="192">
        <v>7500</v>
      </c>
      <c r="K6659" s="191">
        <v>186.22</v>
      </c>
      <c r="L6659" s="193">
        <v>40.274943615078939</v>
      </c>
      <c r="O6659" s="185"/>
    </row>
    <row r="6660" spans="1:15" x14ac:dyDescent="0.25">
      <c r="A6660" s="239" t="s">
        <v>16648</v>
      </c>
      <c r="B6660" s="189" t="s">
        <v>5414</v>
      </c>
      <c r="C6660" s="190" t="s">
        <v>5413</v>
      </c>
      <c r="D6660" s="190" t="s">
        <v>2111</v>
      </c>
      <c r="E6660" s="190" t="s">
        <v>20867</v>
      </c>
      <c r="F6660" s="190" t="s">
        <v>20869</v>
      </c>
      <c r="G6660" s="192">
        <v>9933</v>
      </c>
      <c r="H6660" s="191">
        <v>460.82</v>
      </c>
      <c r="I6660" s="188">
        <v>21.555054034113102</v>
      </c>
      <c r="J6660" s="192">
        <v>10430</v>
      </c>
      <c r="K6660" s="191">
        <v>462.05</v>
      </c>
      <c r="L6660" s="193">
        <v>22.573314576344551</v>
      </c>
      <c r="O6660" s="185"/>
    </row>
    <row r="6661" spans="1:15" x14ac:dyDescent="0.25">
      <c r="A6661" s="239" t="s">
        <v>16649</v>
      </c>
      <c r="B6661" s="189" t="s">
        <v>5414</v>
      </c>
      <c r="C6661" s="190" t="s">
        <v>5413</v>
      </c>
      <c r="D6661" s="190" t="s">
        <v>2112</v>
      </c>
      <c r="E6661" s="190" t="s">
        <v>20867</v>
      </c>
      <c r="F6661" s="190" t="s">
        <v>20869</v>
      </c>
      <c r="G6661" s="192">
        <v>7570</v>
      </c>
      <c r="H6661" s="191">
        <v>425.64</v>
      </c>
      <c r="I6661" s="188">
        <v>17.784982614415938</v>
      </c>
      <c r="J6661" s="192">
        <v>8160</v>
      </c>
      <c r="K6661" s="191">
        <v>424.72</v>
      </c>
      <c r="L6661" s="193">
        <v>19.212657750988885</v>
      </c>
      <c r="O6661" s="185"/>
    </row>
    <row r="6662" spans="1:15" x14ac:dyDescent="0.25">
      <c r="A6662" s="239" t="s">
        <v>16650</v>
      </c>
      <c r="B6662" s="189" t="s">
        <v>5414</v>
      </c>
      <c r="C6662" s="190" t="s">
        <v>5413</v>
      </c>
      <c r="D6662" s="190" t="s">
        <v>2113</v>
      </c>
      <c r="E6662" s="190" t="s">
        <v>20867</v>
      </c>
      <c r="F6662" s="190" t="s">
        <v>20869</v>
      </c>
      <c r="G6662" s="192">
        <v>3548</v>
      </c>
      <c r="H6662" s="191">
        <v>169.27</v>
      </c>
      <c r="I6662" s="188">
        <v>20.960595498316298</v>
      </c>
      <c r="J6662" s="192">
        <v>3565</v>
      </c>
      <c r="K6662" s="191">
        <v>167.87</v>
      </c>
      <c r="L6662" s="193">
        <v>21.236671233692739</v>
      </c>
      <c r="O6662" s="185"/>
    </row>
    <row r="6663" spans="1:15" x14ac:dyDescent="0.25">
      <c r="A6663" s="239" t="s">
        <v>16651</v>
      </c>
      <c r="B6663" s="189" t="s">
        <v>5414</v>
      </c>
      <c r="C6663" s="190" t="s">
        <v>5413</v>
      </c>
      <c r="D6663" s="190" t="s">
        <v>2114</v>
      </c>
      <c r="E6663" s="190" t="s">
        <v>20867</v>
      </c>
      <c r="F6663" s="190" t="s">
        <v>20869</v>
      </c>
      <c r="G6663" s="192">
        <v>744</v>
      </c>
      <c r="H6663" s="191">
        <v>65.709999999999994</v>
      </c>
      <c r="I6663" s="188">
        <v>11.322477552883885</v>
      </c>
      <c r="J6663" s="192">
        <v>700</v>
      </c>
      <c r="K6663" s="191">
        <v>63.93</v>
      </c>
      <c r="L6663" s="193">
        <v>10.949475989363366</v>
      </c>
      <c r="O6663" s="185"/>
    </row>
    <row r="6664" spans="1:15" x14ac:dyDescent="0.25">
      <c r="A6664" s="239" t="s">
        <v>16652</v>
      </c>
      <c r="B6664" s="189" t="s">
        <v>5414</v>
      </c>
      <c r="C6664" s="190" t="s">
        <v>5413</v>
      </c>
      <c r="D6664" s="190" t="s">
        <v>2115</v>
      </c>
      <c r="E6664" s="190" t="s">
        <v>20867</v>
      </c>
      <c r="F6664" s="190" t="s">
        <v>20869</v>
      </c>
      <c r="G6664" s="192">
        <v>2400</v>
      </c>
      <c r="H6664" s="191">
        <v>61.6</v>
      </c>
      <c r="I6664" s="188">
        <v>38.961038961038959</v>
      </c>
      <c r="J6664" s="192">
        <v>2400</v>
      </c>
      <c r="K6664" s="191">
        <v>65.819999999999993</v>
      </c>
      <c r="L6664" s="193">
        <v>36.463081130355519</v>
      </c>
      <c r="O6664" s="185"/>
    </row>
    <row r="6665" spans="1:15" x14ac:dyDescent="0.25">
      <c r="A6665" s="239" t="s">
        <v>16653</v>
      </c>
      <c r="B6665" s="189" t="s">
        <v>5414</v>
      </c>
      <c r="C6665" s="190" t="s">
        <v>5413</v>
      </c>
      <c r="D6665" s="190" t="s">
        <v>2116</v>
      </c>
      <c r="E6665" s="190" t="s">
        <v>20867</v>
      </c>
      <c r="F6665" s="190" t="s">
        <v>20869</v>
      </c>
      <c r="G6665" s="192">
        <v>4854</v>
      </c>
      <c r="H6665" s="191">
        <v>287.56</v>
      </c>
      <c r="I6665" s="188">
        <v>16.879955487550426</v>
      </c>
      <c r="J6665" s="192">
        <v>5101</v>
      </c>
      <c r="K6665" s="191">
        <v>288.54000000000002</v>
      </c>
      <c r="L6665" s="193">
        <v>17.678658071671173</v>
      </c>
      <c r="O6665" s="185"/>
    </row>
    <row r="6666" spans="1:15" x14ac:dyDescent="0.25">
      <c r="A6666" s="239" t="s">
        <v>16654</v>
      </c>
      <c r="B6666" s="189" t="s">
        <v>5414</v>
      </c>
      <c r="C6666" s="190" t="s">
        <v>5413</v>
      </c>
      <c r="D6666" s="190" t="s">
        <v>2117</v>
      </c>
      <c r="E6666" s="190" t="s">
        <v>20867</v>
      </c>
      <c r="F6666" s="190" t="s">
        <v>20869</v>
      </c>
      <c r="G6666" s="192">
        <v>62000</v>
      </c>
      <c r="H6666" s="191">
        <v>1404.08</v>
      </c>
      <c r="I6666" s="188">
        <v>44.157028089567547</v>
      </c>
      <c r="J6666" s="192">
        <v>61994</v>
      </c>
      <c r="K6666" s="191">
        <v>1406.08</v>
      </c>
      <c r="L6666" s="193">
        <v>44.089952207555761</v>
      </c>
      <c r="O6666" s="185"/>
    </row>
    <row r="6667" spans="1:15" x14ac:dyDescent="0.25">
      <c r="A6667" s="239" t="s">
        <v>16655</v>
      </c>
      <c r="B6667" s="189" t="s">
        <v>5414</v>
      </c>
      <c r="C6667" s="190" t="s">
        <v>5413</v>
      </c>
      <c r="D6667" s="190" t="s">
        <v>2118</v>
      </c>
      <c r="E6667" s="190" t="s">
        <v>20867</v>
      </c>
      <c r="F6667" s="190" t="s">
        <v>20869</v>
      </c>
      <c r="G6667" s="192">
        <v>42500</v>
      </c>
      <c r="H6667" s="191">
        <v>1208.8900000000001</v>
      </c>
      <c r="I6667" s="188">
        <v>35.156217687299915</v>
      </c>
      <c r="J6667" s="192">
        <v>45750</v>
      </c>
      <c r="K6667" s="191">
        <v>1205.6099999999999</v>
      </c>
      <c r="L6667" s="193">
        <v>37.947594993405829</v>
      </c>
      <c r="O6667" s="185"/>
    </row>
    <row r="6668" spans="1:15" x14ac:dyDescent="0.25">
      <c r="A6668" s="239" t="s">
        <v>16656</v>
      </c>
      <c r="B6668" s="189" t="s">
        <v>5414</v>
      </c>
      <c r="C6668" s="190" t="s">
        <v>5413</v>
      </c>
      <c r="D6668" s="190" t="s">
        <v>2119</v>
      </c>
      <c r="E6668" s="190" t="s">
        <v>20867</v>
      </c>
      <c r="F6668" s="190" t="s">
        <v>20869</v>
      </c>
      <c r="G6668" s="192">
        <v>21951</v>
      </c>
      <c r="H6668" s="191">
        <v>442.33</v>
      </c>
      <c r="I6668" s="188">
        <v>49.625844957384757</v>
      </c>
      <c r="J6668" s="192">
        <v>23500</v>
      </c>
      <c r="K6668" s="191">
        <v>450.97</v>
      </c>
      <c r="L6668" s="193">
        <v>52.10989644543983</v>
      </c>
      <c r="O6668" s="185"/>
    </row>
    <row r="6669" spans="1:15" x14ac:dyDescent="0.25">
      <c r="A6669" s="239" t="s">
        <v>16657</v>
      </c>
      <c r="B6669" s="189" t="s">
        <v>5414</v>
      </c>
      <c r="C6669" s="190" t="s">
        <v>5413</v>
      </c>
      <c r="D6669" s="190" t="s">
        <v>2120</v>
      </c>
      <c r="E6669" s="190" t="s">
        <v>20867</v>
      </c>
      <c r="F6669" s="190" t="s">
        <v>20869</v>
      </c>
      <c r="G6669" s="192">
        <v>13883</v>
      </c>
      <c r="H6669" s="191">
        <v>590.75</v>
      </c>
      <c r="I6669" s="188">
        <v>23.500634786288614</v>
      </c>
      <c r="J6669" s="192">
        <v>13942</v>
      </c>
      <c r="K6669" s="191">
        <v>593.27</v>
      </c>
      <c r="L6669" s="193">
        <v>23.50026126384277</v>
      </c>
      <c r="O6669" s="185"/>
    </row>
    <row r="6670" spans="1:15" x14ac:dyDescent="0.25">
      <c r="A6670" s="239" t="s">
        <v>16658</v>
      </c>
      <c r="B6670" s="189" t="s">
        <v>5414</v>
      </c>
      <c r="C6670" s="190" t="s">
        <v>5413</v>
      </c>
      <c r="D6670" s="190" t="s">
        <v>2121</v>
      </c>
      <c r="E6670" s="190" t="s">
        <v>20867</v>
      </c>
      <c r="F6670" s="190" t="s">
        <v>20869</v>
      </c>
      <c r="G6670" s="192">
        <v>33018</v>
      </c>
      <c r="H6670" s="191">
        <v>636.39</v>
      </c>
      <c r="I6670" s="188">
        <v>51.883279121293548</v>
      </c>
      <c r="J6670" s="192">
        <v>33280</v>
      </c>
      <c r="K6670" s="191">
        <v>668.62</v>
      </c>
      <c r="L6670" s="193">
        <v>49.774161706200829</v>
      </c>
      <c r="O6670" s="185"/>
    </row>
    <row r="6671" spans="1:15" x14ac:dyDescent="0.25">
      <c r="A6671" s="239" t="s">
        <v>16659</v>
      </c>
      <c r="B6671" s="189" t="s">
        <v>5416</v>
      </c>
      <c r="C6671" s="190" t="s">
        <v>5415</v>
      </c>
      <c r="D6671" s="190" t="s">
        <v>2122</v>
      </c>
      <c r="E6671" s="190" t="s">
        <v>20871</v>
      </c>
      <c r="F6671" s="190" t="s">
        <v>20869</v>
      </c>
      <c r="G6671" s="192">
        <v>90000</v>
      </c>
      <c r="H6671" s="191">
        <v>1953.05</v>
      </c>
      <c r="I6671" s="188">
        <v>46.081769539950336</v>
      </c>
      <c r="J6671" s="192">
        <v>90000</v>
      </c>
      <c r="K6671" s="191">
        <v>1972.2</v>
      </c>
      <c r="L6671" s="193">
        <v>45.634317006388805</v>
      </c>
      <c r="O6671" s="185"/>
    </row>
    <row r="6672" spans="1:15" x14ac:dyDescent="0.25">
      <c r="A6672" s="239" t="s">
        <v>16660</v>
      </c>
      <c r="B6672" s="189" t="s">
        <v>5416</v>
      </c>
      <c r="C6672" s="190" t="s">
        <v>5415</v>
      </c>
      <c r="D6672" s="190" t="s">
        <v>2123</v>
      </c>
      <c r="E6672" s="190" t="s">
        <v>20871</v>
      </c>
      <c r="F6672" s="190" t="s">
        <v>20869</v>
      </c>
      <c r="G6672" s="192">
        <v>44930</v>
      </c>
      <c r="H6672" s="191">
        <v>8756.6299999999992</v>
      </c>
      <c r="I6672" s="188">
        <v>5.1309693340931393</v>
      </c>
      <c r="J6672" s="192">
        <v>55000</v>
      </c>
      <c r="K6672" s="191">
        <v>8877.6</v>
      </c>
      <c r="L6672" s="193">
        <v>6.1953681175092363</v>
      </c>
      <c r="O6672" s="185"/>
    </row>
    <row r="6673" spans="1:15" x14ac:dyDescent="0.25">
      <c r="A6673" s="239" t="s">
        <v>16661</v>
      </c>
      <c r="B6673" s="189" t="s">
        <v>5416</v>
      </c>
      <c r="C6673" s="190" t="s">
        <v>5415</v>
      </c>
      <c r="D6673" s="190" t="s">
        <v>2124</v>
      </c>
      <c r="E6673" s="190" t="s">
        <v>20871</v>
      </c>
      <c r="F6673" s="190" t="s">
        <v>20869</v>
      </c>
      <c r="G6673" s="192">
        <v>4166</v>
      </c>
      <c r="H6673" s="191">
        <v>832.29</v>
      </c>
      <c r="I6673" s="188">
        <v>5.0054668444893009</v>
      </c>
      <c r="J6673" s="192">
        <v>4240</v>
      </c>
      <c r="K6673" s="191">
        <v>839.4</v>
      </c>
      <c r="L6673" s="193">
        <v>5.0512270669525856</v>
      </c>
      <c r="O6673" s="185"/>
    </row>
    <row r="6674" spans="1:15" x14ac:dyDescent="0.25">
      <c r="A6674" s="239" t="s">
        <v>16662</v>
      </c>
      <c r="B6674" s="189" t="s">
        <v>5416</v>
      </c>
      <c r="C6674" s="190" t="s">
        <v>5415</v>
      </c>
      <c r="D6674" s="190" t="s">
        <v>2125</v>
      </c>
      <c r="E6674" s="190" t="s">
        <v>20871</v>
      </c>
      <c r="F6674" s="190" t="s">
        <v>20869</v>
      </c>
      <c r="G6674" s="192">
        <v>1430</v>
      </c>
      <c r="H6674" s="191">
        <v>158.05000000000001</v>
      </c>
      <c r="I6674" s="188">
        <v>9.0477696931350824</v>
      </c>
      <c r="J6674" s="192">
        <v>1750</v>
      </c>
      <c r="K6674" s="191">
        <v>157.80000000000001</v>
      </c>
      <c r="L6674" s="193">
        <v>11.089987325728769</v>
      </c>
      <c r="O6674" s="185"/>
    </row>
    <row r="6675" spans="1:15" x14ac:dyDescent="0.25">
      <c r="A6675" s="239" t="s">
        <v>16663</v>
      </c>
      <c r="B6675" s="189" t="s">
        <v>5416</v>
      </c>
      <c r="C6675" s="190" t="s">
        <v>5415</v>
      </c>
      <c r="D6675" s="190" t="s">
        <v>2126</v>
      </c>
      <c r="E6675" s="190" t="s">
        <v>20871</v>
      </c>
      <c r="F6675" s="190" t="s">
        <v>20869</v>
      </c>
      <c r="G6675" s="192">
        <v>2500</v>
      </c>
      <c r="H6675" s="191">
        <v>262.31</v>
      </c>
      <c r="I6675" s="188">
        <v>9.5307079409858559</v>
      </c>
      <c r="J6675" s="192">
        <v>2500</v>
      </c>
      <c r="K6675" s="191">
        <v>261.8</v>
      </c>
      <c r="L6675" s="193">
        <v>9.5492742551566074</v>
      </c>
      <c r="O6675" s="185"/>
    </row>
    <row r="6676" spans="1:15" x14ac:dyDescent="0.25">
      <c r="A6676" s="239" t="s">
        <v>16664</v>
      </c>
      <c r="B6676" s="189" t="s">
        <v>5416</v>
      </c>
      <c r="C6676" s="190" t="s">
        <v>5415</v>
      </c>
      <c r="D6676" s="190" t="s">
        <v>2127</v>
      </c>
      <c r="E6676" s="190" t="s">
        <v>20871</v>
      </c>
      <c r="F6676" s="190" t="s">
        <v>20869</v>
      </c>
      <c r="G6676" s="192">
        <v>129903</v>
      </c>
      <c r="H6676" s="191">
        <v>1951.38</v>
      </c>
      <c r="I6676" s="188">
        <v>66.569812132952066</v>
      </c>
      <c r="J6676" s="192">
        <v>129903</v>
      </c>
      <c r="K6676" s="191">
        <v>1976.8</v>
      </c>
      <c r="L6676" s="193">
        <v>65.713779846216113</v>
      </c>
      <c r="O6676" s="185"/>
    </row>
    <row r="6677" spans="1:15" x14ac:dyDescent="0.25">
      <c r="A6677" s="239" t="s">
        <v>16665</v>
      </c>
      <c r="B6677" s="189" t="s">
        <v>5416</v>
      </c>
      <c r="C6677" s="190" t="s">
        <v>5415</v>
      </c>
      <c r="D6677" s="190" t="s">
        <v>2128</v>
      </c>
      <c r="E6677" s="190" t="s">
        <v>20871</v>
      </c>
      <c r="F6677" s="190" t="s">
        <v>20869</v>
      </c>
      <c r="G6677" s="192">
        <v>555871</v>
      </c>
      <c r="H6677" s="191">
        <v>6256.29</v>
      </c>
      <c r="I6677" s="188">
        <v>88.849941418955964</v>
      </c>
      <c r="J6677" s="192">
        <v>562891</v>
      </c>
      <c r="K6677" s="191">
        <v>6335.3</v>
      </c>
      <c r="L6677" s="193">
        <v>88.849936072482748</v>
      </c>
      <c r="O6677" s="185"/>
    </row>
    <row r="6678" spans="1:15" x14ac:dyDescent="0.25">
      <c r="A6678" s="239" t="s">
        <v>16666</v>
      </c>
      <c r="B6678" s="189" t="s">
        <v>5416</v>
      </c>
      <c r="C6678" s="190" t="s">
        <v>5415</v>
      </c>
      <c r="D6678" s="190" t="s">
        <v>2129</v>
      </c>
      <c r="E6678" s="190" t="s">
        <v>20871</v>
      </c>
      <c r="F6678" s="190" t="s">
        <v>20869</v>
      </c>
      <c r="G6678" s="192">
        <v>18000</v>
      </c>
      <c r="H6678" s="191">
        <v>942.9</v>
      </c>
      <c r="I6678" s="188">
        <v>19.090041361756285</v>
      </c>
      <c r="J6678" s="192">
        <v>18000</v>
      </c>
      <c r="K6678" s="191">
        <v>954</v>
      </c>
      <c r="L6678" s="193">
        <v>18.867924528301888</v>
      </c>
      <c r="O6678" s="185"/>
    </row>
    <row r="6679" spans="1:15" x14ac:dyDescent="0.25">
      <c r="A6679" s="239" t="s">
        <v>16667</v>
      </c>
      <c r="B6679" s="189" t="s">
        <v>5416</v>
      </c>
      <c r="C6679" s="190" t="s">
        <v>5415</v>
      </c>
      <c r="D6679" s="190" t="s">
        <v>5415</v>
      </c>
      <c r="E6679" s="190" t="s">
        <v>20871</v>
      </c>
      <c r="F6679" s="190" t="s">
        <v>20869</v>
      </c>
      <c r="G6679" s="192">
        <v>2779</v>
      </c>
      <c r="H6679" s="191">
        <v>220.73</v>
      </c>
      <c r="I6679" s="188">
        <v>12.590042132922576</v>
      </c>
      <c r="J6679" s="192">
        <v>2779</v>
      </c>
      <c r="K6679" s="191">
        <v>228.7</v>
      </c>
      <c r="L6679" s="193">
        <v>12.151289899431571</v>
      </c>
      <c r="O6679" s="185"/>
    </row>
    <row r="6680" spans="1:15" x14ac:dyDescent="0.25">
      <c r="A6680" s="239" t="s">
        <v>16668</v>
      </c>
      <c r="B6680" s="189" t="s">
        <v>5416</v>
      </c>
      <c r="C6680" s="190" t="s">
        <v>5415</v>
      </c>
      <c r="D6680" s="190" t="s">
        <v>7239</v>
      </c>
      <c r="E6680" s="190" t="s">
        <v>20871</v>
      </c>
      <c r="F6680" s="190" t="s">
        <v>20869</v>
      </c>
      <c r="G6680" s="192">
        <v>4500</v>
      </c>
      <c r="H6680" s="191">
        <v>725.13</v>
      </c>
      <c r="I6680" s="188">
        <v>6.2057837904927391</v>
      </c>
      <c r="J6680" s="192">
        <v>4500</v>
      </c>
      <c r="K6680" s="191">
        <v>735.8</v>
      </c>
      <c r="L6680" s="193">
        <v>6.115792334873607</v>
      </c>
      <c r="O6680" s="185"/>
    </row>
    <row r="6681" spans="1:15" x14ac:dyDescent="0.25">
      <c r="A6681" s="239" t="s">
        <v>16669</v>
      </c>
      <c r="B6681" s="189" t="s">
        <v>5418</v>
      </c>
      <c r="C6681" s="190" t="s">
        <v>5417</v>
      </c>
      <c r="D6681" s="190" t="s">
        <v>16670</v>
      </c>
      <c r="E6681" s="190" t="s">
        <v>20867</v>
      </c>
      <c r="F6681" s="190" t="s">
        <v>20870</v>
      </c>
      <c r="G6681" s="192">
        <v>0</v>
      </c>
      <c r="H6681" s="191">
        <v>0</v>
      </c>
      <c r="I6681" s="188">
        <v>0</v>
      </c>
      <c r="J6681" s="192">
        <v>0</v>
      </c>
      <c r="K6681" s="191">
        <v>0</v>
      </c>
      <c r="L6681" s="193">
        <v>0</v>
      </c>
      <c r="O6681" s="185"/>
    </row>
    <row r="6682" spans="1:15" x14ac:dyDescent="0.25">
      <c r="A6682" s="239" t="s">
        <v>16671</v>
      </c>
      <c r="B6682" s="189" t="s">
        <v>5418</v>
      </c>
      <c r="C6682" s="190" t="s">
        <v>5417</v>
      </c>
      <c r="D6682" s="190" t="s">
        <v>16672</v>
      </c>
      <c r="E6682" s="190" t="s">
        <v>20867</v>
      </c>
      <c r="F6682" s="190" t="s">
        <v>20870</v>
      </c>
      <c r="G6682" s="192">
        <v>8503.14</v>
      </c>
      <c r="H6682" s="191">
        <v>362.09</v>
      </c>
      <c r="I6682" s="188">
        <v>23.483498577701678</v>
      </c>
      <c r="J6682" s="192">
        <v>8562.7099999999991</v>
      </c>
      <c r="K6682" s="191">
        <v>361.81</v>
      </c>
      <c r="L6682" s="193">
        <v>23.666316574997925</v>
      </c>
      <c r="O6682" s="185"/>
    </row>
    <row r="6683" spans="1:15" x14ac:dyDescent="0.25">
      <c r="A6683" s="239" t="s">
        <v>16673</v>
      </c>
      <c r="B6683" s="189" t="s">
        <v>5418</v>
      </c>
      <c r="C6683" s="190" t="s">
        <v>5417</v>
      </c>
      <c r="D6683" s="190" t="s">
        <v>2130</v>
      </c>
      <c r="E6683" s="190" t="s">
        <v>20867</v>
      </c>
      <c r="F6683" s="190" t="s">
        <v>20869</v>
      </c>
      <c r="G6683" s="192">
        <v>1634.4</v>
      </c>
      <c r="H6683" s="191">
        <v>87.35</v>
      </c>
      <c r="I6683" s="188">
        <v>18.710933028048085</v>
      </c>
      <c r="J6683" s="192">
        <v>1670.05</v>
      </c>
      <c r="K6683" s="191">
        <v>84.8</v>
      </c>
      <c r="L6683" s="193">
        <v>19.693985849056602</v>
      </c>
      <c r="O6683" s="185"/>
    </row>
    <row r="6684" spans="1:15" x14ac:dyDescent="0.25">
      <c r="A6684" s="239" t="s">
        <v>16674</v>
      </c>
      <c r="B6684" s="189" t="s">
        <v>5418</v>
      </c>
      <c r="C6684" s="190" t="s">
        <v>5417</v>
      </c>
      <c r="D6684" s="190" t="s">
        <v>2131</v>
      </c>
      <c r="E6684" s="190" t="s">
        <v>20867</v>
      </c>
      <c r="F6684" s="190" t="s">
        <v>20869</v>
      </c>
      <c r="G6684" s="192">
        <v>4759.3900000000003</v>
      </c>
      <c r="H6684" s="191">
        <v>201.24</v>
      </c>
      <c r="I6684" s="188">
        <v>23.650318028225005</v>
      </c>
      <c r="J6684" s="192">
        <v>4850.2</v>
      </c>
      <c r="K6684" s="191">
        <v>192.92</v>
      </c>
      <c r="L6684" s="193">
        <v>25.140991084387313</v>
      </c>
      <c r="O6684" s="185"/>
    </row>
    <row r="6685" spans="1:15" x14ac:dyDescent="0.25">
      <c r="A6685" s="239" t="s">
        <v>16675</v>
      </c>
      <c r="B6685" s="189" t="s">
        <v>5418</v>
      </c>
      <c r="C6685" s="190" t="s">
        <v>5417</v>
      </c>
      <c r="D6685" s="190" t="s">
        <v>2132</v>
      </c>
      <c r="E6685" s="190" t="s">
        <v>20867</v>
      </c>
      <c r="F6685" s="190" t="s">
        <v>20869</v>
      </c>
      <c r="G6685" s="192">
        <v>95864.15</v>
      </c>
      <c r="H6685" s="191">
        <v>1438.65</v>
      </c>
      <c r="I6685" s="188">
        <v>66.634796510617591</v>
      </c>
      <c r="J6685" s="192">
        <v>98948.2</v>
      </c>
      <c r="K6685" s="191">
        <v>1453.05</v>
      </c>
      <c r="L6685" s="193">
        <v>68.096899624926877</v>
      </c>
      <c r="O6685" s="185"/>
    </row>
    <row r="6686" spans="1:15" x14ac:dyDescent="0.25">
      <c r="A6686" s="239" t="s">
        <v>16676</v>
      </c>
      <c r="B6686" s="189" t="s">
        <v>5418</v>
      </c>
      <c r="C6686" s="190" t="s">
        <v>5417</v>
      </c>
      <c r="D6686" s="190" t="s">
        <v>2075</v>
      </c>
      <c r="E6686" s="190" t="s">
        <v>20867</v>
      </c>
      <c r="F6686" s="190" t="s">
        <v>20869</v>
      </c>
      <c r="G6686" s="192">
        <v>12455.16</v>
      </c>
      <c r="H6686" s="191">
        <v>264.94</v>
      </c>
      <c r="I6686" s="188">
        <v>47.01124782969729</v>
      </c>
      <c r="J6686" s="192">
        <v>13612.2</v>
      </c>
      <c r="K6686" s="191">
        <v>266.26</v>
      </c>
      <c r="L6686" s="193">
        <v>51.123713663336595</v>
      </c>
      <c r="O6686" s="185"/>
    </row>
    <row r="6687" spans="1:15" x14ac:dyDescent="0.25">
      <c r="A6687" s="239" t="s">
        <v>16677</v>
      </c>
      <c r="B6687" s="189" t="s">
        <v>5418</v>
      </c>
      <c r="C6687" s="190" t="s">
        <v>5417</v>
      </c>
      <c r="D6687" s="190" t="s">
        <v>4449</v>
      </c>
      <c r="E6687" s="190" t="s">
        <v>20867</v>
      </c>
      <c r="F6687" s="190" t="s">
        <v>20869</v>
      </c>
      <c r="G6687" s="192">
        <v>17515.689999999999</v>
      </c>
      <c r="H6687" s="191">
        <v>239.86</v>
      </c>
      <c r="I6687" s="188">
        <v>73.024639372967556</v>
      </c>
      <c r="J6687" s="192">
        <v>18033.38</v>
      </c>
      <c r="K6687" s="191">
        <v>250.98</v>
      </c>
      <c r="L6687" s="193">
        <v>71.851860706032355</v>
      </c>
      <c r="O6687" s="185"/>
    </row>
    <row r="6688" spans="1:15" x14ac:dyDescent="0.25">
      <c r="A6688" s="239" t="s">
        <v>16678</v>
      </c>
      <c r="B6688" s="189" t="s">
        <v>5418</v>
      </c>
      <c r="C6688" s="190" t="s">
        <v>5417</v>
      </c>
      <c r="D6688" s="190" t="s">
        <v>7761</v>
      </c>
      <c r="E6688" s="190" t="s">
        <v>20867</v>
      </c>
      <c r="F6688" s="190" t="s">
        <v>20869</v>
      </c>
      <c r="G6688" s="192">
        <v>586.76</v>
      </c>
      <c r="H6688" s="191">
        <v>59.05</v>
      </c>
      <c r="I6688" s="188">
        <v>9.9366638441998312</v>
      </c>
      <c r="J6688" s="192">
        <v>691.28</v>
      </c>
      <c r="K6688" s="191">
        <v>59.84</v>
      </c>
      <c r="L6688" s="193">
        <v>11.552139037433154</v>
      </c>
      <c r="O6688" s="185"/>
    </row>
    <row r="6689" spans="1:15" x14ac:dyDescent="0.25">
      <c r="A6689" s="239" t="s">
        <v>16679</v>
      </c>
      <c r="B6689" s="189" t="s">
        <v>5418</v>
      </c>
      <c r="C6689" s="190" t="s">
        <v>5417</v>
      </c>
      <c r="D6689" s="190" t="s">
        <v>4450</v>
      </c>
      <c r="E6689" s="190" t="s">
        <v>20867</v>
      </c>
      <c r="F6689" s="190" t="s">
        <v>20869</v>
      </c>
      <c r="G6689" s="192">
        <v>5275.23</v>
      </c>
      <c r="H6689" s="191">
        <v>169.84</v>
      </c>
      <c r="I6689" s="188">
        <v>31.059997644842202</v>
      </c>
      <c r="J6689" s="192">
        <v>5600</v>
      </c>
      <c r="K6689" s="191">
        <v>167.33</v>
      </c>
      <c r="L6689" s="193">
        <v>33.466802127532418</v>
      </c>
      <c r="O6689" s="185"/>
    </row>
    <row r="6690" spans="1:15" x14ac:dyDescent="0.25">
      <c r="A6690" s="239" t="s">
        <v>16680</v>
      </c>
      <c r="B6690" s="189" t="s">
        <v>5418</v>
      </c>
      <c r="C6690" s="190" t="s">
        <v>5417</v>
      </c>
      <c r="D6690" s="190" t="s">
        <v>16681</v>
      </c>
      <c r="E6690" s="190" t="s">
        <v>20867</v>
      </c>
      <c r="F6690" s="190" t="s">
        <v>20868</v>
      </c>
      <c r="G6690" s="192">
        <v>0</v>
      </c>
      <c r="H6690" s="191">
        <v>52.83</v>
      </c>
      <c r="I6690" s="188">
        <v>0</v>
      </c>
      <c r="J6690" s="192">
        <v>0</v>
      </c>
      <c r="K6690" s="191">
        <v>51.13</v>
      </c>
      <c r="L6690" s="193">
        <v>0</v>
      </c>
      <c r="O6690" s="185"/>
    </row>
    <row r="6691" spans="1:15" x14ac:dyDescent="0.25">
      <c r="A6691" s="239" t="s">
        <v>16682</v>
      </c>
      <c r="B6691" s="189" t="s">
        <v>5418</v>
      </c>
      <c r="C6691" s="190" t="s">
        <v>5417</v>
      </c>
      <c r="D6691" s="190" t="s">
        <v>16683</v>
      </c>
      <c r="E6691" s="190" t="s">
        <v>20867</v>
      </c>
      <c r="F6691" s="190" t="s">
        <v>20870</v>
      </c>
      <c r="G6691" s="192">
        <v>4833.21</v>
      </c>
      <c r="H6691" s="191">
        <v>222.46</v>
      </c>
      <c r="I6691" s="188">
        <v>21.726197968174052</v>
      </c>
      <c r="J6691" s="192">
        <v>4930.87</v>
      </c>
      <c r="K6691" s="191">
        <v>218.22</v>
      </c>
      <c r="L6691" s="193">
        <v>22.595866556685912</v>
      </c>
      <c r="O6691" s="185"/>
    </row>
    <row r="6692" spans="1:15" x14ac:dyDescent="0.25">
      <c r="A6692" s="239" t="s">
        <v>16684</v>
      </c>
      <c r="B6692" s="189" t="s">
        <v>5418</v>
      </c>
      <c r="C6692" s="190" t="s">
        <v>5417</v>
      </c>
      <c r="D6692" s="190" t="s">
        <v>4451</v>
      </c>
      <c r="E6692" s="190" t="s">
        <v>20867</v>
      </c>
      <c r="F6692" s="190" t="s">
        <v>20869</v>
      </c>
      <c r="G6692" s="192">
        <v>55296.85</v>
      </c>
      <c r="H6692" s="191">
        <v>1842.47</v>
      </c>
      <c r="I6692" s="188">
        <v>30.012347555184071</v>
      </c>
      <c r="J6692" s="192">
        <v>56000</v>
      </c>
      <c r="K6692" s="191">
        <v>1847.64</v>
      </c>
      <c r="L6692" s="193">
        <v>30.308934640947371</v>
      </c>
      <c r="O6692" s="185"/>
    </row>
    <row r="6693" spans="1:15" x14ac:dyDescent="0.25">
      <c r="A6693" s="239" t="s">
        <v>16685</v>
      </c>
      <c r="B6693" s="189" t="s">
        <v>5418</v>
      </c>
      <c r="C6693" s="190" t="s">
        <v>5417</v>
      </c>
      <c r="D6693" s="190" t="s">
        <v>4452</v>
      </c>
      <c r="E6693" s="190" t="s">
        <v>20867</v>
      </c>
      <c r="F6693" s="190" t="s">
        <v>20869</v>
      </c>
      <c r="G6693" s="192">
        <v>8608.93</v>
      </c>
      <c r="H6693" s="191">
        <v>196.09</v>
      </c>
      <c r="I6693" s="188">
        <v>43.902952725789177</v>
      </c>
      <c r="J6693" s="192">
        <v>9955.94</v>
      </c>
      <c r="K6693" s="191">
        <v>192.27</v>
      </c>
      <c r="L6693" s="193">
        <v>51.781037083268323</v>
      </c>
      <c r="O6693" s="185"/>
    </row>
    <row r="6694" spans="1:15" x14ac:dyDescent="0.25">
      <c r="A6694" s="239" t="s">
        <v>16686</v>
      </c>
      <c r="B6694" s="189" t="s">
        <v>5418</v>
      </c>
      <c r="C6694" s="190" t="s">
        <v>5417</v>
      </c>
      <c r="D6694" s="190" t="s">
        <v>4453</v>
      </c>
      <c r="E6694" s="190" t="s">
        <v>20867</v>
      </c>
      <c r="F6694" s="190" t="s">
        <v>20869</v>
      </c>
      <c r="G6694" s="192">
        <v>5488.99</v>
      </c>
      <c r="H6694" s="191">
        <v>177.77</v>
      </c>
      <c r="I6694" s="188">
        <v>30.876919615233163</v>
      </c>
      <c r="J6694" s="192">
        <v>10050</v>
      </c>
      <c r="K6694" s="191">
        <v>177.79</v>
      </c>
      <c r="L6694" s="193">
        <v>56.527363743742619</v>
      </c>
      <c r="O6694" s="185"/>
    </row>
    <row r="6695" spans="1:15" x14ac:dyDescent="0.25">
      <c r="A6695" s="239" t="s">
        <v>16687</v>
      </c>
      <c r="B6695" s="189" t="s">
        <v>5418</v>
      </c>
      <c r="C6695" s="190" t="s">
        <v>5417</v>
      </c>
      <c r="D6695" s="190" t="s">
        <v>4454</v>
      </c>
      <c r="E6695" s="190" t="s">
        <v>20867</v>
      </c>
      <c r="F6695" s="190" t="s">
        <v>20869</v>
      </c>
      <c r="G6695" s="192">
        <v>3921.05</v>
      </c>
      <c r="H6695" s="191">
        <v>188.2</v>
      </c>
      <c r="I6695" s="188">
        <v>20.834484590860789</v>
      </c>
      <c r="J6695" s="192">
        <v>4875</v>
      </c>
      <c r="K6695" s="191">
        <v>191.99</v>
      </c>
      <c r="L6695" s="193">
        <v>25.39194749726548</v>
      </c>
      <c r="O6695" s="185"/>
    </row>
    <row r="6696" spans="1:15" x14ac:dyDescent="0.25">
      <c r="A6696" s="239" t="s">
        <v>16688</v>
      </c>
      <c r="B6696" s="189" t="s">
        <v>5418</v>
      </c>
      <c r="C6696" s="190" t="s">
        <v>5417</v>
      </c>
      <c r="D6696" s="190" t="s">
        <v>4455</v>
      </c>
      <c r="E6696" s="190" t="s">
        <v>20867</v>
      </c>
      <c r="F6696" s="190" t="s">
        <v>20869</v>
      </c>
      <c r="G6696" s="192">
        <v>16940.71</v>
      </c>
      <c r="H6696" s="191">
        <v>408.98</v>
      </c>
      <c r="I6696" s="188">
        <v>41.421854369406816</v>
      </c>
      <c r="J6696" s="192">
        <v>18601.98</v>
      </c>
      <c r="K6696" s="191">
        <v>420.8</v>
      </c>
      <c r="L6696" s="193">
        <v>44.20622623574144</v>
      </c>
      <c r="O6696" s="185"/>
    </row>
    <row r="6697" spans="1:15" x14ac:dyDescent="0.25">
      <c r="A6697" s="239" t="s">
        <v>16689</v>
      </c>
      <c r="B6697" s="189" t="s">
        <v>5418</v>
      </c>
      <c r="C6697" s="190" t="s">
        <v>5417</v>
      </c>
      <c r="D6697" s="190" t="s">
        <v>4456</v>
      </c>
      <c r="E6697" s="190" t="s">
        <v>20867</v>
      </c>
      <c r="F6697" s="190" t="s">
        <v>20869</v>
      </c>
      <c r="G6697" s="192">
        <v>16189.31</v>
      </c>
      <c r="H6697" s="191">
        <v>473.47</v>
      </c>
      <c r="I6697" s="188">
        <v>34.192895009187488</v>
      </c>
      <c r="J6697" s="192">
        <v>18084.55</v>
      </c>
      <c r="K6697" s="191">
        <v>476.92</v>
      </c>
      <c r="L6697" s="193">
        <v>37.919462383628279</v>
      </c>
      <c r="O6697" s="185"/>
    </row>
    <row r="6698" spans="1:15" x14ac:dyDescent="0.25">
      <c r="A6698" s="239" t="s">
        <v>16690</v>
      </c>
      <c r="B6698" s="189" t="s">
        <v>5418</v>
      </c>
      <c r="C6698" s="190" t="s">
        <v>5417</v>
      </c>
      <c r="D6698" s="190" t="s">
        <v>8761</v>
      </c>
      <c r="E6698" s="190" t="s">
        <v>20867</v>
      </c>
      <c r="F6698" s="190" t="s">
        <v>20869</v>
      </c>
      <c r="G6698" s="192">
        <v>18155.95</v>
      </c>
      <c r="H6698" s="191">
        <v>604.27</v>
      </c>
      <c r="I6698" s="188">
        <v>30.04608866897248</v>
      </c>
      <c r="J6698" s="192">
        <v>21659.77</v>
      </c>
      <c r="K6698" s="191">
        <v>608.77</v>
      </c>
      <c r="L6698" s="193">
        <v>35.57956206777601</v>
      </c>
      <c r="O6698" s="185"/>
    </row>
    <row r="6699" spans="1:15" x14ac:dyDescent="0.25">
      <c r="A6699" s="239" t="s">
        <v>16691</v>
      </c>
      <c r="B6699" s="189" t="s">
        <v>5418</v>
      </c>
      <c r="C6699" s="190" t="s">
        <v>5417</v>
      </c>
      <c r="D6699" s="190" t="s">
        <v>16692</v>
      </c>
      <c r="E6699" s="190" t="s">
        <v>20867</v>
      </c>
      <c r="F6699" s="190" t="s">
        <v>20870</v>
      </c>
      <c r="G6699" s="192">
        <v>0</v>
      </c>
      <c r="H6699" s="191">
        <v>0</v>
      </c>
      <c r="I6699" s="188">
        <v>0</v>
      </c>
      <c r="J6699" s="192">
        <v>0</v>
      </c>
      <c r="K6699" s="191">
        <v>0</v>
      </c>
      <c r="L6699" s="193">
        <v>0</v>
      </c>
      <c r="O6699" s="185"/>
    </row>
    <row r="6700" spans="1:15" x14ac:dyDescent="0.25">
      <c r="A6700" s="239" t="s">
        <v>16693</v>
      </c>
      <c r="B6700" s="189" t="s">
        <v>5418</v>
      </c>
      <c r="C6700" s="190" t="s">
        <v>5417</v>
      </c>
      <c r="D6700" s="190" t="s">
        <v>4457</v>
      </c>
      <c r="E6700" s="190" t="s">
        <v>20867</v>
      </c>
      <c r="F6700" s="190" t="s">
        <v>20869</v>
      </c>
      <c r="G6700" s="192">
        <v>27603.62</v>
      </c>
      <c r="H6700" s="191">
        <v>619.13</v>
      </c>
      <c r="I6700" s="188">
        <v>44.584529904866507</v>
      </c>
      <c r="J6700" s="192">
        <v>29000</v>
      </c>
      <c r="K6700" s="191">
        <v>615.62</v>
      </c>
      <c r="L6700" s="193">
        <v>47.106981579545824</v>
      </c>
      <c r="O6700" s="185"/>
    </row>
    <row r="6701" spans="1:15" x14ac:dyDescent="0.25">
      <c r="A6701" s="239" t="s">
        <v>16694</v>
      </c>
      <c r="B6701" s="189" t="s">
        <v>5418</v>
      </c>
      <c r="C6701" s="190" t="s">
        <v>5417</v>
      </c>
      <c r="D6701" s="190" t="s">
        <v>4458</v>
      </c>
      <c r="E6701" s="190" t="s">
        <v>20867</v>
      </c>
      <c r="F6701" s="190" t="s">
        <v>20869</v>
      </c>
      <c r="G6701" s="192">
        <v>3945.5</v>
      </c>
      <c r="H6701" s="191">
        <v>86.5</v>
      </c>
      <c r="I6701" s="188">
        <v>45.612716763005778</v>
      </c>
      <c r="J6701" s="192">
        <v>4310</v>
      </c>
      <c r="K6701" s="191">
        <v>84.59</v>
      </c>
      <c r="L6701" s="193">
        <v>50.951649131102968</v>
      </c>
      <c r="O6701" s="185"/>
    </row>
    <row r="6702" spans="1:15" x14ac:dyDescent="0.25">
      <c r="A6702" s="239" t="s">
        <v>16695</v>
      </c>
      <c r="B6702" s="189" t="s">
        <v>5418</v>
      </c>
      <c r="C6702" s="190" t="s">
        <v>5417</v>
      </c>
      <c r="D6702" s="190" t="s">
        <v>4459</v>
      </c>
      <c r="E6702" s="190" t="s">
        <v>20867</v>
      </c>
      <c r="F6702" s="190" t="s">
        <v>20869</v>
      </c>
      <c r="G6702" s="192">
        <v>15879.99</v>
      </c>
      <c r="H6702" s="191">
        <v>471.86</v>
      </c>
      <c r="I6702" s="188">
        <v>33.654028737337342</v>
      </c>
      <c r="J6702" s="192">
        <v>17000</v>
      </c>
      <c r="K6702" s="191">
        <v>480.56</v>
      </c>
      <c r="L6702" s="193">
        <v>35.375395372065924</v>
      </c>
      <c r="O6702" s="185"/>
    </row>
    <row r="6703" spans="1:15" x14ac:dyDescent="0.25">
      <c r="A6703" s="239" t="s">
        <v>16696</v>
      </c>
      <c r="B6703" s="189" t="s">
        <v>5418</v>
      </c>
      <c r="C6703" s="190" t="s">
        <v>5417</v>
      </c>
      <c r="D6703" s="190" t="s">
        <v>4093</v>
      </c>
      <c r="E6703" s="190" t="s">
        <v>20867</v>
      </c>
      <c r="F6703" s="190" t="s">
        <v>20869</v>
      </c>
      <c r="G6703" s="192">
        <v>19106.93</v>
      </c>
      <c r="H6703" s="191">
        <v>452.69</v>
      </c>
      <c r="I6703" s="188">
        <v>42.20753716671453</v>
      </c>
      <c r="J6703" s="192">
        <v>19898.64</v>
      </c>
      <c r="K6703" s="191">
        <v>471.42</v>
      </c>
      <c r="L6703" s="193">
        <v>42.210003818251238</v>
      </c>
      <c r="O6703" s="185"/>
    </row>
    <row r="6704" spans="1:15" x14ac:dyDescent="0.25">
      <c r="A6704" s="239" t="s">
        <v>16697</v>
      </c>
      <c r="B6704" s="189" t="s">
        <v>5418</v>
      </c>
      <c r="C6704" s="190" t="s">
        <v>5417</v>
      </c>
      <c r="D6704" s="190" t="s">
        <v>16698</v>
      </c>
      <c r="E6704" s="190" t="s">
        <v>20867</v>
      </c>
      <c r="F6704" s="190" t="s">
        <v>20870</v>
      </c>
      <c r="G6704" s="192">
        <v>0</v>
      </c>
      <c r="H6704" s="191">
        <v>0</v>
      </c>
      <c r="I6704" s="188">
        <v>0</v>
      </c>
      <c r="J6704" s="192">
        <v>0</v>
      </c>
      <c r="K6704" s="191">
        <v>0</v>
      </c>
      <c r="L6704" s="193">
        <v>0</v>
      </c>
      <c r="O6704" s="185"/>
    </row>
    <row r="6705" spans="1:15" x14ac:dyDescent="0.25">
      <c r="A6705" s="239" t="s">
        <v>16699</v>
      </c>
      <c r="B6705" s="189" t="s">
        <v>5418</v>
      </c>
      <c r="C6705" s="190" t="s">
        <v>5417</v>
      </c>
      <c r="D6705" s="190" t="s">
        <v>766</v>
      </c>
      <c r="E6705" s="190" t="s">
        <v>20867</v>
      </c>
      <c r="F6705" s="190" t="s">
        <v>20869</v>
      </c>
      <c r="G6705" s="192">
        <v>1725.68</v>
      </c>
      <c r="H6705" s="191">
        <v>63.5</v>
      </c>
      <c r="I6705" s="188">
        <v>27.176062992125985</v>
      </c>
      <c r="J6705" s="192">
        <v>1840</v>
      </c>
      <c r="K6705" s="191">
        <v>64.16</v>
      </c>
      <c r="L6705" s="193">
        <v>28.678304239401498</v>
      </c>
      <c r="O6705" s="185"/>
    </row>
    <row r="6706" spans="1:15" x14ac:dyDescent="0.25">
      <c r="A6706" s="239" t="s">
        <v>16700</v>
      </c>
      <c r="B6706" s="189" t="s">
        <v>5418</v>
      </c>
      <c r="C6706" s="190" t="s">
        <v>5417</v>
      </c>
      <c r="D6706" s="190" t="s">
        <v>767</v>
      </c>
      <c r="E6706" s="190" t="s">
        <v>20867</v>
      </c>
      <c r="F6706" s="190" t="s">
        <v>20869</v>
      </c>
      <c r="G6706" s="192">
        <v>4484.6099999999997</v>
      </c>
      <c r="H6706" s="191">
        <v>135.06</v>
      </c>
      <c r="I6706" s="188">
        <v>33.204575744113725</v>
      </c>
      <c r="J6706" s="192">
        <v>5643.06</v>
      </c>
      <c r="K6706" s="191">
        <v>132.91</v>
      </c>
      <c r="L6706" s="193">
        <v>42.45775336694004</v>
      </c>
      <c r="O6706" s="185"/>
    </row>
    <row r="6707" spans="1:15" x14ac:dyDescent="0.25">
      <c r="A6707" s="239" t="s">
        <v>16701</v>
      </c>
      <c r="B6707" s="189" t="s">
        <v>5418</v>
      </c>
      <c r="C6707" s="190" t="s">
        <v>5417</v>
      </c>
      <c r="D6707" s="190" t="s">
        <v>768</v>
      </c>
      <c r="E6707" s="190" t="s">
        <v>20867</v>
      </c>
      <c r="F6707" s="190" t="s">
        <v>20869</v>
      </c>
      <c r="G6707" s="192">
        <v>13877.34</v>
      </c>
      <c r="H6707" s="191">
        <v>607.12</v>
      </c>
      <c r="I6707" s="188">
        <v>22.857655817630782</v>
      </c>
      <c r="J6707" s="192">
        <v>19151.240000000002</v>
      </c>
      <c r="K6707" s="191">
        <v>599.57000000000005</v>
      </c>
      <c r="L6707" s="193">
        <v>31.941624831128976</v>
      </c>
      <c r="O6707" s="185"/>
    </row>
    <row r="6708" spans="1:15" x14ac:dyDescent="0.25">
      <c r="A6708" s="239" t="s">
        <v>16702</v>
      </c>
      <c r="B6708" s="189" t="s">
        <v>5418</v>
      </c>
      <c r="C6708" s="190" t="s">
        <v>5417</v>
      </c>
      <c r="D6708" s="190" t="s">
        <v>769</v>
      </c>
      <c r="E6708" s="190" t="s">
        <v>20867</v>
      </c>
      <c r="F6708" s="190" t="s">
        <v>20869</v>
      </c>
      <c r="G6708" s="192">
        <v>10429.370000000001</v>
      </c>
      <c r="H6708" s="191">
        <v>442.77</v>
      </c>
      <c r="I6708" s="188">
        <v>23.554825304334081</v>
      </c>
      <c r="J6708" s="192">
        <v>12622.82</v>
      </c>
      <c r="K6708" s="191">
        <v>438.15</v>
      </c>
      <c r="L6708" s="193">
        <v>28.809357525961431</v>
      </c>
      <c r="O6708" s="185"/>
    </row>
    <row r="6709" spans="1:15" x14ac:dyDescent="0.25">
      <c r="A6709" s="239" t="s">
        <v>16703</v>
      </c>
      <c r="B6709" s="189" t="s">
        <v>5418</v>
      </c>
      <c r="C6709" s="190" t="s">
        <v>5417</v>
      </c>
      <c r="D6709" s="190" t="s">
        <v>770</v>
      </c>
      <c r="E6709" s="190" t="s">
        <v>20867</v>
      </c>
      <c r="F6709" s="190" t="s">
        <v>20869</v>
      </c>
      <c r="G6709" s="192">
        <v>9091.6</v>
      </c>
      <c r="H6709" s="191">
        <v>295.94</v>
      </c>
      <c r="I6709" s="188">
        <v>30.721092113266206</v>
      </c>
      <c r="J6709" s="192">
        <v>10035</v>
      </c>
      <c r="K6709" s="191">
        <v>301.95999999999998</v>
      </c>
      <c r="L6709" s="193">
        <v>33.232878526957215</v>
      </c>
      <c r="O6709" s="185"/>
    </row>
    <row r="6710" spans="1:15" x14ac:dyDescent="0.25">
      <c r="A6710" s="239" t="s">
        <v>16704</v>
      </c>
      <c r="B6710" s="189" t="s">
        <v>5418</v>
      </c>
      <c r="C6710" s="190" t="s">
        <v>5417</v>
      </c>
      <c r="D6710" s="190" t="s">
        <v>771</v>
      </c>
      <c r="E6710" s="190" t="s">
        <v>20867</v>
      </c>
      <c r="F6710" s="190" t="s">
        <v>20869</v>
      </c>
      <c r="G6710" s="192">
        <v>3536.71</v>
      </c>
      <c r="H6710" s="191">
        <v>105.24</v>
      </c>
      <c r="I6710" s="188">
        <v>33.606138350437099</v>
      </c>
      <c r="J6710" s="192">
        <v>4000</v>
      </c>
      <c r="K6710" s="191">
        <v>105.64</v>
      </c>
      <c r="L6710" s="193">
        <v>37.864445285876563</v>
      </c>
      <c r="O6710" s="185"/>
    </row>
    <row r="6711" spans="1:15" x14ac:dyDescent="0.25">
      <c r="A6711" s="239" t="s">
        <v>16705</v>
      </c>
      <c r="B6711" s="189" t="s">
        <v>5418</v>
      </c>
      <c r="C6711" s="190" t="s">
        <v>5417</v>
      </c>
      <c r="D6711" s="190" t="s">
        <v>16706</v>
      </c>
      <c r="E6711" s="190" t="s">
        <v>20867</v>
      </c>
      <c r="F6711" s="190" t="s">
        <v>20870</v>
      </c>
      <c r="G6711" s="192">
        <v>0</v>
      </c>
      <c r="H6711" s="191">
        <v>0</v>
      </c>
      <c r="I6711" s="188">
        <v>0</v>
      </c>
      <c r="J6711" s="192">
        <v>0</v>
      </c>
      <c r="K6711" s="191">
        <v>0</v>
      </c>
      <c r="L6711" s="193">
        <v>0</v>
      </c>
      <c r="O6711" s="185"/>
    </row>
    <row r="6712" spans="1:15" x14ac:dyDescent="0.25">
      <c r="A6712" s="239" t="s">
        <v>16707</v>
      </c>
      <c r="B6712" s="189" t="s">
        <v>5418</v>
      </c>
      <c r="C6712" s="190" t="s">
        <v>5417</v>
      </c>
      <c r="D6712" s="190" t="s">
        <v>7768</v>
      </c>
      <c r="E6712" s="190" t="s">
        <v>20867</v>
      </c>
      <c r="F6712" s="190" t="s">
        <v>20869</v>
      </c>
      <c r="G6712" s="192">
        <v>29109.94</v>
      </c>
      <c r="H6712" s="191">
        <v>701.51</v>
      </c>
      <c r="I6712" s="188">
        <v>41.496115522230618</v>
      </c>
      <c r="J6712" s="192">
        <v>29549.25</v>
      </c>
      <c r="K6712" s="191">
        <v>712.03</v>
      </c>
      <c r="L6712" s="193">
        <v>41.500007022176035</v>
      </c>
      <c r="O6712" s="185"/>
    </row>
    <row r="6713" spans="1:15" x14ac:dyDescent="0.25">
      <c r="A6713" s="239" t="s">
        <v>16708</v>
      </c>
      <c r="B6713" s="189" t="s">
        <v>5418</v>
      </c>
      <c r="C6713" s="190" t="s">
        <v>5417</v>
      </c>
      <c r="D6713" s="190" t="s">
        <v>16709</v>
      </c>
      <c r="E6713" s="190" t="s">
        <v>20867</v>
      </c>
      <c r="F6713" s="190" t="s">
        <v>20870</v>
      </c>
      <c r="G6713" s="192">
        <v>485.76</v>
      </c>
      <c r="H6713" s="191">
        <v>99.53</v>
      </c>
      <c r="I6713" s="188">
        <v>4.8805385310961515</v>
      </c>
      <c r="J6713" s="192">
        <v>493.72</v>
      </c>
      <c r="K6713" s="191">
        <v>95.01</v>
      </c>
      <c r="L6713" s="193">
        <v>5.1965056309862119</v>
      </c>
      <c r="O6713" s="185"/>
    </row>
    <row r="6714" spans="1:15" x14ac:dyDescent="0.25">
      <c r="A6714" s="239" t="s">
        <v>16710</v>
      </c>
      <c r="B6714" s="189" t="s">
        <v>5418</v>
      </c>
      <c r="C6714" s="190" t="s">
        <v>5417</v>
      </c>
      <c r="D6714" s="190" t="s">
        <v>772</v>
      </c>
      <c r="E6714" s="190" t="s">
        <v>20867</v>
      </c>
      <c r="F6714" s="190" t="s">
        <v>20869</v>
      </c>
      <c r="G6714" s="192">
        <v>2260.65</v>
      </c>
      <c r="H6714" s="191">
        <v>81</v>
      </c>
      <c r="I6714" s="188">
        <v>27.909259259259262</v>
      </c>
      <c r="J6714" s="192">
        <v>3500</v>
      </c>
      <c r="K6714" s="191">
        <v>78.86</v>
      </c>
      <c r="L6714" s="193">
        <v>44.382449911235099</v>
      </c>
      <c r="O6714" s="185"/>
    </row>
    <row r="6715" spans="1:15" x14ac:dyDescent="0.25">
      <c r="A6715" s="239" t="s">
        <v>16711</v>
      </c>
      <c r="B6715" s="189" t="s">
        <v>5418</v>
      </c>
      <c r="C6715" s="190" t="s">
        <v>5417</v>
      </c>
      <c r="D6715" s="190" t="s">
        <v>773</v>
      </c>
      <c r="E6715" s="190" t="s">
        <v>20867</v>
      </c>
      <c r="F6715" s="190" t="s">
        <v>20869</v>
      </c>
      <c r="G6715" s="192">
        <v>21370.16</v>
      </c>
      <c r="H6715" s="191">
        <v>675.21</v>
      </c>
      <c r="I6715" s="188">
        <v>31.649649738599841</v>
      </c>
      <c r="J6715" s="192">
        <v>21494.15</v>
      </c>
      <c r="K6715" s="191">
        <v>679.12</v>
      </c>
      <c r="L6715" s="193">
        <v>31.650002944987634</v>
      </c>
      <c r="O6715" s="185"/>
    </row>
    <row r="6716" spans="1:15" x14ac:dyDescent="0.25">
      <c r="A6716" s="239" t="s">
        <v>16712</v>
      </c>
      <c r="B6716" s="189" t="s">
        <v>5418</v>
      </c>
      <c r="C6716" s="190" t="s">
        <v>5417</v>
      </c>
      <c r="D6716" s="190" t="s">
        <v>774</v>
      </c>
      <c r="E6716" s="190" t="s">
        <v>20867</v>
      </c>
      <c r="F6716" s="190" t="s">
        <v>20869</v>
      </c>
      <c r="G6716" s="192">
        <v>8278.9</v>
      </c>
      <c r="H6716" s="191">
        <v>299.85000000000002</v>
      </c>
      <c r="I6716" s="188">
        <v>27.610138402534599</v>
      </c>
      <c r="J6716" s="192">
        <v>9354.89</v>
      </c>
      <c r="K6716" s="191">
        <v>295.43</v>
      </c>
      <c r="L6716" s="193">
        <v>31.665335274007376</v>
      </c>
      <c r="O6716" s="185"/>
    </row>
    <row r="6717" spans="1:15" x14ac:dyDescent="0.25">
      <c r="A6717" s="239" t="s">
        <v>16713</v>
      </c>
      <c r="B6717" s="189" t="s">
        <v>5418</v>
      </c>
      <c r="C6717" s="190" t="s">
        <v>5417</v>
      </c>
      <c r="D6717" s="190" t="s">
        <v>775</v>
      </c>
      <c r="E6717" s="190" t="s">
        <v>20867</v>
      </c>
      <c r="F6717" s="190" t="s">
        <v>20869</v>
      </c>
      <c r="G6717" s="192">
        <v>10752.44</v>
      </c>
      <c r="H6717" s="191">
        <v>321.85000000000002</v>
      </c>
      <c r="I6717" s="188">
        <v>33.408233649215475</v>
      </c>
      <c r="J6717" s="192">
        <v>11295</v>
      </c>
      <c r="K6717" s="191">
        <v>320.3</v>
      </c>
      <c r="L6717" s="193">
        <v>35.263815173275056</v>
      </c>
      <c r="O6717" s="185"/>
    </row>
    <row r="6718" spans="1:15" x14ac:dyDescent="0.25">
      <c r="A6718" s="239" t="s">
        <v>16714</v>
      </c>
      <c r="B6718" s="189" t="s">
        <v>5418</v>
      </c>
      <c r="C6718" s="190" t="s">
        <v>5417</v>
      </c>
      <c r="D6718" s="190" t="s">
        <v>776</v>
      </c>
      <c r="E6718" s="190" t="s">
        <v>20867</v>
      </c>
      <c r="F6718" s="190" t="s">
        <v>20869</v>
      </c>
      <c r="G6718" s="192">
        <v>8964.67</v>
      </c>
      <c r="H6718" s="191">
        <v>104.84</v>
      </c>
      <c r="I6718" s="188">
        <v>85.508107592521938</v>
      </c>
      <c r="J6718" s="192">
        <v>9101.5300000000007</v>
      </c>
      <c r="K6718" s="191">
        <v>109.09</v>
      </c>
      <c r="L6718" s="193">
        <v>83.431386928224399</v>
      </c>
      <c r="O6718" s="185"/>
    </row>
    <row r="6719" spans="1:15" x14ac:dyDescent="0.25">
      <c r="A6719" s="239" t="s">
        <v>16715</v>
      </c>
      <c r="B6719" s="189" t="s">
        <v>5418</v>
      </c>
      <c r="C6719" s="190" t="s">
        <v>5417</v>
      </c>
      <c r="D6719" s="190" t="s">
        <v>777</v>
      </c>
      <c r="E6719" s="190" t="s">
        <v>20867</v>
      </c>
      <c r="F6719" s="190" t="s">
        <v>20869</v>
      </c>
      <c r="G6719" s="192">
        <v>185.14</v>
      </c>
      <c r="H6719" s="191">
        <v>31.64</v>
      </c>
      <c r="I6719" s="188">
        <v>5.851453855878634</v>
      </c>
      <c r="J6719" s="192">
        <v>189.53</v>
      </c>
      <c r="K6719" s="191">
        <v>32.020000000000003</v>
      </c>
      <c r="L6719" s="193">
        <v>5.919113054341036</v>
      </c>
      <c r="O6719" s="185"/>
    </row>
    <row r="6720" spans="1:15" x14ac:dyDescent="0.25">
      <c r="A6720" s="239" t="s">
        <v>16716</v>
      </c>
      <c r="B6720" s="189" t="s">
        <v>5418</v>
      </c>
      <c r="C6720" s="190" t="s">
        <v>5417</v>
      </c>
      <c r="D6720" s="190" t="s">
        <v>778</v>
      </c>
      <c r="E6720" s="190" t="s">
        <v>20867</v>
      </c>
      <c r="F6720" s="190" t="s">
        <v>20869</v>
      </c>
      <c r="G6720" s="192">
        <v>4147.92</v>
      </c>
      <c r="H6720" s="191">
        <v>163.37</v>
      </c>
      <c r="I6720" s="188">
        <v>25.389728836383668</v>
      </c>
      <c r="J6720" s="192">
        <v>4268.96</v>
      </c>
      <c r="K6720" s="191">
        <v>169.29</v>
      </c>
      <c r="L6720" s="193">
        <v>25.21684683088192</v>
      </c>
      <c r="O6720" s="185"/>
    </row>
    <row r="6721" spans="1:15" x14ac:dyDescent="0.25">
      <c r="A6721" s="239" t="s">
        <v>16717</v>
      </c>
      <c r="B6721" s="189" t="s">
        <v>5418</v>
      </c>
      <c r="C6721" s="190" t="s">
        <v>5417</v>
      </c>
      <c r="D6721" s="190" t="s">
        <v>779</v>
      </c>
      <c r="E6721" s="190" t="s">
        <v>20867</v>
      </c>
      <c r="F6721" s="190" t="s">
        <v>20869</v>
      </c>
      <c r="G6721" s="192">
        <v>15257.55</v>
      </c>
      <c r="H6721" s="191">
        <v>275.73</v>
      </c>
      <c r="I6721" s="188">
        <v>55.335110434120331</v>
      </c>
      <c r="J6721" s="192">
        <v>15463.1</v>
      </c>
      <c r="K6721" s="191">
        <v>279.42</v>
      </c>
      <c r="L6721" s="193">
        <v>55.339989979242716</v>
      </c>
      <c r="O6721" s="185"/>
    </row>
    <row r="6722" spans="1:15" x14ac:dyDescent="0.25">
      <c r="A6722" s="239" t="s">
        <v>16718</v>
      </c>
      <c r="B6722" s="189" t="s">
        <v>5418</v>
      </c>
      <c r="C6722" s="190" t="s">
        <v>5417</v>
      </c>
      <c r="D6722" s="190" t="s">
        <v>780</v>
      </c>
      <c r="E6722" s="190" t="s">
        <v>20867</v>
      </c>
      <c r="F6722" s="190" t="s">
        <v>20869</v>
      </c>
      <c r="G6722" s="192">
        <v>4886.59</v>
      </c>
      <c r="H6722" s="191">
        <v>196.54</v>
      </c>
      <c r="I6722" s="188">
        <v>24.863081306604254</v>
      </c>
      <c r="J6722" s="192">
        <v>4946.4399999999996</v>
      </c>
      <c r="K6722" s="191">
        <v>196.47</v>
      </c>
      <c r="L6722" s="193">
        <v>25.176566396905379</v>
      </c>
      <c r="O6722" s="185"/>
    </row>
    <row r="6723" spans="1:15" x14ac:dyDescent="0.25">
      <c r="A6723" s="239" t="s">
        <v>16719</v>
      </c>
      <c r="B6723" s="189" t="s">
        <v>5418</v>
      </c>
      <c r="C6723" s="190" t="s">
        <v>5417</v>
      </c>
      <c r="D6723" s="190" t="s">
        <v>16720</v>
      </c>
      <c r="E6723" s="190" t="s">
        <v>20867</v>
      </c>
      <c r="F6723" s="190" t="s">
        <v>20870</v>
      </c>
      <c r="G6723" s="192">
        <v>0</v>
      </c>
      <c r="H6723" s="191">
        <v>0</v>
      </c>
      <c r="I6723" s="188">
        <v>0</v>
      </c>
      <c r="J6723" s="192">
        <v>0</v>
      </c>
      <c r="K6723" s="191">
        <v>0</v>
      </c>
      <c r="L6723" s="193">
        <v>0</v>
      </c>
      <c r="O6723" s="185"/>
    </row>
    <row r="6724" spans="1:15" x14ac:dyDescent="0.25">
      <c r="A6724" s="239" t="s">
        <v>16721</v>
      </c>
      <c r="B6724" s="189" t="s">
        <v>5418</v>
      </c>
      <c r="C6724" s="190" t="s">
        <v>5417</v>
      </c>
      <c r="D6724" s="190" t="s">
        <v>16722</v>
      </c>
      <c r="E6724" s="190" t="s">
        <v>20867</v>
      </c>
      <c r="F6724" s="190" t="s">
        <v>20870</v>
      </c>
      <c r="G6724" s="192">
        <v>0</v>
      </c>
      <c r="H6724" s="191">
        <v>0</v>
      </c>
      <c r="I6724" s="188">
        <v>0</v>
      </c>
      <c r="J6724" s="192">
        <v>0</v>
      </c>
      <c r="K6724" s="191">
        <v>0</v>
      </c>
      <c r="L6724" s="193">
        <v>0</v>
      </c>
      <c r="O6724" s="185"/>
    </row>
    <row r="6725" spans="1:15" x14ac:dyDescent="0.25">
      <c r="A6725" s="239" t="s">
        <v>16723</v>
      </c>
      <c r="B6725" s="189" t="s">
        <v>5418</v>
      </c>
      <c r="C6725" s="190" t="s">
        <v>5417</v>
      </c>
      <c r="D6725" s="190" t="s">
        <v>16724</v>
      </c>
      <c r="E6725" s="190" t="s">
        <v>20867</v>
      </c>
      <c r="F6725" s="190" t="s">
        <v>20868</v>
      </c>
      <c r="G6725" s="192">
        <v>0</v>
      </c>
      <c r="H6725" s="191">
        <v>42.35</v>
      </c>
      <c r="I6725" s="188">
        <v>0</v>
      </c>
      <c r="J6725" s="192">
        <v>0</v>
      </c>
      <c r="K6725" s="191">
        <v>43.72</v>
      </c>
      <c r="L6725" s="193">
        <v>0</v>
      </c>
      <c r="O6725" s="185"/>
    </row>
    <row r="6726" spans="1:15" x14ac:dyDescent="0.25">
      <c r="A6726" s="239" t="s">
        <v>16725</v>
      </c>
      <c r="B6726" s="189" t="s">
        <v>5418</v>
      </c>
      <c r="C6726" s="190" t="s">
        <v>5417</v>
      </c>
      <c r="D6726" s="190" t="s">
        <v>3325</v>
      </c>
      <c r="E6726" s="190" t="s">
        <v>20867</v>
      </c>
      <c r="F6726" s="190" t="s">
        <v>20868</v>
      </c>
      <c r="G6726" s="192">
        <v>0</v>
      </c>
      <c r="H6726" s="191">
        <v>122.45</v>
      </c>
      <c r="I6726" s="188">
        <v>0</v>
      </c>
      <c r="J6726" s="192">
        <v>0</v>
      </c>
      <c r="K6726" s="191">
        <v>129.4</v>
      </c>
      <c r="L6726" s="193">
        <v>0</v>
      </c>
      <c r="O6726" s="185"/>
    </row>
    <row r="6727" spans="1:15" x14ac:dyDescent="0.25">
      <c r="A6727" s="239" t="s">
        <v>16726</v>
      </c>
      <c r="B6727" s="189" t="s">
        <v>5418</v>
      </c>
      <c r="C6727" s="190" t="s">
        <v>5417</v>
      </c>
      <c r="D6727" s="190" t="s">
        <v>35</v>
      </c>
      <c r="E6727" s="190" t="s">
        <v>20867</v>
      </c>
      <c r="F6727" s="190" t="s">
        <v>20869</v>
      </c>
      <c r="G6727" s="192">
        <v>929.08</v>
      </c>
      <c r="H6727" s="191">
        <v>44.03</v>
      </c>
      <c r="I6727" s="188">
        <v>21.101067454008632</v>
      </c>
      <c r="J6727" s="192">
        <v>924.92</v>
      </c>
      <c r="K6727" s="191">
        <v>42.87</v>
      </c>
      <c r="L6727" s="193">
        <v>21.574994168416143</v>
      </c>
      <c r="O6727" s="185"/>
    </row>
    <row r="6728" spans="1:15" x14ac:dyDescent="0.25">
      <c r="A6728" s="239" t="s">
        <v>16727</v>
      </c>
      <c r="B6728" s="189" t="s">
        <v>5418</v>
      </c>
      <c r="C6728" s="190" t="s">
        <v>5417</v>
      </c>
      <c r="D6728" s="190" t="s">
        <v>36</v>
      </c>
      <c r="E6728" s="190" t="s">
        <v>20867</v>
      </c>
      <c r="F6728" s="190" t="s">
        <v>20869</v>
      </c>
      <c r="G6728" s="192">
        <v>16998.650000000001</v>
      </c>
      <c r="H6728" s="191">
        <v>409.03</v>
      </c>
      <c r="I6728" s="188">
        <v>41.558443145979517</v>
      </c>
      <c r="J6728" s="192">
        <v>17462.5</v>
      </c>
      <c r="K6728" s="191">
        <v>419.26</v>
      </c>
      <c r="L6728" s="193">
        <v>41.650765634689691</v>
      </c>
      <c r="O6728" s="185"/>
    </row>
    <row r="6729" spans="1:15" x14ac:dyDescent="0.25">
      <c r="A6729" s="239" t="s">
        <v>16728</v>
      </c>
      <c r="B6729" s="189" t="s">
        <v>5418</v>
      </c>
      <c r="C6729" s="190" t="s">
        <v>5417</v>
      </c>
      <c r="D6729" s="190" t="s">
        <v>8665</v>
      </c>
      <c r="E6729" s="190" t="s">
        <v>20867</v>
      </c>
      <c r="F6729" s="190" t="s">
        <v>20869</v>
      </c>
      <c r="G6729" s="192">
        <v>0</v>
      </c>
      <c r="H6729" s="191">
        <v>79.099999999999994</v>
      </c>
      <c r="I6729" s="188">
        <v>0</v>
      </c>
      <c r="J6729" s="192">
        <v>3000</v>
      </c>
      <c r="K6729" s="191">
        <v>79.61</v>
      </c>
      <c r="L6729" s="193">
        <v>37.683708076874765</v>
      </c>
      <c r="O6729" s="185"/>
    </row>
    <row r="6730" spans="1:15" x14ac:dyDescent="0.25">
      <c r="A6730" s="239" t="s">
        <v>16729</v>
      </c>
      <c r="B6730" s="189" t="s">
        <v>5418</v>
      </c>
      <c r="C6730" s="190" t="s">
        <v>5417</v>
      </c>
      <c r="D6730" s="190" t="s">
        <v>37</v>
      </c>
      <c r="E6730" s="190" t="s">
        <v>20867</v>
      </c>
      <c r="F6730" s="190" t="s">
        <v>20869</v>
      </c>
      <c r="G6730" s="192">
        <v>2493.81</v>
      </c>
      <c r="H6730" s="191">
        <v>113.7</v>
      </c>
      <c r="I6730" s="188">
        <v>21.933245382585749</v>
      </c>
      <c r="J6730" s="192">
        <v>2520</v>
      </c>
      <c r="K6730" s="191">
        <v>114.93</v>
      </c>
      <c r="L6730" s="193">
        <v>21.926389976507437</v>
      </c>
      <c r="O6730" s="185"/>
    </row>
    <row r="6731" spans="1:15" x14ac:dyDescent="0.25">
      <c r="A6731" s="239" t="s">
        <v>16730</v>
      </c>
      <c r="B6731" s="189" t="s">
        <v>5418</v>
      </c>
      <c r="C6731" s="190" t="s">
        <v>5417</v>
      </c>
      <c r="D6731" s="190" t="s">
        <v>38</v>
      </c>
      <c r="E6731" s="190" t="s">
        <v>20867</v>
      </c>
      <c r="F6731" s="190" t="s">
        <v>20869</v>
      </c>
      <c r="G6731" s="192">
        <v>14290.77</v>
      </c>
      <c r="H6731" s="191">
        <v>471.57</v>
      </c>
      <c r="I6731" s="188">
        <v>30.304663146510595</v>
      </c>
      <c r="J6731" s="192">
        <v>14465.73</v>
      </c>
      <c r="K6731" s="191">
        <v>477.56</v>
      </c>
      <c r="L6731" s="193">
        <v>30.290916324650304</v>
      </c>
      <c r="O6731" s="185"/>
    </row>
    <row r="6732" spans="1:15" x14ac:dyDescent="0.25">
      <c r="A6732" s="239" t="s">
        <v>16731</v>
      </c>
      <c r="B6732" s="189" t="s">
        <v>5418</v>
      </c>
      <c r="C6732" s="190" t="s">
        <v>5417</v>
      </c>
      <c r="D6732" s="190" t="s">
        <v>3599</v>
      </c>
      <c r="E6732" s="190" t="s">
        <v>20867</v>
      </c>
      <c r="F6732" s="190" t="s">
        <v>20868</v>
      </c>
      <c r="G6732" s="192">
        <v>0</v>
      </c>
      <c r="H6732" s="191">
        <v>10.56</v>
      </c>
      <c r="I6732" s="188">
        <v>0</v>
      </c>
      <c r="J6732" s="192">
        <v>0</v>
      </c>
      <c r="K6732" s="191">
        <v>9.49</v>
      </c>
      <c r="L6732" s="193">
        <v>0</v>
      </c>
      <c r="O6732" s="185"/>
    </row>
    <row r="6733" spans="1:15" x14ac:dyDescent="0.25">
      <c r="A6733" s="239" t="s">
        <v>16732</v>
      </c>
      <c r="B6733" s="189" t="s">
        <v>5418</v>
      </c>
      <c r="C6733" s="190" t="s">
        <v>5417</v>
      </c>
      <c r="D6733" s="190" t="s">
        <v>39</v>
      </c>
      <c r="E6733" s="190" t="s">
        <v>20867</v>
      </c>
      <c r="F6733" s="190" t="s">
        <v>20869</v>
      </c>
      <c r="G6733" s="192">
        <v>79695.7</v>
      </c>
      <c r="H6733" s="191">
        <v>853.87</v>
      </c>
      <c r="I6733" s="188">
        <v>93.334699661540981</v>
      </c>
      <c r="J6733" s="192">
        <v>86000</v>
      </c>
      <c r="K6733" s="191">
        <v>867.45</v>
      </c>
      <c r="L6733" s="193">
        <v>99.141160873825569</v>
      </c>
      <c r="O6733" s="185"/>
    </row>
    <row r="6734" spans="1:15" x14ac:dyDescent="0.25">
      <c r="A6734" s="239" t="s">
        <v>16733</v>
      </c>
      <c r="B6734" s="189" t="s">
        <v>5418</v>
      </c>
      <c r="C6734" s="190" t="s">
        <v>5417</v>
      </c>
      <c r="D6734" s="190" t="s">
        <v>40</v>
      </c>
      <c r="E6734" s="190" t="s">
        <v>20867</v>
      </c>
      <c r="F6734" s="190" t="s">
        <v>20869</v>
      </c>
      <c r="G6734" s="192">
        <v>3413.11</v>
      </c>
      <c r="H6734" s="191">
        <v>100.62</v>
      </c>
      <c r="I6734" s="188">
        <v>33.920791095209701</v>
      </c>
      <c r="J6734" s="192">
        <v>3475.76</v>
      </c>
      <c r="K6734" s="191">
        <v>101.14</v>
      </c>
      <c r="L6734" s="193">
        <v>34.36582954320744</v>
      </c>
      <c r="O6734" s="185"/>
    </row>
    <row r="6735" spans="1:15" x14ac:dyDescent="0.25">
      <c r="A6735" s="239" t="s">
        <v>16734</v>
      </c>
      <c r="B6735" s="189" t="s">
        <v>5418</v>
      </c>
      <c r="C6735" s="190" t="s">
        <v>5417</v>
      </c>
      <c r="D6735" s="190" t="s">
        <v>16735</v>
      </c>
      <c r="E6735" s="190" t="s">
        <v>20867</v>
      </c>
      <c r="F6735" s="190" t="s">
        <v>20870</v>
      </c>
      <c r="G6735" s="192">
        <v>14719.22</v>
      </c>
      <c r="H6735" s="191">
        <v>241.19</v>
      </c>
      <c r="I6735" s="188">
        <v>61.027488701853308</v>
      </c>
      <c r="J6735" s="192">
        <v>15912.39</v>
      </c>
      <c r="K6735" s="191">
        <v>242.68</v>
      </c>
      <c r="L6735" s="193">
        <v>65.569432998186912</v>
      </c>
      <c r="O6735" s="185"/>
    </row>
    <row r="6736" spans="1:15" x14ac:dyDescent="0.25">
      <c r="A6736" s="239" t="s">
        <v>16736</v>
      </c>
      <c r="B6736" s="189" t="s">
        <v>5418</v>
      </c>
      <c r="C6736" s="190" t="s">
        <v>5417</v>
      </c>
      <c r="D6736" s="190" t="s">
        <v>5417</v>
      </c>
      <c r="E6736" s="190" t="s">
        <v>20867</v>
      </c>
      <c r="F6736" s="190" t="s">
        <v>20869</v>
      </c>
      <c r="G6736" s="192">
        <v>391176.86</v>
      </c>
      <c r="H6736" s="191">
        <v>3816.36</v>
      </c>
      <c r="I6736" s="188">
        <v>102.49998951880849</v>
      </c>
      <c r="J6736" s="192">
        <v>411483</v>
      </c>
      <c r="K6736" s="191">
        <v>3942.3</v>
      </c>
      <c r="L6736" s="193">
        <v>104.37637927098393</v>
      </c>
      <c r="O6736" s="185"/>
    </row>
    <row r="6737" spans="1:15" x14ac:dyDescent="0.25">
      <c r="A6737" s="239" t="s">
        <v>16737</v>
      </c>
      <c r="B6737" s="189" t="s">
        <v>5418</v>
      </c>
      <c r="C6737" s="190" t="s">
        <v>5417</v>
      </c>
      <c r="D6737" s="190" t="s">
        <v>785</v>
      </c>
      <c r="E6737" s="190" t="s">
        <v>20867</v>
      </c>
      <c r="F6737" s="190" t="s">
        <v>20869</v>
      </c>
      <c r="G6737" s="192">
        <v>122360.82</v>
      </c>
      <c r="H6737" s="191">
        <v>2076.5100000000002</v>
      </c>
      <c r="I6737" s="188">
        <v>58.926188653076551</v>
      </c>
      <c r="J6737" s="192">
        <v>134000</v>
      </c>
      <c r="K6737" s="191">
        <v>2100.9699999999998</v>
      </c>
      <c r="L6737" s="193">
        <v>63.780063494481126</v>
      </c>
      <c r="O6737" s="185"/>
    </row>
    <row r="6738" spans="1:15" x14ac:dyDescent="0.25">
      <c r="A6738" s="239" t="s">
        <v>16738</v>
      </c>
      <c r="B6738" s="189" t="s">
        <v>5418</v>
      </c>
      <c r="C6738" s="190" t="s">
        <v>5417</v>
      </c>
      <c r="D6738" s="190" t="s">
        <v>16739</v>
      </c>
      <c r="E6738" s="190" t="s">
        <v>20867</v>
      </c>
      <c r="F6738" s="190" t="s">
        <v>20868</v>
      </c>
      <c r="G6738" s="192">
        <v>0</v>
      </c>
      <c r="H6738" s="191">
        <v>115.33</v>
      </c>
      <c r="I6738" s="188">
        <v>0</v>
      </c>
      <c r="J6738" s="192">
        <v>0</v>
      </c>
      <c r="K6738" s="191">
        <v>122.61</v>
      </c>
      <c r="L6738" s="193">
        <v>0</v>
      </c>
      <c r="O6738" s="185"/>
    </row>
    <row r="6739" spans="1:15" x14ac:dyDescent="0.25">
      <c r="A6739" s="239" t="s">
        <v>16740</v>
      </c>
      <c r="B6739" s="189" t="s">
        <v>5418</v>
      </c>
      <c r="C6739" s="190" t="s">
        <v>5417</v>
      </c>
      <c r="D6739" s="190" t="s">
        <v>786</v>
      </c>
      <c r="E6739" s="190" t="s">
        <v>20867</v>
      </c>
      <c r="F6739" s="190" t="s">
        <v>20869</v>
      </c>
      <c r="G6739" s="192">
        <v>18965.3</v>
      </c>
      <c r="H6739" s="191">
        <v>872.08</v>
      </c>
      <c r="I6739" s="188">
        <v>21.74720209155123</v>
      </c>
      <c r="J6739" s="192">
        <v>20000</v>
      </c>
      <c r="K6739" s="191">
        <v>881.5</v>
      </c>
      <c r="L6739" s="193">
        <v>22.688598979013047</v>
      </c>
      <c r="O6739" s="185"/>
    </row>
    <row r="6740" spans="1:15" x14ac:dyDescent="0.25">
      <c r="A6740" s="239" t="s">
        <v>16741</v>
      </c>
      <c r="B6740" s="189" t="s">
        <v>5418</v>
      </c>
      <c r="C6740" s="190" t="s">
        <v>5417</v>
      </c>
      <c r="D6740" s="190" t="s">
        <v>2729</v>
      </c>
      <c r="E6740" s="190" t="s">
        <v>20867</v>
      </c>
      <c r="F6740" s="190" t="s">
        <v>20868</v>
      </c>
      <c r="G6740" s="192">
        <v>0</v>
      </c>
      <c r="H6740" s="191">
        <v>28.15</v>
      </c>
      <c r="I6740" s="188">
        <v>0</v>
      </c>
      <c r="J6740" s="192">
        <v>0</v>
      </c>
      <c r="K6740" s="191">
        <v>27.22</v>
      </c>
      <c r="L6740" s="193">
        <v>0</v>
      </c>
      <c r="O6740" s="185"/>
    </row>
    <row r="6741" spans="1:15" x14ac:dyDescent="0.25">
      <c r="A6741" s="239" t="s">
        <v>16742</v>
      </c>
      <c r="B6741" s="189" t="s">
        <v>5418</v>
      </c>
      <c r="C6741" s="190" t="s">
        <v>5417</v>
      </c>
      <c r="D6741" s="190" t="s">
        <v>16743</v>
      </c>
      <c r="E6741" s="190" t="s">
        <v>20867</v>
      </c>
      <c r="F6741" s="190" t="s">
        <v>20870</v>
      </c>
      <c r="G6741" s="192">
        <v>0</v>
      </c>
      <c r="H6741" s="191">
        <v>0</v>
      </c>
      <c r="I6741" s="188">
        <v>0</v>
      </c>
      <c r="J6741" s="192">
        <v>0</v>
      </c>
      <c r="K6741" s="191">
        <v>0</v>
      </c>
      <c r="L6741" s="193">
        <v>0</v>
      </c>
      <c r="O6741" s="185"/>
    </row>
    <row r="6742" spans="1:15" x14ac:dyDescent="0.25">
      <c r="A6742" s="239" t="s">
        <v>16744</v>
      </c>
      <c r="B6742" s="189" t="s">
        <v>5418</v>
      </c>
      <c r="C6742" s="190" t="s">
        <v>5417</v>
      </c>
      <c r="D6742" s="190" t="s">
        <v>787</v>
      </c>
      <c r="E6742" s="190" t="s">
        <v>20867</v>
      </c>
      <c r="F6742" s="190" t="s">
        <v>20869</v>
      </c>
      <c r="G6742" s="192">
        <v>3471.27</v>
      </c>
      <c r="H6742" s="191">
        <v>171.66</v>
      </c>
      <c r="I6742" s="188">
        <v>20.221775602936038</v>
      </c>
      <c r="J6742" s="192">
        <v>3602.35</v>
      </c>
      <c r="K6742" s="191">
        <v>167.13</v>
      </c>
      <c r="L6742" s="193">
        <v>21.55417938131993</v>
      </c>
      <c r="O6742" s="185"/>
    </row>
    <row r="6743" spans="1:15" x14ac:dyDescent="0.25">
      <c r="A6743" s="239" t="s">
        <v>16745</v>
      </c>
      <c r="B6743" s="189" t="s">
        <v>5418</v>
      </c>
      <c r="C6743" s="190" t="s">
        <v>5417</v>
      </c>
      <c r="D6743" s="190" t="s">
        <v>788</v>
      </c>
      <c r="E6743" s="190" t="s">
        <v>20867</v>
      </c>
      <c r="F6743" s="190" t="s">
        <v>20869</v>
      </c>
      <c r="G6743" s="192">
        <v>6919.38</v>
      </c>
      <c r="H6743" s="191">
        <v>354.27</v>
      </c>
      <c r="I6743" s="188">
        <v>19.531374375476332</v>
      </c>
      <c r="J6743" s="192">
        <v>7328.35</v>
      </c>
      <c r="K6743" s="191">
        <v>348.04</v>
      </c>
      <c r="L6743" s="193">
        <v>21.056056775083324</v>
      </c>
      <c r="O6743" s="185"/>
    </row>
    <row r="6744" spans="1:15" x14ac:dyDescent="0.25">
      <c r="A6744" s="239" t="s">
        <v>16746</v>
      </c>
      <c r="B6744" s="189" t="s">
        <v>5418</v>
      </c>
      <c r="C6744" s="190" t="s">
        <v>5417</v>
      </c>
      <c r="D6744" s="190" t="s">
        <v>789</v>
      </c>
      <c r="E6744" s="190" t="s">
        <v>20867</v>
      </c>
      <c r="F6744" s="190" t="s">
        <v>20869</v>
      </c>
      <c r="G6744" s="192">
        <v>103303.86</v>
      </c>
      <c r="H6744" s="191">
        <v>2024.66</v>
      </c>
      <c r="I6744" s="188">
        <v>51.022818646093661</v>
      </c>
      <c r="J6744" s="192">
        <v>103285</v>
      </c>
      <c r="K6744" s="191">
        <v>2024.4</v>
      </c>
      <c r="L6744" s="193">
        <v>51.020055325034576</v>
      </c>
      <c r="O6744" s="185"/>
    </row>
    <row r="6745" spans="1:15" x14ac:dyDescent="0.25">
      <c r="A6745" s="239" t="s">
        <v>16747</v>
      </c>
      <c r="B6745" s="189" t="s">
        <v>5418</v>
      </c>
      <c r="C6745" s="190" t="s">
        <v>5417</v>
      </c>
      <c r="D6745" s="190" t="s">
        <v>16748</v>
      </c>
      <c r="E6745" s="190" t="s">
        <v>20867</v>
      </c>
      <c r="F6745" s="190" t="s">
        <v>20868</v>
      </c>
      <c r="G6745" s="192">
        <v>0</v>
      </c>
      <c r="H6745" s="191">
        <v>40.340000000000003</v>
      </c>
      <c r="I6745" s="188">
        <v>0</v>
      </c>
      <c r="J6745" s="192">
        <v>0</v>
      </c>
      <c r="K6745" s="191">
        <v>39.83</v>
      </c>
      <c r="L6745" s="193">
        <v>0</v>
      </c>
      <c r="O6745" s="185"/>
    </row>
    <row r="6746" spans="1:15" x14ac:dyDescent="0.25">
      <c r="A6746" s="239" t="s">
        <v>16749</v>
      </c>
      <c r="B6746" s="189" t="s">
        <v>5418</v>
      </c>
      <c r="C6746" s="190" t="s">
        <v>5417</v>
      </c>
      <c r="D6746" s="190" t="s">
        <v>4486</v>
      </c>
      <c r="E6746" s="190" t="s">
        <v>20867</v>
      </c>
      <c r="F6746" s="190" t="s">
        <v>20869</v>
      </c>
      <c r="G6746" s="192">
        <v>3507.54</v>
      </c>
      <c r="H6746" s="191">
        <v>136.07</v>
      </c>
      <c r="I6746" s="188">
        <v>25.777467479973545</v>
      </c>
      <c r="J6746" s="192">
        <v>3888.44</v>
      </c>
      <c r="K6746" s="191">
        <v>137.11000000000001</v>
      </c>
      <c r="L6746" s="193">
        <v>28.360002917365616</v>
      </c>
      <c r="O6746" s="185"/>
    </row>
    <row r="6747" spans="1:15" x14ac:dyDescent="0.25">
      <c r="A6747" s="239" t="s">
        <v>16750</v>
      </c>
      <c r="B6747" s="189" t="s">
        <v>5418</v>
      </c>
      <c r="C6747" s="190" t="s">
        <v>5417</v>
      </c>
      <c r="D6747" s="190" t="s">
        <v>4487</v>
      </c>
      <c r="E6747" s="190" t="s">
        <v>20867</v>
      </c>
      <c r="F6747" s="190" t="s">
        <v>20869</v>
      </c>
      <c r="G6747" s="192">
        <v>32569.95</v>
      </c>
      <c r="H6747" s="191">
        <v>864.9</v>
      </c>
      <c r="I6747" s="188">
        <v>37.657474852584116</v>
      </c>
      <c r="J6747" s="192">
        <v>37130.54</v>
      </c>
      <c r="K6747" s="191">
        <v>855.23</v>
      </c>
      <c r="L6747" s="193">
        <v>43.415853045379606</v>
      </c>
      <c r="O6747" s="185"/>
    </row>
    <row r="6748" spans="1:15" x14ac:dyDescent="0.25">
      <c r="A6748" s="239" t="s">
        <v>16751</v>
      </c>
      <c r="B6748" s="189" t="s">
        <v>5418</v>
      </c>
      <c r="C6748" s="190" t="s">
        <v>5417</v>
      </c>
      <c r="D6748" s="190" t="s">
        <v>16752</v>
      </c>
      <c r="E6748" s="190" t="s">
        <v>20867</v>
      </c>
      <c r="F6748" s="190" t="s">
        <v>20869</v>
      </c>
      <c r="G6748" s="192">
        <v>2197.2199999999998</v>
      </c>
      <c r="H6748" s="191">
        <v>171.85</v>
      </c>
      <c r="I6748" s="188">
        <v>12.785685190573174</v>
      </c>
      <c r="J6748" s="192">
        <v>2227.12</v>
      </c>
      <c r="K6748" s="191">
        <v>170.68</v>
      </c>
      <c r="L6748" s="193">
        <v>13.048511835012889</v>
      </c>
      <c r="O6748" s="185"/>
    </row>
    <row r="6749" spans="1:15" x14ac:dyDescent="0.25">
      <c r="A6749" s="239" t="s">
        <v>16753</v>
      </c>
      <c r="B6749" s="189" t="s">
        <v>5418</v>
      </c>
      <c r="C6749" s="190" t="s">
        <v>5417</v>
      </c>
      <c r="D6749" s="190" t="s">
        <v>4488</v>
      </c>
      <c r="E6749" s="190" t="s">
        <v>20867</v>
      </c>
      <c r="F6749" s="190" t="s">
        <v>20869</v>
      </c>
      <c r="G6749" s="192">
        <v>16615.46</v>
      </c>
      <c r="H6749" s="191">
        <v>319.32</v>
      </c>
      <c r="I6749" s="188">
        <v>52.033884504572214</v>
      </c>
      <c r="J6749" s="192">
        <v>16637</v>
      </c>
      <c r="K6749" s="191">
        <v>319.49</v>
      </c>
      <c r="L6749" s="193">
        <v>52.073617327615885</v>
      </c>
      <c r="O6749" s="185"/>
    </row>
    <row r="6750" spans="1:15" x14ac:dyDescent="0.25">
      <c r="A6750" s="239" t="s">
        <v>16754</v>
      </c>
      <c r="B6750" s="189" t="s">
        <v>5418</v>
      </c>
      <c r="C6750" s="190" t="s">
        <v>5417</v>
      </c>
      <c r="D6750" s="190" t="s">
        <v>16755</v>
      </c>
      <c r="E6750" s="190" t="s">
        <v>20867</v>
      </c>
      <c r="F6750" s="190" t="s">
        <v>20868</v>
      </c>
      <c r="G6750" s="192">
        <v>0</v>
      </c>
      <c r="H6750" s="191">
        <v>29.06</v>
      </c>
      <c r="I6750" s="188">
        <v>0</v>
      </c>
      <c r="J6750" s="192">
        <v>0</v>
      </c>
      <c r="K6750" s="191">
        <v>28.16</v>
      </c>
      <c r="L6750" s="193">
        <v>0</v>
      </c>
      <c r="O6750" s="185"/>
    </row>
    <row r="6751" spans="1:15" x14ac:dyDescent="0.25">
      <c r="A6751" s="239" t="s">
        <v>16756</v>
      </c>
      <c r="B6751" s="189" t="s">
        <v>5418</v>
      </c>
      <c r="C6751" s="190" t="s">
        <v>5417</v>
      </c>
      <c r="D6751" s="190" t="s">
        <v>4489</v>
      </c>
      <c r="E6751" s="190" t="s">
        <v>20867</v>
      </c>
      <c r="F6751" s="190" t="s">
        <v>20869</v>
      </c>
      <c r="G6751" s="192">
        <v>2330.0500000000002</v>
      </c>
      <c r="H6751" s="191">
        <v>83.75</v>
      </c>
      <c r="I6751" s="188">
        <v>27.821492537313436</v>
      </c>
      <c r="J6751" s="192">
        <v>2800</v>
      </c>
      <c r="K6751" s="191">
        <v>85.75</v>
      </c>
      <c r="L6751" s="193">
        <v>32.653061224489797</v>
      </c>
      <c r="O6751" s="185"/>
    </row>
    <row r="6752" spans="1:15" x14ac:dyDescent="0.25">
      <c r="A6752" s="239" t="s">
        <v>16757</v>
      </c>
      <c r="B6752" s="189" t="s">
        <v>5418</v>
      </c>
      <c r="C6752" s="190" t="s">
        <v>5417</v>
      </c>
      <c r="D6752" s="190" t="s">
        <v>6745</v>
      </c>
      <c r="E6752" s="190" t="s">
        <v>20867</v>
      </c>
      <c r="F6752" s="190" t="s">
        <v>20869</v>
      </c>
      <c r="G6752" s="192">
        <v>9830.42</v>
      </c>
      <c r="H6752" s="191">
        <v>363.19</v>
      </c>
      <c r="I6752" s="188">
        <v>27.066879594702499</v>
      </c>
      <c r="J6752" s="192">
        <v>10423.9</v>
      </c>
      <c r="K6752" s="191">
        <v>381.18</v>
      </c>
      <c r="L6752" s="193">
        <v>27.346398027178758</v>
      </c>
      <c r="O6752" s="185"/>
    </row>
    <row r="6753" spans="1:15" x14ac:dyDescent="0.25">
      <c r="A6753" s="239" t="s">
        <v>16758</v>
      </c>
      <c r="B6753" s="189" t="s">
        <v>5418</v>
      </c>
      <c r="C6753" s="190" t="s">
        <v>5417</v>
      </c>
      <c r="D6753" s="190" t="s">
        <v>3450</v>
      </c>
      <c r="E6753" s="190" t="s">
        <v>20867</v>
      </c>
      <c r="F6753" s="190" t="s">
        <v>20869</v>
      </c>
      <c r="G6753" s="192">
        <v>11406.93</v>
      </c>
      <c r="H6753" s="191">
        <v>490.71</v>
      </c>
      <c r="I6753" s="188">
        <v>23.245766338570643</v>
      </c>
      <c r="J6753" s="192">
        <v>11014.24</v>
      </c>
      <c r="K6753" s="191">
        <v>488.86</v>
      </c>
      <c r="L6753" s="193">
        <v>22.530458618009245</v>
      </c>
      <c r="O6753" s="185"/>
    </row>
    <row r="6754" spans="1:15" x14ac:dyDescent="0.25">
      <c r="A6754" s="239" t="s">
        <v>16759</v>
      </c>
      <c r="B6754" s="189" t="s">
        <v>5418</v>
      </c>
      <c r="C6754" s="190" t="s">
        <v>5417</v>
      </c>
      <c r="D6754" s="190" t="s">
        <v>4490</v>
      </c>
      <c r="E6754" s="190" t="s">
        <v>20867</v>
      </c>
      <c r="F6754" s="190" t="s">
        <v>20869</v>
      </c>
      <c r="G6754" s="192">
        <v>10341.01</v>
      </c>
      <c r="H6754" s="191">
        <v>156.54</v>
      </c>
      <c r="I6754" s="188">
        <v>66.059856905583246</v>
      </c>
      <c r="J6754" s="192">
        <v>12000</v>
      </c>
      <c r="K6754" s="191">
        <v>155.54</v>
      </c>
      <c r="L6754" s="193">
        <v>77.15057220007715</v>
      </c>
      <c r="O6754" s="185"/>
    </row>
    <row r="6755" spans="1:15" x14ac:dyDescent="0.25">
      <c r="A6755" s="239" t="s">
        <v>16760</v>
      </c>
      <c r="B6755" s="189" t="s">
        <v>5420</v>
      </c>
      <c r="C6755" s="190" t="s">
        <v>5419</v>
      </c>
      <c r="D6755" s="190" t="s">
        <v>4491</v>
      </c>
      <c r="E6755" s="190" t="s">
        <v>20867</v>
      </c>
      <c r="F6755" s="190" t="s">
        <v>20869</v>
      </c>
      <c r="G6755" s="192">
        <v>70218</v>
      </c>
      <c r="H6755" s="191">
        <v>2342.5</v>
      </c>
      <c r="I6755" s="188">
        <v>29.975667022411955</v>
      </c>
      <c r="J6755" s="192">
        <v>78000</v>
      </c>
      <c r="K6755" s="191">
        <v>2379.7199999999998</v>
      </c>
      <c r="L6755" s="193">
        <v>32.776965357268928</v>
      </c>
      <c r="O6755" s="185"/>
    </row>
    <row r="6756" spans="1:15" x14ac:dyDescent="0.25">
      <c r="A6756" s="239" t="s">
        <v>16761</v>
      </c>
      <c r="B6756" s="189" t="s">
        <v>5420</v>
      </c>
      <c r="C6756" s="190" t="s">
        <v>5419</v>
      </c>
      <c r="D6756" s="190" t="s">
        <v>4492</v>
      </c>
      <c r="E6756" s="190" t="s">
        <v>20867</v>
      </c>
      <c r="F6756" s="190" t="s">
        <v>20869</v>
      </c>
      <c r="G6756" s="192">
        <v>36250</v>
      </c>
      <c r="H6756" s="191">
        <v>729.6</v>
      </c>
      <c r="I6756" s="188">
        <v>49.684758771929822</v>
      </c>
      <c r="J6756" s="192">
        <v>36250</v>
      </c>
      <c r="K6756" s="191">
        <v>741.77</v>
      </c>
      <c r="L6756" s="193">
        <v>48.869595696779328</v>
      </c>
      <c r="O6756" s="185"/>
    </row>
    <row r="6757" spans="1:15" x14ac:dyDescent="0.25">
      <c r="A6757" s="239" t="s">
        <v>16762</v>
      </c>
      <c r="B6757" s="189" t="s">
        <v>5420</v>
      </c>
      <c r="C6757" s="190" t="s">
        <v>5419</v>
      </c>
      <c r="D6757" s="190" t="s">
        <v>4493</v>
      </c>
      <c r="E6757" s="190" t="s">
        <v>20867</v>
      </c>
      <c r="F6757" s="190" t="s">
        <v>20869</v>
      </c>
      <c r="G6757" s="192">
        <v>62624</v>
      </c>
      <c r="H6757" s="191">
        <v>1427.9</v>
      </c>
      <c r="I6757" s="188">
        <v>43.857412984102524</v>
      </c>
      <c r="J6757" s="192">
        <v>65528</v>
      </c>
      <c r="K6757" s="191">
        <v>1433.2</v>
      </c>
      <c r="L6757" s="193">
        <v>45.721462461624334</v>
      </c>
      <c r="O6757" s="185"/>
    </row>
    <row r="6758" spans="1:15" x14ac:dyDescent="0.25">
      <c r="A6758" s="239" t="s">
        <v>16763</v>
      </c>
      <c r="B6758" s="189" t="s">
        <v>5420</v>
      </c>
      <c r="C6758" s="190" t="s">
        <v>5419</v>
      </c>
      <c r="D6758" s="190" t="s">
        <v>4494</v>
      </c>
      <c r="E6758" s="190" t="s">
        <v>20867</v>
      </c>
      <c r="F6758" s="190" t="s">
        <v>20869</v>
      </c>
      <c r="G6758" s="192">
        <v>28500</v>
      </c>
      <c r="H6758" s="191">
        <v>570.29999999999995</v>
      </c>
      <c r="I6758" s="188">
        <v>49.973698053655973</v>
      </c>
      <c r="J6758" s="192">
        <v>28500</v>
      </c>
      <c r="K6758" s="191">
        <v>577.53</v>
      </c>
      <c r="L6758" s="193">
        <v>49.348085813723962</v>
      </c>
      <c r="O6758" s="185"/>
    </row>
    <row r="6759" spans="1:15" x14ac:dyDescent="0.25">
      <c r="A6759" s="239" t="s">
        <v>16764</v>
      </c>
      <c r="B6759" s="189" t="s">
        <v>5420</v>
      </c>
      <c r="C6759" s="190" t="s">
        <v>5419</v>
      </c>
      <c r="D6759" s="190" t="s">
        <v>4495</v>
      </c>
      <c r="E6759" s="190" t="s">
        <v>20867</v>
      </c>
      <c r="F6759" s="190" t="s">
        <v>20869</v>
      </c>
      <c r="G6759" s="192">
        <v>19157</v>
      </c>
      <c r="H6759" s="191">
        <v>398.3</v>
      </c>
      <c r="I6759" s="188">
        <v>48.096911875470752</v>
      </c>
      <c r="J6759" s="192">
        <v>19790</v>
      </c>
      <c r="K6759" s="191">
        <v>409.91</v>
      </c>
      <c r="L6759" s="193">
        <v>48.27889048815593</v>
      </c>
      <c r="O6759" s="185"/>
    </row>
    <row r="6760" spans="1:15" x14ac:dyDescent="0.25">
      <c r="A6760" s="239" t="s">
        <v>16765</v>
      </c>
      <c r="B6760" s="189" t="s">
        <v>5420</v>
      </c>
      <c r="C6760" s="190" t="s">
        <v>5419</v>
      </c>
      <c r="D6760" s="190" t="s">
        <v>4496</v>
      </c>
      <c r="E6760" s="190" t="s">
        <v>20867</v>
      </c>
      <c r="F6760" s="190" t="s">
        <v>20869</v>
      </c>
      <c r="G6760" s="192">
        <v>55225</v>
      </c>
      <c r="H6760" s="191">
        <v>623.29999999999995</v>
      </c>
      <c r="I6760" s="188">
        <v>88.600994705599234</v>
      </c>
      <c r="J6760" s="192">
        <v>62404</v>
      </c>
      <c r="K6760" s="191">
        <v>625.29</v>
      </c>
      <c r="L6760" s="193">
        <v>99.80009275696078</v>
      </c>
      <c r="O6760" s="185"/>
    </row>
    <row r="6761" spans="1:15" x14ac:dyDescent="0.25">
      <c r="A6761" s="239" t="s">
        <v>16766</v>
      </c>
      <c r="B6761" s="189" t="s">
        <v>5420</v>
      </c>
      <c r="C6761" s="190" t="s">
        <v>5419</v>
      </c>
      <c r="D6761" s="190" t="s">
        <v>4497</v>
      </c>
      <c r="E6761" s="190" t="s">
        <v>20867</v>
      </c>
      <c r="F6761" s="190" t="s">
        <v>20869</v>
      </c>
      <c r="G6761" s="192">
        <v>69026</v>
      </c>
      <c r="H6761" s="191">
        <v>806.7</v>
      </c>
      <c r="I6761" s="188">
        <v>85.56</v>
      </c>
      <c r="J6761" s="192">
        <v>74500</v>
      </c>
      <c r="K6761" s="191">
        <v>855.57</v>
      </c>
      <c r="L6761" s="193">
        <v>87.076451956005926</v>
      </c>
      <c r="O6761" s="185"/>
    </row>
    <row r="6762" spans="1:15" x14ac:dyDescent="0.25">
      <c r="A6762" s="239" t="s">
        <v>16767</v>
      </c>
      <c r="B6762" s="189" t="s">
        <v>5420</v>
      </c>
      <c r="C6762" s="190" t="s">
        <v>5419</v>
      </c>
      <c r="D6762" s="190" t="s">
        <v>4498</v>
      </c>
      <c r="E6762" s="190" t="s">
        <v>20867</v>
      </c>
      <c r="F6762" s="190" t="s">
        <v>20869</v>
      </c>
      <c r="G6762" s="192">
        <v>398766</v>
      </c>
      <c r="H6762" s="191">
        <v>3320.5</v>
      </c>
      <c r="I6762" s="188">
        <v>120.09215479596446</v>
      </c>
      <c r="J6762" s="192">
        <v>438482</v>
      </c>
      <c r="K6762" s="191">
        <v>3383.75</v>
      </c>
      <c r="L6762" s="193">
        <v>129.58463243442927</v>
      </c>
      <c r="O6762" s="185"/>
    </row>
    <row r="6763" spans="1:15" x14ac:dyDescent="0.25">
      <c r="A6763" s="239" t="s">
        <v>16768</v>
      </c>
      <c r="B6763" s="189" t="s">
        <v>5420</v>
      </c>
      <c r="C6763" s="190" t="s">
        <v>5419</v>
      </c>
      <c r="D6763" s="190" t="s">
        <v>4499</v>
      </c>
      <c r="E6763" s="190" t="s">
        <v>20867</v>
      </c>
      <c r="F6763" s="190" t="s">
        <v>20869</v>
      </c>
      <c r="G6763" s="192">
        <v>67800</v>
      </c>
      <c r="H6763" s="191">
        <v>893.1</v>
      </c>
      <c r="I6763" s="188">
        <v>75.915351024521328</v>
      </c>
      <c r="J6763" s="192">
        <v>67800</v>
      </c>
      <c r="K6763" s="191">
        <v>899.56</v>
      </c>
      <c r="L6763" s="193">
        <v>75.370180977366715</v>
      </c>
      <c r="O6763" s="185"/>
    </row>
    <row r="6764" spans="1:15" x14ac:dyDescent="0.25">
      <c r="A6764" s="239" t="s">
        <v>16769</v>
      </c>
      <c r="B6764" s="189" t="s">
        <v>5420</v>
      </c>
      <c r="C6764" s="190" t="s">
        <v>5419</v>
      </c>
      <c r="D6764" s="190" t="s">
        <v>4500</v>
      </c>
      <c r="E6764" s="190" t="s">
        <v>20867</v>
      </c>
      <c r="F6764" s="190" t="s">
        <v>20869</v>
      </c>
      <c r="G6764" s="192">
        <v>33900</v>
      </c>
      <c r="H6764" s="191">
        <v>594.70000000000005</v>
      </c>
      <c r="I6764" s="188">
        <v>57.003531192197741</v>
      </c>
      <c r="J6764" s="192">
        <v>34920</v>
      </c>
      <c r="K6764" s="191">
        <v>600.77</v>
      </c>
      <c r="L6764" s="193">
        <v>58.125405729314046</v>
      </c>
      <c r="O6764" s="185"/>
    </row>
    <row r="6765" spans="1:15" x14ac:dyDescent="0.25">
      <c r="A6765" s="239" t="s">
        <v>16770</v>
      </c>
      <c r="B6765" s="189" t="s">
        <v>5420</v>
      </c>
      <c r="C6765" s="190" t="s">
        <v>5419</v>
      </c>
      <c r="D6765" s="190" t="s">
        <v>4501</v>
      </c>
      <c r="E6765" s="190" t="s">
        <v>20867</v>
      </c>
      <c r="F6765" s="190" t="s">
        <v>20869</v>
      </c>
      <c r="G6765" s="192">
        <v>7292</v>
      </c>
      <c r="H6765" s="191">
        <v>269.5</v>
      </c>
      <c r="I6765" s="188">
        <v>27.05751391465677</v>
      </c>
      <c r="J6765" s="192">
        <v>8750</v>
      </c>
      <c r="K6765" s="191">
        <v>276.45</v>
      </c>
      <c r="L6765" s="193">
        <v>31.651293181407127</v>
      </c>
      <c r="O6765" s="185"/>
    </row>
    <row r="6766" spans="1:15" x14ac:dyDescent="0.25">
      <c r="A6766" s="239" t="s">
        <v>16771</v>
      </c>
      <c r="B6766" s="189" t="s">
        <v>5420</v>
      </c>
      <c r="C6766" s="190" t="s">
        <v>5419</v>
      </c>
      <c r="D6766" s="190" t="s">
        <v>5650</v>
      </c>
      <c r="E6766" s="190" t="s">
        <v>20867</v>
      </c>
      <c r="F6766" s="190" t="s">
        <v>20869</v>
      </c>
      <c r="G6766" s="192">
        <v>41523</v>
      </c>
      <c r="H6766" s="191">
        <v>713.5</v>
      </c>
      <c r="I6766" s="188">
        <v>58.19</v>
      </c>
      <c r="J6766" s="192">
        <v>41523</v>
      </c>
      <c r="K6766" s="191">
        <v>743.16</v>
      </c>
      <c r="L6766" s="193">
        <v>55.873566930405296</v>
      </c>
      <c r="O6766" s="185"/>
    </row>
    <row r="6767" spans="1:15" x14ac:dyDescent="0.25">
      <c r="A6767" s="239" t="s">
        <v>16772</v>
      </c>
      <c r="B6767" s="189" t="s">
        <v>5420</v>
      </c>
      <c r="C6767" s="190" t="s">
        <v>5419</v>
      </c>
      <c r="D6767" s="190" t="s">
        <v>5728</v>
      </c>
      <c r="E6767" s="190" t="s">
        <v>20867</v>
      </c>
      <c r="F6767" s="190" t="s">
        <v>20869</v>
      </c>
      <c r="G6767" s="192">
        <v>128000</v>
      </c>
      <c r="H6767" s="191">
        <v>2436.4</v>
      </c>
      <c r="I6767" s="188">
        <v>52.536529305532753</v>
      </c>
      <c r="J6767" s="192">
        <v>130500</v>
      </c>
      <c r="K6767" s="191">
        <v>2455.79</v>
      </c>
      <c r="L6767" s="193">
        <v>53.139722859039253</v>
      </c>
      <c r="O6767" s="185"/>
    </row>
    <row r="6768" spans="1:15" x14ac:dyDescent="0.25">
      <c r="A6768" s="239" t="s">
        <v>16773</v>
      </c>
      <c r="B6768" s="189" t="s">
        <v>5420</v>
      </c>
      <c r="C6768" s="190" t="s">
        <v>5419</v>
      </c>
      <c r="D6768" s="190" t="s">
        <v>4502</v>
      </c>
      <c r="E6768" s="190" t="s">
        <v>20867</v>
      </c>
      <c r="F6768" s="190" t="s">
        <v>20869</v>
      </c>
      <c r="G6768" s="192">
        <v>26413</v>
      </c>
      <c r="H6768" s="191">
        <v>584.9</v>
      </c>
      <c r="I6768" s="188">
        <v>45.158146691742182</v>
      </c>
      <c r="J6768" s="192">
        <v>26597</v>
      </c>
      <c r="K6768" s="191">
        <v>588.95000000000005</v>
      </c>
      <c r="L6768" s="193">
        <v>45.160030562866112</v>
      </c>
      <c r="O6768" s="185"/>
    </row>
    <row r="6769" spans="1:15" x14ac:dyDescent="0.25">
      <c r="A6769" s="239" t="s">
        <v>16774</v>
      </c>
      <c r="B6769" s="189" t="s">
        <v>5420</v>
      </c>
      <c r="C6769" s="190" t="s">
        <v>5419</v>
      </c>
      <c r="D6769" s="190" t="s">
        <v>4503</v>
      </c>
      <c r="E6769" s="190" t="s">
        <v>20867</v>
      </c>
      <c r="F6769" s="190" t="s">
        <v>20869</v>
      </c>
      <c r="G6769" s="192">
        <v>127681</v>
      </c>
      <c r="H6769" s="191">
        <v>1608.5</v>
      </c>
      <c r="I6769" s="188">
        <v>79.378924463786134</v>
      </c>
      <c r="J6769" s="192">
        <v>128736</v>
      </c>
      <c r="K6769" s="191">
        <v>1621.77</v>
      </c>
      <c r="L6769" s="193">
        <v>79.379936735788675</v>
      </c>
      <c r="O6769" s="185"/>
    </row>
    <row r="6770" spans="1:15" x14ac:dyDescent="0.25">
      <c r="A6770" s="239" t="s">
        <v>16775</v>
      </c>
      <c r="B6770" s="189" t="s">
        <v>5420</v>
      </c>
      <c r="C6770" s="190" t="s">
        <v>5419</v>
      </c>
      <c r="D6770" s="190" t="s">
        <v>809</v>
      </c>
      <c r="E6770" s="190" t="s">
        <v>20867</v>
      </c>
      <c r="F6770" s="190" t="s">
        <v>20869</v>
      </c>
      <c r="G6770" s="192">
        <v>96800</v>
      </c>
      <c r="H6770" s="191">
        <v>1239.8</v>
      </c>
      <c r="I6770" s="188">
        <v>78.077109211163091</v>
      </c>
      <c r="J6770" s="192">
        <v>96800</v>
      </c>
      <c r="K6770" s="191">
        <v>1253.76</v>
      </c>
      <c r="L6770" s="193">
        <v>77.207759060745275</v>
      </c>
      <c r="O6770" s="185"/>
    </row>
    <row r="6771" spans="1:15" x14ac:dyDescent="0.25">
      <c r="A6771" s="239" t="s">
        <v>16776</v>
      </c>
      <c r="B6771" s="189" t="s">
        <v>5420</v>
      </c>
      <c r="C6771" s="190" t="s">
        <v>5419</v>
      </c>
      <c r="D6771" s="190" t="s">
        <v>810</v>
      </c>
      <c r="E6771" s="190" t="s">
        <v>20867</v>
      </c>
      <c r="F6771" s="190" t="s">
        <v>20869</v>
      </c>
      <c r="G6771" s="192">
        <v>90000</v>
      </c>
      <c r="H6771" s="191">
        <v>1773.1</v>
      </c>
      <c r="I6771" s="188">
        <v>50.758558456939824</v>
      </c>
      <c r="J6771" s="192">
        <v>90000</v>
      </c>
      <c r="K6771" s="191">
        <v>1791.17</v>
      </c>
      <c r="L6771" s="193">
        <v>50.246486933121922</v>
      </c>
      <c r="O6771" s="185"/>
    </row>
    <row r="6772" spans="1:15" x14ac:dyDescent="0.25">
      <c r="A6772" s="239" t="s">
        <v>16777</v>
      </c>
      <c r="B6772" s="189" t="s">
        <v>5420</v>
      </c>
      <c r="C6772" s="190" t="s">
        <v>5419</v>
      </c>
      <c r="D6772" s="190" t="s">
        <v>811</v>
      </c>
      <c r="E6772" s="190" t="s">
        <v>20867</v>
      </c>
      <c r="F6772" s="190" t="s">
        <v>20869</v>
      </c>
      <c r="G6772" s="192">
        <v>34762</v>
      </c>
      <c r="H6772" s="191">
        <v>601.9</v>
      </c>
      <c r="I6772" s="188">
        <v>57.753779697624189</v>
      </c>
      <c r="J6772" s="192">
        <v>35284</v>
      </c>
      <c r="K6772" s="191">
        <v>610.99</v>
      </c>
      <c r="L6772" s="193">
        <v>57.748899327321233</v>
      </c>
      <c r="O6772" s="185"/>
    </row>
    <row r="6773" spans="1:15" x14ac:dyDescent="0.25">
      <c r="A6773" s="239" t="s">
        <v>16778</v>
      </c>
      <c r="B6773" s="189" t="s">
        <v>5420</v>
      </c>
      <c r="C6773" s="190" t="s">
        <v>5419</v>
      </c>
      <c r="D6773" s="190" t="s">
        <v>3921</v>
      </c>
      <c r="E6773" s="190" t="s">
        <v>20867</v>
      </c>
      <c r="F6773" s="190" t="s">
        <v>20869</v>
      </c>
      <c r="G6773" s="192">
        <v>24000</v>
      </c>
      <c r="H6773" s="191">
        <v>778.8</v>
      </c>
      <c r="I6773" s="188">
        <v>30.816640986132512</v>
      </c>
      <c r="J6773" s="192">
        <v>25000</v>
      </c>
      <c r="K6773" s="191">
        <v>781.09</v>
      </c>
      <c r="L6773" s="193">
        <v>32.006554942452212</v>
      </c>
      <c r="O6773" s="185"/>
    </row>
    <row r="6774" spans="1:15" x14ac:dyDescent="0.25">
      <c r="A6774" s="239" t="s">
        <v>16779</v>
      </c>
      <c r="B6774" s="189" t="s">
        <v>5420</v>
      </c>
      <c r="C6774" s="190" t="s">
        <v>5419</v>
      </c>
      <c r="D6774" s="190" t="s">
        <v>812</v>
      </c>
      <c r="E6774" s="190" t="s">
        <v>20867</v>
      </c>
      <c r="F6774" s="190" t="s">
        <v>20869</v>
      </c>
      <c r="G6774" s="192">
        <v>137585</v>
      </c>
      <c r="H6774" s="191">
        <v>1647.1</v>
      </c>
      <c r="I6774" s="188">
        <v>83.531661708457293</v>
      </c>
      <c r="J6774" s="192">
        <v>145929</v>
      </c>
      <c r="K6774" s="191">
        <v>1663.77</v>
      </c>
      <c r="L6774" s="193">
        <v>87.709839701401037</v>
      </c>
      <c r="O6774" s="185"/>
    </row>
    <row r="6775" spans="1:15" x14ac:dyDescent="0.25">
      <c r="A6775" s="239" t="s">
        <v>16780</v>
      </c>
      <c r="B6775" s="189" t="s">
        <v>5420</v>
      </c>
      <c r="C6775" s="190" t="s">
        <v>5419</v>
      </c>
      <c r="D6775" s="190" t="s">
        <v>813</v>
      </c>
      <c r="E6775" s="190" t="s">
        <v>20867</v>
      </c>
      <c r="F6775" s="190" t="s">
        <v>20869</v>
      </c>
      <c r="G6775" s="192">
        <v>28291</v>
      </c>
      <c r="H6775" s="191">
        <v>798.9</v>
      </c>
      <c r="I6775" s="188">
        <v>35.412442107898364</v>
      </c>
      <c r="J6775" s="192">
        <v>27273</v>
      </c>
      <c r="K6775" s="191">
        <v>810.88</v>
      </c>
      <c r="L6775" s="193">
        <v>33.63382991318074</v>
      </c>
      <c r="O6775" s="185"/>
    </row>
    <row r="6776" spans="1:15" x14ac:dyDescent="0.25">
      <c r="A6776" s="239" t="s">
        <v>16781</v>
      </c>
      <c r="B6776" s="189" t="s">
        <v>5420</v>
      </c>
      <c r="C6776" s="190" t="s">
        <v>5419</v>
      </c>
      <c r="D6776" s="190" t="s">
        <v>814</v>
      </c>
      <c r="E6776" s="190" t="s">
        <v>20867</v>
      </c>
      <c r="F6776" s="190" t="s">
        <v>20869</v>
      </c>
      <c r="G6776" s="192">
        <v>46898</v>
      </c>
      <c r="H6776" s="191">
        <v>1200.5999999999999</v>
      </c>
      <c r="I6776" s="188">
        <v>39.062135598867236</v>
      </c>
      <c r="J6776" s="192">
        <v>50000</v>
      </c>
      <c r="K6776" s="191">
        <v>1204.1099999999999</v>
      </c>
      <c r="L6776" s="193">
        <v>41.524445441031141</v>
      </c>
      <c r="O6776" s="185"/>
    </row>
    <row r="6777" spans="1:15" x14ac:dyDescent="0.25">
      <c r="A6777" s="239" t="s">
        <v>16782</v>
      </c>
      <c r="B6777" s="189" t="s">
        <v>5420</v>
      </c>
      <c r="C6777" s="190" t="s">
        <v>5419</v>
      </c>
      <c r="D6777" s="190" t="s">
        <v>815</v>
      </c>
      <c r="E6777" s="190" t="s">
        <v>20867</v>
      </c>
      <c r="F6777" s="190" t="s">
        <v>20869</v>
      </c>
      <c r="G6777" s="192">
        <v>61063</v>
      </c>
      <c r="H6777" s="191">
        <v>1146.5</v>
      </c>
      <c r="I6777" s="188">
        <v>53.260357610117751</v>
      </c>
      <c r="J6777" s="192">
        <v>66450</v>
      </c>
      <c r="K6777" s="191">
        <v>1167.07</v>
      </c>
      <c r="L6777" s="193">
        <v>56.937458764255787</v>
      </c>
      <c r="O6777" s="185"/>
    </row>
    <row r="6778" spans="1:15" x14ac:dyDescent="0.25">
      <c r="A6778" s="239" t="s">
        <v>16783</v>
      </c>
      <c r="B6778" s="189" t="s">
        <v>5420</v>
      </c>
      <c r="C6778" s="190" t="s">
        <v>5419</v>
      </c>
      <c r="D6778" s="190" t="s">
        <v>5419</v>
      </c>
      <c r="E6778" s="190" t="s">
        <v>20867</v>
      </c>
      <c r="F6778" s="190" t="s">
        <v>20869</v>
      </c>
      <c r="G6778" s="192">
        <v>723047</v>
      </c>
      <c r="H6778" s="191">
        <v>8890.6</v>
      </c>
      <c r="I6778" s="188">
        <v>81.327132027084787</v>
      </c>
      <c r="J6778" s="192">
        <v>791736</v>
      </c>
      <c r="K6778" s="191">
        <v>8926.8700000000008</v>
      </c>
      <c r="L6778" s="193">
        <v>88.691333020420359</v>
      </c>
      <c r="O6778" s="185"/>
    </row>
    <row r="6779" spans="1:15" x14ac:dyDescent="0.25">
      <c r="A6779" s="239" t="s">
        <v>16784</v>
      </c>
      <c r="B6779" s="189" t="s">
        <v>5420</v>
      </c>
      <c r="C6779" s="190" t="s">
        <v>5419</v>
      </c>
      <c r="D6779" s="190" t="s">
        <v>816</v>
      </c>
      <c r="E6779" s="190" t="s">
        <v>20867</v>
      </c>
      <c r="F6779" s="190" t="s">
        <v>20869</v>
      </c>
      <c r="G6779" s="192">
        <v>34229</v>
      </c>
      <c r="H6779" s="191">
        <v>601.5</v>
      </c>
      <c r="I6779" s="188">
        <v>56.906068162926019</v>
      </c>
      <c r="J6779" s="192">
        <v>37000</v>
      </c>
      <c r="K6779" s="191">
        <v>606.62</v>
      </c>
      <c r="L6779" s="193">
        <v>60.993702812304242</v>
      </c>
      <c r="O6779" s="185"/>
    </row>
    <row r="6780" spans="1:15" x14ac:dyDescent="0.25">
      <c r="A6780" s="239" t="s">
        <v>16785</v>
      </c>
      <c r="B6780" s="189" t="s">
        <v>5420</v>
      </c>
      <c r="C6780" s="190" t="s">
        <v>5419</v>
      </c>
      <c r="D6780" s="190" t="s">
        <v>817</v>
      </c>
      <c r="E6780" s="190" t="s">
        <v>20867</v>
      </c>
      <c r="F6780" s="190" t="s">
        <v>20869</v>
      </c>
      <c r="G6780" s="192">
        <v>40800</v>
      </c>
      <c r="H6780" s="191">
        <v>958.5</v>
      </c>
      <c r="I6780" s="188">
        <v>42.566510172143978</v>
      </c>
      <c r="J6780" s="192">
        <v>43040</v>
      </c>
      <c r="K6780" s="191">
        <v>976.02</v>
      </c>
      <c r="L6780" s="193">
        <v>44.097457019323379</v>
      </c>
      <c r="O6780" s="185"/>
    </row>
    <row r="6781" spans="1:15" x14ac:dyDescent="0.25">
      <c r="A6781" s="239" t="s">
        <v>16786</v>
      </c>
      <c r="B6781" s="189" t="s">
        <v>5420</v>
      </c>
      <c r="C6781" s="190" t="s">
        <v>5419</v>
      </c>
      <c r="D6781" s="190" t="s">
        <v>818</v>
      </c>
      <c r="E6781" s="190" t="s">
        <v>20867</v>
      </c>
      <c r="F6781" s="190" t="s">
        <v>20869</v>
      </c>
      <c r="G6781" s="192">
        <v>56180</v>
      </c>
      <c r="H6781" s="191">
        <v>887.8</v>
      </c>
      <c r="I6781" s="188">
        <v>63.280018022077044</v>
      </c>
      <c r="J6781" s="192">
        <v>57304</v>
      </c>
      <c r="K6781" s="191">
        <v>901.54</v>
      </c>
      <c r="L6781" s="193">
        <v>63.562348869711826</v>
      </c>
      <c r="O6781" s="185"/>
    </row>
    <row r="6782" spans="1:15" x14ac:dyDescent="0.25">
      <c r="A6782" s="239" t="s">
        <v>16787</v>
      </c>
      <c r="B6782" s="189" t="s">
        <v>5420</v>
      </c>
      <c r="C6782" s="190" t="s">
        <v>5419</v>
      </c>
      <c r="D6782" s="190" t="s">
        <v>819</v>
      </c>
      <c r="E6782" s="190" t="s">
        <v>20867</v>
      </c>
      <c r="F6782" s="190" t="s">
        <v>20869</v>
      </c>
      <c r="G6782" s="192">
        <v>525395</v>
      </c>
      <c r="H6782" s="191">
        <v>5103.7</v>
      </c>
      <c r="I6782" s="188">
        <v>102.94394262985678</v>
      </c>
      <c r="J6782" s="192">
        <v>521124</v>
      </c>
      <c r="K6782" s="191">
        <v>5165.78</v>
      </c>
      <c r="L6782" s="193">
        <v>100.8800219908707</v>
      </c>
      <c r="O6782" s="185"/>
    </row>
    <row r="6783" spans="1:15" x14ac:dyDescent="0.25">
      <c r="A6783" s="239" t="s">
        <v>16788</v>
      </c>
      <c r="B6783" s="189" t="s">
        <v>5420</v>
      </c>
      <c r="C6783" s="190" t="s">
        <v>5419</v>
      </c>
      <c r="D6783" s="190" t="s">
        <v>820</v>
      </c>
      <c r="E6783" s="190" t="s">
        <v>20867</v>
      </c>
      <c r="F6783" s="190" t="s">
        <v>20869</v>
      </c>
      <c r="G6783" s="192">
        <v>87000</v>
      </c>
      <c r="H6783" s="191">
        <v>2212.4</v>
      </c>
      <c r="I6783" s="188">
        <v>39.323811245706018</v>
      </c>
      <c r="J6783" s="192">
        <v>89990</v>
      </c>
      <c r="K6783" s="191">
        <v>2243.98</v>
      </c>
      <c r="L6783" s="193">
        <v>40.102852966603983</v>
      </c>
      <c r="O6783" s="185"/>
    </row>
    <row r="6784" spans="1:15" x14ac:dyDescent="0.25">
      <c r="A6784" s="239" t="s">
        <v>16789</v>
      </c>
      <c r="B6784" s="189" t="s">
        <v>5420</v>
      </c>
      <c r="C6784" s="190" t="s">
        <v>5419</v>
      </c>
      <c r="D6784" s="190" t="s">
        <v>821</v>
      </c>
      <c r="E6784" s="190" t="s">
        <v>20867</v>
      </c>
      <c r="F6784" s="190" t="s">
        <v>20869</v>
      </c>
      <c r="G6784" s="192">
        <v>163862</v>
      </c>
      <c r="H6784" s="191">
        <v>1892.2</v>
      </c>
      <c r="I6784" s="188">
        <v>86.598668216890388</v>
      </c>
      <c r="J6784" s="192">
        <v>177200</v>
      </c>
      <c r="K6784" s="191">
        <v>1932.18</v>
      </c>
      <c r="L6784" s="193">
        <v>91.709882102081579</v>
      </c>
      <c r="O6784" s="185"/>
    </row>
    <row r="6785" spans="1:15" x14ac:dyDescent="0.25">
      <c r="A6785" s="239" t="s">
        <v>16790</v>
      </c>
      <c r="B6785" s="189" t="s">
        <v>5422</v>
      </c>
      <c r="C6785" s="190" t="s">
        <v>5421</v>
      </c>
      <c r="D6785" s="190" t="s">
        <v>822</v>
      </c>
      <c r="E6785" s="190" t="s">
        <v>20871</v>
      </c>
      <c r="F6785" s="190" t="s">
        <v>20869</v>
      </c>
      <c r="G6785" s="192">
        <v>224112</v>
      </c>
      <c r="H6785" s="191">
        <v>6023.58</v>
      </c>
      <c r="I6785" s="188">
        <v>37.205781279571283</v>
      </c>
      <c r="J6785" s="192">
        <v>228223</v>
      </c>
      <c r="K6785" s="191">
        <v>6013.8</v>
      </c>
      <c r="L6785" s="193">
        <v>37.949881938208783</v>
      </c>
      <c r="O6785" s="185"/>
    </row>
    <row r="6786" spans="1:15" x14ac:dyDescent="0.25">
      <c r="A6786" s="239" t="s">
        <v>16791</v>
      </c>
      <c r="B6786" s="189" t="s">
        <v>5422</v>
      </c>
      <c r="C6786" s="190" t="s">
        <v>5421</v>
      </c>
      <c r="D6786" s="190" t="s">
        <v>823</v>
      </c>
      <c r="E6786" s="190" t="s">
        <v>20871</v>
      </c>
      <c r="F6786" s="190" t="s">
        <v>20869</v>
      </c>
      <c r="G6786" s="192">
        <v>145310</v>
      </c>
      <c r="H6786" s="191">
        <v>10217.1</v>
      </c>
      <c r="I6786" s="188">
        <v>14.222235272239676</v>
      </c>
      <c r="J6786" s="192">
        <v>149167</v>
      </c>
      <c r="K6786" s="191">
        <v>10182.799999999999</v>
      </c>
      <c r="L6786" s="193">
        <v>14.648917782928075</v>
      </c>
      <c r="O6786" s="185"/>
    </row>
    <row r="6787" spans="1:15" x14ac:dyDescent="0.25">
      <c r="A6787" s="239" t="s">
        <v>16792</v>
      </c>
      <c r="B6787" s="189" t="s">
        <v>5422</v>
      </c>
      <c r="C6787" s="190" t="s">
        <v>5421</v>
      </c>
      <c r="D6787" s="190" t="s">
        <v>824</v>
      </c>
      <c r="E6787" s="190" t="s">
        <v>20871</v>
      </c>
      <c r="F6787" s="190" t="s">
        <v>20869</v>
      </c>
      <c r="G6787" s="192">
        <v>108131</v>
      </c>
      <c r="H6787" s="191">
        <v>4063.11</v>
      </c>
      <c r="I6787" s="188">
        <v>26.612865514347384</v>
      </c>
      <c r="J6787" s="192">
        <v>113399</v>
      </c>
      <c r="K6787" s="191">
        <v>4038.9</v>
      </c>
      <c r="L6787" s="193">
        <v>28.076704053083759</v>
      </c>
      <c r="O6787" s="185"/>
    </row>
    <row r="6788" spans="1:15" x14ac:dyDescent="0.25">
      <c r="A6788" s="239" t="s">
        <v>16793</v>
      </c>
      <c r="B6788" s="189" t="s">
        <v>5424</v>
      </c>
      <c r="C6788" s="190" t="s">
        <v>5423</v>
      </c>
      <c r="D6788" s="190" t="s">
        <v>825</v>
      </c>
      <c r="E6788" s="190" t="s">
        <v>20867</v>
      </c>
      <c r="F6788" s="190" t="s">
        <v>20869</v>
      </c>
      <c r="G6788" s="192">
        <v>100</v>
      </c>
      <c r="H6788" s="191">
        <v>79.8</v>
      </c>
      <c r="I6788" s="188">
        <v>1.2531328320802007</v>
      </c>
      <c r="J6788" s="192">
        <v>100</v>
      </c>
      <c r="K6788" s="191">
        <v>79.8</v>
      </c>
      <c r="L6788" s="193">
        <v>1.2531328320802007</v>
      </c>
      <c r="O6788" s="185"/>
    </row>
    <row r="6789" spans="1:15" x14ac:dyDescent="0.25">
      <c r="A6789" s="239" t="s">
        <v>16794</v>
      </c>
      <c r="B6789" s="189" t="s">
        <v>5424</v>
      </c>
      <c r="C6789" s="190" t="s">
        <v>5423</v>
      </c>
      <c r="D6789" s="190" t="s">
        <v>826</v>
      </c>
      <c r="E6789" s="190" t="s">
        <v>20867</v>
      </c>
      <c r="F6789" s="190" t="s">
        <v>20869</v>
      </c>
      <c r="G6789" s="192">
        <v>3753</v>
      </c>
      <c r="H6789" s="191">
        <v>111.6</v>
      </c>
      <c r="I6789" s="188">
        <v>33.62903225806452</v>
      </c>
      <c r="J6789" s="192">
        <v>5000</v>
      </c>
      <c r="K6789" s="191">
        <v>113.3</v>
      </c>
      <c r="L6789" s="193">
        <v>44.130626654898499</v>
      </c>
      <c r="O6789" s="185"/>
    </row>
    <row r="6790" spans="1:15" x14ac:dyDescent="0.25">
      <c r="A6790" s="239" t="s">
        <v>16795</v>
      </c>
      <c r="B6790" s="189" t="s">
        <v>5424</v>
      </c>
      <c r="C6790" s="190" t="s">
        <v>5423</v>
      </c>
      <c r="D6790" s="190" t="s">
        <v>827</v>
      </c>
      <c r="E6790" s="190" t="s">
        <v>20867</v>
      </c>
      <c r="F6790" s="190" t="s">
        <v>20869</v>
      </c>
      <c r="G6790" s="192">
        <v>9900</v>
      </c>
      <c r="H6790" s="191">
        <v>140.9</v>
      </c>
      <c r="I6790" s="188">
        <v>70.262597586941084</v>
      </c>
      <c r="J6790" s="192">
        <v>9900</v>
      </c>
      <c r="K6790" s="191">
        <v>147.4</v>
      </c>
      <c r="L6790" s="193">
        <v>67.164179104477611</v>
      </c>
      <c r="O6790" s="185"/>
    </row>
    <row r="6791" spans="1:15" x14ac:dyDescent="0.25">
      <c r="A6791" s="239" t="s">
        <v>16796</v>
      </c>
      <c r="B6791" s="189" t="s">
        <v>5424</v>
      </c>
      <c r="C6791" s="190" t="s">
        <v>5423</v>
      </c>
      <c r="D6791" s="190" t="s">
        <v>82</v>
      </c>
      <c r="E6791" s="190" t="s">
        <v>20867</v>
      </c>
      <c r="F6791" s="190" t="s">
        <v>20869</v>
      </c>
      <c r="G6791" s="192">
        <v>3583</v>
      </c>
      <c r="H6791" s="191">
        <v>104.1</v>
      </c>
      <c r="I6791" s="188">
        <v>34.418828049951969</v>
      </c>
      <c r="J6791" s="192">
        <v>3580</v>
      </c>
      <c r="K6791" s="191">
        <v>104.1</v>
      </c>
      <c r="L6791" s="193">
        <v>34.390009606147935</v>
      </c>
      <c r="O6791" s="185"/>
    </row>
    <row r="6792" spans="1:15" x14ac:dyDescent="0.25">
      <c r="A6792" s="239" t="s">
        <v>16797</v>
      </c>
      <c r="B6792" s="189" t="s">
        <v>5424</v>
      </c>
      <c r="C6792" s="190" t="s">
        <v>5423</v>
      </c>
      <c r="D6792" s="190" t="s">
        <v>83</v>
      </c>
      <c r="E6792" s="190" t="s">
        <v>20867</v>
      </c>
      <c r="F6792" s="190" t="s">
        <v>20869</v>
      </c>
      <c r="G6792" s="192">
        <v>41000</v>
      </c>
      <c r="H6792" s="191">
        <v>1219.5</v>
      </c>
      <c r="I6792" s="188">
        <v>33.620336203362037</v>
      </c>
      <c r="J6792" s="192">
        <v>41000</v>
      </c>
      <c r="K6792" s="191">
        <v>1227</v>
      </c>
      <c r="L6792" s="193">
        <v>33.41483292583537</v>
      </c>
      <c r="O6792" s="185"/>
    </row>
    <row r="6793" spans="1:15" x14ac:dyDescent="0.25">
      <c r="A6793" s="239" t="s">
        <v>16798</v>
      </c>
      <c r="B6793" s="189" t="s">
        <v>5424</v>
      </c>
      <c r="C6793" s="190" t="s">
        <v>5423</v>
      </c>
      <c r="D6793" s="190" t="s">
        <v>84</v>
      </c>
      <c r="E6793" s="190" t="s">
        <v>20867</v>
      </c>
      <c r="F6793" s="190" t="s">
        <v>20869</v>
      </c>
      <c r="G6793" s="192">
        <v>15798</v>
      </c>
      <c r="H6793" s="191">
        <v>692</v>
      </c>
      <c r="I6793" s="188">
        <v>22.829479768786126</v>
      </c>
      <c r="J6793" s="192">
        <v>16119</v>
      </c>
      <c r="K6793" s="191">
        <v>692.3</v>
      </c>
      <c r="L6793" s="193">
        <v>23.283258702874477</v>
      </c>
      <c r="O6793" s="185"/>
    </row>
    <row r="6794" spans="1:15" x14ac:dyDescent="0.25">
      <c r="A6794" s="239" t="s">
        <v>16799</v>
      </c>
      <c r="B6794" s="189" t="s">
        <v>5424</v>
      </c>
      <c r="C6794" s="190" t="s">
        <v>5423</v>
      </c>
      <c r="D6794" s="190" t="s">
        <v>85</v>
      </c>
      <c r="E6794" s="190" t="s">
        <v>20867</v>
      </c>
      <c r="F6794" s="190" t="s">
        <v>20869</v>
      </c>
      <c r="G6794" s="192">
        <v>1354</v>
      </c>
      <c r="H6794" s="191">
        <v>139.6</v>
      </c>
      <c r="I6794" s="188">
        <v>9.6991404011461331</v>
      </c>
      <c r="J6794" s="192">
        <v>1380</v>
      </c>
      <c r="K6794" s="191">
        <v>140.9</v>
      </c>
      <c r="L6794" s="193">
        <v>9.7941802696948184</v>
      </c>
      <c r="O6794" s="185"/>
    </row>
    <row r="6795" spans="1:15" x14ac:dyDescent="0.25">
      <c r="A6795" s="239" t="s">
        <v>16800</v>
      </c>
      <c r="B6795" s="189" t="s">
        <v>5424</v>
      </c>
      <c r="C6795" s="190" t="s">
        <v>5423</v>
      </c>
      <c r="D6795" s="190" t="s">
        <v>86</v>
      </c>
      <c r="E6795" s="190" t="s">
        <v>20867</v>
      </c>
      <c r="F6795" s="190" t="s">
        <v>20869</v>
      </c>
      <c r="G6795" s="192">
        <v>573640</v>
      </c>
      <c r="H6795" s="191">
        <v>11892.2</v>
      </c>
      <c r="I6795" s="188">
        <v>48.236659322917539</v>
      </c>
      <c r="J6795" s="192">
        <v>573640</v>
      </c>
      <c r="K6795" s="191">
        <v>12456.4</v>
      </c>
      <c r="L6795" s="193">
        <v>46.05182877878039</v>
      </c>
      <c r="O6795" s="185"/>
    </row>
    <row r="6796" spans="1:15" x14ac:dyDescent="0.25">
      <c r="A6796" s="239" t="s">
        <v>16801</v>
      </c>
      <c r="B6796" s="189" t="s">
        <v>5424</v>
      </c>
      <c r="C6796" s="190" t="s">
        <v>5423</v>
      </c>
      <c r="D6796" s="190" t="s">
        <v>832</v>
      </c>
      <c r="E6796" s="190" t="s">
        <v>20867</v>
      </c>
      <c r="F6796" s="190" t="s">
        <v>20869</v>
      </c>
      <c r="G6796" s="192">
        <v>112008</v>
      </c>
      <c r="H6796" s="191">
        <v>2627</v>
      </c>
      <c r="I6796" s="188">
        <v>42.637228778073847</v>
      </c>
      <c r="J6796" s="192">
        <v>117797</v>
      </c>
      <c r="K6796" s="191">
        <v>2682.5</v>
      </c>
      <c r="L6796" s="193">
        <v>43.913140726933833</v>
      </c>
      <c r="O6796" s="185"/>
    </row>
    <row r="6797" spans="1:15" x14ac:dyDescent="0.25">
      <c r="A6797" s="239" t="s">
        <v>16802</v>
      </c>
      <c r="B6797" s="189" t="s">
        <v>5424</v>
      </c>
      <c r="C6797" s="190" t="s">
        <v>5423</v>
      </c>
      <c r="D6797" s="190" t="s">
        <v>833</v>
      </c>
      <c r="E6797" s="190" t="s">
        <v>20867</v>
      </c>
      <c r="F6797" s="190" t="s">
        <v>20869</v>
      </c>
      <c r="G6797" s="192">
        <v>279053</v>
      </c>
      <c r="H6797" s="191">
        <v>5360.2</v>
      </c>
      <c r="I6797" s="188">
        <v>52.060184321480541</v>
      </c>
      <c r="J6797" s="192">
        <v>287340</v>
      </c>
      <c r="K6797" s="191">
        <v>5447.5</v>
      </c>
      <c r="L6797" s="193">
        <v>52.747131711794403</v>
      </c>
      <c r="O6797" s="185"/>
    </row>
    <row r="6798" spans="1:15" x14ac:dyDescent="0.25">
      <c r="A6798" s="239" t="s">
        <v>16803</v>
      </c>
      <c r="B6798" s="189" t="s">
        <v>5424</v>
      </c>
      <c r="C6798" s="190" t="s">
        <v>5423</v>
      </c>
      <c r="D6798" s="190" t="s">
        <v>834</v>
      </c>
      <c r="E6798" s="190" t="s">
        <v>20867</v>
      </c>
      <c r="F6798" s="190" t="s">
        <v>20869</v>
      </c>
      <c r="G6798" s="192">
        <v>4463</v>
      </c>
      <c r="H6798" s="191">
        <v>90.5</v>
      </c>
      <c r="I6798" s="188">
        <v>49.314917127071823</v>
      </c>
      <c r="J6798" s="192">
        <v>4607</v>
      </c>
      <c r="K6798" s="191">
        <v>93.4</v>
      </c>
      <c r="L6798" s="193">
        <v>49.325481798715202</v>
      </c>
      <c r="O6798" s="185"/>
    </row>
    <row r="6799" spans="1:15" x14ac:dyDescent="0.25">
      <c r="A6799" s="239" t="s">
        <v>16804</v>
      </c>
      <c r="B6799" s="189" t="s">
        <v>5424</v>
      </c>
      <c r="C6799" s="190" t="s">
        <v>5423</v>
      </c>
      <c r="D6799" s="190" t="s">
        <v>835</v>
      </c>
      <c r="E6799" s="190" t="s">
        <v>20867</v>
      </c>
      <c r="F6799" s="190" t="s">
        <v>20869</v>
      </c>
      <c r="G6799" s="192">
        <v>86334</v>
      </c>
      <c r="H6799" s="191">
        <v>1915.5</v>
      </c>
      <c r="I6799" s="188">
        <v>45.071260767423652</v>
      </c>
      <c r="J6799" s="192">
        <v>121548</v>
      </c>
      <c r="K6799" s="191">
        <v>1957.8</v>
      </c>
      <c r="L6799" s="193">
        <v>62.083971805087344</v>
      </c>
      <c r="O6799" s="185"/>
    </row>
    <row r="6800" spans="1:15" x14ac:dyDescent="0.25">
      <c r="A6800" s="239" t="s">
        <v>16805</v>
      </c>
      <c r="B6800" s="189" t="s">
        <v>5424</v>
      </c>
      <c r="C6800" s="190" t="s">
        <v>5423</v>
      </c>
      <c r="D6800" s="190" t="s">
        <v>836</v>
      </c>
      <c r="E6800" s="190" t="s">
        <v>20867</v>
      </c>
      <c r="F6800" s="190" t="s">
        <v>20869</v>
      </c>
      <c r="G6800" s="192">
        <v>33728</v>
      </c>
      <c r="H6800" s="191">
        <v>1098.3</v>
      </c>
      <c r="I6800" s="188">
        <v>30.709277975052355</v>
      </c>
      <c r="J6800" s="192">
        <v>33728</v>
      </c>
      <c r="K6800" s="191">
        <v>1076.5</v>
      </c>
      <c r="L6800" s="193">
        <v>31.331165815141663</v>
      </c>
      <c r="O6800" s="185"/>
    </row>
    <row r="6801" spans="1:15" x14ac:dyDescent="0.25">
      <c r="A6801" s="239" t="s">
        <v>16806</v>
      </c>
      <c r="B6801" s="189" t="s">
        <v>5424</v>
      </c>
      <c r="C6801" s="190" t="s">
        <v>5423</v>
      </c>
      <c r="D6801" s="190" t="s">
        <v>837</v>
      </c>
      <c r="E6801" s="190" t="s">
        <v>20867</v>
      </c>
      <c r="F6801" s="190" t="s">
        <v>20869</v>
      </c>
      <c r="G6801" s="192">
        <v>12428</v>
      </c>
      <c r="H6801" s="191">
        <v>615.20000000000005</v>
      </c>
      <c r="I6801" s="188">
        <v>20.201560468140439</v>
      </c>
      <c r="J6801" s="192">
        <v>14798</v>
      </c>
      <c r="K6801" s="191">
        <v>617</v>
      </c>
      <c r="L6801" s="193">
        <v>23.983792544570502</v>
      </c>
      <c r="O6801" s="185"/>
    </row>
    <row r="6802" spans="1:15" x14ac:dyDescent="0.25">
      <c r="A6802" s="239" t="s">
        <v>16807</v>
      </c>
      <c r="B6802" s="189" t="s">
        <v>5424</v>
      </c>
      <c r="C6802" s="190" t="s">
        <v>5423</v>
      </c>
      <c r="D6802" s="190" t="s">
        <v>838</v>
      </c>
      <c r="E6802" s="190" t="s">
        <v>20867</v>
      </c>
      <c r="F6802" s="190" t="s">
        <v>20869</v>
      </c>
      <c r="G6802" s="192">
        <v>597</v>
      </c>
      <c r="H6802" s="191">
        <v>56.4</v>
      </c>
      <c r="I6802" s="188">
        <v>10.585106382978724</v>
      </c>
      <c r="J6802" s="192">
        <v>597</v>
      </c>
      <c r="K6802" s="191">
        <v>58.2</v>
      </c>
      <c r="L6802" s="193">
        <v>10.257731958762886</v>
      </c>
      <c r="O6802" s="185"/>
    </row>
    <row r="6803" spans="1:15" x14ac:dyDescent="0.25">
      <c r="A6803" s="239" t="s">
        <v>16808</v>
      </c>
      <c r="B6803" s="189" t="s">
        <v>5424</v>
      </c>
      <c r="C6803" s="190" t="s">
        <v>5423</v>
      </c>
      <c r="D6803" s="190" t="s">
        <v>839</v>
      </c>
      <c r="E6803" s="190" t="s">
        <v>20867</v>
      </c>
      <c r="F6803" s="190" t="s">
        <v>20869</v>
      </c>
      <c r="G6803" s="192">
        <v>137450</v>
      </c>
      <c r="H6803" s="191">
        <v>2351.4</v>
      </c>
      <c r="I6803" s="188">
        <v>58.454537722208045</v>
      </c>
      <c r="J6803" s="192">
        <v>137378</v>
      </c>
      <c r="K6803" s="191">
        <v>2404.9</v>
      </c>
      <c r="L6803" s="193">
        <v>57.124204748638192</v>
      </c>
      <c r="O6803" s="185"/>
    </row>
    <row r="6804" spans="1:15" x14ac:dyDescent="0.25">
      <c r="A6804" s="239" t="s">
        <v>16809</v>
      </c>
      <c r="B6804" s="189" t="s">
        <v>5424</v>
      </c>
      <c r="C6804" s="190" t="s">
        <v>5423</v>
      </c>
      <c r="D6804" s="190" t="s">
        <v>2199</v>
      </c>
      <c r="E6804" s="190" t="s">
        <v>20867</v>
      </c>
      <c r="F6804" s="190" t="s">
        <v>20869</v>
      </c>
      <c r="G6804" s="192">
        <v>3000</v>
      </c>
      <c r="H6804" s="191">
        <v>116.7</v>
      </c>
      <c r="I6804" s="188">
        <v>25.70694087403599</v>
      </c>
      <c r="J6804" s="192">
        <v>3500</v>
      </c>
      <c r="K6804" s="191">
        <v>115.5</v>
      </c>
      <c r="L6804" s="193">
        <v>30.303030303030305</v>
      </c>
      <c r="O6804" s="185"/>
    </row>
    <row r="6805" spans="1:15" x14ac:dyDescent="0.25">
      <c r="A6805" s="239" t="s">
        <v>16810</v>
      </c>
      <c r="B6805" s="189" t="s">
        <v>5424</v>
      </c>
      <c r="C6805" s="190" t="s">
        <v>5423</v>
      </c>
      <c r="D6805" s="190" t="s">
        <v>840</v>
      </c>
      <c r="E6805" s="190" t="s">
        <v>20867</v>
      </c>
      <c r="F6805" s="190" t="s">
        <v>20869</v>
      </c>
      <c r="G6805" s="192">
        <v>3700</v>
      </c>
      <c r="H6805" s="191">
        <v>142.5</v>
      </c>
      <c r="I6805" s="188">
        <v>25.964912280701753</v>
      </c>
      <c r="J6805" s="192">
        <v>4000</v>
      </c>
      <c r="K6805" s="191">
        <v>144.30000000000001</v>
      </c>
      <c r="L6805" s="193">
        <v>27.720027720027719</v>
      </c>
      <c r="O6805" s="185"/>
    </row>
    <row r="6806" spans="1:15" x14ac:dyDescent="0.25">
      <c r="A6806" s="239" t="s">
        <v>16811</v>
      </c>
      <c r="B6806" s="189" t="s">
        <v>5424</v>
      </c>
      <c r="C6806" s="190" t="s">
        <v>5423</v>
      </c>
      <c r="D6806" s="190" t="s">
        <v>16812</v>
      </c>
      <c r="E6806" s="190" t="s">
        <v>20867</v>
      </c>
      <c r="F6806" s="190" t="s">
        <v>20868</v>
      </c>
      <c r="G6806" s="192">
        <v>0</v>
      </c>
      <c r="H6806" s="191">
        <v>75.2</v>
      </c>
      <c r="I6806" s="188">
        <v>0</v>
      </c>
      <c r="J6806" s="192">
        <v>0</v>
      </c>
      <c r="K6806" s="191">
        <v>74.400000000000006</v>
      </c>
      <c r="L6806" s="193">
        <v>0</v>
      </c>
      <c r="O6806" s="185"/>
    </row>
    <row r="6807" spans="1:15" x14ac:dyDescent="0.25">
      <c r="A6807" s="239" t="s">
        <v>16813</v>
      </c>
      <c r="B6807" s="189" t="s">
        <v>5424</v>
      </c>
      <c r="C6807" s="190" t="s">
        <v>5423</v>
      </c>
      <c r="D6807" s="190" t="s">
        <v>841</v>
      </c>
      <c r="E6807" s="190" t="s">
        <v>20867</v>
      </c>
      <c r="F6807" s="190" t="s">
        <v>20869</v>
      </c>
      <c r="G6807" s="192">
        <v>187</v>
      </c>
      <c r="H6807" s="191">
        <v>17.100000000000001</v>
      </c>
      <c r="I6807" s="188">
        <v>10.935672514619883</v>
      </c>
      <c r="J6807" s="192">
        <v>189</v>
      </c>
      <c r="K6807" s="191">
        <v>15.9</v>
      </c>
      <c r="L6807" s="193">
        <v>11.886792452830189</v>
      </c>
      <c r="O6807" s="185"/>
    </row>
    <row r="6808" spans="1:15" x14ac:dyDescent="0.25">
      <c r="A6808" s="239" t="s">
        <v>16814</v>
      </c>
      <c r="B6808" s="189" t="s">
        <v>5424</v>
      </c>
      <c r="C6808" s="190" t="s">
        <v>5423</v>
      </c>
      <c r="D6808" s="190" t="s">
        <v>842</v>
      </c>
      <c r="E6808" s="190" t="s">
        <v>20867</v>
      </c>
      <c r="F6808" s="190" t="s">
        <v>20869</v>
      </c>
      <c r="G6808" s="192">
        <v>1950</v>
      </c>
      <c r="H6808" s="191">
        <v>109.1</v>
      </c>
      <c r="I6808" s="188">
        <v>17.873510540788267</v>
      </c>
      <c r="J6808" s="192">
        <v>1950</v>
      </c>
      <c r="K6808" s="191">
        <v>106.5</v>
      </c>
      <c r="L6808" s="193">
        <v>18.309859154929576</v>
      </c>
      <c r="O6808" s="185"/>
    </row>
    <row r="6809" spans="1:15" x14ac:dyDescent="0.25">
      <c r="A6809" s="239" t="s">
        <v>16815</v>
      </c>
      <c r="B6809" s="189" t="s">
        <v>5424</v>
      </c>
      <c r="C6809" s="190" t="s">
        <v>5423</v>
      </c>
      <c r="D6809" s="190" t="s">
        <v>843</v>
      </c>
      <c r="E6809" s="190" t="s">
        <v>20867</v>
      </c>
      <c r="F6809" s="190" t="s">
        <v>20869</v>
      </c>
      <c r="G6809" s="192">
        <v>8700</v>
      </c>
      <c r="H6809" s="191">
        <v>369.4</v>
      </c>
      <c r="I6809" s="188">
        <v>23.551705468327018</v>
      </c>
      <c r="J6809" s="192">
        <v>9000</v>
      </c>
      <c r="K6809" s="191">
        <v>380.3</v>
      </c>
      <c r="L6809" s="193">
        <v>23.665527215356295</v>
      </c>
      <c r="O6809" s="185"/>
    </row>
    <row r="6810" spans="1:15" x14ac:dyDescent="0.25">
      <c r="A6810" s="239" t="s">
        <v>16816</v>
      </c>
      <c r="B6810" s="189" t="s">
        <v>5424</v>
      </c>
      <c r="C6810" s="190" t="s">
        <v>5423</v>
      </c>
      <c r="D6810" s="190" t="s">
        <v>844</v>
      </c>
      <c r="E6810" s="190" t="s">
        <v>20867</v>
      </c>
      <c r="F6810" s="190" t="s">
        <v>20869</v>
      </c>
      <c r="G6810" s="192">
        <v>58101</v>
      </c>
      <c r="H6810" s="191">
        <v>1680.2</v>
      </c>
      <c r="I6810" s="188">
        <v>34.579811927151532</v>
      </c>
      <c r="J6810" s="192">
        <v>61483</v>
      </c>
      <c r="K6810" s="191">
        <v>1743.2</v>
      </c>
      <c r="L6810" s="193">
        <v>35.270192748967418</v>
      </c>
      <c r="O6810" s="185"/>
    </row>
    <row r="6811" spans="1:15" x14ac:dyDescent="0.25">
      <c r="A6811" s="239" t="s">
        <v>16817</v>
      </c>
      <c r="B6811" s="189" t="s">
        <v>5424</v>
      </c>
      <c r="C6811" s="190" t="s">
        <v>5423</v>
      </c>
      <c r="D6811" s="190" t="s">
        <v>845</v>
      </c>
      <c r="E6811" s="190" t="s">
        <v>20867</v>
      </c>
      <c r="F6811" s="190" t="s">
        <v>20869</v>
      </c>
      <c r="G6811" s="192">
        <v>22662</v>
      </c>
      <c r="H6811" s="191">
        <v>594.20000000000005</v>
      </c>
      <c r="I6811" s="188">
        <v>38.138673847189494</v>
      </c>
      <c r="J6811" s="192">
        <v>29928</v>
      </c>
      <c r="K6811" s="191">
        <v>595.79999999999995</v>
      </c>
      <c r="L6811" s="193">
        <v>50.231621349446129</v>
      </c>
      <c r="O6811" s="185"/>
    </row>
    <row r="6812" spans="1:15" x14ac:dyDescent="0.25">
      <c r="A6812" s="239" t="s">
        <v>16818</v>
      </c>
      <c r="B6812" s="189" t="s">
        <v>5424</v>
      </c>
      <c r="C6812" s="190" t="s">
        <v>5423</v>
      </c>
      <c r="D6812" s="190" t="s">
        <v>16819</v>
      </c>
      <c r="E6812" s="190" t="s">
        <v>20867</v>
      </c>
      <c r="F6812" s="190" t="s">
        <v>20868</v>
      </c>
      <c r="G6812" s="192">
        <v>0</v>
      </c>
      <c r="H6812" s="191">
        <v>52.2</v>
      </c>
      <c r="I6812" s="188">
        <v>0</v>
      </c>
      <c r="J6812" s="192">
        <v>0</v>
      </c>
      <c r="K6812" s="191">
        <v>52.6</v>
      </c>
      <c r="L6812" s="193">
        <v>0</v>
      </c>
      <c r="O6812" s="185"/>
    </row>
    <row r="6813" spans="1:15" x14ac:dyDescent="0.25">
      <c r="A6813" s="239" t="s">
        <v>16820</v>
      </c>
      <c r="B6813" s="189" t="s">
        <v>5424</v>
      </c>
      <c r="C6813" s="190" t="s">
        <v>5423</v>
      </c>
      <c r="D6813" s="190" t="s">
        <v>4943</v>
      </c>
      <c r="E6813" s="190" t="s">
        <v>20867</v>
      </c>
      <c r="F6813" s="190" t="s">
        <v>20869</v>
      </c>
      <c r="G6813" s="192">
        <v>21000</v>
      </c>
      <c r="H6813" s="191">
        <v>919.4</v>
      </c>
      <c r="I6813" s="188">
        <v>22.840983249945616</v>
      </c>
      <c r="J6813" s="192">
        <v>21000</v>
      </c>
      <c r="K6813" s="191">
        <v>916.6</v>
      </c>
      <c r="L6813" s="193">
        <v>22.910757145974252</v>
      </c>
      <c r="O6813" s="185"/>
    </row>
    <row r="6814" spans="1:15" x14ac:dyDescent="0.25">
      <c r="A6814" s="239" t="s">
        <v>16821</v>
      </c>
      <c r="B6814" s="189" t="s">
        <v>5424</v>
      </c>
      <c r="C6814" s="190" t="s">
        <v>5423</v>
      </c>
      <c r="D6814" s="190" t="s">
        <v>5747</v>
      </c>
      <c r="E6814" s="190" t="s">
        <v>20867</v>
      </c>
      <c r="F6814" s="190" t="s">
        <v>20869</v>
      </c>
      <c r="G6814" s="192">
        <v>4500</v>
      </c>
      <c r="H6814" s="191">
        <v>170.5</v>
      </c>
      <c r="I6814" s="188">
        <v>26.392961876832846</v>
      </c>
      <c r="J6814" s="192">
        <v>4000</v>
      </c>
      <c r="K6814" s="191">
        <v>174.6</v>
      </c>
      <c r="L6814" s="193">
        <v>22.90950744558992</v>
      </c>
      <c r="O6814" s="185"/>
    </row>
    <row r="6815" spans="1:15" x14ac:dyDescent="0.25">
      <c r="A6815" s="239" t="s">
        <v>16822</v>
      </c>
      <c r="B6815" s="189" t="s">
        <v>5424</v>
      </c>
      <c r="C6815" s="190" t="s">
        <v>5423</v>
      </c>
      <c r="D6815" s="190" t="s">
        <v>4944</v>
      </c>
      <c r="E6815" s="190" t="s">
        <v>20867</v>
      </c>
      <c r="F6815" s="190" t="s">
        <v>20869</v>
      </c>
      <c r="G6815" s="192">
        <v>4500</v>
      </c>
      <c r="H6815" s="191">
        <v>256.10000000000002</v>
      </c>
      <c r="I6815" s="188">
        <v>17.571261226083561</v>
      </c>
      <c r="J6815" s="192">
        <v>4750</v>
      </c>
      <c r="K6815" s="191">
        <v>256.3</v>
      </c>
      <c r="L6815" s="193">
        <v>18.532969176746001</v>
      </c>
      <c r="O6815" s="185"/>
    </row>
    <row r="6816" spans="1:15" x14ac:dyDescent="0.25">
      <c r="A6816" s="239" t="s">
        <v>16823</v>
      </c>
      <c r="B6816" s="189" t="s">
        <v>5424</v>
      </c>
      <c r="C6816" s="190" t="s">
        <v>5423</v>
      </c>
      <c r="D6816" s="190" t="s">
        <v>4945</v>
      </c>
      <c r="E6816" s="190" t="s">
        <v>20867</v>
      </c>
      <c r="F6816" s="190" t="s">
        <v>20869</v>
      </c>
      <c r="G6816" s="192">
        <v>1650</v>
      </c>
      <c r="H6816" s="191">
        <v>114.4</v>
      </c>
      <c r="I6816" s="188">
        <v>14.423076923076922</v>
      </c>
      <c r="J6816" s="192">
        <v>1650</v>
      </c>
      <c r="K6816" s="191">
        <v>113.1</v>
      </c>
      <c r="L6816" s="193">
        <v>14.588859416445624</v>
      </c>
      <c r="O6816" s="185"/>
    </row>
    <row r="6817" spans="1:15" x14ac:dyDescent="0.25">
      <c r="A6817" s="239" t="s">
        <v>16824</v>
      </c>
      <c r="B6817" s="189" t="s">
        <v>5424</v>
      </c>
      <c r="C6817" s="190" t="s">
        <v>5423</v>
      </c>
      <c r="D6817" s="190" t="s">
        <v>4946</v>
      </c>
      <c r="E6817" s="190" t="s">
        <v>20867</v>
      </c>
      <c r="F6817" s="190" t="s">
        <v>20869</v>
      </c>
      <c r="G6817" s="192">
        <v>16740</v>
      </c>
      <c r="H6817" s="191">
        <v>451.6</v>
      </c>
      <c r="I6817" s="188">
        <v>37.068201948627099</v>
      </c>
      <c r="J6817" s="192">
        <v>17717</v>
      </c>
      <c r="K6817" s="191">
        <v>453.7</v>
      </c>
      <c r="L6817" s="193">
        <v>39.050033061494382</v>
      </c>
      <c r="O6817" s="185"/>
    </row>
    <row r="6818" spans="1:15" x14ac:dyDescent="0.25">
      <c r="A6818" s="239" t="s">
        <v>16825</v>
      </c>
      <c r="B6818" s="189" t="s">
        <v>7085</v>
      </c>
      <c r="C6818" s="190" t="s">
        <v>5585</v>
      </c>
      <c r="D6818" s="190" t="s">
        <v>16826</v>
      </c>
      <c r="E6818" s="190" t="s">
        <v>20873</v>
      </c>
      <c r="F6818" s="190" t="s">
        <v>20868</v>
      </c>
      <c r="G6818" s="192">
        <v>0</v>
      </c>
      <c r="H6818" s="191">
        <v>98.92</v>
      </c>
      <c r="I6818" s="188">
        <v>0</v>
      </c>
      <c r="J6818" s="192">
        <v>0</v>
      </c>
      <c r="K6818" s="191">
        <v>104.15</v>
      </c>
      <c r="L6818" s="193">
        <v>0</v>
      </c>
      <c r="O6818" s="185"/>
    </row>
    <row r="6819" spans="1:15" x14ac:dyDescent="0.25">
      <c r="A6819" s="239" t="s">
        <v>16827</v>
      </c>
      <c r="B6819" s="189" t="s">
        <v>7085</v>
      </c>
      <c r="C6819" s="190" t="s">
        <v>5585</v>
      </c>
      <c r="D6819" s="190" t="s">
        <v>8152</v>
      </c>
      <c r="E6819" s="190" t="s">
        <v>20873</v>
      </c>
      <c r="F6819" s="190" t="s">
        <v>20870</v>
      </c>
      <c r="G6819" s="192">
        <v>5076</v>
      </c>
      <c r="H6819" s="191">
        <v>237</v>
      </c>
      <c r="I6819" s="188">
        <v>21.417721518987342</v>
      </c>
      <c r="J6819" s="192">
        <v>5250</v>
      </c>
      <c r="K6819" s="191">
        <v>235.48</v>
      </c>
      <c r="L6819" s="193">
        <v>22.294887039239001</v>
      </c>
      <c r="O6819" s="185"/>
    </row>
    <row r="6820" spans="1:15" x14ac:dyDescent="0.25">
      <c r="A6820" s="239" t="s">
        <v>16828</v>
      </c>
      <c r="B6820" s="189" t="s">
        <v>7085</v>
      </c>
      <c r="C6820" s="190" t="s">
        <v>5585</v>
      </c>
      <c r="D6820" s="190" t="s">
        <v>16829</v>
      </c>
      <c r="E6820" s="190" t="s">
        <v>20873</v>
      </c>
      <c r="F6820" s="190" t="s">
        <v>20870</v>
      </c>
      <c r="G6820" s="192">
        <v>0</v>
      </c>
      <c r="H6820" s="191">
        <v>0</v>
      </c>
      <c r="I6820" s="188">
        <v>0</v>
      </c>
      <c r="J6820" s="192">
        <v>0</v>
      </c>
      <c r="K6820" s="191">
        <v>0</v>
      </c>
      <c r="L6820" s="193">
        <v>0</v>
      </c>
      <c r="O6820" s="185"/>
    </row>
    <row r="6821" spans="1:15" x14ac:dyDescent="0.25">
      <c r="A6821" s="239" t="s">
        <v>16830</v>
      </c>
      <c r="B6821" s="189" t="s">
        <v>7085</v>
      </c>
      <c r="C6821" s="190" t="s">
        <v>5585</v>
      </c>
      <c r="D6821" s="190" t="s">
        <v>4947</v>
      </c>
      <c r="E6821" s="190" t="s">
        <v>20873</v>
      </c>
      <c r="F6821" s="190" t="s">
        <v>20869</v>
      </c>
      <c r="G6821" s="192">
        <v>100</v>
      </c>
      <c r="H6821" s="191">
        <v>36.08</v>
      </c>
      <c r="I6821" s="188">
        <v>2.7716186252771622</v>
      </c>
      <c r="J6821" s="192">
        <v>50</v>
      </c>
      <c r="K6821" s="191">
        <v>35.86</v>
      </c>
      <c r="L6821" s="193">
        <v>1.3943112102621305</v>
      </c>
      <c r="O6821" s="185"/>
    </row>
    <row r="6822" spans="1:15" x14ac:dyDescent="0.25">
      <c r="A6822" s="239" t="s">
        <v>16831</v>
      </c>
      <c r="B6822" s="189" t="s">
        <v>7085</v>
      </c>
      <c r="C6822" s="190" t="s">
        <v>5585</v>
      </c>
      <c r="D6822" s="190" t="s">
        <v>4948</v>
      </c>
      <c r="E6822" s="190" t="s">
        <v>20873</v>
      </c>
      <c r="F6822" s="190" t="s">
        <v>20869</v>
      </c>
      <c r="G6822" s="192">
        <v>10764</v>
      </c>
      <c r="H6822" s="191">
        <v>160.4</v>
      </c>
      <c r="I6822" s="188">
        <v>67.107231920199496</v>
      </c>
      <c r="J6822" s="192">
        <v>11133</v>
      </c>
      <c r="K6822" s="191">
        <v>165.9</v>
      </c>
      <c r="L6822" s="193">
        <v>67.106690777576844</v>
      </c>
      <c r="O6822" s="185"/>
    </row>
    <row r="6823" spans="1:15" x14ac:dyDescent="0.25">
      <c r="A6823" s="239" t="s">
        <v>16832</v>
      </c>
      <c r="B6823" s="189" t="s">
        <v>7085</v>
      </c>
      <c r="C6823" s="190" t="s">
        <v>5585</v>
      </c>
      <c r="D6823" s="190" t="s">
        <v>4949</v>
      </c>
      <c r="E6823" s="190" t="s">
        <v>20873</v>
      </c>
      <c r="F6823" s="190" t="s">
        <v>20869</v>
      </c>
      <c r="G6823" s="192">
        <v>4790</v>
      </c>
      <c r="H6823" s="191">
        <v>348.4</v>
      </c>
      <c r="I6823" s="188">
        <v>13.748564867967854</v>
      </c>
      <c r="J6823" s="192">
        <v>6843</v>
      </c>
      <c r="K6823" s="191">
        <v>357.18</v>
      </c>
      <c r="L6823" s="193">
        <v>19.158407525617335</v>
      </c>
      <c r="O6823" s="185"/>
    </row>
    <row r="6824" spans="1:15" x14ac:dyDescent="0.25">
      <c r="A6824" s="239" t="s">
        <v>16833</v>
      </c>
      <c r="B6824" s="189" t="s">
        <v>7085</v>
      </c>
      <c r="C6824" s="190" t="s">
        <v>5585</v>
      </c>
      <c r="D6824" s="190" t="s">
        <v>4950</v>
      </c>
      <c r="E6824" s="190" t="s">
        <v>20873</v>
      </c>
      <c r="F6824" s="190" t="s">
        <v>20869</v>
      </c>
      <c r="G6824" s="192">
        <v>83358</v>
      </c>
      <c r="H6824" s="191">
        <v>1422.89</v>
      </c>
      <c r="I6824" s="188">
        <v>58.583586925201523</v>
      </c>
      <c r="J6824" s="192">
        <v>84154</v>
      </c>
      <c r="K6824" s="191">
        <v>1436.48</v>
      </c>
      <c r="L6824" s="193">
        <v>58.583481844508796</v>
      </c>
      <c r="O6824" s="185"/>
    </row>
    <row r="6825" spans="1:15" x14ac:dyDescent="0.25">
      <c r="A6825" s="239" t="s">
        <v>16834</v>
      </c>
      <c r="B6825" s="189" t="s">
        <v>7085</v>
      </c>
      <c r="C6825" s="190" t="s">
        <v>5585</v>
      </c>
      <c r="D6825" s="190" t="s">
        <v>8153</v>
      </c>
      <c r="E6825" s="190" t="s">
        <v>20873</v>
      </c>
      <c r="F6825" s="190" t="s">
        <v>20870</v>
      </c>
      <c r="G6825" s="192">
        <v>2843</v>
      </c>
      <c r="H6825" s="191">
        <v>157.81</v>
      </c>
      <c r="I6825" s="188">
        <v>18.0153348963944</v>
      </c>
      <c r="J6825" s="192">
        <v>3000</v>
      </c>
      <c r="K6825" s="191">
        <v>160.97</v>
      </c>
      <c r="L6825" s="193">
        <v>18.637013108032551</v>
      </c>
      <c r="O6825" s="185"/>
    </row>
    <row r="6826" spans="1:15" x14ac:dyDescent="0.25">
      <c r="A6826" s="239" t="s">
        <v>16835</v>
      </c>
      <c r="B6826" s="189" t="s">
        <v>7085</v>
      </c>
      <c r="C6826" s="190" t="s">
        <v>5585</v>
      </c>
      <c r="D6826" s="190" t="s">
        <v>8154</v>
      </c>
      <c r="E6826" s="190" t="s">
        <v>20873</v>
      </c>
      <c r="F6826" s="190" t="s">
        <v>20870</v>
      </c>
      <c r="G6826" s="192">
        <v>39000</v>
      </c>
      <c r="H6826" s="191">
        <v>789.34</v>
      </c>
      <c r="I6826" s="188">
        <v>49.408366483391184</v>
      </c>
      <c r="J6826" s="192">
        <v>39290</v>
      </c>
      <c r="K6826" s="191">
        <v>795.21</v>
      </c>
      <c r="L6826" s="193">
        <v>49.408332390186239</v>
      </c>
      <c r="O6826" s="185"/>
    </row>
    <row r="6827" spans="1:15" x14ac:dyDescent="0.25">
      <c r="A6827" s="239" t="s">
        <v>16836</v>
      </c>
      <c r="B6827" s="189" t="s">
        <v>7085</v>
      </c>
      <c r="C6827" s="190" t="s">
        <v>5585</v>
      </c>
      <c r="D6827" s="190" t="s">
        <v>16837</v>
      </c>
      <c r="E6827" s="190" t="s">
        <v>20873</v>
      </c>
      <c r="F6827" s="190" t="s">
        <v>20868</v>
      </c>
      <c r="G6827" s="192">
        <v>0</v>
      </c>
      <c r="H6827" s="191">
        <v>32.700000000000003</v>
      </c>
      <c r="I6827" s="188">
        <v>0</v>
      </c>
      <c r="J6827" s="192">
        <v>0</v>
      </c>
      <c r="K6827" s="191">
        <v>34.74</v>
      </c>
      <c r="L6827" s="193">
        <v>0</v>
      </c>
      <c r="O6827" s="185"/>
    </row>
    <row r="6828" spans="1:15" x14ac:dyDescent="0.25">
      <c r="A6828" s="239" t="s">
        <v>16838</v>
      </c>
      <c r="B6828" s="189" t="s">
        <v>7085</v>
      </c>
      <c r="C6828" s="190" t="s">
        <v>5585</v>
      </c>
      <c r="D6828" s="190" t="s">
        <v>4951</v>
      </c>
      <c r="E6828" s="190" t="s">
        <v>20873</v>
      </c>
      <c r="F6828" s="190" t="s">
        <v>20869</v>
      </c>
      <c r="G6828" s="192">
        <v>4142</v>
      </c>
      <c r="H6828" s="191">
        <v>172.01</v>
      </c>
      <c r="I6828" s="188">
        <v>24.079995349107612</v>
      </c>
      <c r="J6828" s="192">
        <v>4221</v>
      </c>
      <c r="K6828" s="191">
        <v>175.31</v>
      </c>
      <c r="L6828" s="193">
        <v>24.077348696594605</v>
      </c>
      <c r="O6828" s="185"/>
    </row>
    <row r="6829" spans="1:15" x14ac:dyDescent="0.25">
      <c r="A6829" s="239" t="s">
        <v>16839</v>
      </c>
      <c r="B6829" s="189" t="s">
        <v>7085</v>
      </c>
      <c r="C6829" s="190" t="s">
        <v>5585</v>
      </c>
      <c r="D6829" s="190" t="s">
        <v>4032</v>
      </c>
      <c r="E6829" s="190" t="s">
        <v>20873</v>
      </c>
      <c r="F6829" s="190" t="s">
        <v>20869</v>
      </c>
      <c r="G6829" s="192">
        <v>6083</v>
      </c>
      <c r="H6829" s="191">
        <v>183.04</v>
      </c>
      <c r="I6829" s="188">
        <v>33.23317307692308</v>
      </c>
      <c r="J6829" s="192">
        <v>6253</v>
      </c>
      <c r="K6829" s="191">
        <v>188.16</v>
      </c>
      <c r="L6829" s="193">
        <v>33.232355442176875</v>
      </c>
      <c r="O6829" s="185"/>
    </row>
    <row r="6830" spans="1:15" x14ac:dyDescent="0.25">
      <c r="A6830" s="239" t="s">
        <v>16840</v>
      </c>
      <c r="B6830" s="189" t="s">
        <v>7085</v>
      </c>
      <c r="C6830" s="190" t="s">
        <v>5585</v>
      </c>
      <c r="D6830" s="190" t="s">
        <v>4952</v>
      </c>
      <c r="E6830" s="190" t="s">
        <v>20873</v>
      </c>
      <c r="F6830" s="190" t="s">
        <v>20869</v>
      </c>
      <c r="G6830" s="192">
        <v>4300</v>
      </c>
      <c r="H6830" s="191">
        <v>225.58</v>
      </c>
      <c r="I6830" s="188">
        <v>19.061973579218016</v>
      </c>
      <c r="J6830" s="192">
        <v>4414</v>
      </c>
      <c r="K6830" s="191">
        <v>231.54</v>
      </c>
      <c r="L6830" s="193">
        <v>19.06366070657338</v>
      </c>
      <c r="O6830" s="185"/>
    </row>
    <row r="6831" spans="1:15" x14ac:dyDescent="0.25">
      <c r="A6831" s="239" t="s">
        <v>16841</v>
      </c>
      <c r="B6831" s="189" t="s">
        <v>7085</v>
      </c>
      <c r="C6831" s="190" t="s">
        <v>5585</v>
      </c>
      <c r="D6831" s="190" t="s">
        <v>8155</v>
      </c>
      <c r="E6831" s="190" t="s">
        <v>20873</v>
      </c>
      <c r="F6831" s="190" t="s">
        <v>20870</v>
      </c>
      <c r="G6831" s="192">
        <v>2966</v>
      </c>
      <c r="H6831" s="191">
        <v>108.17</v>
      </c>
      <c r="I6831" s="188">
        <v>27.419802163261533</v>
      </c>
      <c r="J6831" s="192">
        <v>3500</v>
      </c>
      <c r="K6831" s="191">
        <v>108.2</v>
      </c>
      <c r="L6831" s="193">
        <v>32.34750462107209</v>
      </c>
      <c r="O6831" s="185"/>
    </row>
    <row r="6832" spans="1:15" x14ac:dyDescent="0.25">
      <c r="A6832" s="239" t="s">
        <v>16842</v>
      </c>
      <c r="B6832" s="189" t="s">
        <v>7085</v>
      </c>
      <c r="C6832" s="190" t="s">
        <v>5585</v>
      </c>
      <c r="D6832" s="190" t="s">
        <v>16843</v>
      </c>
      <c r="E6832" s="190" t="s">
        <v>20873</v>
      </c>
      <c r="F6832" s="190" t="s">
        <v>20870</v>
      </c>
      <c r="G6832" s="192">
        <v>0</v>
      </c>
      <c r="H6832" s="191">
        <v>0</v>
      </c>
      <c r="I6832" s="188">
        <v>0</v>
      </c>
      <c r="J6832" s="192">
        <v>0</v>
      </c>
      <c r="K6832" s="191">
        <v>0</v>
      </c>
      <c r="L6832" s="193">
        <v>0</v>
      </c>
      <c r="O6832" s="185"/>
    </row>
    <row r="6833" spans="1:15" x14ac:dyDescent="0.25">
      <c r="A6833" s="239" t="s">
        <v>16844</v>
      </c>
      <c r="B6833" s="189" t="s">
        <v>7085</v>
      </c>
      <c r="C6833" s="190" t="s">
        <v>5585</v>
      </c>
      <c r="D6833" s="190" t="s">
        <v>4953</v>
      </c>
      <c r="E6833" s="190" t="s">
        <v>20873</v>
      </c>
      <c r="F6833" s="190" t="s">
        <v>20869</v>
      </c>
      <c r="G6833" s="192">
        <v>2500</v>
      </c>
      <c r="H6833" s="191">
        <v>113.36</v>
      </c>
      <c r="I6833" s="188">
        <v>22.053634438955541</v>
      </c>
      <c r="J6833" s="192">
        <v>2804</v>
      </c>
      <c r="K6833" s="191">
        <v>112.46</v>
      </c>
      <c r="L6833" s="193">
        <v>24.933309621198649</v>
      </c>
      <c r="O6833" s="185"/>
    </row>
    <row r="6834" spans="1:15" x14ac:dyDescent="0.25">
      <c r="A6834" s="239" t="s">
        <v>16845</v>
      </c>
      <c r="B6834" s="189" t="s">
        <v>7085</v>
      </c>
      <c r="C6834" s="190" t="s">
        <v>5585</v>
      </c>
      <c r="D6834" s="190" t="s">
        <v>4954</v>
      </c>
      <c r="E6834" s="190" t="s">
        <v>20873</v>
      </c>
      <c r="F6834" s="190" t="s">
        <v>20869</v>
      </c>
      <c r="G6834" s="192">
        <v>2600</v>
      </c>
      <c r="H6834" s="191">
        <v>54.53</v>
      </c>
      <c r="I6834" s="188">
        <v>47.680176049880799</v>
      </c>
      <c r="J6834" s="192">
        <v>2600</v>
      </c>
      <c r="K6834" s="191">
        <v>54.12</v>
      </c>
      <c r="L6834" s="193">
        <v>48.041389504804144</v>
      </c>
      <c r="O6834" s="185"/>
    </row>
    <row r="6835" spans="1:15" x14ac:dyDescent="0.25">
      <c r="A6835" s="239" t="s">
        <v>16846</v>
      </c>
      <c r="B6835" s="189" t="s">
        <v>7085</v>
      </c>
      <c r="C6835" s="190" t="s">
        <v>5585</v>
      </c>
      <c r="D6835" s="190" t="s">
        <v>2710</v>
      </c>
      <c r="E6835" s="190" t="s">
        <v>20873</v>
      </c>
      <c r="F6835" s="190" t="s">
        <v>20869</v>
      </c>
      <c r="G6835" s="192">
        <v>6161</v>
      </c>
      <c r="H6835" s="191">
        <v>250.46</v>
      </c>
      <c r="I6835" s="188">
        <v>24.598738321488462</v>
      </c>
      <c r="J6835" s="192">
        <v>6426</v>
      </c>
      <c r="K6835" s="191">
        <v>261.23</v>
      </c>
      <c r="L6835" s="193">
        <v>24.599012364582933</v>
      </c>
      <c r="O6835" s="185"/>
    </row>
    <row r="6836" spans="1:15" x14ac:dyDescent="0.25">
      <c r="A6836" s="239" t="s">
        <v>16847</v>
      </c>
      <c r="B6836" s="189" t="s">
        <v>7085</v>
      </c>
      <c r="C6836" s="190" t="s">
        <v>5585</v>
      </c>
      <c r="D6836" s="190" t="s">
        <v>4955</v>
      </c>
      <c r="E6836" s="190" t="s">
        <v>20873</v>
      </c>
      <c r="F6836" s="190" t="s">
        <v>20869</v>
      </c>
      <c r="G6836" s="192">
        <v>28396</v>
      </c>
      <c r="H6836" s="191">
        <v>894.36</v>
      </c>
      <c r="I6836" s="188">
        <v>31.750078268258868</v>
      </c>
      <c r="J6836" s="192">
        <v>30352</v>
      </c>
      <c r="K6836" s="191">
        <v>892.98</v>
      </c>
      <c r="L6836" s="193">
        <v>33.989563036126228</v>
      </c>
      <c r="O6836" s="185"/>
    </row>
    <row r="6837" spans="1:15" x14ac:dyDescent="0.25">
      <c r="A6837" s="239" t="s">
        <v>16848</v>
      </c>
      <c r="B6837" s="189" t="s">
        <v>7085</v>
      </c>
      <c r="C6837" s="190" t="s">
        <v>5585</v>
      </c>
      <c r="D6837" s="190" t="s">
        <v>2245</v>
      </c>
      <c r="E6837" s="190" t="s">
        <v>20873</v>
      </c>
      <c r="F6837" s="190" t="s">
        <v>20869</v>
      </c>
      <c r="G6837" s="192">
        <v>110538</v>
      </c>
      <c r="H6837" s="191">
        <v>1682.46</v>
      </c>
      <c r="I6837" s="188">
        <v>65.700224671017438</v>
      </c>
      <c r="J6837" s="192">
        <v>110601</v>
      </c>
      <c r="K6837" s="191">
        <v>1683.42</v>
      </c>
      <c r="L6837" s="193">
        <v>65.700181772819619</v>
      </c>
      <c r="O6837" s="185"/>
    </row>
    <row r="6838" spans="1:15" x14ac:dyDescent="0.25">
      <c r="A6838" s="239" t="s">
        <v>16849</v>
      </c>
      <c r="B6838" s="189" t="s">
        <v>7085</v>
      </c>
      <c r="C6838" s="190" t="s">
        <v>5585</v>
      </c>
      <c r="D6838" s="190" t="s">
        <v>2246</v>
      </c>
      <c r="E6838" s="190" t="s">
        <v>20873</v>
      </c>
      <c r="F6838" s="190" t="s">
        <v>20869</v>
      </c>
      <c r="G6838" s="192">
        <v>6793</v>
      </c>
      <c r="H6838" s="191">
        <v>145.37</v>
      </c>
      <c r="I6838" s="188">
        <v>46.729036252321663</v>
      </c>
      <c r="J6838" s="192">
        <v>6820</v>
      </c>
      <c r="K6838" s="191">
        <v>145.94</v>
      </c>
      <c r="L6838" s="193">
        <v>46.731533506920655</v>
      </c>
      <c r="O6838" s="185"/>
    </row>
    <row r="6839" spans="1:15" x14ac:dyDescent="0.25">
      <c r="A6839" s="239" t="s">
        <v>16850</v>
      </c>
      <c r="B6839" s="189" t="s">
        <v>7085</v>
      </c>
      <c r="C6839" s="190" t="s">
        <v>5585</v>
      </c>
      <c r="D6839" s="190" t="s">
        <v>8156</v>
      </c>
      <c r="E6839" s="190" t="s">
        <v>20873</v>
      </c>
      <c r="F6839" s="190" t="s">
        <v>20870</v>
      </c>
      <c r="G6839" s="192">
        <v>10500</v>
      </c>
      <c r="H6839" s="191">
        <v>290.47000000000003</v>
      </c>
      <c r="I6839" s="188">
        <v>36.148311357455157</v>
      </c>
      <c r="J6839" s="192">
        <v>11888</v>
      </c>
      <c r="K6839" s="191">
        <v>301.31</v>
      </c>
      <c r="L6839" s="193">
        <v>39.454382529620659</v>
      </c>
      <c r="O6839" s="185"/>
    </row>
    <row r="6840" spans="1:15" x14ac:dyDescent="0.25">
      <c r="A6840" s="239" t="s">
        <v>16851</v>
      </c>
      <c r="B6840" s="189" t="s">
        <v>7085</v>
      </c>
      <c r="C6840" s="190" t="s">
        <v>5585</v>
      </c>
      <c r="D6840" s="190" t="s">
        <v>2247</v>
      </c>
      <c r="E6840" s="190" t="s">
        <v>20873</v>
      </c>
      <c r="F6840" s="190" t="s">
        <v>20869</v>
      </c>
      <c r="G6840" s="192">
        <v>7814</v>
      </c>
      <c r="H6840" s="191">
        <v>319.98</v>
      </c>
      <c r="I6840" s="188">
        <v>24.420276267266704</v>
      </c>
      <c r="J6840" s="192">
        <v>8829</v>
      </c>
      <c r="K6840" s="191">
        <v>321.57</v>
      </c>
      <c r="L6840" s="193">
        <v>27.455919395465994</v>
      </c>
      <c r="O6840" s="185"/>
    </row>
    <row r="6841" spans="1:15" x14ac:dyDescent="0.25">
      <c r="A6841" s="239" t="s">
        <v>16852</v>
      </c>
      <c r="B6841" s="189" t="s">
        <v>7085</v>
      </c>
      <c r="C6841" s="190" t="s">
        <v>5585</v>
      </c>
      <c r="D6841" s="190" t="s">
        <v>2248</v>
      </c>
      <c r="E6841" s="190" t="s">
        <v>20873</v>
      </c>
      <c r="F6841" s="190" t="s">
        <v>20869</v>
      </c>
      <c r="G6841" s="192">
        <v>3462</v>
      </c>
      <c r="H6841" s="191">
        <v>79.209999999999994</v>
      </c>
      <c r="I6841" s="188">
        <v>43.706602701679081</v>
      </c>
      <c r="J6841" s="192">
        <v>3900</v>
      </c>
      <c r="K6841" s="191">
        <v>81.069999999999993</v>
      </c>
      <c r="L6841" s="193">
        <v>48.106574565190577</v>
      </c>
      <c r="O6841" s="185"/>
    </row>
    <row r="6842" spans="1:15" x14ac:dyDescent="0.25">
      <c r="A6842" s="239" t="s">
        <v>16853</v>
      </c>
      <c r="B6842" s="189" t="s">
        <v>7085</v>
      </c>
      <c r="C6842" s="190" t="s">
        <v>5585</v>
      </c>
      <c r="D6842" s="190" t="s">
        <v>3476</v>
      </c>
      <c r="E6842" s="190" t="s">
        <v>20873</v>
      </c>
      <c r="F6842" s="190" t="s">
        <v>20869</v>
      </c>
      <c r="G6842" s="192">
        <v>8208</v>
      </c>
      <c r="H6842" s="191">
        <v>345.3</v>
      </c>
      <c r="I6842" s="188">
        <v>23.770634231103386</v>
      </c>
      <c r="J6842" s="192">
        <v>13685</v>
      </c>
      <c r="K6842" s="191">
        <v>362.34</v>
      </c>
      <c r="L6842" s="193">
        <v>37.768394325771375</v>
      </c>
      <c r="O6842" s="185"/>
    </row>
    <row r="6843" spans="1:15" x14ac:dyDescent="0.25">
      <c r="A6843" s="239" t="s">
        <v>16854</v>
      </c>
      <c r="B6843" s="189" t="s">
        <v>7085</v>
      </c>
      <c r="C6843" s="190" t="s">
        <v>5585</v>
      </c>
      <c r="D6843" s="190" t="s">
        <v>8157</v>
      </c>
      <c r="E6843" s="190" t="s">
        <v>20873</v>
      </c>
      <c r="F6843" s="190" t="s">
        <v>20870</v>
      </c>
      <c r="G6843" s="192">
        <v>3367</v>
      </c>
      <c r="H6843" s="191">
        <v>150.80000000000001</v>
      </c>
      <c r="I6843" s="188">
        <v>22.327586206896552</v>
      </c>
      <c r="J6843" s="192">
        <v>3500</v>
      </c>
      <c r="K6843" s="191">
        <v>154.79</v>
      </c>
      <c r="L6843" s="193">
        <v>22.611279798436591</v>
      </c>
      <c r="O6843" s="185"/>
    </row>
    <row r="6844" spans="1:15" x14ac:dyDescent="0.25">
      <c r="A6844" s="239" t="s">
        <v>16855</v>
      </c>
      <c r="B6844" s="189" t="s">
        <v>7085</v>
      </c>
      <c r="C6844" s="190" t="s">
        <v>5585</v>
      </c>
      <c r="D6844" s="190" t="s">
        <v>2249</v>
      </c>
      <c r="E6844" s="190" t="s">
        <v>20873</v>
      </c>
      <c r="F6844" s="190" t="s">
        <v>20869</v>
      </c>
      <c r="G6844" s="192">
        <v>47103</v>
      </c>
      <c r="H6844" s="191">
        <v>596.66</v>
      </c>
      <c r="I6844" s="188">
        <v>78.944457479971845</v>
      </c>
      <c r="J6844" s="192">
        <v>52183</v>
      </c>
      <c r="K6844" s="191">
        <v>607.62</v>
      </c>
      <c r="L6844" s="193">
        <v>85.880978242980817</v>
      </c>
      <c r="O6844" s="185"/>
    </row>
    <row r="6845" spans="1:15" x14ac:dyDescent="0.25">
      <c r="A6845" s="239" t="s">
        <v>16856</v>
      </c>
      <c r="B6845" s="189" t="s">
        <v>7085</v>
      </c>
      <c r="C6845" s="190" t="s">
        <v>5585</v>
      </c>
      <c r="D6845" s="190" t="s">
        <v>2250</v>
      </c>
      <c r="E6845" s="190" t="s">
        <v>20873</v>
      </c>
      <c r="F6845" s="190" t="s">
        <v>20869</v>
      </c>
      <c r="G6845" s="192">
        <v>4474</v>
      </c>
      <c r="H6845" s="191">
        <v>325.19</v>
      </c>
      <c r="I6845" s="188">
        <v>13.758110643008703</v>
      </c>
      <c r="J6845" s="192">
        <v>4768</v>
      </c>
      <c r="K6845" s="191">
        <v>325.11</v>
      </c>
      <c r="L6845" s="193">
        <v>14.6658054197041</v>
      </c>
      <c r="O6845" s="185"/>
    </row>
    <row r="6846" spans="1:15" x14ac:dyDescent="0.25">
      <c r="A6846" s="239" t="s">
        <v>16857</v>
      </c>
      <c r="B6846" s="189" t="s">
        <v>7085</v>
      </c>
      <c r="C6846" s="190" t="s">
        <v>5585</v>
      </c>
      <c r="D6846" s="190" t="s">
        <v>8173</v>
      </c>
      <c r="E6846" s="190" t="s">
        <v>20873</v>
      </c>
      <c r="F6846" s="190" t="s">
        <v>20869</v>
      </c>
      <c r="G6846" s="192">
        <v>16942</v>
      </c>
      <c r="H6846" s="191">
        <v>746.01</v>
      </c>
      <c r="I6846" s="188">
        <v>22.710151338453908</v>
      </c>
      <c r="J6846" s="192">
        <v>16845</v>
      </c>
      <c r="K6846" s="191">
        <v>741.74</v>
      </c>
      <c r="L6846" s="193">
        <v>22.71011405613827</v>
      </c>
      <c r="O6846" s="185"/>
    </row>
    <row r="6847" spans="1:15" x14ac:dyDescent="0.25">
      <c r="A6847" s="239" t="s">
        <v>16858</v>
      </c>
      <c r="B6847" s="189" t="s">
        <v>7085</v>
      </c>
      <c r="C6847" s="190" t="s">
        <v>5585</v>
      </c>
      <c r="D6847" s="190" t="s">
        <v>8158</v>
      </c>
      <c r="E6847" s="190" t="s">
        <v>20873</v>
      </c>
      <c r="F6847" s="190" t="s">
        <v>20869</v>
      </c>
      <c r="G6847" s="192">
        <v>865</v>
      </c>
      <c r="H6847" s="191">
        <v>134.02000000000001</v>
      </c>
      <c r="I6847" s="188">
        <v>6.454260558125652</v>
      </c>
      <c r="J6847" s="192">
        <v>1150</v>
      </c>
      <c r="K6847" s="191">
        <v>133.11000000000001</v>
      </c>
      <c r="L6847" s="193">
        <v>8.6394711141161444</v>
      </c>
      <c r="O6847" s="185"/>
    </row>
    <row r="6848" spans="1:15" x14ac:dyDescent="0.25">
      <c r="A6848" s="239" t="s">
        <v>16859</v>
      </c>
      <c r="B6848" s="189" t="s">
        <v>7085</v>
      </c>
      <c r="C6848" s="190" t="s">
        <v>5585</v>
      </c>
      <c r="D6848" s="190" t="s">
        <v>2251</v>
      </c>
      <c r="E6848" s="190" t="s">
        <v>20873</v>
      </c>
      <c r="F6848" s="190" t="s">
        <v>20869</v>
      </c>
      <c r="G6848" s="192">
        <v>142</v>
      </c>
      <c r="H6848" s="191">
        <v>72.31</v>
      </c>
      <c r="I6848" s="188">
        <v>1.9637671138155164</v>
      </c>
      <c r="J6848" s="192">
        <v>193</v>
      </c>
      <c r="K6848" s="191">
        <v>73.36</v>
      </c>
      <c r="L6848" s="193">
        <v>2.6308615049073065</v>
      </c>
      <c r="O6848" s="185"/>
    </row>
    <row r="6849" spans="1:15" x14ac:dyDescent="0.25">
      <c r="A6849" s="239" t="s">
        <v>16860</v>
      </c>
      <c r="B6849" s="189" t="s">
        <v>7085</v>
      </c>
      <c r="C6849" s="190" t="s">
        <v>5585</v>
      </c>
      <c r="D6849" s="190" t="s">
        <v>16861</v>
      </c>
      <c r="E6849" s="190" t="s">
        <v>20873</v>
      </c>
      <c r="F6849" s="190" t="s">
        <v>20870</v>
      </c>
      <c r="G6849" s="192">
        <v>0</v>
      </c>
      <c r="H6849" s="191">
        <v>0</v>
      </c>
      <c r="I6849" s="188">
        <v>0</v>
      </c>
      <c r="J6849" s="192">
        <v>0</v>
      </c>
      <c r="K6849" s="191">
        <v>0</v>
      </c>
      <c r="L6849" s="193">
        <v>0</v>
      </c>
      <c r="O6849" s="185"/>
    </row>
    <row r="6850" spans="1:15" x14ac:dyDescent="0.25">
      <c r="A6850" s="239" t="s">
        <v>16862</v>
      </c>
      <c r="B6850" s="189" t="s">
        <v>7085</v>
      </c>
      <c r="C6850" s="190" t="s">
        <v>5585</v>
      </c>
      <c r="D6850" s="190" t="s">
        <v>4831</v>
      </c>
      <c r="E6850" s="190" t="s">
        <v>20873</v>
      </c>
      <c r="F6850" s="190" t="s">
        <v>20869</v>
      </c>
      <c r="G6850" s="192">
        <v>467463</v>
      </c>
      <c r="H6850" s="191">
        <v>4235.5600000000004</v>
      </c>
      <c r="I6850" s="188">
        <v>110.36627978354691</v>
      </c>
      <c r="J6850" s="192">
        <v>496558</v>
      </c>
      <c r="K6850" s="191">
        <v>4284.9799999999996</v>
      </c>
      <c r="L6850" s="193">
        <v>115.88338802048085</v>
      </c>
      <c r="O6850" s="185"/>
    </row>
    <row r="6851" spans="1:15" x14ac:dyDescent="0.25">
      <c r="A6851" s="239" t="s">
        <v>16863</v>
      </c>
      <c r="B6851" s="189" t="s">
        <v>7085</v>
      </c>
      <c r="C6851" s="190" t="s">
        <v>5585</v>
      </c>
      <c r="D6851" s="190" t="s">
        <v>8568</v>
      </c>
      <c r="E6851" s="190" t="s">
        <v>20873</v>
      </c>
      <c r="F6851" s="190" t="s">
        <v>20869</v>
      </c>
      <c r="G6851" s="192">
        <v>500</v>
      </c>
      <c r="H6851" s="191">
        <v>108.39</v>
      </c>
      <c r="I6851" s="188">
        <v>4.612971676353907</v>
      </c>
      <c r="J6851" s="192">
        <v>517</v>
      </c>
      <c r="K6851" s="191">
        <v>112</v>
      </c>
      <c r="L6851" s="193">
        <v>4.6160714285714288</v>
      </c>
      <c r="O6851" s="185"/>
    </row>
    <row r="6852" spans="1:15" x14ac:dyDescent="0.25">
      <c r="A6852" s="239" t="s">
        <v>16864</v>
      </c>
      <c r="B6852" s="189" t="s">
        <v>7085</v>
      </c>
      <c r="C6852" s="190" t="s">
        <v>5585</v>
      </c>
      <c r="D6852" s="190" t="s">
        <v>4968</v>
      </c>
      <c r="E6852" s="190" t="s">
        <v>20873</v>
      </c>
      <c r="F6852" s="190" t="s">
        <v>20869</v>
      </c>
      <c r="G6852" s="192">
        <v>155799</v>
      </c>
      <c r="H6852" s="191">
        <v>1335.15</v>
      </c>
      <c r="I6852" s="188">
        <v>116.69025952140208</v>
      </c>
      <c r="J6852" s="192">
        <v>170449</v>
      </c>
      <c r="K6852" s="191">
        <v>1367.75</v>
      </c>
      <c r="L6852" s="193">
        <v>124.61999634436118</v>
      </c>
      <c r="O6852" s="185"/>
    </row>
    <row r="6853" spans="1:15" x14ac:dyDescent="0.25">
      <c r="A6853" s="239" t="s">
        <v>16865</v>
      </c>
      <c r="B6853" s="189" t="s">
        <v>7085</v>
      </c>
      <c r="C6853" s="190" t="s">
        <v>5585</v>
      </c>
      <c r="D6853" s="190" t="s">
        <v>16866</v>
      </c>
      <c r="E6853" s="190" t="s">
        <v>20873</v>
      </c>
      <c r="F6853" s="190" t="s">
        <v>20870</v>
      </c>
      <c r="G6853" s="192">
        <v>0</v>
      </c>
      <c r="H6853" s="191">
        <v>0</v>
      </c>
      <c r="I6853" s="188">
        <v>0</v>
      </c>
      <c r="J6853" s="192">
        <v>0</v>
      </c>
      <c r="K6853" s="191">
        <v>0</v>
      </c>
      <c r="L6853" s="193">
        <v>0</v>
      </c>
      <c r="O6853" s="185"/>
    </row>
    <row r="6854" spans="1:15" x14ac:dyDescent="0.25">
      <c r="A6854" s="239" t="s">
        <v>16867</v>
      </c>
      <c r="B6854" s="189" t="s">
        <v>7085</v>
      </c>
      <c r="C6854" s="190" t="s">
        <v>5585</v>
      </c>
      <c r="D6854" s="190" t="s">
        <v>4969</v>
      </c>
      <c r="E6854" s="190" t="s">
        <v>20873</v>
      </c>
      <c r="F6854" s="190" t="s">
        <v>20869</v>
      </c>
      <c r="G6854" s="192">
        <v>4468</v>
      </c>
      <c r="H6854" s="191">
        <v>91.09</v>
      </c>
      <c r="I6854" s="188">
        <v>49.050389724448344</v>
      </c>
      <c r="J6854" s="192">
        <v>4468</v>
      </c>
      <c r="K6854" s="191">
        <v>92.74</v>
      </c>
      <c r="L6854" s="193">
        <v>48.177701099849045</v>
      </c>
      <c r="O6854" s="185"/>
    </row>
    <row r="6855" spans="1:15" x14ac:dyDescent="0.25">
      <c r="A6855" s="239" t="s">
        <v>16868</v>
      </c>
      <c r="B6855" s="189" t="s">
        <v>7085</v>
      </c>
      <c r="C6855" s="190" t="s">
        <v>5585</v>
      </c>
      <c r="D6855" s="190" t="s">
        <v>4970</v>
      </c>
      <c r="E6855" s="190" t="s">
        <v>20873</v>
      </c>
      <c r="F6855" s="190" t="s">
        <v>20869</v>
      </c>
      <c r="G6855" s="192">
        <v>15914</v>
      </c>
      <c r="H6855" s="191">
        <v>410.25</v>
      </c>
      <c r="I6855" s="188">
        <v>38.79098110907983</v>
      </c>
      <c r="J6855" s="192">
        <v>14500</v>
      </c>
      <c r="K6855" s="191">
        <v>414.01</v>
      </c>
      <c r="L6855" s="193">
        <v>35.023308615733917</v>
      </c>
      <c r="O6855" s="185"/>
    </row>
    <row r="6856" spans="1:15" x14ac:dyDescent="0.25">
      <c r="A6856" s="239" t="s">
        <v>16869</v>
      </c>
      <c r="B6856" s="189" t="s">
        <v>7085</v>
      </c>
      <c r="C6856" s="190" t="s">
        <v>5585</v>
      </c>
      <c r="D6856" s="190" t="s">
        <v>16870</v>
      </c>
      <c r="E6856" s="190" t="s">
        <v>20873</v>
      </c>
      <c r="F6856" s="190" t="s">
        <v>20870</v>
      </c>
      <c r="G6856" s="192">
        <v>0</v>
      </c>
      <c r="H6856" s="191">
        <v>0</v>
      </c>
      <c r="I6856" s="188">
        <v>0</v>
      </c>
      <c r="J6856" s="192">
        <v>0</v>
      </c>
      <c r="K6856" s="191">
        <v>0</v>
      </c>
      <c r="L6856" s="193">
        <v>0</v>
      </c>
      <c r="O6856" s="185"/>
    </row>
    <row r="6857" spans="1:15" x14ac:dyDescent="0.25">
      <c r="A6857" s="239" t="s">
        <v>16871</v>
      </c>
      <c r="B6857" s="189" t="s">
        <v>7085</v>
      </c>
      <c r="C6857" s="190" t="s">
        <v>5585</v>
      </c>
      <c r="D6857" s="190" t="s">
        <v>8067</v>
      </c>
      <c r="E6857" s="190" t="s">
        <v>20873</v>
      </c>
      <c r="F6857" s="190" t="s">
        <v>20869</v>
      </c>
      <c r="G6857" s="192">
        <v>2401</v>
      </c>
      <c r="H6857" s="191">
        <v>191.63</v>
      </c>
      <c r="I6857" s="188">
        <v>12.529353441527945</v>
      </c>
      <c r="J6857" s="192">
        <v>3515</v>
      </c>
      <c r="K6857" s="191">
        <v>193.33</v>
      </c>
      <c r="L6857" s="193">
        <v>18.181347954275072</v>
      </c>
      <c r="O6857" s="185"/>
    </row>
    <row r="6858" spans="1:15" x14ac:dyDescent="0.25">
      <c r="A6858" s="239" t="s">
        <v>16872</v>
      </c>
      <c r="B6858" s="189" t="s">
        <v>7085</v>
      </c>
      <c r="C6858" s="190" t="s">
        <v>5585</v>
      </c>
      <c r="D6858" s="190" t="s">
        <v>4971</v>
      </c>
      <c r="E6858" s="190" t="s">
        <v>20873</v>
      </c>
      <c r="F6858" s="190" t="s">
        <v>20869</v>
      </c>
      <c r="G6858" s="192">
        <v>15039</v>
      </c>
      <c r="H6858" s="191">
        <v>483.73</v>
      </c>
      <c r="I6858" s="188">
        <v>31.08965745353813</v>
      </c>
      <c r="J6858" s="192">
        <v>15021</v>
      </c>
      <c r="K6858" s="191">
        <v>483.14</v>
      </c>
      <c r="L6858" s="193">
        <v>31.090367181355301</v>
      </c>
      <c r="O6858" s="185"/>
    </row>
    <row r="6859" spans="1:15" x14ac:dyDescent="0.25">
      <c r="A6859" s="239" t="s">
        <v>16873</v>
      </c>
      <c r="B6859" s="189" t="s">
        <v>7085</v>
      </c>
      <c r="C6859" s="190" t="s">
        <v>5585</v>
      </c>
      <c r="D6859" s="190" t="s">
        <v>4972</v>
      </c>
      <c r="E6859" s="190" t="s">
        <v>20873</v>
      </c>
      <c r="F6859" s="190" t="s">
        <v>20869</v>
      </c>
      <c r="G6859" s="192">
        <v>5651</v>
      </c>
      <c r="H6859" s="191">
        <v>212.7</v>
      </c>
      <c r="I6859" s="188">
        <v>26.567936060178656</v>
      </c>
      <c r="J6859" s="192">
        <v>5919</v>
      </c>
      <c r="K6859" s="191">
        <v>218.99</v>
      </c>
      <c r="L6859" s="193">
        <v>27.02863144435819</v>
      </c>
      <c r="O6859" s="185"/>
    </row>
    <row r="6860" spans="1:15" x14ac:dyDescent="0.25">
      <c r="A6860" s="239" t="s">
        <v>16874</v>
      </c>
      <c r="B6860" s="189" t="s">
        <v>7085</v>
      </c>
      <c r="C6860" s="190" t="s">
        <v>5585</v>
      </c>
      <c r="D6860" s="190" t="s">
        <v>4973</v>
      </c>
      <c r="E6860" s="190" t="s">
        <v>20873</v>
      </c>
      <c r="F6860" s="190" t="s">
        <v>20869</v>
      </c>
      <c r="G6860" s="192">
        <v>19655</v>
      </c>
      <c r="H6860" s="191">
        <v>366.63</v>
      </c>
      <c r="I6860" s="188">
        <v>53.609906445189971</v>
      </c>
      <c r="J6860" s="192">
        <v>19469</v>
      </c>
      <c r="K6860" s="191">
        <v>363.16</v>
      </c>
      <c r="L6860" s="193">
        <v>53.609979072585084</v>
      </c>
      <c r="O6860" s="185"/>
    </row>
    <row r="6861" spans="1:15" x14ac:dyDescent="0.25">
      <c r="A6861" s="239" t="s">
        <v>16875</v>
      </c>
      <c r="B6861" s="189" t="s">
        <v>7085</v>
      </c>
      <c r="C6861" s="190" t="s">
        <v>5585</v>
      </c>
      <c r="D6861" s="190" t="s">
        <v>4974</v>
      </c>
      <c r="E6861" s="190" t="s">
        <v>20873</v>
      </c>
      <c r="F6861" s="190" t="s">
        <v>20869</v>
      </c>
      <c r="G6861" s="192">
        <v>4025</v>
      </c>
      <c r="H6861" s="191">
        <v>154.65</v>
      </c>
      <c r="I6861" s="188">
        <v>26.026511477529905</v>
      </c>
      <c r="J6861" s="192">
        <v>4500</v>
      </c>
      <c r="K6861" s="191">
        <v>156.35</v>
      </c>
      <c r="L6861" s="193">
        <v>28.781579788935083</v>
      </c>
      <c r="O6861" s="185"/>
    </row>
    <row r="6862" spans="1:15" x14ac:dyDescent="0.25">
      <c r="A6862" s="239" t="s">
        <v>16876</v>
      </c>
      <c r="B6862" s="189" t="s">
        <v>7085</v>
      </c>
      <c r="C6862" s="190" t="s">
        <v>5585</v>
      </c>
      <c r="D6862" s="190" t="s">
        <v>4975</v>
      </c>
      <c r="E6862" s="190" t="s">
        <v>20873</v>
      </c>
      <c r="F6862" s="190" t="s">
        <v>20869</v>
      </c>
      <c r="G6862" s="192">
        <v>9270</v>
      </c>
      <c r="H6862" s="191">
        <v>268.56</v>
      </c>
      <c r="I6862" s="188">
        <v>34.517426273458447</v>
      </c>
      <c r="J6862" s="192">
        <v>10150</v>
      </c>
      <c r="K6862" s="191">
        <v>277.10000000000002</v>
      </c>
      <c r="L6862" s="193">
        <v>36.629375676651023</v>
      </c>
      <c r="O6862" s="185"/>
    </row>
    <row r="6863" spans="1:15" x14ac:dyDescent="0.25">
      <c r="A6863" s="239" t="s">
        <v>16877</v>
      </c>
      <c r="B6863" s="189" t="s">
        <v>7085</v>
      </c>
      <c r="C6863" s="190" t="s">
        <v>5585</v>
      </c>
      <c r="D6863" s="190" t="s">
        <v>4976</v>
      </c>
      <c r="E6863" s="190" t="s">
        <v>20873</v>
      </c>
      <c r="F6863" s="190" t="s">
        <v>20869</v>
      </c>
      <c r="G6863" s="192">
        <v>8500</v>
      </c>
      <c r="H6863" s="191">
        <v>320.95</v>
      </c>
      <c r="I6863" s="188">
        <v>26.48387599314535</v>
      </c>
      <c r="J6863" s="192">
        <v>8750</v>
      </c>
      <c r="K6863" s="191">
        <v>323.62</v>
      </c>
      <c r="L6863" s="193">
        <v>27.037883937951918</v>
      </c>
      <c r="O6863" s="185"/>
    </row>
    <row r="6864" spans="1:15" x14ac:dyDescent="0.25">
      <c r="A6864" s="239" t="s">
        <v>16878</v>
      </c>
      <c r="B6864" s="189" t="s">
        <v>7085</v>
      </c>
      <c r="C6864" s="190" t="s">
        <v>5585</v>
      </c>
      <c r="D6864" s="190" t="s">
        <v>8159</v>
      </c>
      <c r="E6864" s="190" t="s">
        <v>20873</v>
      </c>
      <c r="F6864" s="190" t="s">
        <v>20870</v>
      </c>
      <c r="G6864" s="192">
        <v>2354</v>
      </c>
      <c r="H6864" s="191">
        <v>112.43</v>
      </c>
      <c r="I6864" s="188">
        <v>20.937472204927509</v>
      </c>
      <c r="J6864" s="192">
        <v>2354</v>
      </c>
      <c r="K6864" s="191">
        <v>115.25</v>
      </c>
      <c r="L6864" s="193">
        <v>20.425162689804772</v>
      </c>
      <c r="O6864" s="185"/>
    </row>
    <row r="6865" spans="1:15" x14ac:dyDescent="0.25">
      <c r="A6865" s="239" t="s">
        <v>16879</v>
      </c>
      <c r="B6865" s="189" t="s">
        <v>7085</v>
      </c>
      <c r="C6865" s="190" t="s">
        <v>5585</v>
      </c>
      <c r="D6865" s="190" t="s">
        <v>4977</v>
      </c>
      <c r="E6865" s="190" t="s">
        <v>20873</v>
      </c>
      <c r="F6865" s="190" t="s">
        <v>20869</v>
      </c>
      <c r="G6865" s="192">
        <v>2639</v>
      </c>
      <c r="H6865" s="191">
        <v>152.28</v>
      </c>
      <c r="I6865" s="188">
        <v>17.329918571053323</v>
      </c>
      <c r="J6865" s="192">
        <v>2675</v>
      </c>
      <c r="K6865" s="191">
        <v>158.27000000000001</v>
      </c>
      <c r="L6865" s="193">
        <v>16.901497441081695</v>
      </c>
      <c r="O6865" s="185"/>
    </row>
    <row r="6866" spans="1:15" x14ac:dyDescent="0.25">
      <c r="A6866" s="239" t="s">
        <v>16880</v>
      </c>
      <c r="B6866" s="189" t="s">
        <v>7085</v>
      </c>
      <c r="C6866" s="190" t="s">
        <v>5585</v>
      </c>
      <c r="D6866" s="190" t="s">
        <v>4978</v>
      </c>
      <c r="E6866" s="190" t="s">
        <v>20873</v>
      </c>
      <c r="F6866" s="190" t="s">
        <v>20869</v>
      </c>
      <c r="G6866" s="192">
        <v>247385</v>
      </c>
      <c r="H6866" s="191">
        <v>2030.15</v>
      </c>
      <c r="I6866" s="188">
        <v>121.8555279166564</v>
      </c>
      <c r="J6866" s="192">
        <v>259198</v>
      </c>
      <c r="K6866" s="191">
        <v>2048.9299999999998</v>
      </c>
      <c r="L6866" s="193">
        <v>126.5040777381365</v>
      </c>
      <c r="O6866" s="185"/>
    </row>
    <row r="6867" spans="1:15" x14ac:dyDescent="0.25">
      <c r="A6867" s="239" t="s">
        <v>16881</v>
      </c>
      <c r="B6867" s="189" t="s">
        <v>7085</v>
      </c>
      <c r="C6867" s="190" t="s">
        <v>5585</v>
      </c>
      <c r="D6867" s="190" t="s">
        <v>4979</v>
      </c>
      <c r="E6867" s="190" t="s">
        <v>20873</v>
      </c>
      <c r="F6867" s="190" t="s">
        <v>20869</v>
      </c>
      <c r="G6867" s="192">
        <v>19386</v>
      </c>
      <c r="H6867" s="191">
        <v>788.68</v>
      </c>
      <c r="I6867" s="188">
        <v>24.580311406400568</v>
      </c>
      <c r="J6867" s="192">
        <v>19917</v>
      </c>
      <c r="K6867" s="191">
        <v>810.27</v>
      </c>
      <c r="L6867" s="193">
        <v>24.580695323780962</v>
      </c>
      <c r="O6867" s="185"/>
    </row>
    <row r="6868" spans="1:15" x14ac:dyDescent="0.25">
      <c r="A6868" s="239" t="s">
        <v>16882</v>
      </c>
      <c r="B6868" s="189" t="s">
        <v>7085</v>
      </c>
      <c r="C6868" s="190" t="s">
        <v>5585</v>
      </c>
      <c r="D6868" s="190" t="s">
        <v>16883</v>
      </c>
      <c r="E6868" s="190" t="s">
        <v>20873</v>
      </c>
      <c r="F6868" s="190" t="s">
        <v>20868</v>
      </c>
      <c r="G6868" s="192">
        <v>0</v>
      </c>
      <c r="H6868" s="191">
        <v>62.12</v>
      </c>
      <c r="I6868" s="188">
        <v>0</v>
      </c>
      <c r="J6868" s="192">
        <v>0</v>
      </c>
      <c r="K6868" s="191">
        <v>65.239999999999995</v>
      </c>
      <c r="L6868" s="193">
        <v>0</v>
      </c>
      <c r="O6868" s="185"/>
    </row>
    <row r="6869" spans="1:15" x14ac:dyDescent="0.25">
      <c r="A6869" s="239" t="s">
        <v>16884</v>
      </c>
      <c r="B6869" s="189" t="s">
        <v>7085</v>
      </c>
      <c r="C6869" s="190" t="s">
        <v>5585</v>
      </c>
      <c r="D6869" s="190" t="s">
        <v>4980</v>
      </c>
      <c r="E6869" s="190" t="s">
        <v>20873</v>
      </c>
      <c r="F6869" s="190" t="s">
        <v>20869</v>
      </c>
      <c r="G6869" s="192">
        <v>29483</v>
      </c>
      <c r="H6869" s="191">
        <v>1007.29</v>
      </c>
      <c r="I6869" s="188">
        <v>29.269624437848087</v>
      </c>
      <c r="J6869" s="192">
        <v>58990</v>
      </c>
      <c r="K6869" s="191">
        <v>1042.17</v>
      </c>
      <c r="L6869" s="193">
        <v>56.603049406526765</v>
      </c>
      <c r="O6869" s="185"/>
    </row>
    <row r="6870" spans="1:15" x14ac:dyDescent="0.25">
      <c r="A6870" s="239" t="s">
        <v>16885</v>
      </c>
      <c r="B6870" s="189" t="s">
        <v>7085</v>
      </c>
      <c r="C6870" s="190" t="s">
        <v>5585</v>
      </c>
      <c r="D6870" s="190" t="s">
        <v>16886</v>
      </c>
      <c r="E6870" s="190" t="s">
        <v>20873</v>
      </c>
      <c r="F6870" s="190" t="s">
        <v>20870</v>
      </c>
      <c r="G6870" s="192">
        <v>0</v>
      </c>
      <c r="H6870" s="191">
        <v>0</v>
      </c>
      <c r="I6870" s="188">
        <v>0</v>
      </c>
      <c r="J6870" s="192">
        <v>0</v>
      </c>
      <c r="K6870" s="191">
        <v>0</v>
      </c>
      <c r="L6870" s="193">
        <v>0</v>
      </c>
      <c r="O6870" s="185"/>
    </row>
    <row r="6871" spans="1:15" x14ac:dyDescent="0.25">
      <c r="A6871" s="239" t="s">
        <v>16887</v>
      </c>
      <c r="B6871" s="189" t="s">
        <v>7085</v>
      </c>
      <c r="C6871" s="190" t="s">
        <v>5585</v>
      </c>
      <c r="D6871" s="190" t="s">
        <v>860</v>
      </c>
      <c r="E6871" s="190" t="s">
        <v>20873</v>
      </c>
      <c r="F6871" s="190" t="s">
        <v>20869</v>
      </c>
      <c r="G6871" s="192">
        <v>5085</v>
      </c>
      <c r="H6871" s="191">
        <v>226.96</v>
      </c>
      <c r="I6871" s="188">
        <v>22.404829044765595</v>
      </c>
      <c r="J6871" s="192">
        <v>5031</v>
      </c>
      <c r="K6871" s="191">
        <v>224.54</v>
      </c>
      <c r="L6871" s="193">
        <v>22.405807428520532</v>
      </c>
      <c r="O6871" s="185"/>
    </row>
    <row r="6872" spans="1:15" x14ac:dyDescent="0.25">
      <c r="A6872" s="239" t="s">
        <v>16888</v>
      </c>
      <c r="B6872" s="189" t="s">
        <v>7085</v>
      </c>
      <c r="C6872" s="190" t="s">
        <v>5585</v>
      </c>
      <c r="D6872" s="190" t="s">
        <v>8160</v>
      </c>
      <c r="E6872" s="190" t="s">
        <v>20873</v>
      </c>
      <c r="F6872" s="190" t="s">
        <v>20869</v>
      </c>
      <c r="G6872" s="192">
        <v>19271</v>
      </c>
      <c r="H6872" s="191">
        <v>472.39</v>
      </c>
      <c r="I6872" s="188">
        <v>40.794682359914482</v>
      </c>
      <c r="J6872" s="192">
        <v>22083.68</v>
      </c>
      <c r="K6872" s="191">
        <v>477.16</v>
      </c>
      <c r="L6872" s="193">
        <v>46.281498868304134</v>
      </c>
      <c r="O6872" s="185"/>
    </row>
    <row r="6873" spans="1:15" x14ac:dyDescent="0.25">
      <c r="A6873" s="239" t="s">
        <v>16889</v>
      </c>
      <c r="B6873" s="189" t="s">
        <v>7085</v>
      </c>
      <c r="C6873" s="190" t="s">
        <v>5585</v>
      </c>
      <c r="D6873" s="190" t="s">
        <v>861</v>
      </c>
      <c r="E6873" s="190" t="s">
        <v>20873</v>
      </c>
      <c r="F6873" s="190" t="s">
        <v>20869</v>
      </c>
      <c r="G6873" s="192">
        <v>2807</v>
      </c>
      <c r="H6873" s="191">
        <v>225.65</v>
      </c>
      <c r="I6873" s="188">
        <v>12.439618878794594</v>
      </c>
      <c r="J6873" s="192">
        <v>3057</v>
      </c>
      <c r="K6873" s="191">
        <v>237.64</v>
      </c>
      <c r="L6873" s="193">
        <v>12.863995960276048</v>
      </c>
      <c r="O6873" s="185"/>
    </row>
    <row r="6874" spans="1:15" x14ac:dyDescent="0.25">
      <c r="A6874" s="239" t="s">
        <v>16890</v>
      </c>
      <c r="B6874" s="189" t="s">
        <v>7085</v>
      </c>
      <c r="C6874" s="190" t="s">
        <v>5585</v>
      </c>
      <c r="D6874" s="190" t="s">
        <v>862</v>
      </c>
      <c r="E6874" s="190" t="s">
        <v>20873</v>
      </c>
      <c r="F6874" s="190" t="s">
        <v>20869</v>
      </c>
      <c r="G6874" s="192">
        <v>3295</v>
      </c>
      <c r="H6874" s="191">
        <v>134.44999999999999</v>
      </c>
      <c r="I6874" s="188">
        <v>24.507251766455934</v>
      </c>
      <c r="J6874" s="192">
        <v>3600</v>
      </c>
      <c r="K6874" s="191">
        <v>136.44</v>
      </c>
      <c r="L6874" s="193">
        <v>26.385224274406333</v>
      </c>
      <c r="O6874" s="185"/>
    </row>
    <row r="6875" spans="1:15" x14ac:dyDescent="0.25">
      <c r="A6875" s="239" t="s">
        <v>16891</v>
      </c>
      <c r="B6875" s="189" t="s">
        <v>7085</v>
      </c>
      <c r="C6875" s="190" t="s">
        <v>5585</v>
      </c>
      <c r="D6875" s="190" t="s">
        <v>16892</v>
      </c>
      <c r="E6875" s="190" t="s">
        <v>20873</v>
      </c>
      <c r="F6875" s="190" t="s">
        <v>20869</v>
      </c>
      <c r="G6875" s="192">
        <v>12125</v>
      </c>
      <c r="H6875" s="191">
        <v>269.52</v>
      </c>
      <c r="I6875" s="188">
        <v>44.987384980706445</v>
      </c>
      <c r="J6875" s="192">
        <v>12462</v>
      </c>
      <c r="K6875" s="191">
        <v>277.02</v>
      </c>
      <c r="L6875" s="193">
        <v>44.985921594108731</v>
      </c>
      <c r="O6875" s="185"/>
    </row>
    <row r="6876" spans="1:15" x14ac:dyDescent="0.25">
      <c r="A6876" s="239" t="s">
        <v>16893</v>
      </c>
      <c r="B6876" s="189" t="s">
        <v>7085</v>
      </c>
      <c r="C6876" s="190" t="s">
        <v>5585</v>
      </c>
      <c r="D6876" s="190" t="s">
        <v>863</v>
      </c>
      <c r="E6876" s="190" t="s">
        <v>20873</v>
      </c>
      <c r="F6876" s="190" t="s">
        <v>20869</v>
      </c>
      <c r="G6876" s="192">
        <v>33831</v>
      </c>
      <c r="H6876" s="191">
        <v>765.41</v>
      </c>
      <c r="I6876" s="188">
        <v>44.199840608301436</v>
      </c>
      <c r="J6876" s="192">
        <v>34282</v>
      </c>
      <c r="K6876" s="191">
        <v>775.61</v>
      </c>
      <c r="L6876" s="193">
        <v>44.200048993695283</v>
      </c>
      <c r="O6876" s="185"/>
    </row>
    <row r="6877" spans="1:15" x14ac:dyDescent="0.25">
      <c r="A6877" s="239" t="s">
        <v>16894</v>
      </c>
      <c r="B6877" s="189" t="s">
        <v>7085</v>
      </c>
      <c r="C6877" s="190" t="s">
        <v>5585</v>
      </c>
      <c r="D6877" s="190" t="s">
        <v>864</v>
      </c>
      <c r="E6877" s="190" t="s">
        <v>20873</v>
      </c>
      <c r="F6877" s="190" t="s">
        <v>20869</v>
      </c>
      <c r="G6877" s="192">
        <v>3289</v>
      </c>
      <c r="H6877" s="191">
        <v>120.97</v>
      </c>
      <c r="I6877" s="188">
        <v>27.188559146895926</v>
      </c>
      <c r="J6877" s="192">
        <v>3474</v>
      </c>
      <c r="K6877" s="191">
        <v>124.87</v>
      </c>
      <c r="L6877" s="193">
        <v>27.820933771121965</v>
      </c>
      <c r="O6877" s="185"/>
    </row>
    <row r="6878" spans="1:15" x14ac:dyDescent="0.25">
      <c r="A6878" s="239" t="s">
        <v>16895</v>
      </c>
      <c r="B6878" s="189" t="s">
        <v>7085</v>
      </c>
      <c r="C6878" s="190" t="s">
        <v>5585</v>
      </c>
      <c r="D6878" s="190" t="s">
        <v>865</v>
      </c>
      <c r="E6878" s="190" t="s">
        <v>20873</v>
      </c>
      <c r="F6878" s="190" t="s">
        <v>20869</v>
      </c>
      <c r="G6878" s="192">
        <v>2928</v>
      </c>
      <c r="H6878" s="191">
        <v>192.14</v>
      </c>
      <c r="I6878" s="188">
        <v>15.23888831060685</v>
      </c>
      <c r="J6878" s="192">
        <v>2877</v>
      </c>
      <c r="K6878" s="191">
        <v>194.57</v>
      </c>
      <c r="L6878" s="193">
        <v>14.786452176594542</v>
      </c>
      <c r="O6878" s="185"/>
    </row>
    <row r="6879" spans="1:15" x14ac:dyDescent="0.25">
      <c r="A6879" s="239" t="s">
        <v>16896</v>
      </c>
      <c r="B6879" s="189" t="s">
        <v>7085</v>
      </c>
      <c r="C6879" s="190" t="s">
        <v>5585</v>
      </c>
      <c r="D6879" s="190" t="s">
        <v>866</v>
      </c>
      <c r="E6879" s="190" t="s">
        <v>20873</v>
      </c>
      <c r="F6879" s="190" t="s">
        <v>20869</v>
      </c>
      <c r="G6879" s="192">
        <v>34033</v>
      </c>
      <c r="H6879" s="191">
        <v>732.55</v>
      </c>
      <c r="I6879" s="188">
        <v>46.458262234659756</v>
      </c>
      <c r="J6879" s="192">
        <v>36533</v>
      </c>
      <c r="K6879" s="191">
        <v>738.81</v>
      </c>
      <c r="L6879" s="193">
        <v>49.448437351957885</v>
      </c>
      <c r="O6879" s="185"/>
    </row>
    <row r="6880" spans="1:15" x14ac:dyDescent="0.25">
      <c r="A6880" s="239" t="s">
        <v>16897</v>
      </c>
      <c r="B6880" s="189" t="s">
        <v>7085</v>
      </c>
      <c r="C6880" s="190" t="s">
        <v>5585</v>
      </c>
      <c r="D6880" s="190" t="s">
        <v>8161</v>
      </c>
      <c r="E6880" s="190" t="s">
        <v>20873</v>
      </c>
      <c r="F6880" s="190" t="s">
        <v>20870</v>
      </c>
      <c r="G6880" s="192">
        <v>15378</v>
      </c>
      <c r="H6880" s="191">
        <v>382.4</v>
      </c>
      <c r="I6880" s="188">
        <v>40.21443514644352</v>
      </c>
      <c r="J6880" s="192">
        <v>15600</v>
      </c>
      <c r="K6880" s="191">
        <v>383.33</v>
      </c>
      <c r="L6880" s="193">
        <v>40.696006052226544</v>
      </c>
      <c r="O6880" s="185"/>
    </row>
    <row r="6881" spans="1:15" x14ac:dyDescent="0.25">
      <c r="A6881" s="239" t="s">
        <v>16898</v>
      </c>
      <c r="B6881" s="189" t="s">
        <v>7085</v>
      </c>
      <c r="C6881" s="190" t="s">
        <v>5585</v>
      </c>
      <c r="D6881" s="190" t="s">
        <v>867</v>
      </c>
      <c r="E6881" s="190" t="s">
        <v>20873</v>
      </c>
      <c r="F6881" s="190" t="s">
        <v>20869</v>
      </c>
      <c r="G6881" s="192">
        <v>3000</v>
      </c>
      <c r="H6881" s="191">
        <v>164.69</v>
      </c>
      <c r="I6881" s="188">
        <v>18.216042261218046</v>
      </c>
      <c r="J6881" s="192">
        <v>3000</v>
      </c>
      <c r="K6881" s="191">
        <v>168.94</v>
      </c>
      <c r="L6881" s="193">
        <v>17.757783828578194</v>
      </c>
      <c r="O6881" s="185"/>
    </row>
    <row r="6882" spans="1:15" x14ac:dyDescent="0.25">
      <c r="A6882" s="239" t="s">
        <v>16899</v>
      </c>
      <c r="B6882" s="189" t="s">
        <v>7085</v>
      </c>
      <c r="C6882" s="190" t="s">
        <v>5585</v>
      </c>
      <c r="D6882" s="190" t="s">
        <v>16900</v>
      </c>
      <c r="E6882" s="190" t="s">
        <v>20873</v>
      </c>
      <c r="F6882" s="190" t="s">
        <v>20870</v>
      </c>
      <c r="G6882" s="192">
        <v>0</v>
      </c>
      <c r="H6882" s="191">
        <v>0</v>
      </c>
      <c r="I6882" s="188">
        <v>0</v>
      </c>
      <c r="J6882" s="192">
        <v>0</v>
      </c>
      <c r="K6882" s="191">
        <v>0</v>
      </c>
      <c r="L6882" s="193">
        <v>0</v>
      </c>
      <c r="O6882" s="185"/>
    </row>
    <row r="6883" spans="1:15" x14ac:dyDescent="0.25">
      <c r="A6883" s="239" t="s">
        <v>16901</v>
      </c>
      <c r="B6883" s="189" t="s">
        <v>7085</v>
      </c>
      <c r="C6883" s="190" t="s">
        <v>5585</v>
      </c>
      <c r="D6883" s="190" t="s">
        <v>868</v>
      </c>
      <c r="E6883" s="190" t="s">
        <v>20873</v>
      </c>
      <c r="F6883" s="190" t="s">
        <v>20869</v>
      </c>
      <c r="G6883" s="192">
        <v>3449</v>
      </c>
      <c r="H6883" s="191">
        <v>247.46</v>
      </c>
      <c r="I6883" s="188">
        <v>13.937606077749939</v>
      </c>
      <c r="J6883" s="192">
        <v>4449</v>
      </c>
      <c r="K6883" s="191">
        <v>250.01</v>
      </c>
      <c r="L6883" s="193">
        <v>17.795288188472462</v>
      </c>
      <c r="O6883" s="185"/>
    </row>
    <row r="6884" spans="1:15" x14ac:dyDescent="0.25">
      <c r="A6884" s="239" t="s">
        <v>16902</v>
      </c>
      <c r="B6884" s="189" t="s">
        <v>7085</v>
      </c>
      <c r="C6884" s="190" t="s">
        <v>5585</v>
      </c>
      <c r="D6884" s="190" t="s">
        <v>869</v>
      </c>
      <c r="E6884" s="190" t="s">
        <v>20873</v>
      </c>
      <c r="F6884" s="190" t="s">
        <v>20869</v>
      </c>
      <c r="G6884" s="192">
        <v>10700</v>
      </c>
      <c r="H6884" s="191">
        <v>308.12</v>
      </c>
      <c r="I6884" s="188">
        <v>34.726729845514733</v>
      </c>
      <c r="J6884" s="192">
        <v>10789</v>
      </c>
      <c r="K6884" s="191">
        <v>310.68</v>
      </c>
      <c r="L6884" s="193">
        <v>34.727050341187073</v>
      </c>
      <c r="O6884" s="185"/>
    </row>
    <row r="6885" spans="1:15" x14ac:dyDescent="0.25">
      <c r="A6885" s="239" t="s">
        <v>16903</v>
      </c>
      <c r="B6885" s="189" t="s">
        <v>7085</v>
      </c>
      <c r="C6885" s="190" t="s">
        <v>5585</v>
      </c>
      <c r="D6885" s="190" t="s">
        <v>8162</v>
      </c>
      <c r="E6885" s="190" t="s">
        <v>20873</v>
      </c>
      <c r="F6885" s="190" t="s">
        <v>20870</v>
      </c>
      <c r="G6885" s="192">
        <v>25766</v>
      </c>
      <c r="H6885" s="191">
        <v>570.55999999999995</v>
      </c>
      <c r="I6885" s="188">
        <v>45.159141895681437</v>
      </c>
      <c r="J6885" s="192">
        <v>26551</v>
      </c>
      <c r="K6885" s="191">
        <v>565.97</v>
      </c>
      <c r="L6885" s="193">
        <v>46.912380514868275</v>
      </c>
      <c r="O6885" s="185"/>
    </row>
    <row r="6886" spans="1:15" x14ac:dyDescent="0.25">
      <c r="A6886" s="239" t="s">
        <v>16904</v>
      </c>
      <c r="B6886" s="189" t="s">
        <v>7085</v>
      </c>
      <c r="C6886" s="190" t="s">
        <v>5585</v>
      </c>
      <c r="D6886" s="190" t="s">
        <v>871</v>
      </c>
      <c r="E6886" s="190" t="s">
        <v>20873</v>
      </c>
      <c r="F6886" s="190" t="s">
        <v>20869</v>
      </c>
      <c r="G6886" s="192">
        <v>8025</v>
      </c>
      <c r="H6886" s="191">
        <v>228.06</v>
      </c>
      <c r="I6886" s="188">
        <v>35.188108392528285</v>
      </c>
      <c r="J6886" s="192">
        <v>9000</v>
      </c>
      <c r="K6886" s="191">
        <v>231.41</v>
      </c>
      <c r="L6886" s="193">
        <v>38.892009852642495</v>
      </c>
      <c r="O6886" s="185"/>
    </row>
    <row r="6887" spans="1:15" x14ac:dyDescent="0.25">
      <c r="A6887" s="239" t="s">
        <v>16905</v>
      </c>
      <c r="B6887" s="189" t="s">
        <v>7085</v>
      </c>
      <c r="C6887" s="190" t="s">
        <v>5585</v>
      </c>
      <c r="D6887" s="190" t="s">
        <v>8163</v>
      </c>
      <c r="E6887" s="190" t="s">
        <v>20873</v>
      </c>
      <c r="F6887" s="190" t="s">
        <v>20870</v>
      </c>
      <c r="G6887" s="192">
        <v>2878</v>
      </c>
      <c r="H6887" s="191">
        <v>187.27</v>
      </c>
      <c r="I6887" s="188">
        <v>15.368184973567576</v>
      </c>
      <c r="J6887" s="192">
        <v>2939</v>
      </c>
      <c r="K6887" s="191">
        <v>191.21</v>
      </c>
      <c r="L6887" s="193">
        <v>15.370535013859108</v>
      </c>
      <c r="O6887" s="185"/>
    </row>
    <row r="6888" spans="1:15" x14ac:dyDescent="0.25">
      <c r="A6888" s="239" t="s">
        <v>16906</v>
      </c>
      <c r="B6888" s="189" t="s">
        <v>7085</v>
      </c>
      <c r="C6888" s="190" t="s">
        <v>5585</v>
      </c>
      <c r="D6888" s="190" t="s">
        <v>8164</v>
      </c>
      <c r="E6888" s="190" t="s">
        <v>20873</v>
      </c>
      <c r="F6888" s="190" t="s">
        <v>20870</v>
      </c>
      <c r="G6888" s="192">
        <v>3000</v>
      </c>
      <c r="H6888" s="191">
        <v>175.74</v>
      </c>
      <c r="I6888" s="188">
        <v>17.070672584499828</v>
      </c>
      <c r="J6888" s="192">
        <v>3000</v>
      </c>
      <c r="K6888" s="191">
        <v>175.79</v>
      </c>
      <c r="L6888" s="193">
        <v>17.065817168212071</v>
      </c>
      <c r="O6888" s="185"/>
    </row>
    <row r="6889" spans="1:15" x14ac:dyDescent="0.25">
      <c r="A6889" s="239" t="s">
        <v>16907</v>
      </c>
      <c r="B6889" s="189" t="s">
        <v>7085</v>
      </c>
      <c r="C6889" s="190" t="s">
        <v>5585</v>
      </c>
      <c r="D6889" s="190" t="s">
        <v>872</v>
      </c>
      <c r="E6889" s="190" t="s">
        <v>20873</v>
      </c>
      <c r="F6889" s="190" t="s">
        <v>20869</v>
      </c>
      <c r="G6889" s="192">
        <v>200</v>
      </c>
      <c r="H6889" s="191">
        <v>45.25</v>
      </c>
      <c r="I6889" s="188">
        <v>4.4198895027624312</v>
      </c>
      <c r="J6889" s="192">
        <v>200</v>
      </c>
      <c r="K6889" s="191">
        <v>45.85</v>
      </c>
      <c r="L6889" s="193">
        <v>4.3620501635768809</v>
      </c>
      <c r="O6889" s="185"/>
    </row>
    <row r="6890" spans="1:15" x14ac:dyDescent="0.25">
      <c r="A6890" s="239" t="s">
        <v>16908</v>
      </c>
      <c r="B6890" s="189" t="s">
        <v>7085</v>
      </c>
      <c r="C6890" s="190" t="s">
        <v>5585</v>
      </c>
      <c r="D6890" s="190" t="s">
        <v>873</v>
      </c>
      <c r="E6890" s="190" t="s">
        <v>20873</v>
      </c>
      <c r="F6890" s="190" t="s">
        <v>20869</v>
      </c>
      <c r="G6890" s="192">
        <v>32857</v>
      </c>
      <c r="H6890" s="191">
        <v>829.92</v>
      </c>
      <c r="I6890" s="188">
        <v>39.590562945826107</v>
      </c>
      <c r="J6890" s="192">
        <v>32909</v>
      </c>
      <c r="K6890" s="191">
        <v>831.24</v>
      </c>
      <c r="L6890" s="193">
        <v>39.590250709782971</v>
      </c>
      <c r="O6890" s="185"/>
    </row>
    <row r="6891" spans="1:15" x14ac:dyDescent="0.25">
      <c r="A6891" s="239" t="s">
        <v>16909</v>
      </c>
      <c r="B6891" s="189" t="s">
        <v>7085</v>
      </c>
      <c r="C6891" s="190" t="s">
        <v>5585</v>
      </c>
      <c r="D6891" s="190" t="s">
        <v>874</v>
      </c>
      <c r="E6891" s="190" t="s">
        <v>20873</v>
      </c>
      <c r="F6891" s="190" t="s">
        <v>20869</v>
      </c>
      <c r="G6891" s="192">
        <v>170705</v>
      </c>
      <c r="H6891" s="191">
        <v>1203.08</v>
      </c>
      <c r="I6891" s="188">
        <v>141.88998237856171</v>
      </c>
      <c r="J6891" s="192">
        <v>173798</v>
      </c>
      <c r="K6891" s="191">
        <v>1224.8800000000001</v>
      </c>
      <c r="L6891" s="193">
        <v>141.88981777806805</v>
      </c>
      <c r="O6891" s="185"/>
    </row>
    <row r="6892" spans="1:15" x14ac:dyDescent="0.25">
      <c r="A6892" s="239" t="s">
        <v>16910</v>
      </c>
      <c r="B6892" s="189" t="s">
        <v>7085</v>
      </c>
      <c r="C6892" s="190" t="s">
        <v>5585</v>
      </c>
      <c r="D6892" s="190" t="s">
        <v>875</v>
      </c>
      <c r="E6892" s="190" t="s">
        <v>20873</v>
      </c>
      <c r="F6892" s="190" t="s">
        <v>20869</v>
      </c>
      <c r="G6892" s="192">
        <v>3604</v>
      </c>
      <c r="H6892" s="191">
        <v>174.53</v>
      </c>
      <c r="I6892" s="188">
        <v>20.64974502950782</v>
      </c>
      <c r="J6892" s="192">
        <v>2188</v>
      </c>
      <c r="K6892" s="191">
        <v>181.24</v>
      </c>
      <c r="L6892" s="193">
        <v>12.072390200838667</v>
      </c>
      <c r="O6892" s="185"/>
    </row>
    <row r="6893" spans="1:15" x14ac:dyDescent="0.25">
      <c r="A6893" s="239" t="s">
        <v>16911</v>
      </c>
      <c r="B6893" s="189" t="s">
        <v>7085</v>
      </c>
      <c r="C6893" s="190" t="s">
        <v>5585</v>
      </c>
      <c r="D6893" s="190" t="s">
        <v>8853</v>
      </c>
      <c r="E6893" s="190" t="s">
        <v>20873</v>
      </c>
      <c r="F6893" s="190" t="s">
        <v>20869</v>
      </c>
      <c r="G6893" s="192">
        <v>13844</v>
      </c>
      <c r="H6893" s="191">
        <v>276.27999999999997</v>
      </c>
      <c r="I6893" s="188">
        <v>50.108585492978143</v>
      </c>
      <c r="J6893" s="192">
        <v>13844</v>
      </c>
      <c r="K6893" s="191">
        <v>279.98</v>
      </c>
      <c r="L6893" s="193">
        <v>49.446389027787696</v>
      </c>
      <c r="O6893" s="185"/>
    </row>
    <row r="6894" spans="1:15" x14ac:dyDescent="0.25">
      <c r="A6894" s="239" t="s">
        <v>16912</v>
      </c>
      <c r="B6894" s="189" t="s">
        <v>7085</v>
      </c>
      <c r="C6894" s="190" t="s">
        <v>5585</v>
      </c>
      <c r="D6894" s="190" t="s">
        <v>16913</v>
      </c>
      <c r="E6894" s="190" t="s">
        <v>20873</v>
      </c>
      <c r="F6894" s="190" t="s">
        <v>20870</v>
      </c>
      <c r="G6894" s="192">
        <v>0</v>
      </c>
      <c r="H6894" s="191">
        <v>0</v>
      </c>
      <c r="I6894" s="188">
        <v>0</v>
      </c>
      <c r="J6894" s="192">
        <v>0</v>
      </c>
      <c r="K6894" s="191">
        <v>0</v>
      </c>
      <c r="L6894" s="193">
        <v>0</v>
      </c>
      <c r="O6894" s="185"/>
    </row>
    <row r="6895" spans="1:15" x14ac:dyDescent="0.25">
      <c r="A6895" s="239" t="s">
        <v>16914</v>
      </c>
      <c r="B6895" s="189" t="s">
        <v>7085</v>
      </c>
      <c r="C6895" s="190" t="s">
        <v>5585</v>
      </c>
      <c r="D6895" s="190" t="s">
        <v>16915</v>
      </c>
      <c r="E6895" s="190" t="s">
        <v>20873</v>
      </c>
      <c r="F6895" s="190" t="s">
        <v>20870</v>
      </c>
      <c r="G6895" s="192">
        <v>0</v>
      </c>
      <c r="H6895" s="191">
        <v>0</v>
      </c>
      <c r="I6895" s="188">
        <v>0</v>
      </c>
      <c r="J6895" s="192">
        <v>0</v>
      </c>
      <c r="K6895" s="191">
        <v>0</v>
      </c>
      <c r="L6895" s="193">
        <v>0</v>
      </c>
      <c r="O6895" s="185"/>
    </row>
    <row r="6896" spans="1:15" x14ac:dyDescent="0.25">
      <c r="A6896" s="239" t="s">
        <v>16916</v>
      </c>
      <c r="B6896" s="189" t="s">
        <v>7085</v>
      </c>
      <c r="C6896" s="190" t="s">
        <v>5585</v>
      </c>
      <c r="D6896" s="190" t="s">
        <v>876</v>
      </c>
      <c r="E6896" s="190" t="s">
        <v>20873</v>
      </c>
      <c r="F6896" s="190" t="s">
        <v>20869</v>
      </c>
      <c r="G6896" s="192">
        <v>14382</v>
      </c>
      <c r="H6896" s="191">
        <v>353.36</v>
      </c>
      <c r="I6896" s="188">
        <v>40.700701833823864</v>
      </c>
      <c r="J6896" s="192">
        <v>14269</v>
      </c>
      <c r="K6896" s="191">
        <v>350.58</v>
      </c>
      <c r="L6896" s="193">
        <v>40.701123851902565</v>
      </c>
      <c r="O6896" s="185"/>
    </row>
    <row r="6897" spans="1:15" x14ac:dyDescent="0.25">
      <c r="A6897" s="239" t="s">
        <v>16917</v>
      </c>
      <c r="B6897" s="189" t="s">
        <v>7085</v>
      </c>
      <c r="C6897" s="190" t="s">
        <v>5585</v>
      </c>
      <c r="D6897" s="190" t="s">
        <v>8165</v>
      </c>
      <c r="E6897" s="190" t="s">
        <v>20873</v>
      </c>
      <c r="F6897" s="190" t="s">
        <v>20870</v>
      </c>
      <c r="G6897" s="192">
        <v>12995</v>
      </c>
      <c r="H6897" s="191">
        <v>401.32</v>
      </c>
      <c r="I6897" s="188">
        <v>32.380643875211803</v>
      </c>
      <c r="J6897" s="192">
        <v>14191</v>
      </c>
      <c r="K6897" s="191">
        <v>404.46</v>
      </c>
      <c r="L6897" s="193">
        <v>35.086287890026206</v>
      </c>
      <c r="O6897" s="185"/>
    </row>
    <row r="6898" spans="1:15" x14ac:dyDescent="0.25">
      <c r="A6898" s="239" t="s">
        <v>16918</v>
      </c>
      <c r="B6898" s="189" t="s">
        <v>7085</v>
      </c>
      <c r="C6898" s="190" t="s">
        <v>5585</v>
      </c>
      <c r="D6898" s="190" t="s">
        <v>16919</v>
      </c>
      <c r="E6898" s="190" t="s">
        <v>20873</v>
      </c>
      <c r="F6898" s="190" t="s">
        <v>20868</v>
      </c>
      <c r="G6898" s="192">
        <v>0</v>
      </c>
      <c r="H6898" s="191">
        <v>50.04</v>
      </c>
      <c r="I6898" s="188">
        <v>0</v>
      </c>
      <c r="J6898" s="192">
        <v>0</v>
      </c>
      <c r="K6898" s="191">
        <v>50.72</v>
      </c>
      <c r="L6898" s="193">
        <v>0</v>
      </c>
      <c r="O6898" s="185"/>
    </row>
    <row r="6899" spans="1:15" x14ac:dyDescent="0.25">
      <c r="A6899" s="239" t="s">
        <v>16920</v>
      </c>
      <c r="B6899" s="189" t="s">
        <v>7085</v>
      </c>
      <c r="C6899" s="190" t="s">
        <v>5585</v>
      </c>
      <c r="D6899" s="190" t="s">
        <v>2293</v>
      </c>
      <c r="E6899" s="190" t="s">
        <v>20873</v>
      </c>
      <c r="F6899" s="190" t="s">
        <v>20869</v>
      </c>
      <c r="G6899" s="192">
        <v>2895</v>
      </c>
      <c r="H6899" s="191">
        <v>108.42</v>
      </c>
      <c r="I6899" s="188">
        <v>26.701715550636415</v>
      </c>
      <c r="J6899" s="192">
        <v>2902</v>
      </c>
      <c r="K6899" s="191">
        <v>108.68</v>
      </c>
      <c r="L6899" s="193">
        <v>26.702245123297754</v>
      </c>
      <c r="O6899" s="185"/>
    </row>
    <row r="6900" spans="1:15" x14ac:dyDescent="0.25">
      <c r="A6900" s="239" t="s">
        <v>16921</v>
      </c>
      <c r="B6900" s="189" t="s">
        <v>7085</v>
      </c>
      <c r="C6900" s="190" t="s">
        <v>5585</v>
      </c>
      <c r="D6900" s="190" t="s">
        <v>2294</v>
      </c>
      <c r="E6900" s="190" t="s">
        <v>20873</v>
      </c>
      <c r="F6900" s="190" t="s">
        <v>20869</v>
      </c>
      <c r="G6900" s="192">
        <v>8974</v>
      </c>
      <c r="H6900" s="191">
        <v>268.60000000000002</v>
      </c>
      <c r="I6900" s="188">
        <v>33.410275502606105</v>
      </c>
      <c r="J6900" s="192">
        <v>8972</v>
      </c>
      <c r="K6900" s="191">
        <v>268.52999999999997</v>
      </c>
      <c r="L6900" s="193">
        <v>33.411536886009017</v>
      </c>
      <c r="O6900" s="185"/>
    </row>
    <row r="6901" spans="1:15" x14ac:dyDescent="0.25">
      <c r="A6901" s="239" t="s">
        <v>16922</v>
      </c>
      <c r="B6901" s="189" t="s">
        <v>7085</v>
      </c>
      <c r="C6901" s="190" t="s">
        <v>5585</v>
      </c>
      <c r="D6901" s="190" t="s">
        <v>16923</v>
      </c>
      <c r="E6901" s="190" t="s">
        <v>20873</v>
      </c>
      <c r="F6901" s="190" t="s">
        <v>20870</v>
      </c>
      <c r="G6901" s="192">
        <v>0</v>
      </c>
      <c r="H6901" s="191">
        <v>0</v>
      </c>
      <c r="I6901" s="188">
        <v>0</v>
      </c>
      <c r="J6901" s="192">
        <v>0</v>
      </c>
      <c r="K6901" s="191">
        <v>0</v>
      </c>
      <c r="L6901" s="193">
        <v>0</v>
      </c>
      <c r="O6901" s="185"/>
    </row>
    <row r="6902" spans="1:15" x14ac:dyDescent="0.25">
      <c r="A6902" s="239" t="s">
        <v>16924</v>
      </c>
      <c r="B6902" s="189" t="s">
        <v>7085</v>
      </c>
      <c r="C6902" s="190" t="s">
        <v>5585</v>
      </c>
      <c r="D6902" s="190" t="s">
        <v>6913</v>
      </c>
      <c r="E6902" s="190" t="s">
        <v>20873</v>
      </c>
      <c r="F6902" s="190" t="s">
        <v>20869</v>
      </c>
      <c r="G6902" s="192">
        <v>51788</v>
      </c>
      <c r="H6902" s="191">
        <v>923.64</v>
      </c>
      <c r="I6902" s="188">
        <v>56.069464293447666</v>
      </c>
      <c r="J6902" s="192">
        <v>66000</v>
      </c>
      <c r="K6902" s="191">
        <v>943</v>
      </c>
      <c r="L6902" s="193">
        <v>69.989395546129373</v>
      </c>
      <c r="O6902" s="185"/>
    </row>
    <row r="6903" spans="1:15" x14ac:dyDescent="0.25">
      <c r="A6903" s="239" t="s">
        <v>16925</v>
      </c>
      <c r="B6903" s="189" t="s">
        <v>7085</v>
      </c>
      <c r="C6903" s="190" t="s">
        <v>5585</v>
      </c>
      <c r="D6903" s="190" t="s">
        <v>6914</v>
      </c>
      <c r="E6903" s="190" t="s">
        <v>20873</v>
      </c>
      <c r="F6903" s="190" t="s">
        <v>20869</v>
      </c>
      <c r="G6903" s="192">
        <v>17651</v>
      </c>
      <c r="H6903" s="191">
        <v>413.16</v>
      </c>
      <c r="I6903" s="188">
        <v>42.721947913641202</v>
      </c>
      <c r="J6903" s="192">
        <v>16486</v>
      </c>
      <c r="K6903" s="191">
        <v>411.96</v>
      </c>
      <c r="L6903" s="193">
        <v>40.018448393047869</v>
      </c>
      <c r="O6903" s="185"/>
    </row>
    <row r="6904" spans="1:15" x14ac:dyDescent="0.25">
      <c r="A6904" s="239" t="s">
        <v>16926</v>
      </c>
      <c r="B6904" s="189" t="s">
        <v>7085</v>
      </c>
      <c r="C6904" s="190" t="s">
        <v>5585</v>
      </c>
      <c r="D6904" s="190" t="s">
        <v>6915</v>
      </c>
      <c r="E6904" s="190" t="s">
        <v>20873</v>
      </c>
      <c r="F6904" s="190" t="s">
        <v>20869</v>
      </c>
      <c r="G6904" s="192">
        <v>15102</v>
      </c>
      <c r="H6904" s="191">
        <v>528.03</v>
      </c>
      <c r="I6904" s="188">
        <v>28.600647690472133</v>
      </c>
      <c r="J6904" s="192">
        <v>15284</v>
      </c>
      <c r="K6904" s="191">
        <v>534.38</v>
      </c>
      <c r="L6904" s="193">
        <v>28.601369811744451</v>
      </c>
      <c r="O6904" s="185"/>
    </row>
    <row r="6905" spans="1:15" x14ac:dyDescent="0.25">
      <c r="A6905" s="239" t="s">
        <v>16927</v>
      </c>
      <c r="B6905" s="189" t="s">
        <v>7085</v>
      </c>
      <c r="C6905" s="190" t="s">
        <v>5585</v>
      </c>
      <c r="D6905" s="190" t="s">
        <v>6916</v>
      </c>
      <c r="E6905" s="190" t="s">
        <v>20873</v>
      </c>
      <c r="F6905" s="190" t="s">
        <v>20869</v>
      </c>
      <c r="G6905" s="192">
        <v>251</v>
      </c>
      <c r="H6905" s="191">
        <v>27.96</v>
      </c>
      <c r="I6905" s="188">
        <v>8.977110157367667</v>
      </c>
      <c r="J6905" s="192">
        <v>258</v>
      </c>
      <c r="K6905" s="191">
        <v>28.77</v>
      </c>
      <c r="L6905" s="193">
        <v>8.9676746611053186</v>
      </c>
      <c r="O6905" s="185"/>
    </row>
    <row r="6906" spans="1:15" x14ac:dyDescent="0.25">
      <c r="A6906" s="239" t="s">
        <v>16928</v>
      </c>
      <c r="B6906" s="189" t="s">
        <v>7085</v>
      </c>
      <c r="C6906" s="190" t="s">
        <v>5585</v>
      </c>
      <c r="D6906" s="190" t="s">
        <v>16929</v>
      </c>
      <c r="E6906" s="190" t="s">
        <v>20873</v>
      </c>
      <c r="F6906" s="190" t="s">
        <v>20870</v>
      </c>
      <c r="G6906" s="192">
        <v>0</v>
      </c>
      <c r="H6906" s="191">
        <v>0</v>
      </c>
      <c r="I6906" s="188">
        <v>0</v>
      </c>
      <c r="J6906" s="192">
        <v>0</v>
      </c>
      <c r="K6906" s="191">
        <v>0</v>
      </c>
      <c r="L6906" s="193">
        <v>0</v>
      </c>
      <c r="O6906" s="185"/>
    </row>
    <row r="6907" spans="1:15" x14ac:dyDescent="0.25">
      <c r="A6907" s="239" t="s">
        <v>16930</v>
      </c>
      <c r="B6907" s="189" t="s">
        <v>7085</v>
      </c>
      <c r="C6907" s="190" t="s">
        <v>5585</v>
      </c>
      <c r="D6907" s="190" t="s">
        <v>6917</v>
      </c>
      <c r="E6907" s="190" t="s">
        <v>20873</v>
      </c>
      <c r="F6907" s="190" t="s">
        <v>20869</v>
      </c>
      <c r="G6907" s="192">
        <v>5050</v>
      </c>
      <c r="H6907" s="191">
        <v>223.7</v>
      </c>
      <c r="I6907" s="188">
        <v>22.57487706750112</v>
      </c>
      <c r="J6907" s="192">
        <v>5708</v>
      </c>
      <c r="K6907" s="191">
        <v>226.64</v>
      </c>
      <c r="L6907" s="193">
        <v>25.185315919519944</v>
      </c>
      <c r="O6907" s="185"/>
    </row>
    <row r="6908" spans="1:15" x14ac:dyDescent="0.25">
      <c r="A6908" s="239" t="s">
        <v>16931</v>
      </c>
      <c r="B6908" s="189" t="s">
        <v>7085</v>
      </c>
      <c r="C6908" s="190" t="s">
        <v>5585</v>
      </c>
      <c r="D6908" s="190" t="s">
        <v>16932</v>
      </c>
      <c r="E6908" s="190" t="s">
        <v>20873</v>
      </c>
      <c r="F6908" s="190" t="s">
        <v>20869</v>
      </c>
      <c r="G6908" s="192">
        <v>1800</v>
      </c>
      <c r="H6908" s="191">
        <v>152.80000000000001</v>
      </c>
      <c r="I6908" s="188">
        <v>11.780104712041885</v>
      </c>
      <c r="J6908" s="192">
        <v>1800</v>
      </c>
      <c r="K6908" s="191">
        <v>155.19</v>
      </c>
      <c r="L6908" s="193">
        <v>11.598685482312005</v>
      </c>
      <c r="O6908" s="185"/>
    </row>
    <row r="6909" spans="1:15" x14ac:dyDescent="0.25">
      <c r="A6909" s="239" t="s">
        <v>16933</v>
      </c>
      <c r="B6909" s="189" t="s">
        <v>7085</v>
      </c>
      <c r="C6909" s="190" t="s">
        <v>5585</v>
      </c>
      <c r="D6909" s="190" t="s">
        <v>16934</v>
      </c>
      <c r="E6909" s="190" t="s">
        <v>20873</v>
      </c>
      <c r="F6909" s="190" t="s">
        <v>20868</v>
      </c>
      <c r="G6909" s="192">
        <v>0</v>
      </c>
      <c r="H6909" s="191">
        <v>39.590000000000003</v>
      </c>
      <c r="I6909" s="188">
        <v>0</v>
      </c>
      <c r="J6909" s="192">
        <v>0</v>
      </c>
      <c r="K6909" s="191">
        <v>39.630000000000003</v>
      </c>
      <c r="L6909" s="193">
        <v>0</v>
      </c>
      <c r="O6909" s="185"/>
    </row>
    <row r="6910" spans="1:15" x14ac:dyDescent="0.25">
      <c r="A6910" s="239" t="s">
        <v>16935</v>
      </c>
      <c r="B6910" s="189" t="s">
        <v>7085</v>
      </c>
      <c r="C6910" s="190" t="s">
        <v>5585</v>
      </c>
      <c r="D6910" s="190" t="s">
        <v>6918</v>
      </c>
      <c r="E6910" s="190" t="s">
        <v>20873</v>
      </c>
      <c r="F6910" s="190" t="s">
        <v>20869</v>
      </c>
      <c r="G6910" s="192">
        <v>6240</v>
      </c>
      <c r="H6910" s="191">
        <v>267.93</v>
      </c>
      <c r="I6910" s="188">
        <v>23.289665211062591</v>
      </c>
      <c r="J6910" s="192">
        <v>6281</v>
      </c>
      <c r="K6910" s="191">
        <v>264.61</v>
      </c>
      <c r="L6910" s="193">
        <v>23.736820225992968</v>
      </c>
      <c r="O6910" s="185"/>
    </row>
    <row r="6911" spans="1:15" x14ac:dyDescent="0.25">
      <c r="A6911" s="239" t="s">
        <v>16936</v>
      </c>
      <c r="B6911" s="189" t="s">
        <v>7085</v>
      </c>
      <c r="C6911" s="190" t="s">
        <v>5585</v>
      </c>
      <c r="D6911" s="190" t="s">
        <v>6919</v>
      </c>
      <c r="E6911" s="190" t="s">
        <v>20873</v>
      </c>
      <c r="F6911" s="190" t="s">
        <v>20869</v>
      </c>
      <c r="G6911" s="192">
        <v>2803</v>
      </c>
      <c r="H6911" s="191">
        <v>93.99</v>
      </c>
      <c r="I6911" s="188">
        <v>29.822321523566337</v>
      </c>
      <c r="J6911" s="192">
        <v>2921</v>
      </c>
      <c r="K6911" s="191">
        <v>97.94</v>
      </c>
      <c r="L6911" s="193">
        <v>29.82438227486216</v>
      </c>
      <c r="O6911" s="185"/>
    </row>
    <row r="6912" spans="1:15" x14ac:dyDescent="0.25">
      <c r="A6912" s="239" t="s">
        <v>16937</v>
      </c>
      <c r="B6912" s="189" t="s">
        <v>7085</v>
      </c>
      <c r="C6912" s="190" t="s">
        <v>5585</v>
      </c>
      <c r="D6912" s="190" t="s">
        <v>16938</v>
      </c>
      <c r="E6912" s="190" t="s">
        <v>20873</v>
      </c>
      <c r="F6912" s="190" t="s">
        <v>20870</v>
      </c>
      <c r="G6912" s="192">
        <v>0</v>
      </c>
      <c r="H6912" s="191">
        <v>0</v>
      </c>
      <c r="I6912" s="188">
        <v>0</v>
      </c>
      <c r="J6912" s="192">
        <v>0</v>
      </c>
      <c r="K6912" s="191">
        <v>0</v>
      </c>
      <c r="L6912" s="193">
        <v>0</v>
      </c>
      <c r="O6912" s="185"/>
    </row>
    <row r="6913" spans="1:15" x14ac:dyDescent="0.25">
      <c r="A6913" s="239" t="s">
        <v>16939</v>
      </c>
      <c r="B6913" s="189" t="s">
        <v>7085</v>
      </c>
      <c r="C6913" s="190" t="s">
        <v>5585</v>
      </c>
      <c r="D6913" s="190" t="s">
        <v>8166</v>
      </c>
      <c r="E6913" s="190" t="s">
        <v>20873</v>
      </c>
      <c r="F6913" s="190" t="s">
        <v>20869</v>
      </c>
      <c r="G6913" s="192">
        <v>6377</v>
      </c>
      <c r="H6913" s="191">
        <v>180.19</v>
      </c>
      <c r="I6913" s="188">
        <v>35.3904212220434</v>
      </c>
      <c r="J6913" s="192">
        <v>6312</v>
      </c>
      <c r="K6913" s="191">
        <v>178.34</v>
      </c>
      <c r="L6913" s="193">
        <v>35.393069417965684</v>
      </c>
      <c r="O6913" s="185"/>
    </row>
    <row r="6914" spans="1:15" x14ac:dyDescent="0.25">
      <c r="A6914" s="239" t="s">
        <v>16940</v>
      </c>
      <c r="B6914" s="189" t="s">
        <v>7085</v>
      </c>
      <c r="C6914" s="190" t="s">
        <v>5585</v>
      </c>
      <c r="D6914" s="190" t="s">
        <v>6920</v>
      </c>
      <c r="E6914" s="190" t="s">
        <v>20873</v>
      </c>
      <c r="F6914" s="190" t="s">
        <v>20869</v>
      </c>
      <c r="G6914" s="192">
        <v>1865</v>
      </c>
      <c r="H6914" s="191">
        <v>113.91</v>
      </c>
      <c r="I6914" s="188">
        <v>16.372574839785795</v>
      </c>
      <c r="J6914" s="192">
        <v>1930</v>
      </c>
      <c r="K6914" s="191">
        <v>113.96</v>
      </c>
      <c r="L6914" s="193">
        <v>16.935766935766935</v>
      </c>
      <c r="O6914" s="185"/>
    </row>
    <row r="6915" spans="1:15" x14ac:dyDescent="0.25">
      <c r="A6915" s="239" t="s">
        <v>16941</v>
      </c>
      <c r="B6915" s="189" t="s">
        <v>7085</v>
      </c>
      <c r="C6915" s="190" t="s">
        <v>5585</v>
      </c>
      <c r="D6915" s="190" t="s">
        <v>16942</v>
      </c>
      <c r="E6915" s="190" t="s">
        <v>20873</v>
      </c>
      <c r="F6915" s="190" t="s">
        <v>20870</v>
      </c>
      <c r="G6915" s="192">
        <v>0</v>
      </c>
      <c r="H6915" s="191">
        <v>0</v>
      </c>
      <c r="I6915" s="188">
        <v>0</v>
      </c>
      <c r="J6915" s="192">
        <v>0</v>
      </c>
      <c r="K6915" s="191">
        <v>0</v>
      </c>
      <c r="L6915" s="193">
        <v>0</v>
      </c>
      <c r="O6915" s="185"/>
    </row>
    <row r="6916" spans="1:15" x14ac:dyDescent="0.25">
      <c r="A6916" s="239" t="s">
        <v>16943</v>
      </c>
      <c r="B6916" s="189" t="s">
        <v>7085</v>
      </c>
      <c r="C6916" s="190" t="s">
        <v>5585</v>
      </c>
      <c r="D6916" s="190" t="s">
        <v>6921</v>
      </c>
      <c r="E6916" s="190" t="s">
        <v>20873</v>
      </c>
      <c r="F6916" s="190" t="s">
        <v>20869</v>
      </c>
      <c r="G6916" s="192">
        <v>6648</v>
      </c>
      <c r="H6916" s="191">
        <v>371.68</v>
      </c>
      <c r="I6916" s="188">
        <v>17.886353852776583</v>
      </c>
      <c r="J6916" s="192">
        <v>6616</v>
      </c>
      <c r="K6916" s="191">
        <v>373.87</v>
      </c>
      <c r="L6916" s="193">
        <v>17.695990584962686</v>
      </c>
      <c r="O6916" s="185"/>
    </row>
    <row r="6917" spans="1:15" x14ac:dyDescent="0.25">
      <c r="A6917" s="239" t="s">
        <v>16944</v>
      </c>
      <c r="B6917" s="189" t="s">
        <v>7085</v>
      </c>
      <c r="C6917" s="190" t="s">
        <v>5585</v>
      </c>
      <c r="D6917" s="190" t="s">
        <v>6922</v>
      </c>
      <c r="E6917" s="190" t="s">
        <v>20873</v>
      </c>
      <c r="F6917" s="190" t="s">
        <v>20869</v>
      </c>
      <c r="G6917" s="192">
        <v>17100</v>
      </c>
      <c r="H6917" s="191">
        <v>441.3</v>
      </c>
      <c r="I6917" s="188">
        <v>38.749150237933378</v>
      </c>
      <c r="J6917" s="192">
        <v>19600</v>
      </c>
      <c r="K6917" s="191">
        <v>446.96</v>
      </c>
      <c r="L6917" s="193">
        <v>43.851798818686241</v>
      </c>
      <c r="O6917" s="185"/>
    </row>
    <row r="6918" spans="1:15" x14ac:dyDescent="0.25">
      <c r="A6918" s="239" t="s">
        <v>16945</v>
      </c>
      <c r="B6918" s="189" t="s">
        <v>7085</v>
      </c>
      <c r="C6918" s="190" t="s">
        <v>5585</v>
      </c>
      <c r="D6918" s="190" t="s">
        <v>6923</v>
      </c>
      <c r="E6918" s="190" t="s">
        <v>20873</v>
      </c>
      <c r="F6918" s="190" t="s">
        <v>20869</v>
      </c>
      <c r="G6918" s="192">
        <v>4987</v>
      </c>
      <c r="H6918" s="191">
        <v>107.24</v>
      </c>
      <c r="I6918" s="188">
        <v>46.503170458784041</v>
      </c>
      <c r="J6918" s="192">
        <v>5201</v>
      </c>
      <c r="K6918" s="191">
        <v>110.41</v>
      </c>
      <c r="L6918" s="193">
        <v>47.106240376777464</v>
      </c>
      <c r="O6918" s="185"/>
    </row>
    <row r="6919" spans="1:15" x14ac:dyDescent="0.25">
      <c r="A6919" s="239" t="s">
        <v>16946</v>
      </c>
      <c r="B6919" s="189" t="s">
        <v>7085</v>
      </c>
      <c r="C6919" s="190" t="s">
        <v>5585</v>
      </c>
      <c r="D6919" s="190" t="s">
        <v>8167</v>
      </c>
      <c r="E6919" s="190" t="s">
        <v>20873</v>
      </c>
      <c r="F6919" s="190" t="s">
        <v>20870</v>
      </c>
      <c r="G6919" s="192">
        <v>6496</v>
      </c>
      <c r="H6919" s="191">
        <v>189.23</v>
      </c>
      <c r="I6919" s="188">
        <v>34.32859483168631</v>
      </c>
      <c r="J6919" s="192">
        <v>5868</v>
      </c>
      <c r="K6919" s="191">
        <v>187.11</v>
      </c>
      <c r="L6919" s="193">
        <v>31.361231361231358</v>
      </c>
      <c r="O6919" s="185"/>
    </row>
    <row r="6920" spans="1:15" x14ac:dyDescent="0.25">
      <c r="A6920" s="239" t="s">
        <v>16947</v>
      </c>
      <c r="B6920" s="189" t="s">
        <v>7085</v>
      </c>
      <c r="C6920" s="190" t="s">
        <v>5585</v>
      </c>
      <c r="D6920" s="190" t="s">
        <v>6924</v>
      </c>
      <c r="E6920" s="190" t="s">
        <v>20873</v>
      </c>
      <c r="F6920" s="190" t="s">
        <v>20869</v>
      </c>
      <c r="G6920" s="192">
        <v>2570</v>
      </c>
      <c r="H6920" s="191">
        <v>201.7</v>
      </c>
      <c r="I6920" s="188">
        <v>12.741695587506198</v>
      </c>
      <c r="J6920" s="192">
        <v>2959</v>
      </c>
      <c r="K6920" s="191">
        <v>199.93</v>
      </c>
      <c r="L6920" s="193">
        <v>14.800180063022058</v>
      </c>
      <c r="O6920" s="185"/>
    </row>
    <row r="6921" spans="1:15" x14ac:dyDescent="0.25">
      <c r="A6921" s="239" t="s">
        <v>16948</v>
      </c>
      <c r="B6921" s="189" t="s">
        <v>7085</v>
      </c>
      <c r="C6921" s="190" t="s">
        <v>5585</v>
      </c>
      <c r="D6921" s="190" t="s">
        <v>16949</v>
      </c>
      <c r="E6921" s="190" t="s">
        <v>20873</v>
      </c>
      <c r="F6921" s="190" t="s">
        <v>20870</v>
      </c>
      <c r="G6921" s="192">
        <v>0</v>
      </c>
      <c r="H6921" s="191">
        <v>0</v>
      </c>
      <c r="I6921" s="188">
        <v>0</v>
      </c>
      <c r="J6921" s="192">
        <v>0</v>
      </c>
      <c r="K6921" s="191">
        <v>0</v>
      </c>
      <c r="L6921" s="193">
        <v>0</v>
      </c>
      <c r="O6921" s="185"/>
    </row>
    <row r="6922" spans="1:15" x14ac:dyDescent="0.25">
      <c r="A6922" s="239" t="s">
        <v>16950</v>
      </c>
      <c r="B6922" s="189" t="s">
        <v>7085</v>
      </c>
      <c r="C6922" s="190" t="s">
        <v>5585</v>
      </c>
      <c r="D6922" s="190" t="s">
        <v>8168</v>
      </c>
      <c r="E6922" s="190" t="s">
        <v>20873</v>
      </c>
      <c r="F6922" s="190" t="s">
        <v>20869</v>
      </c>
      <c r="G6922" s="192">
        <v>1366</v>
      </c>
      <c r="H6922" s="191">
        <v>90.87</v>
      </c>
      <c r="I6922" s="188">
        <v>15.032463959502586</v>
      </c>
      <c r="J6922" s="192">
        <v>1432</v>
      </c>
      <c r="K6922" s="191">
        <v>95.27</v>
      </c>
      <c r="L6922" s="193">
        <v>15.030964626850006</v>
      </c>
      <c r="O6922" s="185"/>
    </row>
    <row r="6923" spans="1:15" x14ac:dyDescent="0.25">
      <c r="A6923" s="239" t="s">
        <v>16951</v>
      </c>
      <c r="B6923" s="189" t="s">
        <v>7085</v>
      </c>
      <c r="C6923" s="190" t="s">
        <v>5585</v>
      </c>
      <c r="D6923" s="190" t="s">
        <v>6925</v>
      </c>
      <c r="E6923" s="190" t="s">
        <v>20873</v>
      </c>
      <c r="F6923" s="190" t="s">
        <v>20869</v>
      </c>
      <c r="G6923" s="192">
        <v>5165</v>
      </c>
      <c r="H6923" s="191">
        <v>248.43</v>
      </c>
      <c r="I6923" s="188">
        <v>20.790564746608702</v>
      </c>
      <c r="J6923" s="192">
        <v>6652</v>
      </c>
      <c r="K6923" s="191">
        <v>250.83</v>
      </c>
      <c r="L6923" s="193">
        <v>26.519953753538253</v>
      </c>
      <c r="O6923" s="185"/>
    </row>
    <row r="6924" spans="1:15" x14ac:dyDescent="0.25">
      <c r="A6924" s="239" t="s">
        <v>16952</v>
      </c>
      <c r="B6924" s="189" t="s">
        <v>7085</v>
      </c>
      <c r="C6924" s="190" t="s">
        <v>5585</v>
      </c>
      <c r="D6924" s="190" t="s">
        <v>6926</v>
      </c>
      <c r="E6924" s="190" t="s">
        <v>20873</v>
      </c>
      <c r="F6924" s="190" t="s">
        <v>20869</v>
      </c>
      <c r="G6924" s="192">
        <v>22298</v>
      </c>
      <c r="H6924" s="191">
        <v>618.30999999999995</v>
      </c>
      <c r="I6924" s="188">
        <v>36.062816386602194</v>
      </c>
      <c r="J6924" s="192">
        <v>23700</v>
      </c>
      <c r="K6924" s="191">
        <v>617.99</v>
      </c>
      <c r="L6924" s="193">
        <v>38.35013511545494</v>
      </c>
      <c r="O6924" s="185"/>
    </row>
    <row r="6925" spans="1:15" x14ac:dyDescent="0.25">
      <c r="A6925" s="239" t="s">
        <v>16953</v>
      </c>
      <c r="B6925" s="189" t="s">
        <v>7085</v>
      </c>
      <c r="C6925" s="190" t="s">
        <v>5585</v>
      </c>
      <c r="D6925" s="190" t="s">
        <v>6927</v>
      </c>
      <c r="E6925" s="190" t="s">
        <v>20873</v>
      </c>
      <c r="F6925" s="190" t="s">
        <v>20869</v>
      </c>
      <c r="G6925" s="192">
        <v>15560</v>
      </c>
      <c r="H6925" s="191">
        <v>489.85</v>
      </c>
      <c r="I6925" s="188">
        <v>31.764825967132793</v>
      </c>
      <c r="J6925" s="192">
        <v>14140</v>
      </c>
      <c r="K6925" s="191">
        <v>485.31</v>
      </c>
      <c r="L6925" s="193">
        <v>29.136016154622819</v>
      </c>
      <c r="O6925" s="185"/>
    </row>
    <row r="6926" spans="1:15" x14ac:dyDescent="0.25">
      <c r="A6926" s="239" t="s">
        <v>16954</v>
      </c>
      <c r="B6926" s="189" t="s">
        <v>7085</v>
      </c>
      <c r="C6926" s="190" t="s">
        <v>5585</v>
      </c>
      <c r="D6926" s="190" t="s">
        <v>16955</v>
      </c>
      <c r="E6926" s="190" t="s">
        <v>20873</v>
      </c>
      <c r="F6926" s="190" t="s">
        <v>20870</v>
      </c>
      <c r="G6926" s="192">
        <v>0</v>
      </c>
      <c r="H6926" s="191">
        <v>0</v>
      </c>
      <c r="I6926" s="188">
        <v>0</v>
      </c>
      <c r="J6926" s="192">
        <v>0</v>
      </c>
      <c r="K6926" s="191">
        <v>0</v>
      </c>
      <c r="L6926" s="193">
        <v>0</v>
      </c>
      <c r="O6926" s="185"/>
    </row>
    <row r="6927" spans="1:15" x14ac:dyDescent="0.25">
      <c r="A6927" s="239" t="s">
        <v>16956</v>
      </c>
      <c r="B6927" s="189" t="s">
        <v>7085</v>
      </c>
      <c r="C6927" s="190" t="s">
        <v>5585</v>
      </c>
      <c r="D6927" s="190" t="s">
        <v>5915</v>
      </c>
      <c r="E6927" s="190" t="s">
        <v>20873</v>
      </c>
      <c r="F6927" s="190" t="s">
        <v>20869</v>
      </c>
      <c r="G6927" s="192">
        <v>3712</v>
      </c>
      <c r="H6927" s="191">
        <v>249.1</v>
      </c>
      <c r="I6927" s="188">
        <v>14.901645925331193</v>
      </c>
      <c r="J6927" s="192">
        <v>3900</v>
      </c>
      <c r="K6927" s="191">
        <v>234.39</v>
      </c>
      <c r="L6927" s="193">
        <v>16.638935108153078</v>
      </c>
      <c r="O6927" s="185"/>
    </row>
    <row r="6928" spans="1:15" x14ac:dyDescent="0.25">
      <c r="A6928" s="239" t="s">
        <v>16957</v>
      </c>
      <c r="B6928" s="189" t="s">
        <v>7085</v>
      </c>
      <c r="C6928" s="190" t="s">
        <v>5585</v>
      </c>
      <c r="D6928" s="190" t="s">
        <v>6653</v>
      </c>
      <c r="E6928" s="190" t="s">
        <v>20873</v>
      </c>
      <c r="F6928" s="190" t="s">
        <v>20869</v>
      </c>
      <c r="G6928" s="192">
        <v>3597</v>
      </c>
      <c r="H6928" s="191">
        <v>231.51</v>
      </c>
      <c r="I6928" s="188">
        <v>15.537125826098226</v>
      </c>
      <c r="J6928" s="192">
        <v>3705</v>
      </c>
      <c r="K6928" s="191">
        <v>238.44</v>
      </c>
      <c r="L6928" s="193">
        <v>15.538500251635632</v>
      </c>
      <c r="O6928" s="185"/>
    </row>
    <row r="6929" spans="1:15" x14ac:dyDescent="0.25">
      <c r="A6929" s="239" t="s">
        <v>16958</v>
      </c>
      <c r="B6929" s="189" t="s">
        <v>7085</v>
      </c>
      <c r="C6929" s="190" t="s">
        <v>5585</v>
      </c>
      <c r="D6929" s="190" t="s">
        <v>5916</v>
      </c>
      <c r="E6929" s="190" t="s">
        <v>20873</v>
      </c>
      <c r="F6929" s="190" t="s">
        <v>20869</v>
      </c>
      <c r="G6929" s="192">
        <v>292109</v>
      </c>
      <c r="H6929" s="191">
        <v>3214.8</v>
      </c>
      <c r="I6929" s="188">
        <v>90.863817344780387</v>
      </c>
      <c r="J6929" s="192">
        <v>310462</v>
      </c>
      <c r="K6929" s="191">
        <v>3230.92</v>
      </c>
      <c r="L6929" s="193">
        <v>96.090896710534452</v>
      </c>
      <c r="O6929" s="185"/>
    </row>
    <row r="6930" spans="1:15" x14ac:dyDescent="0.25">
      <c r="A6930" s="239" t="s">
        <v>16959</v>
      </c>
      <c r="B6930" s="189" t="s">
        <v>7085</v>
      </c>
      <c r="C6930" s="190" t="s">
        <v>5585</v>
      </c>
      <c r="D6930" s="190" t="s">
        <v>5917</v>
      </c>
      <c r="E6930" s="190" t="s">
        <v>20873</v>
      </c>
      <c r="F6930" s="190" t="s">
        <v>20869</v>
      </c>
      <c r="G6930" s="192">
        <v>9268</v>
      </c>
      <c r="H6930" s="191">
        <v>214.79</v>
      </c>
      <c r="I6930" s="188">
        <v>43.149122398621913</v>
      </c>
      <c r="J6930" s="192">
        <v>10194.799999999999</v>
      </c>
      <c r="K6930" s="191">
        <v>214.72</v>
      </c>
      <c r="L6930" s="193">
        <v>47.479508196721305</v>
      </c>
      <c r="O6930" s="185"/>
    </row>
    <row r="6931" spans="1:15" x14ac:dyDescent="0.25">
      <c r="A6931" s="239" t="s">
        <v>16960</v>
      </c>
      <c r="B6931" s="189" t="s">
        <v>7085</v>
      </c>
      <c r="C6931" s="190" t="s">
        <v>5585</v>
      </c>
      <c r="D6931" s="190" t="s">
        <v>16961</v>
      </c>
      <c r="E6931" s="190" t="s">
        <v>20873</v>
      </c>
      <c r="F6931" s="190" t="s">
        <v>20868</v>
      </c>
      <c r="G6931" s="192">
        <v>0</v>
      </c>
      <c r="H6931" s="191">
        <v>113.69</v>
      </c>
      <c r="I6931" s="188">
        <v>0</v>
      </c>
      <c r="J6931" s="192">
        <v>0</v>
      </c>
      <c r="K6931" s="191">
        <v>119.92</v>
      </c>
      <c r="L6931" s="193">
        <v>0</v>
      </c>
      <c r="O6931" s="185"/>
    </row>
    <row r="6932" spans="1:15" x14ac:dyDescent="0.25">
      <c r="A6932" s="239" t="s">
        <v>16962</v>
      </c>
      <c r="B6932" s="189" t="s">
        <v>7085</v>
      </c>
      <c r="C6932" s="190" t="s">
        <v>5585</v>
      </c>
      <c r="D6932" s="190" t="s">
        <v>16963</v>
      </c>
      <c r="E6932" s="190" t="s">
        <v>20873</v>
      </c>
      <c r="F6932" s="190" t="s">
        <v>20869</v>
      </c>
      <c r="G6932" s="192">
        <v>625</v>
      </c>
      <c r="H6932" s="191">
        <v>76.11</v>
      </c>
      <c r="I6932" s="188">
        <v>8.2117987123899621</v>
      </c>
      <c r="J6932" s="192">
        <v>700</v>
      </c>
      <c r="K6932" s="191">
        <v>82.29</v>
      </c>
      <c r="L6932" s="193">
        <v>8.5065013974966579</v>
      </c>
      <c r="O6932" s="185"/>
    </row>
    <row r="6933" spans="1:15" x14ac:dyDescent="0.25">
      <c r="A6933" s="239" t="s">
        <v>16964</v>
      </c>
      <c r="B6933" s="189" t="s">
        <v>7085</v>
      </c>
      <c r="C6933" s="190" t="s">
        <v>5585</v>
      </c>
      <c r="D6933" s="190" t="s">
        <v>5918</v>
      </c>
      <c r="E6933" s="190" t="s">
        <v>20873</v>
      </c>
      <c r="F6933" s="190" t="s">
        <v>20869</v>
      </c>
      <c r="G6933" s="192">
        <v>362350</v>
      </c>
      <c r="H6933" s="191">
        <v>3528.92</v>
      </c>
      <c r="I6933" s="188">
        <v>102.68014009952053</v>
      </c>
      <c r="J6933" s="192">
        <v>360499</v>
      </c>
      <c r="K6933" s="191">
        <v>3510.89</v>
      </c>
      <c r="L6933" s="193">
        <v>102.68023207790617</v>
      </c>
      <c r="O6933" s="185"/>
    </row>
    <row r="6934" spans="1:15" x14ac:dyDescent="0.25">
      <c r="A6934" s="239" t="s">
        <v>16965</v>
      </c>
      <c r="B6934" s="189" t="s">
        <v>7085</v>
      </c>
      <c r="C6934" s="190" t="s">
        <v>5585</v>
      </c>
      <c r="D6934" s="190" t="s">
        <v>5919</v>
      </c>
      <c r="E6934" s="190" t="s">
        <v>20873</v>
      </c>
      <c r="F6934" s="190" t="s">
        <v>20869</v>
      </c>
      <c r="G6934" s="192">
        <v>1172</v>
      </c>
      <c r="H6934" s="191">
        <v>61.99</v>
      </c>
      <c r="I6934" s="188">
        <v>18.906275205678334</v>
      </c>
      <c r="J6934" s="192">
        <v>1200</v>
      </c>
      <c r="K6934" s="191">
        <v>50.3</v>
      </c>
      <c r="L6934" s="193">
        <v>23.856858846918492</v>
      </c>
      <c r="O6934" s="185"/>
    </row>
    <row r="6935" spans="1:15" x14ac:dyDescent="0.25">
      <c r="A6935" s="239" t="s">
        <v>16966</v>
      </c>
      <c r="B6935" s="189" t="s">
        <v>7085</v>
      </c>
      <c r="C6935" s="190" t="s">
        <v>5585</v>
      </c>
      <c r="D6935" s="190" t="s">
        <v>16967</v>
      </c>
      <c r="E6935" s="190" t="s">
        <v>20873</v>
      </c>
      <c r="F6935" s="190" t="s">
        <v>20870</v>
      </c>
      <c r="G6935" s="192">
        <v>0</v>
      </c>
      <c r="H6935" s="191">
        <v>0</v>
      </c>
      <c r="I6935" s="188">
        <v>0</v>
      </c>
      <c r="J6935" s="192">
        <v>0</v>
      </c>
      <c r="K6935" s="191">
        <v>0</v>
      </c>
      <c r="L6935" s="193">
        <v>0</v>
      </c>
      <c r="O6935" s="185"/>
    </row>
    <row r="6936" spans="1:15" x14ac:dyDescent="0.25">
      <c r="A6936" s="239" t="s">
        <v>16968</v>
      </c>
      <c r="B6936" s="189" t="s">
        <v>7085</v>
      </c>
      <c r="C6936" s="190" t="s">
        <v>5585</v>
      </c>
      <c r="D6936" s="190" t="s">
        <v>16969</v>
      </c>
      <c r="E6936" s="190" t="s">
        <v>20873</v>
      </c>
      <c r="F6936" s="190" t="s">
        <v>20869</v>
      </c>
      <c r="G6936" s="192">
        <v>1602</v>
      </c>
      <c r="H6936" s="191">
        <v>113.96</v>
      </c>
      <c r="I6936" s="188">
        <v>14.057564057564058</v>
      </c>
      <c r="J6936" s="192">
        <v>1680</v>
      </c>
      <c r="K6936" s="191">
        <v>119.52</v>
      </c>
      <c r="L6936" s="193">
        <v>14.056224899598394</v>
      </c>
      <c r="O6936" s="185"/>
    </row>
    <row r="6937" spans="1:15" x14ac:dyDescent="0.25">
      <c r="A6937" s="239" t="s">
        <v>16970</v>
      </c>
      <c r="B6937" s="189" t="s">
        <v>7085</v>
      </c>
      <c r="C6937" s="190" t="s">
        <v>5585</v>
      </c>
      <c r="D6937" s="190" t="s">
        <v>5920</v>
      </c>
      <c r="E6937" s="190" t="s">
        <v>20873</v>
      </c>
      <c r="F6937" s="190" t="s">
        <v>20869</v>
      </c>
      <c r="G6937" s="192">
        <v>13629</v>
      </c>
      <c r="H6937" s="191">
        <v>499.43</v>
      </c>
      <c r="I6937" s="188">
        <v>27.289109584926816</v>
      </c>
      <c r="J6937" s="192">
        <v>14190</v>
      </c>
      <c r="K6937" s="191">
        <v>512.09</v>
      </c>
      <c r="L6937" s="193">
        <v>27.709972856333845</v>
      </c>
      <c r="O6937" s="185"/>
    </row>
    <row r="6938" spans="1:15" x14ac:dyDescent="0.25">
      <c r="A6938" s="239" t="s">
        <v>16971</v>
      </c>
      <c r="B6938" s="189" t="s">
        <v>7085</v>
      </c>
      <c r="C6938" s="190" t="s">
        <v>5585</v>
      </c>
      <c r="D6938" s="190" t="s">
        <v>16972</v>
      </c>
      <c r="E6938" s="190" t="s">
        <v>20873</v>
      </c>
      <c r="F6938" s="190" t="s">
        <v>20870</v>
      </c>
      <c r="G6938" s="192">
        <v>0</v>
      </c>
      <c r="H6938" s="191">
        <v>0</v>
      </c>
      <c r="I6938" s="188">
        <v>0</v>
      </c>
      <c r="J6938" s="192">
        <v>0</v>
      </c>
      <c r="K6938" s="191">
        <v>0</v>
      </c>
      <c r="L6938" s="193">
        <v>0</v>
      </c>
      <c r="O6938" s="185"/>
    </row>
    <row r="6939" spans="1:15" x14ac:dyDescent="0.25">
      <c r="A6939" s="239" t="s">
        <v>16973</v>
      </c>
      <c r="B6939" s="189" t="s">
        <v>7085</v>
      </c>
      <c r="C6939" s="190" t="s">
        <v>5585</v>
      </c>
      <c r="D6939" s="190" t="s">
        <v>1535</v>
      </c>
      <c r="E6939" s="190" t="s">
        <v>20873</v>
      </c>
      <c r="F6939" s="190" t="s">
        <v>20869</v>
      </c>
      <c r="G6939" s="192">
        <v>4782</v>
      </c>
      <c r="H6939" s="191">
        <v>214.59</v>
      </c>
      <c r="I6939" s="188">
        <v>22.284356214175869</v>
      </c>
      <c r="J6939" s="192">
        <v>5000</v>
      </c>
      <c r="K6939" s="191">
        <v>217.95</v>
      </c>
      <c r="L6939" s="193">
        <v>22.941041523285158</v>
      </c>
      <c r="O6939" s="185"/>
    </row>
    <row r="6940" spans="1:15" x14ac:dyDescent="0.25">
      <c r="A6940" s="239" t="s">
        <v>16974</v>
      </c>
      <c r="B6940" s="189" t="s">
        <v>7085</v>
      </c>
      <c r="C6940" s="190" t="s">
        <v>5585</v>
      </c>
      <c r="D6940" s="190" t="s">
        <v>1536</v>
      </c>
      <c r="E6940" s="190" t="s">
        <v>20873</v>
      </c>
      <c r="F6940" s="190" t="s">
        <v>20869</v>
      </c>
      <c r="G6940" s="192">
        <v>468</v>
      </c>
      <c r="H6940" s="191">
        <v>116.68</v>
      </c>
      <c r="I6940" s="188">
        <v>4.0109701748371611</v>
      </c>
      <c r="J6940" s="192">
        <v>468</v>
      </c>
      <c r="K6940" s="191">
        <v>117.48</v>
      </c>
      <c r="L6940" s="193">
        <v>3.9836567926455566</v>
      </c>
      <c r="O6940" s="185"/>
    </row>
    <row r="6941" spans="1:15" x14ac:dyDescent="0.25">
      <c r="A6941" s="239" t="s">
        <v>16975</v>
      </c>
      <c r="B6941" s="189" t="s">
        <v>7085</v>
      </c>
      <c r="C6941" s="190" t="s">
        <v>5585</v>
      </c>
      <c r="D6941" s="190" t="s">
        <v>1537</v>
      </c>
      <c r="E6941" s="190" t="s">
        <v>20873</v>
      </c>
      <c r="F6941" s="190" t="s">
        <v>20869</v>
      </c>
      <c r="G6941" s="192">
        <v>6000</v>
      </c>
      <c r="H6941" s="191">
        <v>191.14</v>
      </c>
      <c r="I6941" s="188">
        <v>31.390603745945384</v>
      </c>
      <c r="J6941" s="192">
        <v>5973</v>
      </c>
      <c r="K6941" s="191">
        <v>190.27</v>
      </c>
      <c r="L6941" s="193">
        <v>31.392232091238764</v>
      </c>
      <c r="O6941" s="185"/>
    </row>
    <row r="6942" spans="1:15" x14ac:dyDescent="0.25">
      <c r="A6942" s="239" t="s">
        <v>16976</v>
      </c>
      <c r="B6942" s="189" t="s">
        <v>7085</v>
      </c>
      <c r="C6942" s="190" t="s">
        <v>5585</v>
      </c>
      <c r="D6942" s="190" t="s">
        <v>16977</v>
      </c>
      <c r="E6942" s="190" t="s">
        <v>20873</v>
      </c>
      <c r="F6942" s="190" t="s">
        <v>20870</v>
      </c>
      <c r="G6942" s="192">
        <v>4290</v>
      </c>
      <c r="H6942" s="191">
        <v>338.46</v>
      </c>
      <c r="I6942" s="188">
        <v>12.675057613898245</v>
      </c>
      <c r="J6942" s="192">
        <v>4500</v>
      </c>
      <c r="K6942" s="191">
        <v>342.44</v>
      </c>
      <c r="L6942" s="193">
        <v>13.140988202312814</v>
      </c>
      <c r="O6942" s="185"/>
    </row>
    <row r="6943" spans="1:15" x14ac:dyDescent="0.25">
      <c r="A6943" s="239" t="s">
        <v>16978</v>
      </c>
      <c r="B6943" s="189" t="s">
        <v>7085</v>
      </c>
      <c r="C6943" s="190" t="s">
        <v>5585</v>
      </c>
      <c r="D6943" s="190" t="s">
        <v>1538</v>
      </c>
      <c r="E6943" s="190" t="s">
        <v>20873</v>
      </c>
      <c r="F6943" s="190" t="s">
        <v>20869</v>
      </c>
      <c r="G6943" s="192">
        <v>172830</v>
      </c>
      <c r="H6943" s="191">
        <v>1131.29</v>
      </c>
      <c r="I6943" s="188">
        <v>152.77249865198138</v>
      </c>
      <c r="J6943" s="192">
        <v>175519</v>
      </c>
      <c r="K6943" s="191">
        <v>1144.0999999999999</v>
      </c>
      <c r="L6943" s="193">
        <v>153.41228913556509</v>
      </c>
      <c r="O6943" s="185"/>
    </row>
    <row r="6944" spans="1:15" x14ac:dyDescent="0.25">
      <c r="A6944" s="239" t="s">
        <v>16979</v>
      </c>
      <c r="B6944" s="189" t="s">
        <v>7085</v>
      </c>
      <c r="C6944" s="190" t="s">
        <v>5585</v>
      </c>
      <c r="D6944" s="190" t="s">
        <v>1539</v>
      </c>
      <c r="E6944" s="190" t="s">
        <v>20873</v>
      </c>
      <c r="F6944" s="190" t="s">
        <v>20869</v>
      </c>
      <c r="G6944" s="192">
        <v>1250</v>
      </c>
      <c r="H6944" s="191">
        <v>169.3</v>
      </c>
      <c r="I6944" s="188">
        <v>7.3833431777909029</v>
      </c>
      <c r="J6944" s="192">
        <v>1750</v>
      </c>
      <c r="K6944" s="191">
        <v>167.96</v>
      </c>
      <c r="L6944" s="193">
        <v>10.419147416051441</v>
      </c>
      <c r="O6944" s="185"/>
    </row>
    <row r="6945" spans="1:15" x14ac:dyDescent="0.25">
      <c r="A6945" s="239" t="s">
        <v>16980</v>
      </c>
      <c r="B6945" s="189" t="s">
        <v>7085</v>
      </c>
      <c r="C6945" s="190" t="s">
        <v>5585</v>
      </c>
      <c r="D6945" s="190" t="s">
        <v>1540</v>
      </c>
      <c r="E6945" s="190" t="s">
        <v>20873</v>
      </c>
      <c r="F6945" s="190" t="s">
        <v>20869</v>
      </c>
      <c r="G6945" s="192">
        <v>15841</v>
      </c>
      <c r="H6945" s="191">
        <v>528.39</v>
      </c>
      <c r="I6945" s="188">
        <v>29.979749806014496</v>
      </c>
      <c r="J6945" s="192">
        <v>19000</v>
      </c>
      <c r="K6945" s="191">
        <v>550.73</v>
      </c>
      <c r="L6945" s="193">
        <v>34.499664082218146</v>
      </c>
      <c r="O6945" s="185"/>
    </row>
    <row r="6946" spans="1:15" x14ac:dyDescent="0.25">
      <c r="A6946" s="239" t="s">
        <v>16981</v>
      </c>
      <c r="B6946" s="189" t="s">
        <v>7085</v>
      </c>
      <c r="C6946" s="190" t="s">
        <v>5585</v>
      </c>
      <c r="D6946" s="190" t="s">
        <v>16982</v>
      </c>
      <c r="E6946" s="190" t="s">
        <v>20873</v>
      </c>
      <c r="F6946" s="190" t="s">
        <v>20869</v>
      </c>
      <c r="G6946" s="192">
        <v>3343</v>
      </c>
      <c r="H6946" s="191">
        <v>239.89</v>
      </c>
      <c r="I6946" s="188">
        <v>13.9355537954896</v>
      </c>
      <c r="J6946" s="192">
        <v>3476</v>
      </c>
      <c r="K6946" s="191">
        <v>249.44</v>
      </c>
      <c r="L6946" s="193">
        <v>13.935214881334188</v>
      </c>
      <c r="O6946" s="185"/>
    </row>
    <row r="6947" spans="1:15" x14ac:dyDescent="0.25">
      <c r="A6947" s="239" t="s">
        <v>16983</v>
      </c>
      <c r="B6947" s="189" t="s">
        <v>7085</v>
      </c>
      <c r="C6947" s="190" t="s">
        <v>5585</v>
      </c>
      <c r="D6947" s="190" t="s">
        <v>8547</v>
      </c>
      <c r="E6947" s="190" t="s">
        <v>20873</v>
      </c>
      <c r="F6947" s="190" t="s">
        <v>20869</v>
      </c>
      <c r="G6947" s="192">
        <v>1500</v>
      </c>
      <c r="H6947" s="191">
        <v>129.69999999999999</v>
      </c>
      <c r="I6947" s="188">
        <v>11.565150346954512</v>
      </c>
      <c r="J6947" s="192">
        <v>1452</v>
      </c>
      <c r="K6947" s="191">
        <v>130.41999999999999</v>
      </c>
      <c r="L6947" s="193">
        <v>11.13326176966723</v>
      </c>
      <c r="O6947" s="185"/>
    </row>
    <row r="6948" spans="1:15" x14ac:dyDescent="0.25">
      <c r="A6948" s="239" t="s">
        <v>16984</v>
      </c>
      <c r="B6948" s="189" t="s">
        <v>7085</v>
      </c>
      <c r="C6948" s="190" t="s">
        <v>5585</v>
      </c>
      <c r="D6948" s="190" t="s">
        <v>1541</v>
      </c>
      <c r="E6948" s="190" t="s">
        <v>20873</v>
      </c>
      <c r="F6948" s="190" t="s">
        <v>20869</v>
      </c>
      <c r="G6948" s="192">
        <v>5011</v>
      </c>
      <c r="H6948" s="191">
        <v>142.97</v>
      </c>
      <c r="I6948" s="188">
        <v>35.049311044275022</v>
      </c>
      <c r="J6948" s="192">
        <v>5209</v>
      </c>
      <c r="K6948" s="191">
        <v>148.62</v>
      </c>
      <c r="L6948" s="193">
        <v>35.049118557394699</v>
      </c>
      <c r="O6948" s="185"/>
    </row>
    <row r="6949" spans="1:15" x14ac:dyDescent="0.25">
      <c r="A6949" s="239" t="s">
        <v>16985</v>
      </c>
      <c r="B6949" s="189" t="s">
        <v>7085</v>
      </c>
      <c r="C6949" s="190" t="s">
        <v>5585</v>
      </c>
      <c r="D6949" s="190" t="s">
        <v>16986</v>
      </c>
      <c r="E6949" s="190" t="s">
        <v>20873</v>
      </c>
      <c r="F6949" s="190" t="s">
        <v>20868</v>
      </c>
      <c r="G6949" s="192">
        <v>0</v>
      </c>
      <c r="H6949" s="191">
        <v>56.87</v>
      </c>
      <c r="I6949" s="188">
        <v>0</v>
      </c>
      <c r="J6949" s="192">
        <v>0</v>
      </c>
      <c r="K6949" s="191">
        <v>56.55</v>
      </c>
      <c r="L6949" s="193">
        <v>0</v>
      </c>
      <c r="O6949" s="185"/>
    </row>
    <row r="6950" spans="1:15" x14ac:dyDescent="0.25">
      <c r="A6950" s="239" t="s">
        <v>16987</v>
      </c>
      <c r="B6950" s="189" t="s">
        <v>7085</v>
      </c>
      <c r="C6950" s="190" t="s">
        <v>5585</v>
      </c>
      <c r="D6950" s="190" t="s">
        <v>1542</v>
      </c>
      <c r="E6950" s="190" t="s">
        <v>20873</v>
      </c>
      <c r="F6950" s="190" t="s">
        <v>20869</v>
      </c>
      <c r="G6950" s="192">
        <v>5100</v>
      </c>
      <c r="H6950" s="191">
        <v>123.36</v>
      </c>
      <c r="I6950" s="188">
        <v>41.342412451361866</v>
      </c>
      <c r="J6950" s="192">
        <v>5200</v>
      </c>
      <c r="K6950" s="191">
        <v>122.9</v>
      </c>
      <c r="L6950" s="193">
        <v>42.310821806346624</v>
      </c>
      <c r="O6950" s="185"/>
    </row>
    <row r="6951" spans="1:15" x14ac:dyDescent="0.25">
      <c r="A6951" s="239" t="s">
        <v>16988</v>
      </c>
      <c r="B6951" s="189" t="s">
        <v>7085</v>
      </c>
      <c r="C6951" s="190" t="s">
        <v>5585</v>
      </c>
      <c r="D6951" s="190" t="s">
        <v>1543</v>
      </c>
      <c r="E6951" s="190" t="s">
        <v>20873</v>
      </c>
      <c r="F6951" s="190" t="s">
        <v>20869</v>
      </c>
      <c r="G6951" s="192">
        <v>10000</v>
      </c>
      <c r="H6951" s="191">
        <v>258.70999999999998</v>
      </c>
      <c r="I6951" s="188">
        <v>38.653318387383557</v>
      </c>
      <c r="J6951" s="192">
        <v>11000</v>
      </c>
      <c r="K6951" s="191">
        <v>258.85000000000002</v>
      </c>
      <c r="L6951" s="193">
        <v>42.49565385358315</v>
      </c>
      <c r="O6951" s="185"/>
    </row>
    <row r="6952" spans="1:15" x14ac:dyDescent="0.25">
      <c r="A6952" s="239" t="s">
        <v>16989</v>
      </c>
      <c r="B6952" s="189" t="s">
        <v>7085</v>
      </c>
      <c r="C6952" s="190" t="s">
        <v>5585</v>
      </c>
      <c r="D6952" s="190" t="s">
        <v>1544</v>
      </c>
      <c r="E6952" s="190" t="s">
        <v>20873</v>
      </c>
      <c r="F6952" s="190" t="s">
        <v>20869</v>
      </c>
      <c r="G6952" s="192">
        <v>4000</v>
      </c>
      <c r="H6952" s="191">
        <v>117.31</v>
      </c>
      <c r="I6952" s="188">
        <v>34.097689881510526</v>
      </c>
      <c r="J6952" s="192">
        <v>4124</v>
      </c>
      <c r="K6952" s="191">
        <v>120.94</v>
      </c>
      <c r="L6952" s="193">
        <v>34.099553497602116</v>
      </c>
      <c r="O6952" s="185"/>
    </row>
    <row r="6953" spans="1:15" x14ac:dyDescent="0.25">
      <c r="A6953" s="239" t="s">
        <v>16990</v>
      </c>
      <c r="B6953" s="189" t="s">
        <v>7085</v>
      </c>
      <c r="C6953" s="190" t="s">
        <v>5585</v>
      </c>
      <c r="D6953" s="190" t="s">
        <v>5349</v>
      </c>
      <c r="E6953" s="190" t="s">
        <v>20873</v>
      </c>
      <c r="F6953" s="190" t="s">
        <v>20869</v>
      </c>
      <c r="G6953" s="192">
        <v>321000</v>
      </c>
      <c r="H6953" s="191">
        <v>4728.68</v>
      </c>
      <c r="I6953" s="188">
        <v>67.883637717079608</v>
      </c>
      <c r="J6953" s="192">
        <v>333828</v>
      </c>
      <c r="K6953" s="191">
        <v>4774.43</v>
      </c>
      <c r="L6953" s="193">
        <v>69.919969504213057</v>
      </c>
      <c r="O6953" s="185"/>
    </row>
    <row r="6954" spans="1:15" x14ac:dyDescent="0.25">
      <c r="A6954" s="239" t="s">
        <v>16991</v>
      </c>
      <c r="B6954" s="189" t="s">
        <v>7085</v>
      </c>
      <c r="C6954" s="190" t="s">
        <v>5585</v>
      </c>
      <c r="D6954" s="190" t="s">
        <v>1545</v>
      </c>
      <c r="E6954" s="190" t="s">
        <v>20873</v>
      </c>
      <c r="F6954" s="190" t="s">
        <v>20869</v>
      </c>
      <c r="G6954" s="192">
        <v>26765</v>
      </c>
      <c r="H6954" s="191">
        <v>1434.64</v>
      </c>
      <c r="I6954" s="188">
        <v>18.656248257402552</v>
      </c>
      <c r="J6954" s="192">
        <v>25603</v>
      </c>
      <c r="K6954" s="191">
        <v>1471.38</v>
      </c>
      <c r="L6954" s="193">
        <v>17.400671478475989</v>
      </c>
      <c r="O6954" s="185"/>
    </row>
    <row r="6955" spans="1:15" x14ac:dyDescent="0.25">
      <c r="A6955" s="239" t="s">
        <v>16992</v>
      </c>
      <c r="B6955" s="189" t="s">
        <v>7085</v>
      </c>
      <c r="C6955" s="190" t="s">
        <v>5585</v>
      </c>
      <c r="D6955" s="190" t="s">
        <v>16993</v>
      </c>
      <c r="E6955" s="190" t="s">
        <v>20873</v>
      </c>
      <c r="F6955" s="190" t="s">
        <v>20870</v>
      </c>
      <c r="G6955" s="192">
        <v>0</v>
      </c>
      <c r="H6955" s="191">
        <v>0</v>
      </c>
      <c r="I6955" s="188">
        <v>0</v>
      </c>
      <c r="J6955" s="192">
        <v>0</v>
      </c>
      <c r="K6955" s="191">
        <v>0</v>
      </c>
      <c r="L6955" s="193">
        <v>0</v>
      </c>
      <c r="O6955" s="185"/>
    </row>
    <row r="6956" spans="1:15" x14ac:dyDescent="0.25">
      <c r="A6956" s="239" t="s">
        <v>16994</v>
      </c>
      <c r="B6956" s="189" t="s">
        <v>7085</v>
      </c>
      <c r="C6956" s="190" t="s">
        <v>5585</v>
      </c>
      <c r="D6956" s="190" t="s">
        <v>1546</v>
      </c>
      <c r="E6956" s="190" t="s">
        <v>20873</v>
      </c>
      <c r="F6956" s="190" t="s">
        <v>20869</v>
      </c>
      <c r="G6956" s="192">
        <v>43172</v>
      </c>
      <c r="H6956" s="191">
        <v>1122.69</v>
      </c>
      <c r="I6956" s="188">
        <v>38.454070135121896</v>
      </c>
      <c r="J6956" s="192">
        <v>47000</v>
      </c>
      <c r="K6956" s="191">
        <v>1122.9000000000001</v>
      </c>
      <c r="L6956" s="193">
        <v>41.85590880755187</v>
      </c>
      <c r="O6956" s="185"/>
    </row>
    <row r="6957" spans="1:15" x14ac:dyDescent="0.25">
      <c r="A6957" s="239" t="s">
        <v>16995</v>
      </c>
      <c r="B6957" s="189" t="s">
        <v>7085</v>
      </c>
      <c r="C6957" s="190" t="s">
        <v>5585</v>
      </c>
      <c r="D6957" s="190" t="s">
        <v>1547</v>
      </c>
      <c r="E6957" s="190" t="s">
        <v>20873</v>
      </c>
      <c r="F6957" s="190" t="s">
        <v>20869</v>
      </c>
      <c r="G6957" s="192">
        <v>22133</v>
      </c>
      <c r="H6957" s="191">
        <v>961</v>
      </c>
      <c r="I6957" s="188">
        <v>23.031217481789803</v>
      </c>
      <c r="J6957" s="192">
        <v>22459</v>
      </c>
      <c r="K6957" s="191">
        <v>985.24</v>
      </c>
      <c r="L6957" s="193">
        <v>22.795461004425317</v>
      </c>
      <c r="O6957" s="185"/>
    </row>
    <row r="6958" spans="1:15" x14ac:dyDescent="0.25">
      <c r="A6958" s="239" t="s">
        <v>16996</v>
      </c>
      <c r="B6958" s="189" t="s">
        <v>7085</v>
      </c>
      <c r="C6958" s="190" t="s">
        <v>5585</v>
      </c>
      <c r="D6958" s="190" t="s">
        <v>1548</v>
      </c>
      <c r="E6958" s="190" t="s">
        <v>20873</v>
      </c>
      <c r="F6958" s="190" t="s">
        <v>20869</v>
      </c>
      <c r="G6958" s="192">
        <v>5110</v>
      </c>
      <c r="H6958" s="191">
        <v>74.069999999999993</v>
      </c>
      <c r="I6958" s="188">
        <v>68.988794383691115</v>
      </c>
      <c r="J6958" s="192">
        <v>5213</v>
      </c>
      <c r="K6958" s="191">
        <v>79.760000000000005</v>
      </c>
      <c r="L6958" s="193">
        <v>65.358575727181545</v>
      </c>
      <c r="O6958" s="185"/>
    </row>
    <row r="6959" spans="1:15" x14ac:dyDescent="0.25">
      <c r="A6959" s="239" t="s">
        <v>16997</v>
      </c>
      <c r="B6959" s="189" t="s">
        <v>7085</v>
      </c>
      <c r="C6959" s="190" t="s">
        <v>5585</v>
      </c>
      <c r="D6959" s="190" t="s">
        <v>8169</v>
      </c>
      <c r="E6959" s="190" t="s">
        <v>20873</v>
      </c>
      <c r="F6959" s="190" t="s">
        <v>20869</v>
      </c>
      <c r="G6959" s="192">
        <v>2983</v>
      </c>
      <c r="H6959" s="191">
        <v>129.85</v>
      </c>
      <c r="I6959" s="188">
        <v>22.972660762418176</v>
      </c>
      <c r="J6959" s="192">
        <v>2983</v>
      </c>
      <c r="K6959" s="191">
        <v>131.32</v>
      </c>
      <c r="L6959" s="193">
        <v>22.715504112092599</v>
      </c>
      <c r="O6959" s="185"/>
    </row>
    <row r="6960" spans="1:15" x14ac:dyDescent="0.25">
      <c r="A6960" s="239" t="s">
        <v>16998</v>
      </c>
      <c r="B6960" s="189" t="s">
        <v>7085</v>
      </c>
      <c r="C6960" s="190" t="s">
        <v>5585</v>
      </c>
      <c r="D6960" s="190" t="s">
        <v>16999</v>
      </c>
      <c r="E6960" s="190" t="s">
        <v>20873</v>
      </c>
      <c r="F6960" s="190" t="s">
        <v>20870</v>
      </c>
      <c r="G6960" s="192">
        <v>0</v>
      </c>
      <c r="H6960" s="191">
        <v>0</v>
      </c>
      <c r="I6960" s="188">
        <v>0</v>
      </c>
      <c r="J6960" s="192">
        <v>0</v>
      </c>
      <c r="K6960" s="191">
        <v>0</v>
      </c>
      <c r="L6960" s="193">
        <v>0</v>
      </c>
      <c r="O6960" s="185"/>
    </row>
    <row r="6961" spans="1:15" x14ac:dyDescent="0.25">
      <c r="A6961" s="239" t="s">
        <v>17000</v>
      </c>
      <c r="B6961" s="189" t="s">
        <v>7085</v>
      </c>
      <c r="C6961" s="190" t="s">
        <v>5585</v>
      </c>
      <c r="D6961" s="190" t="s">
        <v>17001</v>
      </c>
      <c r="E6961" s="190" t="s">
        <v>20873</v>
      </c>
      <c r="F6961" s="190" t="s">
        <v>20870</v>
      </c>
      <c r="G6961" s="192">
        <v>0</v>
      </c>
      <c r="H6961" s="191">
        <v>0</v>
      </c>
      <c r="I6961" s="188">
        <v>0</v>
      </c>
      <c r="J6961" s="192">
        <v>0</v>
      </c>
      <c r="K6961" s="191">
        <v>0</v>
      </c>
      <c r="L6961" s="193">
        <v>0</v>
      </c>
      <c r="O6961" s="185"/>
    </row>
    <row r="6962" spans="1:15" x14ac:dyDescent="0.25">
      <c r="A6962" s="239" t="s">
        <v>17002</v>
      </c>
      <c r="B6962" s="189" t="s">
        <v>7085</v>
      </c>
      <c r="C6962" s="190" t="s">
        <v>5585</v>
      </c>
      <c r="D6962" s="190" t="s">
        <v>17003</v>
      </c>
      <c r="E6962" s="190" t="s">
        <v>20873</v>
      </c>
      <c r="F6962" s="190" t="s">
        <v>20870</v>
      </c>
      <c r="G6962" s="192">
        <v>0</v>
      </c>
      <c r="H6962" s="191">
        <v>0</v>
      </c>
      <c r="I6962" s="188">
        <v>0</v>
      </c>
      <c r="J6962" s="192">
        <v>0</v>
      </c>
      <c r="K6962" s="191">
        <v>0</v>
      </c>
      <c r="L6962" s="193">
        <v>0</v>
      </c>
      <c r="O6962" s="185"/>
    </row>
    <row r="6963" spans="1:15" x14ac:dyDescent="0.25">
      <c r="A6963" s="239" t="s">
        <v>17004</v>
      </c>
      <c r="B6963" s="189" t="s">
        <v>7085</v>
      </c>
      <c r="C6963" s="190" t="s">
        <v>5585</v>
      </c>
      <c r="D6963" s="190" t="s">
        <v>1549</v>
      </c>
      <c r="E6963" s="190" t="s">
        <v>20873</v>
      </c>
      <c r="F6963" s="190" t="s">
        <v>20869</v>
      </c>
      <c r="G6963" s="192">
        <v>4318</v>
      </c>
      <c r="H6963" s="191">
        <v>259.04000000000002</v>
      </c>
      <c r="I6963" s="188">
        <v>16.669240271772697</v>
      </c>
      <c r="J6963" s="192">
        <v>3000</v>
      </c>
      <c r="K6963" s="191">
        <v>260.04000000000002</v>
      </c>
      <c r="L6963" s="193">
        <v>11.536686663590215</v>
      </c>
      <c r="O6963" s="185"/>
    </row>
    <row r="6964" spans="1:15" x14ac:dyDescent="0.25">
      <c r="A6964" s="239" t="s">
        <v>17005</v>
      </c>
      <c r="B6964" s="189" t="s">
        <v>7085</v>
      </c>
      <c r="C6964" s="190" t="s">
        <v>5585</v>
      </c>
      <c r="D6964" s="190" t="s">
        <v>1550</v>
      </c>
      <c r="E6964" s="190" t="s">
        <v>20873</v>
      </c>
      <c r="F6964" s="190" t="s">
        <v>20869</v>
      </c>
      <c r="G6964" s="192">
        <v>16048</v>
      </c>
      <c r="H6964" s="191">
        <v>426.97</v>
      </c>
      <c r="I6964" s="188">
        <v>37.58577886034147</v>
      </c>
      <c r="J6964" s="192">
        <v>17207</v>
      </c>
      <c r="K6964" s="191">
        <v>431.2</v>
      </c>
      <c r="L6964" s="193">
        <v>39.904916512059373</v>
      </c>
      <c r="O6964" s="185"/>
    </row>
    <row r="6965" spans="1:15" x14ac:dyDescent="0.25">
      <c r="A6965" s="239" t="s">
        <v>17006</v>
      </c>
      <c r="B6965" s="189" t="s">
        <v>7085</v>
      </c>
      <c r="C6965" s="190" t="s">
        <v>5585</v>
      </c>
      <c r="D6965" s="190" t="s">
        <v>8170</v>
      </c>
      <c r="E6965" s="190" t="s">
        <v>20873</v>
      </c>
      <c r="F6965" s="190" t="s">
        <v>20869</v>
      </c>
      <c r="G6965" s="192">
        <v>476</v>
      </c>
      <c r="H6965" s="191">
        <v>77.53</v>
      </c>
      <c r="I6965" s="188">
        <v>6.1395588804333805</v>
      </c>
      <c r="J6965" s="192">
        <v>723</v>
      </c>
      <c r="K6965" s="191">
        <v>76.08</v>
      </c>
      <c r="L6965" s="193">
        <v>9.503154574132493</v>
      </c>
      <c r="O6965" s="185"/>
    </row>
    <row r="6966" spans="1:15" x14ac:dyDescent="0.25">
      <c r="A6966" s="239" t="s">
        <v>17007</v>
      </c>
      <c r="B6966" s="189" t="s">
        <v>7085</v>
      </c>
      <c r="C6966" s="190" t="s">
        <v>5585</v>
      </c>
      <c r="D6966" s="190" t="s">
        <v>1551</v>
      </c>
      <c r="E6966" s="190" t="s">
        <v>20873</v>
      </c>
      <c r="F6966" s="190" t="s">
        <v>20869</v>
      </c>
      <c r="G6966" s="192">
        <v>63458</v>
      </c>
      <c r="H6966" s="191">
        <v>1072.8399999999999</v>
      </c>
      <c r="I6966" s="188">
        <v>59.149546996756278</v>
      </c>
      <c r="J6966" s="192">
        <v>65222</v>
      </c>
      <c r="K6966" s="191">
        <v>1063.21</v>
      </c>
      <c r="L6966" s="193">
        <v>61.344419258660096</v>
      </c>
      <c r="O6966" s="185"/>
    </row>
    <row r="6967" spans="1:15" x14ac:dyDescent="0.25">
      <c r="A6967" s="239" t="s">
        <v>17008</v>
      </c>
      <c r="B6967" s="189" t="s">
        <v>7085</v>
      </c>
      <c r="C6967" s="190" t="s">
        <v>5585</v>
      </c>
      <c r="D6967" s="190" t="s">
        <v>1552</v>
      </c>
      <c r="E6967" s="190" t="s">
        <v>20873</v>
      </c>
      <c r="F6967" s="190" t="s">
        <v>20869</v>
      </c>
      <c r="G6967" s="192">
        <v>40299</v>
      </c>
      <c r="H6967" s="191">
        <v>807.55</v>
      </c>
      <c r="I6967" s="188">
        <v>49.902792396755622</v>
      </c>
      <c r="J6967" s="192">
        <v>46300</v>
      </c>
      <c r="K6967" s="191">
        <v>798.04</v>
      </c>
      <c r="L6967" s="193">
        <v>58.017141997894846</v>
      </c>
      <c r="O6967" s="185"/>
    </row>
    <row r="6968" spans="1:15" x14ac:dyDescent="0.25">
      <c r="A6968" s="239" t="s">
        <v>17009</v>
      </c>
      <c r="B6968" s="189" t="s">
        <v>7085</v>
      </c>
      <c r="C6968" s="190" t="s">
        <v>5585</v>
      </c>
      <c r="D6968" s="190" t="s">
        <v>17010</v>
      </c>
      <c r="E6968" s="190" t="s">
        <v>20873</v>
      </c>
      <c r="F6968" s="190" t="s">
        <v>20870</v>
      </c>
      <c r="G6968" s="192">
        <v>0</v>
      </c>
      <c r="H6968" s="191">
        <v>0</v>
      </c>
      <c r="I6968" s="188">
        <v>0</v>
      </c>
      <c r="J6968" s="192">
        <v>0</v>
      </c>
      <c r="K6968" s="191">
        <v>0</v>
      </c>
      <c r="L6968" s="193">
        <v>0</v>
      </c>
      <c r="O6968" s="185"/>
    </row>
    <row r="6969" spans="1:15" x14ac:dyDescent="0.25">
      <c r="A6969" s="239" t="s">
        <v>17011</v>
      </c>
      <c r="B6969" s="189" t="s">
        <v>7085</v>
      </c>
      <c r="C6969" s="190" t="s">
        <v>5585</v>
      </c>
      <c r="D6969" s="190" t="s">
        <v>1553</v>
      </c>
      <c r="E6969" s="190" t="s">
        <v>20873</v>
      </c>
      <c r="F6969" s="190" t="s">
        <v>20869</v>
      </c>
      <c r="G6969" s="192">
        <v>10372</v>
      </c>
      <c r="H6969" s="191">
        <v>298.87</v>
      </c>
      <c r="I6969" s="188">
        <v>34.704051928932309</v>
      </c>
      <c r="J6969" s="192">
        <v>13183</v>
      </c>
      <c r="K6969" s="191">
        <v>311.57</v>
      </c>
      <c r="L6969" s="193">
        <v>42.311519080784414</v>
      </c>
      <c r="O6969" s="185"/>
    </row>
    <row r="6970" spans="1:15" x14ac:dyDescent="0.25">
      <c r="A6970" s="239" t="s">
        <v>17012</v>
      </c>
      <c r="B6970" s="189" t="s">
        <v>7085</v>
      </c>
      <c r="C6970" s="190" t="s">
        <v>5585</v>
      </c>
      <c r="D6970" s="190" t="s">
        <v>1554</v>
      </c>
      <c r="E6970" s="190" t="s">
        <v>20873</v>
      </c>
      <c r="F6970" s="190" t="s">
        <v>20869</v>
      </c>
      <c r="G6970" s="192">
        <v>311409</v>
      </c>
      <c r="H6970" s="191">
        <v>2151.1799999999998</v>
      </c>
      <c r="I6970" s="188">
        <v>144.76194460714586</v>
      </c>
      <c r="J6970" s="192">
        <v>324644</v>
      </c>
      <c r="K6970" s="191">
        <v>2224.9</v>
      </c>
      <c r="L6970" s="193">
        <v>145.9139736617376</v>
      </c>
      <c r="O6970" s="185"/>
    </row>
    <row r="6971" spans="1:15" x14ac:dyDescent="0.25">
      <c r="A6971" s="239" t="s">
        <v>17013</v>
      </c>
      <c r="B6971" s="189" t="s">
        <v>7085</v>
      </c>
      <c r="C6971" s="190" t="s">
        <v>5585</v>
      </c>
      <c r="D6971" s="190" t="s">
        <v>17014</v>
      </c>
      <c r="E6971" s="190" t="s">
        <v>20873</v>
      </c>
      <c r="F6971" s="190" t="s">
        <v>20870</v>
      </c>
      <c r="G6971" s="192">
        <v>0</v>
      </c>
      <c r="H6971" s="191">
        <v>0</v>
      </c>
      <c r="I6971" s="188">
        <v>0</v>
      </c>
      <c r="J6971" s="192">
        <v>0</v>
      </c>
      <c r="K6971" s="191">
        <v>0</v>
      </c>
      <c r="L6971" s="193">
        <v>0</v>
      </c>
      <c r="O6971" s="185"/>
    </row>
    <row r="6972" spans="1:15" x14ac:dyDescent="0.25">
      <c r="A6972" s="239" t="s">
        <v>17015</v>
      </c>
      <c r="B6972" s="189" t="s">
        <v>7085</v>
      </c>
      <c r="C6972" s="190" t="s">
        <v>5585</v>
      </c>
      <c r="D6972" s="190" t="s">
        <v>1555</v>
      </c>
      <c r="E6972" s="190" t="s">
        <v>20873</v>
      </c>
      <c r="F6972" s="190" t="s">
        <v>20869</v>
      </c>
      <c r="G6972" s="192">
        <v>848398</v>
      </c>
      <c r="H6972" s="191">
        <v>21268.44</v>
      </c>
      <c r="I6972" s="188">
        <v>39.889996633509561</v>
      </c>
      <c r="J6972" s="192">
        <v>858902</v>
      </c>
      <c r="K6972" s="191">
        <v>21531.77</v>
      </c>
      <c r="L6972" s="193">
        <v>39.889985820952013</v>
      </c>
      <c r="O6972" s="185"/>
    </row>
    <row r="6973" spans="1:15" x14ac:dyDescent="0.25">
      <c r="A6973" s="239" t="s">
        <v>17016</v>
      </c>
      <c r="B6973" s="189" t="s">
        <v>7085</v>
      </c>
      <c r="C6973" s="190" t="s">
        <v>5585</v>
      </c>
      <c r="D6973" s="190" t="s">
        <v>17017</v>
      </c>
      <c r="E6973" s="190" t="s">
        <v>20873</v>
      </c>
      <c r="F6973" s="190" t="s">
        <v>20868</v>
      </c>
      <c r="G6973" s="192">
        <v>0</v>
      </c>
      <c r="H6973" s="191">
        <v>34.04</v>
      </c>
      <c r="I6973" s="188">
        <v>0</v>
      </c>
      <c r="J6973" s="192">
        <v>0</v>
      </c>
      <c r="K6973" s="191">
        <v>34.68</v>
      </c>
      <c r="L6973" s="193">
        <v>0</v>
      </c>
      <c r="O6973" s="185"/>
    </row>
    <row r="6974" spans="1:15" x14ac:dyDescent="0.25">
      <c r="A6974" s="239" t="s">
        <v>17018</v>
      </c>
      <c r="B6974" s="189" t="s">
        <v>7085</v>
      </c>
      <c r="C6974" s="190" t="s">
        <v>5585</v>
      </c>
      <c r="D6974" s="190" t="s">
        <v>17019</v>
      </c>
      <c r="E6974" s="190" t="s">
        <v>20873</v>
      </c>
      <c r="F6974" s="190" t="s">
        <v>20870</v>
      </c>
      <c r="G6974" s="192">
        <v>0</v>
      </c>
      <c r="H6974" s="191">
        <v>0</v>
      </c>
      <c r="I6974" s="188">
        <v>0</v>
      </c>
      <c r="J6974" s="192">
        <v>0</v>
      </c>
      <c r="K6974" s="191">
        <v>0</v>
      </c>
      <c r="L6974" s="193">
        <v>0</v>
      </c>
      <c r="O6974" s="185"/>
    </row>
    <row r="6975" spans="1:15" x14ac:dyDescent="0.25">
      <c r="A6975" s="239" t="s">
        <v>17020</v>
      </c>
      <c r="B6975" s="189" t="s">
        <v>7085</v>
      </c>
      <c r="C6975" s="190" t="s">
        <v>5585</v>
      </c>
      <c r="D6975" s="190" t="s">
        <v>17021</v>
      </c>
      <c r="E6975" s="190" t="s">
        <v>20873</v>
      </c>
      <c r="F6975" s="190" t="s">
        <v>20870</v>
      </c>
      <c r="G6975" s="192">
        <v>0</v>
      </c>
      <c r="H6975" s="191">
        <v>0</v>
      </c>
      <c r="I6975" s="188">
        <v>0</v>
      </c>
      <c r="J6975" s="192">
        <v>0</v>
      </c>
      <c r="K6975" s="191">
        <v>0</v>
      </c>
      <c r="L6975" s="193">
        <v>0</v>
      </c>
      <c r="O6975" s="185"/>
    </row>
    <row r="6976" spans="1:15" x14ac:dyDescent="0.25">
      <c r="A6976" s="239" t="s">
        <v>17022</v>
      </c>
      <c r="B6976" s="189" t="s">
        <v>7085</v>
      </c>
      <c r="C6976" s="190" t="s">
        <v>5585</v>
      </c>
      <c r="D6976" s="190" t="s">
        <v>2218</v>
      </c>
      <c r="E6976" s="190" t="s">
        <v>20873</v>
      </c>
      <c r="F6976" s="190" t="s">
        <v>20869</v>
      </c>
      <c r="G6976" s="192">
        <v>43319</v>
      </c>
      <c r="H6976" s="191">
        <v>772.47</v>
      </c>
      <c r="I6976" s="188">
        <v>56.078553212422484</v>
      </c>
      <c r="J6976" s="192">
        <v>44124</v>
      </c>
      <c r="K6976" s="191">
        <v>777.59</v>
      </c>
      <c r="L6976" s="193">
        <v>56.744556900165897</v>
      </c>
      <c r="O6976" s="185"/>
    </row>
    <row r="6977" spans="1:15" x14ac:dyDescent="0.25">
      <c r="A6977" s="239" t="s">
        <v>17023</v>
      </c>
      <c r="B6977" s="189" t="s">
        <v>7085</v>
      </c>
      <c r="C6977" s="190" t="s">
        <v>5585</v>
      </c>
      <c r="D6977" s="190" t="s">
        <v>5954</v>
      </c>
      <c r="E6977" s="190" t="s">
        <v>20873</v>
      </c>
      <c r="F6977" s="190" t="s">
        <v>20869</v>
      </c>
      <c r="G6977" s="192">
        <v>2025</v>
      </c>
      <c r="H6977" s="191">
        <v>156.94</v>
      </c>
      <c r="I6977" s="188">
        <v>12.903020262520709</v>
      </c>
      <c r="J6977" s="192">
        <v>2000</v>
      </c>
      <c r="K6977" s="191">
        <v>156.05000000000001</v>
      </c>
      <c r="L6977" s="193">
        <v>12.816404998397948</v>
      </c>
      <c r="O6977" s="185"/>
    </row>
    <row r="6978" spans="1:15" x14ac:dyDescent="0.25">
      <c r="A6978" s="239" t="s">
        <v>17024</v>
      </c>
      <c r="B6978" s="189" t="s">
        <v>7085</v>
      </c>
      <c r="C6978" s="190" t="s">
        <v>5585</v>
      </c>
      <c r="D6978" s="190" t="s">
        <v>17025</v>
      </c>
      <c r="E6978" s="190" t="s">
        <v>20873</v>
      </c>
      <c r="F6978" s="190" t="s">
        <v>20870</v>
      </c>
      <c r="G6978" s="192">
        <v>0</v>
      </c>
      <c r="H6978" s="191">
        <v>0</v>
      </c>
      <c r="I6978" s="188">
        <v>0</v>
      </c>
      <c r="J6978" s="192">
        <v>0</v>
      </c>
      <c r="K6978" s="191">
        <v>0</v>
      </c>
      <c r="L6978" s="193">
        <v>0</v>
      </c>
      <c r="O6978" s="185"/>
    </row>
    <row r="6979" spans="1:15" x14ac:dyDescent="0.25">
      <c r="A6979" s="239" t="s">
        <v>17026</v>
      </c>
      <c r="B6979" s="189" t="s">
        <v>7085</v>
      </c>
      <c r="C6979" s="190" t="s">
        <v>5585</v>
      </c>
      <c r="D6979" s="190" t="s">
        <v>6974</v>
      </c>
      <c r="E6979" s="190" t="s">
        <v>20873</v>
      </c>
      <c r="F6979" s="190" t="s">
        <v>20869</v>
      </c>
      <c r="G6979" s="192">
        <v>7815</v>
      </c>
      <c r="H6979" s="191">
        <v>217.22</v>
      </c>
      <c r="I6979" s="188">
        <v>35.977350151919715</v>
      </c>
      <c r="J6979" s="192">
        <v>8156</v>
      </c>
      <c r="K6979" s="191">
        <v>218.21</v>
      </c>
      <c r="L6979" s="193">
        <v>37.376838824985107</v>
      </c>
      <c r="O6979" s="185"/>
    </row>
    <row r="6980" spans="1:15" x14ac:dyDescent="0.25">
      <c r="A6980" s="239" t="s">
        <v>17027</v>
      </c>
      <c r="B6980" s="189" t="s">
        <v>7085</v>
      </c>
      <c r="C6980" s="190" t="s">
        <v>5585</v>
      </c>
      <c r="D6980" s="190" t="s">
        <v>6734</v>
      </c>
      <c r="E6980" s="190" t="s">
        <v>20873</v>
      </c>
      <c r="F6980" s="190" t="s">
        <v>20869</v>
      </c>
      <c r="G6980" s="192">
        <v>3661</v>
      </c>
      <c r="H6980" s="191">
        <v>121.51</v>
      </c>
      <c r="I6980" s="188">
        <v>30.129207472635997</v>
      </c>
      <c r="J6980" s="192">
        <v>3694</v>
      </c>
      <c r="K6980" s="191">
        <v>122.36</v>
      </c>
      <c r="L6980" s="193">
        <v>30.189604445897352</v>
      </c>
      <c r="O6980" s="185"/>
    </row>
    <row r="6981" spans="1:15" x14ac:dyDescent="0.25">
      <c r="A6981" s="239" t="s">
        <v>17028</v>
      </c>
      <c r="B6981" s="189" t="s">
        <v>7085</v>
      </c>
      <c r="C6981" s="190" t="s">
        <v>5585</v>
      </c>
      <c r="D6981" s="190" t="s">
        <v>6975</v>
      </c>
      <c r="E6981" s="190" t="s">
        <v>20873</v>
      </c>
      <c r="F6981" s="190" t="s">
        <v>20869</v>
      </c>
      <c r="G6981" s="192">
        <v>10447</v>
      </c>
      <c r="H6981" s="191">
        <v>418.88</v>
      </c>
      <c r="I6981" s="188">
        <v>24.94031703590527</v>
      </c>
      <c r="J6981" s="192">
        <v>10667</v>
      </c>
      <c r="K6981" s="191">
        <v>427.71</v>
      </c>
      <c r="L6981" s="193">
        <v>24.939795655935097</v>
      </c>
      <c r="O6981" s="185"/>
    </row>
    <row r="6982" spans="1:15" x14ac:dyDescent="0.25">
      <c r="A6982" s="239" t="s">
        <v>17029</v>
      </c>
      <c r="B6982" s="189" t="s">
        <v>7085</v>
      </c>
      <c r="C6982" s="190" t="s">
        <v>5585</v>
      </c>
      <c r="D6982" s="190" t="s">
        <v>8171</v>
      </c>
      <c r="E6982" s="190" t="s">
        <v>20873</v>
      </c>
      <c r="F6982" s="190" t="s">
        <v>20870</v>
      </c>
      <c r="G6982" s="192">
        <v>16169</v>
      </c>
      <c r="H6982" s="191">
        <v>297.23</v>
      </c>
      <c r="I6982" s="188">
        <v>54.398950307842405</v>
      </c>
      <c r="J6982" s="192">
        <v>16582</v>
      </c>
      <c r="K6982" s="191">
        <v>304.82</v>
      </c>
      <c r="L6982" s="193">
        <v>54.399317630076766</v>
      </c>
      <c r="O6982" s="185"/>
    </row>
    <row r="6983" spans="1:15" x14ac:dyDescent="0.25">
      <c r="A6983" s="239" t="s">
        <v>17030</v>
      </c>
      <c r="B6983" s="189" t="s">
        <v>7085</v>
      </c>
      <c r="C6983" s="190" t="s">
        <v>5585</v>
      </c>
      <c r="D6983" s="190" t="s">
        <v>7236</v>
      </c>
      <c r="E6983" s="190" t="s">
        <v>20873</v>
      </c>
      <c r="F6983" s="190" t="s">
        <v>20869</v>
      </c>
      <c r="G6983" s="192">
        <v>1231</v>
      </c>
      <c r="H6983" s="191">
        <v>47.29</v>
      </c>
      <c r="I6983" s="188">
        <v>26.030873334743074</v>
      </c>
      <c r="J6983" s="192">
        <v>1231</v>
      </c>
      <c r="K6983" s="191">
        <v>47.69</v>
      </c>
      <c r="L6983" s="193">
        <v>25.812539316418537</v>
      </c>
      <c r="O6983" s="185"/>
    </row>
    <row r="6984" spans="1:15" x14ac:dyDescent="0.25">
      <c r="A6984" s="239" t="s">
        <v>17031</v>
      </c>
      <c r="B6984" s="189" t="s">
        <v>7085</v>
      </c>
      <c r="C6984" s="190" t="s">
        <v>5585</v>
      </c>
      <c r="D6984" s="190" t="s">
        <v>6977</v>
      </c>
      <c r="E6984" s="190" t="s">
        <v>20873</v>
      </c>
      <c r="F6984" s="190" t="s">
        <v>20869</v>
      </c>
      <c r="G6984" s="192">
        <v>2000</v>
      </c>
      <c r="H6984" s="191">
        <v>102.66</v>
      </c>
      <c r="I6984" s="188">
        <v>19.481784531463084</v>
      </c>
      <c r="J6984" s="192">
        <v>1983</v>
      </c>
      <c r="K6984" s="191">
        <v>101.78</v>
      </c>
      <c r="L6984" s="193">
        <v>19.483199056789154</v>
      </c>
      <c r="O6984" s="185"/>
    </row>
    <row r="6985" spans="1:15" x14ac:dyDescent="0.25">
      <c r="A6985" s="239" t="s">
        <v>17032</v>
      </c>
      <c r="B6985" s="189" t="s">
        <v>7085</v>
      </c>
      <c r="C6985" s="190" t="s">
        <v>5585</v>
      </c>
      <c r="D6985" s="190" t="s">
        <v>6978</v>
      </c>
      <c r="E6985" s="190" t="s">
        <v>20873</v>
      </c>
      <c r="F6985" s="190" t="s">
        <v>20869</v>
      </c>
      <c r="G6985" s="192">
        <v>6226</v>
      </c>
      <c r="H6985" s="191">
        <v>388.87</v>
      </c>
      <c r="I6985" s="188">
        <v>16.010491938179854</v>
      </c>
      <c r="J6985" s="192">
        <v>3124.5</v>
      </c>
      <c r="K6985" s="191">
        <v>392.55</v>
      </c>
      <c r="L6985" s="193">
        <v>7.9594956056553299</v>
      </c>
      <c r="O6985" s="185"/>
    </row>
    <row r="6986" spans="1:15" x14ac:dyDescent="0.25">
      <c r="A6986" s="239" t="s">
        <v>17033</v>
      </c>
      <c r="B6986" s="189" t="s">
        <v>7085</v>
      </c>
      <c r="C6986" s="190" t="s">
        <v>5585</v>
      </c>
      <c r="D6986" s="190" t="s">
        <v>6979</v>
      </c>
      <c r="E6986" s="190" t="s">
        <v>20873</v>
      </c>
      <c r="F6986" s="190" t="s">
        <v>20869</v>
      </c>
      <c r="G6986" s="192">
        <v>5003</v>
      </c>
      <c r="H6986" s="191">
        <v>371.16</v>
      </c>
      <c r="I6986" s="188">
        <v>13.47936200021554</v>
      </c>
      <c r="J6986" s="192">
        <v>5278</v>
      </c>
      <c r="K6986" s="191">
        <v>391.58</v>
      </c>
      <c r="L6986" s="193">
        <v>13.47872720772256</v>
      </c>
      <c r="O6986" s="185"/>
    </row>
    <row r="6987" spans="1:15" x14ac:dyDescent="0.25">
      <c r="A6987" s="239" t="s">
        <v>17034</v>
      </c>
      <c r="B6987" s="189" t="s">
        <v>7085</v>
      </c>
      <c r="C6987" s="190" t="s">
        <v>5585</v>
      </c>
      <c r="D6987" s="190" t="s">
        <v>6980</v>
      </c>
      <c r="E6987" s="190" t="s">
        <v>20873</v>
      </c>
      <c r="F6987" s="190" t="s">
        <v>20869</v>
      </c>
      <c r="G6987" s="192">
        <v>2419</v>
      </c>
      <c r="H6987" s="191">
        <v>110.23</v>
      </c>
      <c r="I6987" s="188">
        <v>21.945024040642291</v>
      </c>
      <c r="J6987" s="192">
        <v>2715</v>
      </c>
      <c r="K6987" s="191">
        <v>111.39</v>
      </c>
      <c r="L6987" s="193">
        <v>24.373821707514139</v>
      </c>
      <c r="O6987" s="185"/>
    </row>
    <row r="6988" spans="1:15" x14ac:dyDescent="0.25">
      <c r="A6988" s="239" t="s">
        <v>17035</v>
      </c>
      <c r="B6988" s="189" t="s">
        <v>7085</v>
      </c>
      <c r="C6988" s="190" t="s">
        <v>5585</v>
      </c>
      <c r="D6988" s="190" t="s">
        <v>6981</v>
      </c>
      <c r="E6988" s="190" t="s">
        <v>20873</v>
      </c>
      <c r="F6988" s="190" t="s">
        <v>20869</v>
      </c>
      <c r="G6988" s="192">
        <v>3838</v>
      </c>
      <c r="H6988" s="191">
        <v>98.17</v>
      </c>
      <c r="I6988" s="188">
        <v>39.095446674136703</v>
      </c>
      <c r="J6988" s="192">
        <v>4873</v>
      </c>
      <c r="K6988" s="191">
        <v>96.97</v>
      </c>
      <c r="L6988" s="193">
        <v>50.252655460451685</v>
      </c>
      <c r="O6988" s="185"/>
    </row>
    <row r="6989" spans="1:15" x14ac:dyDescent="0.25">
      <c r="A6989" s="239" t="s">
        <v>17036</v>
      </c>
      <c r="B6989" s="189" t="s">
        <v>7085</v>
      </c>
      <c r="C6989" s="190" t="s">
        <v>5585</v>
      </c>
      <c r="D6989" s="190" t="s">
        <v>17037</v>
      </c>
      <c r="E6989" s="190" t="s">
        <v>20873</v>
      </c>
      <c r="F6989" s="190" t="s">
        <v>20870</v>
      </c>
      <c r="G6989" s="192">
        <v>0</v>
      </c>
      <c r="H6989" s="191">
        <v>0</v>
      </c>
      <c r="I6989" s="188">
        <v>0</v>
      </c>
      <c r="J6989" s="192">
        <v>0</v>
      </c>
      <c r="K6989" s="191">
        <v>0</v>
      </c>
      <c r="L6989" s="193">
        <v>0</v>
      </c>
      <c r="O6989" s="185"/>
    </row>
    <row r="6990" spans="1:15" x14ac:dyDescent="0.25">
      <c r="A6990" s="239" t="s">
        <v>17038</v>
      </c>
      <c r="B6990" s="189" t="s">
        <v>7085</v>
      </c>
      <c r="C6990" s="190" t="s">
        <v>5585</v>
      </c>
      <c r="D6990" s="190" t="s">
        <v>6982</v>
      </c>
      <c r="E6990" s="190" t="s">
        <v>20873</v>
      </c>
      <c r="F6990" s="190" t="s">
        <v>20869</v>
      </c>
      <c r="G6990" s="192">
        <v>3653</v>
      </c>
      <c r="H6990" s="191">
        <v>119.62</v>
      </c>
      <c r="I6990" s="188">
        <v>30.538371509780973</v>
      </c>
      <c r="J6990" s="192">
        <v>3850</v>
      </c>
      <c r="K6990" s="191">
        <v>115.33</v>
      </c>
      <c r="L6990" s="193">
        <v>33.382467701378651</v>
      </c>
      <c r="O6990" s="185"/>
    </row>
    <row r="6991" spans="1:15" x14ac:dyDescent="0.25">
      <c r="A6991" s="239" t="s">
        <v>17039</v>
      </c>
      <c r="B6991" s="189" t="s">
        <v>7085</v>
      </c>
      <c r="C6991" s="190" t="s">
        <v>5585</v>
      </c>
      <c r="D6991" s="190" t="s">
        <v>6983</v>
      </c>
      <c r="E6991" s="190" t="s">
        <v>20873</v>
      </c>
      <c r="F6991" s="190" t="s">
        <v>20869</v>
      </c>
      <c r="G6991" s="192">
        <v>12080</v>
      </c>
      <c r="H6991" s="191">
        <v>325.5</v>
      </c>
      <c r="I6991" s="188">
        <v>37.112135176651307</v>
      </c>
      <c r="J6991" s="192">
        <v>12686</v>
      </c>
      <c r="K6991" s="191">
        <v>341.83</v>
      </c>
      <c r="L6991" s="193">
        <v>37.112014744171084</v>
      </c>
      <c r="O6991" s="185"/>
    </row>
    <row r="6992" spans="1:15" x14ac:dyDescent="0.25">
      <c r="A6992" s="239" t="s">
        <v>17040</v>
      </c>
      <c r="B6992" s="189" t="s">
        <v>7085</v>
      </c>
      <c r="C6992" s="190" t="s">
        <v>5585</v>
      </c>
      <c r="D6992" s="190" t="s">
        <v>6984</v>
      </c>
      <c r="E6992" s="190" t="s">
        <v>20873</v>
      </c>
      <c r="F6992" s="190" t="s">
        <v>20869</v>
      </c>
      <c r="G6992" s="192">
        <v>15125</v>
      </c>
      <c r="H6992" s="191">
        <v>615.46</v>
      </c>
      <c r="I6992" s="188">
        <v>24.575114548467813</v>
      </c>
      <c r="J6992" s="192">
        <v>17800</v>
      </c>
      <c r="K6992" s="191">
        <v>631.02</v>
      </c>
      <c r="L6992" s="193">
        <v>28.208297676777281</v>
      </c>
      <c r="O6992" s="185"/>
    </row>
    <row r="6993" spans="1:15" x14ac:dyDescent="0.25">
      <c r="A6993" s="239" t="s">
        <v>17041</v>
      </c>
      <c r="B6993" s="189" t="s">
        <v>7085</v>
      </c>
      <c r="C6993" s="190" t="s">
        <v>5585</v>
      </c>
      <c r="D6993" s="190" t="s">
        <v>6985</v>
      </c>
      <c r="E6993" s="190" t="s">
        <v>20873</v>
      </c>
      <c r="F6993" s="190" t="s">
        <v>20869</v>
      </c>
      <c r="G6993" s="192">
        <v>227426</v>
      </c>
      <c r="H6993" s="191">
        <v>1780.24</v>
      </c>
      <c r="I6993" s="188">
        <v>127.7501909854851</v>
      </c>
      <c r="J6993" s="192">
        <v>238662</v>
      </c>
      <c r="K6993" s="191">
        <v>1791.35</v>
      </c>
      <c r="L6993" s="193">
        <v>133.23024534568901</v>
      </c>
      <c r="O6993" s="185"/>
    </row>
    <row r="6994" spans="1:15" x14ac:dyDescent="0.25">
      <c r="A6994" s="239" t="s">
        <v>17042</v>
      </c>
      <c r="B6994" s="189" t="s">
        <v>7085</v>
      </c>
      <c r="C6994" s="190" t="s">
        <v>5585</v>
      </c>
      <c r="D6994" s="190" t="s">
        <v>6986</v>
      </c>
      <c r="E6994" s="190" t="s">
        <v>20873</v>
      </c>
      <c r="F6994" s="190" t="s">
        <v>20869</v>
      </c>
      <c r="G6994" s="192">
        <v>16621</v>
      </c>
      <c r="H6994" s="191">
        <v>489.7</v>
      </c>
      <c r="I6994" s="188">
        <v>33.941188482744536</v>
      </c>
      <c r="J6994" s="192">
        <v>18000</v>
      </c>
      <c r="K6994" s="191">
        <v>497.4</v>
      </c>
      <c r="L6994" s="193">
        <v>36.188178528347407</v>
      </c>
      <c r="O6994" s="185"/>
    </row>
    <row r="6995" spans="1:15" x14ac:dyDescent="0.25">
      <c r="A6995" s="239" t="s">
        <v>17043</v>
      </c>
      <c r="B6995" s="189" t="s">
        <v>7085</v>
      </c>
      <c r="C6995" s="190" t="s">
        <v>5585</v>
      </c>
      <c r="D6995" s="190" t="s">
        <v>5112</v>
      </c>
      <c r="E6995" s="190" t="s">
        <v>20873</v>
      </c>
      <c r="F6995" s="190" t="s">
        <v>20869</v>
      </c>
      <c r="G6995" s="192">
        <v>9207</v>
      </c>
      <c r="H6995" s="191">
        <v>501.75</v>
      </c>
      <c r="I6995" s="188">
        <v>18.349775784753362</v>
      </c>
      <c r="J6995" s="192">
        <v>9313</v>
      </c>
      <c r="K6995" s="191">
        <v>510.21</v>
      </c>
      <c r="L6995" s="193">
        <v>18.253268262088159</v>
      </c>
      <c r="O6995" s="185"/>
    </row>
    <row r="6996" spans="1:15" x14ac:dyDescent="0.25">
      <c r="A6996" s="239" t="s">
        <v>17044</v>
      </c>
      <c r="B6996" s="189" t="s">
        <v>7085</v>
      </c>
      <c r="C6996" s="190" t="s">
        <v>5585</v>
      </c>
      <c r="D6996" s="190" t="s">
        <v>6987</v>
      </c>
      <c r="E6996" s="190" t="s">
        <v>20873</v>
      </c>
      <c r="F6996" s="190" t="s">
        <v>20869</v>
      </c>
      <c r="G6996" s="192">
        <v>17615</v>
      </c>
      <c r="H6996" s="191">
        <v>752.45</v>
      </c>
      <c r="I6996" s="188">
        <v>23.41019336833012</v>
      </c>
      <c r="J6996" s="192">
        <v>19000</v>
      </c>
      <c r="K6996" s="191">
        <v>771.56</v>
      </c>
      <c r="L6996" s="193">
        <v>24.625434185286952</v>
      </c>
      <c r="O6996" s="185"/>
    </row>
    <row r="6997" spans="1:15" x14ac:dyDescent="0.25">
      <c r="A6997" s="239" t="s">
        <v>17045</v>
      </c>
      <c r="B6997" s="189" t="s">
        <v>7085</v>
      </c>
      <c r="C6997" s="190" t="s">
        <v>5585</v>
      </c>
      <c r="D6997" s="190" t="s">
        <v>6988</v>
      </c>
      <c r="E6997" s="190" t="s">
        <v>20873</v>
      </c>
      <c r="F6997" s="190" t="s">
        <v>20869</v>
      </c>
      <c r="G6997" s="192">
        <v>2809</v>
      </c>
      <c r="H6997" s="191">
        <v>119.37</v>
      </c>
      <c r="I6997" s="188">
        <v>23.531875680656782</v>
      </c>
      <c r="J6997" s="192">
        <v>2809</v>
      </c>
      <c r="K6997" s="191">
        <v>118.99</v>
      </c>
      <c r="L6997" s="193">
        <v>23.607025800487438</v>
      </c>
      <c r="O6997" s="185"/>
    </row>
    <row r="6998" spans="1:15" x14ac:dyDescent="0.25">
      <c r="A6998" s="239" t="s">
        <v>17046</v>
      </c>
      <c r="B6998" s="189" t="s">
        <v>7085</v>
      </c>
      <c r="C6998" s="190" t="s">
        <v>5585</v>
      </c>
      <c r="D6998" s="190" t="s">
        <v>6989</v>
      </c>
      <c r="E6998" s="190" t="s">
        <v>20873</v>
      </c>
      <c r="F6998" s="190" t="s">
        <v>20869</v>
      </c>
      <c r="G6998" s="192">
        <v>2804</v>
      </c>
      <c r="H6998" s="191">
        <v>71.06</v>
      </c>
      <c r="I6998" s="188">
        <v>39.459611595834502</v>
      </c>
      <c r="J6998" s="192">
        <v>1035</v>
      </c>
      <c r="K6998" s="191">
        <v>73.58</v>
      </c>
      <c r="L6998" s="193">
        <v>14.066322370209296</v>
      </c>
      <c r="O6998" s="185"/>
    </row>
    <row r="6999" spans="1:15" x14ac:dyDescent="0.25">
      <c r="A6999" s="239" t="s">
        <v>17047</v>
      </c>
      <c r="B6999" s="189" t="s">
        <v>7085</v>
      </c>
      <c r="C6999" s="190" t="s">
        <v>5585</v>
      </c>
      <c r="D6999" s="190" t="s">
        <v>6990</v>
      </c>
      <c r="E6999" s="190" t="s">
        <v>20873</v>
      </c>
      <c r="F6999" s="190" t="s">
        <v>20869</v>
      </c>
      <c r="G6999" s="192">
        <v>17500</v>
      </c>
      <c r="H6999" s="191">
        <v>535.72</v>
      </c>
      <c r="I6999" s="188">
        <v>32.666318225938923</v>
      </c>
      <c r="J6999" s="192">
        <v>17642</v>
      </c>
      <c r="K6999" s="191">
        <v>540.07000000000005</v>
      </c>
      <c r="L6999" s="193">
        <v>32.666135871275941</v>
      </c>
      <c r="O6999" s="185"/>
    </row>
    <row r="7000" spans="1:15" x14ac:dyDescent="0.25">
      <c r="A7000" s="239" t="s">
        <v>17048</v>
      </c>
      <c r="B7000" s="189" t="s">
        <v>7085</v>
      </c>
      <c r="C7000" s="190" t="s">
        <v>5585</v>
      </c>
      <c r="D7000" s="190" t="s">
        <v>6991</v>
      </c>
      <c r="E7000" s="190" t="s">
        <v>20873</v>
      </c>
      <c r="F7000" s="190" t="s">
        <v>20869</v>
      </c>
      <c r="G7000" s="192">
        <v>322481</v>
      </c>
      <c r="H7000" s="191">
        <v>2829.14</v>
      </c>
      <c r="I7000" s="188">
        <v>113.98552210212291</v>
      </c>
      <c r="J7000" s="192">
        <v>426637</v>
      </c>
      <c r="K7000" s="191">
        <v>2880.19</v>
      </c>
      <c r="L7000" s="193">
        <v>148.12807488394861</v>
      </c>
      <c r="O7000" s="185"/>
    </row>
    <row r="7001" spans="1:15" x14ac:dyDescent="0.25">
      <c r="A7001" s="239" t="s">
        <v>17049</v>
      </c>
      <c r="B7001" s="189" t="s">
        <v>7085</v>
      </c>
      <c r="C7001" s="190" t="s">
        <v>5585</v>
      </c>
      <c r="D7001" s="190" t="s">
        <v>5743</v>
      </c>
      <c r="E7001" s="190" t="s">
        <v>20873</v>
      </c>
      <c r="F7001" s="190" t="s">
        <v>20869</v>
      </c>
      <c r="G7001" s="192">
        <v>33460</v>
      </c>
      <c r="H7001" s="191">
        <v>756.96</v>
      </c>
      <c r="I7001" s="188">
        <v>44.203128302684419</v>
      </c>
      <c r="J7001" s="192">
        <v>34130</v>
      </c>
      <c r="K7001" s="191">
        <v>757.69</v>
      </c>
      <c r="L7001" s="193">
        <v>45.044807243067744</v>
      </c>
      <c r="O7001" s="185"/>
    </row>
    <row r="7002" spans="1:15" x14ac:dyDescent="0.25">
      <c r="A7002" s="239" t="s">
        <v>17050</v>
      </c>
      <c r="B7002" s="189" t="s">
        <v>7085</v>
      </c>
      <c r="C7002" s="190" t="s">
        <v>5585</v>
      </c>
      <c r="D7002" s="190" t="s">
        <v>1807</v>
      </c>
      <c r="E7002" s="190" t="s">
        <v>20873</v>
      </c>
      <c r="F7002" s="190" t="s">
        <v>20868</v>
      </c>
      <c r="G7002" s="192">
        <v>0</v>
      </c>
      <c r="H7002" s="191">
        <v>48.21</v>
      </c>
      <c r="I7002" s="188">
        <v>0</v>
      </c>
      <c r="J7002" s="192">
        <v>0</v>
      </c>
      <c r="K7002" s="191">
        <v>48.92</v>
      </c>
      <c r="L7002" s="193">
        <v>0</v>
      </c>
      <c r="O7002" s="185"/>
    </row>
    <row r="7003" spans="1:15" x14ac:dyDescent="0.25">
      <c r="A7003" s="239" t="s">
        <v>17051</v>
      </c>
      <c r="B7003" s="189" t="s">
        <v>7085</v>
      </c>
      <c r="C7003" s="190" t="s">
        <v>5585</v>
      </c>
      <c r="D7003" s="190" t="s">
        <v>6992</v>
      </c>
      <c r="E7003" s="190" t="s">
        <v>20873</v>
      </c>
      <c r="F7003" s="190" t="s">
        <v>20869</v>
      </c>
      <c r="G7003" s="192">
        <v>5812</v>
      </c>
      <c r="H7003" s="191">
        <v>307.14</v>
      </c>
      <c r="I7003" s="188">
        <v>18.922966725271863</v>
      </c>
      <c r="J7003" s="192">
        <v>6100</v>
      </c>
      <c r="K7003" s="191">
        <v>316.17</v>
      </c>
      <c r="L7003" s="193">
        <v>19.293418097858744</v>
      </c>
      <c r="O7003" s="185"/>
    </row>
    <row r="7004" spans="1:15" x14ac:dyDescent="0.25">
      <c r="A7004" s="239" t="s">
        <v>17052</v>
      </c>
      <c r="B7004" s="189" t="s">
        <v>7085</v>
      </c>
      <c r="C7004" s="190" t="s">
        <v>5585</v>
      </c>
      <c r="D7004" s="190" t="s">
        <v>6993</v>
      </c>
      <c r="E7004" s="190" t="s">
        <v>20873</v>
      </c>
      <c r="F7004" s="190" t="s">
        <v>20869</v>
      </c>
      <c r="G7004" s="192">
        <v>6060</v>
      </c>
      <c r="H7004" s="191">
        <v>317.60000000000002</v>
      </c>
      <c r="I7004" s="188">
        <v>19.080604534005037</v>
      </c>
      <c r="J7004" s="192">
        <v>6162</v>
      </c>
      <c r="K7004" s="191">
        <v>322.94</v>
      </c>
      <c r="L7004" s="193">
        <v>19.080943828574966</v>
      </c>
      <c r="O7004" s="185"/>
    </row>
    <row r="7005" spans="1:15" x14ac:dyDescent="0.25">
      <c r="A7005" s="239" t="s">
        <v>17053</v>
      </c>
      <c r="B7005" s="189" t="s">
        <v>7085</v>
      </c>
      <c r="C7005" s="190" t="s">
        <v>5585</v>
      </c>
      <c r="D7005" s="190" t="s">
        <v>4563</v>
      </c>
      <c r="E7005" s="190" t="s">
        <v>20873</v>
      </c>
      <c r="F7005" s="190" t="s">
        <v>20869</v>
      </c>
      <c r="G7005" s="192">
        <v>4840</v>
      </c>
      <c r="H7005" s="191">
        <v>97.83</v>
      </c>
      <c r="I7005" s="188">
        <v>49.473576612491058</v>
      </c>
      <c r="J7005" s="192">
        <v>4990</v>
      </c>
      <c r="K7005" s="191">
        <v>99.34</v>
      </c>
      <c r="L7005" s="193">
        <v>50.231528085363394</v>
      </c>
      <c r="O7005" s="185"/>
    </row>
    <row r="7006" spans="1:15" x14ac:dyDescent="0.25">
      <c r="A7006" s="239" t="s">
        <v>17054</v>
      </c>
      <c r="B7006" s="189" t="s">
        <v>7085</v>
      </c>
      <c r="C7006" s="190" t="s">
        <v>5585</v>
      </c>
      <c r="D7006" s="190" t="s">
        <v>17055</v>
      </c>
      <c r="E7006" s="190" t="s">
        <v>20873</v>
      </c>
      <c r="F7006" s="190" t="s">
        <v>20870</v>
      </c>
      <c r="G7006" s="192">
        <v>0</v>
      </c>
      <c r="H7006" s="191">
        <v>0</v>
      </c>
      <c r="I7006" s="188">
        <v>0</v>
      </c>
      <c r="J7006" s="192">
        <v>0</v>
      </c>
      <c r="K7006" s="191">
        <v>0</v>
      </c>
      <c r="L7006" s="193">
        <v>0</v>
      </c>
      <c r="O7006" s="185"/>
    </row>
    <row r="7007" spans="1:15" x14ac:dyDescent="0.25">
      <c r="A7007" s="239" t="s">
        <v>17056</v>
      </c>
      <c r="B7007" s="189" t="s">
        <v>7085</v>
      </c>
      <c r="C7007" s="190" t="s">
        <v>5585</v>
      </c>
      <c r="D7007" s="190" t="s">
        <v>6994</v>
      </c>
      <c r="E7007" s="190" t="s">
        <v>20873</v>
      </c>
      <c r="F7007" s="190" t="s">
        <v>20869</v>
      </c>
      <c r="G7007" s="192">
        <v>19500</v>
      </c>
      <c r="H7007" s="191">
        <v>519.02</v>
      </c>
      <c r="I7007" s="188">
        <v>37.570806519979961</v>
      </c>
      <c r="J7007" s="192">
        <v>20282</v>
      </c>
      <c r="K7007" s="191">
        <v>539.85</v>
      </c>
      <c r="L7007" s="193">
        <v>37.569695285727512</v>
      </c>
      <c r="O7007" s="185"/>
    </row>
    <row r="7008" spans="1:15" x14ac:dyDescent="0.25">
      <c r="A7008" s="239" t="s">
        <v>17057</v>
      </c>
      <c r="B7008" s="189" t="s">
        <v>7085</v>
      </c>
      <c r="C7008" s="190" t="s">
        <v>5585</v>
      </c>
      <c r="D7008" s="190" t="s">
        <v>8172</v>
      </c>
      <c r="E7008" s="190" t="s">
        <v>20873</v>
      </c>
      <c r="F7008" s="190" t="s">
        <v>20870</v>
      </c>
      <c r="G7008" s="192">
        <v>11707</v>
      </c>
      <c r="H7008" s="191">
        <v>846.5</v>
      </c>
      <c r="I7008" s="188">
        <v>13.829887773183698</v>
      </c>
      <c r="J7008" s="192">
        <v>11849</v>
      </c>
      <c r="K7008" s="191">
        <v>856.76</v>
      </c>
      <c r="L7008" s="193">
        <v>13.830010738129698</v>
      </c>
      <c r="O7008" s="185"/>
    </row>
    <row r="7009" spans="1:15" x14ac:dyDescent="0.25">
      <c r="A7009" s="239" t="s">
        <v>17058</v>
      </c>
      <c r="B7009" s="189" t="s">
        <v>7085</v>
      </c>
      <c r="C7009" s="190" t="s">
        <v>5585</v>
      </c>
      <c r="D7009" s="190" t="s">
        <v>6995</v>
      </c>
      <c r="E7009" s="190" t="s">
        <v>20873</v>
      </c>
      <c r="F7009" s="190" t="s">
        <v>20869</v>
      </c>
      <c r="G7009" s="192">
        <v>20292</v>
      </c>
      <c r="H7009" s="191">
        <v>744.01</v>
      </c>
      <c r="I7009" s="188">
        <v>27.273826964691334</v>
      </c>
      <c r="J7009" s="192">
        <v>21443</v>
      </c>
      <c r="K7009" s="191">
        <v>752.16</v>
      </c>
      <c r="L7009" s="193">
        <v>28.508562008083388</v>
      </c>
      <c r="O7009" s="185"/>
    </row>
    <row r="7010" spans="1:15" x14ac:dyDescent="0.25">
      <c r="A7010" s="239" t="s">
        <v>17059</v>
      </c>
      <c r="B7010" s="189" t="s">
        <v>7085</v>
      </c>
      <c r="C7010" s="190" t="s">
        <v>5585</v>
      </c>
      <c r="D7010" s="190" t="s">
        <v>6996</v>
      </c>
      <c r="E7010" s="190" t="s">
        <v>20873</v>
      </c>
      <c r="F7010" s="190" t="s">
        <v>20869</v>
      </c>
      <c r="G7010" s="192">
        <v>2007</v>
      </c>
      <c r="H7010" s="191">
        <v>145.66999999999999</v>
      </c>
      <c r="I7010" s="188">
        <v>13.777716757053616</v>
      </c>
      <c r="J7010" s="192">
        <v>2813</v>
      </c>
      <c r="K7010" s="191">
        <v>151.57</v>
      </c>
      <c r="L7010" s="193">
        <v>18.559081612456293</v>
      </c>
      <c r="O7010" s="185"/>
    </row>
    <row r="7011" spans="1:15" x14ac:dyDescent="0.25">
      <c r="A7011" s="239" t="s">
        <v>17060</v>
      </c>
      <c r="B7011" s="189" t="s">
        <v>5426</v>
      </c>
      <c r="C7011" s="190" t="s">
        <v>8608</v>
      </c>
      <c r="D7011" s="190" t="s">
        <v>6997</v>
      </c>
      <c r="E7011" s="190" t="s">
        <v>20873</v>
      </c>
      <c r="F7011" s="190" t="s">
        <v>20869</v>
      </c>
      <c r="G7011" s="192">
        <v>119600</v>
      </c>
      <c r="H7011" s="191">
        <v>1373</v>
      </c>
      <c r="I7011" s="188">
        <v>87.108521485797525</v>
      </c>
      <c r="J7011" s="192">
        <v>58596</v>
      </c>
      <c r="K7011" s="191">
        <v>514.70000000000005</v>
      </c>
      <c r="L7011" s="193">
        <v>113.84495822809403</v>
      </c>
      <c r="O7011" s="185"/>
    </row>
    <row r="7012" spans="1:15" x14ac:dyDescent="0.25">
      <c r="A7012" s="239" t="s">
        <v>17061</v>
      </c>
      <c r="B7012" s="189" t="s">
        <v>5426</v>
      </c>
      <c r="C7012" s="190" t="s">
        <v>8608</v>
      </c>
      <c r="D7012" s="190" t="s">
        <v>6998</v>
      </c>
      <c r="E7012" s="190" t="s">
        <v>20873</v>
      </c>
      <c r="F7012" s="190" t="s">
        <v>20869</v>
      </c>
      <c r="G7012" s="192">
        <v>93450</v>
      </c>
      <c r="H7012" s="191">
        <v>1723.8</v>
      </c>
      <c r="I7012" s="188">
        <v>54.211625478593803</v>
      </c>
      <c r="J7012" s="192">
        <v>93450</v>
      </c>
      <c r="K7012" s="191">
        <v>1755.2</v>
      </c>
      <c r="L7012" s="193">
        <v>53.241795806745671</v>
      </c>
      <c r="O7012" s="185"/>
    </row>
    <row r="7013" spans="1:15" x14ac:dyDescent="0.25">
      <c r="A7013" s="239" t="s">
        <v>17062</v>
      </c>
      <c r="B7013" s="189" t="s">
        <v>5426</v>
      </c>
      <c r="C7013" s="190" t="s">
        <v>8608</v>
      </c>
      <c r="D7013" s="190" t="s">
        <v>6999</v>
      </c>
      <c r="E7013" s="190" t="s">
        <v>20873</v>
      </c>
      <c r="F7013" s="190" t="s">
        <v>20869</v>
      </c>
      <c r="G7013" s="192">
        <v>55000</v>
      </c>
      <c r="H7013" s="191">
        <v>1217.0999999999999</v>
      </c>
      <c r="I7013" s="188">
        <v>45.189384602744234</v>
      </c>
      <c r="J7013" s="192">
        <v>55000</v>
      </c>
      <c r="K7013" s="191">
        <v>1244.4000000000001</v>
      </c>
      <c r="L7013" s="193">
        <v>44.198007071681126</v>
      </c>
      <c r="O7013" s="185"/>
    </row>
    <row r="7014" spans="1:15" x14ac:dyDescent="0.25">
      <c r="A7014" s="239" t="s">
        <v>17063</v>
      </c>
      <c r="B7014" s="189" t="s">
        <v>5428</v>
      </c>
      <c r="C7014" s="190" t="s">
        <v>5427</v>
      </c>
      <c r="D7014" s="190" t="s">
        <v>7000</v>
      </c>
      <c r="E7014" s="190" t="s">
        <v>20871</v>
      </c>
      <c r="F7014" s="190" t="s">
        <v>20869</v>
      </c>
      <c r="G7014" s="192">
        <v>101075</v>
      </c>
      <c r="H7014" s="191">
        <v>2878</v>
      </c>
      <c r="I7014" s="188">
        <v>35.119874913134119</v>
      </c>
      <c r="J7014" s="192">
        <v>92154</v>
      </c>
      <c r="K7014" s="191">
        <v>2598</v>
      </c>
      <c r="L7014" s="193">
        <v>35.471131639722863</v>
      </c>
      <c r="O7014" s="185"/>
    </row>
    <row r="7015" spans="1:15" x14ac:dyDescent="0.25">
      <c r="A7015" s="239" t="s">
        <v>17064</v>
      </c>
      <c r="B7015" s="189" t="s">
        <v>5428</v>
      </c>
      <c r="C7015" s="190" t="s">
        <v>5427</v>
      </c>
      <c r="D7015" s="190" t="s">
        <v>5982</v>
      </c>
      <c r="E7015" s="190" t="s">
        <v>20871</v>
      </c>
      <c r="F7015" s="190" t="s">
        <v>20869</v>
      </c>
      <c r="G7015" s="192">
        <v>3645</v>
      </c>
      <c r="H7015" s="191">
        <v>258</v>
      </c>
      <c r="I7015" s="188">
        <v>14.127906976744185</v>
      </c>
      <c r="J7015" s="192">
        <v>3657</v>
      </c>
      <c r="K7015" s="191">
        <v>256</v>
      </c>
      <c r="L7015" s="193">
        <v>14.28515625</v>
      </c>
      <c r="O7015" s="185"/>
    </row>
    <row r="7016" spans="1:15" x14ac:dyDescent="0.25">
      <c r="A7016" s="239" t="s">
        <v>17065</v>
      </c>
      <c r="B7016" s="189" t="s">
        <v>5428</v>
      </c>
      <c r="C7016" s="190" t="s">
        <v>5427</v>
      </c>
      <c r="D7016" s="190" t="s">
        <v>5983</v>
      </c>
      <c r="E7016" s="190" t="s">
        <v>20871</v>
      </c>
      <c r="F7016" s="190" t="s">
        <v>20869</v>
      </c>
      <c r="G7016" s="192">
        <v>50700</v>
      </c>
      <c r="H7016" s="191">
        <v>1470</v>
      </c>
      <c r="I7016" s="188">
        <v>34.489795918367349</v>
      </c>
      <c r="J7016" s="192">
        <v>51300</v>
      </c>
      <c r="K7016" s="191">
        <v>1494</v>
      </c>
      <c r="L7016" s="193">
        <v>34.337349397590359</v>
      </c>
      <c r="O7016" s="185"/>
    </row>
    <row r="7017" spans="1:15" x14ac:dyDescent="0.25">
      <c r="A7017" s="239" t="s">
        <v>17066</v>
      </c>
      <c r="B7017" s="189" t="s">
        <v>5428</v>
      </c>
      <c r="C7017" s="190" t="s">
        <v>5427</v>
      </c>
      <c r="D7017" s="190" t="s">
        <v>5984</v>
      </c>
      <c r="E7017" s="190" t="s">
        <v>20871</v>
      </c>
      <c r="F7017" s="190" t="s">
        <v>20869</v>
      </c>
      <c r="G7017" s="192">
        <v>120206</v>
      </c>
      <c r="H7017" s="191">
        <v>2175</v>
      </c>
      <c r="I7017" s="188">
        <v>55.267126436781609</v>
      </c>
      <c r="J7017" s="192">
        <v>122810</v>
      </c>
      <c r="K7017" s="191">
        <v>2222</v>
      </c>
      <c r="L7017" s="193">
        <v>55.270027002700267</v>
      </c>
      <c r="O7017" s="185"/>
    </row>
    <row r="7018" spans="1:15" x14ac:dyDescent="0.25">
      <c r="A7018" s="239" t="s">
        <v>17067</v>
      </c>
      <c r="B7018" s="189" t="s">
        <v>5428</v>
      </c>
      <c r="C7018" s="190" t="s">
        <v>5427</v>
      </c>
      <c r="D7018" s="190" t="s">
        <v>5985</v>
      </c>
      <c r="E7018" s="190" t="s">
        <v>20871</v>
      </c>
      <c r="F7018" s="190" t="s">
        <v>20869</v>
      </c>
      <c r="G7018" s="192">
        <v>210989</v>
      </c>
      <c r="H7018" s="191">
        <v>3655</v>
      </c>
      <c r="I7018" s="188">
        <v>57.726128590971271</v>
      </c>
      <c r="J7018" s="192">
        <v>215852</v>
      </c>
      <c r="K7018" s="191">
        <v>3739</v>
      </c>
      <c r="L7018" s="193">
        <v>57.729874297940626</v>
      </c>
      <c r="O7018" s="185"/>
    </row>
    <row r="7019" spans="1:15" x14ac:dyDescent="0.25">
      <c r="A7019" s="239" t="s">
        <v>17068</v>
      </c>
      <c r="B7019" s="189" t="s">
        <v>5428</v>
      </c>
      <c r="C7019" s="190" t="s">
        <v>5427</v>
      </c>
      <c r="D7019" s="190" t="s">
        <v>17069</v>
      </c>
      <c r="E7019" s="190" t="s">
        <v>20871</v>
      </c>
      <c r="F7019" s="190" t="s">
        <v>20878</v>
      </c>
      <c r="G7019" s="192">
        <v>0</v>
      </c>
      <c r="H7019" s="191">
        <v>0</v>
      </c>
      <c r="I7019" s="188">
        <v>0</v>
      </c>
      <c r="J7019" s="192">
        <v>10290</v>
      </c>
      <c r="K7019" s="191">
        <v>293</v>
      </c>
      <c r="L7019" s="193">
        <v>35.119453924914673</v>
      </c>
      <c r="O7019" s="185"/>
    </row>
    <row r="7020" spans="1:15" x14ac:dyDescent="0.25">
      <c r="A7020" s="239" t="s">
        <v>17070</v>
      </c>
      <c r="B7020" s="189" t="s">
        <v>5428</v>
      </c>
      <c r="C7020" s="190" t="s">
        <v>5427</v>
      </c>
      <c r="D7020" s="190" t="s">
        <v>5986</v>
      </c>
      <c r="E7020" s="190" t="s">
        <v>20871</v>
      </c>
      <c r="F7020" s="190" t="s">
        <v>20869</v>
      </c>
      <c r="G7020" s="192">
        <v>161545</v>
      </c>
      <c r="H7020" s="191">
        <v>2293</v>
      </c>
      <c r="I7020" s="188">
        <v>70.451373746184032</v>
      </c>
      <c r="J7020" s="192">
        <v>168142</v>
      </c>
      <c r="K7020" s="191">
        <v>2283</v>
      </c>
      <c r="L7020" s="193">
        <v>73.649583880858515</v>
      </c>
      <c r="O7020" s="185"/>
    </row>
    <row r="7021" spans="1:15" x14ac:dyDescent="0.25">
      <c r="A7021" s="239" t="s">
        <v>17071</v>
      </c>
      <c r="B7021" s="189" t="s">
        <v>5428</v>
      </c>
      <c r="C7021" s="190" t="s">
        <v>5427</v>
      </c>
      <c r="D7021" s="190" t="s">
        <v>5987</v>
      </c>
      <c r="E7021" s="190" t="s">
        <v>20871</v>
      </c>
      <c r="F7021" s="190" t="s">
        <v>20869</v>
      </c>
      <c r="G7021" s="192">
        <v>43410</v>
      </c>
      <c r="H7021" s="191">
        <v>913</v>
      </c>
      <c r="I7021" s="188">
        <v>47.546549835706465</v>
      </c>
      <c r="J7021" s="192">
        <v>43750</v>
      </c>
      <c r="K7021" s="191">
        <v>920</v>
      </c>
      <c r="L7021" s="193">
        <v>47.554347826086953</v>
      </c>
      <c r="O7021" s="185"/>
    </row>
    <row r="7022" spans="1:15" x14ac:dyDescent="0.25">
      <c r="A7022" s="239" t="s">
        <v>17072</v>
      </c>
      <c r="B7022" s="189" t="s">
        <v>5428</v>
      </c>
      <c r="C7022" s="190" t="s">
        <v>5427</v>
      </c>
      <c r="D7022" s="190" t="s">
        <v>5988</v>
      </c>
      <c r="E7022" s="190" t="s">
        <v>20871</v>
      </c>
      <c r="F7022" s="190" t="s">
        <v>20869</v>
      </c>
      <c r="G7022" s="192">
        <v>79563</v>
      </c>
      <c r="H7022" s="191">
        <v>1874</v>
      </c>
      <c r="I7022" s="188">
        <v>42.45624332977588</v>
      </c>
      <c r="J7022" s="192">
        <v>79436</v>
      </c>
      <c r="K7022" s="191">
        <v>1871</v>
      </c>
      <c r="L7022" s="193">
        <v>42.456440406199896</v>
      </c>
      <c r="O7022" s="185"/>
    </row>
    <row r="7023" spans="1:15" x14ac:dyDescent="0.25">
      <c r="A7023" s="239" t="s">
        <v>17073</v>
      </c>
      <c r="B7023" s="189" t="s">
        <v>5428</v>
      </c>
      <c r="C7023" s="190" t="s">
        <v>5427</v>
      </c>
      <c r="D7023" s="190" t="s">
        <v>5989</v>
      </c>
      <c r="E7023" s="190" t="s">
        <v>20871</v>
      </c>
      <c r="F7023" s="190" t="s">
        <v>20869</v>
      </c>
      <c r="G7023" s="192">
        <v>77160</v>
      </c>
      <c r="H7023" s="191">
        <v>1487</v>
      </c>
      <c r="I7023" s="188">
        <v>51.889710827168798</v>
      </c>
      <c r="J7023" s="192">
        <v>78873</v>
      </c>
      <c r="K7023" s="191">
        <v>1520</v>
      </c>
      <c r="L7023" s="193">
        <v>51.890131578947368</v>
      </c>
      <c r="O7023" s="185"/>
    </row>
    <row r="7024" spans="1:15" x14ac:dyDescent="0.25">
      <c r="A7024" s="239" t="s">
        <v>17074</v>
      </c>
      <c r="B7024" s="189" t="s">
        <v>5428</v>
      </c>
      <c r="C7024" s="190" t="s">
        <v>5427</v>
      </c>
      <c r="D7024" s="190" t="s">
        <v>17075</v>
      </c>
      <c r="E7024" s="190" t="s">
        <v>20871</v>
      </c>
      <c r="F7024" s="190" t="s">
        <v>20869</v>
      </c>
      <c r="G7024" s="192">
        <v>24447</v>
      </c>
      <c r="H7024" s="191">
        <v>888</v>
      </c>
      <c r="I7024" s="188">
        <v>27.530405405405407</v>
      </c>
      <c r="J7024" s="192">
        <v>24694</v>
      </c>
      <c r="K7024" s="191">
        <v>897</v>
      </c>
      <c r="L7024" s="193">
        <v>27.52954292084727</v>
      </c>
      <c r="O7024" s="185"/>
    </row>
    <row r="7025" spans="1:15" x14ac:dyDescent="0.25">
      <c r="A7025" s="239" t="s">
        <v>17076</v>
      </c>
      <c r="B7025" s="189" t="s">
        <v>5428</v>
      </c>
      <c r="C7025" s="190" t="s">
        <v>5427</v>
      </c>
      <c r="D7025" s="190" t="s">
        <v>5990</v>
      </c>
      <c r="E7025" s="190" t="s">
        <v>20871</v>
      </c>
      <c r="F7025" s="190" t="s">
        <v>20869</v>
      </c>
      <c r="G7025" s="192">
        <v>40317</v>
      </c>
      <c r="H7025" s="191">
        <v>758</v>
      </c>
      <c r="I7025" s="188">
        <v>53.188654353562008</v>
      </c>
      <c r="J7025" s="192">
        <v>41273</v>
      </c>
      <c r="K7025" s="191">
        <v>772</v>
      </c>
      <c r="L7025" s="193">
        <v>53.462435233160619</v>
      </c>
      <c r="O7025" s="185"/>
    </row>
    <row r="7026" spans="1:15" x14ac:dyDescent="0.25">
      <c r="A7026" s="239" t="s">
        <v>17077</v>
      </c>
      <c r="B7026" s="189" t="s">
        <v>5428</v>
      </c>
      <c r="C7026" s="190" t="s">
        <v>5427</v>
      </c>
      <c r="D7026" s="190" t="s">
        <v>5991</v>
      </c>
      <c r="E7026" s="190" t="s">
        <v>20871</v>
      </c>
      <c r="F7026" s="190" t="s">
        <v>20869</v>
      </c>
      <c r="G7026" s="192">
        <v>45477</v>
      </c>
      <c r="H7026" s="191">
        <v>1644</v>
      </c>
      <c r="I7026" s="188">
        <v>27.662408759124087</v>
      </c>
      <c r="J7026" s="192">
        <v>42859</v>
      </c>
      <c r="K7026" s="191">
        <v>1622</v>
      </c>
      <c r="L7026" s="193">
        <v>26.423551171393342</v>
      </c>
      <c r="O7026" s="185"/>
    </row>
    <row r="7027" spans="1:15" x14ac:dyDescent="0.25">
      <c r="A7027" s="239" t="s">
        <v>17078</v>
      </c>
      <c r="B7027" s="189" t="s">
        <v>5428</v>
      </c>
      <c r="C7027" s="190" t="s">
        <v>5427</v>
      </c>
      <c r="D7027" s="190" t="s">
        <v>5992</v>
      </c>
      <c r="E7027" s="190" t="s">
        <v>20871</v>
      </c>
      <c r="F7027" s="190" t="s">
        <v>20869</v>
      </c>
      <c r="G7027" s="192">
        <v>36641</v>
      </c>
      <c r="H7027" s="191">
        <v>1111</v>
      </c>
      <c r="I7027" s="188">
        <v>32.980198019801982</v>
      </c>
      <c r="J7027" s="192">
        <v>38930</v>
      </c>
      <c r="K7027" s="191">
        <v>1146</v>
      </c>
      <c r="L7027" s="193">
        <v>33.970331588132638</v>
      </c>
      <c r="O7027" s="185"/>
    </row>
    <row r="7028" spans="1:15" x14ac:dyDescent="0.25">
      <c r="A7028" s="239" t="s">
        <v>17079</v>
      </c>
      <c r="B7028" s="189" t="s">
        <v>5428</v>
      </c>
      <c r="C7028" s="190" t="s">
        <v>5427</v>
      </c>
      <c r="D7028" s="190" t="s">
        <v>5993</v>
      </c>
      <c r="E7028" s="190" t="s">
        <v>20871</v>
      </c>
      <c r="F7028" s="190" t="s">
        <v>20869</v>
      </c>
      <c r="G7028" s="192">
        <v>113641</v>
      </c>
      <c r="H7028" s="191">
        <v>1821</v>
      </c>
      <c r="I7028" s="188">
        <v>62.4058209774849</v>
      </c>
      <c r="J7028" s="192">
        <v>96598</v>
      </c>
      <c r="K7028" s="191">
        <v>1861</v>
      </c>
      <c r="L7028" s="193">
        <v>51.906501880709293</v>
      </c>
      <c r="O7028" s="185"/>
    </row>
    <row r="7029" spans="1:15" x14ac:dyDescent="0.25">
      <c r="A7029" s="239" t="s">
        <v>17080</v>
      </c>
      <c r="B7029" s="189" t="s">
        <v>5428</v>
      </c>
      <c r="C7029" s="190" t="s">
        <v>5427</v>
      </c>
      <c r="D7029" s="190" t="s">
        <v>5994</v>
      </c>
      <c r="E7029" s="190" t="s">
        <v>20871</v>
      </c>
      <c r="F7029" s="190" t="s">
        <v>20869</v>
      </c>
      <c r="G7029" s="192">
        <v>11777</v>
      </c>
      <c r="H7029" s="191">
        <v>455</v>
      </c>
      <c r="I7029" s="188">
        <v>25.883516483516484</v>
      </c>
      <c r="J7029" s="192">
        <v>11803</v>
      </c>
      <c r="K7029" s="191">
        <v>458</v>
      </c>
      <c r="L7029" s="193">
        <v>25.770742358078603</v>
      </c>
      <c r="O7029" s="185"/>
    </row>
    <row r="7030" spans="1:15" x14ac:dyDescent="0.25">
      <c r="A7030" s="239" t="s">
        <v>17081</v>
      </c>
      <c r="B7030" s="189" t="s">
        <v>5432</v>
      </c>
      <c r="C7030" s="190" t="s">
        <v>5431</v>
      </c>
      <c r="D7030" s="190" t="s">
        <v>5995</v>
      </c>
      <c r="E7030" s="190" t="s">
        <v>20867</v>
      </c>
      <c r="F7030" s="190" t="s">
        <v>20869</v>
      </c>
      <c r="G7030" s="192">
        <v>254669.24</v>
      </c>
      <c r="H7030" s="191">
        <v>6027</v>
      </c>
      <c r="I7030" s="188">
        <v>42.254727061556331</v>
      </c>
      <c r="J7030" s="192">
        <v>265430</v>
      </c>
      <c r="K7030" s="191">
        <v>6090</v>
      </c>
      <c r="L7030" s="193">
        <v>43.58456486042693</v>
      </c>
      <c r="O7030" s="185"/>
    </row>
    <row r="7031" spans="1:15" x14ac:dyDescent="0.25">
      <c r="A7031" s="239" t="s">
        <v>17082</v>
      </c>
      <c r="B7031" s="189" t="s">
        <v>5432</v>
      </c>
      <c r="C7031" s="190" t="s">
        <v>5431</v>
      </c>
      <c r="D7031" s="190" t="s">
        <v>5996</v>
      </c>
      <c r="E7031" s="190" t="s">
        <v>20867</v>
      </c>
      <c r="F7031" s="190" t="s">
        <v>20869</v>
      </c>
      <c r="G7031" s="192">
        <v>485089.56</v>
      </c>
      <c r="H7031" s="191">
        <v>4763</v>
      </c>
      <c r="I7031" s="188">
        <v>101.84538316187277</v>
      </c>
      <c r="J7031" s="192">
        <v>493565</v>
      </c>
      <c r="K7031" s="191">
        <v>4846</v>
      </c>
      <c r="L7031" s="193">
        <v>101.84997936442427</v>
      </c>
      <c r="O7031" s="185"/>
    </row>
    <row r="7032" spans="1:15" x14ac:dyDescent="0.25">
      <c r="A7032" s="239" t="s">
        <v>17083</v>
      </c>
      <c r="B7032" s="189" t="s">
        <v>5432</v>
      </c>
      <c r="C7032" s="190" t="s">
        <v>5431</v>
      </c>
      <c r="D7032" s="190" t="s">
        <v>1741</v>
      </c>
      <c r="E7032" s="190" t="s">
        <v>20867</v>
      </c>
      <c r="F7032" s="190" t="s">
        <v>20869</v>
      </c>
      <c r="G7032" s="192">
        <v>93308.72</v>
      </c>
      <c r="H7032" s="191">
        <v>3186</v>
      </c>
      <c r="I7032" s="188">
        <v>29.287106089139989</v>
      </c>
      <c r="J7032" s="192">
        <v>97011</v>
      </c>
      <c r="K7032" s="191">
        <v>3326</v>
      </c>
      <c r="L7032" s="193">
        <v>29.167468430547203</v>
      </c>
      <c r="O7032" s="185"/>
    </row>
    <row r="7033" spans="1:15" x14ac:dyDescent="0.25">
      <c r="A7033" s="239" t="s">
        <v>17084</v>
      </c>
      <c r="B7033" s="189" t="s">
        <v>5432</v>
      </c>
      <c r="C7033" s="190" t="s">
        <v>5431</v>
      </c>
      <c r="D7033" s="190" t="s">
        <v>5997</v>
      </c>
      <c r="E7033" s="190" t="s">
        <v>20867</v>
      </c>
      <c r="F7033" s="190" t="s">
        <v>20869</v>
      </c>
      <c r="G7033" s="192">
        <v>18421.830000000002</v>
      </c>
      <c r="H7033" s="191">
        <v>369</v>
      </c>
      <c r="I7033" s="188">
        <v>49.923658536585371</v>
      </c>
      <c r="J7033" s="192">
        <v>19422</v>
      </c>
      <c r="K7033" s="191">
        <v>375</v>
      </c>
      <c r="L7033" s="193">
        <v>51.792000000000002</v>
      </c>
      <c r="O7033" s="185"/>
    </row>
    <row r="7034" spans="1:15" x14ac:dyDescent="0.25">
      <c r="A7034" s="239" t="s">
        <v>17085</v>
      </c>
      <c r="B7034" s="189" t="s">
        <v>5432</v>
      </c>
      <c r="C7034" s="190" t="s">
        <v>5431</v>
      </c>
      <c r="D7034" s="190" t="s">
        <v>5998</v>
      </c>
      <c r="E7034" s="190" t="s">
        <v>20867</v>
      </c>
      <c r="F7034" s="190" t="s">
        <v>20869</v>
      </c>
      <c r="G7034" s="192">
        <v>109899.51</v>
      </c>
      <c r="H7034" s="191">
        <v>2972</v>
      </c>
      <c r="I7034" s="188">
        <v>36.978300807537011</v>
      </c>
      <c r="J7034" s="192">
        <v>115000</v>
      </c>
      <c r="K7034" s="191">
        <v>2994</v>
      </c>
      <c r="L7034" s="193">
        <v>38.41015364061456</v>
      </c>
      <c r="O7034" s="185"/>
    </row>
    <row r="7035" spans="1:15" x14ac:dyDescent="0.25">
      <c r="A7035" s="239" t="s">
        <v>17086</v>
      </c>
      <c r="B7035" s="189" t="s">
        <v>5432</v>
      </c>
      <c r="C7035" s="190" t="s">
        <v>5431</v>
      </c>
      <c r="D7035" s="190" t="s">
        <v>5999</v>
      </c>
      <c r="E7035" s="190" t="s">
        <v>20867</v>
      </c>
      <c r="F7035" s="190" t="s">
        <v>20869</v>
      </c>
      <c r="G7035" s="192">
        <v>22246.13</v>
      </c>
      <c r="H7035" s="191">
        <v>335</v>
      </c>
      <c r="I7035" s="188">
        <v>66.406358208955226</v>
      </c>
      <c r="J7035" s="192">
        <v>23400</v>
      </c>
      <c r="K7035" s="191">
        <v>341</v>
      </c>
      <c r="L7035" s="193">
        <v>68.621700879765399</v>
      </c>
      <c r="O7035" s="185"/>
    </row>
    <row r="7036" spans="1:15" x14ac:dyDescent="0.25">
      <c r="A7036" s="239" t="s">
        <v>17087</v>
      </c>
      <c r="B7036" s="189" t="s">
        <v>5432</v>
      </c>
      <c r="C7036" s="190" t="s">
        <v>5431</v>
      </c>
      <c r="D7036" s="190" t="s">
        <v>6000</v>
      </c>
      <c r="E7036" s="190" t="s">
        <v>20867</v>
      </c>
      <c r="F7036" s="190" t="s">
        <v>20869</v>
      </c>
      <c r="G7036" s="192">
        <v>193268.05</v>
      </c>
      <c r="H7036" s="191">
        <v>4353</v>
      </c>
      <c r="I7036" s="188">
        <v>44.39881690787962</v>
      </c>
      <c r="J7036" s="192">
        <v>218510</v>
      </c>
      <c r="K7036" s="191">
        <v>4482</v>
      </c>
      <c r="L7036" s="193">
        <v>48.752788933511823</v>
      </c>
      <c r="O7036" s="185"/>
    </row>
    <row r="7037" spans="1:15" x14ac:dyDescent="0.25">
      <c r="A7037" s="239" t="s">
        <v>17088</v>
      </c>
      <c r="B7037" s="189" t="s">
        <v>5432</v>
      </c>
      <c r="C7037" s="190" t="s">
        <v>5431</v>
      </c>
      <c r="D7037" s="190" t="s">
        <v>6001</v>
      </c>
      <c r="E7037" s="190" t="s">
        <v>20867</v>
      </c>
      <c r="F7037" s="190" t="s">
        <v>20869</v>
      </c>
      <c r="G7037" s="192">
        <v>18491.03</v>
      </c>
      <c r="H7037" s="191">
        <v>386</v>
      </c>
      <c r="I7037" s="188">
        <v>47.90422279792746</v>
      </c>
      <c r="J7037" s="192">
        <v>19900</v>
      </c>
      <c r="K7037" s="191">
        <v>398</v>
      </c>
      <c r="L7037" s="193">
        <v>50</v>
      </c>
      <c r="O7037" s="185"/>
    </row>
    <row r="7038" spans="1:15" x14ac:dyDescent="0.25">
      <c r="A7038" s="239" t="s">
        <v>17089</v>
      </c>
      <c r="B7038" s="189" t="s">
        <v>5432</v>
      </c>
      <c r="C7038" s="190" t="s">
        <v>5431</v>
      </c>
      <c r="D7038" s="190" t="s">
        <v>6002</v>
      </c>
      <c r="E7038" s="190" t="s">
        <v>20867</v>
      </c>
      <c r="F7038" s="190" t="s">
        <v>20869</v>
      </c>
      <c r="G7038" s="192">
        <v>351280.99</v>
      </c>
      <c r="H7038" s="191">
        <v>4563</v>
      </c>
      <c r="I7038" s="188">
        <v>76.984657023887792</v>
      </c>
      <c r="J7038" s="192">
        <v>420500</v>
      </c>
      <c r="K7038" s="191">
        <v>4569</v>
      </c>
      <c r="L7038" s="193">
        <v>92.033267673451519</v>
      </c>
      <c r="O7038" s="185"/>
    </row>
    <row r="7039" spans="1:15" x14ac:dyDescent="0.25">
      <c r="A7039" s="239" t="s">
        <v>17090</v>
      </c>
      <c r="B7039" s="189" t="s">
        <v>5432</v>
      </c>
      <c r="C7039" s="190" t="s">
        <v>5431</v>
      </c>
      <c r="D7039" s="190" t="s">
        <v>6003</v>
      </c>
      <c r="E7039" s="190" t="s">
        <v>20867</v>
      </c>
      <c r="F7039" s="190" t="s">
        <v>20869</v>
      </c>
      <c r="G7039" s="192">
        <v>177535.7</v>
      </c>
      <c r="H7039" s="191">
        <v>2233</v>
      </c>
      <c r="I7039" s="188">
        <v>79.505463502015232</v>
      </c>
      <c r="J7039" s="192">
        <v>177536</v>
      </c>
      <c r="K7039" s="191">
        <v>2250</v>
      </c>
      <c r="L7039" s="193">
        <v>78.904888888888891</v>
      </c>
      <c r="O7039" s="185"/>
    </row>
    <row r="7040" spans="1:15" x14ac:dyDescent="0.25">
      <c r="A7040" s="239" t="s">
        <v>17091</v>
      </c>
      <c r="B7040" s="189" t="s">
        <v>5432</v>
      </c>
      <c r="C7040" s="190" t="s">
        <v>5431</v>
      </c>
      <c r="D7040" s="190" t="s">
        <v>6004</v>
      </c>
      <c r="E7040" s="190" t="s">
        <v>20867</v>
      </c>
      <c r="F7040" s="190" t="s">
        <v>20869</v>
      </c>
      <c r="G7040" s="192">
        <v>19547.080000000002</v>
      </c>
      <c r="H7040" s="191">
        <v>1066</v>
      </c>
      <c r="I7040" s="188">
        <v>18.336848030018764</v>
      </c>
      <c r="J7040" s="192">
        <v>20000</v>
      </c>
      <c r="K7040" s="191">
        <v>1043</v>
      </c>
      <c r="L7040" s="193">
        <v>19.175455417066157</v>
      </c>
      <c r="O7040" s="185"/>
    </row>
    <row r="7041" spans="1:15" x14ac:dyDescent="0.25">
      <c r="A7041" s="239" t="s">
        <v>17092</v>
      </c>
      <c r="B7041" s="189" t="s">
        <v>5432</v>
      </c>
      <c r="C7041" s="190" t="s">
        <v>5431</v>
      </c>
      <c r="D7041" s="190" t="s">
        <v>6005</v>
      </c>
      <c r="E7041" s="190" t="s">
        <v>20867</v>
      </c>
      <c r="F7041" s="190" t="s">
        <v>20869</v>
      </c>
      <c r="G7041" s="192">
        <v>28678.16</v>
      </c>
      <c r="H7041" s="191">
        <v>904</v>
      </c>
      <c r="I7041" s="188">
        <v>31.723628318584069</v>
      </c>
      <c r="J7041" s="192">
        <v>31000</v>
      </c>
      <c r="K7041" s="191">
        <v>912</v>
      </c>
      <c r="L7041" s="193">
        <v>33.991228070175438</v>
      </c>
      <c r="O7041" s="185"/>
    </row>
    <row r="7042" spans="1:15" x14ac:dyDescent="0.25">
      <c r="A7042" s="239" t="s">
        <v>17093</v>
      </c>
      <c r="B7042" s="189" t="s">
        <v>5434</v>
      </c>
      <c r="C7042" s="190" t="s">
        <v>5433</v>
      </c>
      <c r="D7042" s="190" t="s">
        <v>17094</v>
      </c>
      <c r="E7042" s="190" t="s">
        <v>20867</v>
      </c>
      <c r="F7042" s="190" t="s">
        <v>20868</v>
      </c>
      <c r="G7042" s="192">
        <v>0</v>
      </c>
      <c r="H7042" s="191">
        <v>75.3</v>
      </c>
      <c r="I7042" s="188">
        <v>0</v>
      </c>
      <c r="J7042" s="192">
        <v>0</v>
      </c>
      <c r="K7042" s="191">
        <v>74.900000000000006</v>
      </c>
      <c r="L7042" s="193">
        <v>0</v>
      </c>
      <c r="O7042" s="185"/>
    </row>
    <row r="7043" spans="1:15" x14ac:dyDescent="0.25">
      <c r="A7043" s="239" t="s">
        <v>17095</v>
      </c>
      <c r="B7043" s="189" t="s">
        <v>5434</v>
      </c>
      <c r="C7043" s="190" t="s">
        <v>5433</v>
      </c>
      <c r="D7043" s="190" t="s">
        <v>6006</v>
      </c>
      <c r="E7043" s="190" t="s">
        <v>20867</v>
      </c>
      <c r="F7043" s="190" t="s">
        <v>20869</v>
      </c>
      <c r="G7043" s="192">
        <v>11223</v>
      </c>
      <c r="H7043" s="191">
        <v>165.7</v>
      </c>
      <c r="I7043" s="188">
        <v>67.730838865419443</v>
      </c>
      <c r="J7043" s="192">
        <v>12230</v>
      </c>
      <c r="K7043" s="191">
        <v>166.1</v>
      </c>
      <c r="L7043" s="193">
        <v>73.630343166767005</v>
      </c>
      <c r="O7043" s="185"/>
    </row>
    <row r="7044" spans="1:15" x14ac:dyDescent="0.25">
      <c r="A7044" s="239" t="s">
        <v>17096</v>
      </c>
      <c r="B7044" s="189" t="s">
        <v>5434</v>
      </c>
      <c r="C7044" s="190" t="s">
        <v>5433</v>
      </c>
      <c r="D7044" s="190" t="s">
        <v>6007</v>
      </c>
      <c r="E7044" s="190" t="s">
        <v>20867</v>
      </c>
      <c r="F7044" s="190" t="s">
        <v>20869</v>
      </c>
      <c r="G7044" s="192">
        <v>10210</v>
      </c>
      <c r="H7044" s="191">
        <v>128.9</v>
      </c>
      <c r="I7044" s="188">
        <v>79.208688906128785</v>
      </c>
      <c r="J7044" s="192">
        <v>10210</v>
      </c>
      <c r="K7044" s="191">
        <v>126.4</v>
      </c>
      <c r="L7044" s="193">
        <v>80.775316455696199</v>
      </c>
      <c r="O7044" s="185"/>
    </row>
    <row r="7045" spans="1:15" x14ac:dyDescent="0.25">
      <c r="A7045" s="239" t="s">
        <v>17097</v>
      </c>
      <c r="B7045" s="189" t="s">
        <v>5434</v>
      </c>
      <c r="C7045" s="190" t="s">
        <v>5433</v>
      </c>
      <c r="D7045" s="190" t="s">
        <v>6008</v>
      </c>
      <c r="E7045" s="190" t="s">
        <v>20867</v>
      </c>
      <c r="F7045" s="190" t="s">
        <v>20869</v>
      </c>
      <c r="G7045" s="192">
        <v>39441</v>
      </c>
      <c r="H7045" s="191">
        <v>671.9</v>
      </c>
      <c r="I7045" s="188">
        <v>58.700699508855486</v>
      </c>
      <c r="J7045" s="192">
        <v>42300</v>
      </c>
      <c r="K7045" s="191">
        <v>657.9</v>
      </c>
      <c r="L7045" s="193">
        <v>64.295485636114918</v>
      </c>
      <c r="O7045" s="185"/>
    </row>
    <row r="7046" spans="1:15" x14ac:dyDescent="0.25">
      <c r="A7046" s="239" t="s">
        <v>17098</v>
      </c>
      <c r="B7046" s="189" t="s">
        <v>5434</v>
      </c>
      <c r="C7046" s="190" t="s">
        <v>5433</v>
      </c>
      <c r="D7046" s="190" t="s">
        <v>6009</v>
      </c>
      <c r="E7046" s="190" t="s">
        <v>20867</v>
      </c>
      <c r="F7046" s="190" t="s">
        <v>20869</v>
      </c>
      <c r="G7046" s="192">
        <v>97568</v>
      </c>
      <c r="H7046" s="191">
        <v>1419.5</v>
      </c>
      <c r="I7046" s="188">
        <v>68.734061289186329</v>
      </c>
      <c r="J7046" s="192">
        <v>91088</v>
      </c>
      <c r="K7046" s="191">
        <v>1415.4</v>
      </c>
      <c r="L7046" s="193">
        <v>64.354952663557995</v>
      </c>
      <c r="O7046" s="185"/>
    </row>
    <row r="7047" spans="1:15" x14ac:dyDescent="0.25">
      <c r="A7047" s="239" t="s">
        <v>17099</v>
      </c>
      <c r="B7047" s="189" t="s">
        <v>5434</v>
      </c>
      <c r="C7047" s="190" t="s">
        <v>5433</v>
      </c>
      <c r="D7047" s="190" t="s">
        <v>5684</v>
      </c>
      <c r="E7047" s="190" t="s">
        <v>20867</v>
      </c>
      <c r="F7047" s="190" t="s">
        <v>20869</v>
      </c>
      <c r="G7047" s="192">
        <v>29000</v>
      </c>
      <c r="H7047" s="191">
        <v>452.3</v>
      </c>
      <c r="I7047" s="188">
        <v>64.116736679195228</v>
      </c>
      <c r="J7047" s="192">
        <v>29000</v>
      </c>
      <c r="K7047" s="191">
        <v>448.5</v>
      </c>
      <c r="L7047" s="193">
        <v>64.659977703455965</v>
      </c>
      <c r="O7047" s="185"/>
    </row>
    <row r="7048" spans="1:15" x14ac:dyDescent="0.25">
      <c r="A7048" s="239" t="s">
        <v>17100</v>
      </c>
      <c r="B7048" s="189" t="s">
        <v>5434</v>
      </c>
      <c r="C7048" s="190" t="s">
        <v>5433</v>
      </c>
      <c r="D7048" s="190" t="s">
        <v>17101</v>
      </c>
      <c r="E7048" s="190" t="s">
        <v>20867</v>
      </c>
      <c r="F7048" s="190" t="s">
        <v>20868</v>
      </c>
      <c r="G7048" s="192">
        <v>0</v>
      </c>
      <c r="H7048" s="191">
        <v>50.4</v>
      </c>
      <c r="I7048" s="188">
        <v>0</v>
      </c>
      <c r="J7048" s="192">
        <v>0</v>
      </c>
      <c r="K7048" s="191">
        <v>52.4</v>
      </c>
      <c r="L7048" s="193">
        <v>0</v>
      </c>
      <c r="O7048" s="185"/>
    </row>
    <row r="7049" spans="1:15" x14ac:dyDescent="0.25">
      <c r="A7049" s="239" t="s">
        <v>17102</v>
      </c>
      <c r="B7049" s="189" t="s">
        <v>5434</v>
      </c>
      <c r="C7049" s="190" t="s">
        <v>5433</v>
      </c>
      <c r="D7049" s="190" t="s">
        <v>2711</v>
      </c>
      <c r="E7049" s="190" t="s">
        <v>20867</v>
      </c>
      <c r="F7049" s="190" t="s">
        <v>20869</v>
      </c>
      <c r="G7049" s="192">
        <v>16400</v>
      </c>
      <c r="H7049" s="191">
        <v>375.4</v>
      </c>
      <c r="I7049" s="188">
        <v>43.686734150239744</v>
      </c>
      <c r="J7049" s="192">
        <v>18000</v>
      </c>
      <c r="K7049" s="191">
        <v>375.7</v>
      </c>
      <c r="L7049" s="193">
        <v>47.910566941708815</v>
      </c>
      <c r="O7049" s="185"/>
    </row>
    <row r="7050" spans="1:15" x14ac:dyDescent="0.25">
      <c r="A7050" s="239" t="s">
        <v>17103</v>
      </c>
      <c r="B7050" s="189" t="s">
        <v>5434</v>
      </c>
      <c r="C7050" s="190" t="s">
        <v>5433</v>
      </c>
      <c r="D7050" s="190" t="s">
        <v>6010</v>
      </c>
      <c r="E7050" s="190" t="s">
        <v>20867</v>
      </c>
      <c r="F7050" s="190" t="s">
        <v>20869</v>
      </c>
      <c r="G7050" s="192">
        <v>59101</v>
      </c>
      <c r="H7050" s="191">
        <v>1052.8</v>
      </c>
      <c r="I7050" s="188">
        <v>56.136968085106382</v>
      </c>
      <c r="J7050" s="192">
        <v>64260</v>
      </c>
      <c r="K7050" s="191">
        <v>1117.0999999999999</v>
      </c>
      <c r="L7050" s="193">
        <v>57.523945931429601</v>
      </c>
      <c r="O7050" s="185"/>
    </row>
    <row r="7051" spans="1:15" x14ac:dyDescent="0.25">
      <c r="A7051" s="239" t="s">
        <v>17104</v>
      </c>
      <c r="B7051" s="189" t="s">
        <v>5434</v>
      </c>
      <c r="C7051" s="190" t="s">
        <v>5433</v>
      </c>
      <c r="D7051" s="190" t="s">
        <v>6011</v>
      </c>
      <c r="E7051" s="190" t="s">
        <v>20867</v>
      </c>
      <c r="F7051" s="190" t="s">
        <v>20869</v>
      </c>
      <c r="G7051" s="192">
        <v>31123</v>
      </c>
      <c r="H7051" s="191">
        <v>397.5</v>
      </c>
      <c r="I7051" s="188">
        <v>78.296855345911951</v>
      </c>
      <c r="J7051" s="192">
        <v>31123</v>
      </c>
      <c r="K7051" s="191">
        <v>397</v>
      </c>
      <c r="L7051" s="193">
        <v>78.395465994962223</v>
      </c>
      <c r="O7051" s="185"/>
    </row>
    <row r="7052" spans="1:15" x14ac:dyDescent="0.25">
      <c r="A7052" s="239" t="s">
        <v>17105</v>
      </c>
      <c r="B7052" s="189" t="s">
        <v>5434</v>
      </c>
      <c r="C7052" s="190" t="s">
        <v>5433</v>
      </c>
      <c r="D7052" s="190" t="s">
        <v>6012</v>
      </c>
      <c r="E7052" s="190" t="s">
        <v>20867</v>
      </c>
      <c r="F7052" s="190" t="s">
        <v>20869</v>
      </c>
      <c r="G7052" s="192">
        <v>2500</v>
      </c>
      <c r="H7052" s="191">
        <v>92.5</v>
      </c>
      <c r="I7052" s="188">
        <v>27.027027027027028</v>
      </c>
      <c r="J7052" s="192">
        <v>2500</v>
      </c>
      <c r="K7052" s="191">
        <v>97.7</v>
      </c>
      <c r="L7052" s="193">
        <v>25.588536335721596</v>
      </c>
      <c r="O7052" s="185"/>
    </row>
    <row r="7053" spans="1:15" x14ac:dyDescent="0.25">
      <c r="A7053" s="239" t="s">
        <v>17106</v>
      </c>
      <c r="B7053" s="189" t="s">
        <v>5434</v>
      </c>
      <c r="C7053" s="190" t="s">
        <v>5433</v>
      </c>
      <c r="D7053" s="190" t="s">
        <v>6587</v>
      </c>
      <c r="E7053" s="190" t="s">
        <v>20867</v>
      </c>
      <c r="F7053" s="190" t="s">
        <v>20869</v>
      </c>
      <c r="G7053" s="192">
        <v>82591</v>
      </c>
      <c r="H7053" s="191">
        <v>683.5</v>
      </c>
      <c r="I7053" s="188">
        <v>120.83540599853694</v>
      </c>
      <c r="J7053" s="192">
        <v>72267</v>
      </c>
      <c r="K7053" s="191">
        <v>685</v>
      </c>
      <c r="L7053" s="193">
        <v>105.4992700729927</v>
      </c>
      <c r="O7053" s="185"/>
    </row>
    <row r="7054" spans="1:15" x14ac:dyDescent="0.25">
      <c r="A7054" s="239" t="s">
        <v>17107</v>
      </c>
      <c r="B7054" s="189" t="s">
        <v>5434</v>
      </c>
      <c r="C7054" s="190" t="s">
        <v>5433</v>
      </c>
      <c r="D7054" s="190" t="s">
        <v>3129</v>
      </c>
      <c r="E7054" s="190" t="s">
        <v>20867</v>
      </c>
      <c r="F7054" s="190" t="s">
        <v>20869</v>
      </c>
      <c r="G7054" s="192">
        <v>366525</v>
      </c>
      <c r="H7054" s="191">
        <v>3035.4</v>
      </c>
      <c r="I7054" s="188">
        <v>120.75014825064241</v>
      </c>
      <c r="J7054" s="192">
        <v>385688</v>
      </c>
      <c r="K7054" s="191">
        <v>3194.1</v>
      </c>
      <c r="L7054" s="193">
        <v>120.75013305782537</v>
      </c>
      <c r="O7054" s="185"/>
    </row>
    <row r="7055" spans="1:15" x14ac:dyDescent="0.25">
      <c r="A7055" s="239" t="s">
        <v>17108</v>
      </c>
      <c r="B7055" s="189" t="s">
        <v>5434</v>
      </c>
      <c r="C7055" s="190" t="s">
        <v>5433</v>
      </c>
      <c r="D7055" s="190" t="s">
        <v>8761</v>
      </c>
      <c r="E7055" s="190" t="s">
        <v>20867</v>
      </c>
      <c r="F7055" s="190" t="s">
        <v>20869</v>
      </c>
      <c r="G7055" s="192">
        <v>2500</v>
      </c>
      <c r="H7055" s="191">
        <v>95.1</v>
      </c>
      <c r="I7055" s="188">
        <v>26.288117770767613</v>
      </c>
      <c r="J7055" s="192">
        <v>2700</v>
      </c>
      <c r="K7055" s="191">
        <v>94.8</v>
      </c>
      <c r="L7055" s="193">
        <v>28.481012658227851</v>
      </c>
      <c r="O7055" s="185"/>
    </row>
    <row r="7056" spans="1:15" x14ac:dyDescent="0.25">
      <c r="A7056" s="239" t="s">
        <v>17109</v>
      </c>
      <c r="B7056" s="189" t="s">
        <v>5434</v>
      </c>
      <c r="C7056" s="190" t="s">
        <v>5433</v>
      </c>
      <c r="D7056" s="190" t="s">
        <v>3130</v>
      </c>
      <c r="E7056" s="190" t="s">
        <v>20867</v>
      </c>
      <c r="F7056" s="190" t="s">
        <v>20869</v>
      </c>
      <c r="G7056" s="192">
        <v>9500</v>
      </c>
      <c r="H7056" s="191">
        <v>260.3</v>
      </c>
      <c r="I7056" s="188">
        <v>36.496350364963504</v>
      </c>
      <c r="J7056" s="192">
        <v>10000</v>
      </c>
      <c r="K7056" s="191">
        <v>261.8</v>
      </c>
      <c r="L7056" s="193">
        <v>38.19709702062643</v>
      </c>
      <c r="O7056" s="185"/>
    </row>
    <row r="7057" spans="1:15" x14ac:dyDescent="0.25">
      <c r="A7057" s="239" t="s">
        <v>17110</v>
      </c>
      <c r="B7057" s="189" t="s">
        <v>5434</v>
      </c>
      <c r="C7057" s="190" t="s">
        <v>5433</v>
      </c>
      <c r="D7057" s="190" t="s">
        <v>6014</v>
      </c>
      <c r="E7057" s="190" t="s">
        <v>20867</v>
      </c>
      <c r="F7057" s="190" t="s">
        <v>20869</v>
      </c>
      <c r="G7057" s="192">
        <v>14099</v>
      </c>
      <c r="H7057" s="191">
        <v>226.6</v>
      </c>
      <c r="I7057" s="188">
        <v>62.219770520741399</v>
      </c>
      <c r="J7057" s="192">
        <v>15000</v>
      </c>
      <c r="K7057" s="191">
        <v>229</v>
      </c>
      <c r="L7057" s="193">
        <v>65.502183406113531</v>
      </c>
      <c r="O7057" s="185"/>
    </row>
    <row r="7058" spans="1:15" x14ac:dyDescent="0.25">
      <c r="A7058" s="239" t="s">
        <v>17111</v>
      </c>
      <c r="B7058" s="189" t="s">
        <v>5434</v>
      </c>
      <c r="C7058" s="190" t="s">
        <v>5433</v>
      </c>
      <c r="D7058" s="190" t="s">
        <v>17112</v>
      </c>
      <c r="E7058" s="190" t="s">
        <v>20867</v>
      </c>
      <c r="F7058" s="190" t="s">
        <v>20868</v>
      </c>
      <c r="G7058" s="192">
        <v>0</v>
      </c>
      <c r="H7058" s="191">
        <v>12.1</v>
      </c>
      <c r="I7058" s="188">
        <v>0</v>
      </c>
      <c r="J7058" s="192">
        <v>0</v>
      </c>
      <c r="K7058" s="191">
        <v>12.1</v>
      </c>
      <c r="L7058" s="193">
        <v>0</v>
      </c>
      <c r="O7058" s="185"/>
    </row>
    <row r="7059" spans="1:15" x14ac:dyDescent="0.25">
      <c r="A7059" s="239" t="s">
        <v>17113</v>
      </c>
      <c r="B7059" s="189" t="s">
        <v>5434</v>
      </c>
      <c r="C7059" s="190" t="s">
        <v>5433</v>
      </c>
      <c r="D7059" s="190" t="s">
        <v>6015</v>
      </c>
      <c r="E7059" s="190" t="s">
        <v>20867</v>
      </c>
      <c r="F7059" s="190" t="s">
        <v>20869</v>
      </c>
      <c r="G7059" s="192">
        <v>55590</v>
      </c>
      <c r="H7059" s="191">
        <v>895.4</v>
      </c>
      <c r="I7059" s="188">
        <v>62.083984811257537</v>
      </c>
      <c r="J7059" s="192">
        <v>57000</v>
      </c>
      <c r="K7059" s="191">
        <v>900.1</v>
      </c>
      <c r="L7059" s="193">
        <v>63.326297078102428</v>
      </c>
      <c r="O7059" s="185"/>
    </row>
    <row r="7060" spans="1:15" x14ac:dyDescent="0.25">
      <c r="A7060" s="239" t="s">
        <v>17114</v>
      </c>
      <c r="B7060" s="189" t="s">
        <v>5434</v>
      </c>
      <c r="C7060" s="190" t="s">
        <v>5433</v>
      </c>
      <c r="D7060" s="190" t="s">
        <v>2463</v>
      </c>
      <c r="E7060" s="190" t="s">
        <v>20867</v>
      </c>
      <c r="F7060" s="190" t="s">
        <v>20868</v>
      </c>
      <c r="G7060" s="192">
        <v>0</v>
      </c>
      <c r="H7060" s="191">
        <v>60.1</v>
      </c>
      <c r="I7060" s="188">
        <v>0</v>
      </c>
      <c r="J7060" s="192">
        <v>0</v>
      </c>
      <c r="K7060" s="191">
        <v>59.3</v>
      </c>
      <c r="L7060" s="193">
        <v>0</v>
      </c>
      <c r="O7060" s="185"/>
    </row>
    <row r="7061" spans="1:15" x14ac:dyDescent="0.25">
      <c r="A7061" s="239" t="s">
        <v>17115</v>
      </c>
      <c r="B7061" s="189" t="s">
        <v>5434</v>
      </c>
      <c r="C7061" s="190" t="s">
        <v>5433</v>
      </c>
      <c r="D7061" s="190" t="s">
        <v>6016</v>
      </c>
      <c r="E7061" s="190" t="s">
        <v>20867</v>
      </c>
      <c r="F7061" s="190" t="s">
        <v>20869</v>
      </c>
      <c r="G7061" s="192">
        <v>20926</v>
      </c>
      <c r="H7061" s="191">
        <v>359.2</v>
      </c>
      <c r="I7061" s="188">
        <v>58.257238307349667</v>
      </c>
      <c r="J7061" s="192">
        <v>21000</v>
      </c>
      <c r="K7061" s="191">
        <v>356.7</v>
      </c>
      <c r="L7061" s="193">
        <v>58.873002523128683</v>
      </c>
      <c r="O7061" s="185"/>
    </row>
    <row r="7062" spans="1:15" x14ac:dyDescent="0.25">
      <c r="A7062" s="239" t="s">
        <v>17116</v>
      </c>
      <c r="B7062" s="189" t="s">
        <v>5434</v>
      </c>
      <c r="C7062" s="190" t="s">
        <v>5433</v>
      </c>
      <c r="D7062" s="190" t="s">
        <v>6017</v>
      </c>
      <c r="E7062" s="190" t="s">
        <v>20867</v>
      </c>
      <c r="F7062" s="190" t="s">
        <v>20869</v>
      </c>
      <c r="G7062" s="192">
        <v>196200</v>
      </c>
      <c r="H7062" s="191">
        <v>2231.5</v>
      </c>
      <c r="I7062" s="188">
        <v>87.922921801478822</v>
      </c>
      <c r="J7062" s="192">
        <v>237641</v>
      </c>
      <c r="K7062" s="191">
        <v>2233.9</v>
      </c>
      <c r="L7062" s="193">
        <v>106.37942611576167</v>
      </c>
      <c r="O7062" s="185"/>
    </row>
    <row r="7063" spans="1:15" x14ac:dyDescent="0.25">
      <c r="A7063" s="239" t="s">
        <v>17117</v>
      </c>
      <c r="B7063" s="189" t="s">
        <v>5434</v>
      </c>
      <c r="C7063" s="190" t="s">
        <v>5433</v>
      </c>
      <c r="D7063" s="190" t="s">
        <v>5701</v>
      </c>
      <c r="E7063" s="190" t="s">
        <v>20867</v>
      </c>
      <c r="F7063" s="190" t="s">
        <v>20869</v>
      </c>
      <c r="G7063" s="192">
        <v>4679</v>
      </c>
      <c r="H7063" s="191">
        <v>75.7</v>
      </c>
      <c r="I7063" s="188">
        <v>61.809775429326287</v>
      </c>
      <c r="J7063" s="192">
        <v>4679</v>
      </c>
      <c r="K7063" s="191">
        <v>74.3</v>
      </c>
      <c r="L7063" s="193">
        <v>62.97442799461642</v>
      </c>
      <c r="O7063" s="185"/>
    </row>
    <row r="7064" spans="1:15" x14ac:dyDescent="0.25">
      <c r="A7064" s="239" t="s">
        <v>17118</v>
      </c>
      <c r="B7064" s="189" t="s">
        <v>5434</v>
      </c>
      <c r="C7064" s="190" t="s">
        <v>5433</v>
      </c>
      <c r="D7064" s="190" t="s">
        <v>6095</v>
      </c>
      <c r="E7064" s="190" t="s">
        <v>20867</v>
      </c>
      <c r="F7064" s="190" t="s">
        <v>20869</v>
      </c>
      <c r="G7064" s="192">
        <v>2390</v>
      </c>
      <c r="H7064" s="191">
        <v>103.2</v>
      </c>
      <c r="I7064" s="188">
        <v>23.15891472868217</v>
      </c>
      <c r="J7064" s="192">
        <v>2850</v>
      </c>
      <c r="K7064" s="191">
        <v>102.2</v>
      </c>
      <c r="L7064" s="193">
        <v>27.886497064579256</v>
      </c>
      <c r="O7064" s="185"/>
    </row>
    <row r="7065" spans="1:15" x14ac:dyDescent="0.25">
      <c r="A7065" s="239" t="s">
        <v>17119</v>
      </c>
      <c r="B7065" s="189" t="s">
        <v>5434</v>
      </c>
      <c r="C7065" s="190" t="s">
        <v>5433</v>
      </c>
      <c r="D7065" s="190" t="s">
        <v>6018</v>
      </c>
      <c r="E7065" s="190" t="s">
        <v>20867</v>
      </c>
      <c r="F7065" s="190" t="s">
        <v>20869</v>
      </c>
      <c r="G7065" s="192">
        <v>9500</v>
      </c>
      <c r="H7065" s="191">
        <v>282.10000000000002</v>
      </c>
      <c r="I7065" s="188">
        <v>33.676001417936902</v>
      </c>
      <c r="J7065" s="192">
        <v>9500</v>
      </c>
      <c r="K7065" s="191">
        <v>282.39999999999998</v>
      </c>
      <c r="L7065" s="193">
        <v>33.640226628895185</v>
      </c>
      <c r="O7065" s="185"/>
    </row>
    <row r="7066" spans="1:15" x14ac:dyDescent="0.25">
      <c r="A7066" s="239" t="s">
        <v>17120</v>
      </c>
      <c r="B7066" s="189" t="s">
        <v>5434</v>
      </c>
      <c r="C7066" s="190" t="s">
        <v>5433</v>
      </c>
      <c r="D7066" s="190" t="s">
        <v>6019</v>
      </c>
      <c r="E7066" s="190" t="s">
        <v>20867</v>
      </c>
      <c r="F7066" s="190" t="s">
        <v>20869</v>
      </c>
      <c r="G7066" s="192">
        <v>41300</v>
      </c>
      <c r="H7066" s="191">
        <v>706.9</v>
      </c>
      <c r="I7066" s="188">
        <v>58.424105248267082</v>
      </c>
      <c r="J7066" s="192">
        <v>43300</v>
      </c>
      <c r="K7066" s="191">
        <v>709.1</v>
      </c>
      <c r="L7066" s="193">
        <v>61.063319701029471</v>
      </c>
      <c r="O7066" s="185"/>
    </row>
    <row r="7067" spans="1:15" x14ac:dyDescent="0.25">
      <c r="A7067" s="239" t="s">
        <v>17121</v>
      </c>
      <c r="B7067" s="189" t="s">
        <v>5434</v>
      </c>
      <c r="C7067" s="190" t="s">
        <v>5433</v>
      </c>
      <c r="D7067" s="190" t="s">
        <v>6020</v>
      </c>
      <c r="E7067" s="190" t="s">
        <v>20867</v>
      </c>
      <c r="F7067" s="190" t="s">
        <v>20869</v>
      </c>
      <c r="G7067" s="192">
        <v>17000</v>
      </c>
      <c r="H7067" s="191">
        <v>285.89999999999998</v>
      </c>
      <c r="I7067" s="188">
        <v>59.461350122420434</v>
      </c>
      <c r="J7067" s="192">
        <v>17000</v>
      </c>
      <c r="K7067" s="191">
        <v>286.7</v>
      </c>
      <c r="L7067" s="193">
        <v>59.295430763864672</v>
      </c>
      <c r="O7067" s="185"/>
    </row>
    <row r="7068" spans="1:15" x14ac:dyDescent="0.25">
      <c r="A7068" s="239" t="s">
        <v>17122</v>
      </c>
      <c r="B7068" s="189" t="s">
        <v>5434</v>
      </c>
      <c r="C7068" s="190" t="s">
        <v>5433</v>
      </c>
      <c r="D7068" s="190" t="s">
        <v>6021</v>
      </c>
      <c r="E7068" s="190" t="s">
        <v>20867</v>
      </c>
      <c r="F7068" s="190" t="s">
        <v>20869</v>
      </c>
      <c r="G7068" s="192">
        <v>10848</v>
      </c>
      <c r="H7068" s="191">
        <v>175.2</v>
      </c>
      <c r="I7068" s="188">
        <v>61.917808219178085</v>
      </c>
      <c r="J7068" s="192">
        <v>10848</v>
      </c>
      <c r="K7068" s="191">
        <v>177</v>
      </c>
      <c r="L7068" s="193">
        <v>61.288135593220339</v>
      </c>
      <c r="O7068" s="185"/>
    </row>
    <row r="7069" spans="1:15" x14ac:dyDescent="0.25">
      <c r="A7069" s="239" t="s">
        <v>17123</v>
      </c>
      <c r="B7069" s="189" t="s">
        <v>5434</v>
      </c>
      <c r="C7069" s="190" t="s">
        <v>5433</v>
      </c>
      <c r="D7069" s="190" t="s">
        <v>6022</v>
      </c>
      <c r="E7069" s="190" t="s">
        <v>20867</v>
      </c>
      <c r="F7069" s="190" t="s">
        <v>20869</v>
      </c>
      <c r="G7069" s="192">
        <v>20420</v>
      </c>
      <c r="H7069" s="191">
        <v>323.3</v>
      </c>
      <c r="I7069" s="188">
        <v>63.161150634085985</v>
      </c>
      <c r="J7069" s="192">
        <v>21200</v>
      </c>
      <c r="K7069" s="191">
        <v>328.5</v>
      </c>
      <c r="L7069" s="193">
        <v>64.535768645357692</v>
      </c>
      <c r="O7069" s="185"/>
    </row>
    <row r="7070" spans="1:15" x14ac:dyDescent="0.25">
      <c r="A7070" s="239" t="s">
        <v>17124</v>
      </c>
      <c r="B7070" s="189" t="s">
        <v>5434</v>
      </c>
      <c r="C7070" s="190" t="s">
        <v>5433</v>
      </c>
      <c r="D7070" s="190" t="s">
        <v>6023</v>
      </c>
      <c r="E7070" s="190" t="s">
        <v>20867</v>
      </c>
      <c r="F7070" s="190" t="s">
        <v>20869</v>
      </c>
      <c r="G7070" s="192">
        <v>14748</v>
      </c>
      <c r="H7070" s="191">
        <v>332.1</v>
      </c>
      <c r="I7070" s="188">
        <v>44.408310749774159</v>
      </c>
      <c r="J7070" s="192">
        <v>16600</v>
      </c>
      <c r="K7070" s="191">
        <v>332.5</v>
      </c>
      <c r="L7070" s="193">
        <v>49.924812030075188</v>
      </c>
      <c r="O7070" s="185"/>
    </row>
    <row r="7071" spans="1:15" x14ac:dyDescent="0.25">
      <c r="A7071" s="239" t="s">
        <v>17125</v>
      </c>
      <c r="B7071" s="189" t="s">
        <v>5434</v>
      </c>
      <c r="C7071" s="190" t="s">
        <v>5433</v>
      </c>
      <c r="D7071" s="190" t="s">
        <v>6024</v>
      </c>
      <c r="E7071" s="190" t="s">
        <v>20867</v>
      </c>
      <c r="F7071" s="190" t="s">
        <v>20869</v>
      </c>
      <c r="G7071" s="192">
        <v>33000</v>
      </c>
      <c r="H7071" s="191">
        <v>537.79999999999995</v>
      </c>
      <c r="I7071" s="188">
        <v>61.361100780959468</v>
      </c>
      <c r="J7071" s="192">
        <v>33840</v>
      </c>
      <c r="K7071" s="191">
        <v>530.6</v>
      </c>
      <c r="L7071" s="193">
        <v>63.776856388993586</v>
      </c>
      <c r="O7071" s="185"/>
    </row>
    <row r="7072" spans="1:15" x14ac:dyDescent="0.25">
      <c r="A7072" s="239" t="s">
        <v>17126</v>
      </c>
      <c r="B7072" s="189" t="s">
        <v>5434</v>
      </c>
      <c r="C7072" s="190" t="s">
        <v>5433</v>
      </c>
      <c r="D7072" s="190" t="s">
        <v>7205</v>
      </c>
      <c r="E7072" s="190" t="s">
        <v>20867</v>
      </c>
      <c r="F7072" s="190" t="s">
        <v>20869</v>
      </c>
      <c r="G7072" s="192">
        <v>21000</v>
      </c>
      <c r="H7072" s="191">
        <v>504</v>
      </c>
      <c r="I7072" s="188">
        <v>41.666666666666664</v>
      </c>
      <c r="J7072" s="192">
        <v>24250</v>
      </c>
      <c r="K7072" s="191">
        <v>505</v>
      </c>
      <c r="L7072" s="193">
        <v>48.019801980198018</v>
      </c>
      <c r="O7072" s="185"/>
    </row>
    <row r="7073" spans="1:15" x14ac:dyDescent="0.25">
      <c r="A7073" s="239" t="s">
        <v>17127</v>
      </c>
      <c r="B7073" s="189" t="s">
        <v>5434</v>
      </c>
      <c r="C7073" s="190" t="s">
        <v>5433</v>
      </c>
      <c r="D7073" s="190" t="s">
        <v>6025</v>
      </c>
      <c r="E7073" s="190" t="s">
        <v>20867</v>
      </c>
      <c r="F7073" s="190" t="s">
        <v>20869</v>
      </c>
      <c r="G7073" s="192">
        <v>120000</v>
      </c>
      <c r="H7073" s="191">
        <v>1909.2</v>
      </c>
      <c r="I7073" s="188">
        <v>62.853551225644246</v>
      </c>
      <c r="J7073" s="192">
        <v>120000</v>
      </c>
      <c r="K7073" s="191">
        <v>1898.3</v>
      </c>
      <c r="L7073" s="193">
        <v>63.214455038718853</v>
      </c>
      <c r="O7073" s="185"/>
    </row>
    <row r="7074" spans="1:15" x14ac:dyDescent="0.25">
      <c r="A7074" s="239" t="s">
        <v>17128</v>
      </c>
      <c r="B7074" s="189" t="s">
        <v>5434</v>
      </c>
      <c r="C7074" s="190" t="s">
        <v>5433</v>
      </c>
      <c r="D7074" s="190" t="s">
        <v>6026</v>
      </c>
      <c r="E7074" s="190" t="s">
        <v>20867</v>
      </c>
      <c r="F7074" s="190" t="s">
        <v>20869</v>
      </c>
      <c r="G7074" s="192">
        <v>153978</v>
      </c>
      <c r="H7074" s="191">
        <v>1316.5</v>
      </c>
      <c r="I7074" s="188">
        <v>116.96012153437144</v>
      </c>
      <c r="J7074" s="192">
        <v>166842</v>
      </c>
      <c r="K7074" s="191">
        <v>1351.3</v>
      </c>
      <c r="L7074" s="193">
        <v>123.46777177532746</v>
      </c>
      <c r="O7074" s="185"/>
    </row>
    <row r="7075" spans="1:15" x14ac:dyDescent="0.25">
      <c r="A7075" s="239" t="s">
        <v>17129</v>
      </c>
      <c r="B7075" s="189" t="s">
        <v>5434</v>
      </c>
      <c r="C7075" s="190" t="s">
        <v>5433</v>
      </c>
      <c r="D7075" s="190" t="s">
        <v>3583</v>
      </c>
      <c r="E7075" s="190" t="s">
        <v>20867</v>
      </c>
      <c r="F7075" s="190" t="s">
        <v>20869</v>
      </c>
      <c r="G7075" s="192">
        <v>91180</v>
      </c>
      <c r="H7075" s="191">
        <v>1795.7</v>
      </c>
      <c r="I7075" s="188">
        <v>50.77685582224202</v>
      </c>
      <c r="J7075" s="192">
        <v>94865</v>
      </c>
      <c r="K7075" s="191">
        <v>1822.4</v>
      </c>
      <c r="L7075" s="193">
        <v>52.05498244073749</v>
      </c>
      <c r="O7075" s="185"/>
    </row>
    <row r="7076" spans="1:15" x14ac:dyDescent="0.25">
      <c r="A7076" s="239" t="s">
        <v>17130</v>
      </c>
      <c r="B7076" s="189" t="s">
        <v>5434</v>
      </c>
      <c r="C7076" s="190" t="s">
        <v>5433</v>
      </c>
      <c r="D7076" s="190" t="s">
        <v>6027</v>
      </c>
      <c r="E7076" s="190" t="s">
        <v>20867</v>
      </c>
      <c r="F7076" s="190" t="s">
        <v>20869</v>
      </c>
      <c r="G7076" s="192">
        <v>21000</v>
      </c>
      <c r="H7076" s="191">
        <v>248</v>
      </c>
      <c r="I7076" s="188">
        <v>84.677419354838705</v>
      </c>
      <c r="J7076" s="192">
        <v>21000</v>
      </c>
      <c r="K7076" s="191">
        <v>246.8</v>
      </c>
      <c r="L7076" s="193">
        <v>85.089141004862228</v>
      </c>
      <c r="O7076" s="185"/>
    </row>
    <row r="7077" spans="1:15" x14ac:dyDescent="0.25">
      <c r="A7077" s="239" t="s">
        <v>17131</v>
      </c>
      <c r="B7077" s="189" t="s">
        <v>5434</v>
      </c>
      <c r="C7077" s="190" t="s">
        <v>5433</v>
      </c>
      <c r="D7077" s="190" t="s">
        <v>6590</v>
      </c>
      <c r="E7077" s="190" t="s">
        <v>20867</v>
      </c>
      <c r="F7077" s="190" t="s">
        <v>20869</v>
      </c>
      <c r="G7077" s="192">
        <v>5108</v>
      </c>
      <c r="H7077" s="191">
        <v>96.7</v>
      </c>
      <c r="I7077" s="188">
        <v>52.823164426059975</v>
      </c>
      <c r="J7077" s="192">
        <v>5220</v>
      </c>
      <c r="K7077" s="191">
        <v>90.6</v>
      </c>
      <c r="L7077" s="193">
        <v>57.615894039735103</v>
      </c>
      <c r="O7077" s="185"/>
    </row>
    <row r="7078" spans="1:15" x14ac:dyDescent="0.25">
      <c r="A7078" s="239" t="s">
        <v>17132</v>
      </c>
      <c r="B7078" s="189" t="s">
        <v>5434</v>
      </c>
      <c r="C7078" s="190" t="s">
        <v>5433</v>
      </c>
      <c r="D7078" s="190" t="s">
        <v>6028</v>
      </c>
      <c r="E7078" s="190" t="s">
        <v>20867</v>
      </c>
      <c r="F7078" s="190" t="s">
        <v>20869</v>
      </c>
      <c r="G7078" s="192">
        <v>12000</v>
      </c>
      <c r="H7078" s="191">
        <v>351.9</v>
      </c>
      <c r="I7078" s="188">
        <v>34.10059676044331</v>
      </c>
      <c r="J7078" s="192">
        <v>12000</v>
      </c>
      <c r="K7078" s="191">
        <v>351.1</v>
      </c>
      <c r="L7078" s="193">
        <v>34.178296781543715</v>
      </c>
      <c r="O7078" s="185"/>
    </row>
    <row r="7079" spans="1:15" x14ac:dyDescent="0.25">
      <c r="A7079" s="239" t="s">
        <v>17133</v>
      </c>
      <c r="B7079" s="189" t="s">
        <v>5434</v>
      </c>
      <c r="C7079" s="190" t="s">
        <v>5433</v>
      </c>
      <c r="D7079" s="190" t="s">
        <v>6029</v>
      </c>
      <c r="E7079" s="190" t="s">
        <v>20867</v>
      </c>
      <c r="F7079" s="190" t="s">
        <v>20869</v>
      </c>
      <c r="G7079" s="192">
        <v>22500</v>
      </c>
      <c r="H7079" s="191">
        <v>302.3</v>
      </c>
      <c r="I7079" s="188">
        <v>74.429374793251739</v>
      </c>
      <c r="J7079" s="192">
        <v>22500</v>
      </c>
      <c r="K7079" s="191">
        <v>298.39999999999998</v>
      </c>
      <c r="L7079" s="193">
        <v>75.402144772117964</v>
      </c>
      <c r="O7079" s="185"/>
    </row>
    <row r="7080" spans="1:15" x14ac:dyDescent="0.25">
      <c r="A7080" s="239" t="s">
        <v>17134</v>
      </c>
      <c r="B7080" s="189" t="s">
        <v>5434</v>
      </c>
      <c r="C7080" s="190" t="s">
        <v>5433</v>
      </c>
      <c r="D7080" s="190" t="s">
        <v>8008</v>
      </c>
      <c r="E7080" s="190" t="s">
        <v>20867</v>
      </c>
      <c r="F7080" s="190" t="s">
        <v>20869</v>
      </c>
      <c r="G7080" s="192">
        <v>15343</v>
      </c>
      <c r="H7080" s="191">
        <v>360.1</v>
      </c>
      <c r="I7080" s="188">
        <v>42.607608997500691</v>
      </c>
      <c r="J7080" s="192">
        <v>26458</v>
      </c>
      <c r="K7080" s="191">
        <v>358.8</v>
      </c>
      <c r="L7080" s="193">
        <v>73.740245261984384</v>
      </c>
      <c r="O7080" s="185"/>
    </row>
    <row r="7081" spans="1:15" x14ac:dyDescent="0.25">
      <c r="A7081" s="239" t="s">
        <v>17135</v>
      </c>
      <c r="B7081" s="189" t="s">
        <v>5434</v>
      </c>
      <c r="C7081" s="190" t="s">
        <v>5433</v>
      </c>
      <c r="D7081" s="190" t="s">
        <v>6030</v>
      </c>
      <c r="E7081" s="190" t="s">
        <v>20867</v>
      </c>
      <c r="F7081" s="190" t="s">
        <v>20869</v>
      </c>
      <c r="G7081" s="192">
        <v>84053</v>
      </c>
      <c r="H7081" s="191">
        <v>1889.2</v>
      </c>
      <c r="I7081" s="188">
        <v>44.491319076857927</v>
      </c>
      <c r="J7081" s="192">
        <v>100000</v>
      </c>
      <c r="K7081" s="191">
        <v>1916.7</v>
      </c>
      <c r="L7081" s="193">
        <v>52.173005686857621</v>
      </c>
      <c r="O7081" s="185"/>
    </row>
    <row r="7082" spans="1:15" x14ac:dyDescent="0.25">
      <c r="A7082" s="239" t="s">
        <v>17136</v>
      </c>
      <c r="B7082" s="189" t="s">
        <v>5434</v>
      </c>
      <c r="C7082" s="190" t="s">
        <v>5433</v>
      </c>
      <c r="D7082" s="190" t="s">
        <v>6031</v>
      </c>
      <c r="E7082" s="190" t="s">
        <v>20867</v>
      </c>
      <c r="F7082" s="190" t="s">
        <v>20869</v>
      </c>
      <c r="G7082" s="192">
        <v>27000</v>
      </c>
      <c r="H7082" s="191">
        <v>271</v>
      </c>
      <c r="I7082" s="188">
        <v>99.630996309963095</v>
      </c>
      <c r="J7082" s="192">
        <v>24000</v>
      </c>
      <c r="K7082" s="191">
        <v>272.8</v>
      </c>
      <c r="L7082" s="193">
        <v>87.976539589442808</v>
      </c>
      <c r="O7082" s="185"/>
    </row>
    <row r="7083" spans="1:15" x14ac:dyDescent="0.25">
      <c r="A7083" s="239" t="s">
        <v>17137</v>
      </c>
      <c r="B7083" s="189" t="s">
        <v>5434</v>
      </c>
      <c r="C7083" s="190" t="s">
        <v>5433</v>
      </c>
      <c r="D7083" s="190" t="s">
        <v>6032</v>
      </c>
      <c r="E7083" s="190" t="s">
        <v>20867</v>
      </c>
      <c r="F7083" s="190" t="s">
        <v>20869</v>
      </c>
      <c r="G7083" s="192">
        <v>31791</v>
      </c>
      <c r="H7083" s="191">
        <v>415.2</v>
      </c>
      <c r="I7083" s="188">
        <v>76.567919075144516</v>
      </c>
      <c r="J7083" s="192">
        <v>33000</v>
      </c>
      <c r="K7083" s="191">
        <v>414.7</v>
      </c>
      <c r="L7083" s="193">
        <v>79.57559681697613</v>
      </c>
      <c r="O7083" s="185"/>
    </row>
    <row r="7084" spans="1:15" x14ac:dyDescent="0.25">
      <c r="A7084" s="239" t="s">
        <v>17138</v>
      </c>
      <c r="B7084" s="189" t="s">
        <v>5434</v>
      </c>
      <c r="C7084" s="190" t="s">
        <v>5433</v>
      </c>
      <c r="D7084" s="190" t="s">
        <v>6534</v>
      </c>
      <c r="E7084" s="190" t="s">
        <v>20867</v>
      </c>
      <c r="F7084" s="190" t="s">
        <v>20869</v>
      </c>
      <c r="G7084" s="192">
        <v>51649</v>
      </c>
      <c r="H7084" s="191">
        <v>921.3</v>
      </c>
      <c r="I7084" s="188">
        <v>56.061000759795945</v>
      </c>
      <c r="J7084" s="192">
        <v>51649</v>
      </c>
      <c r="K7084" s="191">
        <v>922.1</v>
      </c>
      <c r="L7084" s="193">
        <v>56.01236308426418</v>
      </c>
      <c r="O7084" s="185"/>
    </row>
    <row r="7085" spans="1:15" x14ac:dyDescent="0.25">
      <c r="A7085" s="239" t="s">
        <v>17139</v>
      </c>
      <c r="B7085" s="189" t="s">
        <v>5434</v>
      </c>
      <c r="C7085" s="190" t="s">
        <v>5433</v>
      </c>
      <c r="D7085" s="190" t="s">
        <v>1624</v>
      </c>
      <c r="E7085" s="190" t="s">
        <v>20867</v>
      </c>
      <c r="F7085" s="190" t="s">
        <v>20869</v>
      </c>
      <c r="G7085" s="192">
        <v>8000</v>
      </c>
      <c r="H7085" s="191">
        <v>144.1</v>
      </c>
      <c r="I7085" s="188">
        <v>55.517002081887583</v>
      </c>
      <c r="J7085" s="192">
        <v>8500</v>
      </c>
      <c r="K7085" s="191">
        <v>143.19999999999999</v>
      </c>
      <c r="L7085" s="193">
        <v>59.357541899441344</v>
      </c>
      <c r="O7085" s="185"/>
    </row>
    <row r="7086" spans="1:15" x14ac:dyDescent="0.25">
      <c r="A7086" s="239" t="s">
        <v>17140</v>
      </c>
      <c r="B7086" s="189" t="s">
        <v>5434</v>
      </c>
      <c r="C7086" s="190" t="s">
        <v>5433</v>
      </c>
      <c r="D7086" s="190" t="s">
        <v>1625</v>
      </c>
      <c r="E7086" s="190" t="s">
        <v>20867</v>
      </c>
      <c r="F7086" s="190" t="s">
        <v>20869</v>
      </c>
      <c r="G7086" s="192">
        <v>32360</v>
      </c>
      <c r="H7086" s="191">
        <v>768.6</v>
      </c>
      <c r="I7086" s="188">
        <v>42.102524069737186</v>
      </c>
      <c r="J7086" s="192">
        <v>33713</v>
      </c>
      <c r="K7086" s="191">
        <v>770</v>
      </c>
      <c r="L7086" s="193">
        <v>43.783116883116882</v>
      </c>
      <c r="O7086" s="185"/>
    </row>
    <row r="7087" spans="1:15" x14ac:dyDescent="0.25">
      <c r="A7087" s="239" t="s">
        <v>17141</v>
      </c>
      <c r="B7087" s="189" t="s">
        <v>5434</v>
      </c>
      <c r="C7087" s="190" t="s">
        <v>5433</v>
      </c>
      <c r="D7087" s="190" t="s">
        <v>1626</v>
      </c>
      <c r="E7087" s="190" t="s">
        <v>20867</v>
      </c>
      <c r="F7087" s="190" t="s">
        <v>20869</v>
      </c>
      <c r="G7087" s="192">
        <v>64402</v>
      </c>
      <c r="H7087" s="191">
        <v>677.4</v>
      </c>
      <c r="I7087" s="188">
        <v>95.072335400059046</v>
      </c>
      <c r="J7087" s="192">
        <v>64182</v>
      </c>
      <c r="K7087" s="191">
        <v>691.1</v>
      </c>
      <c r="L7087" s="193">
        <v>92.869338735349444</v>
      </c>
      <c r="O7087" s="185"/>
    </row>
    <row r="7088" spans="1:15" x14ac:dyDescent="0.25">
      <c r="A7088" s="239" t="s">
        <v>17142</v>
      </c>
      <c r="B7088" s="189" t="s">
        <v>5434</v>
      </c>
      <c r="C7088" s="190" t="s">
        <v>5433</v>
      </c>
      <c r="D7088" s="190" t="s">
        <v>1627</v>
      </c>
      <c r="E7088" s="190" t="s">
        <v>20867</v>
      </c>
      <c r="F7088" s="190" t="s">
        <v>20869</v>
      </c>
      <c r="G7088" s="192">
        <v>3496</v>
      </c>
      <c r="H7088" s="191">
        <v>96.9</v>
      </c>
      <c r="I7088" s="188">
        <v>36.078431372549019</v>
      </c>
      <c r="J7088" s="192">
        <v>3380</v>
      </c>
      <c r="K7088" s="191">
        <v>95.3</v>
      </c>
      <c r="L7088" s="193">
        <v>35.466946484784891</v>
      </c>
      <c r="O7088" s="185"/>
    </row>
    <row r="7089" spans="1:15" x14ac:dyDescent="0.25">
      <c r="A7089" s="239" t="s">
        <v>17143</v>
      </c>
      <c r="B7089" s="189" t="s">
        <v>5434</v>
      </c>
      <c r="C7089" s="190" t="s">
        <v>5433</v>
      </c>
      <c r="D7089" s="190" t="s">
        <v>1628</v>
      </c>
      <c r="E7089" s="190" t="s">
        <v>20867</v>
      </c>
      <c r="F7089" s="190" t="s">
        <v>20869</v>
      </c>
      <c r="G7089" s="192">
        <v>18720</v>
      </c>
      <c r="H7089" s="191">
        <v>305.10000000000002</v>
      </c>
      <c r="I7089" s="188">
        <v>61.356932153392329</v>
      </c>
      <c r="J7089" s="192">
        <v>20439</v>
      </c>
      <c r="K7089" s="191">
        <v>333.1</v>
      </c>
      <c r="L7089" s="193">
        <v>61.359951966376457</v>
      </c>
      <c r="O7089" s="185"/>
    </row>
    <row r="7090" spans="1:15" x14ac:dyDescent="0.25">
      <c r="A7090" s="239" t="s">
        <v>17144</v>
      </c>
      <c r="B7090" s="189" t="s">
        <v>5434</v>
      </c>
      <c r="C7090" s="190" t="s">
        <v>5433</v>
      </c>
      <c r="D7090" s="190" t="s">
        <v>6411</v>
      </c>
      <c r="E7090" s="190" t="s">
        <v>20867</v>
      </c>
      <c r="F7090" s="190" t="s">
        <v>20869</v>
      </c>
      <c r="G7090" s="192">
        <v>4000</v>
      </c>
      <c r="H7090" s="191">
        <v>122</v>
      </c>
      <c r="I7090" s="188">
        <v>32.786885245901637</v>
      </c>
      <c r="J7090" s="192">
        <v>4175</v>
      </c>
      <c r="K7090" s="191">
        <v>122.2</v>
      </c>
      <c r="L7090" s="193">
        <v>34.165302782324055</v>
      </c>
      <c r="O7090" s="185"/>
    </row>
    <row r="7091" spans="1:15" x14ac:dyDescent="0.25">
      <c r="A7091" s="239" t="s">
        <v>17145</v>
      </c>
      <c r="B7091" s="189" t="s">
        <v>5434</v>
      </c>
      <c r="C7091" s="190" t="s">
        <v>5433</v>
      </c>
      <c r="D7091" s="190" t="s">
        <v>5125</v>
      </c>
      <c r="E7091" s="190" t="s">
        <v>20867</v>
      </c>
      <c r="F7091" s="190" t="s">
        <v>20869</v>
      </c>
      <c r="G7091" s="192">
        <v>12000</v>
      </c>
      <c r="H7091" s="191">
        <v>101</v>
      </c>
      <c r="I7091" s="188">
        <v>118.81188118811882</v>
      </c>
      <c r="J7091" s="192">
        <v>12000</v>
      </c>
      <c r="K7091" s="191">
        <v>101.6</v>
      </c>
      <c r="L7091" s="193">
        <v>118.11023622047244</v>
      </c>
      <c r="O7091" s="185"/>
    </row>
    <row r="7092" spans="1:15" x14ac:dyDescent="0.25">
      <c r="A7092" s="239" t="s">
        <v>17146</v>
      </c>
      <c r="B7092" s="189" t="s">
        <v>5434</v>
      </c>
      <c r="C7092" s="190" t="s">
        <v>5433</v>
      </c>
      <c r="D7092" s="190" t="s">
        <v>5126</v>
      </c>
      <c r="E7092" s="190" t="s">
        <v>20867</v>
      </c>
      <c r="F7092" s="190" t="s">
        <v>20869</v>
      </c>
      <c r="G7092" s="192">
        <v>8714</v>
      </c>
      <c r="H7092" s="191">
        <v>159.69999999999999</v>
      </c>
      <c r="I7092" s="188">
        <v>54.564809016906707</v>
      </c>
      <c r="J7092" s="192">
        <v>9150</v>
      </c>
      <c r="K7092" s="191">
        <v>159.80000000000001</v>
      </c>
      <c r="L7092" s="193">
        <v>57.259073842302875</v>
      </c>
      <c r="O7092" s="185"/>
    </row>
    <row r="7093" spans="1:15" x14ac:dyDescent="0.25">
      <c r="A7093" s="239" t="s">
        <v>17147</v>
      </c>
      <c r="B7093" s="189" t="s">
        <v>5434</v>
      </c>
      <c r="C7093" s="190" t="s">
        <v>5433</v>
      </c>
      <c r="D7093" s="190" t="s">
        <v>5127</v>
      </c>
      <c r="E7093" s="190" t="s">
        <v>20867</v>
      </c>
      <c r="F7093" s="190" t="s">
        <v>20869</v>
      </c>
      <c r="G7093" s="192">
        <v>142128</v>
      </c>
      <c r="H7093" s="191">
        <v>1736</v>
      </c>
      <c r="I7093" s="188">
        <v>81.870967741935488</v>
      </c>
      <c r="J7093" s="192">
        <v>152817</v>
      </c>
      <c r="K7093" s="191">
        <v>1743</v>
      </c>
      <c r="L7093" s="193">
        <v>87.674698795180717</v>
      </c>
      <c r="O7093" s="185"/>
    </row>
    <row r="7094" spans="1:15" x14ac:dyDescent="0.25">
      <c r="A7094" s="239" t="s">
        <v>17148</v>
      </c>
      <c r="B7094" s="189" t="s">
        <v>5434</v>
      </c>
      <c r="C7094" s="190" t="s">
        <v>5433</v>
      </c>
      <c r="D7094" s="190" t="s">
        <v>5128</v>
      </c>
      <c r="E7094" s="190" t="s">
        <v>20867</v>
      </c>
      <c r="F7094" s="190" t="s">
        <v>20869</v>
      </c>
      <c r="G7094" s="192">
        <v>14025</v>
      </c>
      <c r="H7094" s="191">
        <v>164.2</v>
      </c>
      <c r="I7094" s="188">
        <v>85.414129110840449</v>
      </c>
      <c r="J7094" s="192">
        <v>14025</v>
      </c>
      <c r="K7094" s="191">
        <v>165.4</v>
      </c>
      <c r="L7094" s="193">
        <v>84.794437726723089</v>
      </c>
      <c r="O7094" s="185"/>
    </row>
    <row r="7095" spans="1:15" x14ac:dyDescent="0.25">
      <c r="A7095" s="239" t="s">
        <v>17149</v>
      </c>
      <c r="B7095" s="189" t="s">
        <v>5434</v>
      </c>
      <c r="C7095" s="190" t="s">
        <v>5433</v>
      </c>
      <c r="D7095" s="190" t="s">
        <v>5129</v>
      </c>
      <c r="E7095" s="190" t="s">
        <v>20867</v>
      </c>
      <c r="F7095" s="190" t="s">
        <v>20869</v>
      </c>
      <c r="G7095" s="192">
        <v>9813</v>
      </c>
      <c r="H7095" s="191">
        <v>208.1</v>
      </c>
      <c r="I7095" s="188">
        <v>47.155213839500242</v>
      </c>
      <c r="J7095" s="192">
        <v>10200</v>
      </c>
      <c r="K7095" s="191">
        <v>204.9</v>
      </c>
      <c r="L7095" s="193">
        <v>49.780380673499266</v>
      </c>
      <c r="O7095" s="185"/>
    </row>
    <row r="7096" spans="1:15" x14ac:dyDescent="0.25">
      <c r="A7096" s="239" t="s">
        <v>17150</v>
      </c>
      <c r="B7096" s="189" t="s">
        <v>5434</v>
      </c>
      <c r="C7096" s="190" t="s">
        <v>5433</v>
      </c>
      <c r="D7096" s="190" t="s">
        <v>5130</v>
      </c>
      <c r="E7096" s="190" t="s">
        <v>20867</v>
      </c>
      <c r="F7096" s="190" t="s">
        <v>20869</v>
      </c>
      <c r="G7096" s="192">
        <v>22500</v>
      </c>
      <c r="H7096" s="191">
        <v>326.2</v>
      </c>
      <c r="I7096" s="188">
        <v>68.976088289393019</v>
      </c>
      <c r="J7096" s="192">
        <v>23000</v>
      </c>
      <c r="K7096" s="191">
        <v>322.10000000000002</v>
      </c>
      <c r="L7096" s="193">
        <v>71.40639552933871</v>
      </c>
      <c r="O7096" s="185"/>
    </row>
    <row r="7097" spans="1:15" x14ac:dyDescent="0.25">
      <c r="A7097" s="239" t="s">
        <v>17151</v>
      </c>
      <c r="B7097" s="189" t="s">
        <v>5434</v>
      </c>
      <c r="C7097" s="190" t="s">
        <v>5433</v>
      </c>
      <c r="D7097" s="190" t="s">
        <v>5131</v>
      </c>
      <c r="E7097" s="190" t="s">
        <v>20867</v>
      </c>
      <c r="F7097" s="190" t="s">
        <v>20869</v>
      </c>
      <c r="G7097" s="192">
        <v>121072</v>
      </c>
      <c r="H7097" s="191">
        <v>1484.1</v>
      </c>
      <c r="I7097" s="188">
        <v>81.579408395660678</v>
      </c>
      <c r="J7097" s="192">
        <v>129671</v>
      </c>
      <c r="K7097" s="191">
        <v>1479</v>
      </c>
      <c r="L7097" s="193">
        <v>87.674780256930362</v>
      </c>
      <c r="O7097" s="185"/>
    </row>
    <row r="7098" spans="1:15" x14ac:dyDescent="0.25">
      <c r="A7098" s="239" t="s">
        <v>17152</v>
      </c>
      <c r="B7098" s="189" t="s">
        <v>5434</v>
      </c>
      <c r="C7098" s="190" t="s">
        <v>5433</v>
      </c>
      <c r="D7098" s="190" t="s">
        <v>8435</v>
      </c>
      <c r="E7098" s="190" t="s">
        <v>20867</v>
      </c>
      <c r="F7098" s="190" t="s">
        <v>20869</v>
      </c>
      <c r="G7098" s="192">
        <v>8197</v>
      </c>
      <c r="H7098" s="191">
        <v>115.7</v>
      </c>
      <c r="I7098" s="188">
        <v>70.847018150388934</v>
      </c>
      <c r="J7098" s="192">
        <v>8605</v>
      </c>
      <c r="K7098" s="191">
        <v>118.6</v>
      </c>
      <c r="L7098" s="193">
        <v>72.554806070826316</v>
      </c>
      <c r="O7098" s="185"/>
    </row>
    <row r="7099" spans="1:15" x14ac:dyDescent="0.25">
      <c r="A7099" s="239" t="s">
        <v>17153</v>
      </c>
      <c r="B7099" s="189" t="s">
        <v>5434</v>
      </c>
      <c r="C7099" s="190" t="s">
        <v>5433</v>
      </c>
      <c r="D7099" s="190" t="s">
        <v>5132</v>
      </c>
      <c r="E7099" s="190" t="s">
        <v>20867</v>
      </c>
      <c r="F7099" s="190" t="s">
        <v>20869</v>
      </c>
      <c r="G7099" s="192">
        <v>1650</v>
      </c>
      <c r="H7099" s="191">
        <v>45.9</v>
      </c>
      <c r="I7099" s="188">
        <v>35.947712418300654</v>
      </c>
      <c r="J7099" s="192">
        <v>1650</v>
      </c>
      <c r="K7099" s="191">
        <v>45</v>
      </c>
      <c r="L7099" s="193">
        <v>36.666666666666664</v>
      </c>
      <c r="O7099" s="185"/>
    </row>
    <row r="7100" spans="1:15" x14ac:dyDescent="0.25">
      <c r="A7100" s="239" t="s">
        <v>17154</v>
      </c>
      <c r="B7100" s="189" t="s">
        <v>5434</v>
      </c>
      <c r="C7100" s="190" t="s">
        <v>5433</v>
      </c>
      <c r="D7100" s="190" t="s">
        <v>5133</v>
      </c>
      <c r="E7100" s="190" t="s">
        <v>20867</v>
      </c>
      <c r="F7100" s="190" t="s">
        <v>20869</v>
      </c>
      <c r="G7100" s="192">
        <v>18000</v>
      </c>
      <c r="H7100" s="191">
        <v>362.7</v>
      </c>
      <c r="I7100" s="188">
        <v>49.627791563275437</v>
      </c>
      <c r="J7100" s="192">
        <v>19000</v>
      </c>
      <c r="K7100" s="191">
        <v>363.8</v>
      </c>
      <c r="L7100" s="193">
        <v>52.226498075865855</v>
      </c>
      <c r="O7100" s="185"/>
    </row>
    <row r="7101" spans="1:15" x14ac:dyDescent="0.25">
      <c r="A7101" s="239" t="s">
        <v>17155</v>
      </c>
      <c r="B7101" s="189" t="s">
        <v>5434</v>
      </c>
      <c r="C7101" s="190" t="s">
        <v>5433</v>
      </c>
      <c r="D7101" s="190" t="s">
        <v>7703</v>
      </c>
      <c r="E7101" s="190" t="s">
        <v>20867</v>
      </c>
      <c r="F7101" s="190" t="s">
        <v>20869</v>
      </c>
      <c r="G7101" s="192">
        <v>158336</v>
      </c>
      <c r="H7101" s="191">
        <v>1664.6</v>
      </c>
      <c r="I7101" s="188">
        <v>95.119548239817377</v>
      </c>
      <c r="J7101" s="192">
        <v>159850</v>
      </c>
      <c r="K7101" s="191">
        <v>1677.4</v>
      </c>
      <c r="L7101" s="193">
        <v>95.296291880290923</v>
      </c>
      <c r="O7101" s="185"/>
    </row>
    <row r="7102" spans="1:15" x14ac:dyDescent="0.25">
      <c r="A7102" s="239" t="s">
        <v>17156</v>
      </c>
      <c r="B7102" s="189" t="s">
        <v>5434</v>
      </c>
      <c r="C7102" s="190" t="s">
        <v>5433</v>
      </c>
      <c r="D7102" s="190" t="s">
        <v>5134</v>
      </c>
      <c r="E7102" s="190" t="s">
        <v>20867</v>
      </c>
      <c r="F7102" s="190" t="s">
        <v>20869</v>
      </c>
      <c r="G7102" s="192">
        <v>18582</v>
      </c>
      <c r="H7102" s="191">
        <v>333.5</v>
      </c>
      <c r="I7102" s="188">
        <v>55.718140929535231</v>
      </c>
      <c r="J7102" s="192">
        <v>20500</v>
      </c>
      <c r="K7102" s="191">
        <v>332.9</v>
      </c>
      <c r="L7102" s="193">
        <v>61.580054070291382</v>
      </c>
      <c r="O7102" s="185"/>
    </row>
    <row r="7103" spans="1:15" x14ac:dyDescent="0.25">
      <c r="A7103" s="239" t="s">
        <v>17157</v>
      </c>
      <c r="B7103" s="189" t="s">
        <v>5434</v>
      </c>
      <c r="C7103" s="190" t="s">
        <v>5433</v>
      </c>
      <c r="D7103" s="190" t="s">
        <v>5135</v>
      </c>
      <c r="E7103" s="190" t="s">
        <v>20867</v>
      </c>
      <c r="F7103" s="190" t="s">
        <v>20869</v>
      </c>
      <c r="G7103" s="192">
        <v>15400</v>
      </c>
      <c r="H7103" s="191">
        <v>250.8</v>
      </c>
      <c r="I7103" s="188">
        <v>61.403508771929822</v>
      </c>
      <c r="J7103" s="192">
        <v>15850</v>
      </c>
      <c r="K7103" s="191">
        <v>251.8</v>
      </c>
      <c r="L7103" s="193">
        <v>62.946783161239075</v>
      </c>
      <c r="O7103" s="185"/>
    </row>
    <row r="7104" spans="1:15" x14ac:dyDescent="0.25">
      <c r="A7104" s="239" t="s">
        <v>17158</v>
      </c>
      <c r="B7104" s="189" t="s">
        <v>5434</v>
      </c>
      <c r="C7104" s="190" t="s">
        <v>5433</v>
      </c>
      <c r="D7104" s="190" t="s">
        <v>5136</v>
      </c>
      <c r="E7104" s="190" t="s">
        <v>20867</v>
      </c>
      <c r="F7104" s="190" t="s">
        <v>20869</v>
      </c>
      <c r="G7104" s="192">
        <v>4400</v>
      </c>
      <c r="H7104" s="191">
        <v>127.8</v>
      </c>
      <c r="I7104" s="188">
        <v>34.428794992175277</v>
      </c>
      <c r="J7104" s="192">
        <v>4600</v>
      </c>
      <c r="K7104" s="191">
        <v>124.8</v>
      </c>
      <c r="L7104" s="193">
        <v>36.858974358974358</v>
      </c>
      <c r="O7104" s="185"/>
    </row>
    <row r="7105" spans="1:15" x14ac:dyDescent="0.25">
      <c r="A7105" s="239" t="s">
        <v>17159</v>
      </c>
      <c r="B7105" s="189" t="s">
        <v>5434</v>
      </c>
      <c r="C7105" s="190" t="s">
        <v>5433</v>
      </c>
      <c r="D7105" s="190" t="s">
        <v>5137</v>
      </c>
      <c r="E7105" s="190" t="s">
        <v>20867</v>
      </c>
      <c r="F7105" s="190" t="s">
        <v>20869</v>
      </c>
      <c r="G7105" s="192">
        <v>17430</v>
      </c>
      <c r="H7105" s="191">
        <v>369.6</v>
      </c>
      <c r="I7105" s="188">
        <v>47.159090909090907</v>
      </c>
      <c r="J7105" s="192">
        <v>27900</v>
      </c>
      <c r="K7105" s="191">
        <v>374.6</v>
      </c>
      <c r="L7105" s="193">
        <v>74.479444741057122</v>
      </c>
      <c r="O7105" s="185"/>
    </row>
    <row r="7106" spans="1:15" x14ac:dyDescent="0.25">
      <c r="A7106" s="239" t="s">
        <v>17160</v>
      </c>
      <c r="B7106" s="189" t="s">
        <v>5434</v>
      </c>
      <c r="C7106" s="190" t="s">
        <v>5433</v>
      </c>
      <c r="D7106" s="190" t="s">
        <v>5138</v>
      </c>
      <c r="E7106" s="190" t="s">
        <v>20867</v>
      </c>
      <c r="F7106" s="190" t="s">
        <v>20869</v>
      </c>
      <c r="G7106" s="192">
        <v>7094</v>
      </c>
      <c r="H7106" s="191">
        <v>177.2</v>
      </c>
      <c r="I7106" s="188">
        <v>40.033860045146731</v>
      </c>
      <c r="J7106" s="192">
        <v>8000</v>
      </c>
      <c r="K7106" s="191">
        <v>175.9</v>
      </c>
      <c r="L7106" s="193">
        <v>45.480386583285956</v>
      </c>
      <c r="O7106" s="185"/>
    </row>
    <row r="7107" spans="1:15" x14ac:dyDescent="0.25">
      <c r="A7107" s="239" t="s">
        <v>17161</v>
      </c>
      <c r="B7107" s="189" t="s">
        <v>5434</v>
      </c>
      <c r="C7107" s="190" t="s">
        <v>5433</v>
      </c>
      <c r="D7107" s="190" t="s">
        <v>5139</v>
      </c>
      <c r="E7107" s="190" t="s">
        <v>20867</v>
      </c>
      <c r="F7107" s="190" t="s">
        <v>20869</v>
      </c>
      <c r="G7107" s="192">
        <v>2250</v>
      </c>
      <c r="H7107" s="191">
        <v>75.2</v>
      </c>
      <c r="I7107" s="188">
        <v>29.920212765957444</v>
      </c>
      <c r="J7107" s="192">
        <v>2250</v>
      </c>
      <c r="K7107" s="191">
        <v>77.400000000000006</v>
      </c>
      <c r="L7107" s="193">
        <v>29.069767441860463</v>
      </c>
      <c r="O7107" s="185"/>
    </row>
    <row r="7108" spans="1:15" x14ac:dyDescent="0.25">
      <c r="A7108" s="239" t="s">
        <v>17162</v>
      </c>
      <c r="B7108" s="189" t="s">
        <v>5434</v>
      </c>
      <c r="C7108" s="190" t="s">
        <v>5433</v>
      </c>
      <c r="D7108" s="190" t="s">
        <v>5140</v>
      </c>
      <c r="E7108" s="190" t="s">
        <v>20867</v>
      </c>
      <c r="F7108" s="190" t="s">
        <v>20869</v>
      </c>
      <c r="G7108" s="192">
        <v>139295</v>
      </c>
      <c r="H7108" s="191">
        <v>1208.3</v>
      </c>
      <c r="I7108" s="188">
        <v>115.28180087726558</v>
      </c>
      <c r="J7108" s="192">
        <v>130000</v>
      </c>
      <c r="K7108" s="191">
        <v>1242.5999999999999</v>
      </c>
      <c r="L7108" s="193">
        <v>104.61934653146629</v>
      </c>
      <c r="O7108" s="185"/>
    </row>
    <row r="7109" spans="1:15" x14ac:dyDescent="0.25">
      <c r="A7109" s="239" t="s">
        <v>17163</v>
      </c>
      <c r="B7109" s="189" t="s">
        <v>5434</v>
      </c>
      <c r="C7109" s="190" t="s">
        <v>5433</v>
      </c>
      <c r="D7109" s="190" t="s">
        <v>5141</v>
      </c>
      <c r="E7109" s="190" t="s">
        <v>20867</v>
      </c>
      <c r="F7109" s="190" t="s">
        <v>20869</v>
      </c>
      <c r="G7109" s="192">
        <v>3050</v>
      </c>
      <c r="H7109" s="191">
        <v>88.7</v>
      </c>
      <c r="I7109" s="188">
        <v>34.385569334836525</v>
      </c>
      <c r="J7109" s="192">
        <v>4000</v>
      </c>
      <c r="K7109" s="191">
        <v>87.4</v>
      </c>
      <c r="L7109" s="193">
        <v>45.766590389016017</v>
      </c>
      <c r="O7109" s="185"/>
    </row>
    <row r="7110" spans="1:15" x14ac:dyDescent="0.25">
      <c r="A7110" s="239" t="s">
        <v>17164</v>
      </c>
      <c r="B7110" s="189" t="s">
        <v>5434</v>
      </c>
      <c r="C7110" s="190" t="s">
        <v>5433</v>
      </c>
      <c r="D7110" s="190" t="s">
        <v>5142</v>
      </c>
      <c r="E7110" s="190" t="s">
        <v>20867</v>
      </c>
      <c r="F7110" s="190" t="s">
        <v>20869</v>
      </c>
      <c r="G7110" s="192">
        <v>7450</v>
      </c>
      <c r="H7110" s="191">
        <v>104.1</v>
      </c>
      <c r="I7110" s="188">
        <v>71.565802113352547</v>
      </c>
      <c r="J7110" s="192">
        <v>7450</v>
      </c>
      <c r="K7110" s="191">
        <v>107.7</v>
      </c>
      <c r="L7110" s="193">
        <v>69.173630454967494</v>
      </c>
      <c r="O7110" s="185"/>
    </row>
    <row r="7111" spans="1:15" x14ac:dyDescent="0.25">
      <c r="A7111" s="239" t="s">
        <v>17165</v>
      </c>
      <c r="B7111" s="189" t="s">
        <v>5434</v>
      </c>
      <c r="C7111" s="190" t="s">
        <v>5433</v>
      </c>
      <c r="D7111" s="190" t="s">
        <v>5143</v>
      </c>
      <c r="E7111" s="190" t="s">
        <v>20867</v>
      </c>
      <c r="F7111" s="190" t="s">
        <v>20869</v>
      </c>
      <c r="G7111" s="192">
        <v>181152</v>
      </c>
      <c r="H7111" s="191">
        <v>1825.8</v>
      </c>
      <c r="I7111" s="188">
        <v>99.217877094972067</v>
      </c>
      <c r="J7111" s="192">
        <v>181152</v>
      </c>
      <c r="K7111" s="191">
        <v>1823.8</v>
      </c>
      <c r="L7111" s="193">
        <v>99.326680557078632</v>
      </c>
      <c r="O7111" s="185"/>
    </row>
    <row r="7112" spans="1:15" x14ac:dyDescent="0.25">
      <c r="A7112" s="239" t="s">
        <v>17166</v>
      </c>
      <c r="B7112" s="189" t="s">
        <v>5434</v>
      </c>
      <c r="C7112" s="190" t="s">
        <v>5433</v>
      </c>
      <c r="D7112" s="190" t="s">
        <v>5144</v>
      </c>
      <c r="E7112" s="190" t="s">
        <v>20867</v>
      </c>
      <c r="F7112" s="190" t="s">
        <v>20869</v>
      </c>
      <c r="G7112" s="192">
        <v>54218</v>
      </c>
      <c r="H7112" s="191">
        <v>725.3</v>
      </c>
      <c r="I7112" s="188">
        <v>74.752516200193028</v>
      </c>
      <c r="J7112" s="192">
        <v>53175</v>
      </c>
      <c r="K7112" s="191">
        <v>715.8</v>
      </c>
      <c r="L7112" s="193">
        <v>74.287510477787094</v>
      </c>
      <c r="O7112" s="185"/>
    </row>
    <row r="7113" spans="1:15" x14ac:dyDescent="0.25">
      <c r="A7113" s="239" t="s">
        <v>17167</v>
      </c>
      <c r="B7113" s="189" t="s">
        <v>5434</v>
      </c>
      <c r="C7113" s="190" t="s">
        <v>5433</v>
      </c>
      <c r="D7113" s="190" t="s">
        <v>8397</v>
      </c>
      <c r="E7113" s="190" t="s">
        <v>20867</v>
      </c>
      <c r="F7113" s="190" t="s">
        <v>20869</v>
      </c>
      <c r="G7113" s="192">
        <v>125000</v>
      </c>
      <c r="H7113" s="191">
        <v>1683.6</v>
      </c>
      <c r="I7113" s="188">
        <v>74.245664053219301</v>
      </c>
      <c r="J7113" s="192">
        <v>125000</v>
      </c>
      <c r="K7113" s="191">
        <v>1689.7</v>
      </c>
      <c r="L7113" s="193">
        <v>73.977629164940524</v>
      </c>
      <c r="O7113" s="185"/>
    </row>
    <row r="7114" spans="1:15" x14ac:dyDescent="0.25">
      <c r="A7114" s="239" t="s">
        <v>17168</v>
      </c>
      <c r="B7114" s="189" t="s">
        <v>5434</v>
      </c>
      <c r="C7114" s="190" t="s">
        <v>5433</v>
      </c>
      <c r="D7114" s="190" t="s">
        <v>7527</v>
      </c>
      <c r="E7114" s="190" t="s">
        <v>20867</v>
      </c>
      <c r="F7114" s="190" t="s">
        <v>20869</v>
      </c>
      <c r="G7114" s="192">
        <v>5500</v>
      </c>
      <c r="H7114" s="191">
        <v>179.6</v>
      </c>
      <c r="I7114" s="188">
        <v>30.623608017817372</v>
      </c>
      <c r="J7114" s="192">
        <v>5500</v>
      </c>
      <c r="K7114" s="191">
        <v>181</v>
      </c>
      <c r="L7114" s="193">
        <v>30.386740331491712</v>
      </c>
      <c r="O7114" s="185"/>
    </row>
    <row r="7115" spans="1:15" x14ac:dyDescent="0.25">
      <c r="A7115" s="239" t="s">
        <v>17169</v>
      </c>
      <c r="B7115" s="189" t="s">
        <v>5434</v>
      </c>
      <c r="C7115" s="190" t="s">
        <v>5433</v>
      </c>
      <c r="D7115" s="190" t="s">
        <v>6055</v>
      </c>
      <c r="E7115" s="190" t="s">
        <v>20867</v>
      </c>
      <c r="F7115" s="190" t="s">
        <v>20869</v>
      </c>
      <c r="G7115" s="192">
        <v>34438</v>
      </c>
      <c r="H7115" s="191">
        <v>577.1</v>
      </c>
      <c r="I7115" s="188">
        <v>59.674233235141223</v>
      </c>
      <c r="J7115" s="192">
        <v>34000</v>
      </c>
      <c r="K7115" s="191">
        <v>577.4</v>
      </c>
      <c r="L7115" s="193">
        <v>58.884655351576036</v>
      </c>
      <c r="O7115" s="185"/>
    </row>
    <row r="7116" spans="1:15" x14ac:dyDescent="0.25">
      <c r="A7116" s="239" t="s">
        <v>17170</v>
      </c>
      <c r="B7116" s="189" t="s">
        <v>5434</v>
      </c>
      <c r="C7116" s="190" t="s">
        <v>5433</v>
      </c>
      <c r="D7116" s="190" t="s">
        <v>6056</v>
      </c>
      <c r="E7116" s="190" t="s">
        <v>20867</v>
      </c>
      <c r="F7116" s="190" t="s">
        <v>20869</v>
      </c>
      <c r="G7116" s="192">
        <v>51860</v>
      </c>
      <c r="H7116" s="191">
        <v>649.79999999999995</v>
      </c>
      <c r="I7116" s="188">
        <v>79.809172052939374</v>
      </c>
      <c r="J7116" s="192">
        <v>59446</v>
      </c>
      <c r="K7116" s="191">
        <v>709.3</v>
      </c>
      <c r="L7116" s="193">
        <v>83.809389538982103</v>
      </c>
      <c r="O7116" s="185"/>
    </row>
    <row r="7117" spans="1:15" x14ac:dyDescent="0.25">
      <c r="A7117" s="239" t="s">
        <v>17171</v>
      </c>
      <c r="B7117" s="189" t="s">
        <v>5434</v>
      </c>
      <c r="C7117" s="190" t="s">
        <v>5433</v>
      </c>
      <c r="D7117" s="190" t="s">
        <v>6057</v>
      </c>
      <c r="E7117" s="190" t="s">
        <v>20867</v>
      </c>
      <c r="F7117" s="190" t="s">
        <v>20869</v>
      </c>
      <c r="G7117" s="192">
        <v>33644</v>
      </c>
      <c r="H7117" s="191">
        <v>461.6</v>
      </c>
      <c r="I7117" s="188">
        <v>72.885615251299825</v>
      </c>
      <c r="J7117" s="192">
        <v>36587</v>
      </c>
      <c r="K7117" s="191">
        <v>462.8</v>
      </c>
      <c r="L7117" s="193">
        <v>79.055747623163356</v>
      </c>
      <c r="O7117" s="185"/>
    </row>
    <row r="7118" spans="1:15" x14ac:dyDescent="0.25">
      <c r="A7118" s="239" t="s">
        <v>17172</v>
      </c>
      <c r="B7118" s="189" t="s">
        <v>5434</v>
      </c>
      <c r="C7118" s="190" t="s">
        <v>5433</v>
      </c>
      <c r="D7118" s="190" t="s">
        <v>6058</v>
      </c>
      <c r="E7118" s="190" t="s">
        <v>20867</v>
      </c>
      <c r="F7118" s="190" t="s">
        <v>20869</v>
      </c>
      <c r="G7118" s="192">
        <v>36000</v>
      </c>
      <c r="H7118" s="191">
        <v>1089.5</v>
      </c>
      <c r="I7118" s="188">
        <v>33.042680128499313</v>
      </c>
      <c r="J7118" s="192">
        <v>36000</v>
      </c>
      <c r="K7118" s="191">
        <v>1087.2</v>
      </c>
      <c r="L7118" s="193">
        <v>33.11258278145695</v>
      </c>
      <c r="O7118" s="185"/>
    </row>
    <row r="7119" spans="1:15" x14ac:dyDescent="0.25">
      <c r="A7119" s="239" t="s">
        <v>17173</v>
      </c>
      <c r="B7119" s="189" t="s">
        <v>5434</v>
      </c>
      <c r="C7119" s="190" t="s">
        <v>5433</v>
      </c>
      <c r="D7119" s="190" t="s">
        <v>6059</v>
      </c>
      <c r="E7119" s="190" t="s">
        <v>20867</v>
      </c>
      <c r="F7119" s="190" t="s">
        <v>20869</v>
      </c>
      <c r="G7119" s="192">
        <v>9586</v>
      </c>
      <c r="H7119" s="191">
        <v>147</v>
      </c>
      <c r="I7119" s="188">
        <v>65.210884353741491</v>
      </c>
      <c r="J7119" s="192">
        <v>10050</v>
      </c>
      <c r="K7119" s="191">
        <v>148.9</v>
      </c>
      <c r="L7119" s="193">
        <v>67.494963062458027</v>
      </c>
      <c r="O7119" s="185"/>
    </row>
    <row r="7120" spans="1:15" x14ac:dyDescent="0.25">
      <c r="A7120" s="239" t="s">
        <v>17174</v>
      </c>
      <c r="B7120" s="189" t="s">
        <v>5434</v>
      </c>
      <c r="C7120" s="190" t="s">
        <v>5433</v>
      </c>
      <c r="D7120" s="190" t="s">
        <v>6060</v>
      </c>
      <c r="E7120" s="190" t="s">
        <v>20867</v>
      </c>
      <c r="F7120" s="190" t="s">
        <v>20869</v>
      </c>
      <c r="G7120" s="192">
        <v>83697</v>
      </c>
      <c r="H7120" s="191">
        <v>1158.5999999999999</v>
      </c>
      <c r="I7120" s="188">
        <v>72.239772138788197</v>
      </c>
      <c r="J7120" s="192">
        <v>97500</v>
      </c>
      <c r="K7120" s="191">
        <v>1185.2</v>
      </c>
      <c r="L7120" s="193">
        <v>82.264596692541346</v>
      </c>
      <c r="O7120" s="185"/>
    </row>
    <row r="7121" spans="1:15" x14ac:dyDescent="0.25">
      <c r="A7121" s="239" t="s">
        <v>17175</v>
      </c>
      <c r="B7121" s="189" t="s">
        <v>5434</v>
      </c>
      <c r="C7121" s="190" t="s">
        <v>5433</v>
      </c>
      <c r="D7121" s="190" t="s">
        <v>17176</v>
      </c>
      <c r="E7121" s="190" t="s">
        <v>20867</v>
      </c>
      <c r="F7121" s="190" t="s">
        <v>20868</v>
      </c>
      <c r="G7121" s="192">
        <v>0</v>
      </c>
      <c r="H7121" s="191">
        <v>33.6</v>
      </c>
      <c r="I7121" s="188">
        <v>0</v>
      </c>
      <c r="J7121" s="192">
        <v>0</v>
      </c>
      <c r="K7121" s="191">
        <v>34</v>
      </c>
      <c r="L7121" s="193">
        <v>0</v>
      </c>
      <c r="O7121" s="185"/>
    </row>
    <row r="7122" spans="1:15" x14ac:dyDescent="0.25">
      <c r="A7122" s="239" t="s">
        <v>17177</v>
      </c>
      <c r="B7122" s="189" t="s">
        <v>5434</v>
      </c>
      <c r="C7122" s="190" t="s">
        <v>5433</v>
      </c>
      <c r="D7122" s="190" t="s">
        <v>7730</v>
      </c>
      <c r="E7122" s="190" t="s">
        <v>20867</v>
      </c>
      <c r="F7122" s="190" t="s">
        <v>20869</v>
      </c>
      <c r="G7122" s="192">
        <v>11027</v>
      </c>
      <c r="H7122" s="191">
        <v>181.4</v>
      </c>
      <c r="I7122" s="188">
        <v>60.788313120176404</v>
      </c>
      <c r="J7122" s="192">
        <v>11000</v>
      </c>
      <c r="K7122" s="191">
        <v>182.8</v>
      </c>
      <c r="L7122" s="193">
        <v>60.175054704595183</v>
      </c>
      <c r="O7122" s="185"/>
    </row>
    <row r="7123" spans="1:15" x14ac:dyDescent="0.25">
      <c r="A7123" s="239" t="s">
        <v>17178</v>
      </c>
      <c r="B7123" s="189" t="s">
        <v>5434</v>
      </c>
      <c r="C7123" s="190" t="s">
        <v>5433</v>
      </c>
      <c r="D7123" s="190" t="s">
        <v>6061</v>
      </c>
      <c r="E7123" s="190" t="s">
        <v>20867</v>
      </c>
      <c r="F7123" s="190" t="s">
        <v>20869</v>
      </c>
      <c r="G7123" s="192">
        <v>284389</v>
      </c>
      <c r="H7123" s="191">
        <v>2429.6</v>
      </c>
      <c r="I7123" s="188">
        <v>117.05177807046428</v>
      </c>
      <c r="J7123" s="192">
        <v>284389</v>
      </c>
      <c r="K7123" s="191">
        <v>2425.6</v>
      </c>
      <c r="L7123" s="193">
        <v>117.24480540897098</v>
      </c>
      <c r="O7123" s="185"/>
    </row>
    <row r="7124" spans="1:15" x14ac:dyDescent="0.25">
      <c r="A7124" s="239" t="s">
        <v>17179</v>
      </c>
      <c r="B7124" s="189" t="s">
        <v>5434</v>
      </c>
      <c r="C7124" s="190" t="s">
        <v>5433</v>
      </c>
      <c r="D7124" s="190" t="s">
        <v>6062</v>
      </c>
      <c r="E7124" s="190" t="s">
        <v>20867</v>
      </c>
      <c r="F7124" s="190" t="s">
        <v>20869</v>
      </c>
      <c r="G7124" s="192">
        <v>23591</v>
      </c>
      <c r="H7124" s="191">
        <v>338.4</v>
      </c>
      <c r="I7124" s="188">
        <v>69.713356973995275</v>
      </c>
      <c r="J7124" s="192">
        <v>20810</v>
      </c>
      <c r="K7124" s="191">
        <v>331</v>
      </c>
      <c r="L7124" s="193">
        <v>62.870090634441091</v>
      </c>
      <c r="O7124" s="185"/>
    </row>
    <row r="7125" spans="1:15" x14ac:dyDescent="0.25">
      <c r="A7125" s="239" t="s">
        <v>17180</v>
      </c>
      <c r="B7125" s="189" t="s">
        <v>5434</v>
      </c>
      <c r="C7125" s="190" t="s">
        <v>5433</v>
      </c>
      <c r="D7125" s="190" t="s">
        <v>6063</v>
      </c>
      <c r="E7125" s="190" t="s">
        <v>20867</v>
      </c>
      <c r="F7125" s="190" t="s">
        <v>20869</v>
      </c>
      <c r="G7125" s="192">
        <v>1500</v>
      </c>
      <c r="H7125" s="191">
        <v>55.8</v>
      </c>
      <c r="I7125" s="188">
        <v>26.881720430107528</v>
      </c>
      <c r="J7125" s="192">
        <v>1500</v>
      </c>
      <c r="K7125" s="191">
        <v>55.2</v>
      </c>
      <c r="L7125" s="193">
        <v>27.173913043478258</v>
      </c>
      <c r="O7125" s="185"/>
    </row>
    <row r="7126" spans="1:15" x14ac:dyDescent="0.25">
      <c r="A7126" s="239" t="s">
        <v>17181</v>
      </c>
      <c r="B7126" s="189" t="s">
        <v>5434</v>
      </c>
      <c r="C7126" s="190" t="s">
        <v>5433</v>
      </c>
      <c r="D7126" s="190" t="s">
        <v>6064</v>
      </c>
      <c r="E7126" s="190" t="s">
        <v>20867</v>
      </c>
      <c r="F7126" s="190" t="s">
        <v>20869</v>
      </c>
      <c r="G7126" s="192">
        <v>4584</v>
      </c>
      <c r="H7126" s="191">
        <v>134.69999999999999</v>
      </c>
      <c r="I7126" s="188">
        <v>34.031180400890868</v>
      </c>
      <c r="J7126" s="192">
        <v>4750</v>
      </c>
      <c r="K7126" s="191">
        <v>135.6</v>
      </c>
      <c r="L7126" s="193">
        <v>35.029498525073748</v>
      </c>
      <c r="O7126" s="185"/>
    </row>
    <row r="7127" spans="1:15" x14ac:dyDescent="0.25">
      <c r="A7127" s="239" t="s">
        <v>17182</v>
      </c>
      <c r="B7127" s="189" t="s">
        <v>5434</v>
      </c>
      <c r="C7127" s="190" t="s">
        <v>5433</v>
      </c>
      <c r="D7127" s="190" t="s">
        <v>2555</v>
      </c>
      <c r="E7127" s="190" t="s">
        <v>20867</v>
      </c>
      <c r="F7127" s="190" t="s">
        <v>20869</v>
      </c>
      <c r="G7127" s="192">
        <v>60000</v>
      </c>
      <c r="H7127" s="191">
        <v>844.7</v>
      </c>
      <c r="I7127" s="188">
        <v>71.031135314312763</v>
      </c>
      <c r="J7127" s="192">
        <v>60000</v>
      </c>
      <c r="K7127" s="191">
        <v>843.3</v>
      </c>
      <c r="L7127" s="193">
        <v>71.149057274991108</v>
      </c>
      <c r="O7127" s="185"/>
    </row>
    <row r="7128" spans="1:15" x14ac:dyDescent="0.25">
      <c r="A7128" s="239" t="s">
        <v>17183</v>
      </c>
      <c r="B7128" s="189" t="s">
        <v>5434</v>
      </c>
      <c r="C7128" s="190" t="s">
        <v>5433</v>
      </c>
      <c r="D7128" s="190" t="s">
        <v>6065</v>
      </c>
      <c r="E7128" s="190" t="s">
        <v>20867</v>
      </c>
      <c r="F7128" s="190" t="s">
        <v>20869</v>
      </c>
      <c r="G7128" s="192">
        <v>24838</v>
      </c>
      <c r="H7128" s="191">
        <v>492.9</v>
      </c>
      <c r="I7128" s="188">
        <v>50.391560154189492</v>
      </c>
      <c r="J7128" s="192">
        <v>27500</v>
      </c>
      <c r="K7128" s="191">
        <v>486.5</v>
      </c>
      <c r="L7128" s="193">
        <v>56.526207605344297</v>
      </c>
      <c r="O7128" s="185"/>
    </row>
    <row r="7129" spans="1:15" x14ac:dyDescent="0.25">
      <c r="A7129" s="239" t="s">
        <v>17184</v>
      </c>
      <c r="B7129" s="189" t="s">
        <v>5434</v>
      </c>
      <c r="C7129" s="190" t="s">
        <v>5433</v>
      </c>
      <c r="D7129" s="190" t="s">
        <v>6066</v>
      </c>
      <c r="E7129" s="190" t="s">
        <v>20867</v>
      </c>
      <c r="F7129" s="190" t="s">
        <v>20869</v>
      </c>
      <c r="G7129" s="192">
        <v>9600</v>
      </c>
      <c r="H7129" s="191">
        <v>208.9</v>
      </c>
      <c r="I7129" s="188">
        <v>45.955002393489707</v>
      </c>
      <c r="J7129" s="192">
        <v>9600</v>
      </c>
      <c r="K7129" s="191">
        <v>207.4</v>
      </c>
      <c r="L7129" s="193">
        <v>46.287367405978785</v>
      </c>
      <c r="O7129" s="185"/>
    </row>
    <row r="7130" spans="1:15" x14ac:dyDescent="0.25">
      <c r="A7130" s="239" t="s">
        <v>17185</v>
      </c>
      <c r="B7130" s="189" t="s">
        <v>5434</v>
      </c>
      <c r="C7130" s="190" t="s">
        <v>5433</v>
      </c>
      <c r="D7130" s="190" t="s">
        <v>6067</v>
      </c>
      <c r="E7130" s="190" t="s">
        <v>20867</v>
      </c>
      <c r="F7130" s="190" t="s">
        <v>20869</v>
      </c>
      <c r="G7130" s="192">
        <v>52100</v>
      </c>
      <c r="H7130" s="191">
        <v>911.7</v>
      </c>
      <c r="I7130" s="188">
        <v>57.145991005813315</v>
      </c>
      <c r="J7130" s="192">
        <v>53290</v>
      </c>
      <c r="K7130" s="191">
        <v>923.7</v>
      </c>
      <c r="L7130" s="193">
        <v>57.691891306701308</v>
      </c>
      <c r="O7130" s="185"/>
    </row>
    <row r="7131" spans="1:15" x14ac:dyDescent="0.25">
      <c r="A7131" s="239" t="s">
        <v>17186</v>
      </c>
      <c r="B7131" s="189" t="s">
        <v>5434</v>
      </c>
      <c r="C7131" s="190" t="s">
        <v>5433</v>
      </c>
      <c r="D7131" s="190" t="s">
        <v>3185</v>
      </c>
      <c r="E7131" s="190" t="s">
        <v>20867</v>
      </c>
      <c r="F7131" s="190" t="s">
        <v>20869</v>
      </c>
      <c r="G7131" s="192">
        <v>2380</v>
      </c>
      <c r="H7131" s="191">
        <v>78.2</v>
      </c>
      <c r="I7131" s="188">
        <v>30.434782608695652</v>
      </c>
      <c r="J7131" s="192">
        <v>2450</v>
      </c>
      <c r="K7131" s="191">
        <v>78.099999999999994</v>
      </c>
      <c r="L7131" s="193">
        <v>31.370038412291937</v>
      </c>
      <c r="O7131" s="185"/>
    </row>
    <row r="7132" spans="1:15" x14ac:dyDescent="0.25">
      <c r="A7132" s="239" t="s">
        <v>17187</v>
      </c>
      <c r="B7132" s="189" t="s">
        <v>5434</v>
      </c>
      <c r="C7132" s="190" t="s">
        <v>5433</v>
      </c>
      <c r="D7132" s="190" t="s">
        <v>3186</v>
      </c>
      <c r="E7132" s="190" t="s">
        <v>20867</v>
      </c>
      <c r="F7132" s="190" t="s">
        <v>20869</v>
      </c>
      <c r="G7132" s="192">
        <v>69000</v>
      </c>
      <c r="H7132" s="191">
        <v>965.5</v>
      </c>
      <c r="I7132" s="188">
        <v>71.465561885033665</v>
      </c>
      <c r="J7132" s="192">
        <v>69000</v>
      </c>
      <c r="K7132" s="191">
        <v>959</v>
      </c>
      <c r="L7132" s="193">
        <v>71.949947862356623</v>
      </c>
      <c r="O7132" s="185"/>
    </row>
    <row r="7133" spans="1:15" x14ac:dyDescent="0.25">
      <c r="A7133" s="239" t="s">
        <v>17188</v>
      </c>
      <c r="B7133" s="189" t="s">
        <v>5434</v>
      </c>
      <c r="C7133" s="190" t="s">
        <v>5433</v>
      </c>
      <c r="D7133" s="190" t="s">
        <v>3187</v>
      </c>
      <c r="E7133" s="190" t="s">
        <v>20867</v>
      </c>
      <c r="F7133" s="190" t="s">
        <v>20869</v>
      </c>
      <c r="G7133" s="192">
        <v>14709</v>
      </c>
      <c r="H7133" s="191">
        <v>481.5</v>
      </c>
      <c r="I7133" s="188">
        <v>30.548286604361369</v>
      </c>
      <c r="J7133" s="192">
        <v>15300</v>
      </c>
      <c r="K7133" s="191">
        <v>478.8</v>
      </c>
      <c r="L7133" s="193">
        <v>31.954887218045112</v>
      </c>
      <c r="O7133" s="185"/>
    </row>
    <row r="7134" spans="1:15" x14ac:dyDescent="0.25">
      <c r="A7134" s="239" t="s">
        <v>17189</v>
      </c>
      <c r="B7134" s="189" t="s">
        <v>5434</v>
      </c>
      <c r="C7134" s="190" t="s">
        <v>5433</v>
      </c>
      <c r="D7134" s="190" t="s">
        <v>5048</v>
      </c>
      <c r="E7134" s="190" t="s">
        <v>20867</v>
      </c>
      <c r="F7134" s="190" t="s">
        <v>20869</v>
      </c>
      <c r="G7134" s="192">
        <v>16629</v>
      </c>
      <c r="H7134" s="191">
        <v>232.8</v>
      </c>
      <c r="I7134" s="188">
        <v>71.430412371134011</v>
      </c>
      <c r="J7134" s="192">
        <v>17500</v>
      </c>
      <c r="K7134" s="191">
        <v>234.1</v>
      </c>
      <c r="L7134" s="193">
        <v>74.754378470738999</v>
      </c>
      <c r="O7134" s="185"/>
    </row>
    <row r="7135" spans="1:15" x14ac:dyDescent="0.25">
      <c r="A7135" s="239" t="s">
        <v>17190</v>
      </c>
      <c r="B7135" s="189" t="s">
        <v>5434</v>
      </c>
      <c r="C7135" s="190" t="s">
        <v>5433</v>
      </c>
      <c r="D7135" s="190" t="s">
        <v>3188</v>
      </c>
      <c r="E7135" s="190" t="s">
        <v>20867</v>
      </c>
      <c r="F7135" s="190" t="s">
        <v>20869</v>
      </c>
      <c r="G7135" s="192">
        <v>131182</v>
      </c>
      <c r="H7135" s="191">
        <v>1402.5</v>
      </c>
      <c r="I7135" s="188">
        <v>93.534402852049908</v>
      </c>
      <c r="J7135" s="192">
        <v>134422</v>
      </c>
      <c r="K7135" s="191">
        <v>1611.8</v>
      </c>
      <c r="L7135" s="193">
        <v>83.398684700335025</v>
      </c>
      <c r="O7135" s="185"/>
    </row>
    <row r="7136" spans="1:15" x14ac:dyDescent="0.25">
      <c r="A7136" s="239" t="s">
        <v>17191</v>
      </c>
      <c r="B7136" s="189" t="s">
        <v>5434</v>
      </c>
      <c r="C7136" s="190" t="s">
        <v>5433</v>
      </c>
      <c r="D7136" s="190" t="s">
        <v>3189</v>
      </c>
      <c r="E7136" s="190" t="s">
        <v>20867</v>
      </c>
      <c r="F7136" s="190" t="s">
        <v>20869</v>
      </c>
      <c r="G7136" s="192">
        <v>10200</v>
      </c>
      <c r="H7136" s="191">
        <v>173.4</v>
      </c>
      <c r="I7136" s="188">
        <v>58.823529411764703</v>
      </c>
      <c r="J7136" s="192">
        <v>10500</v>
      </c>
      <c r="K7136" s="191">
        <v>173.9</v>
      </c>
      <c r="L7136" s="193">
        <v>60.379528464634845</v>
      </c>
      <c r="O7136" s="185"/>
    </row>
    <row r="7137" spans="1:15" x14ac:dyDescent="0.25">
      <c r="A7137" s="239" t="s">
        <v>17192</v>
      </c>
      <c r="B7137" s="189" t="s">
        <v>5434</v>
      </c>
      <c r="C7137" s="190" t="s">
        <v>5433</v>
      </c>
      <c r="D7137" s="190" t="s">
        <v>3190</v>
      </c>
      <c r="E7137" s="190" t="s">
        <v>20867</v>
      </c>
      <c r="F7137" s="190" t="s">
        <v>20869</v>
      </c>
      <c r="G7137" s="192">
        <v>10302</v>
      </c>
      <c r="H7137" s="191">
        <v>223.1</v>
      </c>
      <c r="I7137" s="188">
        <v>46.176602420439266</v>
      </c>
      <c r="J7137" s="192">
        <v>10508</v>
      </c>
      <c r="K7137" s="191">
        <v>221</v>
      </c>
      <c r="L7137" s="193">
        <v>47.547511312217196</v>
      </c>
      <c r="O7137" s="185"/>
    </row>
    <row r="7138" spans="1:15" x14ac:dyDescent="0.25">
      <c r="A7138" s="239" t="s">
        <v>17193</v>
      </c>
      <c r="B7138" s="189" t="s">
        <v>5434</v>
      </c>
      <c r="C7138" s="190" t="s">
        <v>5433</v>
      </c>
      <c r="D7138" s="190" t="s">
        <v>3191</v>
      </c>
      <c r="E7138" s="190" t="s">
        <v>20867</v>
      </c>
      <c r="F7138" s="190" t="s">
        <v>20869</v>
      </c>
      <c r="G7138" s="192">
        <v>7867</v>
      </c>
      <c r="H7138" s="191">
        <v>189.3</v>
      </c>
      <c r="I7138" s="188">
        <v>41.558372952984676</v>
      </c>
      <c r="J7138" s="192">
        <v>7867</v>
      </c>
      <c r="K7138" s="191">
        <v>189.8</v>
      </c>
      <c r="L7138" s="193">
        <v>41.448893572181241</v>
      </c>
      <c r="O7138" s="185"/>
    </row>
    <row r="7139" spans="1:15" x14ac:dyDescent="0.25">
      <c r="A7139" s="239" t="s">
        <v>17194</v>
      </c>
      <c r="B7139" s="189" t="s">
        <v>5434</v>
      </c>
      <c r="C7139" s="190" t="s">
        <v>5433</v>
      </c>
      <c r="D7139" s="190" t="s">
        <v>5115</v>
      </c>
      <c r="E7139" s="190" t="s">
        <v>20867</v>
      </c>
      <c r="F7139" s="190" t="s">
        <v>20869</v>
      </c>
      <c r="G7139" s="192">
        <v>16200</v>
      </c>
      <c r="H7139" s="191">
        <v>195.4</v>
      </c>
      <c r="I7139" s="188">
        <v>82.906857727737972</v>
      </c>
      <c r="J7139" s="192">
        <v>16400</v>
      </c>
      <c r="K7139" s="191">
        <v>201.2</v>
      </c>
      <c r="L7139" s="193">
        <v>81.51093439363818</v>
      </c>
      <c r="O7139" s="185"/>
    </row>
    <row r="7140" spans="1:15" x14ac:dyDescent="0.25">
      <c r="A7140" s="239" t="s">
        <v>17195</v>
      </c>
      <c r="B7140" s="189" t="s">
        <v>5434</v>
      </c>
      <c r="C7140" s="190" t="s">
        <v>5433</v>
      </c>
      <c r="D7140" s="190" t="s">
        <v>3192</v>
      </c>
      <c r="E7140" s="190" t="s">
        <v>20867</v>
      </c>
      <c r="F7140" s="190" t="s">
        <v>20869</v>
      </c>
      <c r="G7140" s="192">
        <v>35000</v>
      </c>
      <c r="H7140" s="191">
        <v>753.6</v>
      </c>
      <c r="I7140" s="188">
        <v>46.443736730360932</v>
      </c>
      <c r="J7140" s="192">
        <v>36000</v>
      </c>
      <c r="K7140" s="191">
        <v>750.4</v>
      </c>
      <c r="L7140" s="193">
        <v>47.974413646055439</v>
      </c>
      <c r="O7140" s="185"/>
    </row>
    <row r="7141" spans="1:15" x14ac:dyDescent="0.25">
      <c r="A7141" s="239" t="s">
        <v>17196</v>
      </c>
      <c r="B7141" s="189" t="s">
        <v>5434</v>
      </c>
      <c r="C7141" s="190" t="s">
        <v>5433</v>
      </c>
      <c r="D7141" s="190" t="s">
        <v>3193</v>
      </c>
      <c r="E7141" s="190" t="s">
        <v>20867</v>
      </c>
      <c r="F7141" s="190" t="s">
        <v>20869</v>
      </c>
      <c r="G7141" s="192">
        <v>112000</v>
      </c>
      <c r="H7141" s="191">
        <v>1435.3</v>
      </c>
      <c r="I7141" s="188">
        <v>78.032467080052953</v>
      </c>
      <c r="J7141" s="192">
        <v>112000</v>
      </c>
      <c r="K7141" s="191">
        <v>1463.2</v>
      </c>
      <c r="L7141" s="193">
        <v>76.544559868780752</v>
      </c>
      <c r="O7141" s="185"/>
    </row>
    <row r="7142" spans="1:15" x14ac:dyDescent="0.25">
      <c r="A7142" s="239" t="s">
        <v>17197</v>
      </c>
      <c r="B7142" s="189" t="s">
        <v>5434</v>
      </c>
      <c r="C7142" s="190" t="s">
        <v>5433</v>
      </c>
      <c r="D7142" s="190" t="s">
        <v>3194</v>
      </c>
      <c r="E7142" s="190" t="s">
        <v>20867</v>
      </c>
      <c r="F7142" s="190" t="s">
        <v>20869</v>
      </c>
      <c r="G7142" s="192">
        <v>3958</v>
      </c>
      <c r="H7142" s="191">
        <v>137.69999999999999</v>
      </c>
      <c r="I7142" s="188">
        <v>28.743645606390707</v>
      </c>
      <c r="J7142" s="192">
        <v>4000</v>
      </c>
      <c r="K7142" s="191">
        <v>136.30000000000001</v>
      </c>
      <c r="L7142" s="193">
        <v>29.347028613352897</v>
      </c>
      <c r="O7142" s="185"/>
    </row>
    <row r="7143" spans="1:15" x14ac:dyDescent="0.25">
      <c r="A7143" s="239" t="s">
        <v>17198</v>
      </c>
      <c r="B7143" s="189" t="s">
        <v>5436</v>
      </c>
      <c r="C7143" s="190" t="s">
        <v>5435</v>
      </c>
      <c r="D7143" s="190" t="s">
        <v>4889</v>
      </c>
      <c r="E7143" s="190" t="s">
        <v>20867</v>
      </c>
      <c r="F7143" s="190" t="s">
        <v>20868</v>
      </c>
      <c r="G7143" s="192">
        <v>0</v>
      </c>
      <c r="H7143" s="191">
        <v>21</v>
      </c>
      <c r="I7143" s="188">
        <v>0</v>
      </c>
      <c r="J7143" s="192">
        <v>0</v>
      </c>
      <c r="K7143" s="191">
        <v>25</v>
      </c>
      <c r="L7143" s="193">
        <v>0</v>
      </c>
      <c r="O7143" s="185"/>
    </row>
    <row r="7144" spans="1:15" x14ac:dyDescent="0.25">
      <c r="A7144" s="239" t="s">
        <v>17199</v>
      </c>
      <c r="B7144" s="189" t="s">
        <v>5436</v>
      </c>
      <c r="C7144" s="190" t="s">
        <v>5435</v>
      </c>
      <c r="D7144" s="190" t="s">
        <v>3195</v>
      </c>
      <c r="E7144" s="190" t="s">
        <v>20867</v>
      </c>
      <c r="F7144" s="190" t="s">
        <v>20869</v>
      </c>
      <c r="G7144" s="192">
        <v>28060</v>
      </c>
      <c r="H7144" s="191">
        <v>669</v>
      </c>
      <c r="I7144" s="188">
        <v>41.94319880418535</v>
      </c>
      <c r="J7144" s="192">
        <v>28060</v>
      </c>
      <c r="K7144" s="191">
        <v>673</v>
      </c>
      <c r="L7144" s="193">
        <v>41.693907875185737</v>
      </c>
      <c r="O7144" s="185"/>
    </row>
    <row r="7145" spans="1:15" x14ac:dyDescent="0.25">
      <c r="A7145" s="239" t="s">
        <v>17200</v>
      </c>
      <c r="B7145" s="189" t="s">
        <v>5436</v>
      </c>
      <c r="C7145" s="190" t="s">
        <v>5435</v>
      </c>
      <c r="D7145" s="190" t="s">
        <v>3196</v>
      </c>
      <c r="E7145" s="190" t="s">
        <v>20867</v>
      </c>
      <c r="F7145" s="190" t="s">
        <v>20869</v>
      </c>
      <c r="G7145" s="192">
        <v>8624</v>
      </c>
      <c r="H7145" s="191">
        <v>229</v>
      </c>
      <c r="I7145" s="188">
        <v>37.659388646288207</v>
      </c>
      <c r="J7145" s="192">
        <v>8800</v>
      </c>
      <c r="K7145" s="191">
        <v>234</v>
      </c>
      <c r="L7145" s="193">
        <v>37.606837606837608</v>
      </c>
      <c r="O7145" s="185"/>
    </row>
    <row r="7146" spans="1:15" x14ac:dyDescent="0.25">
      <c r="A7146" s="239" t="s">
        <v>17201</v>
      </c>
      <c r="B7146" s="189" t="s">
        <v>5436</v>
      </c>
      <c r="C7146" s="190" t="s">
        <v>5435</v>
      </c>
      <c r="D7146" s="190" t="s">
        <v>17202</v>
      </c>
      <c r="E7146" s="190" t="s">
        <v>20867</v>
      </c>
      <c r="F7146" s="190" t="s">
        <v>20868</v>
      </c>
      <c r="G7146" s="192">
        <v>0</v>
      </c>
      <c r="H7146" s="191">
        <v>29</v>
      </c>
      <c r="I7146" s="188">
        <v>0</v>
      </c>
      <c r="J7146" s="192">
        <v>0</v>
      </c>
      <c r="K7146" s="191">
        <v>32</v>
      </c>
      <c r="L7146" s="193">
        <v>0</v>
      </c>
      <c r="O7146" s="185"/>
    </row>
    <row r="7147" spans="1:15" x14ac:dyDescent="0.25">
      <c r="A7147" s="239" t="s">
        <v>17203</v>
      </c>
      <c r="B7147" s="189" t="s">
        <v>5436</v>
      </c>
      <c r="C7147" s="190" t="s">
        <v>5435</v>
      </c>
      <c r="D7147" s="190" t="s">
        <v>17204</v>
      </c>
      <c r="E7147" s="190" t="s">
        <v>20867</v>
      </c>
      <c r="F7147" s="190" t="s">
        <v>20868</v>
      </c>
      <c r="G7147" s="192">
        <v>0</v>
      </c>
      <c r="H7147" s="191">
        <v>12</v>
      </c>
      <c r="I7147" s="188">
        <v>0</v>
      </c>
      <c r="J7147" s="192">
        <v>0</v>
      </c>
      <c r="K7147" s="191">
        <v>12</v>
      </c>
      <c r="L7147" s="193">
        <v>0</v>
      </c>
      <c r="O7147" s="185"/>
    </row>
    <row r="7148" spans="1:15" x14ac:dyDescent="0.25">
      <c r="A7148" s="239" t="s">
        <v>17205</v>
      </c>
      <c r="B7148" s="189" t="s">
        <v>5436</v>
      </c>
      <c r="C7148" s="190" t="s">
        <v>5435</v>
      </c>
      <c r="D7148" s="190" t="s">
        <v>3197</v>
      </c>
      <c r="E7148" s="190" t="s">
        <v>20867</v>
      </c>
      <c r="F7148" s="190" t="s">
        <v>20869</v>
      </c>
      <c r="G7148" s="192">
        <v>3600</v>
      </c>
      <c r="H7148" s="191">
        <v>402</v>
      </c>
      <c r="I7148" s="188">
        <v>8.9552238805970141</v>
      </c>
      <c r="J7148" s="192">
        <v>3673</v>
      </c>
      <c r="K7148" s="191">
        <v>406</v>
      </c>
      <c r="L7148" s="193">
        <v>9.0467980295566495</v>
      </c>
      <c r="O7148" s="185"/>
    </row>
    <row r="7149" spans="1:15" x14ac:dyDescent="0.25">
      <c r="A7149" s="239" t="s">
        <v>17206</v>
      </c>
      <c r="B7149" s="189" t="s">
        <v>5436</v>
      </c>
      <c r="C7149" s="190" t="s">
        <v>5435</v>
      </c>
      <c r="D7149" s="190" t="s">
        <v>3198</v>
      </c>
      <c r="E7149" s="190" t="s">
        <v>20867</v>
      </c>
      <c r="F7149" s="190" t="s">
        <v>20869</v>
      </c>
      <c r="G7149" s="192">
        <v>12465</v>
      </c>
      <c r="H7149" s="191">
        <v>671</v>
      </c>
      <c r="I7149" s="188">
        <v>18.576751117734723</v>
      </c>
      <c r="J7149" s="192">
        <v>12613</v>
      </c>
      <c r="K7149" s="191">
        <v>680</v>
      </c>
      <c r="L7149" s="193">
        <v>18.548529411764704</v>
      </c>
      <c r="O7149" s="185"/>
    </row>
    <row r="7150" spans="1:15" x14ac:dyDescent="0.25">
      <c r="A7150" s="239" t="s">
        <v>17207</v>
      </c>
      <c r="B7150" s="189" t="s">
        <v>5436</v>
      </c>
      <c r="C7150" s="190" t="s">
        <v>5435</v>
      </c>
      <c r="D7150" s="190" t="s">
        <v>17208</v>
      </c>
      <c r="E7150" s="190" t="s">
        <v>20867</v>
      </c>
      <c r="F7150" s="190" t="s">
        <v>20868</v>
      </c>
      <c r="G7150" s="192">
        <v>0</v>
      </c>
      <c r="H7150" s="191">
        <v>10</v>
      </c>
      <c r="I7150" s="188">
        <v>0</v>
      </c>
      <c r="J7150" s="192">
        <v>0</v>
      </c>
      <c r="K7150" s="191">
        <v>10</v>
      </c>
      <c r="L7150" s="193">
        <v>0</v>
      </c>
      <c r="O7150" s="185"/>
    </row>
    <row r="7151" spans="1:15" x14ac:dyDescent="0.25">
      <c r="A7151" s="239" t="s">
        <v>17209</v>
      </c>
      <c r="B7151" s="189" t="s">
        <v>5436</v>
      </c>
      <c r="C7151" s="190" t="s">
        <v>5435</v>
      </c>
      <c r="D7151" s="190" t="s">
        <v>3199</v>
      </c>
      <c r="E7151" s="190" t="s">
        <v>20867</v>
      </c>
      <c r="F7151" s="190" t="s">
        <v>20869</v>
      </c>
      <c r="G7151" s="192">
        <v>18389</v>
      </c>
      <c r="H7151" s="191">
        <v>473</v>
      </c>
      <c r="I7151" s="188">
        <v>38.877378435517969</v>
      </c>
      <c r="J7151" s="192">
        <v>18389</v>
      </c>
      <c r="K7151" s="191">
        <v>471</v>
      </c>
      <c r="L7151" s="193">
        <v>39.042462845010618</v>
      </c>
      <c r="O7151" s="185"/>
    </row>
    <row r="7152" spans="1:15" x14ac:dyDescent="0.25">
      <c r="A7152" s="239" t="s">
        <v>17210</v>
      </c>
      <c r="B7152" s="189" t="s">
        <v>5436</v>
      </c>
      <c r="C7152" s="190" t="s">
        <v>5435</v>
      </c>
      <c r="D7152" s="190" t="s">
        <v>2473</v>
      </c>
      <c r="E7152" s="190" t="s">
        <v>20867</v>
      </c>
      <c r="F7152" s="190" t="s">
        <v>20868</v>
      </c>
      <c r="G7152" s="192">
        <v>0</v>
      </c>
      <c r="H7152" s="191">
        <v>20</v>
      </c>
      <c r="I7152" s="188">
        <v>0</v>
      </c>
      <c r="J7152" s="192">
        <v>0</v>
      </c>
      <c r="K7152" s="191">
        <v>20</v>
      </c>
      <c r="L7152" s="193">
        <v>0</v>
      </c>
      <c r="O7152" s="185"/>
    </row>
    <row r="7153" spans="1:15" x14ac:dyDescent="0.25">
      <c r="A7153" s="239" t="s">
        <v>17211</v>
      </c>
      <c r="B7153" s="189" t="s">
        <v>5436</v>
      </c>
      <c r="C7153" s="190" t="s">
        <v>5435</v>
      </c>
      <c r="D7153" s="190" t="s">
        <v>17212</v>
      </c>
      <c r="E7153" s="190" t="s">
        <v>20867</v>
      </c>
      <c r="F7153" s="190" t="s">
        <v>20868</v>
      </c>
      <c r="G7153" s="192">
        <v>0</v>
      </c>
      <c r="H7153" s="191">
        <v>48</v>
      </c>
      <c r="I7153" s="188">
        <v>0</v>
      </c>
      <c r="J7153" s="192">
        <v>0</v>
      </c>
      <c r="K7153" s="191">
        <v>48</v>
      </c>
      <c r="L7153" s="193">
        <v>0</v>
      </c>
      <c r="O7153" s="185"/>
    </row>
    <row r="7154" spans="1:15" x14ac:dyDescent="0.25">
      <c r="A7154" s="239" t="s">
        <v>17213</v>
      </c>
      <c r="B7154" s="189" t="s">
        <v>5436</v>
      </c>
      <c r="C7154" s="190" t="s">
        <v>5435</v>
      </c>
      <c r="D7154" s="190" t="s">
        <v>3200</v>
      </c>
      <c r="E7154" s="190" t="s">
        <v>20867</v>
      </c>
      <c r="F7154" s="190" t="s">
        <v>20869</v>
      </c>
      <c r="G7154" s="192">
        <v>5080</v>
      </c>
      <c r="H7154" s="191">
        <v>233</v>
      </c>
      <c r="I7154" s="188">
        <v>21.802575107296136</v>
      </c>
      <c r="J7154" s="192">
        <v>7000</v>
      </c>
      <c r="K7154" s="191">
        <v>235</v>
      </c>
      <c r="L7154" s="193">
        <v>29.787234042553191</v>
      </c>
      <c r="O7154" s="185"/>
    </row>
    <row r="7155" spans="1:15" x14ac:dyDescent="0.25">
      <c r="A7155" s="239" t="s">
        <v>17214</v>
      </c>
      <c r="B7155" s="189" t="s">
        <v>5436</v>
      </c>
      <c r="C7155" s="190" t="s">
        <v>5435</v>
      </c>
      <c r="D7155" s="190" t="s">
        <v>3201</v>
      </c>
      <c r="E7155" s="190" t="s">
        <v>20867</v>
      </c>
      <c r="F7155" s="190" t="s">
        <v>20869</v>
      </c>
      <c r="G7155" s="192">
        <v>6482</v>
      </c>
      <c r="H7155" s="191">
        <v>252</v>
      </c>
      <c r="I7155" s="188">
        <v>25.722222222222221</v>
      </c>
      <c r="J7155" s="192">
        <v>6482</v>
      </c>
      <c r="K7155" s="191">
        <v>256</v>
      </c>
      <c r="L7155" s="193">
        <v>25.3203125</v>
      </c>
      <c r="O7155" s="185"/>
    </row>
    <row r="7156" spans="1:15" x14ac:dyDescent="0.25">
      <c r="A7156" s="239" t="s">
        <v>17215</v>
      </c>
      <c r="B7156" s="189" t="s">
        <v>5436</v>
      </c>
      <c r="C7156" s="190" t="s">
        <v>5435</v>
      </c>
      <c r="D7156" s="190" t="s">
        <v>3202</v>
      </c>
      <c r="E7156" s="190" t="s">
        <v>20867</v>
      </c>
      <c r="F7156" s="190" t="s">
        <v>20869</v>
      </c>
      <c r="G7156" s="192">
        <v>2300</v>
      </c>
      <c r="H7156" s="191">
        <v>117</v>
      </c>
      <c r="I7156" s="188">
        <v>19.658119658119659</v>
      </c>
      <c r="J7156" s="192">
        <v>1500</v>
      </c>
      <c r="K7156" s="191">
        <v>120</v>
      </c>
      <c r="L7156" s="193">
        <v>12.5</v>
      </c>
      <c r="O7156" s="185"/>
    </row>
    <row r="7157" spans="1:15" x14ac:dyDescent="0.25">
      <c r="A7157" s="239" t="s">
        <v>17216</v>
      </c>
      <c r="B7157" s="189" t="s">
        <v>5436</v>
      </c>
      <c r="C7157" s="190" t="s">
        <v>5435</v>
      </c>
      <c r="D7157" s="190" t="s">
        <v>17217</v>
      </c>
      <c r="E7157" s="190" t="s">
        <v>20867</v>
      </c>
      <c r="F7157" s="190" t="s">
        <v>20868</v>
      </c>
      <c r="G7157" s="192">
        <v>0</v>
      </c>
      <c r="H7157" s="191">
        <v>62</v>
      </c>
      <c r="I7157" s="188">
        <v>0</v>
      </c>
      <c r="J7157" s="192">
        <v>0</v>
      </c>
      <c r="K7157" s="191">
        <v>62</v>
      </c>
      <c r="L7157" s="193">
        <v>0</v>
      </c>
      <c r="O7157" s="185"/>
    </row>
    <row r="7158" spans="1:15" x14ac:dyDescent="0.25">
      <c r="A7158" s="239" t="s">
        <v>17218</v>
      </c>
      <c r="B7158" s="189" t="s">
        <v>5436</v>
      </c>
      <c r="C7158" s="190" t="s">
        <v>5435</v>
      </c>
      <c r="D7158" s="190" t="s">
        <v>3203</v>
      </c>
      <c r="E7158" s="190" t="s">
        <v>20867</v>
      </c>
      <c r="F7158" s="190" t="s">
        <v>20869</v>
      </c>
      <c r="G7158" s="192">
        <v>9260</v>
      </c>
      <c r="H7158" s="191">
        <v>259</v>
      </c>
      <c r="I7158" s="188">
        <v>35.752895752895753</v>
      </c>
      <c r="J7158" s="192">
        <v>9715</v>
      </c>
      <c r="K7158" s="191">
        <v>257</v>
      </c>
      <c r="L7158" s="193">
        <v>37.80155642023346</v>
      </c>
      <c r="O7158" s="185"/>
    </row>
    <row r="7159" spans="1:15" x14ac:dyDescent="0.25">
      <c r="A7159" s="239" t="s">
        <v>17219</v>
      </c>
      <c r="B7159" s="189" t="s">
        <v>5436</v>
      </c>
      <c r="C7159" s="190" t="s">
        <v>5435</v>
      </c>
      <c r="D7159" s="190" t="s">
        <v>3204</v>
      </c>
      <c r="E7159" s="190" t="s">
        <v>20867</v>
      </c>
      <c r="F7159" s="190" t="s">
        <v>20869</v>
      </c>
      <c r="G7159" s="192">
        <v>10080</v>
      </c>
      <c r="H7159" s="191">
        <v>703</v>
      </c>
      <c r="I7159" s="188">
        <v>14.33854907539118</v>
      </c>
      <c r="J7159" s="192">
        <v>10820</v>
      </c>
      <c r="K7159" s="191">
        <v>698</v>
      </c>
      <c r="L7159" s="193">
        <v>15.501432664756447</v>
      </c>
      <c r="O7159" s="185"/>
    </row>
    <row r="7160" spans="1:15" x14ac:dyDescent="0.25">
      <c r="A7160" s="239" t="s">
        <v>17220</v>
      </c>
      <c r="B7160" s="189" t="s">
        <v>5436</v>
      </c>
      <c r="C7160" s="190" t="s">
        <v>5435</v>
      </c>
      <c r="D7160" s="190" t="s">
        <v>3205</v>
      </c>
      <c r="E7160" s="190" t="s">
        <v>20867</v>
      </c>
      <c r="F7160" s="190" t="s">
        <v>20869</v>
      </c>
      <c r="G7160" s="192">
        <v>36140</v>
      </c>
      <c r="H7160" s="191">
        <v>969</v>
      </c>
      <c r="I7160" s="188">
        <v>37.296181630546954</v>
      </c>
      <c r="J7160" s="192">
        <v>37094</v>
      </c>
      <c r="K7160" s="191">
        <v>987</v>
      </c>
      <c r="L7160" s="193">
        <v>37.582573454913877</v>
      </c>
      <c r="O7160" s="185"/>
    </row>
    <row r="7161" spans="1:15" x14ac:dyDescent="0.25">
      <c r="A7161" s="239" t="s">
        <v>17221</v>
      </c>
      <c r="B7161" s="189" t="s">
        <v>5436</v>
      </c>
      <c r="C7161" s="190" t="s">
        <v>5435</v>
      </c>
      <c r="D7161" s="190" t="s">
        <v>2319</v>
      </c>
      <c r="E7161" s="190" t="s">
        <v>20867</v>
      </c>
      <c r="F7161" s="190" t="s">
        <v>20869</v>
      </c>
      <c r="G7161" s="192">
        <v>18000</v>
      </c>
      <c r="H7161" s="191">
        <v>619</v>
      </c>
      <c r="I7161" s="188">
        <v>29.079159935379643</v>
      </c>
      <c r="J7161" s="192">
        <v>18000</v>
      </c>
      <c r="K7161" s="191">
        <v>622</v>
      </c>
      <c r="L7161" s="193">
        <v>28.938906752411576</v>
      </c>
      <c r="O7161" s="185"/>
    </row>
    <row r="7162" spans="1:15" x14ac:dyDescent="0.25">
      <c r="A7162" s="239" t="s">
        <v>17222</v>
      </c>
      <c r="B7162" s="189" t="s">
        <v>5436</v>
      </c>
      <c r="C7162" s="190" t="s">
        <v>5435</v>
      </c>
      <c r="D7162" s="190" t="s">
        <v>17223</v>
      </c>
      <c r="E7162" s="190" t="s">
        <v>20867</v>
      </c>
      <c r="F7162" s="190" t="s">
        <v>20868</v>
      </c>
      <c r="G7162" s="192">
        <v>0</v>
      </c>
      <c r="H7162" s="191">
        <v>31</v>
      </c>
      <c r="I7162" s="188">
        <v>0</v>
      </c>
      <c r="J7162" s="192">
        <v>0</v>
      </c>
      <c r="K7162" s="191">
        <v>33</v>
      </c>
      <c r="L7162" s="193">
        <v>0</v>
      </c>
      <c r="O7162" s="185"/>
    </row>
    <row r="7163" spans="1:15" x14ac:dyDescent="0.25">
      <c r="A7163" s="239" t="s">
        <v>17224</v>
      </c>
      <c r="B7163" s="189" t="s">
        <v>5436</v>
      </c>
      <c r="C7163" s="190" t="s">
        <v>5435</v>
      </c>
      <c r="D7163" s="190" t="s">
        <v>2320</v>
      </c>
      <c r="E7163" s="190" t="s">
        <v>20867</v>
      </c>
      <c r="F7163" s="190" t="s">
        <v>20869</v>
      </c>
      <c r="G7163" s="192">
        <v>8567</v>
      </c>
      <c r="H7163" s="191">
        <v>233</v>
      </c>
      <c r="I7163" s="188">
        <v>36.768240343347642</v>
      </c>
      <c r="J7163" s="192">
        <v>8567</v>
      </c>
      <c r="K7163" s="191">
        <v>241</v>
      </c>
      <c r="L7163" s="193">
        <v>35.54771784232365</v>
      </c>
      <c r="O7163" s="185"/>
    </row>
    <row r="7164" spans="1:15" x14ac:dyDescent="0.25">
      <c r="A7164" s="239" t="s">
        <v>17225</v>
      </c>
      <c r="B7164" s="189" t="s">
        <v>5436</v>
      </c>
      <c r="C7164" s="190" t="s">
        <v>5435</v>
      </c>
      <c r="D7164" s="190" t="s">
        <v>2321</v>
      </c>
      <c r="E7164" s="190" t="s">
        <v>20867</v>
      </c>
      <c r="F7164" s="190" t="s">
        <v>20869</v>
      </c>
      <c r="G7164" s="192">
        <v>7800</v>
      </c>
      <c r="H7164" s="191">
        <v>1002</v>
      </c>
      <c r="I7164" s="188">
        <v>7.7844311377245505</v>
      </c>
      <c r="J7164" s="192">
        <v>7800</v>
      </c>
      <c r="K7164" s="191">
        <v>1027</v>
      </c>
      <c r="L7164" s="193">
        <v>7.5949367088607591</v>
      </c>
      <c r="O7164" s="185"/>
    </row>
    <row r="7165" spans="1:15" x14ac:dyDescent="0.25">
      <c r="A7165" s="239" t="s">
        <v>17226</v>
      </c>
      <c r="B7165" s="189" t="s">
        <v>5436</v>
      </c>
      <c r="C7165" s="190" t="s">
        <v>5435</v>
      </c>
      <c r="D7165" s="190" t="s">
        <v>5099</v>
      </c>
      <c r="E7165" s="190" t="s">
        <v>20867</v>
      </c>
      <c r="F7165" s="190" t="s">
        <v>20869</v>
      </c>
      <c r="G7165" s="192">
        <v>30000</v>
      </c>
      <c r="H7165" s="191">
        <v>813</v>
      </c>
      <c r="I7165" s="188">
        <v>36.900369003690038</v>
      </c>
      <c r="J7165" s="192">
        <v>30600</v>
      </c>
      <c r="K7165" s="191">
        <v>806</v>
      </c>
      <c r="L7165" s="193">
        <v>37.965260545905707</v>
      </c>
      <c r="O7165" s="185"/>
    </row>
    <row r="7166" spans="1:15" x14ac:dyDescent="0.25">
      <c r="A7166" s="239" t="s">
        <v>17227</v>
      </c>
      <c r="B7166" s="189" t="s">
        <v>5436</v>
      </c>
      <c r="C7166" s="190" t="s">
        <v>5435</v>
      </c>
      <c r="D7166" s="190" t="s">
        <v>8416</v>
      </c>
      <c r="E7166" s="190" t="s">
        <v>20867</v>
      </c>
      <c r="F7166" s="190" t="s">
        <v>20869</v>
      </c>
      <c r="G7166" s="192">
        <v>130000</v>
      </c>
      <c r="H7166" s="191">
        <v>2548</v>
      </c>
      <c r="I7166" s="188">
        <v>51.020408163265309</v>
      </c>
      <c r="J7166" s="192">
        <v>132000</v>
      </c>
      <c r="K7166" s="191">
        <v>2590</v>
      </c>
      <c r="L7166" s="193">
        <v>50.965250965250966</v>
      </c>
      <c r="O7166" s="185"/>
    </row>
    <row r="7167" spans="1:15" x14ac:dyDescent="0.25">
      <c r="A7167" s="239" t="s">
        <v>17228</v>
      </c>
      <c r="B7167" s="189" t="s">
        <v>5436</v>
      </c>
      <c r="C7167" s="190" t="s">
        <v>5435</v>
      </c>
      <c r="D7167" s="190" t="s">
        <v>17229</v>
      </c>
      <c r="E7167" s="190" t="s">
        <v>20867</v>
      </c>
      <c r="F7167" s="190" t="s">
        <v>20868</v>
      </c>
      <c r="G7167" s="192">
        <v>0</v>
      </c>
      <c r="H7167" s="191">
        <v>22</v>
      </c>
      <c r="I7167" s="188">
        <v>0</v>
      </c>
      <c r="J7167" s="192">
        <v>0</v>
      </c>
      <c r="K7167" s="191">
        <v>21</v>
      </c>
      <c r="L7167" s="193">
        <v>0</v>
      </c>
      <c r="O7167" s="185"/>
    </row>
    <row r="7168" spans="1:15" x14ac:dyDescent="0.25">
      <c r="A7168" s="239" t="s">
        <v>17230</v>
      </c>
      <c r="B7168" s="189" t="s">
        <v>5436</v>
      </c>
      <c r="C7168" s="190" t="s">
        <v>5435</v>
      </c>
      <c r="D7168" s="190" t="s">
        <v>17231</v>
      </c>
      <c r="E7168" s="190" t="s">
        <v>20867</v>
      </c>
      <c r="F7168" s="190" t="s">
        <v>20868</v>
      </c>
      <c r="G7168" s="192">
        <v>0</v>
      </c>
      <c r="H7168" s="191">
        <v>49</v>
      </c>
      <c r="I7168" s="188">
        <v>0</v>
      </c>
      <c r="J7168" s="192">
        <v>0</v>
      </c>
      <c r="K7168" s="191">
        <v>48</v>
      </c>
      <c r="L7168" s="193">
        <v>0</v>
      </c>
      <c r="O7168" s="185"/>
    </row>
    <row r="7169" spans="1:15" x14ac:dyDescent="0.25">
      <c r="A7169" s="239" t="s">
        <v>17232</v>
      </c>
      <c r="B7169" s="189" t="s">
        <v>5436</v>
      </c>
      <c r="C7169" s="190" t="s">
        <v>5435</v>
      </c>
      <c r="D7169" s="190" t="s">
        <v>7703</v>
      </c>
      <c r="E7169" s="190" t="s">
        <v>20867</v>
      </c>
      <c r="F7169" s="190" t="s">
        <v>20869</v>
      </c>
      <c r="G7169" s="192">
        <v>29800</v>
      </c>
      <c r="H7169" s="191">
        <v>632</v>
      </c>
      <c r="I7169" s="188">
        <v>47.151898734177216</v>
      </c>
      <c r="J7169" s="192">
        <v>30545</v>
      </c>
      <c r="K7169" s="191">
        <v>626</v>
      </c>
      <c r="L7169" s="193">
        <v>48.793929712460063</v>
      </c>
      <c r="O7169" s="185"/>
    </row>
    <row r="7170" spans="1:15" x14ac:dyDescent="0.25">
      <c r="A7170" s="239" t="s">
        <v>17233</v>
      </c>
      <c r="B7170" s="189" t="s">
        <v>5436</v>
      </c>
      <c r="C7170" s="190" t="s">
        <v>5435</v>
      </c>
      <c r="D7170" s="190" t="s">
        <v>3329</v>
      </c>
      <c r="E7170" s="190" t="s">
        <v>20867</v>
      </c>
      <c r="F7170" s="190" t="s">
        <v>20868</v>
      </c>
      <c r="G7170" s="192">
        <v>0</v>
      </c>
      <c r="H7170" s="191">
        <v>59</v>
      </c>
      <c r="I7170" s="188">
        <v>0</v>
      </c>
      <c r="J7170" s="192">
        <v>0</v>
      </c>
      <c r="K7170" s="191">
        <v>61</v>
      </c>
      <c r="L7170" s="193">
        <v>0</v>
      </c>
      <c r="O7170" s="185"/>
    </row>
    <row r="7171" spans="1:15" x14ac:dyDescent="0.25">
      <c r="A7171" s="239" t="s">
        <v>17234</v>
      </c>
      <c r="B7171" s="189" t="s">
        <v>5436</v>
      </c>
      <c r="C7171" s="190" t="s">
        <v>5435</v>
      </c>
      <c r="D7171" s="190" t="s">
        <v>17235</v>
      </c>
      <c r="E7171" s="190" t="s">
        <v>20867</v>
      </c>
      <c r="F7171" s="190" t="s">
        <v>20868</v>
      </c>
      <c r="G7171" s="192">
        <v>0</v>
      </c>
      <c r="H7171" s="191">
        <v>16</v>
      </c>
      <c r="I7171" s="188">
        <v>0</v>
      </c>
      <c r="J7171" s="192">
        <v>0</v>
      </c>
      <c r="K7171" s="191">
        <v>16</v>
      </c>
      <c r="L7171" s="193">
        <v>0</v>
      </c>
      <c r="O7171" s="185"/>
    </row>
    <row r="7172" spans="1:15" x14ac:dyDescent="0.25">
      <c r="A7172" s="239" t="s">
        <v>17236</v>
      </c>
      <c r="B7172" s="189" t="s">
        <v>5436</v>
      </c>
      <c r="C7172" s="190" t="s">
        <v>5435</v>
      </c>
      <c r="D7172" s="190" t="s">
        <v>2926</v>
      </c>
      <c r="E7172" s="190" t="s">
        <v>20867</v>
      </c>
      <c r="F7172" s="190" t="s">
        <v>20869</v>
      </c>
      <c r="G7172" s="192">
        <v>30180</v>
      </c>
      <c r="H7172" s="191">
        <v>1763</v>
      </c>
      <c r="I7172" s="188">
        <v>17.118547929665343</v>
      </c>
      <c r="J7172" s="192">
        <v>40960</v>
      </c>
      <c r="K7172" s="191">
        <v>1818</v>
      </c>
      <c r="L7172" s="193">
        <v>22.530253025302532</v>
      </c>
      <c r="O7172" s="185"/>
    </row>
    <row r="7173" spans="1:15" x14ac:dyDescent="0.25">
      <c r="A7173" s="239" t="s">
        <v>17237</v>
      </c>
      <c r="B7173" s="189" t="s">
        <v>5436</v>
      </c>
      <c r="C7173" s="190" t="s">
        <v>5435</v>
      </c>
      <c r="D7173" s="190" t="s">
        <v>2322</v>
      </c>
      <c r="E7173" s="190" t="s">
        <v>20867</v>
      </c>
      <c r="F7173" s="190" t="s">
        <v>20869</v>
      </c>
      <c r="G7173" s="192">
        <v>9200</v>
      </c>
      <c r="H7173" s="191">
        <v>311</v>
      </c>
      <c r="I7173" s="188">
        <v>29.581993569131832</v>
      </c>
      <c r="J7173" s="192">
        <v>9300</v>
      </c>
      <c r="K7173" s="191">
        <v>319</v>
      </c>
      <c r="L7173" s="193">
        <v>29.153605015673982</v>
      </c>
      <c r="O7173" s="185"/>
    </row>
    <row r="7174" spans="1:15" x14ac:dyDescent="0.25">
      <c r="A7174" s="239" t="s">
        <v>17238</v>
      </c>
      <c r="B7174" s="189" t="s">
        <v>5436</v>
      </c>
      <c r="C7174" s="190" t="s">
        <v>5435</v>
      </c>
      <c r="D7174" s="190" t="s">
        <v>2323</v>
      </c>
      <c r="E7174" s="190" t="s">
        <v>20867</v>
      </c>
      <c r="F7174" s="190" t="s">
        <v>20869</v>
      </c>
      <c r="G7174" s="192">
        <v>4400</v>
      </c>
      <c r="H7174" s="191">
        <v>273</v>
      </c>
      <c r="I7174" s="188">
        <v>16.117216117216117</v>
      </c>
      <c r="J7174" s="192">
        <v>4400</v>
      </c>
      <c r="K7174" s="191">
        <v>281</v>
      </c>
      <c r="L7174" s="193">
        <v>15.658362989323843</v>
      </c>
      <c r="O7174" s="185"/>
    </row>
    <row r="7175" spans="1:15" x14ac:dyDescent="0.25">
      <c r="A7175" s="239" t="s">
        <v>17239</v>
      </c>
      <c r="B7175" s="189" t="s">
        <v>5436</v>
      </c>
      <c r="C7175" s="190" t="s">
        <v>5435</v>
      </c>
      <c r="D7175" s="190" t="s">
        <v>17240</v>
      </c>
      <c r="E7175" s="190" t="s">
        <v>20867</v>
      </c>
      <c r="F7175" s="190" t="s">
        <v>20868</v>
      </c>
      <c r="G7175" s="192">
        <v>0</v>
      </c>
      <c r="H7175" s="191">
        <v>122</v>
      </c>
      <c r="I7175" s="188">
        <v>0</v>
      </c>
      <c r="J7175" s="192">
        <v>0</v>
      </c>
      <c r="K7175" s="191">
        <v>125</v>
      </c>
      <c r="L7175" s="193">
        <v>0</v>
      </c>
      <c r="O7175" s="185"/>
    </row>
    <row r="7176" spans="1:15" x14ac:dyDescent="0.25">
      <c r="A7176" s="239" t="s">
        <v>17241</v>
      </c>
      <c r="B7176" s="189" t="s">
        <v>5436</v>
      </c>
      <c r="C7176" s="190" t="s">
        <v>5435</v>
      </c>
      <c r="D7176" s="190" t="s">
        <v>2324</v>
      </c>
      <c r="E7176" s="190" t="s">
        <v>20867</v>
      </c>
      <c r="F7176" s="190" t="s">
        <v>20869</v>
      </c>
      <c r="G7176" s="192">
        <v>25550</v>
      </c>
      <c r="H7176" s="191">
        <v>771</v>
      </c>
      <c r="I7176" s="188">
        <v>33.138780804150457</v>
      </c>
      <c r="J7176" s="192">
        <v>26000</v>
      </c>
      <c r="K7176" s="191">
        <v>771</v>
      </c>
      <c r="L7176" s="193">
        <v>33.722438391699093</v>
      </c>
      <c r="O7176" s="185"/>
    </row>
    <row r="7177" spans="1:15" x14ac:dyDescent="0.25">
      <c r="A7177" s="239" t="s">
        <v>17242</v>
      </c>
      <c r="B7177" s="189" t="s">
        <v>5436</v>
      </c>
      <c r="C7177" s="190" t="s">
        <v>5435</v>
      </c>
      <c r="D7177" s="190" t="s">
        <v>17243</v>
      </c>
      <c r="E7177" s="190" t="s">
        <v>20867</v>
      </c>
      <c r="F7177" s="190" t="s">
        <v>20868</v>
      </c>
      <c r="G7177" s="192">
        <v>0</v>
      </c>
      <c r="H7177" s="191">
        <v>46</v>
      </c>
      <c r="I7177" s="188">
        <v>0</v>
      </c>
      <c r="J7177" s="192">
        <v>0</v>
      </c>
      <c r="K7177" s="191">
        <v>49</v>
      </c>
      <c r="L7177" s="193">
        <v>0</v>
      </c>
      <c r="O7177" s="185"/>
    </row>
    <row r="7178" spans="1:15" x14ac:dyDescent="0.25">
      <c r="A7178" s="239" t="s">
        <v>17244</v>
      </c>
      <c r="B7178" s="189" t="s">
        <v>5436</v>
      </c>
      <c r="C7178" s="190" t="s">
        <v>5435</v>
      </c>
      <c r="D7178" s="190" t="s">
        <v>2325</v>
      </c>
      <c r="E7178" s="190" t="s">
        <v>20867</v>
      </c>
      <c r="F7178" s="190" t="s">
        <v>20869</v>
      </c>
      <c r="G7178" s="192">
        <v>14190</v>
      </c>
      <c r="H7178" s="191">
        <v>984</v>
      </c>
      <c r="I7178" s="188">
        <v>14.420731707317072</v>
      </c>
      <c r="J7178" s="192">
        <v>14472</v>
      </c>
      <c r="K7178" s="191">
        <v>1011</v>
      </c>
      <c r="L7178" s="193">
        <v>14.314540059347181</v>
      </c>
      <c r="O7178" s="185"/>
    </row>
    <row r="7179" spans="1:15" x14ac:dyDescent="0.25">
      <c r="A7179" s="239" t="s">
        <v>17245</v>
      </c>
      <c r="B7179" s="189" t="s">
        <v>5436</v>
      </c>
      <c r="C7179" s="190" t="s">
        <v>5435</v>
      </c>
      <c r="D7179" s="190" t="s">
        <v>2326</v>
      </c>
      <c r="E7179" s="190" t="s">
        <v>20867</v>
      </c>
      <c r="F7179" s="190" t="s">
        <v>20869</v>
      </c>
      <c r="G7179" s="192">
        <v>5950</v>
      </c>
      <c r="H7179" s="191">
        <v>256</v>
      </c>
      <c r="I7179" s="188">
        <v>23.2421875</v>
      </c>
      <c r="J7179" s="192">
        <v>5950</v>
      </c>
      <c r="K7179" s="191">
        <v>255</v>
      </c>
      <c r="L7179" s="193">
        <v>23.333333333333332</v>
      </c>
      <c r="O7179" s="185"/>
    </row>
    <row r="7180" spans="1:15" x14ac:dyDescent="0.25">
      <c r="A7180" s="239" t="s">
        <v>17246</v>
      </c>
      <c r="B7180" s="189" t="s">
        <v>5436</v>
      </c>
      <c r="C7180" s="190" t="s">
        <v>5435</v>
      </c>
      <c r="D7180" s="190" t="s">
        <v>2327</v>
      </c>
      <c r="E7180" s="190" t="s">
        <v>20867</v>
      </c>
      <c r="F7180" s="190" t="s">
        <v>20869</v>
      </c>
      <c r="G7180" s="192">
        <v>15269</v>
      </c>
      <c r="H7180" s="191">
        <v>404</v>
      </c>
      <c r="I7180" s="188">
        <v>37.794554455445542</v>
      </c>
      <c r="J7180" s="192">
        <v>15269</v>
      </c>
      <c r="K7180" s="191">
        <v>413</v>
      </c>
      <c r="L7180" s="193">
        <v>36.970944309927361</v>
      </c>
      <c r="O7180" s="185"/>
    </row>
    <row r="7181" spans="1:15" x14ac:dyDescent="0.25">
      <c r="A7181" s="239" t="s">
        <v>17247</v>
      </c>
      <c r="B7181" s="189" t="s">
        <v>5436</v>
      </c>
      <c r="C7181" s="190" t="s">
        <v>5435</v>
      </c>
      <c r="D7181" s="190" t="s">
        <v>2328</v>
      </c>
      <c r="E7181" s="190" t="s">
        <v>20867</v>
      </c>
      <c r="F7181" s="190" t="s">
        <v>20869</v>
      </c>
      <c r="G7181" s="192">
        <v>3694</v>
      </c>
      <c r="H7181" s="191">
        <v>121</v>
      </c>
      <c r="I7181" s="188">
        <v>30.528925619834709</v>
      </c>
      <c r="J7181" s="192">
        <v>3858</v>
      </c>
      <c r="K7181" s="191">
        <v>122</v>
      </c>
      <c r="L7181" s="193">
        <v>31.622950819672131</v>
      </c>
      <c r="O7181" s="185"/>
    </row>
    <row r="7182" spans="1:15" x14ac:dyDescent="0.25">
      <c r="A7182" s="239" t="s">
        <v>17248</v>
      </c>
      <c r="B7182" s="189" t="s">
        <v>5436</v>
      </c>
      <c r="C7182" s="190" t="s">
        <v>5435</v>
      </c>
      <c r="D7182" s="190" t="s">
        <v>17249</v>
      </c>
      <c r="E7182" s="190" t="s">
        <v>20867</v>
      </c>
      <c r="F7182" s="190" t="s">
        <v>20868</v>
      </c>
      <c r="G7182" s="192">
        <v>0</v>
      </c>
      <c r="H7182" s="191">
        <v>117</v>
      </c>
      <c r="I7182" s="188">
        <v>0</v>
      </c>
      <c r="J7182" s="192">
        <v>0</v>
      </c>
      <c r="K7182" s="191">
        <v>117</v>
      </c>
      <c r="L7182" s="193">
        <v>0</v>
      </c>
      <c r="O7182" s="185"/>
    </row>
    <row r="7183" spans="1:15" x14ac:dyDescent="0.25">
      <c r="A7183" s="239" t="s">
        <v>17250</v>
      </c>
      <c r="B7183" s="189" t="s">
        <v>5436</v>
      </c>
      <c r="C7183" s="190" t="s">
        <v>5435</v>
      </c>
      <c r="D7183" s="190" t="s">
        <v>2329</v>
      </c>
      <c r="E7183" s="190" t="s">
        <v>20867</v>
      </c>
      <c r="F7183" s="190" t="s">
        <v>20869</v>
      </c>
      <c r="G7183" s="192">
        <v>5800</v>
      </c>
      <c r="H7183" s="191">
        <v>1098</v>
      </c>
      <c r="I7183" s="188">
        <v>5.2823315118397085</v>
      </c>
      <c r="J7183" s="192">
        <v>3350</v>
      </c>
      <c r="K7183" s="191">
        <v>1085</v>
      </c>
      <c r="L7183" s="193">
        <v>3.0875576036866361</v>
      </c>
      <c r="O7183" s="185"/>
    </row>
    <row r="7184" spans="1:15" x14ac:dyDescent="0.25">
      <c r="A7184" s="239" t="s">
        <v>17251</v>
      </c>
      <c r="B7184" s="189" t="s">
        <v>5436</v>
      </c>
      <c r="C7184" s="190" t="s">
        <v>5435</v>
      </c>
      <c r="D7184" s="190" t="s">
        <v>17252</v>
      </c>
      <c r="E7184" s="190" t="s">
        <v>20867</v>
      </c>
      <c r="F7184" s="190" t="s">
        <v>20868</v>
      </c>
      <c r="G7184" s="192">
        <v>0</v>
      </c>
      <c r="H7184" s="191">
        <v>63</v>
      </c>
      <c r="I7184" s="188">
        <v>0</v>
      </c>
      <c r="J7184" s="192">
        <v>0</v>
      </c>
      <c r="K7184" s="191">
        <v>63</v>
      </c>
      <c r="L7184" s="193">
        <v>0</v>
      </c>
      <c r="O7184" s="185"/>
    </row>
    <row r="7185" spans="1:15" x14ac:dyDescent="0.25">
      <c r="A7185" s="239" t="s">
        <v>17253</v>
      </c>
      <c r="B7185" s="189" t="s">
        <v>5436</v>
      </c>
      <c r="C7185" s="190" t="s">
        <v>5435</v>
      </c>
      <c r="D7185" s="190" t="s">
        <v>17254</v>
      </c>
      <c r="E7185" s="190" t="s">
        <v>20867</v>
      </c>
      <c r="F7185" s="190" t="s">
        <v>20868</v>
      </c>
      <c r="G7185" s="192">
        <v>0</v>
      </c>
      <c r="H7185" s="191">
        <v>82</v>
      </c>
      <c r="I7185" s="188">
        <v>0</v>
      </c>
      <c r="J7185" s="192">
        <v>0</v>
      </c>
      <c r="K7185" s="191">
        <v>85</v>
      </c>
      <c r="L7185" s="193">
        <v>0</v>
      </c>
      <c r="O7185" s="185"/>
    </row>
    <row r="7186" spans="1:15" x14ac:dyDescent="0.25">
      <c r="A7186" s="239" t="s">
        <v>17255</v>
      </c>
      <c r="B7186" s="189" t="s">
        <v>5436</v>
      </c>
      <c r="C7186" s="190" t="s">
        <v>5435</v>
      </c>
      <c r="D7186" s="190" t="s">
        <v>2330</v>
      </c>
      <c r="E7186" s="190" t="s">
        <v>20867</v>
      </c>
      <c r="F7186" s="190" t="s">
        <v>20869</v>
      </c>
      <c r="G7186" s="192">
        <v>10800</v>
      </c>
      <c r="H7186" s="191">
        <v>290</v>
      </c>
      <c r="I7186" s="188">
        <v>37.241379310344826</v>
      </c>
      <c r="J7186" s="192">
        <v>11500</v>
      </c>
      <c r="K7186" s="191">
        <v>290</v>
      </c>
      <c r="L7186" s="193">
        <v>39.655172413793103</v>
      </c>
      <c r="O7186" s="185"/>
    </row>
    <row r="7187" spans="1:15" x14ac:dyDescent="0.25">
      <c r="A7187" s="239" t="s">
        <v>17256</v>
      </c>
      <c r="B7187" s="189" t="s">
        <v>5436</v>
      </c>
      <c r="C7187" s="190" t="s">
        <v>5435</v>
      </c>
      <c r="D7187" s="190" t="s">
        <v>17257</v>
      </c>
      <c r="E7187" s="190" t="s">
        <v>20867</v>
      </c>
      <c r="F7187" s="190" t="s">
        <v>20868</v>
      </c>
      <c r="G7187" s="192">
        <v>0</v>
      </c>
      <c r="H7187" s="191">
        <v>39</v>
      </c>
      <c r="I7187" s="188">
        <v>0</v>
      </c>
      <c r="J7187" s="192">
        <v>0</v>
      </c>
      <c r="K7187" s="191">
        <v>38</v>
      </c>
      <c r="L7187" s="193">
        <v>0</v>
      </c>
      <c r="O7187" s="185"/>
    </row>
    <row r="7188" spans="1:15" x14ac:dyDescent="0.25">
      <c r="A7188" s="239" t="s">
        <v>17258</v>
      </c>
      <c r="B7188" s="189" t="s">
        <v>5436</v>
      </c>
      <c r="C7188" s="190" t="s">
        <v>5435</v>
      </c>
      <c r="D7188" s="190" t="s">
        <v>17259</v>
      </c>
      <c r="E7188" s="190" t="s">
        <v>20867</v>
      </c>
      <c r="F7188" s="190" t="s">
        <v>20868</v>
      </c>
      <c r="G7188" s="192">
        <v>0</v>
      </c>
      <c r="H7188" s="191">
        <v>65</v>
      </c>
      <c r="I7188" s="188">
        <v>0</v>
      </c>
      <c r="J7188" s="192">
        <v>0</v>
      </c>
      <c r="K7188" s="191">
        <v>67</v>
      </c>
      <c r="L7188" s="193">
        <v>0</v>
      </c>
      <c r="O7188" s="185"/>
    </row>
    <row r="7189" spans="1:15" x14ac:dyDescent="0.25">
      <c r="A7189" s="239" t="s">
        <v>17260</v>
      </c>
      <c r="B7189" s="189" t="s">
        <v>5436</v>
      </c>
      <c r="C7189" s="190" t="s">
        <v>5435</v>
      </c>
      <c r="D7189" s="190" t="s">
        <v>2331</v>
      </c>
      <c r="E7189" s="190" t="s">
        <v>20867</v>
      </c>
      <c r="F7189" s="190" t="s">
        <v>20869</v>
      </c>
      <c r="G7189" s="192">
        <v>5630</v>
      </c>
      <c r="H7189" s="191">
        <v>296</v>
      </c>
      <c r="I7189" s="188">
        <v>19.02027027027027</v>
      </c>
      <c r="J7189" s="192">
        <v>5649</v>
      </c>
      <c r="K7189" s="191">
        <v>297</v>
      </c>
      <c r="L7189" s="193">
        <v>19.020202020202021</v>
      </c>
      <c r="O7189" s="185"/>
    </row>
    <row r="7190" spans="1:15" x14ac:dyDescent="0.25">
      <c r="A7190" s="239" t="s">
        <v>17261</v>
      </c>
      <c r="B7190" s="189" t="s">
        <v>5436</v>
      </c>
      <c r="C7190" s="190" t="s">
        <v>5435</v>
      </c>
      <c r="D7190" s="190" t="s">
        <v>2332</v>
      </c>
      <c r="E7190" s="190" t="s">
        <v>20867</v>
      </c>
      <c r="F7190" s="190" t="s">
        <v>20869</v>
      </c>
      <c r="G7190" s="192">
        <v>13000</v>
      </c>
      <c r="H7190" s="191">
        <v>465</v>
      </c>
      <c r="I7190" s="188">
        <v>27.956989247311828</v>
      </c>
      <c r="J7190" s="192">
        <v>12500</v>
      </c>
      <c r="K7190" s="191">
        <v>473</v>
      </c>
      <c r="L7190" s="193">
        <v>26.427061310782243</v>
      </c>
      <c r="O7190" s="185"/>
    </row>
    <row r="7191" spans="1:15" x14ac:dyDescent="0.25">
      <c r="A7191" s="239" t="s">
        <v>17262</v>
      </c>
      <c r="B7191" s="189" t="s">
        <v>5436</v>
      </c>
      <c r="C7191" s="190" t="s">
        <v>5435</v>
      </c>
      <c r="D7191" s="190" t="s">
        <v>6710</v>
      </c>
      <c r="E7191" s="190" t="s">
        <v>20867</v>
      </c>
      <c r="F7191" s="190" t="s">
        <v>20869</v>
      </c>
      <c r="G7191" s="192">
        <v>54412</v>
      </c>
      <c r="H7191" s="191">
        <v>852</v>
      </c>
      <c r="I7191" s="188">
        <v>63.863849765258216</v>
      </c>
      <c r="J7191" s="192">
        <v>36608</v>
      </c>
      <c r="K7191" s="191">
        <v>858</v>
      </c>
      <c r="L7191" s="193">
        <v>42.666666666666664</v>
      </c>
      <c r="O7191" s="185"/>
    </row>
    <row r="7192" spans="1:15" x14ac:dyDescent="0.25">
      <c r="A7192" s="239" t="s">
        <v>17263</v>
      </c>
      <c r="B7192" s="189" t="s">
        <v>5436</v>
      </c>
      <c r="C7192" s="190" t="s">
        <v>5435</v>
      </c>
      <c r="D7192" s="190" t="s">
        <v>2333</v>
      </c>
      <c r="E7192" s="190" t="s">
        <v>20867</v>
      </c>
      <c r="F7192" s="190" t="s">
        <v>20869</v>
      </c>
      <c r="G7192" s="192">
        <v>40500</v>
      </c>
      <c r="H7192" s="191">
        <v>1492</v>
      </c>
      <c r="I7192" s="188">
        <v>27.144772117962468</v>
      </c>
      <c r="J7192" s="192">
        <v>45000</v>
      </c>
      <c r="K7192" s="191">
        <v>1522</v>
      </c>
      <c r="L7192" s="193">
        <v>29.566360052562416</v>
      </c>
      <c r="O7192" s="185"/>
    </row>
    <row r="7193" spans="1:15" x14ac:dyDescent="0.25">
      <c r="A7193" s="239" t="s">
        <v>17264</v>
      </c>
      <c r="B7193" s="189" t="s">
        <v>5437</v>
      </c>
      <c r="C7193" s="190" t="s">
        <v>8609</v>
      </c>
      <c r="D7193" s="190" t="s">
        <v>2334</v>
      </c>
      <c r="E7193" s="190" t="s">
        <v>20873</v>
      </c>
      <c r="F7193" s="190" t="s">
        <v>20869</v>
      </c>
      <c r="G7193" s="192">
        <v>4840</v>
      </c>
      <c r="H7193" s="191">
        <v>147</v>
      </c>
      <c r="I7193" s="188">
        <v>32.925170068027214</v>
      </c>
      <c r="J7193" s="192">
        <v>4840</v>
      </c>
      <c r="K7193" s="191">
        <v>155</v>
      </c>
      <c r="L7193" s="193">
        <v>31.225806451612904</v>
      </c>
      <c r="O7193" s="185"/>
    </row>
    <row r="7194" spans="1:15" x14ac:dyDescent="0.25">
      <c r="A7194" s="239" t="s">
        <v>17265</v>
      </c>
      <c r="B7194" s="189" t="s">
        <v>5437</v>
      </c>
      <c r="C7194" s="190" t="s">
        <v>8609</v>
      </c>
      <c r="D7194" s="190" t="s">
        <v>2335</v>
      </c>
      <c r="E7194" s="190" t="s">
        <v>20873</v>
      </c>
      <c r="F7194" s="190" t="s">
        <v>20869</v>
      </c>
      <c r="G7194" s="192">
        <v>135000</v>
      </c>
      <c r="H7194" s="191">
        <v>1817</v>
      </c>
      <c r="I7194" s="188">
        <v>74.298293891029175</v>
      </c>
      <c r="J7194" s="192">
        <v>135000</v>
      </c>
      <c r="K7194" s="191">
        <v>2013</v>
      </c>
      <c r="L7194" s="193">
        <v>67.064083457526081</v>
      </c>
      <c r="O7194" s="185"/>
    </row>
    <row r="7195" spans="1:15" x14ac:dyDescent="0.25">
      <c r="A7195" s="239" t="s">
        <v>17266</v>
      </c>
      <c r="B7195" s="189" t="s">
        <v>5437</v>
      </c>
      <c r="C7195" s="190" t="s">
        <v>8609</v>
      </c>
      <c r="D7195" s="190" t="s">
        <v>2336</v>
      </c>
      <c r="E7195" s="190" t="s">
        <v>20873</v>
      </c>
      <c r="F7195" s="190" t="s">
        <v>20869</v>
      </c>
      <c r="G7195" s="192">
        <v>46519</v>
      </c>
      <c r="H7195" s="191">
        <v>1178</v>
      </c>
      <c r="I7195" s="188">
        <v>39.489813242784379</v>
      </c>
      <c r="J7195" s="192">
        <v>55306</v>
      </c>
      <c r="K7195" s="191">
        <v>1269</v>
      </c>
      <c r="L7195" s="193">
        <v>43.582348305752561</v>
      </c>
      <c r="O7195" s="185"/>
    </row>
    <row r="7196" spans="1:15" x14ac:dyDescent="0.25">
      <c r="A7196" s="239" t="s">
        <v>17267</v>
      </c>
      <c r="B7196" s="189" t="s">
        <v>5437</v>
      </c>
      <c r="C7196" s="190" t="s">
        <v>8609</v>
      </c>
      <c r="D7196" s="190" t="s">
        <v>2337</v>
      </c>
      <c r="E7196" s="190" t="s">
        <v>20873</v>
      </c>
      <c r="F7196" s="190" t="s">
        <v>20869</v>
      </c>
      <c r="G7196" s="192">
        <v>3700</v>
      </c>
      <c r="H7196" s="191">
        <v>200</v>
      </c>
      <c r="I7196" s="188">
        <v>18.5</v>
      </c>
      <c r="J7196" s="192">
        <v>3818</v>
      </c>
      <c r="K7196" s="191">
        <v>220</v>
      </c>
      <c r="L7196" s="193">
        <v>17.354545454545455</v>
      </c>
      <c r="O7196" s="185"/>
    </row>
    <row r="7197" spans="1:15" x14ac:dyDescent="0.25">
      <c r="A7197" s="239" t="s">
        <v>17268</v>
      </c>
      <c r="B7197" s="189" t="s">
        <v>5437</v>
      </c>
      <c r="C7197" s="190" t="s">
        <v>8609</v>
      </c>
      <c r="D7197" s="190" t="s">
        <v>2338</v>
      </c>
      <c r="E7197" s="190" t="s">
        <v>20873</v>
      </c>
      <c r="F7197" s="190" t="s">
        <v>20869</v>
      </c>
      <c r="G7197" s="192">
        <v>88600</v>
      </c>
      <c r="H7197" s="191">
        <v>2917</v>
      </c>
      <c r="I7197" s="188">
        <v>30.373671580390813</v>
      </c>
      <c r="J7197" s="192">
        <v>88600</v>
      </c>
      <c r="K7197" s="191">
        <v>3104</v>
      </c>
      <c r="L7197" s="193">
        <v>28.543814432989691</v>
      </c>
      <c r="O7197" s="185"/>
    </row>
    <row r="7198" spans="1:15" x14ac:dyDescent="0.25">
      <c r="A7198" s="239" t="s">
        <v>17269</v>
      </c>
      <c r="B7198" s="189" t="s">
        <v>5437</v>
      </c>
      <c r="C7198" s="190" t="s">
        <v>8609</v>
      </c>
      <c r="D7198" s="190" t="s">
        <v>2340</v>
      </c>
      <c r="E7198" s="190" t="s">
        <v>20873</v>
      </c>
      <c r="F7198" s="190" t="s">
        <v>20869</v>
      </c>
      <c r="G7198" s="192">
        <v>717434</v>
      </c>
      <c r="H7198" s="191">
        <v>6321</v>
      </c>
      <c r="I7198" s="188">
        <v>113.50007910140801</v>
      </c>
      <c r="J7198" s="192">
        <v>764877</v>
      </c>
      <c r="K7198" s="191">
        <v>6739</v>
      </c>
      <c r="L7198" s="193">
        <v>113.50007419498442</v>
      </c>
      <c r="O7198" s="185"/>
    </row>
    <row r="7199" spans="1:15" x14ac:dyDescent="0.25">
      <c r="A7199" s="239" t="s">
        <v>17270</v>
      </c>
      <c r="B7199" s="189" t="s">
        <v>5437</v>
      </c>
      <c r="C7199" s="190" t="s">
        <v>8609</v>
      </c>
      <c r="D7199" s="190" t="s">
        <v>2341</v>
      </c>
      <c r="E7199" s="190" t="s">
        <v>20873</v>
      </c>
      <c r="F7199" s="190" t="s">
        <v>20869</v>
      </c>
      <c r="G7199" s="192">
        <v>37000</v>
      </c>
      <c r="H7199" s="191">
        <v>819</v>
      </c>
      <c r="I7199" s="188">
        <v>45.17704517704518</v>
      </c>
      <c r="J7199" s="192">
        <v>37000</v>
      </c>
      <c r="K7199" s="191">
        <v>889</v>
      </c>
      <c r="L7199" s="193">
        <v>41.619797525309338</v>
      </c>
      <c r="O7199" s="185"/>
    </row>
    <row r="7200" spans="1:15" x14ac:dyDescent="0.25">
      <c r="A7200" s="239" t="s">
        <v>17271</v>
      </c>
      <c r="B7200" s="189" t="s">
        <v>5437</v>
      </c>
      <c r="C7200" s="190" t="s">
        <v>8609</v>
      </c>
      <c r="D7200" s="190" t="s">
        <v>2342</v>
      </c>
      <c r="E7200" s="190" t="s">
        <v>20873</v>
      </c>
      <c r="F7200" s="190" t="s">
        <v>20869</v>
      </c>
      <c r="G7200" s="192">
        <v>2786</v>
      </c>
      <c r="H7200" s="191">
        <v>103</v>
      </c>
      <c r="I7200" s="188">
        <v>27.04854368932039</v>
      </c>
      <c r="J7200" s="192">
        <v>3500</v>
      </c>
      <c r="K7200" s="191">
        <v>121</v>
      </c>
      <c r="L7200" s="193">
        <v>28.925619834710744</v>
      </c>
      <c r="O7200" s="185"/>
    </row>
    <row r="7201" spans="1:15" x14ac:dyDescent="0.25">
      <c r="A7201" s="239" t="s">
        <v>17272</v>
      </c>
      <c r="B7201" s="189" t="s">
        <v>5437</v>
      </c>
      <c r="C7201" s="190" t="s">
        <v>8609</v>
      </c>
      <c r="D7201" s="190" t="s">
        <v>2343</v>
      </c>
      <c r="E7201" s="190" t="s">
        <v>20873</v>
      </c>
      <c r="F7201" s="190" t="s">
        <v>20869</v>
      </c>
      <c r="G7201" s="192">
        <v>12000</v>
      </c>
      <c r="H7201" s="191">
        <v>263</v>
      </c>
      <c r="I7201" s="188">
        <v>45.627376425855516</v>
      </c>
      <c r="J7201" s="192">
        <v>12000</v>
      </c>
      <c r="K7201" s="191">
        <v>283</v>
      </c>
      <c r="L7201" s="193">
        <v>42.402826855123678</v>
      </c>
      <c r="O7201" s="185"/>
    </row>
    <row r="7202" spans="1:15" x14ac:dyDescent="0.25">
      <c r="A7202" s="239" t="s">
        <v>17273</v>
      </c>
      <c r="B7202" s="189" t="s">
        <v>5437</v>
      </c>
      <c r="C7202" s="190" t="s">
        <v>8609</v>
      </c>
      <c r="D7202" s="190" t="s">
        <v>2344</v>
      </c>
      <c r="E7202" s="190" t="s">
        <v>20873</v>
      </c>
      <c r="F7202" s="190" t="s">
        <v>20869</v>
      </c>
      <c r="G7202" s="192">
        <v>154671</v>
      </c>
      <c r="H7202" s="191">
        <v>2106</v>
      </c>
      <c r="I7202" s="188">
        <v>73.443019943019948</v>
      </c>
      <c r="J7202" s="192">
        <v>172795</v>
      </c>
      <c r="K7202" s="191">
        <v>2191</v>
      </c>
      <c r="L7202" s="193">
        <v>78.865814696485629</v>
      </c>
      <c r="O7202" s="185"/>
    </row>
    <row r="7203" spans="1:15" x14ac:dyDescent="0.25">
      <c r="A7203" s="239" t="s">
        <v>17274</v>
      </c>
      <c r="B7203" s="189" t="s">
        <v>5437</v>
      </c>
      <c r="C7203" s="190" t="s">
        <v>8609</v>
      </c>
      <c r="D7203" s="190" t="s">
        <v>2345</v>
      </c>
      <c r="E7203" s="190" t="s">
        <v>20873</v>
      </c>
      <c r="F7203" s="190" t="s">
        <v>20869</v>
      </c>
      <c r="G7203" s="192">
        <v>84600</v>
      </c>
      <c r="H7203" s="191">
        <v>4158</v>
      </c>
      <c r="I7203" s="188">
        <v>20.346320346320347</v>
      </c>
      <c r="J7203" s="192">
        <v>87000</v>
      </c>
      <c r="K7203" s="191">
        <v>4425</v>
      </c>
      <c r="L7203" s="193">
        <v>19.661016949152543</v>
      </c>
      <c r="O7203" s="185"/>
    </row>
    <row r="7204" spans="1:15" x14ac:dyDescent="0.25">
      <c r="A7204" s="239" t="s">
        <v>17275</v>
      </c>
      <c r="B7204" s="189" t="s">
        <v>5437</v>
      </c>
      <c r="C7204" s="190" t="s">
        <v>8609</v>
      </c>
      <c r="D7204" s="190" t="s">
        <v>1665</v>
      </c>
      <c r="E7204" s="190" t="s">
        <v>20873</v>
      </c>
      <c r="F7204" s="190" t="s">
        <v>20869</v>
      </c>
      <c r="G7204" s="192">
        <v>5000</v>
      </c>
      <c r="H7204" s="191">
        <v>137</v>
      </c>
      <c r="I7204" s="188">
        <v>36.496350364963504</v>
      </c>
      <c r="J7204" s="192">
        <v>5000</v>
      </c>
      <c r="K7204" s="191">
        <v>144</v>
      </c>
      <c r="L7204" s="193">
        <v>34.722222222222221</v>
      </c>
      <c r="O7204" s="185"/>
    </row>
    <row r="7205" spans="1:15" x14ac:dyDescent="0.25">
      <c r="A7205" s="239" t="s">
        <v>17276</v>
      </c>
      <c r="B7205" s="189" t="s">
        <v>5437</v>
      </c>
      <c r="C7205" s="190" t="s">
        <v>8609</v>
      </c>
      <c r="D7205" s="190" t="s">
        <v>1666</v>
      </c>
      <c r="E7205" s="190" t="s">
        <v>20873</v>
      </c>
      <c r="F7205" s="190" t="s">
        <v>20869</v>
      </c>
      <c r="G7205" s="192">
        <v>4838</v>
      </c>
      <c r="H7205" s="191">
        <v>127</v>
      </c>
      <c r="I7205" s="188">
        <v>38.094488188976378</v>
      </c>
      <c r="J7205" s="192">
        <v>6000</v>
      </c>
      <c r="K7205" s="191">
        <v>141</v>
      </c>
      <c r="L7205" s="193">
        <v>42.553191489361701</v>
      </c>
      <c r="O7205" s="185"/>
    </row>
    <row r="7206" spans="1:15" x14ac:dyDescent="0.25">
      <c r="A7206" s="239" t="s">
        <v>17277</v>
      </c>
      <c r="B7206" s="189" t="s">
        <v>5437</v>
      </c>
      <c r="C7206" s="190" t="s">
        <v>8609</v>
      </c>
      <c r="D7206" s="190" t="s">
        <v>1667</v>
      </c>
      <c r="E7206" s="190" t="s">
        <v>20873</v>
      </c>
      <c r="F7206" s="190" t="s">
        <v>20869</v>
      </c>
      <c r="G7206" s="192">
        <v>5800</v>
      </c>
      <c r="H7206" s="191">
        <v>197</v>
      </c>
      <c r="I7206" s="188">
        <v>29.441624365482234</v>
      </c>
      <c r="J7206" s="192">
        <v>6150</v>
      </c>
      <c r="K7206" s="191">
        <v>225</v>
      </c>
      <c r="L7206" s="193">
        <v>27.333333333333332</v>
      </c>
      <c r="O7206" s="185"/>
    </row>
    <row r="7207" spans="1:15" x14ac:dyDescent="0.25">
      <c r="A7207" s="239" t="s">
        <v>17278</v>
      </c>
      <c r="B7207" s="189" t="s">
        <v>5437</v>
      </c>
      <c r="C7207" s="190" t="s">
        <v>8609</v>
      </c>
      <c r="D7207" s="190" t="s">
        <v>1668</v>
      </c>
      <c r="E7207" s="190" t="s">
        <v>20873</v>
      </c>
      <c r="F7207" s="190" t="s">
        <v>20869</v>
      </c>
      <c r="G7207" s="192">
        <v>509121</v>
      </c>
      <c r="H7207" s="191">
        <v>2918</v>
      </c>
      <c r="I7207" s="188">
        <v>174.47601096641534</v>
      </c>
      <c r="J7207" s="192">
        <v>533562</v>
      </c>
      <c r="K7207" s="191">
        <v>2923</v>
      </c>
      <c r="L7207" s="193">
        <v>182.53917208347588</v>
      </c>
      <c r="O7207" s="185"/>
    </row>
    <row r="7208" spans="1:15" x14ac:dyDescent="0.25">
      <c r="A7208" s="239" t="s">
        <v>17279</v>
      </c>
      <c r="B7208" s="189" t="s">
        <v>5437</v>
      </c>
      <c r="C7208" s="190" t="s">
        <v>8609</v>
      </c>
      <c r="D7208" s="190" t="s">
        <v>1669</v>
      </c>
      <c r="E7208" s="190" t="s">
        <v>20873</v>
      </c>
      <c r="F7208" s="190" t="s">
        <v>20869</v>
      </c>
      <c r="G7208" s="192">
        <v>174812</v>
      </c>
      <c r="H7208" s="191">
        <v>2311</v>
      </c>
      <c r="I7208" s="188">
        <v>75.643444396365211</v>
      </c>
      <c r="J7208" s="192">
        <v>183552</v>
      </c>
      <c r="K7208" s="191">
        <v>2446</v>
      </c>
      <c r="L7208" s="193">
        <v>75.041700735895333</v>
      </c>
      <c r="O7208" s="185"/>
    </row>
    <row r="7209" spans="1:15" x14ac:dyDescent="0.25">
      <c r="A7209" s="239" t="s">
        <v>17280</v>
      </c>
      <c r="B7209" s="189" t="s">
        <v>5437</v>
      </c>
      <c r="C7209" s="190" t="s">
        <v>8609</v>
      </c>
      <c r="D7209" s="190" t="s">
        <v>8009</v>
      </c>
      <c r="E7209" s="190" t="s">
        <v>20873</v>
      </c>
      <c r="F7209" s="190" t="s">
        <v>20869</v>
      </c>
      <c r="G7209" s="192">
        <v>2441</v>
      </c>
      <c r="H7209" s="191">
        <v>103</v>
      </c>
      <c r="I7209" s="188">
        <v>23.699029126213592</v>
      </c>
      <c r="J7209" s="192">
        <v>1898</v>
      </c>
      <c r="K7209" s="191">
        <v>102</v>
      </c>
      <c r="L7209" s="193">
        <v>18.607843137254903</v>
      </c>
      <c r="O7209" s="185"/>
    </row>
    <row r="7210" spans="1:15" x14ac:dyDescent="0.25">
      <c r="A7210" s="239" t="s">
        <v>17281</v>
      </c>
      <c r="B7210" s="189" t="s">
        <v>5437</v>
      </c>
      <c r="C7210" s="190" t="s">
        <v>8609</v>
      </c>
      <c r="D7210" s="190" t="s">
        <v>1670</v>
      </c>
      <c r="E7210" s="190" t="s">
        <v>20873</v>
      </c>
      <c r="F7210" s="190" t="s">
        <v>20869</v>
      </c>
      <c r="G7210" s="192">
        <v>50550</v>
      </c>
      <c r="H7210" s="191">
        <v>1898</v>
      </c>
      <c r="I7210" s="188">
        <v>26.633298208640674</v>
      </c>
      <c r="J7210" s="192">
        <v>50478</v>
      </c>
      <c r="K7210" s="191">
        <v>1952</v>
      </c>
      <c r="L7210" s="193">
        <v>25.859631147540984</v>
      </c>
      <c r="O7210" s="185"/>
    </row>
    <row r="7211" spans="1:15" x14ac:dyDescent="0.25">
      <c r="A7211" s="239" t="s">
        <v>17282</v>
      </c>
      <c r="B7211" s="189" t="s">
        <v>5437</v>
      </c>
      <c r="C7211" s="190" t="s">
        <v>8609</v>
      </c>
      <c r="D7211" s="190" t="s">
        <v>1671</v>
      </c>
      <c r="E7211" s="190" t="s">
        <v>20873</v>
      </c>
      <c r="F7211" s="190" t="s">
        <v>20869</v>
      </c>
      <c r="G7211" s="192">
        <v>35000</v>
      </c>
      <c r="H7211" s="191">
        <v>2049</v>
      </c>
      <c r="I7211" s="188">
        <v>17.081503172279159</v>
      </c>
      <c r="J7211" s="192">
        <v>42207</v>
      </c>
      <c r="K7211" s="191">
        <v>2249</v>
      </c>
      <c r="L7211" s="193">
        <v>18.767007558915072</v>
      </c>
      <c r="O7211" s="185"/>
    </row>
    <row r="7212" spans="1:15" x14ac:dyDescent="0.25">
      <c r="A7212" s="239" t="s">
        <v>17283</v>
      </c>
      <c r="B7212" s="189" t="s">
        <v>5437</v>
      </c>
      <c r="C7212" s="190" t="s">
        <v>8609</v>
      </c>
      <c r="D7212" s="190" t="s">
        <v>1672</v>
      </c>
      <c r="E7212" s="190" t="s">
        <v>20873</v>
      </c>
      <c r="F7212" s="190" t="s">
        <v>20869</v>
      </c>
      <c r="G7212" s="192">
        <v>13000</v>
      </c>
      <c r="H7212" s="191">
        <v>473</v>
      </c>
      <c r="I7212" s="188">
        <v>27.484143763213531</v>
      </c>
      <c r="J7212" s="192">
        <v>13260</v>
      </c>
      <c r="K7212" s="191">
        <v>502</v>
      </c>
      <c r="L7212" s="193">
        <v>26.414342629482071</v>
      </c>
      <c r="O7212" s="185"/>
    </row>
    <row r="7213" spans="1:15" x14ac:dyDescent="0.25">
      <c r="A7213" s="239" t="s">
        <v>17284</v>
      </c>
      <c r="B7213" s="189" t="s">
        <v>5437</v>
      </c>
      <c r="C7213" s="190" t="s">
        <v>8609</v>
      </c>
      <c r="D7213" s="190" t="s">
        <v>1673</v>
      </c>
      <c r="E7213" s="190" t="s">
        <v>20873</v>
      </c>
      <c r="F7213" s="190" t="s">
        <v>20869</v>
      </c>
      <c r="G7213" s="192">
        <v>850</v>
      </c>
      <c r="H7213" s="191">
        <v>46</v>
      </c>
      <c r="I7213" s="188">
        <v>18.478260869565219</v>
      </c>
      <c r="J7213" s="192">
        <v>850</v>
      </c>
      <c r="K7213" s="191">
        <v>50</v>
      </c>
      <c r="L7213" s="193">
        <v>17</v>
      </c>
      <c r="O7213" s="185"/>
    </row>
    <row r="7214" spans="1:15" x14ac:dyDescent="0.25">
      <c r="A7214" s="239" t="s">
        <v>17285</v>
      </c>
      <c r="B7214" s="189" t="s">
        <v>5437</v>
      </c>
      <c r="C7214" s="190" t="s">
        <v>8609</v>
      </c>
      <c r="D7214" s="190" t="s">
        <v>1221</v>
      </c>
      <c r="E7214" s="190" t="s">
        <v>20873</v>
      </c>
      <c r="F7214" s="190" t="s">
        <v>20869</v>
      </c>
      <c r="G7214" s="192">
        <v>4750</v>
      </c>
      <c r="H7214" s="191">
        <v>158</v>
      </c>
      <c r="I7214" s="188">
        <v>30.063291139240505</v>
      </c>
      <c r="J7214" s="192">
        <v>4750</v>
      </c>
      <c r="K7214" s="191">
        <v>176</v>
      </c>
      <c r="L7214" s="193">
        <v>26.988636363636363</v>
      </c>
      <c r="O7214" s="185"/>
    </row>
    <row r="7215" spans="1:15" x14ac:dyDescent="0.25">
      <c r="A7215" s="239" t="s">
        <v>17286</v>
      </c>
      <c r="B7215" s="189" t="s">
        <v>5437</v>
      </c>
      <c r="C7215" s="190" t="s">
        <v>8609</v>
      </c>
      <c r="D7215" s="190" t="s">
        <v>1674</v>
      </c>
      <c r="E7215" s="190" t="s">
        <v>20873</v>
      </c>
      <c r="F7215" s="190" t="s">
        <v>20869</v>
      </c>
      <c r="G7215" s="192">
        <v>26000</v>
      </c>
      <c r="H7215" s="191">
        <v>496</v>
      </c>
      <c r="I7215" s="188">
        <v>52.41935483870968</v>
      </c>
      <c r="J7215" s="192">
        <v>24000</v>
      </c>
      <c r="K7215" s="191">
        <v>528</v>
      </c>
      <c r="L7215" s="193">
        <v>45.454545454545453</v>
      </c>
      <c r="O7215" s="185"/>
    </row>
    <row r="7216" spans="1:15" x14ac:dyDescent="0.25">
      <c r="A7216" s="239" t="s">
        <v>17287</v>
      </c>
      <c r="B7216" s="189" t="s">
        <v>5437</v>
      </c>
      <c r="C7216" s="190" t="s">
        <v>8609</v>
      </c>
      <c r="D7216" s="190" t="s">
        <v>1675</v>
      </c>
      <c r="E7216" s="190" t="s">
        <v>20873</v>
      </c>
      <c r="F7216" s="190" t="s">
        <v>20869</v>
      </c>
      <c r="G7216" s="192">
        <v>516</v>
      </c>
      <c r="H7216" s="191">
        <v>48</v>
      </c>
      <c r="I7216" s="188">
        <v>10.75</v>
      </c>
      <c r="J7216" s="192">
        <v>516</v>
      </c>
      <c r="K7216" s="191">
        <v>52</v>
      </c>
      <c r="L7216" s="193">
        <v>9.9230769230769234</v>
      </c>
      <c r="O7216" s="185"/>
    </row>
    <row r="7217" spans="1:15" x14ac:dyDescent="0.25">
      <c r="A7217" s="239" t="s">
        <v>17288</v>
      </c>
      <c r="B7217" s="189" t="s">
        <v>5437</v>
      </c>
      <c r="C7217" s="190" t="s">
        <v>8609</v>
      </c>
      <c r="D7217" s="190" t="s">
        <v>1676</v>
      </c>
      <c r="E7217" s="190" t="s">
        <v>20873</v>
      </c>
      <c r="F7217" s="190" t="s">
        <v>20869</v>
      </c>
      <c r="G7217" s="192">
        <v>167000</v>
      </c>
      <c r="H7217" s="191">
        <v>4237</v>
      </c>
      <c r="I7217" s="188">
        <v>39.414680198253478</v>
      </c>
      <c r="J7217" s="192">
        <v>180774</v>
      </c>
      <c r="K7217" s="191">
        <v>4587</v>
      </c>
      <c r="L7217" s="193">
        <v>39.410071942446045</v>
      </c>
      <c r="O7217" s="185"/>
    </row>
    <row r="7218" spans="1:15" x14ac:dyDescent="0.25">
      <c r="A7218" s="239" t="s">
        <v>17289</v>
      </c>
      <c r="B7218" s="189" t="s">
        <v>5437</v>
      </c>
      <c r="C7218" s="190" t="s">
        <v>8609</v>
      </c>
      <c r="D7218" s="190" t="s">
        <v>1677</v>
      </c>
      <c r="E7218" s="190" t="s">
        <v>20873</v>
      </c>
      <c r="F7218" s="190" t="s">
        <v>20869</v>
      </c>
      <c r="G7218" s="192">
        <v>53029</v>
      </c>
      <c r="H7218" s="191">
        <v>646</v>
      </c>
      <c r="I7218" s="188">
        <v>82.088235294117652</v>
      </c>
      <c r="J7218" s="192">
        <v>56560</v>
      </c>
      <c r="K7218" s="191">
        <v>689</v>
      </c>
      <c r="L7218" s="193">
        <v>82.089985486211901</v>
      </c>
      <c r="O7218" s="185"/>
    </row>
    <row r="7219" spans="1:15" x14ac:dyDescent="0.25">
      <c r="A7219" s="239" t="s">
        <v>17290</v>
      </c>
      <c r="B7219" s="189" t="s">
        <v>5437</v>
      </c>
      <c r="C7219" s="190" t="s">
        <v>8609</v>
      </c>
      <c r="D7219" s="190" t="s">
        <v>1678</v>
      </c>
      <c r="E7219" s="190" t="s">
        <v>20873</v>
      </c>
      <c r="F7219" s="190" t="s">
        <v>20869</v>
      </c>
      <c r="G7219" s="192">
        <v>12000</v>
      </c>
      <c r="H7219" s="191">
        <v>317</v>
      </c>
      <c r="I7219" s="188">
        <v>37.854889589905362</v>
      </c>
      <c r="J7219" s="192">
        <v>12000</v>
      </c>
      <c r="K7219" s="191">
        <v>349</v>
      </c>
      <c r="L7219" s="193">
        <v>34.383954154727796</v>
      </c>
      <c r="O7219" s="185"/>
    </row>
    <row r="7220" spans="1:15" x14ac:dyDescent="0.25">
      <c r="A7220" s="239" t="s">
        <v>17291</v>
      </c>
      <c r="B7220" s="189" t="s">
        <v>5437</v>
      </c>
      <c r="C7220" s="190" t="s">
        <v>8609</v>
      </c>
      <c r="D7220" s="190" t="s">
        <v>1679</v>
      </c>
      <c r="E7220" s="190" t="s">
        <v>20873</v>
      </c>
      <c r="F7220" s="190" t="s">
        <v>20869</v>
      </c>
      <c r="G7220" s="192">
        <v>106088</v>
      </c>
      <c r="H7220" s="191">
        <v>4592</v>
      </c>
      <c r="I7220" s="188">
        <v>23.102787456445991</v>
      </c>
      <c r="J7220" s="192">
        <v>108250</v>
      </c>
      <c r="K7220" s="191">
        <v>4704</v>
      </c>
      <c r="L7220" s="193">
        <v>23.01232993197279</v>
      </c>
      <c r="O7220" s="185"/>
    </row>
    <row r="7221" spans="1:15" x14ac:dyDescent="0.25">
      <c r="A7221" s="239" t="s">
        <v>17292</v>
      </c>
      <c r="B7221" s="189" t="s">
        <v>5437</v>
      </c>
      <c r="C7221" s="190" t="s">
        <v>8609</v>
      </c>
      <c r="D7221" s="190" t="s">
        <v>1680</v>
      </c>
      <c r="E7221" s="190" t="s">
        <v>20873</v>
      </c>
      <c r="F7221" s="190" t="s">
        <v>20869</v>
      </c>
      <c r="G7221" s="192">
        <v>36000</v>
      </c>
      <c r="H7221" s="191">
        <v>791</v>
      </c>
      <c r="I7221" s="188">
        <v>45.512010113780022</v>
      </c>
      <c r="J7221" s="192">
        <v>36000</v>
      </c>
      <c r="K7221" s="191">
        <v>861</v>
      </c>
      <c r="L7221" s="193">
        <v>41.811846689895468</v>
      </c>
      <c r="O7221" s="185"/>
    </row>
    <row r="7222" spans="1:15" x14ac:dyDescent="0.25">
      <c r="A7222" s="239" t="s">
        <v>17293</v>
      </c>
      <c r="B7222" s="189" t="s">
        <v>5437</v>
      </c>
      <c r="C7222" s="190" t="s">
        <v>8609</v>
      </c>
      <c r="D7222" s="190" t="s">
        <v>1681</v>
      </c>
      <c r="E7222" s="190" t="s">
        <v>20873</v>
      </c>
      <c r="F7222" s="190" t="s">
        <v>20869</v>
      </c>
      <c r="G7222" s="192">
        <v>529000</v>
      </c>
      <c r="H7222" s="191">
        <v>3111</v>
      </c>
      <c r="I7222" s="188">
        <v>170.04178720668597</v>
      </c>
      <c r="J7222" s="192">
        <v>540727</v>
      </c>
      <c r="K7222" s="191">
        <v>3180</v>
      </c>
      <c r="L7222" s="193">
        <v>170.03993710691825</v>
      </c>
      <c r="O7222" s="185"/>
    </row>
    <row r="7223" spans="1:15" x14ac:dyDescent="0.25">
      <c r="A7223" s="239" t="s">
        <v>17294</v>
      </c>
      <c r="B7223" s="189" t="s">
        <v>5437</v>
      </c>
      <c r="C7223" s="190" t="s">
        <v>8609</v>
      </c>
      <c r="D7223" s="190" t="s">
        <v>1682</v>
      </c>
      <c r="E7223" s="190" t="s">
        <v>20873</v>
      </c>
      <c r="F7223" s="190" t="s">
        <v>20869</v>
      </c>
      <c r="G7223" s="192">
        <v>56000</v>
      </c>
      <c r="H7223" s="191">
        <v>1085</v>
      </c>
      <c r="I7223" s="188">
        <v>51.612903225806448</v>
      </c>
      <c r="J7223" s="192">
        <v>56000</v>
      </c>
      <c r="K7223" s="191">
        <v>1114</v>
      </c>
      <c r="L7223" s="193">
        <v>50.269299820466784</v>
      </c>
      <c r="O7223" s="185"/>
    </row>
    <row r="7224" spans="1:15" x14ac:dyDescent="0.25">
      <c r="A7224" s="239" t="s">
        <v>17295</v>
      </c>
      <c r="B7224" s="189" t="s">
        <v>5437</v>
      </c>
      <c r="C7224" s="190" t="s">
        <v>8609</v>
      </c>
      <c r="D7224" s="190" t="s">
        <v>1683</v>
      </c>
      <c r="E7224" s="190" t="s">
        <v>20873</v>
      </c>
      <c r="F7224" s="190" t="s">
        <v>20869</v>
      </c>
      <c r="G7224" s="192">
        <v>58482</v>
      </c>
      <c r="H7224" s="191">
        <v>856</v>
      </c>
      <c r="I7224" s="188">
        <v>68.320093457943926</v>
      </c>
      <c r="J7224" s="192">
        <v>62103</v>
      </c>
      <c r="K7224" s="191">
        <v>886</v>
      </c>
      <c r="L7224" s="193">
        <v>70.093679458239279</v>
      </c>
      <c r="O7224" s="185"/>
    </row>
    <row r="7225" spans="1:15" x14ac:dyDescent="0.25">
      <c r="A7225" s="239" t="s">
        <v>17296</v>
      </c>
      <c r="B7225" s="189" t="s">
        <v>5437</v>
      </c>
      <c r="C7225" s="190" t="s">
        <v>8609</v>
      </c>
      <c r="D7225" s="190" t="s">
        <v>1684</v>
      </c>
      <c r="E7225" s="190" t="s">
        <v>20873</v>
      </c>
      <c r="F7225" s="190" t="s">
        <v>20869</v>
      </c>
      <c r="G7225" s="192">
        <v>11289</v>
      </c>
      <c r="H7225" s="191">
        <v>248</v>
      </c>
      <c r="I7225" s="188">
        <v>45.520161290322584</v>
      </c>
      <c r="J7225" s="192">
        <v>12418</v>
      </c>
      <c r="K7225" s="191">
        <v>268</v>
      </c>
      <c r="L7225" s="193">
        <v>46.335820895522389</v>
      </c>
      <c r="O7225" s="185"/>
    </row>
    <row r="7226" spans="1:15" x14ac:dyDescent="0.25">
      <c r="A7226" s="239" t="s">
        <v>17297</v>
      </c>
      <c r="B7226" s="189" t="s">
        <v>5437</v>
      </c>
      <c r="C7226" s="190" t="s">
        <v>8609</v>
      </c>
      <c r="D7226" s="190" t="s">
        <v>1685</v>
      </c>
      <c r="E7226" s="190" t="s">
        <v>20873</v>
      </c>
      <c r="F7226" s="190" t="s">
        <v>20869</v>
      </c>
      <c r="G7226" s="192">
        <v>1250</v>
      </c>
      <c r="H7226" s="191">
        <v>73</v>
      </c>
      <c r="I7226" s="188">
        <v>17.123287671232877</v>
      </c>
      <c r="J7226" s="192">
        <v>1250</v>
      </c>
      <c r="K7226" s="191">
        <v>81</v>
      </c>
      <c r="L7226" s="193">
        <v>15.432098765432098</v>
      </c>
      <c r="O7226" s="185"/>
    </row>
    <row r="7227" spans="1:15" x14ac:dyDescent="0.25">
      <c r="A7227" s="239" t="s">
        <v>17298</v>
      </c>
      <c r="B7227" s="189" t="s">
        <v>5437</v>
      </c>
      <c r="C7227" s="190" t="s">
        <v>8609</v>
      </c>
      <c r="D7227" s="190" t="s">
        <v>1686</v>
      </c>
      <c r="E7227" s="190" t="s">
        <v>20873</v>
      </c>
      <c r="F7227" s="190" t="s">
        <v>20869</v>
      </c>
      <c r="G7227" s="192">
        <v>27522</v>
      </c>
      <c r="H7227" s="191">
        <v>1477</v>
      </c>
      <c r="I7227" s="188">
        <v>18.633716993906567</v>
      </c>
      <c r="J7227" s="192">
        <v>26000</v>
      </c>
      <c r="K7227" s="191">
        <v>1530</v>
      </c>
      <c r="L7227" s="193">
        <v>16.993464052287582</v>
      </c>
      <c r="O7227" s="185"/>
    </row>
    <row r="7228" spans="1:15" x14ac:dyDescent="0.25">
      <c r="A7228" s="239" t="s">
        <v>17299</v>
      </c>
      <c r="B7228" s="189" t="s">
        <v>5437</v>
      </c>
      <c r="C7228" s="190" t="s">
        <v>8609</v>
      </c>
      <c r="D7228" s="190" t="s">
        <v>1687</v>
      </c>
      <c r="E7228" s="190" t="s">
        <v>20873</v>
      </c>
      <c r="F7228" s="190" t="s">
        <v>20869</v>
      </c>
      <c r="G7228" s="192">
        <v>162137</v>
      </c>
      <c r="H7228" s="191">
        <v>1802</v>
      </c>
      <c r="I7228" s="188">
        <v>89.976137624861266</v>
      </c>
      <c r="J7228" s="192">
        <v>169953</v>
      </c>
      <c r="K7228" s="191">
        <v>1889</v>
      </c>
      <c r="L7228" s="193">
        <v>89.969825304393865</v>
      </c>
      <c r="O7228" s="185"/>
    </row>
    <row r="7229" spans="1:15" x14ac:dyDescent="0.25">
      <c r="A7229" s="239" t="s">
        <v>17300</v>
      </c>
      <c r="B7229" s="189" t="s">
        <v>5437</v>
      </c>
      <c r="C7229" s="190" t="s">
        <v>8609</v>
      </c>
      <c r="D7229" s="190" t="s">
        <v>1688</v>
      </c>
      <c r="E7229" s="190" t="s">
        <v>20873</v>
      </c>
      <c r="F7229" s="190" t="s">
        <v>20869</v>
      </c>
      <c r="G7229" s="192">
        <v>276847</v>
      </c>
      <c r="H7229" s="191">
        <v>4393</v>
      </c>
      <c r="I7229" s="188">
        <v>63.020031868882313</v>
      </c>
      <c r="J7229" s="192">
        <v>307946</v>
      </c>
      <c r="K7229" s="191">
        <v>4791</v>
      </c>
      <c r="L7229" s="193">
        <v>64.275934042997292</v>
      </c>
      <c r="O7229" s="185"/>
    </row>
    <row r="7230" spans="1:15" x14ac:dyDescent="0.25">
      <c r="A7230" s="239" t="s">
        <v>17301</v>
      </c>
      <c r="B7230" s="189" t="s">
        <v>5437</v>
      </c>
      <c r="C7230" s="190" t="s">
        <v>8609</v>
      </c>
      <c r="D7230" s="190" t="s">
        <v>8016</v>
      </c>
      <c r="E7230" s="190" t="s">
        <v>20873</v>
      </c>
      <c r="F7230" s="190" t="s">
        <v>20869</v>
      </c>
      <c r="G7230" s="192">
        <v>422610</v>
      </c>
      <c r="H7230" s="191">
        <v>4036</v>
      </c>
      <c r="I7230" s="188">
        <v>104.71010901883052</v>
      </c>
      <c r="J7230" s="192">
        <v>457442</v>
      </c>
      <c r="K7230" s="191">
        <v>4218</v>
      </c>
      <c r="L7230" s="193">
        <v>108.44997629208156</v>
      </c>
      <c r="O7230" s="185"/>
    </row>
    <row r="7231" spans="1:15" x14ac:dyDescent="0.25">
      <c r="A7231" s="239" t="s">
        <v>17302</v>
      </c>
      <c r="B7231" s="189" t="s">
        <v>5437</v>
      </c>
      <c r="C7231" s="190" t="s">
        <v>8609</v>
      </c>
      <c r="D7231" s="190" t="s">
        <v>1689</v>
      </c>
      <c r="E7231" s="190" t="s">
        <v>20873</v>
      </c>
      <c r="F7231" s="190" t="s">
        <v>20869</v>
      </c>
      <c r="G7231" s="192">
        <v>3906</v>
      </c>
      <c r="H7231" s="191">
        <v>155</v>
      </c>
      <c r="I7231" s="188">
        <v>25.2</v>
      </c>
      <c r="J7231" s="192">
        <v>3906</v>
      </c>
      <c r="K7231" s="191">
        <v>166</v>
      </c>
      <c r="L7231" s="193">
        <v>23.53012048192771</v>
      </c>
      <c r="O7231" s="185"/>
    </row>
    <row r="7232" spans="1:15" x14ac:dyDescent="0.25">
      <c r="A7232" s="239" t="s">
        <v>17303</v>
      </c>
      <c r="B7232" s="189" t="s">
        <v>5437</v>
      </c>
      <c r="C7232" s="190" t="s">
        <v>8609</v>
      </c>
      <c r="D7232" s="190" t="s">
        <v>1690</v>
      </c>
      <c r="E7232" s="190" t="s">
        <v>20873</v>
      </c>
      <c r="F7232" s="190" t="s">
        <v>20869</v>
      </c>
      <c r="G7232" s="192">
        <v>250</v>
      </c>
      <c r="H7232" s="191">
        <v>52</v>
      </c>
      <c r="I7232" s="188">
        <v>4.8076923076923075</v>
      </c>
      <c r="J7232" s="192">
        <v>100</v>
      </c>
      <c r="K7232" s="191">
        <v>54</v>
      </c>
      <c r="L7232" s="193">
        <v>1.8518518518518519</v>
      </c>
      <c r="O7232" s="185"/>
    </row>
    <row r="7233" spans="1:15" x14ac:dyDescent="0.25">
      <c r="A7233" s="239" t="s">
        <v>17304</v>
      </c>
      <c r="B7233" s="189" t="s">
        <v>5437</v>
      </c>
      <c r="C7233" s="190" t="s">
        <v>8609</v>
      </c>
      <c r="D7233" s="190" t="s">
        <v>1083</v>
      </c>
      <c r="E7233" s="190" t="s">
        <v>20873</v>
      </c>
      <c r="F7233" s="190" t="s">
        <v>20869</v>
      </c>
      <c r="G7233" s="192">
        <v>19112</v>
      </c>
      <c r="H7233" s="191">
        <v>255</v>
      </c>
      <c r="I7233" s="188">
        <v>74.949019607843141</v>
      </c>
      <c r="J7233" s="192">
        <v>19724</v>
      </c>
      <c r="K7233" s="191">
        <v>271</v>
      </c>
      <c r="L7233" s="193">
        <v>72.782287822878232</v>
      </c>
      <c r="O7233" s="185"/>
    </row>
    <row r="7234" spans="1:15" x14ac:dyDescent="0.25">
      <c r="A7234" s="239" t="s">
        <v>17305</v>
      </c>
      <c r="B7234" s="189" t="s">
        <v>5437</v>
      </c>
      <c r="C7234" s="190" t="s">
        <v>8609</v>
      </c>
      <c r="D7234" s="190" t="s">
        <v>1084</v>
      </c>
      <c r="E7234" s="190" t="s">
        <v>20873</v>
      </c>
      <c r="F7234" s="190" t="s">
        <v>20869</v>
      </c>
      <c r="G7234" s="192">
        <v>74179</v>
      </c>
      <c r="H7234" s="191">
        <v>1259</v>
      </c>
      <c r="I7234" s="188">
        <v>58.918983320095315</v>
      </c>
      <c r="J7234" s="192">
        <v>74205</v>
      </c>
      <c r="K7234" s="191">
        <v>1332</v>
      </c>
      <c r="L7234" s="193">
        <v>55.70945945945946</v>
      </c>
      <c r="O7234" s="185"/>
    </row>
    <row r="7235" spans="1:15" x14ac:dyDescent="0.25">
      <c r="A7235" s="239" t="s">
        <v>17306</v>
      </c>
      <c r="B7235" s="189" t="s">
        <v>5437</v>
      </c>
      <c r="C7235" s="190" t="s">
        <v>8609</v>
      </c>
      <c r="D7235" s="190" t="s">
        <v>1085</v>
      </c>
      <c r="E7235" s="190" t="s">
        <v>20873</v>
      </c>
      <c r="F7235" s="190" t="s">
        <v>20869</v>
      </c>
      <c r="G7235" s="192">
        <v>26000</v>
      </c>
      <c r="H7235" s="191">
        <v>666</v>
      </c>
      <c r="I7235" s="188">
        <v>39.039039039039039</v>
      </c>
      <c r="J7235" s="192">
        <v>30000</v>
      </c>
      <c r="K7235" s="191">
        <v>697</v>
      </c>
      <c r="L7235" s="193">
        <v>43.0416068866571</v>
      </c>
      <c r="O7235" s="185"/>
    </row>
    <row r="7236" spans="1:15" x14ac:dyDescent="0.25">
      <c r="A7236" s="239" t="s">
        <v>17307</v>
      </c>
      <c r="B7236" s="189" t="s">
        <v>5437</v>
      </c>
      <c r="C7236" s="190" t="s">
        <v>8609</v>
      </c>
      <c r="D7236" s="190" t="s">
        <v>1086</v>
      </c>
      <c r="E7236" s="190" t="s">
        <v>20873</v>
      </c>
      <c r="F7236" s="190" t="s">
        <v>20869</v>
      </c>
      <c r="G7236" s="192">
        <v>34000</v>
      </c>
      <c r="H7236" s="191">
        <v>643</v>
      </c>
      <c r="I7236" s="188">
        <v>52.877138413685849</v>
      </c>
      <c r="J7236" s="192">
        <v>34000</v>
      </c>
      <c r="K7236" s="191">
        <v>687</v>
      </c>
      <c r="L7236" s="193">
        <v>49.490538573508005</v>
      </c>
      <c r="O7236" s="185"/>
    </row>
    <row r="7237" spans="1:15" x14ac:dyDescent="0.25">
      <c r="A7237" s="239" t="s">
        <v>17308</v>
      </c>
      <c r="B7237" s="189" t="s">
        <v>5437</v>
      </c>
      <c r="C7237" s="190" t="s">
        <v>8609</v>
      </c>
      <c r="D7237" s="190" t="s">
        <v>1087</v>
      </c>
      <c r="E7237" s="190" t="s">
        <v>20873</v>
      </c>
      <c r="F7237" s="190" t="s">
        <v>20869</v>
      </c>
      <c r="G7237" s="192">
        <v>174762</v>
      </c>
      <c r="H7237" s="191">
        <v>3199</v>
      </c>
      <c r="I7237" s="188">
        <v>54.630196936542667</v>
      </c>
      <c r="J7237" s="192">
        <v>174750</v>
      </c>
      <c r="K7237" s="191">
        <v>3400</v>
      </c>
      <c r="L7237" s="193">
        <v>51.397058823529413</v>
      </c>
      <c r="O7237" s="185"/>
    </row>
    <row r="7238" spans="1:15" x14ac:dyDescent="0.25">
      <c r="A7238" s="239" t="s">
        <v>17309</v>
      </c>
      <c r="B7238" s="189" t="s">
        <v>5437</v>
      </c>
      <c r="C7238" s="190" t="s">
        <v>8609</v>
      </c>
      <c r="D7238" s="190" t="s">
        <v>1088</v>
      </c>
      <c r="E7238" s="190" t="s">
        <v>20873</v>
      </c>
      <c r="F7238" s="190" t="s">
        <v>20869</v>
      </c>
      <c r="G7238" s="192">
        <v>767939</v>
      </c>
      <c r="H7238" s="191">
        <v>6473</v>
      </c>
      <c r="I7238" s="188">
        <v>118.63726247489572</v>
      </c>
      <c r="J7238" s="192">
        <v>831530</v>
      </c>
      <c r="K7238" s="191">
        <v>6510</v>
      </c>
      <c r="L7238" s="193">
        <v>127.73118279569893</v>
      </c>
      <c r="O7238" s="185"/>
    </row>
    <row r="7239" spans="1:15" x14ac:dyDescent="0.25">
      <c r="A7239" s="239" t="s">
        <v>17310</v>
      </c>
      <c r="B7239" s="189" t="s">
        <v>5439</v>
      </c>
      <c r="C7239" s="190" t="s">
        <v>5438</v>
      </c>
      <c r="D7239" s="190" t="s">
        <v>1089</v>
      </c>
      <c r="E7239" s="190" t="s">
        <v>20867</v>
      </c>
      <c r="F7239" s="190" t="s">
        <v>20869</v>
      </c>
      <c r="G7239" s="192">
        <v>4216</v>
      </c>
      <c r="H7239" s="191">
        <v>244.64</v>
      </c>
      <c r="I7239" s="188">
        <v>17.233485938521909</v>
      </c>
      <c r="J7239" s="192">
        <v>5400</v>
      </c>
      <c r="K7239" s="191">
        <v>243.37</v>
      </c>
      <c r="L7239" s="193">
        <v>22.188437358754161</v>
      </c>
      <c r="O7239" s="185"/>
    </row>
    <row r="7240" spans="1:15" x14ac:dyDescent="0.25">
      <c r="A7240" s="239" t="s">
        <v>17311</v>
      </c>
      <c r="B7240" s="189" t="s">
        <v>5439</v>
      </c>
      <c r="C7240" s="190" t="s">
        <v>5438</v>
      </c>
      <c r="D7240" s="190" t="s">
        <v>1090</v>
      </c>
      <c r="E7240" s="190" t="s">
        <v>20867</v>
      </c>
      <c r="F7240" s="190" t="s">
        <v>20869</v>
      </c>
      <c r="G7240" s="192">
        <v>17538</v>
      </c>
      <c r="H7240" s="191">
        <v>371.63</v>
      </c>
      <c r="I7240" s="188">
        <v>47.192099669025644</v>
      </c>
      <c r="J7240" s="192">
        <v>19289</v>
      </c>
      <c r="K7240" s="191">
        <v>378.82</v>
      </c>
      <c r="L7240" s="193">
        <v>50.918642099149992</v>
      </c>
      <c r="O7240" s="185"/>
    </row>
    <row r="7241" spans="1:15" x14ac:dyDescent="0.25">
      <c r="A7241" s="239" t="s">
        <v>17312</v>
      </c>
      <c r="B7241" s="189" t="s">
        <v>5439</v>
      </c>
      <c r="C7241" s="190" t="s">
        <v>5438</v>
      </c>
      <c r="D7241" s="190" t="s">
        <v>1091</v>
      </c>
      <c r="E7241" s="190" t="s">
        <v>20867</v>
      </c>
      <c r="F7241" s="190" t="s">
        <v>20869</v>
      </c>
      <c r="G7241" s="192">
        <v>4561</v>
      </c>
      <c r="H7241" s="191">
        <v>326.76</v>
      </c>
      <c r="I7241" s="188">
        <v>13.958256824580733</v>
      </c>
      <c r="J7241" s="192">
        <v>3836</v>
      </c>
      <c r="K7241" s="191">
        <v>328.16</v>
      </c>
      <c r="L7241" s="193">
        <v>11.689419795221841</v>
      </c>
      <c r="O7241" s="185"/>
    </row>
    <row r="7242" spans="1:15" x14ac:dyDescent="0.25">
      <c r="A7242" s="239" t="s">
        <v>17313</v>
      </c>
      <c r="B7242" s="189" t="s">
        <v>5439</v>
      </c>
      <c r="C7242" s="190" t="s">
        <v>5438</v>
      </c>
      <c r="D7242" s="190" t="s">
        <v>6251</v>
      </c>
      <c r="E7242" s="190" t="s">
        <v>20867</v>
      </c>
      <c r="F7242" s="190" t="s">
        <v>20869</v>
      </c>
      <c r="G7242" s="192">
        <v>84714</v>
      </c>
      <c r="H7242" s="191">
        <v>1256.33</v>
      </c>
      <c r="I7242" s="188">
        <v>67.429735817818568</v>
      </c>
      <c r="J7242" s="192">
        <v>79702</v>
      </c>
      <c r="K7242" s="191">
        <v>1283.2</v>
      </c>
      <c r="L7242" s="193">
        <v>62.111907730673316</v>
      </c>
      <c r="O7242" s="185"/>
    </row>
    <row r="7243" spans="1:15" x14ac:dyDescent="0.25">
      <c r="A7243" s="239" t="s">
        <v>17314</v>
      </c>
      <c r="B7243" s="189" t="s">
        <v>5439</v>
      </c>
      <c r="C7243" s="190" t="s">
        <v>5438</v>
      </c>
      <c r="D7243" s="190" t="s">
        <v>1092</v>
      </c>
      <c r="E7243" s="190" t="s">
        <v>20867</v>
      </c>
      <c r="F7243" s="190" t="s">
        <v>20869</v>
      </c>
      <c r="G7243" s="192">
        <v>7288</v>
      </c>
      <c r="H7243" s="191">
        <v>401.27</v>
      </c>
      <c r="I7243" s="188">
        <v>18.162334587684104</v>
      </c>
      <c r="J7243" s="192">
        <v>7600</v>
      </c>
      <c r="K7243" s="191">
        <v>404.22</v>
      </c>
      <c r="L7243" s="193">
        <v>18.801642669833257</v>
      </c>
      <c r="O7243" s="185"/>
    </row>
    <row r="7244" spans="1:15" x14ac:dyDescent="0.25">
      <c r="A7244" s="239" t="s">
        <v>17315</v>
      </c>
      <c r="B7244" s="189" t="s">
        <v>5439</v>
      </c>
      <c r="C7244" s="190" t="s">
        <v>5438</v>
      </c>
      <c r="D7244" s="190" t="s">
        <v>1093</v>
      </c>
      <c r="E7244" s="190" t="s">
        <v>20867</v>
      </c>
      <c r="F7244" s="190" t="s">
        <v>20869</v>
      </c>
      <c r="G7244" s="192">
        <v>11903</v>
      </c>
      <c r="H7244" s="191">
        <v>322.3</v>
      </c>
      <c r="I7244" s="188">
        <v>36.931430344399629</v>
      </c>
      <c r="J7244" s="192">
        <v>12018</v>
      </c>
      <c r="K7244" s="191">
        <v>338.49</v>
      </c>
      <c r="L7244" s="193">
        <v>35.504741646725158</v>
      </c>
      <c r="O7244" s="185"/>
    </row>
    <row r="7245" spans="1:15" x14ac:dyDescent="0.25">
      <c r="A7245" s="239" t="s">
        <v>17316</v>
      </c>
      <c r="B7245" s="189" t="s">
        <v>5439</v>
      </c>
      <c r="C7245" s="190" t="s">
        <v>5438</v>
      </c>
      <c r="D7245" s="190" t="s">
        <v>1094</v>
      </c>
      <c r="E7245" s="190" t="s">
        <v>20867</v>
      </c>
      <c r="F7245" s="190" t="s">
        <v>20869</v>
      </c>
      <c r="G7245" s="192">
        <v>15000</v>
      </c>
      <c r="H7245" s="191">
        <v>598.48</v>
      </c>
      <c r="I7245" s="188">
        <v>25.063494185269349</v>
      </c>
      <c r="J7245" s="192">
        <v>16000</v>
      </c>
      <c r="K7245" s="191">
        <v>611.13</v>
      </c>
      <c r="L7245" s="193">
        <v>26.181008950632435</v>
      </c>
      <c r="O7245" s="185"/>
    </row>
    <row r="7246" spans="1:15" x14ac:dyDescent="0.25">
      <c r="A7246" s="239" t="s">
        <v>17317</v>
      </c>
      <c r="B7246" s="189" t="s">
        <v>5439</v>
      </c>
      <c r="C7246" s="190" t="s">
        <v>5438</v>
      </c>
      <c r="D7246" s="190" t="s">
        <v>1095</v>
      </c>
      <c r="E7246" s="190" t="s">
        <v>20867</v>
      </c>
      <c r="F7246" s="190" t="s">
        <v>20869</v>
      </c>
      <c r="G7246" s="192">
        <v>2921</v>
      </c>
      <c r="H7246" s="191">
        <v>101.03</v>
      </c>
      <c r="I7246" s="188">
        <v>28.912204295753735</v>
      </c>
      <c r="J7246" s="192">
        <v>3000</v>
      </c>
      <c r="K7246" s="191">
        <v>103.11</v>
      </c>
      <c r="L7246" s="193">
        <v>29.095141111434391</v>
      </c>
      <c r="O7246" s="185"/>
    </row>
    <row r="7247" spans="1:15" x14ac:dyDescent="0.25">
      <c r="A7247" s="239" t="s">
        <v>17318</v>
      </c>
      <c r="B7247" s="189" t="s">
        <v>5439</v>
      </c>
      <c r="C7247" s="190" t="s">
        <v>5438</v>
      </c>
      <c r="D7247" s="190" t="s">
        <v>1096</v>
      </c>
      <c r="E7247" s="190" t="s">
        <v>20867</v>
      </c>
      <c r="F7247" s="190" t="s">
        <v>20869</v>
      </c>
      <c r="G7247" s="192">
        <v>5750</v>
      </c>
      <c r="H7247" s="191">
        <v>254.84</v>
      </c>
      <c r="I7247" s="188">
        <v>22.56317689530686</v>
      </c>
      <c r="J7247" s="192">
        <v>5500</v>
      </c>
      <c r="K7247" s="191">
        <v>261.73</v>
      </c>
      <c r="L7247" s="193">
        <v>21.014022083826841</v>
      </c>
      <c r="O7247" s="185"/>
    </row>
    <row r="7248" spans="1:15" x14ac:dyDescent="0.25">
      <c r="A7248" s="239" t="s">
        <v>17319</v>
      </c>
      <c r="B7248" s="189" t="s">
        <v>5439</v>
      </c>
      <c r="C7248" s="190" t="s">
        <v>5438</v>
      </c>
      <c r="D7248" s="190" t="s">
        <v>1097</v>
      </c>
      <c r="E7248" s="190" t="s">
        <v>20867</v>
      </c>
      <c r="F7248" s="190" t="s">
        <v>20869</v>
      </c>
      <c r="G7248" s="192">
        <v>2970</v>
      </c>
      <c r="H7248" s="191">
        <v>181.14</v>
      </c>
      <c r="I7248" s="188">
        <v>16.39615766810202</v>
      </c>
      <c r="J7248" s="192">
        <v>3300</v>
      </c>
      <c r="K7248" s="191">
        <v>183.4</v>
      </c>
      <c r="L7248" s="193">
        <v>17.993456924754636</v>
      </c>
      <c r="O7248" s="185"/>
    </row>
    <row r="7249" spans="1:15" x14ac:dyDescent="0.25">
      <c r="A7249" s="239" t="s">
        <v>17320</v>
      </c>
      <c r="B7249" s="189" t="s">
        <v>5439</v>
      </c>
      <c r="C7249" s="190" t="s">
        <v>5438</v>
      </c>
      <c r="D7249" s="190" t="s">
        <v>271</v>
      </c>
      <c r="E7249" s="190" t="s">
        <v>20867</v>
      </c>
      <c r="F7249" s="190" t="s">
        <v>20869</v>
      </c>
      <c r="G7249" s="192">
        <v>5750</v>
      </c>
      <c r="H7249" s="191">
        <v>211.7</v>
      </c>
      <c r="I7249" s="188">
        <v>27.161076995748701</v>
      </c>
      <c r="J7249" s="192">
        <v>5850</v>
      </c>
      <c r="K7249" s="191">
        <v>213.43</v>
      </c>
      <c r="L7249" s="193">
        <v>27.409455090662043</v>
      </c>
      <c r="O7249" s="185"/>
    </row>
    <row r="7250" spans="1:15" x14ac:dyDescent="0.25">
      <c r="A7250" s="239" t="s">
        <v>17321</v>
      </c>
      <c r="B7250" s="189" t="s">
        <v>5439</v>
      </c>
      <c r="C7250" s="190" t="s">
        <v>5438</v>
      </c>
      <c r="D7250" s="190" t="s">
        <v>272</v>
      </c>
      <c r="E7250" s="190" t="s">
        <v>20867</v>
      </c>
      <c r="F7250" s="190" t="s">
        <v>20869</v>
      </c>
      <c r="G7250" s="192">
        <v>11703</v>
      </c>
      <c r="H7250" s="191">
        <v>385.21</v>
      </c>
      <c r="I7250" s="188">
        <v>30.380831234910829</v>
      </c>
      <c r="J7250" s="192">
        <v>11937</v>
      </c>
      <c r="K7250" s="191">
        <v>398.38</v>
      </c>
      <c r="L7250" s="193">
        <v>29.963853607108792</v>
      </c>
      <c r="O7250" s="185"/>
    </row>
    <row r="7251" spans="1:15" x14ac:dyDescent="0.25">
      <c r="A7251" s="239" t="s">
        <v>17322</v>
      </c>
      <c r="B7251" s="189" t="s">
        <v>5439</v>
      </c>
      <c r="C7251" s="190" t="s">
        <v>5438</v>
      </c>
      <c r="D7251" s="190" t="s">
        <v>273</v>
      </c>
      <c r="E7251" s="190" t="s">
        <v>20867</v>
      </c>
      <c r="F7251" s="190" t="s">
        <v>20869</v>
      </c>
      <c r="G7251" s="192">
        <v>4883</v>
      </c>
      <c r="H7251" s="191">
        <v>175.92</v>
      </c>
      <c r="I7251" s="188">
        <v>27.756934970441112</v>
      </c>
      <c r="J7251" s="192">
        <v>5750</v>
      </c>
      <c r="K7251" s="191">
        <v>180.04</v>
      </c>
      <c r="L7251" s="193">
        <v>31.9373472561653</v>
      </c>
      <c r="O7251" s="185"/>
    </row>
    <row r="7252" spans="1:15" x14ac:dyDescent="0.25">
      <c r="A7252" s="239" t="s">
        <v>17323</v>
      </c>
      <c r="B7252" s="189" t="s">
        <v>5439</v>
      </c>
      <c r="C7252" s="190" t="s">
        <v>5438</v>
      </c>
      <c r="D7252" s="190" t="s">
        <v>274</v>
      </c>
      <c r="E7252" s="190" t="s">
        <v>20867</v>
      </c>
      <c r="F7252" s="190" t="s">
        <v>20869</v>
      </c>
      <c r="G7252" s="192">
        <v>16307</v>
      </c>
      <c r="H7252" s="191">
        <v>651.95000000000005</v>
      </c>
      <c r="I7252" s="188">
        <v>25.01265434465833</v>
      </c>
      <c r="J7252" s="192">
        <v>16307</v>
      </c>
      <c r="K7252" s="191">
        <v>676.5</v>
      </c>
      <c r="L7252" s="193">
        <v>24.104951958610496</v>
      </c>
      <c r="O7252" s="185"/>
    </row>
    <row r="7253" spans="1:15" x14ac:dyDescent="0.25">
      <c r="A7253" s="239" t="s">
        <v>17324</v>
      </c>
      <c r="B7253" s="189" t="s">
        <v>5439</v>
      </c>
      <c r="C7253" s="190" t="s">
        <v>5438</v>
      </c>
      <c r="D7253" s="190" t="s">
        <v>275</v>
      </c>
      <c r="E7253" s="190" t="s">
        <v>20867</v>
      </c>
      <c r="F7253" s="190" t="s">
        <v>20869</v>
      </c>
      <c r="G7253" s="192">
        <v>161197</v>
      </c>
      <c r="H7253" s="191">
        <v>2628.12</v>
      </c>
      <c r="I7253" s="188">
        <v>61.335479354062983</v>
      </c>
      <c r="J7253" s="192">
        <v>164419</v>
      </c>
      <c r="K7253" s="191">
        <v>2687.16</v>
      </c>
      <c r="L7253" s="193">
        <v>61.186903645484456</v>
      </c>
      <c r="O7253" s="185"/>
    </row>
    <row r="7254" spans="1:15" x14ac:dyDescent="0.25">
      <c r="A7254" s="239" t="s">
        <v>17325</v>
      </c>
      <c r="B7254" s="189" t="s">
        <v>5439</v>
      </c>
      <c r="C7254" s="190" t="s">
        <v>5438</v>
      </c>
      <c r="D7254" s="190" t="s">
        <v>276</v>
      </c>
      <c r="E7254" s="190" t="s">
        <v>20867</v>
      </c>
      <c r="F7254" s="190" t="s">
        <v>20869</v>
      </c>
      <c r="G7254" s="192">
        <v>2194</v>
      </c>
      <c r="H7254" s="191">
        <v>71.819999999999993</v>
      </c>
      <c r="I7254" s="188">
        <v>30.548593706488447</v>
      </c>
      <c r="J7254" s="192">
        <v>2350</v>
      </c>
      <c r="K7254" s="191">
        <v>72.650000000000006</v>
      </c>
      <c r="L7254" s="193">
        <v>32.346868547832067</v>
      </c>
      <c r="O7254" s="185"/>
    </row>
    <row r="7255" spans="1:15" x14ac:dyDescent="0.25">
      <c r="A7255" s="239" t="s">
        <v>17326</v>
      </c>
      <c r="B7255" s="189" t="s">
        <v>5439</v>
      </c>
      <c r="C7255" s="190" t="s">
        <v>5438</v>
      </c>
      <c r="D7255" s="190" t="s">
        <v>277</v>
      </c>
      <c r="E7255" s="190" t="s">
        <v>20867</v>
      </c>
      <c r="F7255" s="190" t="s">
        <v>20869</v>
      </c>
      <c r="G7255" s="192">
        <v>5500</v>
      </c>
      <c r="H7255" s="191">
        <v>239.16</v>
      </c>
      <c r="I7255" s="188">
        <v>22.997156715169762</v>
      </c>
      <c r="J7255" s="192">
        <v>5660</v>
      </c>
      <c r="K7255" s="191">
        <v>246.62</v>
      </c>
      <c r="L7255" s="193">
        <v>22.950287892303948</v>
      </c>
      <c r="O7255" s="185"/>
    </row>
    <row r="7256" spans="1:15" x14ac:dyDescent="0.25">
      <c r="A7256" s="239" t="s">
        <v>17327</v>
      </c>
      <c r="B7256" s="189" t="s">
        <v>5439</v>
      </c>
      <c r="C7256" s="190" t="s">
        <v>5438</v>
      </c>
      <c r="D7256" s="190" t="s">
        <v>278</v>
      </c>
      <c r="E7256" s="190" t="s">
        <v>20867</v>
      </c>
      <c r="F7256" s="190" t="s">
        <v>20869</v>
      </c>
      <c r="G7256" s="192">
        <v>10681</v>
      </c>
      <c r="H7256" s="191">
        <v>340.55</v>
      </c>
      <c r="I7256" s="188">
        <v>31.363970048451034</v>
      </c>
      <c r="J7256" s="192">
        <v>11000</v>
      </c>
      <c r="K7256" s="191">
        <v>343.78</v>
      </c>
      <c r="L7256" s="193">
        <v>31.997207516434933</v>
      </c>
      <c r="O7256" s="185"/>
    </row>
    <row r="7257" spans="1:15" x14ac:dyDescent="0.25">
      <c r="A7257" s="239" t="s">
        <v>17328</v>
      </c>
      <c r="B7257" s="189" t="s">
        <v>5439</v>
      </c>
      <c r="C7257" s="190" t="s">
        <v>5438</v>
      </c>
      <c r="D7257" s="190" t="s">
        <v>279</v>
      </c>
      <c r="E7257" s="190" t="s">
        <v>20867</v>
      </c>
      <c r="F7257" s="190" t="s">
        <v>20869</v>
      </c>
      <c r="G7257" s="192">
        <v>9500</v>
      </c>
      <c r="H7257" s="191">
        <v>277.61</v>
      </c>
      <c r="I7257" s="188">
        <v>34.220669284247684</v>
      </c>
      <c r="J7257" s="192">
        <v>9000</v>
      </c>
      <c r="K7257" s="191">
        <v>293.25</v>
      </c>
      <c r="L7257" s="193">
        <v>30.690537084398976</v>
      </c>
      <c r="O7257" s="185"/>
    </row>
    <row r="7258" spans="1:15" x14ac:dyDescent="0.25">
      <c r="A7258" s="239" t="s">
        <v>17329</v>
      </c>
      <c r="B7258" s="189" t="s">
        <v>5439</v>
      </c>
      <c r="C7258" s="190" t="s">
        <v>5438</v>
      </c>
      <c r="D7258" s="190" t="s">
        <v>280</v>
      </c>
      <c r="E7258" s="190" t="s">
        <v>20867</v>
      </c>
      <c r="F7258" s="190" t="s">
        <v>20869</v>
      </c>
      <c r="G7258" s="192">
        <v>7000</v>
      </c>
      <c r="H7258" s="191">
        <v>168.94</v>
      </c>
      <c r="I7258" s="188">
        <v>41.434828933349117</v>
      </c>
      <c r="J7258" s="192">
        <v>7000</v>
      </c>
      <c r="K7258" s="191">
        <v>171.24</v>
      </c>
      <c r="L7258" s="193">
        <v>40.878299462742348</v>
      </c>
      <c r="O7258" s="185"/>
    </row>
    <row r="7259" spans="1:15" x14ac:dyDescent="0.25">
      <c r="A7259" s="239" t="s">
        <v>17330</v>
      </c>
      <c r="B7259" s="189" t="s">
        <v>5439</v>
      </c>
      <c r="C7259" s="190" t="s">
        <v>5438</v>
      </c>
      <c r="D7259" s="190" t="s">
        <v>281</v>
      </c>
      <c r="E7259" s="190" t="s">
        <v>20867</v>
      </c>
      <c r="F7259" s="190" t="s">
        <v>20869</v>
      </c>
      <c r="G7259" s="192">
        <v>15500</v>
      </c>
      <c r="H7259" s="191">
        <v>332.9</v>
      </c>
      <c r="I7259" s="188">
        <v>46.560528687293484</v>
      </c>
      <c r="J7259" s="192">
        <v>14803</v>
      </c>
      <c r="K7259" s="191">
        <v>345.82</v>
      </c>
      <c r="L7259" s="193">
        <v>42.805505754438727</v>
      </c>
      <c r="O7259" s="185"/>
    </row>
    <row r="7260" spans="1:15" x14ac:dyDescent="0.25">
      <c r="A7260" s="239" t="s">
        <v>17331</v>
      </c>
      <c r="B7260" s="189" t="s">
        <v>5439</v>
      </c>
      <c r="C7260" s="190" t="s">
        <v>5438</v>
      </c>
      <c r="D7260" s="190" t="s">
        <v>282</v>
      </c>
      <c r="E7260" s="190" t="s">
        <v>20867</v>
      </c>
      <c r="F7260" s="190" t="s">
        <v>20869</v>
      </c>
      <c r="G7260" s="192">
        <v>6300</v>
      </c>
      <c r="H7260" s="191">
        <v>210.04</v>
      </c>
      <c r="I7260" s="188">
        <v>29.994286802513809</v>
      </c>
      <c r="J7260" s="192">
        <v>6300</v>
      </c>
      <c r="K7260" s="191">
        <v>213.46</v>
      </c>
      <c r="L7260" s="193">
        <v>29.513726225053873</v>
      </c>
      <c r="O7260" s="185"/>
    </row>
    <row r="7261" spans="1:15" x14ac:dyDescent="0.25">
      <c r="A7261" s="239" t="s">
        <v>17332</v>
      </c>
      <c r="B7261" s="189" t="s">
        <v>5439</v>
      </c>
      <c r="C7261" s="190" t="s">
        <v>5438</v>
      </c>
      <c r="D7261" s="190" t="s">
        <v>283</v>
      </c>
      <c r="E7261" s="190" t="s">
        <v>20867</v>
      </c>
      <c r="F7261" s="190" t="s">
        <v>20869</v>
      </c>
      <c r="G7261" s="192">
        <v>7000</v>
      </c>
      <c r="H7261" s="191">
        <v>178.92</v>
      </c>
      <c r="I7261" s="188">
        <v>39.123630672926453</v>
      </c>
      <c r="J7261" s="192">
        <v>7000</v>
      </c>
      <c r="K7261" s="191">
        <v>181.16</v>
      </c>
      <c r="L7261" s="193">
        <v>38.639876352395675</v>
      </c>
      <c r="O7261" s="185"/>
    </row>
    <row r="7262" spans="1:15" x14ac:dyDescent="0.25">
      <c r="A7262" s="239" t="s">
        <v>17333</v>
      </c>
      <c r="B7262" s="189" t="s">
        <v>5439</v>
      </c>
      <c r="C7262" s="190" t="s">
        <v>5438</v>
      </c>
      <c r="D7262" s="190" t="s">
        <v>284</v>
      </c>
      <c r="E7262" s="190" t="s">
        <v>20867</v>
      </c>
      <c r="F7262" s="190" t="s">
        <v>20869</v>
      </c>
      <c r="G7262" s="192">
        <v>7857</v>
      </c>
      <c r="H7262" s="191">
        <v>472.19</v>
      </c>
      <c r="I7262" s="188">
        <v>16.639488341557424</v>
      </c>
      <c r="J7262" s="192">
        <v>8053</v>
      </c>
      <c r="K7262" s="191">
        <v>486.16</v>
      </c>
      <c r="L7262" s="193">
        <v>16.564505512588447</v>
      </c>
      <c r="O7262" s="185"/>
    </row>
    <row r="7263" spans="1:15" x14ac:dyDescent="0.25">
      <c r="A7263" s="239" t="s">
        <v>17334</v>
      </c>
      <c r="B7263" s="189" t="s">
        <v>5439</v>
      </c>
      <c r="C7263" s="190" t="s">
        <v>5438</v>
      </c>
      <c r="D7263" s="190" t="s">
        <v>285</v>
      </c>
      <c r="E7263" s="190" t="s">
        <v>20867</v>
      </c>
      <c r="F7263" s="190" t="s">
        <v>20869</v>
      </c>
      <c r="G7263" s="192">
        <v>990</v>
      </c>
      <c r="H7263" s="191">
        <v>38.39</v>
      </c>
      <c r="I7263" s="188">
        <v>25.787965616045845</v>
      </c>
      <c r="J7263" s="192">
        <v>990</v>
      </c>
      <c r="K7263" s="191">
        <v>39.06</v>
      </c>
      <c r="L7263" s="193">
        <v>25.345622119815665</v>
      </c>
      <c r="O7263" s="185"/>
    </row>
    <row r="7264" spans="1:15" x14ac:dyDescent="0.25">
      <c r="A7264" s="239" t="s">
        <v>17335</v>
      </c>
      <c r="B7264" s="189" t="s">
        <v>5439</v>
      </c>
      <c r="C7264" s="190" t="s">
        <v>5438</v>
      </c>
      <c r="D7264" s="190" t="s">
        <v>286</v>
      </c>
      <c r="E7264" s="190" t="s">
        <v>20867</v>
      </c>
      <c r="F7264" s="190" t="s">
        <v>20869</v>
      </c>
      <c r="G7264" s="192">
        <v>6394</v>
      </c>
      <c r="H7264" s="191">
        <v>294.33999999999997</v>
      </c>
      <c r="I7264" s="188">
        <v>21.72317727797785</v>
      </c>
      <c r="J7264" s="192">
        <v>6554</v>
      </c>
      <c r="K7264" s="191">
        <v>299.47000000000003</v>
      </c>
      <c r="L7264" s="193">
        <v>21.885330750993418</v>
      </c>
      <c r="O7264" s="185"/>
    </row>
    <row r="7265" spans="1:15" x14ac:dyDescent="0.25">
      <c r="A7265" s="239" t="s">
        <v>17336</v>
      </c>
      <c r="B7265" s="189" t="s">
        <v>5439</v>
      </c>
      <c r="C7265" s="190" t="s">
        <v>5438</v>
      </c>
      <c r="D7265" s="190" t="s">
        <v>287</v>
      </c>
      <c r="E7265" s="190" t="s">
        <v>20867</v>
      </c>
      <c r="F7265" s="190" t="s">
        <v>20869</v>
      </c>
      <c r="G7265" s="192">
        <v>5032</v>
      </c>
      <c r="H7265" s="191">
        <v>130.72999999999999</v>
      </c>
      <c r="I7265" s="188">
        <v>38.491547464239275</v>
      </c>
      <c r="J7265" s="192">
        <v>5066</v>
      </c>
      <c r="K7265" s="191">
        <v>128.97999999999999</v>
      </c>
      <c r="L7265" s="193">
        <v>39.277407349976741</v>
      </c>
      <c r="O7265" s="185"/>
    </row>
    <row r="7266" spans="1:15" x14ac:dyDescent="0.25">
      <c r="A7266" s="239" t="s">
        <v>17337</v>
      </c>
      <c r="B7266" s="189" t="s">
        <v>5439</v>
      </c>
      <c r="C7266" s="190" t="s">
        <v>5438</v>
      </c>
      <c r="D7266" s="190" t="s">
        <v>288</v>
      </c>
      <c r="E7266" s="190" t="s">
        <v>20867</v>
      </c>
      <c r="F7266" s="190" t="s">
        <v>20869</v>
      </c>
      <c r="G7266" s="192">
        <v>352184</v>
      </c>
      <c r="H7266" s="191">
        <v>3631.8</v>
      </c>
      <c r="I7266" s="188">
        <v>96.972300236797182</v>
      </c>
      <c r="J7266" s="192">
        <v>366932</v>
      </c>
      <c r="K7266" s="191">
        <v>3711.31</v>
      </c>
      <c r="L7266" s="193">
        <v>98.868593569386547</v>
      </c>
      <c r="O7266" s="185"/>
    </row>
    <row r="7267" spans="1:15" x14ac:dyDescent="0.25">
      <c r="A7267" s="239" t="s">
        <v>17338</v>
      </c>
      <c r="B7267" s="189" t="s">
        <v>5439</v>
      </c>
      <c r="C7267" s="190" t="s">
        <v>5438</v>
      </c>
      <c r="D7267" s="190" t="s">
        <v>289</v>
      </c>
      <c r="E7267" s="190" t="s">
        <v>20867</v>
      </c>
      <c r="F7267" s="190" t="s">
        <v>20869</v>
      </c>
      <c r="G7267" s="192">
        <v>95774</v>
      </c>
      <c r="H7267" s="191">
        <v>2027.82</v>
      </c>
      <c r="I7267" s="188">
        <v>47.230030278821594</v>
      </c>
      <c r="J7267" s="192">
        <v>101195</v>
      </c>
      <c r="K7267" s="191">
        <v>2121.42</v>
      </c>
      <c r="L7267" s="193">
        <v>47.701539534839867</v>
      </c>
      <c r="O7267" s="185"/>
    </row>
    <row r="7268" spans="1:15" x14ac:dyDescent="0.25">
      <c r="A7268" s="239" t="s">
        <v>17339</v>
      </c>
      <c r="B7268" s="189" t="s">
        <v>5439</v>
      </c>
      <c r="C7268" s="190" t="s">
        <v>5438</v>
      </c>
      <c r="D7268" s="190" t="s">
        <v>8435</v>
      </c>
      <c r="E7268" s="190" t="s">
        <v>20867</v>
      </c>
      <c r="F7268" s="190" t="s">
        <v>20869</v>
      </c>
      <c r="G7268" s="192">
        <v>5000</v>
      </c>
      <c r="H7268" s="191">
        <v>189.96</v>
      </c>
      <c r="I7268" s="188">
        <v>26.321330806485573</v>
      </c>
      <c r="J7268" s="192">
        <v>5500</v>
      </c>
      <c r="K7268" s="191">
        <v>191.43</v>
      </c>
      <c r="L7268" s="193">
        <v>28.731128872172594</v>
      </c>
      <c r="O7268" s="185"/>
    </row>
    <row r="7269" spans="1:15" x14ac:dyDescent="0.25">
      <c r="A7269" s="239" t="s">
        <v>17340</v>
      </c>
      <c r="B7269" s="189" t="s">
        <v>5439</v>
      </c>
      <c r="C7269" s="190" t="s">
        <v>5438</v>
      </c>
      <c r="D7269" s="190" t="s">
        <v>290</v>
      </c>
      <c r="E7269" s="190" t="s">
        <v>20867</v>
      </c>
      <c r="F7269" s="190" t="s">
        <v>20869</v>
      </c>
      <c r="G7269" s="192">
        <v>22261</v>
      </c>
      <c r="H7269" s="191">
        <v>759.26</v>
      </c>
      <c r="I7269" s="188">
        <v>29.319337249427075</v>
      </c>
      <c r="J7269" s="192">
        <v>22429</v>
      </c>
      <c r="K7269" s="191">
        <v>774.97</v>
      </c>
      <c r="L7269" s="193">
        <v>28.941765487696298</v>
      </c>
      <c r="O7269" s="185"/>
    </row>
    <row r="7270" spans="1:15" x14ac:dyDescent="0.25">
      <c r="A7270" s="239" t="s">
        <v>17341</v>
      </c>
      <c r="B7270" s="189" t="s">
        <v>5439</v>
      </c>
      <c r="C7270" s="190" t="s">
        <v>5438</v>
      </c>
      <c r="D7270" s="190" t="s">
        <v>291</v>
      </c>
      <c r="E7270" s="190" t="s">
        <v>20867</v>
      </c>
      <c r="F7270" s="190" t="s">
        <v>20869</v>
      </c>
      <c r="G7270" s="192">
        <v>2284</v>
      </c>
      <c r="H7270" s="191">
        <v>96.2</v>
      </c>
      <c r="I7270" s="188">
        <v>23.742203742203742</v>
      </c>
      <c r="J7270" s="192">
        <v>2734</v>
      </c>
      <c r="K7270" s="191">
        <v>102.93</v>
      </c>
      <c r="L7270" s="193">
        <v>26.561740989021665</v>
      </c>
      <c r="O7270" s="185"/>
    </row>
    <row r="7271" spans="1:15" x14ac:dyDescent="0.25">
      <c r="A7271" s="239" t="s">
        <v>17342</v>
      </c>
      <c r="B7271" s="189" t="s">
        <v>5439</v>
      </c>
      <c r="C7271" s="190" t="s">
        <v>5438</v>
      </c>
      <c r="D7271" s="190" t="s">
        <v>292</v>
      </c>
      <c r="E7271" s="190" t="s">
        <v>20867</v>
      </c>
      <c r="F7271" s="190" t="s">
        <v>20869</v>
      </c>
      <c r="G7271" s="192">
        <v>14836</v>
      </c>
      <c r="H7271" s="191">
        <v>383.05</v>
      </c>
      <c r="I7271" s="188">
        <v>38.731236131053386</v>
      </c>
      <c r="J7271" s="192">
        <v>16320</v>
      </c>
      <c r="K7271" s="191">
        <v>397.03</v>
      </c>
      <c r="L7271" s="193">
        <v>41.105206155706121</v>
      </c>
      <c r="O7271" s="185"/>
    </row>
    <row r="7272" spans="1:15" x14ac:dyDescent="0.25">
      <c r="A7272" s="239" t="s">
        <v>17343</v>
      </c>
      <c r="B7272" s="189" t="s">
        <v>5439</v>
      </c>
      <c r="C7272" s="190" t="s">
        <v>5438</v>
      </c>
      <c r="D7272" s="190" t="s">
        <v>293</v>
      </c>
      <c r="E7272" s="190" t="s">
        <v>20867</v>
      </c>
      <c r="F7272" s="190" t="s">
        <v>20869</v>
      </c>
      <c r="G7272" s="192">
        <v>11669</v>
      </c>
      <c r="H7272" s="191">
        <v>427.44</v>
      </c>
      <c r="I7272" s="188">
        <v>27.299737974920458</v>
      </c>
      <c r="J7272" s="192">
        <v>14003</v>
      </c>
      <c r="K7272" s="191">
        <v>435.62</v>
      </c>
      <c r="L7272" s="193">
        <v>32.144988751664293</v>
      </c>
      <c r="O7272" s="185"/>
    </row>
    <row r="7273" spans="1:15" x14ac:dyDescent="0.25">
      <c r="A7273" s="239" t="s">
        <v>17344</v>
      </c>
      <c r="B7273" s="189" t="s">
        <v>5439</v>
      </c>
      <c r="C7273" s="190" t="s">
        <v>5438</v>
      </c>
      <c r="D7273" s="190" t="s">
        <v>294</v>
      </c>
      <c r="E7273" s="190" t="s">
        <v>20867</v>
      </c>
      <c r="F7273" s="190" t="s">
        <v>20869</v>
      </c>
      <c r="G7273" s="192">
        <v>10838</v>
      </c>
      <c r="H7273" s="191">
        <v>803.98</v>
      </c>
      <c r="I7273" s="188">
        <v>13.480434836687479</v>
      </c>
      <c r="J7273" s="192">
        <v>11069</v>
      </c>
      <c r="K7273" s="191">
        <v>821.34</v>
      </c>
      <c r="L7273" s="193">
        <v>13.47675749385151</v>
      </c>
      <c r="O7273" s="185"/>
    </row>
    <row r="7274" spans="1:15" x14ac:dyDescent="0.25">
      <c r="A7274" s="239" t="s">
        <v>17345</v>
      </c>
      <c r="B7274" s="189" t="s">
        <v>5439</v>
      </c>
      <c r="C7274" s="190" t="s">
        <v>5438</v>
      </c>
      <c r="D7274" s="190" t="s">
        <v>295</v>
      </c>
      <c r="E7274" s="190" t="s">
        <v>20867</v>
      </c>
      <c r="F7274" s="190" t="s">
        <v>20869</v>
      </c>
      <c r="G7274" s="192">
        <v>23000</v>
      </c>
      <c r="H7274" s="191">
        <v>642.97</v>
      </c>
      <c r="I7274" s="188">
        <v>35.771497892592187</v>
      </c>
      <c r="J7274" s="192">
        <v>26000</v>
      </c>
      <c r="K7274" s="191">
        <v>656.18</v>
      </c>
      <c r="L7274" s="193">
        <v>39.623274101618463</v>
      </c>
      <c r="O7274" s="185"/>
    </row>
    <row r="7275" spans="1:15" x14ac:dyDescent="0.25">
      <c r="A7275" s="239" t="s">
        <v>17346</v>
      </c>
      <c r="B7275" s="189" t="s">
        <v>5439</v>
      </c>
      <c r="C7275" s="190" t="s">
        <v>5438</v>
      </c>
      <c r="D7275" s="190" t="s">
        <v>296</v>
      </c>
      <c r="E7275" s="190" t="s">
        <v>20867</v>
      </c>
      <c r="F7275" s="190" t="s">
        <v>20869</v>
      </c>
      <c r="G7275" s="192">
        <v>37467</v>
      </c>
      <c r="H7275" s="191">
        <v>1104.05</v>
      </c>
      <c r="I7275" s="188">
        <v>33.935963045151944</v>
      </c>
      <c r="J7275" s="192">
        <v>37708</v>
      </c>
      <c r="K7275" s="191">
        <v>1104.94</v>
      </c>
      <c r="L7275" s="193">
        <v>34.126739913479462</v>
      </c>
      <c r="O7275" s="185"/>
    </row>
    <row r="7276" spans="1:15" x14ac:dyDescent="0.25">
      <c r="A7276" s="239" t="s">
        <v>17347</v>
      </c>
      <c r="B7276" s="189" t="s">
        <v>5439</v>
      </c>
      <c r="C7276" s="190" t="s">
        <v>5438</v>
      </c>
      <c r="D7276" s="190" t="s">
        <v>1114</v>
      </c>
      <c r="E7276" s="190" t="s">
        <v>20867</v>
      </c>
      <c r="F7276" s="190" t="s">
        <v>20869</v>
      </c>
      <c r="G7276" s="192">
        <v>1688</v>
      </c>
      <c r="H7276" s="191">
        <v>185.31</v>
      </c>
      <c r="I7276" s="188">
        <v>9.1090604932275649</v>
      </c>
      <c r="J7276" s="192">
        <v>2000</v>
      </c>
      <c r="K7276" s="191">
        <v>202.27</v>
      </c>
      <c r="L7276" s="193">
        <v>9.8877737677361939</v>
      </c>
      <c r="O7276" s="185"/>
    </row>
    <row r="7277" spans="1:15" x14ac:dyDescent="0.25">
      <c r="A7277" s="239" t="s">
        <v>17348</v>
      </c>
      <c r="B7277" s="189" t="s">
        <v>5439</v>
      </c>
      <c r="C7277" s="190" t="s">
        <v>5438</v>
      </c>
      <c r="D7277" s="190" t="s">
        <v>1115</v>
      </c>
      <c r="E7277" s="190" t="s">
        <v>20867</v>
      </c>
      <c r="F7277" s="190" t="s">
        <v>20869</v>
      </c>
      <c r="G7277" s="192">
        <v>4157</v>
      </c>
      <c r="H7277" s="191">
        <v>190.25</v>
      </c>
      <c r="I7277" s="188">
        <v>21.850197109067018</v>
      </c>
      <c r="J7277" s="192">
        <v>4203</v>
      </c>
      <c r="K7277" s="191">
        <v>201.05</v>
      </c>
      <c r="L7277" s="193">
        <v>20.905247450882865</v>
      </c>
      <c r="O7277" s="185"/>
    </row>
    <row r="7278" spans="1:15" x14ac:dyDescent="0.25">
      <c r="A7278" s="239" t="s">
        <v>17349</v>
      </c>
      <c r="B7278" s="189" t="s">
        <v>5439</v>
      </c>
      <c r="C7278" s="190" t="s">
        <v>5438</v>
      </c>
      <c r="D7278" s="190" t="s">
        <v>1116</v>
      </c>
      <c r="E7278" s="190" t="s">
        <v>20867</v>
      </c>
      <c r="F7278" s="190" t="s">
        <v>20869</v>
      </c>
      <c r="G7278" s="192">
        <v>4384</v>
      </c>
      <c r="H7278" s="191">
        <v>127.81</v>
      </c>
      <c r="I7278" s="188">
        <v>34.300915421328533</v>
      </c>
      <c r="J7278" s="192">
        <v>4384</v>
      </c>
      <c r="K7278" s="191">
        <v>124.97</v>
      </c>
      <c r="L7278" s="193">
        <v>35.080419300632151</v>
      </c>
      <c r="O7278" s="185"/>
    </row>
    <row r="7279" spans="1:15" x14ac:dyDescent="0.25">
      <c r="A7279" s="239" t="s">
        <v>17350</v>
      </c>
      <c r="B7279" s="189" t="s">
        <v>5439</v>
      </c>
      <c r="C7279" s="190" t="s">
        <v>5438</v>
      </c>
      <c r="D7279" s="190" t="s">
        <v>5259</v>
      </c>
      <c r="E7279" s="190" t="s">
        <v>20867</v>
      </c>
      <c r="F7279" s="190" t="s">
        <v>20869</v>
      </c>
      <c r="G7279" s="192">
        <v>63971</v>
      </c>
      <c r="H7279" s="191">
        <v>1865.24</v>
      </c>
      <c r="I7279" s="188">
        <v>34.296390812978494</v>
      </c>
      <c r="J7279" s="192">
        <v>65027</v>
      </c>
      <c r="K7279" s="191">
        <v>1876.41</v>
      </c>
      <c r="L7279" s="193">
        <v>34.655006102077905</v>
      </c>
      <c r="O7279" s="185"/>
    </row>
    <row r="7280" spans="1:15" x14ac:dyDescent="0.25">
      <c r="A7280" s="239" t="s">
        <v>17351</v>
      </c>
      <c r="B7280" s="189" t="s">
        <v>5439</v>
      </c>
      <c r="C7280" s="190" t="s">
        <v>5438</v>
      </c>
      <c r="D7280" s="190" t="s">
        <v>5260</v>
      </c>
      <c r="E7280" s="190" t="s">
        <v>20867</v>
      </c>
      <c r="F7280" s="190" t="s">
        <v>20869</v>
      </c>
      <c r="G7280" s="192">
        <v>9513</v>
      </c>
      <c r="H7280" s="191">
        <v>269.68</v>
      </c>
      <c r="I7280" s="188">
        <v>35.275140907742511</v>
      </c>
      <c r="J7280" s="192">
        <v>9703</v>
      </c>
      <c r="K7280" s="191">
        <v>274.49</v>
      </c>
      <c r="L7280" s="193">
        <v>35.349193048927098</v>
      </c>
      <c r="O7280" s="185"/>
    </row>
    <row r="7281" spans="1:15" x14ac:dyDescent="0.25">
      <c r="A7281" s="239" t="s">
        <v>17352</v>
      </c>
      <c r="B7281" s="189" t="s">
        <v>5439</v>
      </c>
      <c r="C7281" s="190" t="s">
        <v>5438</v>
      </c>
      <c r="D7281" s="190" t="s">
        <v>7154</v>
      </c>
      <c r="E7281" s="190" t="s">
        <v>20867</v>
      </c>
      <c r="F7281" s="190" t="s">
        <v>20869</v>
      </c>
      <c r="G7281" s="192">
        <v>8453</v>
      </c>
      <c r="H7281" s="191">
        <v>250.66</v>
      </c>
      <c r="I7281" s="188">
        <v>33.722971355621162</v>
      </c>
      <c r="J7281" s="192">
        <v>8700</v>
      </c>
      <c r="K7281" s="191">
        <v>257.98</v>
      </c>
      <c r="L7281" s="193">
        <v>33.723544460810913</v>
      </c>
      <c r="O7281" s="185"/>
    </row>
    <row r="7282" spans="1:15" x14ac:dyDescent="0.25">
      <c r="A7282" s="239" t="s">
        <v>17353</v>
      </c>
      <c r="B7282" s="189" t="s">
        <v>5439</v>
      </c>
      <c r="C7282" s="190" t="s">
        <v>5438</v>
      </c>
      <c r="D7282" s="190" t="s">
        <v>5261</v>
      </c>
      <c r="E7282" s="190" t="s">
        <v>20867</v>
      </c>
      <c r="F7282" s="190" t="s">
        <v>20869</v>
      </c>
      <c r="G7282" s="192">
        <v>36841</v>
      </c>
      <c r="H7282" s="191">
        <v>920.74</v>
      </c>
      <c r="I7282" s="188">
        <v>40.012381345439536</v>
      </c>
      <c r="J7282" s="192">
        <v>41992</v>
      </c>
      <c r="K7282" s="191">
        <v>947.6</v>
      </c>
      <c r="L7282" s="193">
        <v>44.314056563951034</v>
      </c>
      <c r="O7282" s="185"/>
    </row>
    <row r="7283" spans="1:15" x14ac:dyDescent="0.25">
      <c r="A7283" s="239" t="s">
        <v>17354</v>
      </c>
      <c r="B7283" s="189" t="s">
        <v>5439</v>
      </c>
      <c r="C7283" s="190" t="s">
        <v>5438</v>
      </c>
      <c r="D7283" s="190" t="s">
        <v>5262</v>
      </c>
      <c r="E7283" s="190" t="s">
        <v>20867</v>
      </c>
      <c r="F7283" s="190" t="s">
        <v>20869</v>
      </c>
      <c r="G7283" s="192">
        <v>4440</v>
      </c>
      <c r="H7283" s="191">
        <v>458.09</v>
      </c>
      <c r="I7283" s="188">
        <v>9.6924185203780926</v>
      </c>
      <c r="J7283" s="192">
        <v>4440</v>
      </c>
      <c r="K7283" s="191">
        <v>460.27</v>
      </c>
      <c r="L7283" s="193">
        <v>9.6465118300128196</v>
      </c>
      <c r="O7283" s="185"/>
    </row>
    <row r="7284" spans="1:15" x14ac:dyDescent="0.25">
      <c r="A7284" s="239" t="s">
        <v>17355</v>
      </c>
      <c r="B7284" s="189" t="s">
        <v>5439</v>
      </c>
      <c r="C7284" s="190" t="s">
        <v>5438</v>
      </c>
      <c r="D7284" s="190" t="s">
        <v>5263</v>
      </c>
      <c r="E7284" s="190" t="s">
        <v>20867</v>
      </c>
      <c r="F7284" s="190" t="s">
        <v>20869</v>
      </c>
      <c r="G7284" s="192">
        <v>4239</v>
      </c>
      <c r="H7284" s="191">
        <v>231.62</v>
      </c>
      <c r="I7284" s="188">
        <v>18.30152836542613</v>
      </c>
      <c r="J7284" s="192">
        <v>4274</v>
      </c>
      <c r="K7284" s="191">
        <v>238</v>
      </c>
      <c r="L7284" s="193">
        <v>17.957983193277311</v>
      </c>
      <c r="O7284" s="185"/>
    </row>
    <row r="7285" spans="1:15" x14ac:dyDescent="0.25">
      <c r="A7285" s="239" t="s">
        <v>17356</v>
      </c>
      <c r="B7285" s="189" t="s">
        <v>5439</v>
      </c>
      <c r="C7285" s="190" t="s">
        <v>5438</v>
      </c>
      <c r="D7285" s="190" t="s">
        <v>5264</v>
      </c>
      <c r="E7285" s="190" t="s">
        <v>20867</v>
      </c>
      <c r="F7285" s="190" t="s">
        <v>20869</v>
      </c>
      <c r="G7285" s="192">
        <v>4383</v>
      </c>
      <c r="H7285" s="191">
        <v>113.53</v>
      </c>
      <c r="I7285" s="188">
        <v>38.606535717431512</v>
      </c>
      <c r="J7285" s="192">
        <v>4499</v>
      </c>
      <c r="K7285" s="191">
        <v>114.4</v>
      </c>
      <c r="L7285" s="193">
        <v>39.326923076923073</v>
      </c>
      <c r="O7285" s="185"/>
    </row>
    <row r="7286" spans="1:15" x14ac:dyDescent="0.25">
      <c r="A7286" s="239" t="s">
        <v>17357</v>
      </c>
      <c r="B7286" s="189" t="s">
        <v>5439</v>
      </c>
      <c r="C7286" s="190" t="s">
        <v>5438</v>
      </c>
      <c r="D7286" s="190" t="s">
        <v>5265</v>
      </c>
      <c r="E7286" s="190" t="s">
        <v>20867</v>
      </c>
      <c r="F7286" s="190" t="s">
        <v>20869</v>
      </c>
      <c r="G7286" s="192">
        <v>8028</v>
      </c>
      <c r="H7286" s="191">
        <v>431.42</v>
      </c>
      <c r="I7286" s="188">
        <v>18.608316721524268</v>
      </c>
      <c r="J7286" s="192">
        <v>8355</v>
      </c>
      <c r="K7286" s="191">
        <v>439.63</v>
      </c>
      <c r="L7286" s="193">
        <v>19.004617519277573</v>
      </c>
      <c r="O7286" s="185"/>
    </row>
    <row r="7287" spans="1:15" x14ac:dyDescent="0.25">
      <c r="A7287" s="239" t="s">
        <v>17358</v>
      </c>
      <c r="B7287" s="189" t="s">
        <v>5439</v>
      </c>
      <c r="C7287" s="190" t="s">
        <v>5438</v>
      </c>
      <c r="D7287" s="190" t="s">
        <v>7743</v>
      </c>
      <c r="E7287" s="190" t="s">
        <v>20867</v>
      </c>
      <c r="F7287" s="190" t="s">
        <v>20869</v>
      </c>
      <c r="G7287" s="192">
        <v>10323</v>
      </c>
      <c r="H7287" s="191">
        <v>320.69</v>
      </c>
      <c r="I7287" s="188">
        <v>32.189965387133995</v>
      </c>
      <c r="J7287" s="192">
        <v>11419</v>
      </c>
      <c r="K7287" s="191">
        <v>325.60000000000002</v>
      </c>
      <c r="L7287" s="193">
        <v>35.07063882063882</v>
      </c>
      <c r="O7287" s="185"/>
    </row>
    <row r="7288" spans="1:15" x14ac:dyDescent="0.25">
      <c r="A7288" s="239" t="s">
        <v>17359</v>
      </c>
      <c r="B7288" s="189" t="s">
        <v>5439</v>
      </c>
      <c r="C7288" s="190" t="s">
        <v>5438</v>
      </c>
      <c r="D7288" s="190" t="s">
        <v>5266</v>
      </c>
      <c r="E7288" s="190" t="s">
        <v>20867</v>
      </c>
      <c r="F7288" s="190" t="s">
        <v>20869</v>
      </c>
      <c r="G7288" s="192">
        <v>12807</v>
      </c>
      <c r="H7288" s="191">
        <v>529.89</v>
      </c>
      <c r="I7288" s="188">
        <v>24.169167185642305</v>
      </c>
      <c r="J7288" s="192">
        <v>13522</v>
      </c>
      <c r="K7288" s="191">
        <v>534.22</v>
      </c>
      <c r="L7288" s="193">
        <v>25.311669349706111</v>
      </c>
      <c r="O7288" s="185"/>
    </row>
    <row r="7289" spans="1:15" x14ac:dyDescent="0.25">
      <c r="A7289" s="239" t="s">
        <v>17360</v>
      </c>
      <c r="B7289" s="189" t="s">
        <v>5439</v>
      </c>
      <c r="C7289" s="190" t="s">
        <v>5438</v>
      </c>
      <c r="D7289" s="190" t="s">
        <v>5267</v>
      </c>
      <c r="E7289" s="190" t="s">
        <v>20867</v>
      </c>
      <c r="F7289" s="190" t="s">
        <v>20869</v>
      </c>
      <c r="G7289" s="192">
        <v>13002</v>
      </c>
      <c r="H7289" s="191">
        <v>633.24</v>
      </c>
      <c r="I7289" s="188">
        <v>20.532499526245974</v>
      </c>
      <c r="J7289" s="192">
        <v>13137</v>
      </c>
      <c r="K7289" s="191">
        <v>661.83</v>
      </c>
      <c r="L7289" s="193">
        <v>19.849508181859388</v>
      </c>
      <c r="O7289" s="185"/>
    </row>
    <row r="7290" spans="1:15" x14ac:dyDescent="0.25">
      <c r="A7290" s="239" t="s">
        <v>17361</v>
      </c>
      <c r="B7290" s="189" t="s">
        <v>5439</v>
      </c>
      <c r="C7290" s="190" t="s">
        <v>5438</v>
      </c>
      <c r="D7290" s="190" t="s">
        <v>5268</v>
      </c>
      <c r="E7290" s="190" t="s">
        <v>20867</v>
      </c>
      <c r="F7290" s="190" t="s">
        <v>20869</v>
      </c>
      <c r="G7290" s="192">
        <v>29707</v>
      </c>
      <c r="H7290" s="191">
        <v>1053.94</v>
      </c>
      <c r="I7290" s="188">
        <v>28.186614038749834</v>
      </c>
      <c r="J7290" s="192">
        <v>30360</v>
      </c>
      <c r="K7290" s="191">
        <v>1067.8699999999999</v>
      </c>
      <c r="L7290" s="193">
        <v>28.43042692462566</v>
      </c>
      <c r="O7290" s="185"/>
    </row>
    <row r="7291" spans="1:15" x14ac:dyDescent="0.25">
      <c r="A7291" s="239" t="s">
        <v>17362</v>
      </c>
      <c r="B7291" s="189" t="s">
        <v>5439</v>
      </c>
      <c r="C7291" s="190" t="s">
        <v>5438</v>
      </c>
      <c r="D7291" s="190" t="s">
        <v>5269</v>
      </c>
      <c r="E7291" s="190" t="s">
        <v>20867</v>
      </c>
      <c r="F7291" s="190" t="s">
        <v>20869</v>
      </c>
      <c r="G7291" s="192">
        <v>7756</v>
      </c>
      <c r="H7291" s="191">
        <v>276.60000000000002</v>
      </c>
      <c r="I7291" s="188">
        <v>28.040491684743309</v>
      </c>
      <c r="J7291" s="192">
        <v>8177</v>
      </c>
      <c r="K7291" s="191">
        <v>287.24</v>
      </c>
      <c r="L7291" s="193">
        <v>28.467483637376407</v>
      </c>
      <c r="O7291" s="185"/>
    </row>
    <row r="7292" spans="1:15" x14ac:dyDescent="0.25">
      <c r="A7292" s="239" t="s">
        <v>17363</v>
      </c>
      <c r="B7292" s="189" t="s">
        <v>5439</v>
      </c>
      <c r="C7292" s="190" t="s">
        <v>5438</v>
      </c>
      <c r="D7292" s="190" t="s">
        <v>5270</v>
      </c>
      <c r="E7292" s="190" t="s">
        <v>20867</v>
      </c>
      <c r="F7292" s="190" t="s">
        <v>20869</v>
      </c>
      <c r="G7292" s="192">
        <v>15296</v>
      </c>
      <c r="H7292" s="191">
        <v>721.7</v>
      </c>
      <c r="I7292" s="188">
        <v>21.194402106138284</v>
      </c>
      <c r="J7292" s="192">
        <v>15852</v>
      </c>
      <c r="K7292" s="191">
        <v>734.22</v>
      </c>
      <c r="L7292" s="193">
        <v>21.590259050420855</v>
      </c>
      <c r="O7292" s="185"/>
    </row>
    <row r="7293" spans="1:15" x14ac:dyDescent="0.25">
      <c r="A7293" s="239" t="s">
        <v>17364</v>
      </c>
      <c r="B7293" s="189" t="s">
        <v>5439</v>
      </c>
      <c r="C7293" s="190" t="s">
        <v>5438</v>
      </c>
      <c r="D7293" s="190" t="s">
        <v>5271</v>
      </c>
      <c r="E7293" s="190" t="s">
        <v>20867</v>
      </c>
      <c r="F7293" s="190" t="s">
        <v>20869</v>
      </c>
      <c r="G7293" s="192">
        <v>216582</v>
      </c>
      <c r="H7293" s="191">
        <v>2537.88</v>
      </c>
      <c r="I7293" s="188">
        <v>85.339732375053188</v>
      </c>
      <c r="J7293" s="192">
        <v>223306</v>
      </c>
      <c r="K7293" s="191">
        <v>2616.65</v>
      </c>
      <c r="L7293" s="193">
        <v>85.340416180994779</v>
      </c>
      <c r="O7293" s="185"/>
    </row>
    <row r="7294" spans="1:15" x14ac:dyDescent="0.25">
      <c r="A7294" s="239" t="s">
        <v>17365</v>
      </c>
      <c r="B7294" s="189" t="s">
        <v>5439</v>
      </c>
      <c r="C7294" s="190" t="s">
        <v>5438</v>
      </c>
      <c r="D7294" s="190" t="s">
        <v>5272</v>
      </c>
      <c r="E7294" s="190" t="s">
        <v>20867</v>
      </c>
      <c r="F7294" s="190" t="s">
        <v>20869</v>
      </c>
      <c r="G7294" s="192">
        <v>13500</v>
      </c>
      <c r="H7294" s="191">
        <v>688.26</v>
      </c>
      <c r="I7294" s="188">
        <v>19.614680498648767</v>
      </c>
      <c r="J7294" s="192">
        <v>14000</v>
      </c>
      <c r="K7294" s="191">
        <v>710.96</v>
      </c>
      <c r="L7294" s="193">
        <v>19.691684482952628</v>
      </c>
      <c r="O7294" s="185"/>
    </row>
    <row r="7295" spans="1:15" x14ac:dyDescent="0.25">
      <c r="A7295" s="239" t="s">
        <v>17366</v>
      </c>
      <c r="B7295" s="189" t="s">
        <v>5439</v>
      </c>
      <c r="C7295" s="190" t="s">
        <v>5438</v>
      </c>
      <c r="D7295" s="190" t="s">
        <v>5273</v>
      </c>
      <c r="E7295" s="190" t="s">
        <v>20867</v>
      </c>
      <c r="F7295" s="190" t="s">
        <v>20869</v>
      </c>
      <c r="G7295" s="192">
        <v>23500</v>
      </c>
      <c r="H7295" s="191">
        <v>1405.73</v>
      </c>
      <c r="I7295" s="188">
        <v>16.717292794491119</v>
      </c>
      <c r="J7295" s="192">
        <v>24000</v>
      </c>
      <c r="K7295" s="191">
        <v>1404.96</v>
      </c>
      <c r="L7295" s="193">
        <v>17.082336863682951</v>
      </c>
      <c r="O7295" s="185"/>
    </row>
    <row r="7296" spans="1:15" x14ac:dyDescent="0.25">
      <c r="A7296" s="239" t="s">
        <v>17367</v>
      </c>
      <c r="B7296" s="189" t="s">
        <v>5439</v>
      </c>
      <c r="C7296" s="190" t="s">
        <v>5438</v>
      </c>
      <c r="D7296" s="190" t="s">
        <v>5274</v>
      </c>
      <c r="E7296" s="190" t="s">
        <v>20867</v>
      </c>
      <c r="F7296" s="190" t="s">
        <v>20869</v>
      </c>
      <c r="G7296" s="192">
        <v>4010</v>
      </c>
      <c r="H7296" s="191">
        <v>243.04</v>
      </c>
      <c r="I7296" s="188">
        <v>16.499341672152731</v>
      </c>
      <c r="J7296" s="192">
        <v>4090</v>
      </c>
      <c r="K7296" s="191">
        <v>247.98</v>
      </c>
      <c r="L7296" s="193">
        <v>16.493265585934349</v>
      </c>
      <c r="O7296" s="185"/>
    </row>
    <row r="7297" spans="1:15" x14ac:dyDescent="0.25">
      <c r="A7297" s="239" t="s">
        <v>17368</v>
      </c>
      <c r="B7297" s="189" t="s">
        <v>5439</v>
      </c>
      <c r="C7297" s="190" t="s">
        <v>5438</v>
      </c>
      <c r="D7297" s="190" t="s">
        <v>5275</v>
      </c>
      <c r="E7297" s="190" t="s">
        <v>20867</v>
      </c>
      <c r="F7297" s="190" t="s">
        <v>20869</v>
      </c>
      <c r="G7297" s="192">
        <v>3362</v>
      </c>
      <c r="H7297" s="191">
        <v>111.07</v>
      </c>
      <c r="I7297" s="188">
        <v>30.269199603853426</v>
      </c>
      <c r="J7297" s="192">
        <v>3381</v>
      </c>
      <c r="K7297" s="191">
        <v>116.17</v>
      </c>
      <c r="L7297" s="193">
        <v>29.103899457691313</v>
      </c>
      <c r="O7297" s="185"/>
    </row>
    <row r="7298" spans="1:15" x14ac:dyDescent="0.25">
      <c r="A7298" s="239" t="s">
        <v>17369</v>
      </c>
      <c r="B7298" s="189" t="s">
        <v>5439</v>
      </c>
      <c r="C7298" s="190" t="s">
        <v>5438</v>
      </c>
      <c r="D7298" s="190" t="s">
        <v>5276</v>
      </c>
      <c r="E7298" s="190" t="s">
        <v>20867</v>
      </c>
      <c r="F7298" s="190" t="s">
        <v>20869</v>
      </c>
      <c r="G7298" s="192">
        <v>500</v>
      </c>
      <c r="H7298" s="191">
        <v>95.37</v>
      </c>
      <c r="I7298" s="188">
        <v>5.242738806752647</v>
      </c>
      <c r="J7298" s="192">
        <v>500</v>
      </c>
      <c r="K7298" s="191">
        <v>99.71</v>
      </c>
      <c r="L7298" s="193">
        <v>5.0145421722996693</v>
      </c>
      <c r="O7298" s="185"/>
    </row>
    <row r="7299" spans="1:15" x14ac:dyDescent="0.25">
      <c r="A7299" s="239" t="s">
        <v>17370</v>
      </c>
      <c r="B7299" s="189" t="s">
        <v>5439</v>
      </c>
      <c r="C7299" s="190" t="s">
        <v>5438</v>
      </c>
      <c r="D7299" s="190" t="s">
        <v>5277</v>
      </c>
      <c r="E7299" s="190" t="s">
        <v>20867</v>
      </c>
      <c r="F7299" s="190" t="s">
        <v>20869</v>
      </c>
      <c r="G7299" s="192">
        <v>28000</v>
      </c>
      <c r="H7299" s="191">
        <v>838.77</v>
      </c>
      <c r="I7299" s="188">
        <v>33.382214433038854</v>
      </c>
      <c r="J7299" s="192">
        <v>29300</v>
      </c>
      <c r="K7299" s="191">
        <v>875.82</v>
      </c>
      <c r="L7299" s="193">
        <v>33.454362768605421</v>
      </c>
      <c r="O7299" s="185"/>
    </row>
    <row r="7300" spans="1:15" x14ac:dyDescent="0.25">
      <c r="A7300" s="239" t="s">
        <v>17371</v>
      </c>
      <c r="B7300" s="189" t="s">
        <v>5441</v>
      </c>
      <c r="C7300" s="190" t="s">
        <v>5440</v>
      </c>
      <c r="D7300" s="190" t="s">
        <v>5278</v>
      </c>
      <c r="E7300" s="190" t="s">
        <v>20867</v>
      </c>
      <c r="F7300" s="190" t="s">
        <v>20869</v>
      </c>
      <c r="G7300" s="192">
        <v>5955</v>
      </c>
      <c r="H7300" s="191">
        <v>385</v>
      </c>
      <c r="I7300" s="188">
        <v>15.467532467532468</v>
      </c>
      <c r="J7300" s="192">
        <v>6185</v>
      </c>
      <c r="K7300" s="191">
        <v>394</v>
      </c>
      <c r="L7300" s="193">
        <v>15.697969543147208</v>
      </c>
      <c r="O7300" s="185"/>
    </row>
    <row r="7301" spans="1:15" x14ac:dyDescent="0.25">
      <c r="A7301" s="239" t="s">
        <v>17372</v>
      </c>
      <c r="B7301" s="189" t="s">
        <v>5441</v>
      </c>
      <c r="C7301" s="190" t="s">
        <v>5440</v>
      </c>
      <c r="D7301" s="190" t="s">
        <v>5279</v>
      </c>
      <c r="E7301" s="190" t="s">
        <v>20867</v>
      </c>
      <c r="F7301" s="190" t="s">
        <v>20869</v>
      </c>
      <c r="G7301" s="192">
        <v>64204.800000000003</v>
      </c>
      <c r="H7301" s="191">
        <v>1266</v>
      </c>
      <c r="I7301" s="188">
        <v>50.714691943127967</v>
      </c>
      <c r="J7301" s="192">
        <v>65500</v>
      </c>
      <c r="K7301" s="191">
        <v>1293</v>
      </c>
      <c r="L7301" s="193">
        <v>50.657385924207269</v>
      </c>
      <c r="O7301" s="185"/>
    </row>
    <row r="7302" spans="1:15" x14ac:dyDescent="0.25">
      <c r="A7302" s="239" t="s">
        <v>17373</v>
      </c>
      <c r="B7302" s="189" t="s">
        <v>5441</v>
      </c>
      <c r="C7302" s="190" t="s">
        <v>5440</v>
      </c>
      <c r="D7302" s="190" t="s">
        <v>5280</v>
      </c>
      <c r="E7302" s="190" t="s">
        <v>20867</v>
      </c>
      <c r="F7302" s="190" t="s">
        <v>20869</v>
      </c>
      <c r="G7302" s="192">
        <v>9602</v>
      </c>
      <c r="H7302" s="191">
        <v>520</v>
      </c>
      <c r="I7302" s="188">
        <v>18.465384615384615</v>
      </c>
      <c r="J7302" s="192">
        <v>10481</v>
      </c>
      <c r="K7302" s="191">
        <v>534</v>
      </c>
      <c r="L7302" s="193">
        <v>19.627340823970037</v>
      </c>
      <c r="O7302" s="185"/>
    </row>
    <row r="7303" spans="1:15" x14ac:dyDescent="0.25">
      <c r="A7303" s="239" t="s">
        <v>17374</v>
      </c>
      <c r="B7303" s="189" t="s">
        <v>5441</v>
      </c>
      <c r="C7303" s="190" t="s">
        <v>5440</v>
      </c>
      <c r="D7303" s="190" t="s">
        <v>870</v>
      </c>
      <c r="E7303" s="190" t="s">
        <v>20867</v>
      </c>
      <c r="F7303" s="190" t="s">
        <v>20869</v>
      </c>
      <c r="G7303" s="192">
        <v>20427</v>
      </c>
      <c r="H7303" s="191">
        <v>764</v>
      </c>
      <c r="I7303" s="188">
        <v>26.736910994764397</v>
      </c>
      <c r="J7303" s="192">
        <v>21512</v>
      </c>
      <c r="K7303" s="191">
        <v>784</v>
      </c>
      <c r="L7303" s="193">
        <v>27.438775510204081</v>
      </c>
      <c r="O7303" s="185"/>
    </row>
    <row r="7304" spans="1:15" x14ac:dyDescent="0.25">
      <c r="A7304" s="239" t="s">
        <v>17375</v>
      </c>
      <c r="B7304" s="189" t="s">
        <v>5441</v>
      </c>
      <c r="C7304" s="190" t="s">
        <v>5440</v>
      </c>
      <c r="D7304" s="190" t="s">
        <v>3537</v>
      </c>
      <c r="E7304" s="190" t="s">
        <v>20867</v>
      </c>
      <c r="F7304" s="190" t="s">
        <v>20869</v>
      </c>
      <c r="G7304" s="192">
        <v>15244</v>
      </c>
      <c r="H7304" s="191">
        <v>626</v>
      </c>
      <c r="I7304" s="188">
        <v>24.35143769968051</v>
      </c>
      <c r="J7304" s="192">
        <v>16001</v>
      </c>
      <c r="K7304" s="191">
        <v>630</v>
      </c>
      <c r="L7304" s="193">
        <v>25.398412698412699</v>
      </c>
      <c r="O7304" s="185"/>
    </row>
    <row r="7305" spans="1:15" x14ac:dyDescent="0.25">
      <c r="A7305" s="239" t="s">
        <v>17376</v>
      </c>
      <c r="B7305" s="189" t="s">
        <v>5441</v>
      </c>
      <c r="C7305" s="190" t="s">
        <v>5440</v>
      </c>
      <c r="D7305" s="190" t="s">
        <v>5281</v>
      </c>
      <c r="E7305" s="190" t="s">
        <v>20867</v>
      </c>
      <c r="F7305" s="190" t="s">
        <v>20869</v>
      </c>
      <c r="G7305" s="192">
        <v>22112</v>
      </c>
      <c r="H7305" s="191">
        <v>654</v>
      </c>
      <c r="I7305" s="188">
        <v>33.810397553516822</v>
      </c>
      <c r="J7305" s="192">
        <v>23829</v>
      </c>
      <c r="K7305" s="191">
        <v>663</v>
      </c>
      <c r="L7305" s="193">
        <v>35.941176470588232</v>
      </c>
      <c r="O7305" s="185"/>
    </row>
    <row r="7306" spans="1:15" x14ac:dyDescent="0.25">
      <c r="A7306" s="239" t="s">
        <v>17377</v>
      </c>
      <c r="B7306" s="189" t="s">
        <v>5441</v>
      </c>
      <c r="C7306" s="190" t="s">
        <v>5440</v>
      </c>
      <c r="D7306" s="190" t="s">
        <v>5282</v>
      </c>
      <c r="E7306" s="190" t="s">
        <v>20867</v>
      </c>
      <c r="F7306" s="190" t="s">
        <v>20869</v>
      </c>
      <c r="G7306" s="192">
        <v>6197</v>
      </c>
      <c r="H7306" s="191">
        <v>196</v>
      </c>
      <c r="I7306" s="188">
        <v>31.617346938775512</v>
      </c>
      <c r="J7306" s="192">
        <v>6535</v>
      </c>
      <c r="K7306" s="191">
        <v>200</v>
      </c>
      <c r="L7306" s="193">
        <v>32.674999999999997</v>
      </c>
      <c r="O7306" s="185"/>
    </row>
    <row r="7307" spans="1:15" x14ac:dyDescent="0.25">
      <c r="A7307" s="239" t="s">
        <v>17378</v>
      </c>
      <c r="B7307" s="189" t="s">
        <v>5441</v>
      </c>
      <c r="C7307" s="190" t="s">
        <v>5440</v>
      </c>
      <c r="D7307" s="190" t="s">
        <v>5283</v>
      </c>
      <c r="E7307" s="190" t="s">
        <v>20867</v>
      </c>
      <c r="F7307" s="190" t="s">
        <v>20869</v>
      </c>
      <c r="G7307" s="192">
        <v>17873</v>
      </c>
      <c r="H7307" s="191">
        <v>827</v>
      </c>
      <c r="I7307" s="188">
        <v>21.611850060459492</v>
      </c>
      <c r="J7307" s="192">
        <v>20059</v>
      </c>
      <c r="K7307" s="191">
        <v>853</v>
      </c>
      <c r="L7307" s="193">
        <v>23.5158264947245</v>
      </c>
      <c r="O7307" s="185"/>
    </row>
    <row r="7308" spans="1:15" x14ac:dyDescent="0.25">
      <c r="A7308" s="239" t="s">
        <v>17379</v>
      </c>
      <c r="B7308" s="189" t="s">
        <v>5441</v>
      </c>
      <c r="C7308" s="190" t="s">
        <v>5440</v>
      </c>
      <c r="D7308" s="190" t="s">
        <v>5284</v>
      </c>
      <c r="E7308" s="190" t="s">
        <v>20867</v>
      </c>
      <c r="F7308" s="190" t="s">
        <v>20869</v>
      </c>
      <c r="G7308" s="192">
        <v>165194</v>
      </c>
      <c r="H7308" s="191">
        <v>2917</v>
      </c>
      <c r="I7308" s="188">
        <v>56.631470689064109</v>
      </c>
      <c r="J7308" s="192">
        <v>177469</v>
      </c>
      <c r="K7308" s="191">
        <v>2989</v>
      </c>
      <c r="L7308" s="193">
        <v>59.3740381398461</v>
      </c>
      <c r="O7308" s="185"/>
    </row>
    <row r="7309" spans="1:15" x14ac:dyDescent="0.25">
      <c r="A7309" s="239" t="s">
        <v>17380</v>
      </c>
      <c r="B7309" s="189" t="s">
        <v>5441</v>
      </c>
      <c r="C7309" s="190" t="s">
        <v>5440</v>
      </c>
      <c r="D7309" s="190" t="s">
        <v>5285</v>
      </c>
      <c r="E7309" s="190" t="s">
        <v>20867</v>
      </c>
      <c r="F7309" s="190" t="s">
        <v>20869</v>
      </c>
      <c r="G7309" s="192">
        <v>485</v>
      </c>
      <c r="H7309" s="191">
        <v>30</v>
      </c>
      <c r="I7309" s="188">
        <v>16.166666666666668</v>
      </c>
      <c r="J7309" s="192">
        <v>583</v>
      </c>
      <c r="K7309" s="191">
        <v>31</v>
      </c>
      <c r="L7309" s="193">
        <v>18.806451612903224</v>
      </c>
      <c r="O7309" s="185"/>
    </row>
    <row r="7310" spans="1:15" x14ac:dyDescent="0.25">
      <c r="A7310" s="239" t="s">
        <v>17381</v>
      </c>
      <c r="B7310" s="189" t="s">
        <v>5441</v>
      </c>
      <c r="C7310" s="190" t="s">
        <v>5440</v>
      </c>
      <c r="D7310" s="190" t="s">
        <v>1240</v>
      </c>
      <c r="E7310" s="190" t="s">
        <v>20867</v>
      </c>
      <c r="F7310" s="190" t="s">
        <v>20869</v>
      </c>
      <c r="G7310" s="192">
        <v>54926</v>
      </c>
      <c r="H7310" s="191">
        <v>1431</v>
      </c>
      <c r="I7310" s="188">
        <v>38.382948986722575</v>
      </c>
      <c r="J7310" s="192">
        <v>62830</v>
      </c>
      <c r="K7310" s="191">
        <v>1447</v>
      </c>
      <c r="L7310" s="193">
        <v>43.420870767104354</v>
      </c>
      <c r="O7310" s="185"/>
    </row>
    <row r="7311" spans="1:15" x14ac:dyDescent="0.25">
      <c r="A7311" s="239" t="s">
        <v>17382</v>
      </c>
      <c r="B7311" s="189" t="s">
        <v>5441</v>
      </c>
      <c r="C7311" s="190" t="s">
        <v>5440</v>
      </c>
      <c r="D7311" s="190" t="s">
        <v>6492</v>
      </c>
      <c r="E7311" s="190" t="s">
        <v>20867</v>
      </c>
      <c r="F7311" s="190" t="s">
        <v>20869</v>
      </c>
      <c r="G7311" s="192">
        <v>14288</v>
      </c>
      <c r="H7311" s="191">
        <v>363</v>
      </c>
      <c r="I7311" s="188">
        <v>39.360881542699723</v>
      </c>
      <c r="J7311" s="192">
        <v>19010</v>
      </c>
      <c r="K7311" s="191">
        <v>374</v>
      </c>
      <c r="L7311" s="193">
        <v>50.828877005347593</v>
      </c>
      <c r="O7311" s="185"/>
    </row>
    <row r="7312" spans="1:15" x14ac:dyDescent="0.25">
      <c r="A7312" s="239" t="s">
        <v>17383</v>
      </c>
      <c r="B7312" s="189" t="s">
        <v>5441</v>
      </c>
      <c r="C7312" s="190" t="s">
        <v>5440</v>
      </c>
      <c r="D7312" s="190" t="s">
        <v>7258</v>
      </c>
      <c r="E7312" s="190" t="s">
        <v>20867</v>
      </c>
      <c r="F7312" s="190" t="s">
        <v>20869</v>
      </c>
      <c r="G7312" s="192">
        <v>35547</v>
      </c>
      <c r="H7312" s="191">
        <v>1048</v>
      </c>
      <c r="I7312" s="188">
        <v>33.918893129770993</v>
      </c>
      <c r="J7312" s="192">
        <v>35003</v>
      </c>
      <c r="K7312" s="191">
        <v>1076</v>
      </c>
      <c r="L7312" s="193">
        <v>32.53066914498141</v>
      </c>
      <c r="O7312" s="185"/>
    </row>
    <row r="7313" spans="1:15" x14ac:dyDescent="0.25">
      <c r="A7313" s="239" t="s">
        <v>17384</v>
      </c>
      <c r="B7313" s="189" t="s">
        <v>5441</v>
      </c>
      <c r="C7313" s="190" t="s">
        <v>5440</v>
      </c>
      <c r="D7313" s="190" t="s">
        <v>5286</v>
      </c>
      <c r="E7313" s="190" t="s">
        <v>20867</v>
      </c>
      <c r="F7313" s="190" t="s">
        <v>20869</v>
      </c>
      <c r="G7313" s="192">
        <v>26815</v>
      </c>
      <c r="H7313" s="191">
        <v>1597</v>
      </c>
      <c r="I7313" s="188">
        <v>16.79085785848466</v>
      </c>
      <c r="J7313" s="192">
        <v>23158</v>
      </c>
      <c r="K7313" s="191">
        <v>1611</v>
      </c>
      <c r="L7313" s="193">
        <v>14.374922408441961</v>
      </c>
      <c r="O7313" s="185"/>
    </row>
    <row r="7314" spans="1:15" x14ac:dyDescent="0.25">
      <c r="A7314" s="239" t="s">
        <v>17385</v>
      </c>
      <c r="B7314" s="189" t="s">
        <v>5441</v>
      </c>
      <c r="C7314" s="190" t="s">
        <v>5440</v>
      </c>
      <c r="D7314" s="190" t="s">
        <v>5287</v>
      </c>
      <c r="E7314" s="190" t="s">
        <v>20867</v>
      </c>
      <c r="F7314" s="190" t="s">
        <v>20869</v>
      </c>
      <c r="G7314" s="192">
        <v>6815</v>
      </c>
      <c r="H7314" s="191">
        <v>386</v>
      </c>
      <c r="I7314" s="188">
        <v>17.655440414507773</v>
      </c>
      <c r="J7314" s="192">
        <v>7104</v>
      </c>
      <c r="K7314" s="191">
        <v>394</v>
      </c>
      <c r="L7314" s="193">
        <v>18.030456852791879</v>
      </c>
      <c r="O7314" s="185"/>
    </row>
    <row r="7315" spans="1:15" x14ac:dyDescent="0.25">
      <c r="A7315" s="239" t="s">
        <v>17386</v>
      </c>
      <c r="B7315" s="189" t="s">
        <v>5441</v>
      </c>
      <c r="C7315" s="190" t="s">
        <v>5440</v>
      </c>
      <c r="D7315" s="190" t="s">
        <v>17387</v>
      </c>
      <c r="E7315" s="190" t="s">
        <v>20867</v>
      </c>
      <c r="F7315" s="190" t="s">
        <v>20868</v>
      </c>
      <c r="G7315" s="192">
        <v>0</v>
      </c>
      <c r="H7315" s="191">
        <v>410</v>
      </c>
      <c r="I7315" s="188">
        <v>0</v>
      </c>
      <c r="J7315" s="192">
        <v>0</v>
      </c>
      <c r="K7315" s="191">
        <v>422</v>
      </c>
      <c r="L7315" s="193">
        <v>0</v>
      </c>
      <c r="O7315" s="185"/>
    </row>
    <row r="7316" spans="1:15" x14ac:dyDescent="0.25">
      <c r="A7316" s="239" t="s">
        <v>17388</v>
      </c>
      <c r="B7316" s="189" t="s">
        <v>5441</v>
      </c>
      <c r="C7316" s="190" t="s">
        <v>5440</v>
      </c>
      <c r="D7316" s="190" t="s">
        <v>1144</v>
      </c>
      <c r="E7316" s="190" t="s">
        <v>20867</v>
      </c>
      <c r="F7316" s="190" t="s">
        <v>20869</v>
      </c>
      <c r="G7316" s="192">
        <v>45795</v>
      </c>
      <c r="H7316" s="191">
        <v>1108</v>
      </c>
      <c r="I7316" s="188">
        <v>41.331227436823106</v>
      </c>
      <c r="J7316" s="192">
        <v>51361</v>
      </c>
      <c r="K7316" s="191">
        <v>1147</v>
      </c>
      <c r="L7316" s="193">
        <v>44.778552746294679</v>
      </c>
      <c r="O7316" s="185"/>
    </row>
    <row r="7317" spans="1:15" x14ac:dyDescent="0.25">
      <c r="A7317" s="239" t="s">
        <v>17389</v>
      </c>
      <c r="B7317" s="189" t="s">
        <v>5441</v>
      </c>
      <c r="C7317" s="190" t="s">
        <v>5440</v>
      </c>
      <c r="D7317" s="190" t="s">
        <v>1145</v>
      </c>
      <c r="E7317" s="190" t="s">
        <v>20867</v>
      </c>
      <c r="F7317" s="190" t="s">
        <v>20869</v>
      </c>
      <c r="G7317" s="192">
        <v>4514</v>
      </c>
      <c r="H7317" s="191">
        <v>182</v>
      </c>
      <c r="I7317" s="188">
        <v>24.802197802197803</v>
      </c>
      <c r="J7317" s="192">
        <v>5016</v>
      </c>
      <c r="K7317" s="191">
        <v>185</v>
      </c>
      <c r="L7317" s="193">
        <v>27.113513513513514</v>
      </c>
      <c r="O7317" s="185"/>
    </row>
    <row r="7318" spans="1:15" x14ac:dyDescent="0.25">
      <c r="A7318" s="239" t="s">
        <v>17390</v>
      </c>
      <c r="B7318" s="189" t="s">
        <v>5441</v>
      </c>
      <c r="C7318" s="190" t="s">
        <v>5440</v>
      </c>
      <c r="D7318" s="190" t="s">
        <v>1146</v>
      </c>
      <c r="E7318" s="190" t="s">
        <v>20867</v>
      </c>
      <c r="F7318" s="190" t="s">
        <v>20869</v>
      </c>
      <c r="G7318" s="192">
        <v>6816</v>
      </c>
      <c r="H7318" s="191">
        <v>306</v>
      </c>
      <c r="I7318" s="188">
        <v>22.274509803921568</v>
      </c>
      <c r="J7318" s="192">
        <v>7104</v>
      </c>
      <c r="K7318" s="191">
        <v>311</v>
      </c>
      <c r="L7318" s="193">
        <v>22.842443729903536</v>
      </c>
      <c r="O7318" s="185"/>
    </row>
    <row r="7319" spans="1:15" x14ac:dyDescent="0.25">
      <c r="A7319" s="239" t="s">
        <v>17391</v>
      </c>
      <c r="B7319" s="189" t="s">
        <v>5441</v>
      </c>
      <c r="C7319" s="190" t="s">
        <v>5440</v>
      </c>
      <c r="D7319" s="190" t="s">
        <v>4038</v>
      </c>
      <c r="E7319" s="190" t="s">
        <v>20867</v>
      </c>
      <c r="F7319" s="190" t="s">
        <v>20869</v>
      </c>
      <c r="G7319" s="192">
        <v>13717</v>
      </c>
      <c r="H7319" s="191">
        <v>294</v>
      </c>
      <c r="I7319" s="188">
        <v>46.656462585034014</v>
      </c>
      <c r="J7319" s="192">
        <v>17679</v>
      </c>
      <c r="K7319" s="191">
        <v>308</v>
      </c>
      <c r="L7319" s="193">
        <v>57.399350649350652</v>
      </c>
      <c r="O7319" s="185"/>
    </row>
    <row r="7320" spans="1:15" x14ac:dyDescent="0.25">
      <c r="A7320" s="239" t="s">
        <v>17392</v>
      </c>
      <c r="B7320" s="189" t="s">
        <v>5441</v>
      </c>
      <c r="C7320" s="190" t="s">
        <v>5440</v>
      </c>
      <c r="D7320" s="190" t="s">
        <v>5052</v>
      </c>
      <c r="E7320" s="190" t="s">
        <v>20867</v>
      </c>
      <c r="F7320" s="190" t="s">
        <v>20869</v>
      </c>
      <c r="G7320" s="192">
        <v>14333</v>
      </c>
      <c r="H7320" s="191">
        <v>585</v>
      </c>
      <c r="I7320" s="188">
        <v>24.500854700854703</v>
      </c>
      <c r="J7320" s="192">
        <v>15036</v>
      </c>
      <c r="K7320" s="191">
        <v>597</v>
      </c>
      <c r="L7320" s="193">
        <v>25.185929648241206</v>
      </c>
      <c r="O7320" s="185"/>
    </row>
    <row r="7321" spans="1:15" x14ac:dyDescent="0.25">
      <c r="A7321" s="239" t="s">
        <v>17393</v>
      </c>
      <c r="B7321" s="189" t="s">
        <v>5441</v>
      </c>
      <c r="C7321" s="190" t="s">
        <v>5440</v>
      </c>
      <c r="D7321" s="190" t="s">
        <v>4039</v>
      </c>
      <c r="E7321" s="190" t="s">
        <v>20867</v>
      </c>
      <c r="F7321" s="190" t="s">
        <v>20869</v>
      </c>
      <c r="G7321" s="192">
        <v>10869</v>
      </c>
      <c r="H7321" s="191">
        <v>995</v>
      </c>
      <c r="I7321" s="188">
        <v>10.923618090452262</v>
      </c>
      <c r="J7321" s="192">
        <v>11701</v>
      </c>
      <c r="K7321" s="191">
        <v>1020</v>
      </c>
      <c r="L7321" s="193">
        <v>11.47156862745098</v>
      </c>
      <c r="O7321" s="185"/>
    </row>
    <row r="7322" spans="1:15" x14ac:dyDescent="0.25">
      <c r="A7322" s="239" t="s">
        <v>17394</v>
      </c>
      <c r="B7322" s="189" t="s">
        <v>7361</v>
      </c>
      <c r="C7322" s="190" t="s">
        <v>7360</v>
      </c>
      <c r="D7322" s="190" t="s">
        <v>17395</v>
      </c>
      <c r="E7322" s="190" t="s">
        <v>20867</v>
      </c>
      <c r="F7322" s="190" t="s">
        <v>20869</v>
      </c>
      <c r="G7322" s="192">
        <v>14193</v>
      </c>
      <c r="H7322" s="191">
        <v>339.9</v>
      </c>
      <c r="I7322" s="188">
        <v>41.756398940864962</v>
      </c>
      <c r="J7322" s="192">
        <v>13990</v>
      </c>
      <c r="K7322" s="191">
        <v>365</v>
      </c>
      <c r="L7322" s="193">
        <v>38.328767123287669</v>
      </c>
      <c r="O7322" s="185"/>
    </row>
    <row r="7323" spans="1:15" x14ac:dyDescent="0.25">
      <c r="A7323" s="239" t="s">
        <v>17396</v>
      </c>
      <c r="B7323" s="189" t="s">
        <v>7361</v>
      </c>
      <c r="C7323" s="190" t="s">
        <v>7360</v>
      </c>
      <c r="D7323" s="190" t="s">
        <v>4041</v>
      </c>
      <c r="E7323" s="190" t="s">
        <v>20867</v>
      </c>
      <c r="F7323" s="190" t="s">
        <v>20869</v>
      </c>
      <c r="G7323" s="192">
        <v>24385</v>
      </c>
      <c r="H7323" s="191">
        <v>539.70000000000005</v>
      </c>
      <c r="I7323" s="188">
        <v>45.18250880118584</v>
      </c>
      <c r="J7323" s="192">
        <v>23896</v>
      </c>
      <c r="K7323" s="191">
        <v>586.6</v>
      </c>
      <c r="L7323" s="193">
        <v>40.736447323559496</v>
      </c>
      <c r="O7323" s="185"/>
    </row>
    <row r="7324" spans="1:15" x14ac:dyDescent="0.25">
      <c r="A7324" s="239" t="s">
        <v>17397</v>
      </c>
      <c r="B7324" s="189" t="s">
        <v>7361</v>
      </c>
      <c r="C7324" s="190" t="s">
        <v>7360</v>
      </c>
      <c r="D7324" s="190" t="s">
        <v>4042</v>
      </c>
      <c r="E7324" s="190" t="s">
        <v>20867</v>
      </c>
      <c r="F7324" s="190" t="s">
        <v>20869</v>
      </c>
      <c r="G7324" s="192">
        <v>2216</v>
      </c>
      <c r="H7324" s="191">
        <v>102.1</v>
      </c>
      <c r="I7324" s="188">
        <v>21.70421155729677</v>
      </c>
      <c r="J7324" s="192">
        <v>2516</v>
      </c>
      <c r="K7324" s="191">
        <v>112.6</v>
      </c>
      <c r="L7324" s="193">
        <v>22.344582593250447</v>
      </c>
      <c r="O7324" s="185"/>
    </row>
    <row r="7325" spans="1:15" x14ac:dyDescent="0.25">
      <c r="A7325" s="239" t="s">
        <v>17398</v>
      </c>
      <c r="B7325" s="189" t="s">
        <v>7361</v>
      </c>
      <c r="C7325" s="190" t="s">
        <v>7360</v>
      </c>
      <c r="D7325" s="190" t="s">
        <v>6768</v>
      </c>
      <c r="E7325" s="190" t="s">
        <v>20867</v>
      </c>
      <c r="F7325" s="190" t="s">
        <v>20869</v>
      </c>
      <c r="G7325" s="192">
        <v>300</v>
      </c>
      <c r="H7325" s="191">
        <v>35.1</v>
      </c>
      <c r="I7325" s="188">
        <v>8.5470085470085468</v>
      </c>
      <c r="J7325" s="192">
        <v>277</v>
      </c>
      <c r="K7325" s="191">
        <v>36.4</v>
      </c>
      <c r="L7325" s="193">
        <v>7.6098901098901104</v>
      </c>
      <c r="O7325" s="185"/>
    </row>
    <row r="7326" spans="1:15" x14ac:dyDescent="0.25">
      <c r="A7326" s="239" t="s">
        <v>17399</v>
      </c>
      <c r="B7326" s="189" t="s">
        <v>7361</v>
      </c>
      <c r="C7326" s="190" t="s">
        <v>7360</v>
      </c>
      <c r="D7326" s="190" t="s">
        <v>17400</v>
      </c>
      <c r="E7326" s="190" t="s">
        <v>20867</v>
      </c>
      <c r="F7326" s="190" t="s">
        <v>20870</v>
      </c>
      <c r="G7326" s="192">
        <v>8350</v>
      </c>
      <c r="H7326" s="191">
        <v>248.2</v>
      </c>
      <c r="I7326" s="188">
        <v>33.642224012892832</v>
      </c>
      <c r="J7326" s="192">
        <v>8384</v>
      </c>
      <c r="K7326" s="191">
        <v>267.8</v>
      </c>
      <c r="L7326" s="193">
        <v>31.306945481702762</v>
      </c>
      <c r="O7326" s="185"/>
    </row>
    <row r="7327" spans="1:15" x14ac:dyDescent="0.25">
      <c r="A7327" s="239" t="s">
        <v>17401</v>
      </c>
      <c r="B7327" s="189" t="s">
        <v>7361</v>
      </c>
      <c r="C7327" s="190" t="s">
        <v>7360</v>
      </c>
      <c r="D7327" s="190" t="s">
        <v>6769</v>
      </c>
      <c r="E7327" s="190" t="s">
        <v>20867</v>
      </c>
      <c r="F7327" s="190" t="s">
        <v>20869</v>
      </c>
      <c r="G7327" s="192">
        <v>33122</v>
      </c>
      <c r="H7327" s="191">
        <v>677.3</v>
      </c>
      <c r="I7327" s="188">
        <v>48.90299719474384</v>
      </c>
      <c r="J7327" s="192">
        <v>32874</v>
      </c>
      <c r="K7327" s="191">
        <v>726.2</v>
      </c>
      <c r="L7327" s="193">
        <v>45.268521068576149</v>
      </c>
      <c r="O7327" s="185"/>
    </row>
    <row r="7328" spans="1:15" x14ac:dyDescent="0.25">
      <c r="A7328" s="239" t="s">
        <v>17402</v>
      </c>
      <c r="B7328" s="189" t="s">
        <v>7361</v>
      </c>
      <c r="C7328" s="190" t="s">
        <v>7360</v>
      </c>
      <c r="D7328" s="190" t="s">
        <v>6770</v>
      </c>
      <c r="E7328" s="190" t="s">
        <v>20867</v>
      </c>
      <c r="F7328" s="190" t="s">
        <v>20869</v>
      </c>
      <c r="G7328" s="192">
        <v>10243</v>
      </c>
      <c r="H7328" s="191">
        <v>517.29999999999995</v>
      </c>
      <c r="I7328" s="188">
        <v>19.800889232553647</v>
      </c>
      <c r="J7328" s="192">
        <v>10468</v>
      </c>
      <c r="K7328" s="191">
        <v>548.70000000000005</v>
      </c>
      <c r="L7328" s="193">
        <v>19.077820302533258</v>
      </c>
      <c r="O7328" s="185"/>
    </row>
    <row r="7329" spans="1:15" x14ac:dyDescent="0.25">
      <c r="A7329" s="239" t="s">
        <v>17403</v>
      </c>
      <c r="B7329" s="189" t="s">
        <v>7361</v>
      </c>
      <c r="C7329" s="190" t="s">
        <v>7360</v>
      </c>
      <c r="D7329" s="190" t="s">
        <v>6771</v>
      </c>
      <c r="E7329" s="190" t="s">
        <v>20867</v>
      </c>
      <c r="F7329" s="190" t="s">
        <v>20869</v>
      </c>
      <c r="G7329" s="192">
        <v>704</v>
      </c>
      <c r="H7329" s="191">
        <v>195.4</v>
      </c>
      <c r="I7329" s="188">
        <v>3.6028659160696006</v>
      </c>
      <c r="J7329" s="192">
        <v>720</v>
      </c>
      <c r="K7329" s="191">
        <v>205.6</v>
      </c>
      <c r="L7329" s="193">
        <v>3.5019455252918288</v>
      </c>
      <c r="O7329" s="185"/>
    </row>
    <row r="7330" spans="1:15" x14ac:dyDescent="0.25">
      <c r="A7330" s="239" t="s">
        <v>17404</v>
      </c>
      <c r="B7330" s="189" t="s">
        <v>7361</v>
      </c>
      <c r="C7330" s="190" t="s">
        <v>7360</v>
      </c>
      <c r="D7330" s="190" t="s">
        <v>359</v>
      </c>
      <c r="E7330" s="190" t="s">
        <v>20867</v>
      </c>
      <c r="F7330" s="190" t="s">
        <v>20869</v>
      </c>
      <c r="G7330" s="192">
        <v>12279</v>
      </c>
      <c r="H7330" s="191">
        <v>444.4</v>
      </c>
      <c r="I7330" s="188">
        <v>27.630513051305133</v>
      </c>
      <c r="J7330" s="192">
        <v>12389</v>
      </c>
      <c r="K7330" s="191">
        <v>499</v>
      </c>
      <c r="L7330" s="193">
        <v>24.827655310621243</v>
      </c>
      <c r="O7330" s="185"/>
    </row>
    <row r="7331" spans="1:15" x14ac:dyDescent="0.25">
      <c r="A7331" s="239" t="s">
        <v>17405</v>
      </c>
      <c r="B7331" s="189" t="s">
        <v>7361</v>
      </c>
      <c r="C7331" s="190" t="s">
        <v>7360</v>
      </c>
      <c r="D7331" s="190" t="s">
        <v>17406</v>
      </c>
      <c r="E7331" s="190" t="s">
        <v>20867</v>
      </c>
      <c r="F7331" s="190" t="s">
        <v>20868</v>
      </c>
      <c r="G7331" s="192">
        <v>0</v>
      </c>
      <c r="H7331" s="191">
        <v>55.4</v>
      </c>
      <c r="I7331" s="188">
        <v>0</v>
      </c>
      <c r="J7331" s="192">
        <v>0</v>
      </c>
      <c r="K7331" s="191">
        <v>58.9</v>
      </c>
      <c r="L7331" s="193">
        <v>0</v>
      </c>
      <c r="O7331" s="185"/>
    </row>
    <row r="7332" spans="1:15" x14ac:dyDescent="0.25">
      <c r="A7332" s="239" t="s">
        <v>17407</v>
      </c>
      <c r="B7332" s="189" t="s">
        <v>7361</v>
      </c>
      <c r="C7332" s="190" t="s">
        <v>7360</v>
      </c>
      <c r="D7332" s="190" t="s">
        <v>4063</v>
      </c>
      <c r="E7332" s="190" t="s">
        <v>20867</v>
      </c>
      <c r="F7332" s="190" t="s">
        <v>20869</v>
      </c>
      <c r="G7332" s="192">
        <v>236</v>
      </c>
      <c r="H7332" s="191">
        <v>60.9</v>
      </c>
      <c r="I7332" s="188">
        <v>3.8752052545155995</v>
      </c>
      <c r="J7332" s="192">
        <v>230</v>
      </c>
      <c r="K7332" s="191">
        <v>63.2</v>
      </c>
      <c r="L7332" s="193">
        <v>3.6392405063291138</v>
      </c>
      <c r="O7332" s="185"/>
    </row>
    <row r="7333" spans="1:15" x14ac:dyDescent="0.25">
      <c r="A7333" s="239" t="s">
        <v>17408</v>
      </c>
      <c r="B7333" s="189" t="s">
        <v>7361</v>
      </c>
      <c r="C7333" s="190" t="s">
        <v>7360</v>
      </c>
      <c r="D7333" s="190" t="s">
        <v>4064</v>
      </c>
      <c r="E7333" s="190" t="s">
        <v>20867</v>
      </c>
      <c r="F7333" s="190" t="s">
        <v>20869</v>
      </c>
      <c r="G7333" s="192">
        <v>119543</v>
      </c>
      <c r="H7333" s="191">
        <v>4686.1000000000004</v>
      </c>
      <c r="I7333" s="188">
        <v>25.510125690873007</v>
      </c>
      <c r="J7333" s="192">
        <v>124070</v>
      </c>
      <c r="K7333" s="191">
        <v>5248.7</v>
      </c>
      <c r="L7333" s="193">
        <v>23.638234229428239</v>
      </c>
      <c r="O7333" s="185"/>
    </row>
    <row r="7334" spans="1:15" x14ac:dyDescent="0.25">
      <c r="A7334" s="239" t="s">
        <v>17409</v>
      </c>
      <c r="B7334" s="189" t="s">
        <v>7361</v>
      </c>
      <c r="C7334" s="190" t="s">
        <v>7360</v>
      </c>
      <c r="D7334" s="190" t="s">
        <v>4065</v>
      </c>
      <c r="E7334" s="190" t="s">
        <v>20867</v>
      </c>
      <c r="F7334" s="190" t="s">
        <v>20869</v>
      </c>
      <c r="G7334" s="192">
        <v>2356</v>
      </c>
      <c r="H7334" s="191">
        <v>133.69999999999999</v>
      </c>
      <c r="I7334" s="188">
        <v>17.621540762902022</v>
      </c>
      <c r="J7334" s="192">
        <v>2442</v>
      </c>
      <c r="K7334" s="191">
        <v>140.19999999999999</v>
      </c>
      <c r="L7334" s="193">
        <v>17.417974322396578</v>
      </c>
      <c r="O7334" s="185"/>
    </row>
    <row r="7335" spans="1:15" x14ac:dyDescent="0.25">
      <c r="A7335" s="239" t="s">
        <v>17410</v>
      </c>
      <c r="B7335" s="189" t="s">
        <v>7361</v>
      </c>
      <c r="C7335" s="190" t="s">
        <v>7360</v>
      </c>
      <c r="D7335" s="190" t="s">
        <v>17411</v>
      </c>
      <c r="E7335" s="190" t="s">
        <v>20867</v>
      </c>
      <c r="F7335" s="190" t="s">
        <v>20870</v>
      </c>
      <c r="G7335" s="192">
        <v>0</v>
      </c>
      <c r="H7335" s="191">
        <v>0</v>
      </c>
      <c r="I7335" s="188">
        <v>0</v>
      </c>
      <c r="J7335" s="192">
        <v>0</v>
      </c>
      <c r="K7335" s="191">
        <v>0</v>
      </c>
      <c r="L7335" s="193">
        <v>0</v>
      </c>
      <c r="O7335" s="185"/>
    </row>
    <row r="7336" spans="1:15" x14ac:dyDescent="0.25">
      <c r="A7336" s="239" t="s">
        <v>17412</v>
      </c>
      <c r="B7336" s="189" t="s">
        <v>7361</v>
      </c>
      <c r="C7336" s="190" t="s">
        <v>7360</v>
      </c>
      <c r="D7336" s="190" t="s">
        <v>4066</v>
      </c>
      <c r="E7336" s="190" t="s">
        <v>20867</v>
      </c>
      <c r="F7336" s="190" t="s">
        <v>20869</v>
      </c>
      <c r="G7336" s="192">
        <v>134</v>
      </c>
      <c r="H7336" s="191">
        <v>37.200000000000003</v>
      </c>
      <c r="I7336" s="188">
        <v>3.6021505376344085</v>
      </c>
      <c r="J7336" s="192">
        <v>101</v>
      </c>
      <c r="K7336" s="191">
        <v>40.6</v>
      </c>
      <c r="L7336" s="193">
        <v>2.4876847290640391</v>
      </c>
      <c r="O7336" s="185"/>
    </row>
    <row r="7337" spans="1:15" x14ac:dyDescent="0.25">
      <c r="A7337" s="239" t="s">
        <v>17413</v>
      </c>
      <c r="B7337" s="189" t="s">
        <v>7361</v>
      </c>
      <c r="C7337" s="190" t="s">
        <v>7360</v>
      </c>
      <c r="D7337" s="190" t="s">
        <v>4067</v>
      </c>
      <c r="E7337" s="190" t="s">
        <v>20867</v>
      </c>
      <c r="F7337" s="190" t="s">
        <v>20869</v>
      </c>
      <c r="G7337" s="192">
        <v>957</v>
      </c>
      <c r="H7337" s="191">
        <v>64</v>
      </c>
      <c r="I7337" s="188">
        <v>14.953125</v>
      </c>
      <c r="J7337" s="192">
        <v>1077</v>
      </c>
      <c r="K7337" s="191">
        <v>72.400000000000006</v>
      </c>
      <c r="L7337" s="193">
        <v>14.875690607734805</v>
      </c>
      <c r="O7337" s="185"/>
    </row>
    <row r="7338" spans="1:15" x14ac:dyDescent="0.25">
      <c r="A7338" s="239" t="s">
        <v>17414</v>
      </c>
      <c r="B7338" s="189" t="s">
        <v>7361</v>
      </c>
      <c r="C7338" s="190" t="s">
        <v>7360</v>
      </c>
      <c r="D7338" s="190" t="s">
        <v>4068</v>
      </c>
      <c r="E7338" s="190" t="s">
        <v>20867</v>
      </c>
      <c r="F7338" s="190" t="s">
        <v>20869</v>
      </c>
      <c r="G7338" s="192">
        <v>6042</v>
      </c>
      <c r="H7338" s="191">
        <v>204.1</v>
      </c>
      <c r="I7338" s="188">
        <v>29.603135717785399</v>
      </c>
      <c r="J7338" s="192">
        <v>5931</v>
      </c>
      <c r="K7338" s="191">
        <v>212.8</v>
      </c>
      <c r="L7338" s="193">
        <v>27.871240601503757</v>
      </c>
      <c r="O7338" s="185"/>
    </row>
    <row r="7339" spans="1:15" x14ac:dyDescent="0.25">
      <c r="A7339" s="239" t="s">
        <v>17415</v>
      </c>
      <c r="B7339" s="189" t="s">
        <v>7361</v>
      </c>
      <c r="C7339" s="190" t="s">
        <v>7360</v>
      </c>
      <c r="D7339" s="190" t="s">
        <v>17416</v>
      </c>
      <c r="E7339" s="190" t="s">
        <v>20867</v>
      </c>
      <c r="F7339" s="190" t="s">
        <v>20870</v>
      </c>
      <c r="G7339" s="192">
        <v>6291</v>
      </c>
      <c r="H7339" s="191">
        <v>121.7</v>
      </c>
      <c r="I7339" s="188">
        <v>51.692686935086279</v>
      </c>
      <c r="J7339" s="192">
        <v>6069</v>
      </c>
      <c r="K7339" s="191">
        <v>129.9</v>
      </c>
      <c r="L7339" s="193">
        <v>46.720554272517319</v>
      </c>
      <c r="O7339" s="185"/>
    </row>
    <row r="7340" spans="1:15" x14ac:dyDescent="0.25">
      <c r="A7340" s="239" t="s">
        <v>17417</v>
      </c>
      <c r="B7340" s="189" t="s">
        <v>7361</v>
      </c>
      <c r="C7340" s="190" t="s">
        <v>7360</v>
      </c>
      <c r="D7340" s="190" t="s">
        <v>4069</v>
      </c>
      <c r="E7340" s="190" t="s">
        <v>20867</v>
      </c>
      <c r="F7340" s="190" t="s">
        <v>20869</v>
      </c>
      <c r="G7340" s="192">
        <v>8726</v>
      </c>
      <c r="H7340" s="191">
        <v>290.89999999999998</v>
      </c>
      <c r="I7340" s="188">
        <v>29.99656239257477</v>
      </c>
      <c r="J7340" s="192">
        <v>8614</v>
      </c>
      <c r="K7340" s="191">
        <v>306.7</v>
      </c>
      <c r="L7340" s="193">
        <v>28.086077600260843</v>
      </c>
      <c r="O7340" s="185"/>
    </row>
    <row r="7341" spans="1:15" x14ac:dyDescent="0.25">
      <c r="A7341" s="239" t="s">
        <v>17418</v>
      </c>
      <c r="B7341" s="189" t="s">
        <v>7361</v>
      </c>
      <c r="C7341" s="190" t="s">
        <v>7360</v>
      </c>
      <c r="D7341" s="190" t="s">
        <v>3570</v>
      </c>
      <c r="E7341" s="190" t="s">
        <v>20867</v>
      </c>
      <c r="F7341" s="190" t="s">
        <v>20869</v>
      </c>
      <c r="G7341" s="192">
        <v>26481</v>
      </c>
      <c r="H7341" s="191">
        <v>505</v>
      </c>
      <c r="I7341" s="188">
        <v>52.437623762376241</v>
      </c>
      <c r="J7341" s="192">
        <v>27063</v>
      </c>
      <c r="K7341" s="191">
        <v>543.4</v>
      </c>
      <c r="L7341" s="193">
        <v>49.803091645196908</v>
      </c>
      <c r="O7341" s="185"/>
    </row>
    <row r="7342" spans="1:15" x14ac:dyDescent="0.25">
      <c r="A7342" s="239" t="s">
        <v>17419</v>
      </c>
      <c r="B7342" s="189" t="s">
        <v>7361</v>
      </c>
      <c r="C7342" s="190" t="s">
        <v>7360</v>
      </c>
      <c r="D7342" s="190" t="s">
        <v>4070</v>
      </c>
      <c r="E7342" s="190" t="s">
        <v>20867</v>
      </c>
      <c r="F7342" s="190" t="s">
        <v>20869</v>
      </c>
      <c r="G7342" s="192">
        <v>15747</v>
      </c>
      <c r="H7342" s="191">
        <v>490.1</v>
      </c>
      <c r="I7342" s="188">
        <v>32.130177514792898</v>
      </c>
      <c r="J7342" s="192">
        <v>16291</v>
      </c>
      <c r="K7342" s="191">
        <v>520.9</v>
      </c>
      <c r="L7342" s="193">
        <v>31.274716836244963</v>
      </c>
      <c r="O7342" s="185"/>
    </row>
    <row r="7343" spans="1:15" x14ac:dyDescent="0.25">
      <c r="A7343" s="239" t="s">
        <v>17420</v>
      </c>
      <c r="B7343" s="189" t="s">
        <v>7361</v>
      </c>
      <c r="C7343" s="190" t="s">
        <v>7360</v>
      </c>
      <c r="D7343" s="190" t="s">
        <v>17421</v>
      </c>
      <c r="E7343" s="190" t="s">
        <v>20867</v>
      </c>
      <c r="F7343" s="190" t="s">
        <v>20870</v>
      </c>
      <c r="G7343" s="192">
        <v>26414</v>
      </c>
      <c r="H7343" s="191">
        <v>699.2</v>
      </c>
      <c r="I7343" s="188">
        <v>37.777459954233407</v>
      </c>
      <c r="J7343" s="192">
        <v>27429</v>
      </c>
      <c r="K7343" s="191">
        <v>776.9</v>
      </c>
      <c r="L7343" s="193">
        <v>35.305702149568802</v>
      </c>
      <c r="O7343" s="185"/>
    </row>
    <row r="7344" spans="1:15" x14ac:dyDescent="0.25">
      <c r="A7344" s="239" t="s">
        <v>17422</v>
      </c>
      <c r="B7344" s="189" t="s">
        <v>7361</v>
      </c>
      <c r="C7344" s="190" t="s">
        <v>7360</v>
      </c>
      <c r="D7344" s="190" t="s">
        <v>4071</v>
      </c>
      <c r="E7344" s="190" t="s">
        <v>20867</v>
      </c>
      <c r="F7344" s="190" t="s">
        <v>20869</v>
      </c>
      <c r="G7344" s="192">
        <v>10492</v>
      </c>
      <c r="H7344" s="191">
        <v>380.8</v>
      </c>
      <c r="I7344" s="188">
        <v>27.55252100840336</v>
      </c>
      <c r="J7344" s="192">
        <v>10504</v>
      </c>
      <c r="K7344" s="191">
        <v>413.6</v>
      </c>
      <c r="L7344" s="193">
        <v>25.396518375241779</v>
      </c>
      <c r="O7344" s="185"/>
    </row>
    <row r="7345" spans="1:15" x14ac:dyDescent="0.25">
      <c r="A7345" s="239" t="s">
        <v>17423</v>
      </c>
      <c r="B7345" s="189" t="s">
        <v>7361</v>
      </c>
      <c r="C7345" s="190" t="s">
        <v>7360</v>
      </c>
      <c r="D7345" s="190" t="s">
        <v>17424</v>
      </c>
      <c r="E7345" s="190" t="s">
        <v>20867</v>
      </c>
      <c r="F7345" s="190" t="s">
        <v>20868</v>
      </c>
      <c r="G7345" s="192">
        <v>0</v>
      </c>
      <c r="H7345" s="191">
        <v>31.9</v>
      </c>
      <c r="I7345" s="188">
        <v>0</v>
      </c>
      <c r="J7345" s="192">
        <v>0</v>
      </c>
      <c r="K7345" s="191">
        <v>34.1</v>
      </c>
      <c r="L7345" s="193">
        <v>0</v>
      </c>
      <c r="O7345" s="185"/>
    </row>
    <row r="7346" spans="1:15" x14ac:dyDescent="0.25">
      <c r="A7346" s="239" t="s">
        <v>17425</v>
      </c>
      <c r="B7346" s="189" t="s">
        <v>7361</v>
      </c>
      <c r="C7346" s="190" t="s">
        <v>7360</v>
      </c>
      <c r="D7346" s="190" t="s">
        <v>4072</v>
      </c>
      <c r="E7346" s="190" t="s">
        <v>20867</v>
      </c>
      <c r="F7346" s="190" t="s">
        <v>20869</v>
      </c>
      <c r="G7346" s="192">
        <v>91726</v>
      </c>
      <c r="H7346" s="191">
        <v>2314.6</v>
      </c>
      <c r="I7346" s="188">
        <v>39.629309599930878</v>
      </c>
      <c r="J7346" s="192">
        <v>96953</v>
      </c>
      <c r="K7346" s="191">
        <v>2506.9</v>
      </c>
      <c r="L7346" s="193">
        <v>38.674458494555026</v>
      </c>
      <c r="O7346" s="185"/>
    </row>
    <row r="7347" spans="1:15" x14ac:dyDescent="0.25">
      <c r="A7347" s="239" t="s">
        <v>17426</v>
      </c>
      <c r="B7347" s="189" t="s">
        <v>7361</v>
      </c>
      <c r="C7347" s="190" t="s">
        <v>7360</v>
      </c>
      <c r="D7347" s="190" t="s">
        <v>5863</v>
      </c>
      <c r="E7347" s="190" t="s">
        <v>20867</v>
      </c>
      <c r="F7347" s="190" t="s">
        <v>20869</v>
      </c>
      <c r="G7347" s="192">
        <v>2564</v>
      </c>
      <c r="H7347" s="191">
        <v>117.7</v>
      </c>
      <c r="I7347" s="188">
        <v>21.784197111299914</v>
      </c>
      <c r="J7347" s="192">
        <v>2663</v>
      </c>
      <c r="K7347" s="191">
        <v>128.4</v>
      </c>
      <c r="L7347" s="193">
        <v>20.739875389408098</v>
      </c>
      <c r="O7347" s="185"/>
    </row>
    <row r="7348" spans="1:15" x14ac:dyDescent="0.25">
      <c r="A7348" s="239" t="s">
        <v>17427</v>
      </c>
      <c r="B7348" s="189" t="s">
        <v>7361</v>
      </c>
      <c r="C7348" s="190" t="s">
        <v>7360</v>
      </c>
      <c r="D7348" s="190" t="s">
        <v>4073</v>
      </c>
      <c r="E7348" s="190" t="s">
        <v>20867</v>
      </c>
      <c r="F7348" s="190" t="s">
        <v>20869</v>
      </c>
      <c r="G7348" s="192">
        <v>1904</v>
      </c>
      <c r="H7348" s="191">
        <v>59.4</v>
      </c>
      <c r="I7348" s="188">
        <v>32.053872053872055</v>
      </c>
      <c r="J7348" s="192">
        <v>1690</v>
      </c>
      <c r="K7348" s="191">
        <v>60.9</v>
      </c>
      <c r="L7348" s="193">
        <v>27.750410509031198</v>
      </c>
      <c r="O7348" s="185"/>
    </row>
    <row r="7349" spans="1:15" x14ac:dyDescent="0.25">
      <c r="A7349" s="239" t="s">
        <v>17428</v>
      </c>
      <c r="B7349" s="189" t="s">
        <v>7361</v>
      </c>
      <c r="C7349" s="190" t="s">
        <v>7360</v>
      </c>
      <c r="D7349" s="190" t="s">
        <v>4074</v>
      </c>
      <c r="E7349" s="190" t="s">
        <v>20867</v>
      </c>
      <c r="F7349" s="190" t="s">
        <v>20869</v>
      </c>
      <c r="G7349" s="192">
        <v>558</v>
      </c>
      <c r="H7349" s="191">
        <v>43.3</v>
      </c>
      <c r="I7349" s="188">
        <v>12.886836027713628</v>
      </c>
      <c r="J7349" s="192">
        <v>563</v>
      </c>
      <c r="K7349" s="191">
        <v>47.2</v>
      </c>
      <c r="L7349" s="193">
        <v>11.927966101694915</v>
      </c>
      <c r="O7349" s="185"/>
    </row>
    <row r="7350" spans="1:15" x14ac:dyDescent="0.25">
      <c r="A7350" s="239" t="s">
        <v>17429</v>
      </c>
      <c r="B7350" s="189" t="s">
        <v>7361</v>
      </c>
      <c r="C7350" s="190" t="s">
        <v>7360</v>
      </c>
      <c r="D7350" s="190" t="s">
        <v>17430</v>
      </c>
      <c r="E7350" s="190" t="s">
        <v>20867</v>
      </c>
      <c r="F7350" s="190" t="s">
        <v>20870</v>
      </c>
      <c r="G7350" s="192">
        <v>0</v>
      </c>
      <c r="H7350" s="191">
        <v>0</v>
      </c>
      <c r="I7350" s="188">
        <v>0</v>
      </c>
      <c r="J7350" s="192">
        <v>0</v>
      </c>
      <c r="K7350" s="191">
        <v>0</v>
      </c>
      <c r="L7350" s="193">
        <v>0</v>
      </c>
      <c r="O7350" s="185"/>
    </row>
    <row r="7351" spans="1:15" x14ac:dyDescent="0.25">
      <c r="A7351" s="239" t="s">
        <v>17431</v>
      </c>
      <c r="B7351" s="189" t="s">
        <v>7361</v>
      </c>
      <c r="C7351" s="190" t="s">
        <v>7360</v>
      </c>
      <c r="D7351" s="190" t="s">
        <v>4075</v>
      </c>
      <c r="E7351" s="190" t="s">
        <v>20867</v>
      </c>
      <c r="F7351" s="190" t="s">
        <v>20869</v>
      </c>
      <c r="G7351" s="192">
        <v>2522</v>
      </c>
      <c r="H7351" s="191">
        <v>103.8</v>
      </c>
      <c r="I7351" s="188">
        <v>24.296724470134876</v>
      </c>
      <c r="J7351" s="192">
        <v>2522</v>
      </c>
      <c r="K7351" s="191">
        <v>114.8</v>
      </c>
      <c r="L7351" s="193">
        <v>21.968641114982578</v>
      </c>
      <c r="O7351" s="185"/>
    </row>
    <row r="7352" spans="1:15" x14ac:dyDescent="0.25">
      <c r="A7352" s="239" t="s">
        <v>17432</v>
      </c>
      <c r="B7352" s="189" t="s">
        <v>7361</v>
      </c>
      <c r="C7352" s="190" t="s">
        <v>7360</v>
      </c>
      <c r="D7352" s="190" t="s">
        <v>4076</v>
      </c>
      <c r="E7352" s="190" t="s">
        <v>20867</v>
      </c>
      <c r="F7352" s="190" t="s">
        <v>20869</v>
      </c>
      <c r="G7352" s="192">
        <v>300</v>
      </c>
      <c r="H7352" s="191">
        <v>56.5</v>
      </c>
      <c r="I7352" s="188">
        <v>5.3097345132743365</v>
      </c>
      <c r="J7352" s="192">
        <v>300</v>
      </c>
      <c r="K7352" s="191">
        <v>59.7</v>
      </c>
      <c r="L7352" s="193">
        <v>5.0251256281407031</v>
      </c>
      <c r="O7352" s="185"/>
    </row>
    <row r="7353" spans="1:15" x14ac:dyDescent="0.25">
      <c r="A7353" s="239" t="s">
        <v>17433</v>
      </c>
      <c r="B7353" s="189" t="s">
        <v>7361</v>
      </c>
      <c r="C7353" s="190" t="s">
        <v>7360</v>
      </c>
      <c r="D7353" s="190" t="s">
        <v>4077</v>
      </c>
      <c r="E7353" s="190" t="s">
        <v>20867</v>
      </c>
      <c r="F7353" s="190" t="s">
        <v>20869</v>
      </c>
      <c r="G7353" s="192">
        <v>6473</v>
      </c>
      <c r="H7353" s="191">
        <v>277.7</v>
      </c>
      <c r="I7353" s="188">
        <v>23.309326611451208</v>
      </c>
      <c r="J7353" s="192">
        <v>6167</v>
      </c>
      <c r="K7353" s="191">
        <v>298.39999999999998</v>
      </c>
      <c r="L7353" s="193">
        <v>20.666890080428956</v>
      </c>
      <c r="O7353" s="185"/>
    </row>
    <row r="7354" spans="1:15" x14ac:dyDescent="0.25">
      <c r="A7354" s="239" t="s">
        <v>17434</v>
      </c>
      <c r="B7354" s="189" t="s">
        <v>7361</v>
      </c>
      <c r="C7354" s="190" t="s">
        <v>7360</v>
      </c>
      <c r="D7354" s="190" t="s">
        <v>2489</v>
      </c>
      <c r="E7354" s="190" t="s">
        <v>20867</v>
      </c>
      <c r="F7354" s="190" t="s">
        <v>20869</v>
      </c>
      <c r="G7354" s="192">
        <v>8480</v>
      </c>
      <c r="H7354" s="191">
        <v>205.4</v>
      </c>
      <c r="I7354" s="188">
        <v>41.285296981499513</v>
      </c>
      <c r="J7354" s="192">
        <v>8951</v>
      </c>
      <c r="K7354" s="191">
        <v>219.9</v>
      </c>
      <c r="L7354" s="193">
        <v>40.704865848112775</v>
      </c>
      <c r="O7354" s="185"/>
    </row>
    <row r="7355" spans="1:15" x14ac:dyDescent="0.25">
      <c r="A7355" s="239" t="s">
        <v>17435</v>
      </c>
      <c r="B7355" s="189" t="s">
        <v>7361</v>
      </c>
      <c r="C7355" s="190" t="s">
        <v>7360</v>
      </c>
      <c r="D7355" s="190" t="s">
        <v>4078</v>
      </c>
      <c r="E7355" s="190" t="s">
        <v>20867</v>
      </c>
      <c r="F7355" s="190" t="s">
        <v>20869</v>
      </c>
      <c r="G7355" s="192">
        <v>6252</v>
      </c>
      <c r="H7355" s="191">
        <v>209.8</v>
      </c>
      <c r="I7355" s="188">
        <v>29.799809342230695</v>
      </c>
      <c r="J7355" s="192">
        <v>6293</v>
      </c>
      <c r="K7355" s="191">
        <v>228.1</v>
      </c>
      <c r="L7355" s="193">
        <v>27.588776852257784</v>
      </c>
      <c r="O7355" s="185"/>
    </row>
    <row r="7356" spans="1:15" x14ac:dyDescent="0.25">
      <c r="A7356" s="239" t="s">
        <v>17436</v>
      </c>
      <c r="B7356" s="189" t="s">
        <v>7361</v>
      </c>
      <c r="C7356" s="190" t="s">
        <v>7360</v>
      </c>
      <c r="D7356" s="190" t="s">
        <v>8541</v>
      </c>
      <c r="E7356" s="190" t="s">
        <v>20867</v>
      </c>
      <c r="F7356" s="190" t="s">
        <v>20872</v>
      </c>
      <c r="G7356" s="192">
        <v>54478</v>
      </c>
      <c r="H7356" s="191">
        <v>10295.799999999999</v>
      </c>
      <c r="I7356" s="188">
        <v>5.29</v>
      </c>
      <c r="J7356" s="192">
        <v>46780</v>
      </c>
      <c r="K7356" s="191">
        <v>11472.5</v>
      </c>
      <c r="L7356" s="193">
        <v>4.08</v>
      </c>
      <c r="O7356" s="185"/>
    </row>
    <row r="7357" spans="1:15" x14ac:dyDescent="0.25">
      <c r="A7357" s="239" t="s">
        <v>17437</v>
      </c>
      <c r="B7357" s="189" t="s">
        <v>7361</v>
      </c>
      <c r="C7357" s="190" t="s">
        <v>7360</v>
      </c>
      <c r="D7357" s="190" t="s">
        <v>4079</v>
      </c>
      <c r="E7357" s="190" t="s">
        <v>20867</v>
      </c>
      <c r="F7357" s="190" t="s">
        <v>20869</v>
      </c>
      <c r="G7357" s="192">
        <v>24782</v>
      </c>
      <c r="H7357" s="191">
        <v>738.2</v>
      </c>
      <c r="I7357" s="188">
        <v>33.570848008669735</v>
      </c>
      <c r="J7357" s="192">
        <v>23529</v>
      </c>
      <c r="K7357" s="191">
        <v>804.1</v>
      </c>
      <c r="L7357" s="193">
        <v>29.261285909712722</v>
      </c>
      <c r="O7357" s="185"/>
    </row>
    <row r="7358" spans="1:15" x14ac:dyDescent="0.25">
      <c r="A7358" s="239" t="s">
        <v>17438</v>
      </c>
      <c r="B7358" s="189" t="s">
        <v>7361</v>
      </c>
      <c r="C7358" s="190" t="s">
        <v>7360</v>
      </c>
      <c r="D7358" s="190" t="s">
        <v>4080</v>
      </c>
      <c r="E7358" s="190" t="s">
        <v>20867</v>
      </c>
      <c r="F7358" s="190" t="s">
        <v>20869</v>
      </c>
      <c r="G7358" s="192">
        <v>5031</v>
      </c>
      <c r="H7358" s="191">
        <v>124.8</v>
      </c>
      <c r="I7358" s="188">
        <v>40.3125</v>
      </c>
      <c r="J7358" s="192">
        <v>4780</v>
      </c>
      <c r="K7358" s="191">
        <v>138.6</v>
      </c>
      <c r="L7358" s="193">
        <v>34.487734487734492</v>
      </c>
      <c r="O7358" s="185"/>
    </row>
    <row r="7359" spans="1:15" x14ac:dyDescent="0.25">
      <c r="A7359" s="239" t="s">
        <v>17439</v>
      </c>
      <c r="B7359" s="189" t="s">
        <v>7361</v>
      </c>
      <c r="C7359" s="190" t="s">
        <v>7360</v>
      </c>
      <c r="D7359" s="190" t="s">
        <v>4081</v>
      </c>
      <c r="E7359" s="190" t="s">
        <v>20867</v>
      </c>
      <c r="F7359" s="190" t="s">
        <v>20869</v>
      </c>
      <c r="G7359" s="192">
        <v>2886</v>
      </c>
      <c r="H7359" s="191">
        <v>124.8</v>
      </c>
      <c r="I7359" s="188">
        <v>23.125</v>
      </c>
      <c r="J7359" s="192">
        <v>2857</v>
      </c>
      <c r="K7359" s="191">
        <v>127</v>
      </c>
      <c r="L7359" s="193">
        <v>22.496062992125985</v>
      </c>
      <c r="O7359" s="185"/>
    </row>
    <row r="7360" spans="1:15" x14ac:dyDescent="0.25">
      <c r="A7360" s="239" t="s">
        <v>17440</v>
      </c>
      <c r="B7360" s="189" t="s">
        <v>7361</v>
      </c>
      <c r="C7360" s="190" t="s">
        <v>7360</v>
      </c>
      <c r="D7360" s="190" t="s">
        <v>17441</v>
      </c>
      <c r="E7360" s="190" t="s">
        <v>20867</v>
      </c>
      <c r="F7360" s="190" t="s">
        <v>20870</v>
      </c>
      <c r="G7360" s="192">
        <v>0</v>
      </c>
      <c r="H7360" s="191">
        <v>0</v>
      </c>
      <c r="I7360" s="188">
        <v>0</v>
      </c>
      <c r="J7360" s="192">
        <v>0</v>
      </c>
      <c r="K7360" s="191">
        <v>0</v>
      </c>
      <c r="L7360" s="193">
        <v>0</v>
      </c>
      <c r="O7360" s="185"/>
    </row>
    <row r="7361" spans="1:15" x14ac:dyDescent="0.25">
      <c r="A7361" s="239" t="s">
        <v>17442</v>
      </c>
      <c r="B7361" s="189" t="s">
        <v>7361</v>
      </c>
      <c r="C7361" s="190" t="s">
        <v>7360</v>
      </c>
      <c r="D7361" s="190" t="s">
        <v>389</v>
      </c>
      <c r="E7361" s="190" t="s">
        <v>20867</v>
      </c>
      <c r="F7361" s="190" t="s">
        <v>20869</v>
      </c>
      <c r="G7361" s="192">
        <v>761</v>
      </c>
      <c r="H7361" s="191">
        <v>183.7</v>
      </c>
      <c r="I7361" s="188">
        <v>4.1426238432226459</v>
      </c>
      <c r="J7361" s="192">
        <v>742</v>
      </c>
      <c r="K7361" s="191">
        <v>193.2</v>
      </c>
      <c r="L7361" s="193">
        <v>3.8405797101449277</v>
      </c>
      <c r="O7361" s="185"/>
    </row>
    <row r="7362" spans="1:15" x14ac:dyDescent="0.25">
      <c r="A7362" s="239" t="s">
        <v>17443</v>
      </c>
      <c r="B7362" s="189" t="s">
        <v>7361</v>
      </c>
      <c r="C7362" s="190" t="s">
        <v>7360</v>
      </c>
      <c r="D7362" s="190" t="s">
        <v>390</v>
      </c>
      <c r="E7362" s="190" t="s">
        <v>20867</v>
      </c>
      <c r="F7362" s="190" t="s">
        <v>20869</v>
      </c>
      <c r="G7362" s="192">
        <v>14831</v>
      </c>
      <c r="H7362" s="191">
        <v>313.89999999999998</v>
      </c>
      <c r="I7362" s="188">
        <v>47.247531060847408</v>
      </c>
      <c r="J7362" s="192">
        <v>15371</v>
      </c>
      <c r="K7362" s="191">
        <v>340.7</v>
      </c>
      <c r="L7362" s="193">
        <v>45.115937775168774</v>
      </c>
      <c r="O7362" s="185"/>
    </row>
    <row r="7363" spans="1:15" x14ac:dyDescent="0.25">
      <c r="A7363" s="239" t="s">
        <v>17444</v>
      </c>
      <c r="B7363" s="189" t="s">
        <v>7361</v>
      </c>
      <c r="C7363" s="190" t="s">
        <v>7360</v>
      </c>
      <c r="D7363" s="190" t="s">
        <v>391</v>
      </c>
      <c r="E7363" s="190" t="s">
        <v>20867</v>
      </c>
      <c r="F7363" s="190" t="s">
        <v>20869</v>
      </c>
      <c r="G7363" s="192">
        <v>4741</v>
      </c>
      <c r="H7363" s="191">
        <v>145.9</v>
      </c>
      <c r="I7363" s="188">
        <v>32.494859492803286</v>
      </c>
      <c r="J7363" s="192">
        <v>4833</v>
      </c>
      <c r="K7363" s="191">
        <v>153.80000000000001</v>
      </c>
      <c r="L7363" s="193">
        <v>31.423927178153445</v>
      </c>
      <c r="O7363" s="185"/>
    </row>
    <row r="7364" spans="1:15" x14ac:dyDescent="0.25">
      <c r="A7364" s="239" t="s">
        <v>17445</v>
      </c>
      <c r="B7364" s="189" t="s">
        <v>7361</v>
      </c>
      <c r="C7364" s="190" t="s">
        <v>7360</v>
      </c>
      <c r="D7364" s="190" t="s">
        <v>17446</v>
      </c>
      <c r="E7364" s="190" t="s">
        <v>20867</v>
      </c>
      <c r="F7364" s="190" t="s">
        <v>20868</v>
      </c>
      <c r="G7364" s="192">
        <v>0</v>
      </c>
      <c r="H7364" s="191">
        <v>66.2</v>
      </c>
      <c r="I7364" s="188">
        <v>0</v>
      </c>
      <c r="J7364" s="192">
        <v>0</v>
      </c>
      <c r="K7364" s="191">
        <v>69.400000000000006</v>
      </c>
      <c r="L7364" s="193">
        <v>0</v>
      </c>
      <c r="O7364" s="185"/>
    </row>
    <row r="7365" spans="1:15" x14ac:dyDescent="0.25">
      <c r="A7365" s="239" t="s">
        <v>17447</v>
      </c>
      <c r="B7365" s="189" t="s">
        <v>7361</v>
      </c>
      <c r="C7365" s="190" t="s">
        <v>7360</v>
      </c>
      <c r="D7365" s="190" t="s">
        <v>17448</v>
      </c>
      <c r="E7365" s="190" t="s">
        <v>20867</v>
      </c>
      <c r="F7365" s="190" t="s">
        <v>20868</v>
      </c>
      <c r="G7365" s="192">
        <v>0</v>
      </c>
      <c r="H7365" s="191">
        <v>155.5</v>
      </c>
      <c r="I7365" s="188">
        <v>0</v>
      </c>
      <c r="J7365" s="192">
        <v>0</v>
      </c>
      <c r="K7365" s="191">
        <v>167.5</v>
      </c>
      <c r="L7365" s="193">
        <v>0</v>
      </c>
      <c r="O7365" s="185"/>
    </row>
    <row r="7366" spans="1:15" x14ac:dyDescent="0.25">
      <c r="A7366" s="239" t="s">
        <v>17449</v>
      </c>
      <c r="B7366" s="189" t="s">
        <v>7361</v>
      </c>
      <c r="C7366" s="190" t="s">
        <v>7360</v>
      </c>
      <c r="D7366" s="190" t="s">
        <v>392</v>
      </c>
      <c r="E7366" s="190" t="s">
        <v>20867</v>
      </c>
      <c r="F7366" s="190" t="s">
        <v>20869</v>
      </c>
      <c r="G7366" s="192">
        <v>1133</v>
      </c>
      <c r="H7366" s="191">
        <v>75.400000000000006</v>
      </c>
      <c r="I7366" s="188">
        <v>15.026525198938991</v>
      </c>
      <c r="J7366" s="192">
        <v>1188</v>
      </c>
      <c r="K7366" s="191">
        <v>81.7</v>
      </c>
      <c r="L7366" s="193">
        <v>14.541003671970623</v>
      </c>
      <c r="O7366" s="185"/>
    </row>
    <row r="7367" spans="1:15" x14ac:dyDescent="0.25">
      <c r="A7367" s="239" t="s">
        <v>17450</v>
      </c>
      <c r="B7367" s="189" t="s">
        <v>7361</v>
      </c>
      <c r="C7367" s="190" t="s">
        <v>7360</v>
      </c>
      <c r="D7367" s="190" t="s">
        <v>393</v>
      </c>
      <c r="E7367" s="190" t="s">
        <v>20867</v>
      </c>
      <c r="F7367" s="190" t="s">
        <v>20869</v>
      </c>
      <c r="G7367" s="192">
        <v>5176</v>
      </c>
      <c r="H7367" s="191">
        <v>157.80000000000001</v>
      </c>
      <c r="I7367" s="188">
        <v>32.801013941698351</v>
      </c>
      <c r="J7367" s="192">
        <v>5190</v>
      </c>
      <c r="K7367" s="191">
        <v>169</v>
      </c>
      <c r="L7367" s="193">
        <v>30.710059171597631</v>
      </c>
      <c r="O7367" s="185"/>
    </row>
    <row r="7368" spans="1:15" x14ac:dyDescent="0.25">
      <c r="A7368" s="239" t="s">
        <v>17451</v>
      </c>
      <c r="B7368" s="189" t="s">
        <v>7361</v>
      </c>
      <c r="C7368" s="190" t="s">
        <v>7360</v>
      </c>
      <c r="D7368" s="190" t="s">
        <v>394</v>
      </c>
      <c r="E7368" s="190" t="s">
        <v>20867</v>
      </c>
      <c r="F7368" s="190" t="s">
        <v>20869</v>
      </c>
      <c r="G7368" s="192">
        <v>2181</v>
      </c>
      <c r="H7368" s="191">
        <v>108.6</v>
      </c>
      <c r="I7368" s="188">
        <v>20.082872928176798</v>
      </c>
      <c r="J7368" s="192">
        <v>4343</v>
      </c>
      <c r="K7368" s="191">
        <v>116.4</v>
      </c>
      <c r="L7368" s="193">
        <v>37.31099656357388</v>
      </c>
      <c r="O7368" s="185"/>
    </row>
    <row r="7369" spans="1:15" x14ac:dyDescent="0.25">
      <c r="A7369" s="239" t="s">
        <v>17452</v>
      </c>
      <c r="B7369" s="189" t="s">
        <v>7361</v>
      </c>
      <c r="C7369" s="190" t="s">
        <v>7360</v>
      </c>
      <c r="D7369" s="190" t="s">
        <v>395</v>
      </c>
      <c r="E7369" s="190" t="s">
        <v>20867</v>
      </c>
      <c r="F7369" s="190" t="s">
        <v>20869</v>
      </c>
      <c r="G7369" s="192">
        <v>954</v>
      </c>
      <c r="H7369" s="191">
        <v>99.1</v>
      </c>
      <c r="I7369" s="188">
        <v>9.6266397578203833</v>
      </c>
      <c r="J7369" s="192">
        <v>1000</v>
      </c>
      <c r="K7369" s="191">
        <v>106.1</v>
      </c>
      <c r="L7369" s="193">
        <v>9.4250706880301607</v>
      </c>
      <c r="O7369" s="185"/>
    </row>
    <row r="7370" spans="1:15" x14ac:dyDescent="0.25">
      <c r="A7370" s="239" t="s">
        <v>17453</v>
      </c>
      <c r="B7370" s="189" t="s">
        <v>7361</v>
      </c>
      <c r="C7370" s="190" t="s">
        <v>7360</v>
      </c>
      <c r="D7370" s="190" t="s">
        <v>396</v>
      </c>
      <c r="E7370" s="190" t="s">
        <v>20867</v>
      </c>
      <c r="F7370" s="190" t="s">
        <v>20869</v>
      </c>
      <c r="G7370" s="192">
        <v>967</v>
      </c>
      <c r="H7370" s="191">
        <v>81.400000000000006</v>
      </c>
      <c r="I7370" s="188">
        <v>11.879606879606879</v>
      </c>
      <c r="J7370" s="192">
        <v>907</v>
      </c>
      <c r="K7370" s="191">
        <v>83.2</v>
      </c>
      <c r="L7370" s="193">
        <v>10.901442307692307</v>
      </c>
      <c r="O7370" s="185"/>
    </row>
    <row r="7371" spans="1:15" x14ac:dyDescent="0.25">
      <c r="A7371" s="239" t="s">
        <v>17454</v>
      </c>
      <c r="B7371" s="189" t="s">
        <v>7361</v>
      </c>
      <c r="C7371" s="190" t="s">
        <v>7360</v>
      </c>
      <c r="D7371" s="190" t="s">
        <v>3835</v>
      </c>
      <c r="E7371" s="190" t="s">
        <v>20867</v>
      </c>
      <c r="F7371" s="190" t="s">
        <v>20869</v>
      </c>
      <c r="G7371" s="192">
        <v>18964</v>
      </c>
      <c r="H7371" s="191">
        <v>714.2</v>
      </c>
      <c r="I7371" s="188">
        <v>26.552786334360121</v>
      </c>
      <c r="J7371" s="192">
        <v>20492</v>
      </c>
      <c r="K7371" s="191">
        <v>762</v>
      </c>
      <c r="L7371" s="193">
        <v>26.892388451443569</v>
      </c>
      <c r="O7371" s="185"/>
    </row>
    <row r="7372" spans="1:15" x14ac:dyDescent="0.25">
      <c r="A7372" s="239" t="s">
        <v>17455</v>
      </c>
      <c r="B7372" s="189" t="s">
        <v>7361</v>
      </c>
      <c r="C7372" s="190" t="s">
        <v>7360</v>
      </c>
      <c r="D7372" s="190" t="s">
        <v>397</v>
      </c>
      <c r="E7372" s="190" t="s">
        <v>20867</v>
      </c>
      <c r="F7372" s="190" t="s">
        <v>20869</v>
      </c>
      <c r="G7372" s="192">
        <v>392</v>
      </c>
      <c r="H7372" s="191">
        <v>65.599999999999994</v>
      </c>
      <c r="I7372" s="188">
        <v>5.9756097560975618</v>
      </c>
      <c r="J7372" s="192">
        <v>437</v>
      </c>
      <c r="K7372" s="191">
        <v>68</v>
      </c>
      <c r="L7372" s="193">
        <v>6.4264705882352944</v>
      </c>
      <c r="O7372" s="185"/>
    </row>
    <row r="7373" spans="1:15" x14ac:dyDescent="0.25">
      <c r="A7373" s="239" t="s">
        <v>17456</v>
      </c>
      <c r="B7373" s="189" t="s">
        <v>7361</v>
      </c>
      <c r="C7373" s="190" t="s">
        <v>7360</v>
      </c>
      <c r="D7373" s="190" t="s">
        <v>398</v>
      </c>
      <c r="E7373" s="190" t="s">
        <v>20867</v>
      </c>
      <c r="F7373" s="190" t="s">
        <v>20869</v>
      </c>
      <c r="G7373" s="192">
        <v>3456</v>
      </c>
      <c r="H7373" s="191">
        <v>103.5</v>
      </c>
      <c r="I7373" s="188">
        <v>33.391304347826086</v>
      </c>
      <c r="J7373" s="192">
        <v>3516</v>
      </c>
      <c r="K7373" s="191">
        <v>113</v>
      </c>
      <c r="L7373" s="193">
        <v>31.115044247787612</v>
      </c>
      <c r="O7373" s="185"/>
    </row>
    <row r="7374" spans="1:15" x14ac:dyDescent="0.25">
      <c r="A7374" s="239" t="s">
        <v>17457</v>
      </c>
      <c r="B7374" s="189" t="s">
        <v>7361</v>
      </c>
      <c r="C7374" s="190" t="s">
        <v>7360</v>
      </c>
      <c r="D7374" s="190" t="s">
        <v>399</v>
      </c>
      <c r="E7374" s="190" t="s">
        <v>20867</v>
      </c>
      <c r="F7374" s="190" t="s">
        <v>20869</v>
      </c>
      <c r="G7374" s="192">
        <v>564</v>
      </c>
      <c r="H7374" s="191">
        <v>66.7</v>
      </c>
      <c r="I7374" s="188">
        <v>8.4557721139430289</v>
      </c>
      <c r="J7374" s="192">
        <v>534</v>
      </c>
      <c r="K7374" s="191">
        <v>72.099999999999994</v>
      </c>
      <c r="L7374" s="193">
        <v>7.4063800277392513</v>
      </c>
      <c r="O7374" s="185"/>
    </row>
    <row r="7375" spans="1:15" x14ac:dyDescent="0.25">
      <c r="A7375" s="239" t="s">
        <v>17458</v>
      </c>
      <c r="B7375" s="189" t="s">
        <v>7361</v>
      </c>
      <c r="C7375" s="190" t="s">
        <v>7360</v>
      </c>
      <c r="D7375" s="190" t="s">
        <v>400</v>
      </c>
      <c r="E7375" s="190" t="s">
        <v>20867</v>
      </c>
      <c r="F7375" s="190" t="s">
        <v>20869</v>
      </c>
      <c r="G7375" s="192">
        <v>26187</v>
      </c>
      <c r="H7375" s="191">
        <v>1627.1</v>
      </c>
      <c r="I7375" s="188">
        <v>16.09427816360396</v>
      </c>
      <c r="J7375" s="192">
        <v>26313</v>
      </c>
      <c r="K7375" s="191">
        <v>1745</v>
      </c>
      <c r="L7375" s="193">
        <v>15.079083094555873</v>
      </c>
      <c r="O7375" s="185"/>
    </row>
    <row r="7376" spans="1:15" x14ac:dyDescent="0.25">
      <c r="A7376" s="239" t="s">
        <v>17459</v>
      </c>
      <c r="B7376" s="189" t="s">
        <v>7361</v>
      </c>
      <c r="C7376" s="190" t="s">
        <v>7360</v>
      </c>
      <c r="D7376" s="190" t="s">
        <v>401</v>
      </c>
      <c r="E7376" s="190" t="s">
        <v>20867</v>
      </c>
      <c r="F7376" s="190" t="s">
        <v>20869</v>
      </c>
      <c r="G7376" s="192">
        <v>34994</v>
      </c>
      <c r="H7376" s="191">
        <v>856.4</v>
      </c>
      <c r="I7376" s="188">
        <v>40.861746847267632</v>
      </c>
      <c r="J7376" s="192">
        <v>40286</v>
      </c>
      <c r="K7376" s="191">
        <v>928.2</v>
      </c>
      <c r="L7376" s="193">
        <v>43.40228399051928</v>
      </c>
      <c r="O7376" s="185"/>
    </row>
    <row r="7377" spans="1:15" x14ac:dyDescent="0.25">
      <c r="A7377" s="239" t="s">
        <v>17460</v>
      </c>
      <c r="B7377" s="189" t="s">
        <v>7361</v>
      </c>
      <c r="C7377" s="190" t="s">
        <v>7360</v>
      </c>
      <c r="D7377" s="190" t="s">
        <v>402</v>
      </c>
      <c r="E7377" s="190" t="s">
        <v>20867</v>
      </c>
      <c r="F7377" s="190" t="s">
        <v>20869</v>
      </c>
      <c r="G7377" s="192">
        <v>171556</v>
      </c>
      <c r="H7377" s="191">
        <v>1955.8</v>
      </c>
      <c r="I7377" s="188">
        <v>87.716535433070874</v>
      </c>
      <c r="J7377" s="192">
        <v>174771</v>
      </c>
      <c r="K7377" s="191">
        <v>2135.6999999999998</v>
      </c>
      <c r="L7377" s="193">
        <v>81.833122629582817</v>
      </c>
      <c r="O7377" s="185"/>
    </row>
    <row r="7378" spans="1:15" x14ac:dyDescent="0.25">
      <c r="A7378" s="239" t="s">
        <v>17461</v>
      </c>
      <c r="B7378" s="189" t="s">
        <v>7361</v>
      </c>
      <c r="C7378" s="190" t="s">
        <v>7360</v>
      </c>
      <c r="D7378" s="190" t="s">
        <v>7256</v>
      </c>
      <c r="E7378" s="190" t="s">
        <v>20867</v>
      </c>
      <c r="F7378" s="190" t="s">
        <v>20869</v>
      </c>
      <c r="G7378" s="192">
        <v>4328</v>
      </c>
      <c r="H7378" s="191">
        <v>145.30000000000001</v>
      </c>
      <c r="I7378" s="188">
        <v>29.786648313833446</v>
      </c>
      <c r="J7378" s="192">
        <v>4307</v>
      </c>
      <c r="K7378" s="191">
        <v>155.1</v>
      </c>
      <c r="L7378" s="193">
        <v>27.769181173436493</v>
      </c>
      <c r="O7378" s="185"/>
    </row>
    <row r="7379" spans="1:15" x14ac:dyDescent="0.25">
      <c r="A7379" s="239" t="s">
        <v>17462</v>
      </c>
      <c r="B7379" s="189" t="s">
        <v>7361</v>
      </c>
      <c r="C7379" s="190" t="s">
        <v>7360</v>
      </c>
      <c r="D7379" s="190" t="s">
        <v>403</v>
      </c>
      <c r="E7379" s="190" t="s">
        <v>20867</v>
      </c>
      <c r="F7379" s="190" t="s">
        <v>20869</v>
      </c>
      <c r="G7379" s="192">
        <v>11175</v>
      </c>
      <c r="H7379" s="191">
        <v>775.2</v>
      </c>
      <c r="I7379" s="188">
        <v>14.4156346749226</v>
      </c>
      <c r="J7379" s="192">
        <v>11797</v>
      </c>
      <c r="K7379" s="191">
        <v>846.9</v>
      </c>
      <c r="L7379" s="193">
        <v>13.929625693706459</v>
      </c>
      <c r="O7379" s="185"/>
    </row>
    <row r="7380" spans="1:15" x14ac:dyDescent="0.25">
      <c r="A7380" s="239" t="s">
        <v>17463</v>
      </c>
      <c r="B7380" s="189" t="s">
        <v>7361</v>
      </c>
      <c r="C7380" s="190" t="s">
        <v>7360</v>
      </c>
      <c r="D7380" s="190" t="s">
        <v>17464</v>
      </c>
      <c r="E7380" s="190" t="s">
        <v>20867</v>
      </c>
      <c r="F7380" s="190" t="s">
        <v>20870</v>
      </c>
      <c r="G7380" s="192">
        <v>0</v>
      </c>
      <c r="H7380" s="191">
        <v>0</v>
      </c>
      <c r="I7380" s="188">
        <v>0</v>
      </c>
      <c r="J7380" s="192">
        <v>0</v>
      </c>
      <c r="K7380" s="191">
        <v>0</v>
      </c>
      <c r="L7380" s="193">
        <v>0</v>
      </c>
      <c r="O7380" s="185"/>
    </row>
    <row r="7381" spans="1:15" x14ac:dyDescent="0.25">
      <c r="A7381" s="239" t="s">
        <v>17465</v>
      </c>
      <c r="B7381" s="189" t="s">
        <v>7361</v>
      </c>
      <c r="C7381" s="190" t="s">
        <v>7360</v>
      </c>
      <c r="D7381" s="190" t="s">
        <v>17466</v>
      </c>
      <c r="E7381" s="190" t="s">
        <v>20867</v>
      </c>
      <c r="F7381" s="190" t="s">
        <v>20870</v>
      </c>
      <c r="G7381" s="192">
        <v>0</v>
      </c>
      <c r="H7381" s="191">
        <v>0</v>
      </c>
      <c r="I7381" s="188">
        <v>0</v>
      </c>
      <c r="J7381" s="192">
        <v>0</v>
      </c>
      <c r="K7381" s="191">
        <v>0</v>
      </c>
      <c r="L7381" s="193">
        <v>0</v>
      </c>
      <c r="O7381" s="185"/>
    </row>
    <row r="7382" spans="1:15" x14ac:dyDescent="0.25">
      <c r="A7382" s="239" t="s">
        <v>17467</v>
      </c>
      <c r="B7382" s="189" t="s">
        <v>7361</v>
      </c>
      <c r="C7382" s="190" t="s">
        <v>7360</v>
      </c>
      <c r="D7382" s="190" t="s">
        <v>6781</v>
      </c>
      <c r="E7382" s="190" t="s">
        <v>20867</v>
      </c>
      <c r="F7382" s="190" t="s">
        <v>20869</v>
      </c>
      <c r="G7382" s="192">
        <v>1699</v>
      </c>
      <c r="H7382" s="191">
        <v>84.8</v>
      </c>
      <c r="I7382" s="188">
        <v>20.035377358490567</v>
      </c>
      <c r="J7382" s="192">
        <v>1765</v>
      </c>
      <c r="K7382" s="191">
        <v>91.2</v>
      </c>
      <c r="L7382" s="193">
        <v>19.353070175438596</v>
      </c>
      <c r="O7382" s="185"/>
    </row>
    <row r="7383" spans="1:15" x14ac:dyDescent="0.25">
      <c r="A7383" s="239" t="s">
        <v>17468</v>
      </c>
      <c r="B7383" s="189" t="s">
        <v>7361</v>
      </c>
      <c r="C7383" s="190" t="s">
        <v>7360</v>
      </c>
      <c r="D7383" s="190" t="s">
        <v>2846</v>
      </c>
      <c r="E7383" s="190" t="s">
        <v>20867</v>
      </c>
      <c r="F7383" s="190" t="s">
        <v>20869</v>
      </c>
      <c r="G7383" s="192">
        <v>500</v>
      </c>
      <c r="H7383" s="191">
        <v>72.3</v>
      </c>
      <c r="I7383" s="188">
        <v>6.9156293222683267</v>
      </c>
      <c r="J7383" s="192">
        <v>504</v>
      </c>
      <c r="K7383" s="191">
        <v>77.099999999999994</v>
      </c>
      <c r="L7383" s="193">
        <v>6.5369649805447478</v>
      </c>
      <c r="O7383" s="185"/>
    </row>
    <row r="7384" spans="1:15" x14ac:dyDescent="0.25">
      <c r="A7384" s="239" t="s">
        <v>17469</v>
      </c>
      <c r="B7384" s="189" t="s">
        <v>7361</v>
      </c>
      <c r="C7384" s="190" t="s">
        <v>7360</v>
      </c>
      <c r="D7384" s="190" t="s">
        <v>6782</v>
      </c>
      <c r="E7384" s="190" t="s">
        <v>20867</v>
      </c>
      <c r="F7384" s="190" t="s">
        <v>20869</v>
      </c>
      <c r="G7384" s="192">
        <v>5000</v>
      </c>
      <c r="H7384" s="191">
        <v>190.9</v>
      </c>
      <c r="I7384" s="188">
        <v>26.191723415400734</v>
      </c>
      <c r="J7384" s="192">
        <v>5000</v>
      </c>
      <c r="K7384" s="191">
        <v>204.1</v>
      </c>
      <c r="L7384" s="193">
        <v>24.49779519843214</v>
      </c>
      <c r="O7384" s="185"/>
    </row>
    <row r="7385" spans="1:15" x14ac:dyDescent="0.25">
      <c r="A7385" s="239" t="s">
        <v>17470</v>
      </c>
      <c r="B7385" s="189" t="s">
        <v>7361</v>
      </c>
      <c r="C7385" s="190" t="s">
        <v>7360</v>
      </c>
      <c r="D7385" s="190" t="s">
        <v>6783</v>
      </c>
      <c r="E7385" s="190" t="s">
        <v>20867</v>
      </c>
      <c r="F7385" s="190" t="s">
        <v>20869</v>
      </c>
      <c r="G7385" s="192">
        <v>16614</v>
      </c>
      <c r="H7385" s="191">
        <v>325.7</v>
      </c>
      <c r="I7385" s="188">
        <v>51.010132023334357</v>
      </c>
      <c r="J7385" s="192">
        <v>16484</v>
      </c>
      <c r="K7385" s="191">
        <v>350.4</v>
      </c>
      <c r="L7385" s="193">
        <v>47.043378995433791</v>
      </c>
      <c r="O7385" s="185"/>
    </row>
    <row r="7386" spans="1:15" x14ac:dyDescent="0.25">
      <c r="A7386" s="239" t="s">
        <v>17471</v>
      </c>
      <c r="B7386" s="189" t="s">
        <v>7361</v>
      </c>
      <c r="C7386" s="190" t="s">
        <v>7360</v>
      </c>
      <c r="D7386" s="190" t="s">
        <v>17472</v>
      </c>
      <c r="E7386" s="190" t="s">
        <v>20867</v>
      </c>
      <c r="F7386" s="190" t="s">
        <v>20870</v>
      </c>
      <c r="G7386" s="192">
        <v>5475</v>
      </c>
      <c r="H7386" s="191">
        <v>312</v>
      </c>
      <c r="I7386" s="188">
        <v>17.548076923076923</v>
      </c>
      <c r="J7386" s="192">
        <v>5741</v>
      </c>
      <c r="K7386" s="191">
        <v>344.7</v>
      </c>
      <c r="L7386" s="193">
        <v>16.655062373078039</v>
      </c>
      <c r="O7386" s="185"/>
    </row>
    <row r="7387" spans="1:15" x14ac:dyDescent="0.25">
      <c r="A7387" s="239" t="s">
        <v>17473</v>
      </c>
      <c r="B7387" s="189" t="s">
        <v>7361</v>
      </c>
      <c r="C7387" s="190" t="s">
        <v>7360</v>
      </c>
      <c r="D7387" s="190" t="s">
        <v>6784</v>
      </c>
      <c r="E7387" s="190" t="s">
        <v>20867</v>
      </c>
      <c r="F7387" s="190" t="s">
        <v>20869</v>
      </c>
      <c r="G7387" s="192">
        <v>4338</v>
      </c>
      <c r="H7387" s="191">
        <v>139.69999999999999</v>
      </c>
      <c r="I7387" s="188">
        <v>31.052254831782392</v>
      </c>
      <c r="J7387" s="192">
        <v>4407</v>
      </c>
      <c r="K7387" s="191">
        <v>145.1</v>
      </c>
      <c r="L7387" s="193">
        <v>30.372157133011719</v>
      </c>
      <c r="O7387" s="185"/>
    </row>
    <row r="7388" spans="1:15" x14ac:dyDescent="0.25">
      <c r="A7388" s="239" t="s">
        <v>17474</v>
      </c>
      <c r="B7388" s="189" t="s">
        <v>7361</v>
      </c>
      <c r="C7388" s="190" t="s">
        <v>7360</v>
      </c>
      <c r="D7388" s="190" t="s">
        <v>6785</v>
      </c>
      <c r="E7388" s="190" t="s">
        <v>20867</v>
      </c>
      <c r="F7388" s="190" t="s">
        <v>20869</v>
      </c>
      <c r="G7388" s="192">
        <v>4197</v>
      </c>
      <c r="H7388" s="191">
        <v>126</v>
      </c>
      <c r="I7388" s="188">
        <v>33.30952380952381</v>
      </c>
      <c r="J7388" s="192">
        <v>4271</v>
      </c>
      <c r="K7388" s="191">
        <v>137.6</v>
      </c>
      <c r="L7388" s="193">
        <v>31.039244186046513</v>
      </c>
      <c r="O7388" s="185"/>
    </row>
    <row r="7389" spans="1:15" x14ac:dyDescent="0.25">
      <c r="A7389" s="239" t="s">
        <v>17475</v>
      </c>
      <c r="B7389" s="189" t="s">
        <v>7361</v>
      </c>
      <c r="C7389" s="190" t="s">
        <v>7360</v>
      </c>
      <c r="D7389" s="190" t="s">
        <v>6786</v>
      </c>
      <c r="E7389" s="190" t="s">
        <v>20867</v>
      </c>
      <c r="F7389" s="190" t="s">
        <v>20869</v>
      </c>
      <c r="G7389" s="192">
        <v>21241</v>
      </c>
      <c r="H7389" s="191">
        <v>445.3</v>
      </c>
      <c r="I7389" s="188">
        <v>47.700426678643609</v>
      </c>
      <c r="J7389" s="192">
        <v>20794</v>
      </c>
      <c r="K7389" s="191">
        <v>498.2</v>
      </c>
      <c r="L7389" s="193">
        <v>41.738257727820155</v>
      </c>
      <c r="O7389" s="185"/>
    </row>
    <row r="7390" spans="1:15" x14ac:dyDescent="0.25">
      <c r="A7390" s="239" t="s">
        <v>17476</v>
      </c>
      <c r="B7390" s="189" t="s">
        <v>7361</v>
      </c>
      <c r="C7390" s="190" t="s">
        <v>7360</v>
      </c>
      <c r="D7390" s="190" t="s">
        <v>6787</v>
      </c>
      <c r="E7390" s="190" t="s">
        <v>20867</v>
      </c>
      <c r="F7390" s="190" t="s">
        <v>20869</v>
      </c>
      <c r="G7390" s="192">
        <v>399926</v>
      </c>
      <c r="H7390" s="191">
        <v>6513.9</v>
      </c>
      <c r="I7390" s="188">
        <v>61.395784399514888</v>
      </c>
      <c r="J7390" s="192">
        <v>406472</v>
      </c>
      <c r="K7390" s="191">
        <v>7304.7</v>
      </c>
      <c r="L7390" s="193">
        <v>55.645269484030834</v>
      </c>
      <c r="O7390" s="185"/>
    </row>
    <row r="7391" spans="1:15" x14ac:dyDescent="0.25">
      <c r="A7391" s="239" t="s">
        <v>17477</v>
      </c>
      <c r="B7391" s="189" t="s">
        <v>7361</v>
      </c>
      <c r="C7391" s="190" t="s">
        <v>7360</v>
      </c>
      <c r="D7391" s="190" t="s">
        <v>17478</v>
      </c>
      <c r="E7391" s="190" t="s">
        <v>20867</v>
      </c>
      <c r="F7391" s="190" t="s">
        <v>20870</v>
      </c>
      <c r="G7391" s="192">
        <v>2119</v>
      </c>
      <c r="H7391" s="191">
        <v>80.5</v>
      </c>
      <c r="I7391" s="188">
        <v>26.322981366459626</v>
      </c>
      <c r="J7391" s="192">
        <v>2245</v>
      </c>
      <c r="K7391" s="191">
        <v>91.9</v>
      </c>
      <c r="L7391" s="193">
        <v>24.428726877040258</v>
      </c>
      <c r="O7391" s="185"/>
    </row>
    <row r="7392" spans="1:15" x14ac:dyDescent="0.25">
      <c r="A7392" s="239" t="s">
        <v>17479</v>
      </c>
      <c r="B7392" s="189" t="s">
        <v>7361</v>
      </c>
      <c r="C7392" s="190" t="s">
        <v>7360</v>
      </c>
      <c r="D7392" s="190" t="s">
        <v>6788</v>
      </c>
      <c r="E7392" s="190" t="s">
        <v>20867</v>
      </c>
      <c r="F7392" s="190" t="s">
        <v>20869</v>
      </c>
      <c r="G7392" s="192">
        <v>1057</v>
      </c>
      <c r="H7392" s="191">
        <v>72.3</v>
      </c>
      <c r="I7392" s="188">
        <v>14.619640387275243</v>
      </c>
      <c r="J7392" s="192">
        <v>1140</v>
      </c>
      <c r="K7392" s="191">
        <v>75.599999999999994</v>
      </c>
      <c r="L7392" s="193">
        <v>15.079365079365081</v>
      </c>
      <c r="O7392" s="185"/>
    </row>
    <row r="7393" spans="1:15" x14ac:dyDescent="0.25">
      <c r="A7393" s="239" t="s">
        <v>17480</v>
      </c>
      <c r="B7393" s="189" t="s">
        <v>7361</v>
      </c>
      <c r="C7393" s="190" t="s">
        <v>7360</v>
      </c>
      <c r="D7393" s="190" t="s">
        <v>6789</v>
      </c>
      <c r="E7393" s="190" t="s">
        <v>20867</v>
      </c>
      <c r="F7393" s="190" t="s">
        <v>20869</v>
      </c>
      <c r="G7393" s="192">
        <v>2808</v>
      </c>
      <c r="H7393" s="191">
        <v>142.4</v>
      </c>
      <c r="I7393" s="188">
        <v>19.719101123595504</v>
      </c>
      <c r="J7393" s="192">
        <v>2727</v>
      </c>
      <c r="K7393" s="191">
        <v>145.5</v>
      </c>
      <c r="L7393" s="193">
        <v>18.742268041237114</v>
      </c>
      <c r="O7393" s="185"/>
    </row>
    <row r="7394" spans="1:15" x14ac:dyDescent="0.25">
      <c r="A7394" s="239" t="s">
        <v>17481</v>
      </c>
      <c r="B7394" s="189" t="s">
        <v>7361</v>
      </c>
      <c r="C7394" s="190" t="s">
        <v>7360</v>
      </c>
      <c r="D7394" s="190" t="s">
        <v>6790</v>
      </c>
      <c r="E7394" s="190" t="s">
        <v>20867</v>
      </c>
      <c r="F7394" s="190" t="s">
        <v>20869</v>
      </c>
      <c r="G7394" s="192">
        <v>2784</v>
      </c>
      <c r="H7394" s="191">
        <v>80.2</v>
      </c>
      <c r="I7394" s="188">
        <v>34.713216957605987</v>
      </c>
      <c r="J7394" s="192">
        <v>2754</v>
      </c>
      <c r="K7394" s="191">
        <v>93.7</v>
      </c>
      <c r="L7394" s="193">
        <v>29.391675560298825</v>
      </c>
      <c r="O7394" s="185"/>
    </row>
    <row r="7395" spans="1:15" x14ac:dyDescent="0.25">
      <c r="A7395" s="239" t="s">
        <v>17482</v>
      </c>
      <c r="B7395" s="189" t="s">
        <v>7361</v>
      </c>
      <c r="C7395" s="190" t="s">
        <v>7360</v>
      </c>
      <c r="D7395" s="190" t="s">
        <v>17483</v>
      </c>
      <c r="E7395" s="190" t="s">
        <v>20867</v>
      </c>
      <c r="F7395" s="190" t="s">
        <v>20870</v>
      </c>
      <c r="G7395" s="192">
        <v>0</v>
      </c>
      <c r="H7395" s="191">
        <v>0</v>
      </c>
      <c r="I7395" s="188">
        <v>0</v>
      </c>
      <c r="J7395" s="192">
        <v>0</v>
      </c>
      <c r="K7395" s="191">
        <v>0</v>
      </c>
      <c r="L7395" s="193">
        <v>0</v>
      </c>
      <c r="O7395" s="185"/>
    </row>
    <row r="7396" spans="1:15" x14ac:dyDescent="0.25">
      <c r="A7396" s="239" t="s">
        <v>17484</v>
      </c>
      <c r="B7396" s="189" t="s">
        <v>7361</v>
      </c>
      <c r="C7396" s="190" t="s">
        <v>7360</v>
      </c>
      <c r="D7396" s="190" t="s">
        <v>6791</v>
      </c>
      <c r="E7396" s="190" t="s">
        <v>20867</v>
      </c>
      <c r="F7396" s="190" t="s">
        <v>20869</v>
      </c>
      <c r="G7396" s="192">
        <v>3664</v>
      </c>
      <c r="H7396" s="191">
        <v>188.8</v>
      </c>
      <c r="I7396" s="188">
        <v>19.406779661016948</v>
      </c>
      <c r="J7396" s="192">
        <v>3801</v>
      </c>
      <c r="K7396" s="191">
        <v>208.7</v>
      </c>
      <c r="L7396" s="193">
        <v>18.21274556780067</v>
      </c>
      <c r="O7396" s="185"/>
    </row>
    <row r="7397" spans="1:15" x14ac:dyDescent="0.25">
      <c r="A7397" s="239" t="s">
        <v>17485</v>
      </c>
      <c r="B7397" s="189" t="s">
        <v>7361</v>
      </c>
      <c r="C7397" s="190" t="s">
        <v>7360</v>
      </c>
      <c r="D7397" s="190" t="s">
        <v>4504</v>
      </c>
      <c r="E7397" s="190" t="s">
        <v>20867</v>
      </c>
      <c r="F7397" s="190" t="s">
        <v>20869</v>
      </c>
      <c r="G7397" s="192">
        <v>14154</v>
      </c>
      <c r="H7397" s="191">
        <v>770.9</v>
      </c>
      <c r="I7397" s="188">
        <v>18.360358023089894</v>
      </c>
      <c r="J7397" s="192">
        <v>19140</v>
      </c>
      <c r="K7397" s="191">
        <v>819.7</v>
      </c>
      <c r="L7397" s="193">
        <v>23.350006099792605</v>
      </c>
      <c r="O7397" s="185"/>
    </row>
    <row r="7398" spans="1:15" x14ac:dyDescent="0.25">
      <c r="A7398" s="239" t="s">
        <v>17486</v>
      </c>
      <c r="B7398" s="189" t="s">
        <v>7361</v>
      </c>
      <c r="C7398" s="190" t="s">
        <v>7360</v>
      </c>
      <c r="D7398" s="190" t="s">
        <v>17487</v>
      </c>
      <c r="E7398" s="190" t="s">
        <v>20867</v>
      </c>
      <c r="F7398" s="190" t="s">
        <v>20868</v>
      </c>
      <c r="G7398" s="192">
        <v>0</v>
      </c>
      <c r="H7398" s="191">
        <v>130.4</v>
      </c>
      <c r="I7398" s="188">
        <v>0</v>
      </c>
      <c r="J7398" s="192">
        <v>0</v>
      </c>
      <c r="K7398" s="191">
        <v>137.80000000000001</v>
      </c>
      <c r="L7398" s="193">
        <v>0</v>
      </c>
      <c r="O7398" s="185"/>
    </row>
    <row r="7399" spans="1:15" x14ac:dyDescent="0.25">
      <c r="A7399" s="239" t="s">
        <v>17488</v>
      </c>
      <c r="B7399" s="189" t="s">
        <v>7361</v>
      </c>
      <c r="C7399" s="190" t="s">
        <v>7360</v>
      </c>
      <c r="D7399" s="190" t="s">
        <v>6981</v>
      </c>
      <c r="E7399" s="190" t="s">
        <v>20867</v>
      </c>
      <c r="F7399" s="190" t="s">
        <v>20869</v>
      </c>
      <c r="G7399" s="192">
        <v>2791</v>
      </c>
      <c r="H7399" s="191">
        <v>300.89999999999998</v>
      </c>
      <c r="I7399" s="188">
        <v>9.2755068128946494</v>
      </c>
      <c r="J7399" s="192">
        <v>2888</v>
      </c>
      <c r="K7399" s="191">
        <v>321.2</v>
      </c>
      <c r="L7399" s="193">
        <v>8.9912826899128273</v>
      </c>
      <c r="O7399" s="185"/>
    </row>
    <row r="7400" spans="1:15" x14ac:dyDescent="0.25">
      <c r="A7400" s="239" t="s">
        <v>17489</v>
      </c>
      <c r="B7400" s="189" t="s">
        <v>7361</v>
      </c>
      <c r="C7400" s="190" t="s">
        <v>7360</v>
      </c>
      <c r="D7400" s="190" t="s">
        <v>6792</v>
      </c>
      <c r="E7400" s="190" t="s">
        <v>20867</v>
      </c>
      <c r="F7400" s="190" t="s">
        <v>20869</v>
      </c>
      <c r="G7400" s="192">
        <v>1474</v>
      </c>
      <c r="H7400" s="191">
        <v>74.099999999999994</v>
      </c>
      <c r="I7400" s="188">
        <v>19.89203778677463</v>
      </c>
      <c r="J7400" s="192">
        <v>1539</v>
      </c>
      <c r="K7400" s="191">
        <v>80.7</v>
      </c>
      <c r="L7400" s="193">
        <v>19.070631970260223</v>
      </c>
      <c r="O7400" s="185"/>
    </row>
    <row r="7401" spans="1:15" x14ac:dyDescent="0.25">
      <c r="A7401" s="239" t="s">
        <v>17490</v>
      </c>
      <c r="B7401" s="189" t="s">
        <v>7361</v>
      </c>
      <c r="C7401" s="190" t="s">
        <v>7360</v>
      </c>
      <c r="D7401" s="190" t="s">
        <v>6793</v>
      </c>
      <c r="E7401" s="190" t="s">
        <v>20867</v>
      </c>
      <c r="F7401" s="190" t="s">
        <v>20869</v>
      </c>
      <c r="G7401" s="192">
        <v>4002</v>
      </c>
      <c r="H7401" s="191">
        <v>115.5</v>
      </c>
      <c r="I7401" s="188">
        <v>34.649350649350652</v>
      </c>
      <c r="J7401" s="192">
        <v>3425</v>
      </c>
      <c r="K7401" s="191">
        <v>125.9</v>
      </c>
      <c r="L7401" s="193">
        <v>27.204130262112788</v>
      </c>
      <c r="O7401" s="185"/>
    </row>
    <row r="7402" spans="1:15" x14ac:dyDescent="0.25">
      <c r="A7402" s="239" t="s">
        <v>17491</v>
      </c>
      <c r="B7402" s="189" t="s">
        <v>7361</v>
      </c>
      <c r="C7402" s="190" t="s">
        <v>7360</v>
      </c>
      <c r="D7402" s="190" t="s">
        <v>6794</v>
      </c>
      <c r="E7402" s="190" t="s">
        <v>20867</v>
      </c>
      <c r="F7402" s="190" t="s">
        <v>20869</v>
      </c>
      <c r="G7402" s="192">
        <v>1671</v>
      </c>
      <c r="H7402" s="191">
        <v>144.80000000000001</v>
      </c>
      <c r="I7402" s="188">
        <v>11.540055248618783</v>
      </c>
      <c r="J7402" s="192">
        <v>1664</v>
      </c>
      <c r="K7402" s="191">
        <v>154.5</v>
      </c>
      <c r="L7402" s="193">
        <v>10.770226537216828</v>
      </c>
      <c r="O7402" s="185"/>
    </row>
    <row r="7403" spans="1:15" x14ac:dyDescent="0.25">
      <c r="A7403" s="239" t="s">
        <v>17492</v>
      </c>
      <c r="B7403" s="189" t="s">
        <v>7361</v>
      </c>
      <c r="C7403" s="190" t="s">
        <v>7360</v>
      </c>
      <c r="D7403" s="190" t="s">
        <v>6795</v>
      </c>
      <c r="E7403" s="190" t="s">
        <v>20867</v>
      </c>
      <c r="F7403" s="190" t="s">
        <v>20869</v>
      </c>
      <c r="G7403" s="192">
        <v>1693</v>
      </c>
      <c r="H7403" s="191">
        <v>94.8</v>
      </c>
      <c r="I7403" s="188">
        <v>17.858649789029535</v>
      </c>
      <c r="J7403" s="192">
        <v>1722</v>
      </c>
      <c r="K7403" s="191">
        <v>99.5</v>
      </c>
      <c r="L7403" s="193">
        <v>17.306532663316585</v>
      </c>
      <c r="O7403" s="185"/>
    </row>
    <row r="7404" spans="1:15" x14ac:dyDescent="0.25">
      <c r="A7404" s="239" t="s">
        <v>17493</v>
      </c>
      <c r="B7404" s="189" t="s">
        <v>7361</v>
      </c>
      <c r="C7404" s="190" t="s">
        <v>7360</v>
      </c>
      <c r="D7404" s="190" t="s">
        <v>6796</v>
      </c>
      <c r="E7404" s="190" t="s">
        <v>20867</v>
      </c>
      <c r="F7404" s="190" t="s">
        <v>20869</v>
      </c>
      <c r="G7404" s="192">
        <v>4415</v>
      </c>
      <c r="H7404" s="191">
        <v>134.4</v>
      </c>
      <c r="I7404" s="188">
        <v>32.84970238095238</v>
      </c>
      <c r="J7404" s="192">
        <v>4399</v>
      </c>
      <c r="K7404" s="191">
        <v>151.69999999999999</v>
      </c>
      <c r="L7404" s="193">
        <v>28.99802241265656</v>
      </c>
      <c r="O7404" s="185"/>
    </row>
    <row r="7405" spans="1:15" x14ac:dyDescent="0.25">
      <c r="A7405" s="239" t="s">
        <v>17494</v>
      </c>
      <c r="B7405" s="189" t="s">
        <v>7361</v>
      </c>
      <c r="C7405" s="190" t="s">
        <v>7360</v>
      </c>
      <c r="D7405" s="190" t="s">
        <v>6797</v>
      </c>
      <c r="E7405" s="190" t="s">
        <v>20867</v>
      </c>
      <c r="F7405" s="190" t="s">
        <v>20869</v>
      </c>
      <c r="G7405" s="192">
        <v>353</v>
      </c>
      <c r="H7405" s="191">
        <v>16.7</v>
      </c>
      <c r="I7405" s="188">
        <v>21.137724550898206</v>
      </c>
      <c r="J7405" s="192">
        <v>392</v>
      </c>
      <c r="K7405" s="191">
        <v>20</v>
      </c>
      <c r="L7405" s="193">
        <v>19.600000000000001</v>
      </c>
      <c r="O7405" s="185"/>
    </row>
    <row r="7406" spans="1:15" x14ac:dyDescent="0.25">
      <c r="A7406" s="239" t="s">
        <v>17495</v>
      </c>
      <c r="B7406" s="189" t="s">
        <v>7363</v>
      </c>
      <c r="C7406" s="190" t="s">
        <v>7362</v>
      </c>
      <c r="D7406" s="190" t="s">
        <v>6798</v>
      </c>
      <c r="E7406" s="190" t="s">
        <v>20867</v>
      </c>
      <c r="F7406" s="190" t="s">
        <v>20869</v>
      </c>
      <c r="G7406" s="192">
        <v>10704</v>
      </c>
      <c r="H7406" s="191">
        <v>521.30999999999995</v>
      </c>
      <c r="I7406" s="188">
        <v>20.532888300627267</v>
      </c>
      <c r="J7406" s="192">
        <v>9400</v>
      </c>
      <c r="K7406" s="191">
        <v>525.9</v>
      </c>
      <c r="L7406" s="193">
        <v>17.87412055523864</v>
      </c>
      <c r="O7406" s="185"/>
    </row>
    <row r="7407" spans="1:15" x14ac:dyDescent="0.25">
      <c r="A7407" s="239" t="s">
        <v>17496</v>
      </c>
      <c r="B7407" s="189" t="s">
        <v>7363</v>
      </c>
      <c r="C7407" s="190" t="s">
        <v>7362</v>
      </c>
      <c r="D7407" s="190" t="s">
        <v>17497</v>
      </c>
      <c r="E7407" s="190" t="s">
        <v>20867</v>
      </c>
      <c r="F7407" s="190" t="s">
        <v>20870</v>
      </c>
      <c r="G7407" s="192">
        <v>12441.14</v>
      </c>
      <c r="H7407" s="191">
        <v>536.41</v>
      </c>
      <c r="I7407" s="188">
        <v>23.19334091459891</v>
      </c>
      <c r="J7407" s="192">
        <v>13038</v>
      </c>
      <c r="K7407" s="191">
        <v>541.5</v>
      </c>
      <c r="L7407" s="193">
        <v>24.077562326869806</v>
      </c>
      <c r="O7407" s="185"/>
    </row>
    <row r="7408" spans="1:15" x14ac:dyDescent="0.25">
      <c r="A7408" s="239" t="s">
        <v>17498</v>
      </c>
      <c r="B7408" s="189" t="s">
        <v>7363</v>
      </c>
      <c r="C7408" s="190" t="s">
        <v>7362</v>
      </c>
      <c r="D7408" s="190" t="s">
        <v>4111</v>
      </c>
      <c r="E7408" s="190" t="s">
        <v>20867</v>
      </c>
      <c r="F7408" s="190" t="s">
        <v>20869</v>
      </c>
      <c r="G7408" s="192">
        <v>36525.440000000002</v>
      </c>
      <c r="H7408" s="191">
        <v>1157.5</v>
      </c>
      <c r="I7408" s="188">
        <v>31.555455723542117</v>
      </c>
      <c r="J7408" s="192">
        <v>35940</v>
      </c>
      <c r="K7408" s="191">
        <v>1156.3</v>
      </c>
      <c r="L7408" s="193">
        <v>31.081899161117359</v>
      </c>
      <c r="O7408" s="185"/>
    </row>
    <row r="7409" spans="1:15" x14ac:dyDescent="0.25">
      <c r="A7409" s="239" t="s">
        <v>17499</v>
      </c>
      <c r="B7409" s="189" t="s">
        <v>7363</v>
      </c>
      <c r="C7409" s="190" t="s">
        <v>7362</v>
      </c>
      <c r="D7409" s="190" t="s">
        <v>4112</v>
      </c>
      <c r="E7409" s="190" t="s">
        <v>20867</v>
      </c>
      <c r="F7409" s="190" t="s">
        <v>20869</v>
      </c>
      <c r="G7409" s="192">
        <v>1297.19</v>
      </c>
      <c r="H7409" s="191">
        <v>142.31</v>
      </c>
      <c r="I7409" s="188">
        <v>9.1152413744641976</v>
      </c>
      <c r="J7409" s="192">
        <v>1306</v>
      </c>
      <c r="K7409" s="191">
        <v>140.19999999999999</v>
      </c>
      <c r="L7409" s="193">
        <v>9.3152639087018549</v>
      </c>
      <c r="O7409" s="185"/>
    </row>
    <row r="7410" spans="1:15" x14ac:dyDescent="0.25">
      <c r="A7410" s="239" t="s">
        <v>17500</v>
      </c>
      <c r="B7410" s="189" t="s">
        <v>7363</v>
      </c>
      <c r="C7410" s="190" t="s">
        <v>7362</v>
      </c>
      <c r="D7410" s="190" t="s">
        <v>4113</v>
      </c>
      <c r="E7410" s="190" t="s">
        <v>20867</v>
      </c>
      <c r="F7410" s="190" t="s">
        <v>20869</v>
      </c>
      <c r="G7410" s="192">
        <v>15199.37</v>
      </c>
      <c r="H7410" s="191">
        <v>851.87</v>
      </c>
      <c r="I7410" s="188">
        <v>17.842358575839036</v>
      </c>
      <c r="J7410" s="192">
        <v>17216</v>
      </c>
      <c r="K7410" s="191">
        <v>850.6</v>
      </c>
      <c r="L7410" s="193">
        <v>20.239830707735717</v>
      </c>
      <c r="O7410" s="185"/>
    </row>
    <row r="7411" spans="1:15" x14ac:dyDescent="0.25">
      <c r="A7411" s="239" t="s">
        <v>17501</v>
      </c>
      <c r="B7411" s="189" t="s">
        <v>7363</v>
      </c>
      <c r="C7411" s="190" t="s">
        <v>7362</v>
      </c>
      <c r="D7411" s="190" t="s">
        <v>4114</v>
      </c>
      <c r="E7411" s="190" t="s">
        <v>20867</v>
      </c>
      <c r="F7411" s="190" t="s">
        <v>20869</v>
      </c>
      <c r="G7411" s="192">
        <v>1810.8</v>
      </c>
      <c r="H7411" s="191">
        <v>129.57</v>
      </c>
      <c r="I7411" s="188">
        <v>13.975457281778191</v>
      </c>
      <c r="J7411" s="192">
        <v>2008</v>
      </c>
      <c r="K7411" s="191">
        <v>126</v>
      </c>
      <c r="L7411" s="193">
        <v>15.936507936507937</v>
      </c>
      <c r="O7411" s="185"/>
    </row>
    <row r="7412" spans="1:15" x14ac:dyDescent="0.25">
      <c r="A7412" s="239" t="s">
        <v>17502</v>
      </c>
      <c r="B7412" s="189" t="s">
        <v>7363</v>
      </c>
      <c r="C7412" s="190" t="s">
        <v>7362</v>
      </c>
      <c r="D7412" s="190" t="s">
        <v>4115</v>
      </c>
      <c r="E7412" s="190" t="s">
        <v>20867</v>
      </c>
      <c r="F7412" s="190" t="s">
        <v>20869</v>
      </c>
      <c r="G7412" s="192">
        <v>3825.37</v>
      </c>
      <c r="H7412" s="191">
        <v>152.63999999999999</v>
      </c>
      <c r="I7412" s="188">
        <v>25.061386268343817</v>
      </c>
      <c r="J7412" s="192">
        <v>3743</v>
      </c>
      <c r="K7412" s="191">
        <v>148.80000000000001</v>
      </c>
      <c r="L7412" s="193">
        <v>25.154569892473116</v>
      </c>
      <c r="O7412" s="185"/>
    </row>
    <row r="7413" spans="1:15" x14ac:dyDescent="0.25">
      <c r="A7413" s="239" t="s">
        <v>17503</v>
      </c>
      <c r="B7413" s="189" t="s">
        <v>7363</v>
      </c>
      <c r="C7413" s="190" t="s">
        <v>7362</v>
      </c>
      <c r="D7413" s="190" t="s">
        <v>17504</v>
      </c>
      <c r="E7413" s="190" t="s">
        <v>20867</v>
      </c>
      <c r="F7413" s="190" t="s">
        <v>20870</v>
      </c>
      <c r="G7413" s="192">
        <v>0</v>
      </c>
      <c r="H7413" s="191">
        <v>0</v>
      </c>
      <c r="I7413" s="188">
        <v>0</v>
      </c>
      <c r="J7413" s="192">
        <v>0</v>
      </c>
      <c r="K7413" s="191">
        <v>0</v>
      </c>
      <c r="L7413" s="193">
        <v>0</v>
      </c>
      <c r="O7413" s="185"/>
    </row>
    <row r="7414" spans="1:15" x14ac:dyDescent="0.25">
      <c r="A7414" s="239" t="s">
        <v>17505</v>
      </c>
      <c r="B7414" s="189" t="s">
        <v>7363</v>
      </c>
      <c r="C7414" s="190" t="s">
        <v>7362</v>
      </c>
      <c r="D7414" s="190" t="s">
        <v>4116</v>
      </c>
      <c r="E7414" s="190" t="s">
        <v>20867</v>
      </c>
      <c r="F7414" s="190" t="s">
        <v>20869</v>
      </c>
      <c r="G7414" s="192">
        <v>11783</v>
      </c>
      <c r="H7414" s="191">
        <v>600</v>
      </c>
      <c r="I7414" s="188">
        <v>19.638333333333332</v>
      </c>
      <c r="J7414" s="192">
        <v>11679</v>
      </c>
      <c r="K7414" s="191">
        <v>600.79999999999995</v>
      </c>
      <c r="L7414" s="193">
        <v>19.439081225033291</v>
      </c>
      <c r="O7414" s="185"/>
    </row>
    <row r="7415" spans="1:15" x14ac:dyDescent="0.25">
      <c r="A7415" s="239" t="s">
        <v>17506</v>
      </c>
      <c r="B7415" s="189" t="s">
        <v>7363</v>
      </c>
      <c r="C7415" s="190" t="s">
        <v>7362</v>
      </c>
      <c r="D7415" s="190" t="s">
        <v>4117</v>
      </c>
      <c r="E7415" s="190" t="s">
        <v>20867</v>
      </c>
      <c r="F7415" s="190" t="s">
        <v>20869</v>
      </c>
      <c r="G7415" s="192">
        <v>6105.63</v>
      </c>
      <c r="H7415" s="191">
        <v>256.17</v>
      </c>
      <c r="I7415" s="188">
        <v>23.83428972947652</v>
      </c>
      <c r="J7415" s="192">
        <v>6138</v>
      </c>
      <c r="K7415" s="191">
        <v>249.1</v>
      </c>
      <c r="L7415" s="193">
        <v>24.640706543556806</v>
      </c>
      <c r="O7415" s="185"/>
    </row>
    <row r="7416" spans="1:15" x14ac:dyDescent="0.25">
      <c r="A7416" s="239" t="s">
        <v>17507</v>
      </c>
      <c r="B7416" s="189" t="s">
        <v>7363</v>
      </c>
      <c r="C7416" s="190" t="s">
        <v>7362</v>
      </c>
      <c r="D7416" s="190" t="s">
        <v>4118</v>
      </c>
      <c r="E7416" s="190" t="s">
        <v>20867</v>
      </c>
      <c r="F7416" s="190" t="s">
        <v>20869</v>
      </c>
      <c r="G7416" s="192">
        <v>7277.5</v>
      </c>
      <c r="H7416" s="191">
        <v>154.84</v>
      </c>
      <c r="I7416" s="188">
        <v>47.000129165590288</v>
      </c>
      <c r="J7416" s="192">
        <v>8464</v>
      </c>
      <c r="K7416" s="191">
        <v>156</v>
      </c>
      <c r="L7416" s="193">
        <v>54.256410256410255</v>
      </c>
      <c r="O7416" s="185"/>
    </row>
    <row r="7417" spans="1:15" x14ac:dyDescent="0.25">
      <c r="A7417" s="239" t="s">
        <v>17508</v>
      </c>
      <c r="B7417" s="189" t="s">
        <v>7363</v>
      </c>
      <c r="C7417" s="190" t="s">
        <v>7362</v>
      </c>
      <c r="D7417" s="190" t="s">
        <v>4119</v>
      </c>
      <c r="E7417" s="190" t="s">
        <v>20867</v>
      </c>
      <c r="F7417" s="190" t="s">
        <v>20869</v>
      </c>
      <c r="G7417" s="192">
        <v>3544.28</v>
      </c>
      <c r="H7417" s="191">
        <v>232.84</v>
      </c>
      <c r="I7417" s="188">
        <v>15.221954990551453</v>
      </c>
      <c r="J7417" s="192">
        <v>3931</v>
      </c>
      <c r="K7417" s="191">
        <v>238.7</v>
      </c>
      <c r="L7417" s="193">
        <v>16.468370339338083</v>
      </c>
      <c r="O7417" s="185"/>
    </row>
    <row r="7418" spans="1:15" x14ac:dyDescent="0.25">
      <c r="A7418" s="239" t="s">
        <v>17509</v>
      </c>
      <c r="B7418" s="189" t="s">
        <v>7363</v>
      </c>
      <c r="C7418" s="190" t="s">
        <v>7362</v>
      </c>
      <c r="D7418" s="190" t="s">
        <v>8243</v>
      </c>
      <c r="E7418" s="190" t="s">
        <v>20867</v>
      </c>
      <c r="F7418" s="190" t="s">
        <v>20869</v>
      </c>
      <c r="G7418" s="192">
        <v>10657.54</v>
      </c>
      <c r="H7418" s="191">
        <v>506.31</v>
      </c>
      <c r="I7418" s="188">
        <v>21.049436116213389</v>
      </c>
      <c r="J7418" s="192">
        <v>10986</v>
      </c>
      <c r="K7418" s="191">
        <v>497.4</v>
      </c>
      <c r="L7418" s="193">
        <v>22.086851628468036</v>
      </c>
      <c r="O7418" s="185"/>
    </row>
    <row r="7419" spans="1:15" x14ac:dyDescent="0.25">
      <c r="A7419" s="239" t="s">
        <v>17510</v>
      </c>
      <c r="B7419" s="189" t="s">
        <v>7363</v>
      </c>
      <c r="C7419" s="190" t="s">
        <v>7362</v>
      </c>
      <c r="D7419" s="190" t="s">
        <v>2476</v>
      </c>
      <c r="E7419" s="190" t="s">
        <v>20867</v>
      </c>
      <c r="F7419" s="190" t="s">
        <v>20869</v>
      </c>
      <c r="G7419" s="192">
        <v>15395.86</v>
      </c>
      <c r="H7419" s="191">
        <v>457.69</v>
      </c>
      <c r="I7419" s="188">
        <v>33.638183049662437</v>
      </c>
      <c r="J7419" s="192">
        <v>18648</v>
      </c>
      <c r="K7419" s="191">
        <v>452</v>
      </c>
      <c r="L7419" s="193">
        <v>41.256637168141594</v>
      </c>
      <c r="O7419" s="185"/>
    </row>
    <row r="7420" spans="1:15" x14ac:dyDescent="0.25">
      <c r="A7420" s="239" t="s">
        <v>17511</v>
      </c>
      <c r="B7420" s="189" t="s">
        <v>7363</v>
      </c>
      <c r="C7420" s="190" t="s">
        <v>7362</v>
      </c>
      <c r="D7420" s="190" t="s">
        <v>4120</v>
      </c>
      <c r="E7420" s="190" t="s">
        <v>20867</v>
      </c>
      <c r="F7420" s="190" t="s">
        <v>20869</v>
      </c>
      <c r="G7420" s="192">
        <v>5156.03</v>
      </c>
      <c r="H7420" s="191">
        <v>221.98</v>
      </c>
      <c r="I7420" s="188">
        <v>23.227452923686819</v>
      </c>
      <c r="J7420" s="192">
        <v>5206</v>
      </c>
      <c r="K7420" s="191">
        <v>224</v>
      </c>
      <c r="L7420" s="193">
        <v>23.241071428571427</v>
      </c>
      <c r="O7420" s="185"/>
    </row>
    <row r="7421" spans="1:15" x14ac:dyDescent="0.25">
      <c r="A7421" s="239" t="s">
        <v>17512</v>
      </c>
      <c r="B7421" s="189" t="s">
        <v>7363</v>
      </c>
      <c r="C7421" s="190" t="s">
        <v>7362</v>
      </c>
      <c r="D7421" s="190" t="s">
        <v>4121</v>
      </c>
      <c r="E7421" s="190" t="s">
        <v>20867</v>
      </c>
      <c r="F7421" s="190" t="s">
        <v>20869</v>
      </c>
      <c r="G7421" s="192">
        <v>3890.83</v>
      </c>
      <c r="H7421" s="191">
        <v>370.12</v>
      </c>
      <c r="I7421" s="188">
        <v>10.512347346806441</v>
      </c>
      <c r="J7421" s="192">
        <v>4511</v>
      </c>
      <c r="K7421" s="191">
        <v>371.2</v>
      </c>
      <c r="L7421" s="193">
        <v>12.152478448275863</v>
      </c>
      <c r="O7421" s="185"/>
    </row>
    <row r="7422" spans="1:15" x14ac:dyDescent="0.25">
      <c r="A7422" s="239" t="s">
        <v>17513</v>
      </c>
      <c r="B7422" s="189" t="s">
        <v>7363</v>
      </c>
      <c r="C7422" s="190" t="s">
        <v>7362</v>
      </c>
      <c r="D7422" s="190" t="s">
        <v>4122</v>
      </c>
      <c r="E7422" s="190" t="s">
        <v>20867</v>
      </c>
      <c r="F7422" s="190" t="s">
        <v>20869</v>
      </c>
      <c r="G7422" s="192">
        <v>13678.11</v>
      </c>
      <c r="H7422" s="191">
        <v>349.09</v>
      </c>
      <c r="I7422" s="188">
        <v>39.182187974447857</v>
      </c>
      <c r="J7422" s="192">
        <v>14181</v>
      </c>
      <c r="K7422" s="191">
        <v>342.8</v>
      </c>
      <c r="L7422" s="193">
        <v>41.368144690781797</v>
      </c>
      <c r="O7422" s="185"/>
    </row>
    <row r="7423" spans="1:15" x14ac:dyDescent="0.25">
      <c r="A7423" s="239" t="s">
        <v>17514</v>
      </c>
      <c r="B7423" s="189" t="s">
        <v>7363</v>
      </c>
      <c r="C7423" s="190" t="s">
        <v>7362</v>
      </c>
      <c r="D7423" s="190" t="s">
        <v>17515</v>
      </c>
      <c r="E7423" s="190" t="s">
        <v>20867</v>
      </c>
      <c r="F7423" s="190" t="s">
        <v>20868</v>
      </c>
      <c r="G7423" s="192">
        <v>0</v>
      </c>
      <c r="H7423" s="191">
        <v>28.09</v>
      </c>
      <c r="I7423" s="188">
        <v>0</v>
      </c>
      <c r="J7423" s="192">
        <v>0</v>
      </c>
      <c r="K7423" s="191">
        <v>27.8</v>
      </c>
      <c r="L7423" s="193">
        <v>0</v>
      </c>
      <c r="O7423" s="185"/>
    </row>
    <row r="7424" spans="1:15" x14ac:dyDescent="0.25">
      <c r="A7424" s="239" t="s">
        <v>17516</v>
      </c>
      <c r="B7424" s="189" t="s">
        <v>7363</v>
      </c>
      <c r="C7424" s="190" t="s">
        <v>7362</v>
      </c>
      <c r="D7424" s="190" t="s">
        <v>17517</v>
      </c>
      <c r="E7424" s="190" t="s">
        <v>20867</v>
      </c>
      <c r="F7424" s="190" t="s">
        <v>20870</v>
      </c>
      <c r="G7424" s="192">
        <v>0</v>
      </c>
      <c r="H7424" s="191">
        <v>0</v>
      </c>
      <c r="I7424" s="188">
        <v>0</v>
      </c>
      <c r="J7424" s="192">
        <v>0</v>
      </c>
      <c r="K7424" s="191">
        <v>0</v>
      </c>
      <c r="L7424" s="193">
        <v>0</v>
      </c>
      <c r="O7424" s="185"/>
    </row>
    <row r="7425" spans="1:15" x14ac:dyDescent="0.25">
      <c r="A7425" s="239" t="s">
        <v>17518</v>
      </c>
      <c r="B7425" s="189" t="s">
        <v>7363</v>
      </c>
      <c r="C7425" s="190" t="s">
        <v>7362</v>
      </c>
      <c r="D7425" s="190" t="s">
        <v>17519</v>
      </c>
      <c r="E7425" s="190" t="s">
        <v>20867</v>
      </c>
      <c r="F7425" s="190" t="s">
        <v>20870</v>
      </c>
      <c r="G7425" s="192">
        <v>6803.9</v>
      </c>
      <c r="H7425" s="191">
        <v>516.9</v>
      </c>
      <c r="I7425" s="188">
        <v>13.16289417682337</v>
      </c>
      <c r="J7425" s="192">
        <v>6718</v>
      </c>
      <c r="K7425" s="191">
        <v>516.6</v>
      </c>
      <c r="L7425" s="193">
        <v>13.004258614014711</v>
      </c>
      <c r="O7425" s="185"/>
    </row>
    <row r="7426" spans="1:15" x14ac:dyDescent="0.25">
      <c r="A7426" s="239" t="s">
        <v>17520</v>
      </c>
      <c r="B7426" s="189" t="s">
        <v>7363</v>
      </c>
      <c r="C7426" s="190" t="s">
        <v>7362</v>
      </c>
      <c r="D7426" s="190" t="s">
        <v>17521</v>
      </c>
      <c r="E7426" s="190" t="s">
        <v>20867</v>
      </c>
      <c r="F7426" s="190" t="s">
        <v>20868</v>
      </c>
      <c r="G7426" s="192">
        <v>0</v>
      </c>
      <c r="H7426" s="191">
        <v>12.54</v>
      </c>
      <c r="I7426" s="188">
        <v>0</v>
      </c>
      <c r="J7426" s="192">
        <v>0</v>
      </c>
      <c r="K7426" s="191">
        <v>13.2</v>
      </c>
      <c r="L7426" s="193">
        <v>0</v>
      </c>
      <c r="O7426" s="185"/>
    </row>
    <row r="7427" spans="1:15" x14ac:dyDescent="0.25">
      <c r="A7427" s="239" t="s">
        <v>17522</v>
      </c>
      <c r="B7427" s="189" t="s">
        <v>7363</v>
      </c>
      <c r="C7427" s="190" t="s">
        <v>7362</v>
      </c>
      <c r="D7427" s="190" t="s">
        <v>17523</v>
      </c>
      <c r="E7427" s="190" t="s">
        <v>20867</v>
      </c>
      <c r="F7427" s="190" t="s">
        <v>20868</v>
      </c>
      <c r="G7427" s="192">
        <v>0</v>
      </c>
      <c r="H7427" s="191">
        <v>61.61</v>
      </c>
      <c r="I7427" s="188">
        <v>0</v>
      </c>
      <c r="J7427" s="192">
        <v>0</v>
      </c>
      <c r="K7427" s="191">
        <v>60.5</v>
      </c>
      <c r="L7427" s="193">
        <v>0</v>
      </c>
      <c r="O7427" s="185"/>
    </row>
    <row r="7428" spans="1:15" x14ac:dyDescent="0.25">
      <c r="A7428" s="239" t="s">
        <v>17524</v>
      </c>
      <c r="B7428" s="189" t="s">
        <v>7363</v>
      </c>
      <c r="C7428" s="190" t="s">
        <v>7362</v>
      </c>
      <c r="D7428" s="190" t="s">
        <v>1784</v>
      </c>
      <c r="E7428" s="190" t="s">
        <v>20867</v>
      </c>
      <c r="F7428" s="190" t="s">
        <v>20869</v>
      </c>
      <c r="G7428" s="192">
        <v>1843.92</v>
      </c>
      <c r="H7428" s="191">
        <v>119.82</v>
      </c>
      <c r="I7428" s="188">
        <v>15.389083625438159</v>
      </c>
      <c r="J7428" s="192">
        <v>1737</v>
      </c>
      <c r="K7428" s="191">
        <v>118</v>
      </c>
      <c r="L7428" s="193">
        <v>14.720338983050848</v>
      </c>
      <c r="O7428" s="185"/>
    </row>
    <row r="7429" spans="1:15" x14ac:dyDescent="0.25">
      <c r="A7429" s="239" t="s">
        <v>17525</v>
      </c>
      <c r="B7429" s="189" t="s">
        <v>7363</v>
      </c>
      <c r="C7429" s="190" t="s">
        <v>7362</v>
      </c>
      <c r="D7429" s="190" t="s">
        <v>1785</v>
      </c>
      <c r="E7429" s="190" t="s">
        <v>20867</v>
      </c>
      <c r="F7429" s="190" t="s">
        <v>20869</v>
      </c>
      <c r="G7429" s="192">
        <v>134064.09</v>
      </c>
      <c r="H7429" s="191">
        <v>1993.74</v>
      </c>
      <c r="I7429" s="188">
        <v>67.242514069036076</v>
      </c>
      <c r="J7429" s="192">
        <v>142231</v>
      </c>
      <c r="K7429" s="191">
        <v>1990.2</v>
      </c>
      <c r="L7429" s="193">
        <v>71.465681841020995</v>
      </c>
      <c r="O7429" s="185"/>
    </row>
    <row r="7430" spans="1:15" x14ac:dyDescent="0.25">
      <c r="A7430" s="239" t="s">
        <v>17526</v>
      </c>
      <c r="B7430" s="189" t="s">
        <v>7363</v>
      </c>
      <c r="C7430" s="190" t="s">
        <v>7362</v>
      </c>
      <c r="D7430" s="190" t="s">
        <v>1786</v>
      </c>
      <c r="E7430" s="190" t="s">
        <v>20867</v>
      </c>
      <c r="F7430" s="190" t="s">
        <v>20869</v>
      </c>
      <c r="G7430" s="192">
        <v>374.76</v>
      </c>
      <c r="H7430" s="191">
        <v>98.76</v>
      </c>
      <c r="I7430" s="188">
        <v>3.7946537059538272</v>
      </c>
      <c r="J7430" s="192">
        <v>381</v>
      </c>
      <c r="K7430" s="191">
        <v>98.5</v>
      </c>
      <c r="L7430" s="193">
        <v>3.8680203045685277</v>
      </c>
      <c r="O7430" s="185"/>
    </row>
    <row r="7431" spans="1:15" x14ac:dyDescent="0.25">
      <c r="A7431" s="239" t="s">
        <v>17527</v>
      </c>
      <c r="B7431" s="189" t="s">
        <v>7363</v>
      </c>
      <c r="C7431" s="190" t="s">
        <v>7362</v>
      </c>
      <c r="D7431" s="190" t="s">
        <v>1787</v>
      </c>
      <c r="E7431" s="190" t="s">
        <v>20867</v>
      </c>
      <c r="F7431" s="190" t="s">
        <v>20869</v>
      </c>
      <c r="G7431" s="192">
        <v>9199.61</v>
      </c>
      <c r="H7431" s="191">
        <v>356.22</v>
      </c>
      <c r="I7431" s="188">
        <v>25.825641457526249</v>
      </c>
      <c r="J7431" s="192">
        <v>11311</v>
      </c>
      <c r="K7431" s="191">
        <v>357.7</v>
      </c>
      <c r="L7431" s="193">
        <v>31.621470506010624</v>
      </c>
      <c r="O7431" s="185"/>
    </row>
    <row r="7432" spans="1:15" x14ac:dyDescent="0.25">
      <c r="A7432" s="239" t="s">
        <v>17528</v>
      </c>
      <c r="B7432" s="189" t="s">
        <v>7363</v>
      </c>
      <c r="C7432" s="190" t="s">
        <v>7362</v>
      </c>
      <c r="D7432" s="190" t="s">
        <v>1788</v>
      </c>
      <c r="E7432" s="190" t="s">
        <v>20867</v>
      </c>
      <c r="F7432" s="190" t="s">
        <v>20869</v>
      </c>
      <c r="G7432" s="192">
        <v>9933.84</v>
      </c>
      <c r="H7432" s="191">
        <v>336.22</v>
      </c>
      <c r="I7432" s="188">
        <v>29.545654630896436</v>
      </c>
      <c r="J7432" s="192">
        <v>10343</v>
      </c>
      <c r="K7432" s="191">
        <v>337.3</v>
      </c>
      <c r="L7432" s="193">
        <v>30.664097242810552</v>
      </c>
      <c r="O7432" s="185"/>
    </row>
    <row r="7433" spans="1:15" x14ac:dyDescent="0.25">
      <c r="A7433" s="239" t="s">
        <v>17529</v>
      </c>
      <c r="B7433" s="189" t="s">
        <v>7363</v>
      </c>
      <c r="C7433" s="190" t="s">
        <v>7362</v>
      </c>
      <c r="D7433" s="190" t="s">
        <v>1789</v>
      </c>
      <c r="E7433" s="190" t="s">
        <v>20867</v>
      </c>
      <c r="F7433" s="190" t="s">
        <v>20869</v>
      </c>
      <c r="G7433" s="192">
        <v>6000.01</v>
      </c>
      <c r="H7433" s="191">
        <v>172.01</v>
      </c>
      <c r="I7433" s="188">
        <v>34.881751060984833</v>
      </c>
      <c r="J7433" s="192">
        <v>6000</v>
      </c>
      <c r="K7433" s="191">
        <v>167.8</v>
      </c>
      <c r="L7433" s="193">
        <v>35.756853396901072</v>
      </c>
      <c r="O7433" s="185"/>
    </row>
    <row r="7434" spans="1:15" x14ac:dyDescent="0.25">
      <c r="A7434" s="239" t="s">
        <v>17530</v>
      </c>
      <c r="B7434" s="189" t="s">
        <v>7363</v>
      </c>
      <c r="C7434" s="190" t="s">
        <v>7362</v>
      </c>
      <c r="D7434" s="190" t="s">
        <v>1790</v>
      </c>
      <c r="E7434" s="190" t="s">
        <v>20867</v>
      </c>
      <c r="F7434" s="190" t="s">
        <v>20869</v>
      </c>
      <c r="G7434" s="192">
        <v>8100</v>
      </c>
      <c r="H7434" s="191">
        <v>353.08</v>
      </c>
      <c r="I7434" s="188">
        <v>22.940976549223972</v>
      </c>
      <c r="J7434" s="192">
        <v>8340</v>
      </c>
      <c r="K7434" s="191">
        <v>347.6</v>
      </c>
      <c r="L7434" s="193">
        <v>23.993095512082853</v>
      </c>
      <c r="O7434" s="185"/>
    </row>
    <row r="7435" spans="1:15" x14ac:dyDescent="0.25">
      <c r="A7435" s="239" t="s">
        <v>17531</v>
      </c>
      <c r="B7435" s="189" t="s">
        <v>7363</v>
      </c>
      <c r="C7435" s="190" t="s">
        <v>7362</v>
      </c>
      <c r="D7435" s="190" t="s">
        <v>17532</v>
      </c>
      <c r="E7435" s="190" t="s">
        <v>20867</v>
      </c>
      <c r="F7435" s="190" t="s">
        <v>20868</v>
      </c>
      <c r="G7435" s="192">
        <v>0</v>
      </c>
      <c r="H7435" s="191">
        <v>89.08</v>
      </c>
      <c r="I7435" s="188">
        <v>0</v>
      </c>
      <c r="J7435" s="192">
        <v>0</v>
      </c>
      <c r="K7435" s="191">
        <v>89.1</v>
      </c>
      <c r="L7435" s="193">
        <v>0</v>
      </c>
      <c r="O7435" s="185"/>
    </row>
    <row r="7436" spans="1:15" x14ac:dyDescent="0.25">
      <c r="A7436" s="239" t="s">
        <v>17533</v>
      </c>
      <c r="B7436" s="189" t="s">
        <v>7363</v>
      </c>
      <c r="C7436" s="190" t="s">
        <v>7362</v>
      </c>
      <c r="D7436" s="190" t="s">
        <v>3299</v>
      </c>
      <c r="E7436" s="190" t="s">
        <v>20867</v>
      </c>
      <c r="F7436" s="190" t="s">
        <v>20869</v>
      </c>
      <c r="G7436" s="192">
        <v>18570.98</v>
      </c>
      <c r="H7436" s="191">
        <v>577.04999999999995</v>
      </c>
      <c r="I7436" s="188">
        <v>32.182618490598735</v>
      </c>
      <c r="J7436" s="192">
        <v>19941</v>
      </c>
      <c r="K7436" s="191">
        <v>567.1</v>
      </c>
      <c r="L7436" s="193">
        <v>35.163110562511022</v>
      </c>
      <c r="O7436" s="185"/>
    </row>
    <row r="7437" spans="1:15" x14ac:dyDescent="0.25">
      <c r="A7437" s="239" t="s">
        <v>17534</v>
      </c>
      <c r="B7437" s="189" t="s">
        <v>7363</v>
      </c>
      <c r="C7437" s="190" t="s">
        <v>7362</v>
      </c>
      <c r="D7437" s="190" t="s">
        <v>17535</v>
      </c>
      <c r="E7437" s="190" t="s">
        <v>20867</v>
      </c>
      <c r="F7437" s="190" t="s">
        <v>20870</v>
      </c>
      <c r="G7437" s="192">
        <v>12209.81</v>
      </c>
      <c r="H7437" s="191">
        <v>745.54</v>
      </c>
      <c r="I7437" s="188">
        <v>16.377136035625185</v>
      </c>
      <c r="J7437" s="192">
        <v>13244</v>
      </c>
      <c r="K7437" s="191">
        <v>751.4</v>
      </c>
      <c r="L7437" s="193">
        <v>17.625765238221987</v>
      </c>
      <c r="O7437" s="185"/>
    </row>
    <row r="7438" spans="1:15" x14ac:dyDescent="0.25">
      <c r="A7438" s="239" t="s">
        <v>17536</v>
      </c>
      <c r="B7438" s="189" t="s">
        <v>7363</v>
      </c>
      <c r="C7438" s="190" t="s">
        <v>7362</v>
      </c>
      <c r="D7438" s="190" t="s">
        <v>4136</v>
      </c>
      <c r="E7438" s="190" t="s">
        <v>20867</v>
      </c>
      <c r="F7438" s="190" t="s">
        <v>20869</v>
      </c>
      <c r="G7438" s="192">
        <v>979.24</v>
      </c>
      <c r="H7438" s="191">
        <v>108.82</v>
      </c>
      <c r="I7438" s="188">
        <v>8.9987134717882746</v>
      </c>
      <c r="J7438" s="192">
        <v>730</v>
      </c>
      <c r="K7438" s="191">
        <v>109.6</v>
      </c>
      <c r="L7438" s="193">
        <v>6.6605839416058394</v>
      </c>
      <c r="O7438" s="185"/>
    </row>
    <row r="7439" spans="1:15" x14ac:dyDescent="0.25">
      <c r="A7439" s="239" t="s">
        <v>17537</v>
      </c>
      <c r="B7439" s="189" t="s">
        <v>7363</v>
      </c>
      <c r="C7439" s="190" t="s">
        <v>7362</v>
      </c>
      <c r="D7439" s="190" t="s">
        <v>4137</v>
      </c>
      <c r="E7439" s="190" t="s">
        <v>20867</v>
      </c>
      <c r="F7439" s="190" t="s">
        <v>20869</v>
      </c>
      <c r="G7439" s="192">
        <v>305539.18</v>
      </c>
      <c r="H7439" s="191">
        <v>9788.6299999999992</v>
      </c>
      <c r="I7439" s="188">
        <v>31.213681587719631</v>
      </c>
      <c r="J7439" s="192">
        <v>307505</v>
      </c>
      <c r="K7439" s="191">
        <v>9851.7999999999993</v>
      </c>
      <c r="L7439" s="193">
        <v>31.2130778131915</v>
      </c>
      <c r="O7439" s="185"/>
    </row>
    <row r="7440" spans="1:15" x14ac:dyDescent="0.25">
      <c r="A7440" s="239" t="s">
        <v>17538</v>
      </c>
      <c r="B7440" s="189" t="s">
        <v>7363</v>
      </c>
      <c r="C7440" s="190" t="s">
        <v>7362</v>
      </c>
      <c r="D7440" s="190" t="s">
        <v>4138</v>
      </c>
      <c r="E7440" s="190" t="s">
        <v>20867</v>
      </c>
      <c r="F7440" s="190" t="s">
        <v>20869</v>
      </c>
      <c r="G7440" s="192">
        <v>1900</v>
      </c>
      <c r="H7440" s="191">
        <v>65.95</v>
      </c>
      <c r="I7440" s="188">
        <v>28.809704321455648</v>
      </c>
      <c r="J7440" s="192">
        <v>1900</v>
      </c>
      <c r="K7440" s="191">
        <v>64.7</v>
      </c>
      <c r="L7440" s="193">
        <v>29.366306027820709</v>
      </c>
      <c r="O7440" s="185"/>
    </row>
    <row r="7441" spans="1:15" x14ac:dyDescent="0.25">
      <c r="A7441" s="239" t="s">
        <v>17539</v>
      </c>
      <c r="B7441" s="189" t="s">
        <v>7363</v>
      </c>
      <c r="C7441" s="190" t="s">
        <v>7362</v>
      </c>
      <c r="D7441" s="190" t="s">
        <v>17540</v>
      </c>
      <c r="E7441" s="190" t="s">
        <v>20867</v>
      </c>
      <c r="F7441" s="190" t="s">
        <v>20868</v>
      </c>
      <c r="G7441" s="192">
        <v>0</v>
      </c>
      <c r="H7441" s="191">
        <v>71.22</v>
      </c>
      <c r="I7441" s="188">
        <v>0</v>
      </c>
      <c r="J7441" s="192">
        <v>0</v>
      </c>
      <c r="K7441" s="191">
        <v>74.900000000000006</v>
      </c>
      <c r="L7441" s="193">
        <v>0</v>
      </c>
      <c r="O7441" s="185"/>
    </row>
    <row r="7442" spans="1:15" x14ac:dyDescent="0.25">
      <c r="A7442" s="239" t="s">
        <v>17541</v>
      </c>
      <c r="B7442" s="189" t="s">
        <v>7363</v>
      </c>
      <c r="C7442" s="190" t="s">
        <v>7362</v>
      </c>
      <c r="D7442" s="190" t="s">
        <v>4139</v>
      </c>
      <c r="E7442" s="190" t="s">
        <v>20867</v>
      </c>
      <c r="F7442" s="190" t="s">
        <v>20869</v>
      </c>
      <c r="G7442" s="192">
        <v>5448.43</v>
      </c>
      <c r="H7442" s="191">
        <v>486.61</v>
      </c>
      <c r="I7442" s="188">
        <v>11.196707835843901</v>
      </c>
      <c r="J7442" s="192">
        <v>5672</v>
      </c>
      <c r="K7442" s="191">
        <v>483.3</v>
      </c>
      <c r="L7442" s="193">
        <v>11.735981791847713</v>
      </c>
      <c r="O7442" s="185"/>
    </row>
    <row r="7443" spans="1:15" x14ac:dyDescent="0.25">
      <c r="A7443" s="239" t="s">
        <v>17542</v>
      </c>
      <c r="B7443" s="189" t="s">
        <v>7363</v>
      </c>
      <c r="C7443" s="190" t="s">
        <v>7362</v>
      </c>
      <c r="D7443" s="190" t="s">
        <v>4140</v>
      </c>
      <c r="E7443" s="190" t="s">
        <v>20867</v>
      </c>
      <c r="F7443" s="190" t="s">
        <v>20869</v>
      </c>
      <c r="G7443" s="192">
        <v>38083.910000000003</v>
      </c>
      <c r="H7443" s="191">
        <v>848.44</v>
      </c>
      <c r="I7443" s="188">
        <v>44.886980811842911</v>
      </c>
      <c r="J7443" s="192">
        <v>40854</v>
      </c>
      <c r="K7443" s="191">
        <v>872.3</v>
      </c>
      <c r="L7443" s="193">
        <v>46.834804539722576</v>
      </c>
      <c r="O7443" s="185"/>
    </row>
    <row r="7444" spans="1:15" x14ac:dyDescent="0.25">
      <c r="A7444" s="239" t="s">
        <v>17543</v>
      </c>
      <c r="B7444" s="189" t="s">
        <v>7363</v>
      </c>
      <c r="C7444" s="190" t="s">
        <v>7362</v>
      </c>
      <c r="D7444" s="190" t="s">
        <v>4141</v>
      </c>
      <c r="E7444" s="190" t="s">
        <v>20867</v>
      </c>
      <c r="F7444" s="190" t="s">
        <v>20869</v>
      </c>
      <c r="G7444" s="192">
        <v>93186.79</v>
      </c>
      <c r="H7444" s="191">
        <v>2456.14</v>
      </c>
      <c r="I7444" s="188">
        <v>37.940341348620194</v>
      </c>
      <c r="J7444" s="192">
        <v>93186</v>
      </c>
      <c r="K7444" s="191">
        <v>2440.8000000000002</v>
      </c>
      <c r="L7444" s="193">
        <v>38.178466076696161</v>
      </c>
      <c r="O7444" s="185"/>
    </row>
    <row r="7445" spans="1:15" x14ac:dyDescent="0.25">
      <c r="A7445" s="239" t="s">
        <v>17544</v>
      </c>
      <c r="B7445" s="189" t="s">
        <v>7363</v>
      </c>
      <c r="C7445" s="190" t="s">
        <v>7362</v>
      </c>
      <c r="D7445" s="190" t="s">
        <v>17545</v>
      </c>
      <c r="E7445" s="190" t="s">
        <v>20867</v>
      </c>
      <c r="F7445" s="190" t="s">
        <v>20868</v>
      </c>
      <c r="G7445" s="192">
        <v>0</v>
      </c>
      <c r="H7445" s="191">
        <v>45.21</v>
      </c>
      <c r="I7445" s="188">
        <v>0</v>
      </c>
      <c r="J7445" s="192">
        <v>0</v>
      </c>
      <c r="K7445" s="191">
        <v>43.9</v>
      </c>
      <c r="L7445" s="193">
        <v>0</v>
      </c>
      <c r="O7445" s="185"/>
    </row>
    <row r="7446" spans="1:15" x14ac:dyDescent="0.25">
      <c r="A7446" s="239" t="s">
        <v>17546</v>
      </c>
      <c r="B7446" s="189" t="s">
        <v>7363</v>
      </c>
      <c r="C7446" s="190" t="s">
        <v>7362</v>
      </c>
      <c r="D7446" s="190" t="s">
        <v>4142</v>
      </c>
      <c r="E7446" s="190" t="s">
        <v>20867</v>
      </c>
      <c r="F7446" s="190" t="s">
        <v>20869</v>
      </c>
      <c r="G7446" s="192">
        <v>8003.4</v>
      </c>
      <c r="H7446" s="191">
        <v>503.83</v>
      </c>
      <c r="I7446" s="188">
        <v>15.885119980945953</v>
      </c>
      <c r="J7446" s="192">
        <v>11072</v>
      </c>
      <c r="K7446" s="191">
        <v>517.70000000000005</v>
      </c>
      <c r="L7446" s="193">
        <v>21.386903612130574</v>
      </c>
      <c r="O7446" s="185"/>
    </row>
    <row r="7447" spans="1:15" x14ac:dyDescent="0.25">
      <c r="A7447" s="239" t="s">
        <v>17547</v>
      </c>
      <c r="B7447" s="189" t="s">
        <v>7363</v>
      </c>
      <c r="C7447" s="190" t="s">
        <v>7362</v>
      </c>
      <c r="D7447" s="190" t="s">
        <v>17548</v>
      </c>
      <c r="E7447" s="190" t="s">
        <v>20867</v>
      </c>
      <c r="F7447" s="190" t="s">
        <v>20868</v>
      </c>
      <c r="G7447" s="192">
        <v>0</v>
      </c>
      <c r="H7447" s="191">
        <v>43.45</v>
      </c>
      <c r="I7447" s="188">
        <v>0</v>
      </c>
      <c r="J7447" s="192">
        <v>0</v>
      </c>
      <c r="K7447" s="191">
        <v>42.6</v>
      </c>
      <c r="L7447" s="193">
        <v>0</v>
      </c>
      <c r="O7447" s="185"/>
    </row>
    <row r="7448" spans="1:15" x14ac:dyDescent="0.25">
      <c r="A7448" s="239" t="s">
        <v>17549</v>
      </c>
      <c r="B7448" s="189" t="s">
        <v>7363</v>
      </c>
      <c r="C7448" s="190" t="s">
        <v>7362</v>
      </c>
      <c r="D7448" s="190" t="s">
        <v>4143</v>
      </c>
      <c r="E7448" s="190" t="s">
        <v>20867</v>
      </c>
      <c r="F7448" s="190" t="s">
        <v>20869</v>
      </c>
      <c r="G7448" s="192">
        <v>28282.82</v>
      </c>
      <c r="H7448" s="191">
        <v>851.48</v>
      </c>
      <c r="I7448" s="188">
        <v>33.216070841358572</v>
      </c>
      <c r="J7448" s="192">
        <v>27912</v>
      </c>
      <c r="K7448" s="191">
        <v>862.9</v>
      </c>
      <c r="L7448" s="193">
        <v>32.346737744814</v>
      </c>
      <c r="O7448" s="185"/>
    </row>
    <row r="7449" spans="1:15" x14ac:dyDescent="0.25">
      <c r="A7449" s="239" t="s">
        <v>17550</v>
      </c>
      <c r="B7449" s="189" t="s">
        <v>7363</v>
      </c>
      <c r="C7449" s="190" t="s">
        <v>7362</v>
      </c>
      <c r="D7449" s="190" t="s">
        <v>4144</v>
      </c>
      <c r="E7449" s="190" t="s">
        <v>20867</v>
      </c>
      <c r="F7449" s="190" t="s">
        <v>20869</v>
      </c>
      <c r="G7449" s="192">
        <v>14296.21</v>
      </c>
      <c r="H7449" s="191">
        <v>685.51</v>
      </c>
      <c r="I7449" s="188">
        <v>20.854852591501217</v>
      </c>
      <c r="J7449" s="192">
        <v>15392</v>
      </c>
      <c r="K7449" s="191">
        <v>675.3</v>
      </c>
      <c r="L7449" s="193">
        <v>22.792832815045166</v>
      </c>
      <c r="O7449" s="185"/>
    </row>
    <row r="7450" spans="1:15" x14ac:dyDescent="0.25">
      <c r="A7450" s="239" t="s">
        <v>17551</v>
      </c>
      <c r="B7450" s="189" t="s">
        <v>7363</v>
      </c>
      <c r="C7450" s="190" t="s">
        <v>7362</v>
      </c>
      <c r="D7450" s="190" t="s">
        <v>6490</v>
      </c>
      <c r="E7450" s="190" t="s">
        <v>20867</v>
      </c>
      <c r="F7450" s="190" t="s">
        <v>20869</v>
      </c>
      <c r="G7450" s="192">
        <v>2060.0700000000002</v>
      </c>
      <c r="H7450" s="191">
        <v>118.91</v>
      </c>
      <c r="I7450" s="188">
        <v>17.324615255235052</v>
      </c>
      <c r="J7450" s="192">
        <v>2650</v>
      </c>
      <c r="K7450" s="191">
        <v>127.6</v>
      </c>
      <c r="L7450" s="193">
        <v>20.768025078369906</v>
      </c>
      <c r="O7450" s="185"/>
    </row>
    <row r="7451" spans="1:15" x14ac:dyDescent="0.25">
      <c r="A7451" s="239" t="s">
        <v>17552</v>
      </c>
      <c r="B7451" s="189" t="s">
        <v>7363</v>
      </c>
      <c r="C7451" s="190" t="s">
        <v>7362</v>
      </c>
      <c r="D7451" s="190" t="s">
        <v>4145</v>
      </c>
      <c r="E7451" s="190" t="s">
        <v>20867</v>
      </c>
      <c r="F7451" s="190" t="s">
        <v>20869</v>
      </c>
      <c r="G7451" s="192">
        <v>2057.19</v>
      </c>
      <c r="H7451" s="191">
        <v>77.88</v>
      </c>
      <c r="I7451" s="188">
        <v>26.41486902927581</v>
      </c>
      <c r="J7451" s="192">
        <v>2010</v>
      </c>
      <c r="K7451" s="191">
        <v>78.3</v>
      </c>
      <c r="L7451" s="193">
        <v>25.670498084291189</v>
      </c>
      <c r="O7451" s="185"/>
    </row>
    <row r="7452" spans="1:15" x14ac:dyDescent="0.25">
      <c r="A7452" s="239" t="s">
        <v>17553</v>
      </c>
      <c r="B7452" s="189" t="s">
        <v>7363</v>
      </c>
      <c r="C7452" s="190" t="s">
        <v>7362</v>
      </c>
      <c r="D7452" s="190" t="s">
        <v>17554</v>
      </c>
      <c r="E7452" s="190" t="s">
        <v>20867</v>
      </c>
      <c r="F7452" s="190" t="s">
        <v>20868</v>
      </c>
      <c r="G7452" s="192">
        <v>0</v>
      </c>
      <c r="H7452" s="191">
        <v>73.81</v>
      </c>
      <c r="I7452" s="188">
        <v>0</v>
      </c>
      <c r="J7452" s="192">
        <v>0</v>
      </c>
      <c r="K7452" s="191">
        <v>71.3</v>
      </c>
      <c r="L7452" s="193">
        <v>0</v>
      </c>
      <c r="O7452" s="185"/>
    </row>
    <row r="7453" spans="1:15" x14ac:dyDescent="0.25">
      <c r="A7453" s="239" t="s">
        <v>17555</v>
      </c>
      <c r="B7453" s="189" t="s">
        <v>7363</v>
      </c>
      <c r="C7453" s="190" t="s">
        <v>7362</v>
      </c>
      <c r="D7453" s="190" t="s">
        <v>17556</v>
      </c>
      <c r="E7453" s="190" t="s">
        <v>20867</v>
      </c>
      <c r="F7453" s="190" t="s">
        <v>20870</v>
      </c>
      <c r="G7453" s="192">
        <v>0</v>
      </c>
      <c r="H7453" s="191">
        <v>0</v>
      </c>
      <c r="I7453" s="188">
        <v>0</v>
      </c>
      <c r="J7453" s="192">
        <v>0</v>
      </c>
      <c r="K7453" s="191">
        <v>0</v>
      </c>
      <c r="L7453" s="193">
        <v>0</v>
      </c>
      <c r="O7453" s="185"/>
    </row>
    <row r="7454" spans="1:15" x14ac:dyDescent="0.25">
      <c r="A7454" s="239" t="s">
        <v>17557</v>
      </c>
      <c r="B7454" s="189" t="s">
        <v>7363</v>
      </c>
      <c r="C7454" s="190" t="s">
        <v>7362</v>
      </c>
      <c r="D7454" s="190" t="s">
        <v>17558</v>
      </c>
      <c r="E7454" s="190" t="s">
        <v>20867</v>
      </c>
      <c r="F7454" s="190" t="s">
        <v>20870</v>
      </c>
      <c r="G7454" s="192">
        <v>4487.1099999999997</v>
      </c>
      <c r="H7454" s="191">
        <v>299.35000000000002</v>
      </c>
      <c r="I7454" s="188">
        <v>14.989510606313678</v>
      </c>
      <c r="J7454" s="192">
        <v>4198</v>
      </c>
      <c r="K7454" s="191">
        <v>299.8</v>
      </c>
      <c r="L7454" s="193">
        <v>14.00266844563042</v>
      </c>
      <c r="O7454" s="185"/>
    </row>
    <row r="7455" spans="1:15" x14ac:dyDescent="0.25">
      <c r="A7455" s="239" t="s">
        <v>17559</v>
      </c>
      <c r="B7455" s="189" t="s">
        <v>7363</v>
      </c>
      <c r="C7455" s="190" t="s">
        <v>7362</v>
      </c>
      <c r="D7455" s="190" t="s">
        <v>5659</v>
      </c>
      <c r="E7455" s="190" t="s">
        <v>20867</v>
      </c>
      <c r="F7455" s="190" t="s">
        <v>20868</v>
      </c>
      <c r="G7455" s="192">
        <v>0</v>
      </c>
      <c r="H7455" s="191">
        <v>52.58</v>
      </c>
      <c r="I7455" s="188">
        <v>0</v>
      </c>
      <c r="J7455" s="192">
        <v>0</v>
      </c>
      <c r="K7455" s="191">
        <v>52.9</v>
      </c>
      <c r="L7455" s="193">
        <v>0</v>
      </c>
      <c r="O7455" s="185"/>
    </row>
    <row r="7456" spans="1:15" x14ac:dyDescent="0.25">
      <c r="A7456" s="239" t="s">
        <v>17560</v>
      </c>
      <c r="B7456" s="189" t="s">
        <v>7363</v>
      </c>
      <c r="C7456" s="190" t="s">
        <v>7362</v>
      </c>
      <c r="D7456" s="190" t="s">
        <v>2912</v>
      </c>
      <c r="E7456" s="190" t="s">
        <v>20867</v>
      </c>
      <c r="F7456" s="190" t="s">
        <v>20869</v>
      </c>
      <c r="G7456" s="192">
        <v>17250</v>
      </c>
      <c r="H7456" s="191">
        <v>688.36</v>
      </c>
      <c r="I7456" s="188">
        <v>25.059561857167761</v>
      </c>
      <c r="J7456" s="192">
        <v>19395</v>
      </c>
      <c r="K7456" s="191">
        <v>692.2</v>
      </c>
      <c r="L7456" s="193">
        <v>28.019358566888179</v>
      </c>
      <c r="O7456" s="185"/>
    </row>
    <row r="7457" spans="1:15" x14ac:dyDescent="0.25">
      <c r="A7457" s="239" t="s">
        <v>17561</v>
      </c>
      <c r="B7457" s="189" t="s">
        <v>7363</v>
      </c>
      <c r="C7457" s="190" t="s">
        <v>7362</v>
      </c>
      <c r="D7457" s="190" t="s">
        <v>2913</v>
      </c>
      <c r="E7457" s="190" t="s">
        <v>20867</v>
      </c>
      <c r="F7457" s="190" t="s">
        <v>20869</v>
      </c>
      <c r="G7457" s="192">
        <v>7135.1</v>
      </c>
      <c r="H7457" s="191">
        <v>436.25</v>
      </c>
      <c r="I7457" s="188">
        <v>16.355530085959884</v>
      </c>
      <c r="J7457" s="192">
        <v>7156</v>
      </c>
      <c r="K7457" s="191">
        <v>430.7</v>
      </c>
      <c r="L7457" s="193">
        <v>16.61481309496169</v>
      </c>
      <c r="O7457" s="185"/>
    </row>
    <row r="7458" spans="1:15" x14ac:dyDescent="0.25">
      <c r="A7458" s="239" t="s">
        <v>17562</v>
      </c>
      <c r="B7458" s="189" t="s">
        <v>7363</v>
      </c>
      <c r="C7458" s="190" t="s">
        <v>7362</v>
      </c>
      <c r="D7458" s="190" t="s">
        <v>17563</v>
      </c>
      <c r="E7458" s="190" t="s">
        <v>20867</v>
      </c>
      <c r="F7458" s="190" t="s">
        <v>20870</v>
      </c>
      <c r="G7458" s="192">
        <v>0</v>
      </c>
      <c r="H7458" s="191">
        <v>0</v>
      </c>
      <c r="I7458" s="188">
        <v>0</v>
      </c>
      <c r="J7458" s="192">
        <v>0</v>
      </c>
      <c r="K7458" s="191">
        <v>0</v>
      </c>
      <c r="L7458" s="193">
        <v>0</v>
      </c>
      <c r="O7458" s="185"/>
    </row>
    <row r="7459" spans="1:15" x14ac:dyDescent="0.25">
      <c r="A7459" s="239" t="s">
        <v>17564</v>
      </c>
      <c r="B7459" s="189" t="s">
        <v>7363</v>
      </c>
      <c r="C7459" s="190" t="s">
        <v>7362</v>
      </c>
      <c r="D7459" s="190" t="s">
        <v>2914</v>
      </c>
      <c r="E7459" s="190" t="s">
        <v>20867</v>
      </c>
      <c r="F7459" s="190" t="s">
        <v>20869</v>
      </c>
      <c r="G7459" s="192">
        <v>880.84</v>
      </c>
      <c r="H7459" s="191">
        <v>169.45</v>
      </c>
      <c r="I7459" s="188">
        <v>5.1982295662437306</v>
      </c>
      <c r="J7459" s="192">
        <v>891</v>
      </c>
      <c r="K7459" s="191">
        <v>175.4</v>
      </c>
      <c r="L7459" s="193">
        <v>5.0798175598631694</v>
      </c>
      <c r="O7459" s="185"/>
    </row>
    <row r="7460" spans="1:15" x14ac:dyDescent="0.25">
      <c r="A7460" s="239" t="s">
        <v>17565</v>
      </c>
      <c r="B7460" s="189" t="s">
        <v>7363</v>
      </c>
      <c r="C7460" s="190" t="s">
        <v>7362</v>
      </c>
      <c r="D7460" s="190" t="s">
        <v>2915</v>
      </c>
      <c r="E7460" s="190" t="s">
        <v>20867</v>
      </c>
      <c r="F7460" s="190" t="s">
        <v>20869</v>
      </c>
      <c r="G7460" s="192">
        <v>4151.97</v>
      </c>
      <c r="H7460" s="191">
        <v>178.36</v>
      </c>
      <c r="I7460" s="188">
        <v>23.278593855124466</v>
      </c>
      <c r="J7460" s="192">
        <v>2909</v>
      </c>
      <c r="K7460" s="191">
        <v>177.1</v>
      </c>
      <c r="L7460" s="193">
        <v>16.425748164878602</v>
      </c>
      <c r="O7460" s="185"/>
    </row>
    <row r="7461" spans="1:15" x14ac:dyDescent="0.25">
      <c r="A7461" s="239" t="s">
        <v>17566</v>
      </c>
      <c r="B7461" s="189" t="s">
        <v>7363</v>
      </c>
      <c r="C7461" s="190" t="s">
        <v>7362</v>
      </c>
      <c r="D7461" s="190" t="s">
        <v>17567</v>
      </c>
      <c r="E7461" s="190" t="s">
        <v>20867</v>
      </c>
      <c r="F7461" s="190" t="s">
        <v>20870</v>
      </c>
      <c r="G7461" s="192">
        <v>0</v>
      </c>
      <c r="H7461" s="191">
        <v>0</v>
      </c>
      <c r="I7461" s="188">
        <v>0</v>
      </c>
      <c r="J7461" s="192">
        <v>0</v>
      </c>
      <c r="K7461" s="191">
        <v>0</v>
      </c>
      <c r="L7461" s="193">
        <v>0</v>
      </c>
      <c r="O7461" s="185"/>
    </row>
    <row r="7462" spans="1:15" x14ac:dyDescent="0.25">
      <c r="A7462" s="239" t="s">
        <v>17568</v>
      </c>
      <c r="B7462" s="189" t="s">
        <v>7363</v>
      </c>
      <c r="C7462" s="190" t="s">
        <v>7362</v>
      </c>
      <c r="D7462" s="190" t="s">
        <v>17569</v>
      </c>
      <c r="E7462" s="190" t="s">
        <v>20867</v>
      </c>
      <c r="F7462" s="190" t="s">
        <v>20870</v>
      </c>
      <c r="G7462" s="192">
        <v>0</v>
      </c>
      <c r="H7462" s="191">
        <v>0</v>
      </c>
      <c r="I7462" s="188">
        <v>0</v>
      </c>
      <c r="J7462" s="192">
        <v>0</v>
      </c>
      <c r="K7462" s="191">
        <v>0</v>
      </c>
      <c r="L7462" s="193">
        <v>0</v>
      </c>
      <c r="O7462" s="185"/>
    </row>
    <row r="7463" spans="1:15" x14ac:dyDescent="0.25">
      <c r="A7463" s="239" t="s">
        <v>17570</v>
      </c>
      <c r="B7463" s="189" t="s">
        <v>7363</v>
      </c>
      <c r="C7463" s="190" t="s">
        <v>7362</v>
      </c>
      <c r="D7463" s="190" t="s">
        <v>2916</v>
      </c>
      <c r="E7463" s="190" t="s">
        <v>20867</v>
      </c>
      <c r="F7463" s="190" t="s">
        <v>20869</v>
      </c>
      <c r="G7463" s="192">
        <v>4259.58</v>
      </c>
      <c r="H7463" s="191">
        <v>728.95</v>
      </c>
      <c r="I7463" s="188">
        <v>5.8434460525413261</v>
      </c>
      <c r="J7463" s="192">
        <v>4412</v>
      </c>
      <c r="K7463" s="191">
        <v>735.6</v>
      </c>
      <c r="L7463" s="193">
        <v>5.9978249048395869</v>
      </c>
      <c r="O7463" s="185"/>
    </row>
    <row r="7464" spans="1:15" x14ac:dyDescent="0.25">
      <c r="A7464" s="239" t="s">
        <v>17571</v>
      </c>
      <c r="B7464" s="189" t="s">
        <v>7363</v>
      </c>
      <c r="C7464" s="190" t="s">
        <v>7362</v>
      </c>
      <c r="D7464" s="190" t="s">
        <v>2917</v>
      </c>
      <c r="E7464" s="190" t="s">
        <v>20867</v>
      </c>
      <c r="F7464" s="190" t="s">
        <v>20869</v>
      </c>
      <c r="G7464" s="192">
        <v>3251.83</v>
      </c>
      <c r="H7464" s="191">
        <v>161.99</v>
      </c>
      <c r="I7464" s="188">
        <v>20.074263843447124</v>
      </c>
      <c r="J7464" s="192">
        <v>3394</v>
      </c>
      <c r="K7464" s="191">
        <v>166.3</v>
      </c>
      <c r="L7464" s="193">
        <v>20.40889957907396</v>
      </c>
      <c r="O7464" s="185"/>
    </row>
    <row r="7465" spans="1:15" x14ac:dyDescent="0.25">
      <c r="A7465" s="239" t="s">
        <v>17572</v>
      </c>
      <c r="B7465" s="189" t="s">
        <v>7363</v>
      </c>
      <c r="C7465" s="190" t="s">
        <v>7362</v>
      </c>
      <c r="D7465" s="190" t="s">
        <v>2918</v>
      </c>
      <c r="E7465" s="190" t="s">
        <v>20867</v>
      </c>
      <c r="F7465" s="190" t="s">
        <v>20869</v>
      </c>
      <c r="G7465" s="192">
        <v>19942.3</v>
      </c>
      <c r="H7465" s="191">
        <v>495.46</v>
      </c>
      <c r="I7465" s="188">
        <v>40.250070641424131</v>
      </c>
      <c r="J7465" s="192">
        <v>24207</v>
      </c>
      <c r="K7465" s="191">
        <v>501.4</v>
      </c>
      <c r="L7465" s="193">
        <v>48.278819305943358</v>
      </c>
      <c r="O7465" s="185"/>
    </row>
    <row r="7466" spans="1:15" x14ac:dyDescent="0.25">
      <c r="A7466" s="239" t="s">
        <v>17573</v>
      </c>
      <c r="B7466" s="189" t="s">
        <v>7363</v>
      </c>
      <c r="C7466" s="190" t="s">
        <v>7362</v>
      </c>
      <c r="D7466" s="190" t="s">
        <v>2919</v>
      </c>
      <c r="E7466" s="190" t="s">
        <v>20867</v>
      </c>
      <c r="F7466" s="190" t="s">
        <v>20869</v>
      </c>
      <c r="G7466" s="192">
        <v>3830.14</v>
      </c>
      <c r="H7466" s="191">
        <v>139.9</v>
      </c>
      <c r="I7466" s="188">
        <v>27.377698355968548</v>
      </c>
      <c r="J7466" s="192">
        <v>4756</v>
      </c>
      <c r="K7466" s="191">
        <v>128.6</v>
      </c>
      <c r="L7466" s="193">
        <v>36.982892690513218</v>
      </c>
      <c r="O7466" s="185"/>
    </row>
    <row r="7467" spans="1:15" x14ac:dyDescent="0.25">
      <c r="A7467" s="239" t="s">
        <v>17574</v>
      </c>
      <c r="B7467" s="189" t="s">
        <v>7363</v>
      </c>
      <c r="C7467" s="190" t="s">
        <v>7362</v>
      </c>
      <c r="D7467" s="190" t="s">
        <v>17575</v>
      </c>
      <c r="E7467" s="190" t="s">
        <v>20867</v>
      </c>
      <c r="F7467" s="190" t="s">
        <v>20870</v>
      </c>
      <c r="G7467" s="192">
        <v>3336.4</v>
      </c>
      <c r="H7467" s="191">
        <v>198.48</v>
      </c>
      <c r="I7467" s="188">
        <v>16.809754131398631</v>
      </c>
      <c r="J7467" s="192">
        <v>3462</v>
      </c>
      <c r="K7467" s="191">
        <v>198.3</v>
      </c>
      <c r="L7467" s="193">
        <v>17.45839636913767</v>
      </c>
      <c r="O7467" s="185"/>
    </row>
    <row r="7468" spans="1:15" x14ac:dyDescent="0.25">
      <c r="A7468" s="239" t="s">
        <v>17576</v>
      </c>
      <c r="B7468" s="189" t="s">
        <v>7363</v>
      </c>
      <c r="C7468" s="190" t="s">
        <v>7362</v>
      </c>
      <c r="D7468" s="190" t="s">
        <v>2920</v>
      </c>
      <c r="E7468" s="190" t="s">
        <v>20867</v>
      </c>
      <c r="F7468" s="190" t="s">
        <v>20869</v>
      </c>
      <c r="G7468" s="192">
        <v>33228.5</v>
      </c>
      <c r="H7468" s="191">
        <v>1034.25</v>
      </c>
      <c r="I7468" s="188">
        <v>32.12811215856901</v>
      </c>
      <c r="J7468" s="192">
        <v>34067</v>
      </c>
      <c r="K7468" s="191">
        <v>1037.5</v>
      </c>
      <c r="L7468" s="193">
        <v>32.835662650602409</v>
      </c>
      <c r="O7468" s="185"/>
    </row>
    <row r="7469" spans="1:15" x14ac:dyDescent="0.25">
      <c r="A7469" s="239" t="s">
        <v>17577</v>
      </c>
      <c r="B7469" s="189" t="s">
        <v>7363</v>
      </c>
      <c r="C7469" s="190" t="s">
        <v>7362</v>
      </c>
      <c r="D7469" s="190" t="s">
        <v>2921</v>
      </c>
      <c r="E7469" s="190" t="s">
        <v>20867</v>
      </c>
      <c r="F7469" s="190" t="s">
        <v>20869</v>
      </c>
      <c r="G7469" s="192">
        <v>10200</v>
      </c>
      <c r="H7469" s="191">
        <v>182.19</v>
      </c>
      <c r="I7469" s="188">
        <v>55.98550963280092</v>
      </c>
      <c r="J7469" s="192">
        <v>10200</v>
      </c>
      <c r="K7469" s="191">
        <v>183.1</v>
      </c>
      <c r="L7469" s="193">
        <v>55.707263790278539</v>
      </c>
      <c r="O7469" s="185"/>
    </row>
    <row r="7470" spans="1:15" x14ac:dyDescent="0.25">
      <c r="A7470" s="239" t="s">
        <v>17578</v>
      </c>
      <c r="B7470" s="189" t="s">
        <v>7363</v>
      </c>
      <c r="C7470" s="190" t="s">
        <v>7362</v>
      </c>
      <c r="D7470" s="190" t="s">
        <v>17579</v>
      </c>
      <c r="E7470" s="190" t="s">
        <v>20867</v>
      </c>
      <c r="F7470" s="190" t="s">
        <v>20870</v>
      </c>
      <c r="G7470" s="192">
        <v>0</v>
      </c>
      <c r="H7470" s="191">
        <v>0</v>
      </c>
      <c r="I7470" s="188">
        <v>0</v>
      </c>
      <c r="J7470" s="192">
        <v>0</v>
      </c>
      <c r="K7470" s="191">
        <v>0</v>
      </c>
      <c r="L7470" s="193">
        <v>0</v>
      </c>
      <c r="O7470" s="185"/>
    </row>
    <row r="7471" spans="1:15" x14ac:dyDescent="0.25">
      <c r="A7471" s="239" t="s">
        <v>17580</v>
      </c>
      <c r="B7471" s="189" t="s">
        <v>7363</v>
      </c>
      <c r="C7471" s="190" t="s">
        <v>7362</v>
      </c>
      <c r="D7471" s="190" t="s">
        <v>2922</v>
      </c>
      <c r="E7471" s="190" t="s">
        <v>20867</v>
      </c>
      <c r="F7471" s="190" t="s">
        <v>20869</v>
      </c>
      <c r="G7471" s="192">
        <v>3018.86</v>
      </c>
      <c r="H7471" s="191">
        <v>118.84</v>
      </c>
      <c r="I7471" s="188">
        <v>25.402726354762706</v>
      </c>
      <c r="J7471" s="192">
        <v>4000</v>
      </c>
      <c r="K7471" s="191">
        <v>118</v>
      </c>
      <c r="L7471" s="193">
        <v>33.898305084745765</v>
      </c>
      <c r="O7471" s="185"/>
    </row>
    <row r="7472" spans="1:15" x14ac:dyDescent="0.25">
      <c r="A7472" s="239" t="s">
        <v>17581</v>
      </c>
      <c r="B7472" s="189" t="s">
        <v>7363</v>
      </c>
      <c r="C7472" s="190" t="s">
        <v>7362</v>
      </c>
      <c r="D7472" s="190" t="s">
        <v>4881</v>
      </c>
      <c r="E7472" s="190" t="s">
        <v>20867</v>
      </c>
      <c r="F7472" s="190" t="s">
        <v>20869</v>
      </c>
      <c r="G7472" s="192">
        <v>2543.29</v>
      </c>
      <c r="H7472" s="191">
        <v>154.62</v>
      </c>
      <c r="I7472" s="188">
        <v>16.448648299055748</v>
      </c>
      <c r="J7472" s="192">
        <v>2716</v>
      </c>
      <c r="K7472" s="191">
        <v>152.1</v>
      </c>
      <c r="L7472" s="193">
        <v>17.856673241288625</v>
      </c>
      <c r="O7472" s="185"/>
    </row>
    <row r="7473" spans="1:15" x14ac:dyDescent="0.25">
      <c r="A7473" s="239" t="s">
        <v>17582</v>
      </c>
      <c r="B7473" s="189" t="s">
        <v>7363</v>
      </c>
      <c r="C7473" s="190" t="s">
        <v>7362</v>
      </c>
      <c r="D7473" s="190" t="s">
        <v>3227</v>
      </c>
      <c r="E7473" s="190" t="s">
        <v>20867</v>
      </c>
      <c r="F7473" s="190" t="s">
        <v>20869</v>
      </c>
      <c r="G7473" s="192">
        <v>4179.9799999999996</v>
      </c>
      <c r="H7473" s="191">
        <v>279.91000000000003</v>
      </c>
      <c r="I7473" s="188">
        <v>14.933299989282267</v>
      </c>
      <c r="J7473" s="192">
        <v>4156</v>
      </c>
      <c r="K7473" s="191">
        <v>274.10000000000002</v>
      </c>
      <c r="L7473" s="193">
        <v>15.162349507479021</v>
      </c>
      <c r="O7473" s="185"/>
    </row>
    <row r="7474" spans="1:15" x14ac:dyDescent="0.25">
      <c r="A7474" s="239" t="s">
        <v>17583</v>
      </c>
      <c r="B7474" s="189" t="s">
        <v>7363</v>
      </c>
      <c r="C7474" s="190" t="s">
        <v>7362</v>
      </c>
      <c r="D7474" s="190" t="s">
        <v>17584</v>
      </c>
      <c r="E7474" s="190" t="s">
        <v>20867</v>
      </c>
      <c r="F7474" s="190" t="s">
        <v>20870</v>
      </c>
      <c r="G7474" s="192">
        <v>19734.099999999999</v>
      </c>
      <c r="H7474" s="191">
        <v>643.07000000000005</v>
      </c>
      <c r="I7474" s="188">
        <v>30.687327973626505</v>
      </c>
      <c r="J7474" s="192">
        <v>20651</v>
      </c>
      <c r="K7474" s="191">
        <v>638.20000000000005</v>
      </c>
      <c r="L7474" s="193">
        <v>32.358194923221561</v>
      </c>
      <c r="O7474" s="185"/>
    </row>
    <row r="7475" spans="1:15" x14ac:dyDescent="0.25">
      <c r="A7475" s="239" t="s">
        <v>17585</v>
      </c>
      <c r="B7475" s="189" t="s">
        <v>7363</v>
      </c>
      <c r="C7475" s="190" t="s">
        <v>7362</v>
      </c>
      <c r="D7475" s="190" t="s">
        <v>17586</v>
      </c>
      <c r="E7475" s="190" t="s">
        <v>20867</v>
      </c>
      <c r="F7475" s="190" t="s">
        <v>20870</v>
      </c>
      <c r="G7475" s="192">
        <v>0</v>
      </c>
      <c r="H7475" s="191">
        <v>0</v>
      </c>
      <c r="I7475" s="188">
        <v>0</v>
      </c>
      <c r="J7475" s="192">
        <v>0</v>
      </c>
      <c r="K7475" s="191">
        <v>0</v>
      </c>
      <c r="L7475" s="193">
        <v>0</v>
      </c>
      <c r="O7475" s="185"/>
    </row>
    <row r="7476" spans="1:15" x14ac:dyDescent="0.25">
      <c r="A7476" s="239" t="s">
        <v>17587</v>
      </c>
      <c r="B7476" s="189" t="s">
        <v>7363</v>
      </c>
      <c r="C7476" s="190" t="s">
        <v>7362</v>
      </c>
      <c r="D7476" s="190" t="s">
        <v>3228</v>
      </c>
      <c r="E7476" s="190" t="s">
        <v>20867</v>
      </c>
      <c r="F7476" s="190" t="s">
        <v>20869</v>
      </c>
      <c r="G7476" s="192">
        <v>2557.19</v>
      </c>
      <c r="H7476" s="191">
        <v>73.930000000000007</v>
      </c>
      <c r="I7476" s="188">
        <v>34.589341268767754</v>
      </c>
      <c r="J7476" s="192">
        <v>2443</v>
      </c>
      <c r="K7476" s="191">
        <v>71.2</v>
      </c>
      <c r="L7476" s="193">
        <v>34.311797752808985</v>
      </c>
      <c r="O7476" s="185"/>
    </row>
    <row r="7477" spans="1:15" x14ac:dyDescent="0.25">
      <c r="A7477" s="239" t="s">
        <v>17588</v>
      </c>
      <c r="B7477" s="189" t="s">
        <v>7363</v>
      </c>
      <c r="C7477" s="190" t="s">
        <v>7362</v>
      </c>
      <c r="D7477" s="190" t="s">
        <v>3229</v>
      </c>
      <c r="E7477" s="190" t="s">
        <v>20867</v>
      </c>
      <c r="F7477" s="190" t="s">
        <v>20869</v>
      </c>
      <c r="G7477" s="192">
        <v>143391.03</v>
      </c>
      <c r="H7477" s="191">
        <v>3847.34</v>
      </c>
      <c r="I7477" s="188">
        <v>37.270173678437565</v>
      </c>
      <c r="J7477" s="192">
        <v>145961</v>
      </c>
      <c r="K7477" s="191">
        <v>3860.6</v>
      </c>
      <c r="L7477" s="193">
        <v>37.80785370149718</v>
      </c>
      <c r="O7477" s="185"/>
    </row>
    <row r="7478" spans="1:15" x14ac:dyDescent="0.25">
      <c r="A7478" s="239" t="s">
        <v>17589</v>
      </c>
      <c r="B7478" s="189" t="s">
        <v>7363</v>
      </c>
      <c r="C7478" s="190" t="s">
        <v>7362</v>
      </c>
      <c r="D7478" s="190" t="s">
        <v>3230</v>
      </c>
      <c r="E7478" s="190" t="s">
        <v>20867</v>
      </c>
      <c r="F7478" s="190" t="s">
        <v>20869</v>
      </c>
      <c r="G7478" s="192">
        <v>5371.84</v>
      </c>
      <c r="H7478" s="191">
        <v>207.47</v>
      </c>
      <c r="I7478" s="188">
        <v>25.892128982503497</v>
      </c>
      <c r="J7478" s="192">
        <v>5376</v>
      </c>
      <c r="K7478" s="191">
        <v>205.2</v>
      </c>
      <c r="L7478" s="193">
        <v>26.198830409356727</v>
      </c>
      <c r="O7478" s="185"/>
    </row>
    <row r="7479" spans="1:15" x14ac:dyDescent="0.25">
      <c r="A7479" s="239" t="s">
        <v>17590</v>
      </c>
      <c r="B7479" s="189" t="s">
        <v>7363</v>
      </c>
      <c r="C7479" s="190" t="s">
        <v>7362</v>
      </c>
      <c r="D7479" s="190" t="s">
        <v>3231</v>
      </c>
      <c r="E7479" s="190" t="s">
        <v>20867</v>
      </c>
      <c r="F7479" s="190" t="s">
        <v>20869</v>
      </c>
      <c r="G7479" s="192">
        <v>16429.05</v>
      </c>
      <c r="H7479" s="191">
        <v>412.84</v>
      </c>
      <c r="I7479" s="188">
        <v>39.79519910861351</v>
      </c>
      <c r="J7479" s="192">
        <v>16479</v>
      </c>
      <c r="K7479" s="191">
        <v>424.1</v>
      </c>
      <c r="L7479" s="193">
        <v>38.856401792030177</v>
      </c>
      <c r="O7479" s="185"/>
    </row>
    <row r="7480" spans="1:15" x14ac:dyDescent="0.25">
      <c r="A7480" s="239" t="s">
        <v>17591</v>
      </c>
      <c r="B7480" s="189" t="s">
        <v>7363</v>
      </c>
      <c r="C7480" s="190" t="s">
        <v>7362</v>
      </c>
      <c r="D7480" s="190" t="s">
        <v>3232</v>
      </c>
      <c r="E7480" s="190" t="s">
        <v>20867</v>
      </c>
      <c r="F7480" s="190" t="s">
        <v>20869</v>
      </c>
      <c r="G7480" s="192">
        <v>8944.27</v>
      </c>
      <c r="H7480" s="191">
        <v>599.54999999999995</v>
      </c>
      <c r="I7480" s="188">
        <v>14.918305395713453</v>
      </c>
      <c r="J7480" s="192">
        <v>9066</v>
      </c>
      <c r="K7480" s="191">
        <v>608.20000000000005</v>
      </c>
      <c r="L7480" s="193">
        <v>14.906280828674777</v>
      </c>
      <c r="O7480" s="185"/>
    </row>
    <row r="7481" spans="1:15" x14ac:dyDescent="0.25">
      <c r="A7481" s="239" t="s">
        <v>17592</v>
      </c>
      <c r="B7481" s="189" t="s">
        <v>7363</v>
      </c>
      <c r="C7481" s="190" t="s">
        <v>7362</v>
      </c>
      <c r="D7481" s="190" t="s">
        <v>17593</v>
      </c>
      <c r="E7481" s="190" t="s">
        <v>20867</v>
      </c>
      <c r="F7481" s="190" t="s">
        <v>20868</v>
      </c>
      <c r="G7481" s="192">
        <v>0</v>
      </c>
      <c r="H7481" s="191">
        <v>81.010000000000005</v>
      </c>
      <c r="I7481" s="188">
        <v>0</v>
      </c>
      <c r="J7481" s="192">
        <v>0</v>
      </c>
      <c r="K7481" s="191">
        <v>77.599999999999994</v>
      </c>
      <c r="L7481" s="193">
        <v>0</v>
      </c>
      <c r="O7481" s="185"/>
    </row>
    <row r="7482" spans="1:15" x14ac:dyDescent="0.25">
      <c r="A7482" s="239" t="s">
        <v>17594</v>
      </c>
      <c r="B7482" s="189" t="s">
        <v>7363</v>
      </c>
      <c r="C7482" s="190" t="s">
        <v>7362</v>
      </c>
      <c r="D7482" s="190" t="s">
        <v>17595</v>
      </c>
      <c r="E7482" s="190" t="s">
        <v>20867</v>
      </c>
      <c r="F7482" s="190" t="s">
        <v>20868</v>
      </c>
      <c r="G7482" s="192">
        <v>0</v>
      </c>
      <c r="H7482" s="191">
        <v>91.77</v>
      </c>
      <c r="I7482" s="188">
        <v>0</v>
      </c>
      <c r="J7482" s="192">
        <v>0</v>
      </c>
      <c r="K7482" s="191">
        <v>90.3</v>
      </c>
      <c r="L7482" s="193">
        <v>0</v>
      </c>
      <c r="O7482" s="185"/>
    </row>
    <row r="7483" spans="1:15" x14ac:dyDescent="0.25">
      <c r="A7483" s="239" t="s">
        <v>17596</v>
      </c>
      <c r="B7483" s="189" t="s">
        <v>7363</v>
      </c>
      <c r="C7483" s="190" t="s">
        <v>7362</v>
      </c>
      <c r="D7483" s="190" t="s">
        <v>1829</v>
      </c>
      <c r="E7483" s="190" t="s">
        <v>20867</v>
      </c>
      <c r="F7483" s="190" t="s">
        <v>20869</v>
      </c>
      <c r="G7483" s="192">
        <v>115498.35</v>
      </c>
      <c r="H7483" s="191">
        <v>4069.15</v>
      </c>
      <c r="I7483" s="188">
        <v>28.383900814666454</v>
      </c>
      <c r="J7483" s="192">
        <v>113882</v>
      </c>
      <c r="K7483" s="191">
        <v>4055.9</v>
      </c>
      <c r="L7483" s="193">
        <v>28.078108434626099</v>
      </c>
      <c r="O7483" s="185"/>
    </row>
    <row r="7484" spans="1:15" x14ac:dyDescent="0.25">
      <c r="A7484" s="239" t="s">
        <v>17597</v>
      </c>
      <c r="B7484" s="189" t="s">
        <v>7363</v>
      </c>
      <c r="C7484" s="190" t="s">
        <v>7362</v>
      </c>
      <c r="D7484" s="190" t="s">
        <v>17598</v>
      </c>
      <c r="E7484" s="190" t="s">
        <v>20867</v>
      </c>
      <c r="F7484" s="190" t="s">
        <v>20870</v>
      </c>
      <c r="G7484" s="192">
        <v>0</v>
      </c>
      <c r="H7484" s="191">
        <v>0</v>
      </c>
      <c r="I7484" s="188">
        <v>0</v>
      </c>
      <c r="J7484" s="192">
        <v>0</v>
      </c>
      <c r="K7484" s="191">
        <v>0</v>
      </c>
      <c r="L7484" s="193">
        <v>0</v>
      </c>
      <c r="O7484" s="185"/>
    </row>
    <row r="7485" spans="1:15" x14ac:dyDescent="0.25">
      <c r="A7485" s="239" t="s">
        <v>17599</v>
      </c>
      <c r="B7485" s="189" t="s">
        <v>7365</v>
      </c>
      <c r="C7485" s="190" t="s">
        <v>7364</v>
      </c>
      <c r="D7485" s="190" t="s">
        <v>1830</v>
      </c>
      <c r="E7485" s="190" t="s">
        <v>20867</v>
      </c>
      <c r="F7485" s="190" t="s">
        <v>20869</v>
      </c>
      <c r="G7485" s="192">
        <v>5611</v>
      </c>
      <c r="H7485" s="191">
        <v>152</v>
      </c>
      <c r="I7485" s="188">
        <v>36.914473684210527</v>
      </c>
      <c r="J7485" s="192">
        <v>5821</v>
      </c>
      <c r="K7485" s="191">
        <v>158</v>
      </c>
      <c r="L7485" s="193">
        <v>36.841772151898731</v>
      </c>
      <c r="O7485" s="185"/>
    </row>
    <row r="7486" spans="1:15" x14ac:dyDescent="0.25">
      <c r="A7486" s="239" t="s">
        <v>17600</v>
      </c>
      <c r="B7486" s="189" t="s">
        <v>7365</v>
      </c>
      <c r="C7486" s="190" t="s">
        <v>7364</v>
      </c>
      <c r="D7486" s="190" t="s">
        <v>1831</v>
      </c>
      <c r="E7486" s="190" t="s">
        <v>20867</v>
      </c>
      <c r="F7486" s="190" t="s">
        <v>20869</v>
      </c>
      <c r="G7486" s="192">
        <v>6244</v>
      </c>
      <c r="H7486" s="191">
        <v>154</v>
      </c>
      <c r="I7486" s="188">
        <v>40.545454545454547</v>
      </c>
      <c r="J7486" s="192">
        <v>6519</v>
      </c>
      <c r="K7486" s="191">
        <v>154</v>
      </c>
      <c r="L7486" s="193">
        <v>42.331168831168831</v>
      </c>
      <c r="O7486" s="185"/>
    </row>
    <row r="7487" spans="1:15" x14ac:dyDescent="0.25">
      <c r="A7487" s="239" t="s">
        <v>17601</v>
      </c>
      <c r="B7487" s="189" t="s">
        <v>7365</v>
      </c>
      <c r="C7487" s="190" t="s">
        <v>7364</v>
      </c>
      <c r="D7487" s="190" t="s">
        <v>17602</v>
      </c>
      <c r="E7487" s="190" t="s">
        <v>20867</v>
      </c>
      <c r="F7487" s="190" t="s">
        <v>20870</v>
      </c>
      <c r="G7487" s="192">
        <v>6522</v>
      </c>
      <c r="H7487" s="191">
        <v>252</v>
      </c>
      <c r="I7487" s="188">
        <v>25.88095238095238</v>
      </c>
      <c r="J7487" s="192">
        <v>6756</v>
      </c>
      <c r="K7487" s="191">
        <v>252</v>
      </c>
      <c r="L7487" s="193">
        <v>26.80952380952381</v>
      </c>
      <c r="O7487" s="185"/>
    </row>
    <row r="7488" spans="1:15" x14ac:dyDescent="0.25">
      <c r="A7488" s="239" t="s">
        <v>17603</v>
      </c>
      <c r="B7488" s="189" t="s">
        <v>7365</v>
      </c>
      <c r="C7488" s="190" t="s">
        <v>7364</v>
      </c>
      <c r="D7488" s="190" t="s">
        <v>1832</v>
      </c>
      <c r="E7488" s="190" t="s">
        <v>20867</v>
      </c>
      <c r="F7488" s="190" t="s">
        <v>20869</v>
      </c>
      <c r="G7488" s="192">
        <v>2600</v>
      </c>
      <c r="H7488" s="191">
        <v>123</v>
      </c>
      <c r="I7488" s="188">
        <v>21.13821138211382</v>
      </c>
      <c r="J7488" s="192">
        <v>2683</v>
      </c>
      <c r="K7488" s="191">
        <v>123</v>
      </c>
      <c r="L7488" s="193">
        <v>21.8130081300813</v>
      </c>
      <c r="O7488" s="185"/>
    </row>
    <row r="7489" spans="1:15" x14ac:dyDescent="0.25">
      <c r="A7489" s="239" t="s">
        <v>17604</v>
      </c>
      <c r="B7489" s="189" t="s">
        <v>7365</v>
      </c>
      <c r="C7489" s="190" t="s">
        <v>7364</v>
      </c>
      <c r="D7489" s="190" t="s">
        <v>1833</v>
      </c>
      <c r="E7489" s="190" t="s">
        <v>20867</v>
      </c>
      <c r="F7489" s="190" t="s">
        <v>20869</v>
      </c>
      <c r="G7489" s="192">
        <v>6500</v>
      </c>
      <c r="H7489" s="191">
        <v>297</v>
      </c>
      <c r="I7489" s="188">
        <v>21.885521885521886</v>
      </c>
      <c r="J7489" s="192">
        <v>7000</v>
      </c>
      <c r="K7489" s="191">
        <v>299</v>
      </c>
      <c r="L7489" s="193">
        <v>23.411371237458194</v>
      </c>
      <c r="O7489" s="185"/>
    </row>
    <row r="7490" spans="1:15" x14ac:dyDescent="0.25">
      <c r="A7490" s="239" t="s">
        <v>17605</v>
      </c>
      <c r="B7490" s="189" t="s">
        <v>7365</v>
      </c>
      <c r="C7490" s="190" t="s">
        <v>7364</v>
      </c>
      <c r="D7490" s="190" t="s">
        <v>1834</v>
      </c>
      <c r="E7490" s="190" t="s">
        <v>20867</v>
      </c>
      <c r="F7490" s="190" t="s">
        <v>20869</v>
      </c>
      <c r="G7490" s="192">
        <v>2234</v>
      </c>
      <c r="H7490" s="191">
        <v>150</v>
      </c>
      <c r="I7490" s="188">
        <v>14.893333333333333</v>
      </c>
      <c r="J7490" s="192">
        <v>2263</v>
      </c>
      <c r="K7490" s="191">
        <v>152</v>
      </c>
      <c r="L7490" s="193">
        <v>14.888157894736842</v>
      </c>
      <c r="O7490" s="185"/>
    </row>
    <row r="7491" spans="1:15" x14ac:dyDescent="0.25">
      <c r="A7491" s="239" t="s">
        <v>17606</v>
      </c>
      <c r="B7491" s="189" t="s">
        <v>7365</v>
      </c>
      <c r="C7491" s="190" t="s">
        <v>7364</v>
      </c>
      <c r="D7491" s="190" t="s">
        <v>17607</v>
      </c>
      <c r="E7491" s="190" t="s">
        <v>20867</v>
      </c>
      <c r="F7491" s="190" t="s">
        <v>20870</v>
      </c>
      <c r="G7491" s="192">
        <v>6970</v>
      </c>
      <c r="H7491" s="191">
        <v>235</v>
      </c>
      <c r="I7491" s="188">
        <v>29.659574468085108</v>
      </c>
      <c r="J7491" s="192">
        <v>9000</v>
      </c>
      <c r="K7491" s="191">
        <v>235</v>
      </c>
      <c r="L7491" s="193">
        <v>38.297872340425535</v>
      </c>
      <c r="O7491" s="185"/>
    </row>
    <row r="7492" spans="1:15" x14ac:dyDescent="0.25">
      <c r="A7492" s="239" t="s">
        <v>17608</v>
      </c>
      <c r="B7492" s="189" t="s">
        <v>7365</v>
      </c>
      <c r="C7492" s="190" t="s">
        <v>7364</v>
      </c>
      <c r="D7492" s="190" t="s">
        <v>1835</v>
      </c>
      <c r="E7492" s="190" t="s">
        <v>20867</v>
      </c>
      <c r="F7492" s="190" t="s">
        <v>20869</v>
      </c>
      <c r="G7492" s="192">
        <v>7000</v>
      </c>
      <c r="H7492" s="191">
        <v>186</v>
      </c>
      <c r="I7492" s="188">
        <v>37.634408602150536</v>
      </c>
      <c r="J7492" s="192">
        <v>7146</v>
      </c>
      <c r="K7492" s="191">
        <v>188</v>
      </c>
      <c r="L7492" s="193">
        <v>38.01063829787234</v>
      </c>
      <c r="O7492" s="185"/>
    </row>
    <row r="7493" spans="1:15" x14ac:dyDescent="0.25">
      <c r="A7493" s="239" t="s">
        <v>17609</v>
      </c>
      <c r="B7493" s="189" t="s">
        <v>7365</v>
      </c>
      <c r="C7493" s="190" t="s">
        <v>7364</v>
      </c>
      <c r="D7493" s="190" t="s">
        <v>1836</v>
      </c>
      <c r="E7493" s="190" t="s">
        <v>20867</v>
      </c>
      <c r="F7493" s="190" t="s">
        <v>20869</v>
      </c>
      <c r="G7493" s="192">
        <v>5353</v>
      </c>
      <c r="H7493" s="191">
        <v>252</v>
      </c>
      <c r="I7493" s="188">
        <v>21.24206349206349</v>
      </c>
      <c r="J7493" s="192">
        <v>5639</v>
      </c>
      <c r="K7493" s="191">
        <v>275</v>
      </c>
      <c r="L7493" s="193">
        <v>20.505454545454544</v>
      </c>
      <c r="O7493" s="185"/>
    </row>
    <row r="7494" spans="1:15" x14ac:dyDescent="0.25">
      <c r="A7494" s="239" t="s">
        <v>17610</v>
      </c>
      <c r="B7494" s="189" t="s">
        <v>7365</v>
      </c>
      <c r="C7494" s="190" t="s">
        <v>7364</v>
      </c>
      <c r="D7494" s="190" t="s">
        <v>1837</v>
      </c>
      <c r="E7494" s="190" t="s">
        <v>20867</v>
      </c>
      <c r="F7494" s="190" t="s">
        <v>20869</v>
      </c>
      <c r="G7494" s="192">
        <v>874</v>
      </c>
      <c r="H7494" s="191">
        <v>95</v>
      </c>
      <c r="I7494" s="188">
        <v>9.1999999999999993</v>
      </c>
      <c r="J7494" s="192">
        <v>881</v>
      </c>
      <c r="K7494" s="191">
        <v>95</v>
      </c>
      <c r="L7494" s="193">
        <v>9.2736842105263158</v>
      </c>
      <c r="O7494" s="185"/>
    </row>
    <row r="7495" spans="1:15" x14ac:dyDescent="0.25">
      <c r="A7495" s="239" t="s">
        <v>17611</v>
      </c>
      <c r="B7495" s="189" t="s">
        <v>7365</v>
      </c>
      <c r="C7495" s="190" t="s">
        <v>7364</v>
      </c>
      <c r="D7495" s="190" t="s">
        <v>1838</v>
      </c>
      <c r="E7495" s="190" t="s">
        <v>20867</v>
      </c>
      <c r="F7495" s="190" t="s">
        <v>20869</v>
      </c>
      <c r="G7495" s="192">
        <v>3635</v>
      </c>
      <c r="H7495" s="191">
        <v>182</v>
      </c>
      <c r="I7495" s="188">
        <v>19.972527472527471</v>
      </c>
      <c r="J7495" s="192">
        <v>3595</v>
      </c>
      <c r="K7495" s="191">
        <v>180</v>
      </c>
      <c r="L7495" s="193">
        <v>19.972222222222221</v>
      </c>
      <c r="O7495" s="185"/>
    </row>
    <row r="7496" spans="1:15" x14ac:dyDescent="0.25">
      <c r="A7496" s="239" t="s">
        <v>17612</v>
      </c>
      <c r="B7496" s="189" t="s">
        <v>7365</v>
      </c>
      <c r="C7496" s="190" t="s">
        <v>7364</v>
      </c>
      <c r="D7496" s="190" t="s">
        <v>1839</v>
      </c>
      <c r="E7496" s="190" t="s">
        <v>20867</v>
      </c>
      <c r="F7496" s="190" t="s">
        <v>20869</v>
      </c>
      <c r="G7496" s="192">
        <v>2776</v>
      </c>
      <c r="H7496" s="191">
        <v>43</v>
      </c>
      <c r="I7496" s="188">
        <v>64.558139534883722</v>
      </c>
      <c r="J7496" s="192">
        <v>2983</v>
      </c>
      <c r="K7496" s="191">
        <v>47</v>
      </c>
      <c r="L7496" s="193">
        <v>63.468085106382979</v>
      </c>
      <c r="O7496" s="185"/>
    </row>
    <row r="7497" spans="1:15" x14ac:dyDescent="0.25">
      <c r="A7497" s="239" t="s">
        <v>17613</v>
      </c>
      <c r="B7497" s="189" t="s">
        <v>7365</v>
      </c>
      <c r="C7497" s="190" t="s">
        <v>7364</v>
      </c>
      <c r="D7497" s="190" t="s">
        <v>1840</v>
      </c>
      <c r="E7497" s="190" t="s">
        <v>20867</v>
      </c>
      <c r="F7497" s="190" t="s">
        <v>20869</v>
      </c>
      <c r="G7497" s="192">
        <v>5052</v>
      </c>
      <c r="H7497" s="191">
        <v>175</v>
      </c>
      <c r="I7497" s="188">
        <v>28.868571428571428</v>
      </c>
      <c r="J7497" s="192">
        <v>5172</v>
      </c>
      <c r="K7497" s="191">
        <v>175</v>
      </c>
      <c r="L7497" s="193">
        <v>29.554285714285715</v>
      </c>
      <c r="O7497" s="185"/>
    </row>
    <row r="7498" spans="1:15" x14ac:dyDescent="0.25">
      <c r="A7498" s="239" t="s">
        <v>17614</v>
      </c>
      <c r="B7498" s="189" t="s">
        <v>7365</v>
      </c>
      <c r="C7498" s="190" t="s">
        <v>7364</v>
      </c>
      <c r="D7498" s="190" t="s">
        <v>1841</v>
      </c>
      <c r="E7498" s="190" t="s">
        <v>20867</v>
      </c>
      <c r="F7498" s="190" t="s">
        <v>20869</v>
      </c>
      <c r="G7498" s="192">
        <v>6000</v>
      </c>
      <c r="H7498" s="191">
        <v>166</v>
      </c>
      <c r="I7498" s="188">
        <v>36.144578313253014</v>
      </c>
      <c r="J7498" s="192">
        <v>6120</v>
      </c>
      <c r="K7498" s="191">
        <v>168</v>
      </c>
      <c r="L7498" s="193">
        <v>36.428571428571431</v>
      </c>
      <c r="O7498" s="185"/>
    </row>
    <row r="7499" spans="1:15" x14ac:dyDescent="0.25">
      <c r="A7499" s="239" t="s">
        <v>17615</v>
      </c>
      <c r="B7499" s="189" t="s">
        <v>7365</v>
      </c>
      <c r="C7499" s="190" t="s">
        <v>7364</v>
      </c>
      <c r="D7499" s="190" t="s">
        <v>1842</v>
      </c>
      <c r="E7499" s="190" t="s">
        <v>20867</v>
      </c>
      <c r="F7499" s="190" t="s">
        <v>20869</v>
      </c>
      <c r="G7499" s="192">
        <v>6731</v>
      </c>
      <c r="H7499" s="191">
        <v>321</v>
      </c>
      <c r="I7499" s="188">
        <v>20.968847352024923</v>
      </c>
      <c r="J7499" s="192">
        <v>6867</v>
      </c>
      <c r="K7499" s="191">
        <v>323</v>
      </c>
      <c r="L7499" s="193">
        <v>21.260061919504643</v>
      </c>
      <c r="O7499" s="185"/>
    </row>
    <row r="7500" spans="1:15" x14ac:dyDescent="0.25">
      <c r="A7500" s="239" t="s">
        <v>17616</v>
      </c>
      <c r="B7500" s="189" t="s">
        <v>7365</v>
      </c>
      <c r="C7500" s="190" t="s">
        <v>7364</v>
      </c>
      <c r="D7500" s="190" t="s">
        <v>1843</v>
      </c>
      <c r="E7500" s="190" t="s">
        <v>20867</v>
      </c>
      <c r="F7500" s="190" t="s">
        <v>20869</v>
      </c>
      <c r="G7500" s="192">
        <v>8944</v>
      </c>
      <c r="H7500" s="191">
        <v>248</v>
      </c>
      <c r="I7500" s="188">
        <v>36.064516129032256</v>
      </c>
      <c r="J7500" s="192">
        <v>8980</v>
      </c>
      <c r="K7500" s="191">
        <v>248</v>
      </c>
      <c r="L7500" s="193">
        <v>36.20967741935484</v>
      </c>
      <c r="O7500" s="185"/>
    </row>
    <row r="7501" spans="1:15" x14ac:dyDescent="0.25">
      <c r="A7501" s="239" t="s">
        <v>17617</v>
      </c>
      <c r="B7501" s="189" t="s">
        <v>7365</v>
      </c>
      <c r="C7501" s="190" t="s">
        <v>7364</v>
      </c>
      <c r="D7501" s="190" t="s">
        <v>2827</v>
      </c>
      <c r="E7501" s="190" t="s">
        <v>20867</v>
      </c>
      <c r="F7501" s="190" t="s">
        <v>20869</v>
      </c>
      <c r="G7501" s="192">
        <v>12323</v>
      </c>
      <c r="H7501" s="191">
        <v>508</v>
      </c>
      <c r="I7501" s="188">
        <v>24.257874015748033</v>
      </c>
      <c r="J7501" s="192">
        <v>10255</v>
      </c>
      <c r="K7501" s="191">
        <v>508</v>
      </c>
      <c r="L7501" s="193">
        <v>20.187007874015748</v>
      </c>
      <c r="O7501" s="185"/>
    </row>
    <row r="7502" spans="1:15" x14ac:dyDescent="0.25">
      <c r="A7502" s="239" t="s">
        <v>17618</v>
      </c>
      <c r="B7502" s="189" t="s">
        <v>7365</v>
      </c>
      <c r="C7502" s="190" t="s">
        <v>7364</v>
      </c>
      <c r="D7502" s="190" t="s">
        <v>1844</v>
      </c>
      <c r="E7502" s="190" t="s">
        <v>20867</v>
      </c>
      <c r="F7502" s="190" t="s">
        <v>20869</v>
      </c>
      <c r="G7502" s="192">
        <v>3487</v>
      </c>
      <c r="H7502" s="191">
        <v>174</v>
      </c>
      <c r="I7502" s="188">
        <v>20.040229885057471</v>
      </c>
      <c r="J7502" s="192">
        <v>3487</v>
      </c>
      <c r="K7502" s="191">
        <v>174</v>
      </c>
      <c r="L7502" s="193">
        <v>20.040229885057471</v>
      </c>
      <c r="O7502" s="185"/>
    </row>
    <row r="7503" spans="1:15" x14ac:dyDescent="0.25">
      <c r="A7503" s="239" t="s">
        <v>17619</v>
      </c>
      <c r="B7503" s="189" t="s">
        <v>7365</v>
      </c>
      <c r="C7503" s="190" t="s">
        <v>7364</v>
      </c>
      <c r="D7503" s="190" t="s">
        <v>1845</v>
      </c>
      <c r="E7503" s="190" t="s">
        <v>20867</v>
      </c>
      <c r="F7503" s="190" t="s">
        <v>20869</v>
      </c>
      <c r="G7503" s="192">
        <v>10593</v>
      </c>
      <c r="H7503" s="191">
        <v>353</v>
      </c>
      <c r="I7503" s="188">
        <v>30.008498583569406</v>
      </c>
      <c r="J7503" s="192">
        <v>11026</v>
      </c>
      <c r="K7503" s="191">
        <v>357</v>
      </c>
      <c r="L7503" s="193">
        <v>30.88515406162465</v>
      </c>
      <c r="O7503" s="185"/>
    </row>
    <row r="7504" spans="1:15" x14ac:dyDescent="0.25">
      <c r="A7504" s="239" t="s">
        <v>17620</v>
      </c>
      <c r="B7504" s="189" t="s">
        <v>7365</v>
      </c>
      <c r="C7504" s="190" t="s">
        <v>7364</v>
      </c>
      <c r="D7504" s="190" t="s">
        <v>17621</v>
      </c>
      <c r="E7504" s="190" t="s">
        <v>20867</v>
      </c>
      <c r="F7504" s="190" t="s">
        <v>20870</v>
      </c>
      <c r="G7504" s="192">
        <v>5500</v>
      </c>
      <c r="H7504" s="191">
        <v>146</v>
      </c>
      <c r="I7504" s="188">
        <v>37.671232876712331</v>
      </c>
      <c r="J7504" s="192">
        <v>5067</v>
      </c>
      <c r="K7504" s="191">
        <v>148</v>
      </c>
      <c r="L7504" s="193">
        <v>34.236486486486484</v>
      </c>
      <c r="O7504" s="185"/>
    </row>
    <row r="7505" spans="1:15" x14ac:dyDescent="0.25">
      <c r="A7505" s="239" t="s">
        <v>17622</v>
      </c>
      <c r="B7505" s="189" t="s">
        <v>7365</v>
      </c>
      <c r="C7505" s="190" t="s">
        <v>7364</v>
      </c>
      <c r="D7505" s="190" t="s">
        <v>1846</v>
      </c>
      <c r="E7505" s="190" t="s">
        <v>20867</v>
      </c>
      <c r="F7505" s="190" t="s">
        <v>20869</v>
      </c>
      <c r="G7505" s="192">
        <v>9888</v>
      </c>
      <c r="H7505" s="191">
        <v>192</v>
      </c>
      <c r="I7505" s="188">
        <v>51.5</v>
      </c>
      <c r="J7505" s="192">
        <v>9990</v>
      </c>
      <c r="K7505" s="191">
        <v>196</v>
      </c>
      <c r="L7505" s="193">
        <v>50.969387755102041</v>
      </c>
      <c r="O7505" s="185"/>
    </row>
    <row r="7506" spans="1:15" x14ac:dyDescent="0.25">
      <c r="A7506" s="239" t="s">
        <v>17623</v>
      </c>
      <c r="B7506" s="189" t="s">
        <v>7365</v>
      </c>
      <c r="C7506" s="190" t="s">
        <v>7364</v>
      </c>
      <c r="D7506" s="190" t="s">
        <v>1847</v>
      </c>
      <c r="E7506" s="190" t="s">
        <v>20867</v>
      </c>
      <c r="F7506" s="190" t="s">
        <v>20869</v>
      </c>
      <c r="G7506" s="192">
        <v>3925</v>
      </c>
      <c r="H7506" s="191">
        <v>126</v>
      </c>
      <c r="I7506" s="188">
        <v>31.150793650793652</v>
      </c>
      <c r="J7506" s="192">
        <v>4018</v>
      </c>
      <c r="K7506" s="191">
        <v>129</v>
      </c>
      <c r="L7506" s="193">
        <v>31.147286821705425</v>
      </c>
      <c r="O7506" s="185"/>
    </row>
    <row r="7507" spans="1:15" x14ac:dyDescent="0.25">
      <c r="A7507" s="239" t="s">
        <v>17624</v>
      </c>
      <c r="B7507" s="189" t="s">
        <v>7365</v>
      </c>
      <c r="C7507" s="190" t="s">
        <v>7364</v>
      </c>
      <c r="D7507" s="190" t="s">
        <v>1848</v>
      </c>
      <c r="E7507" s="190" t="s">
        <v>20867</v>
      </c>
      <c r="F7507" s="190" t="s">
        <v>20869</v>
      </c>
      <c r="G7507" s="192">
        <v>1800</v>
      </c>
      <c r="H7507" s="191">
        <v>272</v>
      </c>
      <c r="I7507" s="188">
        <v>6.617647058823529</v>
      </c>
      <c r="J7507" s="192">
        <v>1800</v>
      </c>
      <c r="K7507" s="191">
        <v>272</v>
      </c>
      <c r="L7507" s="193">
        <v>6.617647058823529</v>
      </c>
      <c r="O7507" s="185"/>
    </row>
    <row r="7508" spans="1:15" x14ac:dyDescent="0.25">
      <c r="A7508" s="239" t="s">
        <v>17625</v>
      </c>
      <c r="B7508" s="189" t="s">
        <v>7365</v>
      </c>
      <c r="C7508" s="190" t="s">
        <v>7364</v>
      </c>
      <c r="D7508" s="190" t="s">
        <v>17626</v>
      </c>
      <c r="E7508" s="190" t="s">
        <v>20867</v>
      </c>
      <c r="F7508" s="190" t="s">
        <v>20868</v>
      </c>
      <c r="G7508" s="192">
        <v>0</v>
      </c>
      <c r="H7508" s="191">
        <v>16</v>
      </c>
      <c r="I7508" s="188">
        <v>0</v>
      </c>
      <c r="J7508" s="192">
        <v>0</v>
      </c>
      <c r="K7508" s="191">
        <v>16</v>
      </c>
      <c r="L7508" s="193">
        <v>0</v>
      </c>
      <c r="O7508" s="185"/>
    </row>
    <row r="7509" spans="1:15" x14ac:dyDescent="0.25">
      <c r="A7509" s="239" t="s">
        <v>17627</v>
      </c>
      <c r="B7509" s="189" t="s">
        <v>7365</v>
      </c>
      <c r="C7509" s="190" t="s">
        <v>7364</v>
      </c>
      <c r="D7509" s="190" t="s">
        <v>1849</v>
      </c>
      <c r="E7509" s="190" t="s">
        <v>20867</v>
      </c>
      <c r="F7509" s="190" t="s">
        <v>20869</v>
      </c>
      <c r="G7509" s="192">
        <v>15256</v>
      </c>
      <c r="H7509" s="191">
        <v>391</v>
      </c>
      <c r="I7509" s="188">
        <v>39.01790281329923</v>
      </c>
      <c r="J7509" s="192">
        <v>22800</v>
      </c>
      <c r="K7509" s="191">
        <v>388</v>
      </c>
      <c r="L7509" s="193">
        <v>58.762886597938142</v>
      </c>
      <c r="O7509" s="185"/>
    </row>
    <row r="7510" spans="1:15" x14ac:dyDescent="0.25">
      <c r="A7510" s="239" t="s">
        <v>17628</v>
      </c>
      <c r="B7510" s="189" t="s">
        <v>7365</v>
      </c>
      <c r="C7510" s="190" t="s">
        <v>7364</v>
      </c>
      <c r="D7510" s="190" t="s">
        <v>8893</v>
      </c>
      <c r="E7510" s="190" t="s">
        <v>20867</v>
      </c>
      <c r="F7510" s="190" t="s">
        <v>20869</v>
      </c>
      <c r="G7510" s="192">
        <v>3752</v>
      </c>
      <c r="H7510" s="191">
        <v>91</v>
      </c>
      <c r="I7510" s="188">
        <v>41.230769230769234</v>
      </c>
      <c r="J7510" s="192">
        <v>3837</v>
      </c>
      <c r="K7510" s="191">
        <v>92</v>
      </c>
      <c r="L7510" s="193">
        <v>41.706521739130437</v>
      </c>
      <c r="O7510" s="185"/>
    </row>
    <row r="7511" spans="1:15" x14ac:dyDescent="0.25">
      <c r="A7511" s="239" t="s">
        <v>17629</v>
      </c>
      <c r="B7511" s="189" t="s">
        <v>7365</v>
      </c>
      <c r="C7511" s="190" t="s">
        <v>7364</v>
      </c>
      <c r="D7511" s="190" t="s">
        <v>1850</v>
      </c>
      <c r="E7511" s="190" t="s">
        <v>20867</v>
      </c>
      <c r="F7511" s="190" t="s">
        <v>20869</v>
      </c>
      <c r="G7511" s="192">
        <v>1490</v>
      </c>
      <c r="H7511" s="191">
        <v>55</v>
      </c>
      <c r="I7511" s="188">
        <v>27.09090909090909</v>
      </c>
      <c r="J7511" s="192">
        <v>1490</v>
      </c>
      <c r="K7511" s="191">
        <v>59</v>
      </c>
      <c r="L7511" s="193">
        <v>25.254237288135592</v>
      </c>
      <c r="O7511" s="185"/>
    </row>
    <row r="7512" spans="1:15" x14ac:dyDescent="0.25">
      <c r="A7512" s="239" t="s">
        <v>17630</v>
      </c>
      <c r="B7512" s="189" t="s">
        <v>7365</v>
      </c>
      <c r="C7512" s="190" t="s">
        <v>7364</v>
      </c>
      <c r="D7512" s="190" t="s">
        <v>4194</v>
      </c>
      <c r="E7512" s="190" t="s">
        <v>20867</v>
      </c>
      <c r="F7512" s="190" t="s">
        <v>20869</v>
      </c>
      <c r="G7512" s="192">
        <v>453672</v>
      </c>
      <c r="H7512" s="191">
        <v>4179</v>
      </c>
      <c r="I7512" s="188">
        <v>108.55994256999283</v>
      </c>
      <c r="J7512" s="192">
        <v>487244</v>
      </c>
      <c r="K7512" s="191">
        <v>4413</v>
      </c>
      <c r="L7512" s="193">
        <v>110.41105823702696</v>
      </c>
      <c r="O7512" s="185"/>
    </row>
    <row r="7513" spans="1:15" x14ac:dyDescent="0.25">
      <c r="A7513" s="239" t="s">
        <v>17631</v>
      </c>
      <c r="B7513" s="189" t="s">
        <v>7365</v>
      </c>
      <c r="C7513" s="190" t="s">
        <v>7364</v>
      </c>
      <c r="D7513" s="190" t="s">
        <v>4195</v>
      </c>
      <c r="E7513" s="190" t="s">
        <v>20867</v>
      </c>
      <c r="F7513" s="190" t="s">
        <v>20869</v>
      </c>
      <c r="G7513" s="192">
        <v>118433</v>
      </c>
      <c r="H7513" s="191">
        <v>1417</v>
      </c>
      <c r="I7513" s="188">
        <v>83.580098800282286</v>
      </c>
      <c r="J7513" s="192">
        <v>130886</v>
      </c>
      <c r="K7513" s="191">
        <v>1566</v>
      </c>
      <c r="L7513" s="193">
        <v>83.57982120051085</v>
      </c>
      <c r="O7513" s="185"/>
    </row>
    <row r="7514" spans="1:15" x14ac:dyDescent="0.25">
      <c r="A7514" s="239" t="s">
        <v>17632</v>
      </c>
      <c r="B7514" s="189" t="s">
        <v>7365</v>
      </c>
      <c r="C7514" s="190" t="s">
        <v>7364</v>
      </c>
      <c r="D7514" s="190" t="s">
        <v>5863</v>
      </c>
      <c r="E7514" s="190" t="s">
        <v>20867</v>
      </c>
      <c r="F7514" s="190" t="s">
        <v>20869</v>
      </c>
      <c r="G7514" s="192">
        <v>3000</v>
      </c>
      <c r="H7514" s="191">
        <v>144</v>
      </c>
      <c r="I7514" s="188">
        <v>20.833333333333332</v>
      </c>
      <c r="J7514" s="192">
        <v>3000</v>
      </c>
      <c r="K7514" s="191">
        <v>142</v>
      </c>
      <c r="L7514" s="193">
        <v>21.12676056338028</v>
      </c>
      <c r="O7514" s="185"/>
    </row>
    <row r="7515" spans="1:15" x14ac:dyDescent="0.25">
      <c r="A7515" s="239" t="s">
        <v>17633</v>
      </c>
      <c r="B7515" s="189" t="s">
        <v>7365</v>
      </c>
      <c r="C7515" s="190" t="s">
        <v>7364</v>
      </c>
      <c r="D7515" s="190" t="s">
        <v>2626</v>
      </c>
      <c r="E7515" s="190" t="s">
        <v>20867</v>
      </c>
      <c r="F7515" s="190" t="s">
        <v>20869</v>
      </c>
      <c r="G7515" s="192">
        <v>3622</v>
      </c>
      <c r="H7515" s="191">
        <v>190</v>
      </c>
      <c r="I7515" s="188">
        <v>19.063157894736843</v>
      </c>
      <c r="J7515" s="192">
        <v>4175</v>
      </c>
      <c r="K7515" s="191">
        <v>194</v>
      </c>
      <c r="L7515" s="193">
        <v>21.520618556701031</v>
      </c>
      <c r="O7515" s="185"/>
    </row>
    <row r="7516" spans="1:15" x14ac:dyDescent="0.25">
      <c r="A7516" s="239" t="s">
        <v>17634</v>
      </c>
      <c r="B7516" s="189" t="s">
        <v>7365</v>
      </c>
      <c r="C7516" s="190" t="s">
        <v>7364</v>
      </c>
      <c r="D7516" s="190" t="s">
        <v>2627</v>
      </c>
      <c r="E7516" s="190" t="s">
        <v>20867</v>
      </c>
      <c r="F7516" s="190" t="s">
        <v>20869</v>
      </c>
      <c r="G7516" s="192">
        <v>32122</v>
      </c>
      <c r="H7516" s="191">
        <v>460</v>
      </c>
      <c r="I7516" s="188">
        <v>69.830434782608691</v>
      </c>
      <c r="J7516" s="192">
        <v>32541</v>
      </c>
      <c r="K7516" s="191">
        <v>466</v>
      </c>
      <c r="L7516" s="193">
        <v>69.830472103004297</v>
      </c>
      <c r="O7516" s="185"/>
    </row>
    <row r="7517" spans="1:15" x14ac:dyDescent="0.25">
      <c r="A7517" s="239" t="s">
        <v>17635</v>
      </c>
      <c r="B7517" s="189" t="s">
        <v>7365</v>
      </c>
      <c r="C7517" s="190" t="s">
        <v>7364</v>
      </c>
      <c r="D7517" s="190" t="s">
        <v>2628</v>
      </c>
      <c r="E7517" s="190" t="s">
        <v>20867</v>
      </c>
      <c r="F7517" s="190" t="s">
        <v>20869</v>
      </c>
      <c r="G7517" s="192">
        <v>339580</v>
      </c>
      <c r="H7517" s="191">
        <v>2428</v>
      </c>
      <c r="I7517" s="188">
        <v>139.85996705107084</v>
      </c>
      <c r="J7517" s="192">
        <v>372522</v>
      </c>
      <c r="K7517" s="191">
        <v>2520</v>
      </c>
      <c r="L7517" s="193">
        <v>147.82619047619048</v>
      </c>
      <c r="O7517" s="185"/>
    </row>
    <row r="7518" spans="1:15" x14ac:dyDescent="0.25">
      <c r="A7518" s="239" t="s">
        <v>17636</v>
      </c>
      <c r="B7518" s="189" t="s">
        <v>7365</v>
      </c>
      <c r="C7518" s="190" t="s">
        <v>7364</v>
      </c>
      <c r="D7518" s="190" t="s">
        <v>2629</v>
      </c>
      <c r="E7518" s="190" t="s">
        <v>20867</v>
      </c>
      <c r="F7518" s="190" t="s">
        <v>20869</v>
      </c>
      <c r="G7518" s="192">
        <v>20000</v>
      </c>
      <c r="H7518" s="191">
        <v>514</v>
      </c>
      <c r="I7518" s="188">
        <v>38.910505836575872</v>
      </c>
      <c r="J7518" s="192">
        <v>25000</v>
      </c>
      <c r="K7518" s="191">
        <v>544</v>
      </c>
      <c r="L7518" s="193">
        <v>45.955882352941174</v>
      </c>
      <c r="O7518" s="185"/>
    </row>
    <row r="7519" spans="1:15" x14ac:dyDescent="0.25">
      <c r="A7519" s="239" t="s">
        <v>17637</v>
      </c>
      <c r="B7519" s="189" t="s">
        <v>7365</v>
      </c>
      <c r="C7519" s="190" t="s">
        <v>7364</v>
      </c>
      <c r="D7519" s="190" t="s">
        <v>2630</v>
      </c>
      <c r="E7519" s="190" t="s">
        <v>20867</v>
      </c>
      <c r="F7519" s="190" t="s">
        <v>20869</v>
      </c>
      <c r="G7519" s="192">
        <v>11674</v>
      </c>
      <c r="H7519" s="191">
        <v>256</v>
      </c>
      <c r="I7519" s="188">
        <v>45.6015625</v>
      </c>
      <c r="J7519" s="192">
        <v>12084</v>
      </c>
      <c r="K7519" s="191">
        <v>265</v>
      </c>
      <c r="L7519" s="193">
        <v>45.6</v>
      </c>
      <c r="O7519" s="185"/>
    </row>
    <row r="7520" spans="1:15" x14ac:dyDescent="0.25">
      <c r="A7520" s="239" t="s">
        <v>17638</v>
      </c>
      <c r="B7520" s="189" t="s">
        <v>7365</v>
      </c>
      <c r="C7520" s="190" t="s">
        <v>7364</v>
      </c>
      <c r="D7520" s="190" t="s">
        <v>17639</v>
      </c>
      <c r="E7520" s="190" t="s">
        <v>20867</v>
      </c>
      <c r="F7520" s="190" t="s">
        <v>20870</v>
      </c>
      <c r="G7520" s="192">
        <v>3884.76</v>
      </c>
      <c r="H7520" s="191">
        <v>218</v>
      </c>
      <c r="I7520" s="188">
        <v>17.82</v>
      </c>
      <c r="J7520" s="192">
        <v>4041</v>
      </c>
      <c r="K7520" s="191">
        <v>216</v>
      </c>
      <c r="L7520" s="193">
        <v>18.708333333333332</v>
      </c>
      <c r="O7520" s="185"/>
    </row>
    <row r="7521" spans="1:15" x14ac:dyDescent="0.25">
      <c r="A7521" s="239" t="s">
        <v>17640</v>
      </c>
      <c r="B7521" s="189" t="s">
        <v>7365</v>
      </c>
      <c r="C7521" s="190" t="s">
        <v>7364</v>
      </c>
      <c r="D7521" s="190" t="s">
        <v>2467</v>
      </c>
      <c r="E7521" s="190" t="s">
        <v>20867</v>
      </c>
      <c r="F7521" s="190" t="s">
        <v>20869</v>
      </c>
      <c r="G7521" s="192">
        <v>14544</v>
      </c>
      <c r="H7521" s="191">
        <v>468</v>
      </c>
      <c r="I7521" s="188">
        <v>31.076923076923077</v>
      </c>
      <c r="J7521" s="192">
        <v>15120</v>
      </c>
      <c r="K7521" s="191">
        <v>471</v>
      </c>
      <c r="L7521" s="193">
        <v>32.101910828025481</v>
      </c>
      <c r="O7521" s="185"/>
    </row>
    <row r="7522" spans="1:15" x14ac:dyDescent="0.25">
      <c r="A7522" s="239" t="s">
        <v>17641</v>
      </c>
      <c r="B7522" s="189" t="s">
        <v>7365</v>
      </c>
      <c r="C7522" s="190" t="s">
        <v>7364</v>
      </c>
      <c r="D7522" s="190" t="s">
        <v>17642</v>
      </c>
      <c r="E7522" s="190" t="s">
        <v>20867</v>
      </c>
      <c r="F7522" s="190" t="s">
        <v>20870</v>
      </c>
      <c r="G7522" s="192">
        <v>15448</v>
      </c>
      <c r="H7522" s="191">
        <v>316</v>
      </c>
      <c r="I7522" s="188">
        <v>48.88607594936709</v>
      </c>
      <c r="J7522" s="192">
        <v>16918</v>
      </c>
      <c r="K7522" s="191">
        <v>322</v>
      </c>
      <c r="L7522" s="193">
        <v>52.54037267080745</v>
      </c>
      <c r="O7522" s="185"/>
    </row>
    <row r="7523" spans="1:15" x14ac:dyDescent="0.25">
      <c r="A7523" s="239" t="s">
        <v>17643</v>
      </c>
      <c r="B7523" s="189" t="s">
        <v>7365</v>
      </c>
      <c r="C7523" s="190" t="s">
        <v>7364</v>
      </c>
      <c r="D7523" s="190" t="s">
        <v>2631</v>
      </c>
      <c r="E7523" s="190" t="s">
        <v>20867</v>
      </c>
      <c r="F7523" s="190" t="s">
        <v>20869</v>
      </c>
      <c r="G7523" s="192">
        <v>3500</v>
      </c>
      <c r="H7523" s="191">
        <v>96</v>
      </c>
      <c r="I7523" s="188">
        <v>36.458333333333336</v>
      </c>
      <c r="J7523" s="192">
        <v>3076</v>
      </c>
      <c r="K7523" s="191">
        <v>96</v>
      </c>
      <c r="L7523" s="193">
        <v>32.041666666666664</v>
      </c>
      <c r="O7523" s="185"/>
    </row>
    <row r="7524" spans="1:15" x14ac:dyDescent="0.25">
      <c r="A7524" s="239" t="s">
        <v>17644</v>
      </c>
      <c r="B7524" s="189" t="s">
        <v>7365</v>
      </c>
      <c r="C7524" s="190" t="s">
        <v>7364</v>
      </c>
      <c r="D7524" s="190" t="s">
        <v>2632</v>
      </c>
      <c r="E7524" s="190" t="s">
        <v>20867</v>
      </c>
      <c r="F7524" s="190" t="s">
        <v>20869</v>
      </c>
      <c r="G7524" s="192">
        <v>15213</v>
      </c>
      <c r="H7524" s="191">
        <v>401</v>
      </c>
      <c r="I7524" s="188">
        <v>37.937655860349125</v>
      </c>
      <c r="J7524" s="192">
        <v>12000</v>
      </c>
      <c r="K7524" s="191">
        <v>404</v>
      </c>
      <c r="L7524" s="193">
        <v>29.702970297029704</v>
      </c>
      <c r="O7524" s="185"/>
    </row>
    <row r="7525" spans="1:15" x14ac:dyDescent="0.25">
      <c r="A7525" s="239" t="s">
        <v>17645</v>
      </c>
      <c r="B7525" s="189" t="s">
        <v>7365</v>
      </c>
      <c r="C7525" s="190" t="s">
        <v>7364</v>
      </c>
      <c r="D7525" s="190" t="s">
        <v>2633</v>
      </c>
      <c r="E7525" s="190" t="s">
        <v>20867</v>
      </c>
      <c r="F7525" s="190" t="s">
        <v>20869</v>
      </c>
      <c r="G7525" s="192">
        <v>6942</v>
      </c>
      <c r="H7525" s="191">
        <v>344</v>
      </c>
      <c r="I7525" s="188">
        <v>20.180232558139537</v>
      </c>
      <c r="J7525" s="192">
        <v>7856</v>
      </c>
      <c r="K7525" s="191">
        <v>356</v>
      </c>
      <c r="L7525" s="193">
        <v>22.067415730337078</v>
      </c>
      <c r="O7525" s="185"/>
    </row>
    <row r="7526" spans="1:15" x14ac:dyDescent="0.25">
      <c r="A7526" s="239" t="s">
        <v>17646</v>
      </c>
      <c r="B7526" s="189" t="s">
        <v>7365</v>
      </c>
      <c r="C7526" s="190" t="s">
        <v>7364</v>
      </c>
      <c r="D7526" s="190" t="s">
        <v>17647</v>
      </c>
      <c r="E7526" s="190" t="s">
        <v>20867</v>
      </c>
      <c r="F7526" s="190" t="s">
        <v>20868</v>
      </c>
      <c r="G7526" s="192">
        <v>0</v>
      </c>
      <c r="H7526" s="191">
        <v>60</v>
      </c>
      <c r="I7526" s="188">
        <v>0</v>
      </c>
      <c r="J7526" s="192">
        <v>0</v>
      </c>
      <c r="K7526" s="191">
        <v>60</v>
      </c>
      <c r="L7526" s="193">
        <v>0</v>
      </c>
      <c r="O7526" s="185"/>
    </row>
    <row r="7527" spans="1:15" x14ac:dyDescent="0.25">
      <c r="A7527" s="239" t="s">
        <v>17648</v>
      </c>
      <c r="B7527" s="189" t="s">
        <v>7365</v>
      </c>
      <c r="C7527" s="190" t="s">
        <v>7364</v>
      </c>
      <c r="D7527" s="190" t="s">
        <v>2634</v>
      </c>
      <c r="E7527" s="190" t="s">
        <v>20867</v>
      </c>
      <c r="F7527" s="190" t="s">
        <v>20869</v>
      </c>
      <c r="G7527" s="192">
        <v>5463</v>
      </c>
      <c r="H7527" s="191">
        <v>146</v>
      </c>
      <c r="I7527" s="188">
        <v>37.417808219178085</v>
      </c>
      <c r="J7527" s="192">
        <v>5613</v>
      </c>
      <c r="K7527" s="191">
        <v>150</v>
      </c>
      <c r="L7527" s="193">
        <v>37.42</v>
      </c>
      <c r="O7527" s="185"/>
    </row>
    <row r="7528" spans="1:15" x14ac:dyDescent="0.25">
      <c r="A7528" s="239" t="s">
        <v>17649</v>
      </c>
      <c r="B7528" s="189" t="s">
        <v>7365</v>
      </c>
      <c r="C7528" s="190" t="s">
        <v>7364</v>
      </c>
      <c r="D7528" s="190" t="s">
        <v>3671</v>
      </c>
      <c r="E7528" s="190" t="s">
        <v>20867</v>
      </c>
      <c r="F7528" s="190" t="s">
        <v>20869</v>
      </c>
      <c r="G7528" s="192">
        <v>5964</v>
      </c>
      <c r="H7528" s="191">
        <v>224</v>
      </c>
      <c r="I7528" s="188">
        <v>26.625</v>
      </c>
      <c r="J7528" s="192">
        <v>6047</v>
      </c>
      <c r="K7528" s="191">
        <v>228</v>
      </c>
      <c r="L7528" s="193">
        <v>26.521929824561404</v>
      </c>
      <c r="O7528" s="185"/>
    </row>
    <row r="7529" spans="1:15" x14ac:dyDescent="0.25">
      <c r="A7529" s="239" t="s">
        <v>17650</v>
      </c>
      <c r="B7529" s="189" t="s">
        <v>7365</v>
      </c>
      <c r="C7529" s="190" t="s">
        <v>7364</v>
      </c>
      <c r="D7529" s="190" t="s">
        <v>2635</v>
      </c>
      <c r="E7529" s="190" t="s">
        <v>20867</v>
      </c>
      <c r="F7529" s="190" t="s">
        <v>20869</v>
      </c>
      <c r="G7529" s="192">
        <v>3000</v>
      </c>
      <c r="H7529" s="191">
        <v>91</v>
      </c>
      <c r="I7529" s="188">
        <v>32.967032967032964</v>
      </c>
      <c r="J7529" s="192">
        <v>3000</v>
      </c>
      <c r="K7529" s="191">
        <v>96</v>
      </c>
      <c r="L7529" s="193">
        <v>31.25</v>
      </c>
      <c r="O7529" s="185"/>
    </row>
    <row r="7530" spans="1:15" x14ac:dyDescent="0.25">
      <c r="A7530" s="239" t="s">
        <v>17651</v>
      </c>
      <c r="B7530" s="189" t="s">
        <v>7365</v>
      </c>
      <c r="C7530" s="190" t="s">
        <v>7364</v>
      </c>
      <c r="D7530" s="190" t="s">
        <v>2636</v>
      </c>
      <c r="E7530" s="190" t="s">
        <v>20867</v>
      </c>
      <c r="F7530" s="190" t="s">
        <v>20869</v>
      </c>
      <c r="G7530" s="192">
        <v>657</v>
      </c>
      <c r="H7530" s="191">
        <v>62</v>
      </c>
      <c r="I7530" s="188">
        <v>10.596774193548388</v>
      </c>
      <c r="J7530" s="192">
        <v>664</v>
      </c>
      <c r="K7530" s="191">
        <v>64</v>
      </c>
      <c r="L7530" s="193">
        <v>10.375</v>
      </c>
      <c r="O7530" s="185"/>
    </row>
    <row r="7531" spans="1:15" x14ac:dyDescent="0.25">
      <c r="A7531" s="239" t="s">
        <v>17652</v>
      </c>
      <c r="B7531" s="189" t="s">
        <v>7365</v>
      </c>
      <c r="C7531" s="190" t="s">
        <v>7364</v>
      </c>
      <c r="D7531" s="190" t="s">
        <v>2637</v>
      </c>
      <c r="E7531" s="190" t="s">
        <v>20867</v>
      </c>
      <c r="F7531" s="190" t="s">
        <v>20869</v>
      </c>
      <c r="G7531" s="192">
        <v>2945</v>
      </c>
      <c r="H7531" s="191">
        <v>259</v>
      </c>
      <c r="I7531" s="188">
        <v>11.37065637065637</v>
      </c>
      <c r="J7531" s="192">
        <v>3271</v>
      </c>
      <c r="K7531" s="191">
        <v>264</v>
      </c>
      <c r="L7531" s="193">
        <v>12.390151515151516</v>
      </c>
      <c r="O7531" s="185"/>
    </row>
    <row r="7532" spans="1:15" x14ac:dyDescent="0.25">
      <c r="A7532" s="239" t="s">
        <v>17653</v>
      </c>
      <c r="B7532" s="189" t="s">
        <v>7365</v>
      </c>
      <c r="C7532" s="190" t="s">
        <v>7364</v>
      </c>
      <c r="D7532" s="190" t="s">
        <v>2638</v>
      </c>
      <c r="E7532" s="190" t="s">
        <v>20867</v>
      </c>
      <c r="F7532" s="190" t="s">
        <v>20869</v>
      </c>
      <c r="G7532" s="192">
        <v>4500</v>
      </c>
      <c r="H7532" s="191">
        <v>175</v>
      </c>
      <c r="I7532" s="188">
        <v>25.714285714285715</v>
      </c>
      <c r="J7532" s="192">
        <v>4359</v>
      </c>
      <c r="K7532" s="191">
        <v>175</v>
      </c>
      <c r="L7532" s="193">
        <v>24.908571428571427</v>
      </c>
      <c r="O7532" s="185"/>
    </row>
    <row r="7533" spans="1:15" x14ac:dyDescent="0.25">
      <c r="A7533" s="239" t="s">
        <v>17654</v>
      </c>
      <c r="B7533" s="189" t="s">
        <v>7365</v>
      </c>
      <c r="C7533" s="190" t="s">
        <v>7364</v>
      </c>
      <c r="D7533" s="190" t="s">
        <v>17655</v>
      </c>
      <c r="E7533" s="190" t="s">
        <v>20867</v>
      </c>
      <c r="F7533" s="190" t="s">
        <v>20870</v>
      </c>
      <c r="G7533" s="192">
        <v>7381</v>
      </c>
      <c r="H7533" s="191">
        <v>189</v>
      </c>
      <c r="I7533" s="188">
        <v>39.05291005291005</v>
      </c>
      <c r="J7533" s="192">
        <v>7693</v>
      </c>
      <c r="K7533" s="191">
        <v>197</v>
      </c>
      <c r="L7533" s="193">
        <v>39.050761421319798</v>
      </c>
      <c r="O7533" s="185"/>
    </row>
    <row r="7534" spans="1:15" x14ac:dyDescent="0.25">
      <c r="A7534" s="239" t="s">
        <v>17656</v>
      </c>
      <c r="B7534" s="189" t="s">
        <v>7365</v>
      </c>
      <c r="C7534" s="190" t="s">
        <v>7364</v>
      </c>
      <c r="D7534" s="190" t="s">
        <v>17657</v>
      </c>
      <c r="E7534" s="190" t="s">
        <v>20867</v>
      </c>
      <c r="F7534" s="190" t="s">
        <v>20870</v>
      </c>
      <c r="G7534" s="192">
        <v>0</v>
      </c>
      <c r="H7534" s="191">
        <v>0</v>
      </c>
      <c r="I7534" s="188">
        <v>0</v>
      </c>
      <c r="J7534" s="192">
        <v>0</v>
      </c>
      <c r="K7534" s="191">
        <v>0</v>
      </c>
      <c r="L7534" s="193">
        <v>0</v>
      </c>
      <c r="O7534" s="185"/>
    </row>
    <row r="7535" spans="1:15" x14ac:dyDescent="0.25">
      <c r="A7535" s="239" t="s">
        <v>17658</v>
      </c>
      <c r="B7535" s="189" t="s">
        <v>7365</v>
      </c>
      <c r="C7535" s="190" t="s">
        <v>7364</v>
      </c>
      <c r="D7535" s="190" t="s">
        <v>17659</v>
      </c>
      <c r="E7535" s="190" t="s">
        <v>20867</v>
      </c>
      <c r="F7535" s="190" t="s">
        <v>20868</v>
      </c>
      <c r="G7535" s="192">
        <v>0</v>
      </c>
      <c r="H7535" s="191">
        <v>69</v>
      </c>
      <c r="I7535" s="188">
        <v>0</v>
      </c>
      <c r="J7535" s="192">
        <v>0</v>
      </c>
      <c r="K7535" s="191">
        <v>71</v>
      </c>
      <c r="L7535" s="193">
        <v>0</v>
      </c>
      <c r="O7535" s="185"/>
    </row>
    <row r="7536" spans="1:15" x14ac:dyDescent="0.25">
      <c r="A7536" s="239" t="s">
        <v>17660</v>
      </c>
      <c r="B7536" s="189" t="s">
        <v>7365</v>
      </c>
      <c r="C7536" s="190" t="s">
        <v>7364</v>
      </c>
      <c r="D7536" s="190" t="s">
        <v>17661</v>
      </c>
      <c r="E7536" s="190" t="s">
        <v>20867</v>
      </c>
      <c r="F7536" s="190" t="s">
        <v>20870</v>
      </c>
      <c r="G7536" s="192">
        <v>8196</v>
      </c>
      <c r="H7536" s="191">
        <v>322</v>
      </c>
      <c r="I7536" s="188">
        <v>25.453416149068325</v>
      </c>
      <c r="J7536" s="192">
        <v>8414</v>
      </c>
      <c r="K7536" s="191">
        <v>323</v>
      </c>
      <c r="L7536" s="193">
        <v>26.049535603715171</v>
      </c>
      <c r="O7536" s="185"/>
    </row>
    <row r="7537" spans="1:15" x14ac:dyDescent="0.25">
      <c r="A7537" s="239" t="s">
        <v>17662</v>
      </c>
      <c r="B7537" s="189" t="s">
        <v>7365</v>
      </c>
      <c r="C7537" s="190" t="s">
        <v>7364</v>
      </c>
      <c r="D7537" s="190" t="s">
        <v>2639</v>
      </c>
      <c r="E7537" s="190" t="s">
        <v>20867</v>
      </c>
      <c r="F7537" s="190" t="s">
        <v>20869</v>
      </c>
      <c r="G7537" s="192">
        <v>31500</v>
      </c>
      <c r="H7537" s="191">
        <v>432</v>
      </c>
      <c r="I7537" s="188">
        <v>72.916666666666671</v>
      </c>
      <c r="J7537" s="192">
        <v>28000</v>
      </c>
      <c r="K7537" s="191">
        <v>440</v>
      </c>
      <c r="L7537" s="193">
        <v>63.636363636363633</v>
      </c>
      <c r="O7537" s="185"/>
    </row>
    <row r="7538" spans="1:15" x14ac:dyDescent="0.25">
      <c r="A7538" s="239" t="s">
        <v>17663</v>
      </c>
      <c r="B7538" s="189" t="s">
        <v>7365</v>
      </c>
      <c r="C7538" s="190" t="s">
        <v>7364</v>
      </c>
      <c r="D7538" s="190" t="s">
        <v>2640</v>
      </c>
      <c r="E7538" s="190" t="s">
        <v>20867</v>
      </c>
      <c r="F7538" s="190" t="s">
        <v>20869</v>
      </c>
      <c r="G7538" s="192">
        <v>75186</v>
      </c>
      <c r="H7538" s="191">
        <v>1919</v>
      </c>
      <c r="I7538" s="188">
        <v>39.179781136008337</v>
      </c>
      <c r="J7538" s="192">
        <v>75813</v>
      </c>
      <c r="K7538" s="191">
        <v>1935</v>
      </c>
      <c r="L7538" s="193">
        <v>39.179844961240313</v>
      </c>
      <c r="O7538" s="185"/>
    </row>
    <row r="7539" spans="1:15" x14ac:dyDescent="0.25">
      <c r="A7539" s="239" t="s">
        <v>17664</v>
      </c>
      <c r="B7539" s="189" t="s">
        <v>7365</v>
      </c>
      <c r="C7539" s="190" t="s">
        <v>7364</v>
      </c>
      <c r="D7539" s="190" t="s">
        <v>2641</v>
      </c>
      <c r="E7539" s="190" t="s">
        <v>20867</v>
      </c>
      <c r="F7539" s="190" t="s">
        <v>20868</v>
      </c>
      <c r="G7539" s="192">
        <v>0</v>
      </c>
      <c r="H7539" s="191">
        <v>74</v>
      </c>
      <c r="I7539" s="188">
        <v>0</v>
      </c>
      <c r="J7539" s="192">
        <v>0</v>
      </c>
      <c r="K7539" s="191">
        <v>75</v>
      </c>
      <c r="L7539" s="193">
        <v>0</v>
      </c>
      <c r="O7539" s="185"/>
    </row>
    <row r="7540" spans="1:15" x14ac:dyDescent="0.25">
      <c r="A7540" s="239" t="s">
        <v>17665</v>
      </c>
      <c r="B7540" s="189" t="s">
        <v>7365</v>
      </c>
      <c r="C7540" s="190" t="s">
        <v>7364</v>
      </c>
      <c r="D7540" s="190" t="s">
        <v>1851</v>
      </c>
      <c r="E7540" s="190" t="s">
        <v>20867</v>
      </c>
      <c r="F7540" s="190" t="s">
        <v>20869</v>
      </c>
      <c r="G7540" s="192">
        <v>41028</v>
      </c>
      <c r="H7540" s="191">
        <v>801</v>
      </c>
      <c r="I7540" s="188">
        <v>51.220973782771537</v>
      </c>
      <c r="J7540" s="192">
        <v>45130</v>
      </c>
      <c r="K7540" s="191">
        <v>817</v>
      </c>
      <c r="L7540" s="193">
        <v>55.238678090575277</v>
      </c>
      <c r="O7540" s="185"/>
    </row>
    <row r="7541" spans="1:15" x14ac:dyDescent="0.25">
      <c r="A7541" s="239" t="s">
        <v>17666</v>
      </c>
      <c r="B7541" s="189" t="s">
        <v>7365</v>
      </c>
      <c r="C7541" s="190" t="s">
        <v>7364</v>
      </c>
      <c r="D7541" s="190" t="s">
        <v>17667</v>
      </c>
      <c r="E7541" s="190" t="s">
        <v>20867</v>
      </c>
      <c r="F7541" s="190" t="s">
        <v>20868</v>
      </c>
      <c r="G7541" s="192">
        <v>0</v>
      </c>
      <c r="H7541" s="191">
        <v>13</v>
      </c>
      <c r="I7541" s="188">
        <v>0</v>
      </c>
      <c r="J7541" s="192">
        <v>0</v>
      </c>
      <c r="K7541" s="191">
        <v>13</v>
      </c>
      <c r="L7541" s="193">
        <v>0</v>
      </c>
      <c r="O7541" s="185"/>
    </row>
    <row r="7542" spans="1:15" x14ac:dyDescent="0.25">
      <c r="A7542" s="239" t="s">
        <v>17668</v>
      </c>
      <c r="B7542" s="189" t="s">
        <v>7365</v>
      </c>
      <c r="C7542" s="190" t="s">
        <v>7364</v>
      </c>
      <c r="D7542" s="190" t="s">
        <v>13038</v>
      </c>
      <c r="E7542" s="190" t="s">
        <v>20867</v>
      </c>
      <c r="F7542" s="190" t="s">
        <v>20868</v>
      </c>
      <c r="G7542" s="192">
        <v>0</v>
      </c>
      <c r="H7542" s="191">
        <v>27</v>
      </c>
      <c r="I7542" s="188">
        <v>0</v>
      </c>
      <c r="J7542" s="192">
        <v>0</v>
      </c>
      <c r="K7542" s="191">
        <v>27</v>
      </c>
      <c r="L7542" s="193">
        <v>0</v>
      </c>
      <c r="O7542" s="185"/>
    </row>
    <row r="7543" spans="1:15" x14ac:dyDescent="0.25">
      <c r="A7543" s="239" t="s">
        <v>17669</v>
      </c>
      <c r="B7543" s="189" t="s">
        <v>7365</v>
      </c>
      <c r="C7543" s="190" t="s">
        <v>7364</v>
      </c>
      <c r="D7543" s="190" t="s">
        <v>1852</v>
      </c>
      <c r="E7543" s="190" t="s">
        <v>20867</v>
      </c>
      <c r="F7543" s="190" t="s">
        <v>20869</v>
      </c>
      <c r="G7543" s="192">
        <v>4802</v>
      </c>
      <c r="H7543" s="191">
        <v>181</v>
      </c>
      <c r="I7543" s="188">
        <v>26.53038674033149</v>
      </c>
      <c r="J7543" s="192">
        <v>4908</v>
      </c>
      <c r="K7543" s="191">
        <v>185</v>
      </c>
      <c r="L7543" s="193">
        <v>26.529729729729731</v>
      </c>
      <c r="O7543" s="185"/>
    </row>
    <row r="7544" spans="1:15" x14ac:dyDescent="0.25">
      <c r="A7544" s="239" t="s">
        <v>17670</v>
      </c>
      <c r="B7544" s="189" t="s">
        <v>7365</v>
      </c>
      <c r="C7544" s="190" t="s">
        <v>7364</v>
      </c>
      <c r="D7544" s="190" t="s">
        <v>17671</v>
      </c>
      <c r="E7544" s="190" t="s">
        <v>20867</v>
      </c>
      <c r="F7544" s="190" t="s">
        <v>20870</v>
      </c>
      <c r="G7544" s="192">
        <v>0</v>
      </c>
      <c r="H7544" s="191">
        <v>0</v>
      </c>
      <c r="I7544" s="188">
        <v>0</v>
      </c>
      <c r="J7544" s="192">
        <v>0</v>
      </c>
      <c r="K7544" s="191">
        <v>0</v>
      </c>
      <c r="L7544" s="193">
        <v>0</v>
      </c>
      <c r="O7544" s="185"/>
    </row>
    <row r="7545" spans="1:15" x14ac:dyDescent="0.25">
      <c r="A7545" s="239" t="s">
        <v>17672</v>
      </c>
      <c r="B7545" s="189" t="s">
        <v>7365</v>
      </c>
      <c r="C7545" s="190" t="s">
        <v>7364</v>
      </c>
      <c r="D7545" s="190" t="s">
        <v>2553</v>
      </c>
      <c r="E7545" s="190" t="s">
        <v>20867</v>
      </c>
      <c r="F7545" s="190" t="s">
        <v>20869</v>
      </c>
      <c r="G7545" s="192">
        <v>1885</v>
      </c>
      <c r="H7545" s="191">
        <v>62</v>
      </c>
      <c r="I7545" s="188">
        <v>30.403225806451612</v>
      </c>
      <c r="J7545" s="192">
        <v>1886</v>
      </c>
      <c r="K7545" s="191">
        <v>62</v>
      </c>
      <c r="L7545" s="193">
        <v>30.419354838709676</v>
      </c>
      <c r="O7545" s="185"/>
    </row>
    <row r="7546" spans="1:15" x14ac:dyDescent="0.25">
      <c r="A7546" s="239" t="s">
        <v>17673</v>
      </c>
      <c r="B7546" s="189" t="s">
        <v>7365</v>
      </c>
      <c r="C7546" s="190" t="s">
        <v>7364</v>
      </c>
      <c r="D7546" s="190" t="s">
        <v>1853</v>
      </c>
      <c r="E7546" s="190" t="s">
        <v>20867</v>
      </c>
      <c r="F7546" s="190" t="s">
        <v>20869</v>
      </c>
      <c r="G7546" s="192">
        <v>1715</v>
      </c>
      <c r="H7546" s="191">
        <v>66</v>
      </c>
      <c r="I7546" s="188">
        <v>25.984848484848484</v>
      </c>
      <c r="J7546" s="192">
        <v>1732</v>
      </c>
      <c r="K7546" s="191">
        <v>67</v>
      </c>
      <c r="L7546" s="193">
        <v>25.850746268656717</v>
      </c>
      <c r="O7546" s="185"/>
    </row>
    <row r="7547" spans="1:15" x14ac:dyDescent="0.25">
      <c r="A7547" s="239" t="s">
        <v>17674</v>
      </c>
      <c r="B7547" s="189" t="s">
        <v>7365</v>
      </c>
      <c r="C7547" s="190" t="s">
        <v>7364</v>
      </c>
      <c r="D7547" s="190" t="s">
        <v>17675</v>
      </c>
      <c r="E7547" s="190" t="s">
        <v>20867</v>
      </c>
      <c r="F7547" s="190" t="s">
        <v>20870</v>
      </c>
      <c r="G7547" s="192">
        <v>0</v>
      </c>
      <c r="H7547" s="191">
        <v>0</v>
      </c>
      <c r="I7547" s="188">
        <v>0</v>
      </c>
      <c r="J7547" s="192">
        <v>0</v>
      </c>
      <c r="K7547" s="191">
        <v>0</v>
      </c>
      <c r="L7547" s="193">
        <v>0</v>
      </c>
      <c r="O7547" s="185"/>
    </row>
    <row r="7548" spans="1:15" x14ac:dyDescent="0.25">
      <c r="A7548" s="239" t="s">
        <v>17676</v>
      </c>
      <c r="B7548" s="189" t="s">
        <v>7365</v>
      </c>
      <c r="C7548" s="190" t="s">
        <v>7364</v>
      </c>
      <c r="D7548" s="190" t="s">
        <v>17677</v>
      </c>
      <c r="E7548" s="190" t="s">
        <v>20867</v>
      </c>
      <c r="F7548" s="190" t="s">
        <v>20868</v>
      </c>
      <c r="G7548" s="192">
        <v>0</v>
      </c>
      <c r="H7548" s="191">
        <v>97</v>
      </c>
      <c r="I7548" s="188">
        <v>0</v>
      </c>
      <c r="J7548" s="192">
        <v>0</v>
      </c>
      <c r="K7548" s="191">
        <v>97</v>
      </c>
      <c r="L7548" s="193">
        <v>0</v>
      </c>
      <c r="O7548" s="185"/>
    </row>
    <row r="7549" spans="1:15" x14ac:dyDescent="0.25">
      <c r="A7549" s="239" t="s">
        <v>17678</v>
      </c>
      <c r="B7549" s="189" t="s">
        <v>7365</v>
      </c>
      <c r="C7549" s="190" t="s">
        <v>7364</v>
      </c>
      <c r="D7549" s="190" t="s">
        <v>1854</v>
      </c>
      <c r="E7549" s="190" t="s">
        <v>20867</v>
      </c>
      <c r="F7549" s="190" t="s">
        <v>20869</v>
      </c>
      <c r="G7549" s="192">
        <v>5919</v>
      </c>
      <c r="H7549" s="191">
        <v>130</v>
      </c>
      <c r="I7549" s="188">
        <v>45.530769230769231</v>
      </c>
      <c r="J7549" s="192">
        <v>5828</v>
      </c>
      <c r="K7549" s="191">
        <v>128</v>
      </c>
      <c r="L7549" s="193">
        <v>45.53125</v>
      </c>
      <c r="O7549" s="185"/>
    </row>
    <row r="7550" spans="1:15" x14ac:dyDescent="0.25">
      <c r="A7550" s="239" t="s">
        <v>17679</v>
      </c>
      <c r="B7550" s="189" t="s">
        <v>7365</v>
      </c>
      <c r="C7550" s="190" t="s">
        <v>7364</v>
      </c>
      <c r="D7550" s="190" t="s">
        <v>1855</v>
      </c>
      <c r="E7550" s="190" t="s">
        <v>20867</v>
      </c>
      <c r="F7550" s="190" t="s">
        <v>20869</v>
      </c>
      <c r="G7550" s="192">
        <v>19313</v>
      </c>
      <c r="H7550" s="191">
        <v>345</v>
      </c>
      <c r="I7550" s="188">
        <v>55.979710144927537</v>
      </c>
      <c r="J7550" s="192">
        <v>19523</v>
      </c>
      <c r="K7550" s="191">
        <v>345</v>
      </c>
      <c r="L7550" s="193">
        <v>56.588405797101451</v>
      </c>
      <c r="O7550" s="185"/>
    </row>
    <row r="7551" spans="1:15" x14ac:dyDescent="0.25">
      <c r="A7551" s="239" t="s">
        <v>17680</v>
      </c>
      <c r="B7551" s="189" t="s">
        <v>7365</v>
      </c>
      <c r="C7551" s="190" t="s">
        <v>7364</v>
      </c>
      <c r="D7551" s="190" t="s">
        <v>1856</v>
      </c>
      <c r="E7551" s="190" t="s">
        <v>20867</v>
      </c>
      <c r="F7551" s="190" t="s">
        <v>20869</v>
      </c>
      <c r="G7551" s="192">
        <v>56258.8</v>
      </c>
      <c r="H7551" s="191">
        <v>806</v>
      </c>
      <c r="I7551" s="188">
        <v>69.8</v>
      </c>
      <c r="J7551" s="192">
        <v>58003</v>
      </c>
      <c r="K7551" s="191">
        <v>831</v>
      </c>
      <c r="L7551" s="193">
        <v>69.799037304452469</v>
      </c>
      <c r="O7551" s="185"/>
    </row>
    <row r="7552" spans="1:15" x14ac:dyDescent="0.25">
      <c r="A7552" s="239" t="s">
        <v>17681</v>
      </c>
      <c r="B7552" s="189" t="s">
        <v>7365</v>
      </c>
      <c r="C7552" s="190" t="s">
        <v>7364</v>
      </c>
      <c r="D7552" s="190" t="s">
        <v>1857</v>
      </c>
      <c r="E7552" s="190" t="s">
        <v>20867</v>
      </c>
      <c r="F7552" s="190" t="s">
        <v>20869</v>
      </c>
      <c r="G7552" s="192">
        <v>89991</v>
      </c>
      <c r="H7552" s="191">
        <v>1281</v>
      </c>
      <c r="I7552" s="188">
        <v>70.250585480093676</v>
      </c>
      <c r="J7552" s="192">
        <v>90904</v>
      </c>
      <c r="K7552" s="191">
        <v>1294</v>
      </c>
      <c r="L7552" s="193">
        <v>70.250386398763524</v>
      </c>
      <c r="O7552" s="185"/>
    </row>
    <row r="7553" spans="1:15" x14ac:dyDescent="0.25">
      <c r="A7553" s="239" t="s">
        <v>17682</v>
      </c>
      <c r="B7553" s="189" t="s">
        <v>7365</v>
      </c>
      <c r="C7553" s="190" t="s">
        <v>7364</v>
      </c>
      <c r="D7553" s="190" t="s">
        <v>4200</v>
      </c>
      <c r="E7553" s="190" t="s">
        <v>20867</v>
      </c>
      <c r="F7553" s="190" t="s">
        <v>20869</v>
      </c>
      <c r="G7553" s="192">
        <v>6600</v>
      </c>
      <c r="H7553" s="191">
        <v>158</v>
      </c>
      <c r="I7553" s="188">
        <v>41.77215189873418</v>
      </c>
      <c r="J7553" s="192">
        <v>6800</v>
      </c>
      <c r="K7553" s="191">
        <v>159</v>
      </c>
      <c r="L7553" s="193">
        <v>42.767295597484278</v>
      </c>
      <c r="O7553" s="185"/>
    </row>
    <row r="7554" spans="1:15" x14ac:dyDescent="0.25">
      <c r="A7554" s="239" t="s">
        <v>17683</v>
      </c>
      <c r="B7554" s="189" t="s">
        <v>7365</v>
      </c>
      <c r="C7554" s="190" t="s">
        <v>7364</v>
      </c>
      <c r="D7554" s="190" t="s">
        <v>5826</v>
      </c>
      <c r="E7554" s="190" t="s">
        <v>20867</v>
      </c>
      <c r="F7554" s="190" t="s">
        <v>20869</v>
      </c>
      <c r="G7554" s="192">
        <v>6640</v>
      </c>
      <c r="H7554" s="191">
        <v>192</v>
      </c>
      <c r="I7554" s="188">
        <v>34.583333333333336</v>
      </c>
      <c r="J7554" s="192">
        <v>6806</v>
      </c>
      <c r="K7554" s="191">
        <v>192</v>
      </c>
      <c r="L7554" s="193">
        <v>35.447916666666664</v>
      </c>
      <c r="O7554" s="185"/>
    </row>
    <row r="7555" spans="1:15" x14ac:dyDescent="0.25">
      <c r="A7555" s="239" t="s">
        <v>17684</v>
      </c>
      <c r="B7555" s="189" t="s">
        <v>7365</v>
      </c>
      <c r="C7555" s="190" t="s">
        <v>7364</v>
      </c>
      <c r="D7555" s="190" t="s">
        <v>4201</v>
      </c>
      <c r="E7555" s="190" t="s">
        <v>20867</v>
      </c>
      <c r="F7555" s="190" t="s">
        <v>20869</v>
      </c>
      <c r="G7555" s="192">
        <v>1484</v>
      </c>
      <c r="H7555" s="191">
        <v>102</v>
      </c>
      <c r="I7555" s="188">
        <v>14.549019607843137</v>
      </c>
      <c r="J7555" s="192">
        <v>1488</v>
      </c>
      <c r="K7555" s="191">
        <v>103</v>
      </c>
      <c r="L7555" s="193">
        <v>14.446601941747574</v>
      </c>
      <c r="O7555" s="185"/>
    </row>
    <row r="7556" spans="1:15" x14ac:dyDescent="0.25">
      <c r="A7556" s="239" t="s">
        <v>17685</v>
      </c>
      <c r="B7556" s="189" t="s">
        <v>7365</v>
      </c>
      <c r="C7556" s="190" t="s">
        <v>7364</v>
      </c>
      <c r="D7556" s="190" t="s">
        <v>4202</v>
      </c>
      <c r="E7556" s="190" t="s">
        <v>20867</v>
      </c>
      <c r="F7556" s="190" t="s">
        <v>20869</v>
      </c>
      <c r="G7556" s="192">
        <v>46660</v>
      </c>
      <c r="H7556" s="191">
        <v>1130</v>
      </c>
      <c r="I7556" s="188">
        <v>41.292035398230091</v>
      </c>
      <c r="J7556" s="192">
        <v>47153</v>
      </c>
      <c r="K7556" s="191">
        <v>1142</v>
      </c>
      <c r="L7556" s="193">
        <v>41.289842381786343</v>
      </c>
      <c r="O7556" s="185"/>
    </row>
    <row r="7557" spans="1:15" x14ac:dyDescent="0.25">
      <c r="A7557" s="239" t="s">
        <v>17686</v>
      </c>
      <c r="B7557" s="189" t="s">
        <v>7365</v>
      </c>
      <c r="C7557" s="190" t="s">
        <v>7364</v>
      </c>
      <c r="D7557" s="190" t="s">
        <v>1149</v>
      </c>
      <c r="E7557" s="190" t="s">
        <v>20867</v>
      </c>
      <c r="F7557" s="190" t="s">
        <v>20869</v>
      </c>
      <c r="G7557" s="192">
        <v>825</v>
      </c>
      <c r="H7557" s="191">
        <v>61</v>
      </c>
      <c r="I7557" s="188">
        <v>13.524590163934427</v>
      </c>
      <c r="J7557" s="192">
        <v>856</v>
      </c>
      <c r="K7557" s="191">
        <v>61</v>
      </c>
      <c r="L7557" s="193">
        <v>14.032786885245901</v>
      </c>
      <c r="O7557" s="185"/>
    </row>
    <row r="7558" spans="1:15" x14ac:dyDescent="0.25">
      <c r="A7558" s="239" t="s">
        <v>17687</v>
      </c>
      <c r="B7558" s="189" t="s">
        <v>7365</v>
      </c>
      <c r="C7558" s="190" t="s">
        <v>7364</v>
      </c>
      <c r="D7558" s="190" t="s">
        <v>1150</v>
      </c>
      <c r="E7558" s="190" t="s">
        <v>20867</v>
      </c>
      <c r="F7558" s="190" t="s">
        <v>20869</v>
      </c>
      <c r="G7558" s="192">
        <v>3256</v>
      </c>
      <c r="H7558" s="191">
        <v>119</v>
      </c>
      <c r="I7558" s="188">
        <v>27.361344537815125</v>
      </c>
      <c r="J7558" s="192">
        <v>3293</v>
      </c>
      <c r="K7558" s="191">
        <v>121</v>
      </c>
      <c r="L7558" s="193">
        <v>27.214876033057852</v>
      </c>
      <c r="O7558" s="185"/>
    </row>
    <row r="7559" spans="1:15" x14ac:dyDescent="0.25">
      <c r="A7559" s="239" t="s">
        <v>17688</v>
      </c>
      <c r="B7559" s="189" t="s">
        <v>7365</v>
      </c>
      <c r="C7559" s="190" t="s">
        <v>7364</v>
      </c>
      <c r="D7559" s="190" t="s">
        <v>1151</v>
      </c>
      <c r="E7559" s="190" t="s">
        <v>20867</v>
      </c>
      <c r="F7559" s="190" t="s">
        <v>20869</v>
      </c>
      <c r="G7559" s="192">
        <v>8369</v>
      </c>
      <c r="H7559" s="191">
        <v>436</v>
      </c>
      <c r="I7559" s="188">
        <v>19.194954128440369</v>
      </c>
      <c r="J7559" s="192">
        <v>8491</v>
      </c>
      <c r="K7559" s="191">
        <v>435</v>
      </c>
      <c r="L7559" s="193">
        <v>19.519540229885056</v>
      </c>
      <c r="O7559" s="185"/>
    </row>
    <row r="7560" spans="1:15" x14ac:dyDescent="0.25">
      <c r="A7560" s="239" t="s">
        <v>17689</v>
      </c>
      <c r="B7560" s="189" t="s">
        <v>7365</v>
      </c>
      <c r="C7560" s="190" t="s">
        <v>7364</v>
      </c>
      <c r="D7560" s="190" t="s">
        <v>1152</v>
      </c>
      <c r="E7560" s="190" t="s">
        <v>20867</v>
      </c>
      <c r="F7560" s="190" t="s">
        <v>20869</v>
      </c>
      <c r="G7560" s="192">
        <v>1803.1</v>
      </c>
      <c r="H7560" s="191">
        <v>95</v>
      </c>
      <c r="I7560" s="188">
        <v>18.98</v>
      </c>
      <c r="J7560" s="192">
        <v>1879</v>
      </c>
      <c r="K7560" s="191">
        <v>99</v>
      </c>
      <c r="L7560" s="193">
        <v>18.979797979797979</v>
      </c>
      <c r="O7560" s="185"/>
    </row>
    <row r="7561" spans="1:15" x14ac:dyDescent="0.25">
      <c r="A7561" s="239" t="s">
        <v>17690</v>
      </c>
      <c r="B7561" s="189" t="s">
        <v>7365</v>
      </c>
      <c r="C7561" s="190" t="s">
        <v>7364</v>
      </c>
      <c r="D7561" s="190" t="s">
        <v>1153</v>
      </c>
      <c r="E7561" s="190" t="s">
        <v>20867</v>
      </c>
      <c r="F7561" s="190" t="s">
        <v>20869</v>
      </c>
      <c r="G7561" s="192">
        <v>105346</v>
      </c>
      <c r="H7561" s="191">
        <v>1348</v>
      </c>
      <c r="I7561" s="188">
        <v>78.149851632047472</v>
      </c>
      <c r="J7561" s="192">
        <v>108910</v>
      </c>
      <c r="K7561" s="191">
        <v>1381</v>
      </c>
      <c r="L7561" s="193">
        <v>78.863142650253437</v>
      </c>
      <c r="O7561" s="185"/>
    </row>
    <row r="7562" spans="1:15" x14ac:dyDescent="0.25">
      <c r="A7562" s="239" t="s">
        <v>17691</v>
      </c>
      <c r="B7562" s="189" t="s">
        <v>7365</v>
      </c>
      <c r="C7562" s="190" t="s">
        <v>7364</v>
      </c>
      <c r="D7562" s="190" t="s">
        <v>1154</v>
      </c>
      <c r="E7562" s="190" t="s">
        <v>20867</v>
      </c>
      <c r="F7562" s="190" t="s">
        <v>20869</v>
      </c>
      <c r="G7562" s="192">
        <v>20451</v>
      </c>
      <c r="H7562" s="191">
        <v>349</v>
      </c>
      <c r="I7562" s="188">
        <v>58.598853868194844</v>
      </c>
      <c r="J7562" s="192">
        <v>22000</v>
      </c>
      <c r="K7562" s="191">
        <v>358</v>
      </c>
      <c r="L7562" s="193">
        <v>61.452513966480446</v>
      </c>
      <c r="O7562" s="185"/>
    </row>
    <row r="7563" spans="1:15" x14ac:dyDescent="0.25">
      <c r="A7563" s="239" t="s">
        <v>17692</v>
      </c>
      <c r="B7563" s="189" t="s">
        <v>7365</v>
      </c>
      <c r="C7563" s="190" t="s">
        <v>7364</v>
      </c>
      <c r="D7563" s="190" t="s">
        <v>1155</v>
      </c>
      <c r="E7563" s="190" t="s">
        <v>20867</v>
      </c>
      <c r="F7563" s="190" t="s">
        <v>20869</v>
      </c>
      <c r="G7563" s="192">
        <v>19166</v>
      </c>
      <c r="H7563" s="191">
        <v>313</v>
      </c>
      <c r="I7563" s="188">
        <v>61.233226837060705</v>
      </c>
      <c r="J7563" s="192">
        <v>20046</v>
      </c>
      <c r="K7563" s="191">
        <v>321</v>
      </c>
      <c r="L7563" s="193">
        <v>62.44859813084112</v>
      </c>
      <c r="O7563" s="185"/>
    </row>
    <row r="7564" spans="1:15" x14ac:dyDescent="0.25">
      <c r="A7564" s="239" t="s">
        <v>17693</v>
      </c>
      <c r="B7564" s="189" t="s">
        <v>7365</v>
      </c>
      <c r="C7564" s="190" t="s">
        <v>7364</v>
      </c>
      <c r="D7564" s="190" t="s">
        <v>17694</v>
      </c>
      <c r="E7564" s="190" t="s">
        <v>20867</v>
      </c>
      <c r="F7564" s="190" t="s">
        <v>20868</v>
      </c>
      <c r="G7564" s="192">
        <v>0</v>
      </c>
      <c r="H7564" s="191">
        <v>52</v>
      </c>
      <c r="I7564" s="188">
        <v>0</v>
      </c>
      <c r="J7564" s="192">
        <v>0</v>
      </c>
      <c r="K7564" s="191">
        <v>52</v>
      </c>
      <c r="L7564" s="193">
        <v>0</v>
      </c>
      <c r="O7564" s="185"/>
    </row>
    <row r="7565" spans="1:15" x14ac:dyDescent="0.25">
      <c r="A7565" s="239" t="s">
        <v>17695</v>
      </c>
      <c r="B7565" s="189" t="s">
        <v>7365</v>
      </c>
      <c r="C7565" s="190" t="s">
        <v>7364</v>
      </c>
      <c r="D7565" s="190" t="s">
        <v>1156</v>
      </c>
      <c r="E7565" s="190" t="s">
        <v>20867</v>
      </c>
      <c r="F7565" s="190" t="s">
        <v>20869</v>
      </c>
      <c r="G7565" s="192">
        <v>275006</v>
      </c>
      <c r="H7565" s="191">
        <v>1466</v>
      </c>
      <c r="I7565" s="188">
        <v>187.58935879945429</v>
      </c>
      <c r="J7565" s="192">
        <v>286262</v>
      </c>
      <c r="K7565" s="191">
        <v>1526</v>
      </c>
      <c r="L7565" s="193">
        <v>187.58977719528178</v>
      </c>
      <c r="O7565" s="185"/>
    </row>
    <row r="7566" spans="1:15" x14ac:dyDescent="0.25">
      <c r="A7566" s="239" t="s">
        <v>17696</v>
      </c>
      <c r="B7566" s="189" t="s">
        <v>7365</v>
      </c>
      <c r="C7566" s="190" t="s">
        <v>7364</v>
      </c>
      <c r="D7566" s="190" t="s">
        <v>17697</v>
      </c>
      <c r="E7566" s="190" t="s">
        <v>20867</v>
      </c>
      <c r="F7566" s="190" t="s">
        <v>20870</v>
      </c>
      <c r="G7566" s="192">
        <v>0</v>
      </c>
      <c r="H7566" s="191">
        <v>0</v>
      </c>
      <c r="I7566" s="188">
        <v>0</v>
      </c>
      <c r="J7566" s="192">
        <v>0</v>
      </c>
      <c r="K7566" s="191">
        <v>0</v>
      </c>
      <c r="L7566" s="193">
        <v>0</v>
      </c>
      <c r="O7566" s="185"/>
    </row>
    <row r="7567" spans="1:15" x14ac:dyDescent="0.25">
      <c r="A7567" s="239" t="s">
        <v>17698</v>
      </c>
      <c r="B7567" s="189" t="s">
        <v>7365</v>
      </c>
      <c r="C7567" s="190" t="s">
        <v>7364</v>
      </c>
      <c r="D7567" s="190" t="s">
        <v>5811</v>
      </c>
      <c r="E7567" s="190" t="s">
        <v>20867</v>
      </c>
      <c r="F7567" s="190" t="s">
        <v>20869</v>
      </c>
      <c r="G7567" s="192">
        <v>15478.06</v>
      </c>
      <c r="H7567" s="191">
        <v>767</v>
      </c>
      <c r="I7567" s="188">
        <v>20.18</v>
      </c>
      <c r="J7567" s="192">
        <v>17383</v>
      </c>
      <c r="K7567" s="191">
        <v>783</v>
      </c>
      <c r="L7567" s="193">
        <v>22.20051085568327</v>
      </c>
      <c r="O7567" s="185"/>
    </row>
    <row r="7568" spans="1:15" x14ac:dyDescent="0.25">
      <c r="A7568" s="239" t="s">
        <v>17699</v>
      </c>
      <c r="B7568" s="189" t="s">
        <v>7365</v>
      </c>
      <c r="C7568" s="190" t="s">
        <v>7364</v>
      </c>
      <c r="D7568" s="190" t="s">
        <v>1157</v>
      </c>
      <c r="E7568" s="190" t="s">
        <v>20867</v>
      </c>
      <c r="F7568" s="190" t="s">
        <v>20869</v>
      </c>
      <c r="G7568" s="192">
        <v>2769</v>
      </c>
      <c r="H7568" s="191">
        <v>136</v>
      </c>
      <c r="I7568" s="188">
        <v>20.360294117647058</v>
      </c>
      <c r="J7568" s="192">
        <v>2746</v>
      </c>
      <c r="K7568" s="191">
        <v>134</v>
      </c>
      <c r="L7568" s="193">
        <v>20.492537313432837</v>
      </c>
      <c r="O7568" s="185"/>
    </row>
    <row r="7569" spans="1:15" x14ac:dyDescent="0.25">
      <c r="A7569" s="239" t="s">
        <v>17700</v>
      </c>
      <c r="B7569" s="189" t="s">
        <v>7365</v>
      </c>
      <c r="C7569" s="190" t="s">
        <v>7364</v>
      </c>
      <c r="D7569" s="190" t="s">
        <v>1158</v>
      </c>
      <c r="E7569" s="190" t="s">
        <v>20867</v>
      </c>
      <c r="F7569" s="190" t="s">
        <v>20869</v>
      </c>
      <c r="G7569" s="192">
        <v>8396</v>
      </c>
      <c r="H7569" s="191">
        <v>283</v>
      </c>
      <c r="I7569" s="188">
        <v>29.667844522968199</v>
      </c>
      <c r="J7569" s="192">
        <v>8574</v>
      </c>
      <c r="K7569" s="191">
        <v>284</v>
      </c>
      <c r="L7569" s="193">
        <v>30.190140845070424</v>
      </c>
      <c r="O7569" s="185"/>
    </row>
    <row r="7570" spans="1:15" x14ac:dyDescent="0.25">
      <c r="A7570" s="239" t="s">
        <v>17701</v>
      </c>
      <c r="B7570" s="189" t="s">
        <v>7365</v>
      </c>
      <c r="C7570" s="190" t="s">
        <v>7364</v>
      </c>
      <c r="D7570" s="190" t="s">
        <v>1159</v>
      </c>
      <c r="E7570" s="190" t="s">
        <v>20867</v>
      </c>
      <c r="F7570" s="190" t="s">
        <v>20869</v>
      </c>
      <c r="G7570" s="192">
        <v>15393</v>
      </c>
      <c r="H7570" s="191">
        <v>455</v>
      </c>
      <c r="I7570" s="188">
        <v>33.830769230769228</v>
      </c>
      <c r="J7570" s="192">
        <v>16479</v>
      </c>
      <c r="K7570" s="191">
        <v>469</v>
      </c>
      <c r="L7570" s="193">
        <v>35.136460554371006</v>
      </c>
      <c r="O7570" s="185"/>
    </row>
    <row r="7571" spans="1:15" x14ac:dyDescent="0.25">
      <c r="A7571" s="239" t="s">
        <v>17702</v>
      </c>
      <c r="B7571" s="189" t="s">
        <v>7365</v>
      </c>
      <c r="C7571" s="190" t="s">
        <v>7364</v>
      </c>
      <c r="D7571" s="190" t="s">
        <v>1160</v>
      </c>
      <c r="E7571" s="190" t="s">
        <v>20867</v>
      </c>
      <c r="F7571" s="190" t="s">
        <v>20869</v>
      </c>
      <c r="G7571" s="192">
        <v>3409</v>
      </c>
      <c r="H7571" s="191">
        <v>140</v>
      </c>
      <c r="I7571" s="188">
        <v>24.35</v>
      </c>
      <c r="J7571" s="192">
        <v>3506</v>
      </c>
      <c r="K7571" s="191">
        <v>144</v>
      </c>
      <c r="L7571" s="193">
        <v>24.347222222222221</v>
      </c>
      <c r="O7571" s="185"/>
    </row>
    <row r="7572" spans="1:15" x14ac:dyDescent="0.25">
      <c r="A7572" s="239" t="s">
        <v>17703</v>
      </c>
      <c r="B7572" s="189" t="s">
        <v>7365</v>
      </c>
      <c r="C7572" s="190" t="s">
        <v>7364</v>
      </c>
      <c r="D7572" s="190" t="s">
        <v>1161</v>
      </c>
      <c r="E7572" s="190" t="s">
        <v>20867</v>
      </c>
      <c r="F7572" s="190" t="s">
        <v>20869</v>
      </c>
      <c r="G7572" s="192">
        <v>3420</v>
      </c>
      <c r="H7572" s="191">
        <v>145</v>
      </c>
      <c r="I7572" s="188">
        <v>23.586206896551722</v>
      </c>
      <c r="J7572" s="192">
        <v>3814</v>
      </c>
      <c r="K7572" s="191">
        <v>146</v>
      </c>
      <c r="L7572" s="193">
        <v>26.123287671232877</v>
      </c>
      <c r="O7572" s="185"/>
    </row>
    <row r="7573" spans="1:15" x14ac:dyDescent="0.25">
      <c r="A7573" s="239" t="s">
        <v>17704</v>
      </c>
      <c r="B7573" s="189" t="s">
        <v>7365</v>
      </c>
      <c r="C7573" s="190" t="s">
        <v>7364</v>
      </c>
      <c r="D7573" s="190" t="s">
        <v>1162</v>
      </c>
      <c r="E7573" s="190" t="s">
        <v>20867</v>
      </c>
      <c r="F7573" s="190" t="s">
        <v>20869</v>
      </c>
      <c r="G7573" s="192">
        <v>954</v>
      </c>
      <c r="H7573" s="191">
        <v>105</v>
      </c>
      <c r="I7573" s="188">
        <v>9.0857142857142854</v>
      </c>
      <c r="J7573" s="192">
        <v>967</v>
      </c>
      <c r="K7573" s="191">
        <v>106</v>
      </c>
      <c r="L7573" s="193">
        <v>9.1226415094339615</v>
      </c>
      <c r="O7573" s="185"/>
    </row>
    <row r="7574" spans="1:15" x14ac:dyDescent="0.25">
      <c r="A7574" s="239" t="s">
        <v>17705</v>
      </c>
      <c r="B7574" s="189" t="s">
        <v>7365</v>
      </c>
      <c r="C7574" s="190" t="s">
        <v>7364</v>
      </c>
      <c r="D7574" s="190" t="s">
        <v>1163</v>
      </c>
      <c r="E7574" s="190" t="s">
        <v>20867</v>
      </c>
      <c r="F7574" s="190" t="s">
        <v>20869</v>
      </c>
      <c r="G7574" s="192">
        <v>5655</v>
      </c>
      <c r="H7574" s="191">
        <v>237</v>
      </c>
      <c r="I7574" s="188">
        <v>23.860759493670887</v>
      </c>
      <c r="J7574" s="192">
        <v>5844</v>
      </c>
      <c r="K7574" s="191">
        <v>237</v>
      </c>
      <c r="L7574" s="193">
        <v>24.658227848101266</v>
      </c>
      <c r="O7574" s="185"/>
    </row>
    <row r="7575" spans="1:15" x14ac:dyDescent="0.25">
      <c r="A7575" s="239" t="s">
        <v>17706</v>
      </c>
      <c r="B7575" s="189" t="s">
        <v>7365</v>
      </c>
      <c r="C7575" s="190" t="s">
        <v>7364</v>
      </c>
      <c r="D7575" s="190" t="s">
        <v>17707</v>
      </c>
      <c r="E7575" s="190" t="s">
        <v>20867</v>
      </c>
      <c r="F7575" s="190" t="s">
        <v>20868</v>
      </c>
      <c r="G7575" s="192">
        <v>0</v>
      </c>
      <c r="H7575" s="191">
        <v>16</v>
      </c>
      <c r="I7575" s="188">
        <v>0</v>
      </c>
      <c r="J7575" s="192">
        <v>0</v>
      </c>
      <c r="K7575" s="191">
        <v>17</v>
      </c>
      <c r="L7575" s="193">
        <v>0</v>
      </c>
      <c r="O7575" s="185"/>
    </row>
    <row r="7576" spans="1:15" x14ac:dyDescent="0.25">
      <c r="A7576" s="239" t="s">
        <v>17708</v>
      </c>
      <c r="B7576" s="189" t="s">
        <v>7365</v>
      </c>
      <c r="C7576" s="190" t="s">
        <v>7364</v>
      </c>
      <c r="D7576" s="190" t="s">
        <v>1164</v>
      </c>
      <c r="E7576" s="190" t="s">
        <v>20867</v>
      </c>
      <c r="F7576" s="190" t="s">
        <v>20869</v>
      </c>
      <c r="G7576" s="192">
        <v>4889</v>
      </c>
      <c r="H7576" s="191">
        <v>134</v>
      </c>
      <c r="I7576" s="188">
        <v>36.485074626865675</v>
      </c>
      <c r="J7576" s="192">
        <v>5000</v>
      </c>
      <c r="K7576" s="191">
        <v>137</v>
      </c>
      <c r="L7576" s="193">
        <v>36.496350364963504</v>
      </c>
      <c r="O7576" s="185"/>
    </row>
    <row r="7577" spans="1:15" x14ac:dyDescent="0.25">
      <c r="A7577" s="239" t="s">
        <v>17709</v>
      </c>
      <c r="B7577" s="189" t="s">
        <v>7365</v>
      </c>
      <c r="C7577" s="190" t="s">
        <v>7364</v>
      </c>
      <c r="D7577" s="190" t="s">
        <v>6734</v>
      </c>
      <c r="E7577" s="190" t="s">
        <v>20867</v>
      </c>
      <c r="F7577" s="190" t="s">
        <v>20868</v>
      </c>
      <c r="G7577" s="192">
        <v>0</v>
      </c>
      <c r="H7577" s="191">
        <v>22</v>
      </c>
      <c r="I7577" s="188">
        <v>0</v>
      </c>
      <c r="J7577" s="192">
        <v>0</v>
      </c>
      <c r="K7577" s="191">
        <v>24</v>
      </c>
      <c r="L7577" s="193">
        <v>0</v>
      </c>
      <c r="O7577" s="185"/>
    </row>
    <row r="7578" spans="1:15" x14ac:dyDescent="0.25">
      <c r="A7578" s="239" t="s">
        <v>17710</v>
      </c>
      <c r="B7578" s="189" t="s">
        <v>7365</v>
      </c>
      <c r="C7578" s="190" t="s">
        <v>7364</v>
      </c>
      <c r="D7578" s="190" t="s">
        <v>1165</v>
      </c>
      <c r="E7578" s="190" t="s">
        <v>20867</v>
      </c>
      <c r="F7578" s="190" t="s">
        <v>20869</v>
      </c>
      <c r="G7578" s="192">
        <v>17470</v>
      </c>
      <c r="H7578" s="191">
        <v>598</v>
      </c>
      <c r="I7578" s="188">
        <v>29.214046822742475</v>
      </c>
      <c r="J7578" s="192">
        <v>18276</v>
      </c>
      <c r="K7578" s="191">
        <v>601</v>
      </c>
      <c r="L7578" s="193">
        <v>30.409317803660567</v>
      </c>
      <c r="O7578" s="185"/>
    </row>
    <row r="7579" spans="1:15" x14ac:dyDescent="0.25">
      <c r="A7579" s="239" t="s">
        <v>17711</v>
      </c>
      <c r="B7579" s="189" t="s">
        <v>7365</v>
      </c>
      <c r="C7579" s="190" t="s">
        <v>7364</v>
      </c>
      <c r="D7579" s="190" t="s">
        <v>1166</v>
      </c>
      <c r="E7579" s="190" t="s">
        <v>20867</v>
      </c>
      <c r="F7579" s="190" t="s">
        <v>20869</v>
      </c>
      <c r="G7579" s="192">
        <v>6662</v>
      </c>
      <c r="H7579" s="191">
        <v>279</v>
      </c>
      <c r="I7579" s="188">
        <v>23.878136200716845</v>
      </c>
      <c r="J7579" s="192">
        <v>6662</v>
      </c>
      <c r="K7579" s="191">
        <v>281</v>
      </c>
      <c r="L7579" s="193">
        <v>23.708185053380785</v>
      </c>
      <c r="O7579" s="185"/>
    </row>
    <row r="7580" spans="1:15" x14ac:dyDescent="0.25">
      <c r="A7580" s="239" t="s">
        <v>17712</v>
      </c>
      <c r="B7580" s="189" t="s">
        <v>7365</v>
      </c>
      <c r="C7580" s="190" t="s">
        <v>7364</v>
      </c>
      <c r="D7580" s="190" t="s">
        <v>1167</v>
      </c>
      <c r="E7580" s="190" t="s">
        <v>20867</v>
      </c>
      <c r="F7580" s="190" t="s">
        <v>20869</v>
      </c>
      <c r="G7580" s="192">
        <v>5500</v>
      </c>
      <c r="H7580" s="191">
        <v>137</v>
      </c>
      <c r="I7580" s="188">
        <v>40.145985401459853</v>
      </c>
      <c r="J7580" s="192">
        <v>5161</v>
      </c>
      <c r="K7580" s="191">
        <v>139</v>
      </c>
      <c r="L7580" s="193">
        <v>37.129496402877699</v>
      </c>
      <c r="O7580" s="185"/>
    </row>
    <row r="7581" spans="1:15" x14ac:dyDescent="0.25">
      <c r="A7581" s="239" t="s">
        <v>17713</v>
      </c>
      <c r="B7581" s="189" t="s">
        <v>7365</v>
      </c>
      <c r="C7581" s="190" t="s">
        <v>7364</v>
      </c>
      <c r="D7581" s="190" t="s">
        <v>1168</v>
      </c>
      <c r="E7581" s="190" t="s">
        <v>20867</v>
      </c>
      <c r="F7581" s="190" t="s">
        <v>20869</v>
      </c>
      <c r="G7581" s="192">
        <v>4300</v>
      </c>
      <c r="H7581" s="191">
        <v>237</v>
      </c>
      <c r="I7581" s="188">
        <v>18.143459915611814</v>
      </c>
      <c r="J7581" s="192">
        <v>4408</v>
      </c>
      <c r="K7581" s="191">
        <v>243</v>
      </c>
      <c r="L7581" s="193">
        <v>18.139917695473251</v>
      </c>
      <c r="O7581" s="185"/>
    </row>
    <row r="7582" spans="1:15" x14ac:dyDescent="0.25">
      <c r="A7582" s="239" t="s">
        <v>17714</v>
      </c>
      <c r="B7582" s="189" t="s">
        <v>7365</v>
      </c>
      <c r="C7582" s="190" t="s">
        <v>7364</v>
      </c>
      <c r="D7582" s="190" t="s">
        <v>1169</v>
      </c>
      <c r="E7582" s="190" t="s">
        <v>20867</v>
      </c>
      <c r="F7582" s="190" t="s">
        <v>20869</v>
      </c>
      <c r="G7582" s="192">
        <v>5250</v>
      </c>
      <c r="H7582" s="191">
        <v>296</v>
      </c>
      <c r="I7582" s="188">
        <v>17.736486486486488</v>
      </c>
      <c r="J7582" s="192">
        <v>7250</v>
      </c>
      <c r="K7582" s="191">
        <v>296</v>
      </c>
      <c r="L7582" s="193">
        <v>24.493243243243242</v>
      </c>
      <c r="O7582" s="185"/>
    </row>
    <row r="7583" spans="1:15" x14ac:dyDescent="0.25">
      <c r="A7583" s="239" t="s">
        <v>17715</v>
      </c>
      <c r="B7583" s="189" t="s">
        <v>7365</v>
      </c>
      <c r="C7583" s="190" t="s">
        <v>7364</v>
      </c>
      <c r="D7583" s="190" t="s">
        <v>1170</v>
      </c>
      <c r="E7583" s="190" t="s">
        <v>20867</v>
      </c>
      <c r="F7583" s="190" t="s">
        <v>20869</v>
      </c>
      <c r="G7583" s="192">
        <v>16596.82</v>
      </c>
      <c r="H7583" s="191">
        <v>397</v>
      </c>
      <c r="I7583" s="188">
        <v>41.805591939546602</v>
      </c>
      <c r="J7583" s="192">
        <v>16806</v>
      </c>
      <c r="K7583" s="191">
        <v>402</v>
      </c>
      <c r="L7583" s="193">
        <v>41.805970149253731</v>
      </c>
      <c r="O7583" s="185"/>
    </row>
    <row r="7584" spans="1:15" x14ac:dyDescent="0.25">
      <c r="A7584" s="239" t="s">
        <v>17716</v>
      </c>
      <c r="B7584" s="189" t="s">
        <v>7365</v>
      </c>
      <c r="C7584" s="190" t="s">
        <v>7364</v>
      </c>
      <c r="D7584" s="190" t="s">
        <v>1171</v>
      </c>
      <c r="E7584" s="190" t="s">
        <v>20867</v>
      </c>
      <c r="F7584" s="190" t="s">
        <v>20869</v>
      </c>
      <c r="G7584" s="192">
        <v>10241</v>
      </c>
      <c r="H7584" s="191">
        <v>280</v>
      </c>
      <c r="I7584" s="188">
        <v>36.575000000000003</v>
      </c>
      <c r="J7584" s="192">
        <v>10559</v>
      </c>
      <c r="K7584" s="191">
        <v>283</v>
      </c>
      <c r="L7584" s="193">
        <v>37.310954063604242</v>
      </c>
      <c r="O7584" s="185"/>
    </row>
    <row r="7585" spans="1:15" x14ac:dyDescent="0.25">
      <c r="A7585" s="239" t="s">
        <v>17717</v>
      </c>
      <c r="B7585" s="189" t="s">
        <v>7365</v>
      </c>
      <c r="C7585" s="190" t="s">
        <v>7364</v>
      </c>
      <c r="D7585" s="190" t="s">
        <v>1172</v>
      </c>
      <c r="E7585" s="190" t="s">
        <v>20867</v>
      </c>
      <c r="F7585" s="190" t="s">
        <v>20869</v>
      </c>
      <c r="G7585" s="192">
        <v>5450</v>
      </c>
      <c r="H7585" s="191">
        <v>245</v>
      </c>
      <c r="I7585" s="188">
        <v>22.244897959183675</v>
      </c>
      <c r="J7585" s="192">
        <v>5519</v>
      </c>
      <c r="K7585" s="191">
        <v>250</v>
      </c>
      <c r="L7585" s="193">
        <v>22.076000000000001</v>
      </c>
      <c r="O7585" s="185"/>
    </row>
    <row r="7586" spans="1:15" x14ac:dyDescent="0.25">
      <c r="A7586" s="239" t="s">
        <v>17718</v>
      </c>
      <c r="B7586" s="189" t="s">
        <v>7365</v>
      </c>
      <c r="C7586" s="190" t="s">
        <v>7364</v>
      </c>
      <c r="D7586" s="190" t="s">
        <v>1173</v>
      </c>
      <c r="E7586" s="190" t="s">
        <v>20867</v>
      </c>
      <c r="F7586" s="190" t="s">
        <v>20869</v>
      </c>
      <c r="G7586" s="192">
        <v>5406</v>
      </c>
      <c r="H7586" s="191">
        <v>195</v>
      </c>
      <c r="I7586" s="188">
        <v>27.723076923076924</v>
      </c>
      <c r="J7586" s="192">
        <v>4694</v>
      </c>
      <c r="K7586" s="191">
        <v>196</v>
      </c>
      <c r="L7586" s="193">
        <v>23.948979591836736</v>
      </c>
      <c r="O7586" s="185"/>
    </row>
    <row r="7587" spans="1:15" x14ac:dyDescent="0.25">
      <c r="A7587" s="239" t="s">
        <v>17719</v>
      </c>
      <c r="B7587" s="189" t="s">
        <v>7365</v>
      </c>
      <c r="C7587" s="190" t="s">
        <v>7364</v>
      </c>
      <c r="D7587" s="190" t="s">
        <v>2445</v>
      </c>
      <c r="E7587" s="190" t="s">
        <v>20867</v>
      </c>
      <c r="F7587" s="190" t="s">
        <v>20868</v>
      </c>
      <c r="G7587" s="192">
        <v>0</v>
      </c>
      <c r="H7587" s="191">
        <v>41</v>
      </c>
      <c r="I7587" s="188">
        <v>0</v>
      </c>
      <c r="J7587" s="192">
        <v>0</v>
      </c>
      <c r="K7587" s="191">
        <v>41</v>
      </c>
      <c r="L7587" s="193">
        <v>0</v>
      </c>
      <c r="O7587" s="185"/>
    </row>
    <row r="7588" spans="1:15" x14ac:dyDescent="0.25">
      <c r="A7588" s="239" t="s">
        <v>17720</v>
      </c>
      <c r="B7588" s="189" t="s">
        <v>7365</v>
      </c>
      <c r="C7588" s="190" t="s">
        <v>7364</v>
      </c>
      <c r="D7588" s="190" t="s">
        <v>1174</v>
      </c>
      <c r="E7588" s="190" t="s">
        <v>20867</v>
      </c>
      <c r="F7588" s="190" t="s">
        <v>20869</v>
      </c>
      <c r="G7588" s="192">
        <v>2400</v>
      </c>
      <c r="H7588" s="191">
        <v>177</v>
      </c>
      <c r="I7588" s="188">
        <v>13.559322033898304</v>
      </c>
      <c r="J7588" s="192">
        <v>2280</v>
      </c>
      <c r="K7588" s="191">
        <v>178</v>
      </c>
      <c r="L7588" s="193">
        <v>12.808988764044944</v>
      </c>
      <c r="O7588" s="185"/>
    </row>
    <row r="7589" spans="1:15" x14ac:dyDescent="0.25">
      <c r="A7589" s="239" t="s">
        <v>17721</v>
      </c>
      <c r="B7589" s="189" t="s">
        <v>7365</v>
      </c>
      <c r="C7589" s="190" t="s">
        <v>7364</v>
      </c>
      <c r="D7589" s="190" t="s">
        <v>17722</v>
      </c>
      <c r="E7589" s="190" t="s">
        <v>20867</v>
      </c>
      <c r="F7589" s="190" t="s">
        <v>20870</v>
      </c>
      <c r="G7589" s="192">
        <v>9211</v>
      </c>
      <c r="H7589" s="191">
        <v>195</v>
      </c>
      <c r="I7589" s="188">
        <v>47.235897435897435</v>
      </c>
      <c r="J7589" s="192">
        <v>8500</v>
      </c>
      <c r="K7589" s="191">
        <v>200</v>
      </c>
      <c r="L7589" s="193">
        <v>42.5</v>
      </c>
      <c r="O7589" s="185"/>
    </row>
    <row r="7590" spans="1:15" x14ac:dyDescent="0.25">
      <c r="A7590" s="239" t="s">
        <v>17723</v>
      </c>
      <c r="B7590" s="189" t="s">
        <v>7365</v>
      </c>
      <c r="C7590" s="190" t="s">
        <v>7364</v>
      </c>
      <c r="D7590" s="190" t="s">
        <v>17724</v>
      </c>
      <c r="E7590" s="190" t="s">
        <v>20867</v>
      </c>
      <c r="F7590" s="190" t="s">
        <v>20870</v>
      </c>
      <c r="G7590" s="192">
        <v>0</v>
      </c>
      <c r="H7590" s="191">
        <v>0</v>
      </c>
      <c r="I7590" s="188">
        <v>0</v>
      </c>
      <c r="J7590" s="192">
        <v>0</v>
      </c>
      <c r="K7590" s="191">
        <v>0</v>
      </c>
      <c r="L7590" s="193">
        <v>0</v>
      </c>
      <c r="O7590" s="185"/>
    </row>
    <row r="7591" spans="1:15" x14ac:dyDescent="0.25">
      <c r="A7591" s="239" t="s">
        <v>17725</v>
      </c>
      <c r="B7591" s="189" t="s">
        <v>7365</v>
      </c>
      <c r="C7591" s="190" t="s">
        <v>7364</v>
      </c>
      <c r="D7591" s="190" t="s">
        <v>1175</v>
      </c>
      <c r="E7591" s="190" t="s">
        <v>20867</v>
      </c>
      <c r="F7591" s="190" t="s">
        <v>20869</v>
      </c>
      <c r="G7591" s="192">
        <v>2964</v>
      </c>
      <c r="H7591" s="191">
        <v>140</v>
      </c>
      <c r="I7591" s="188">
        <v>21.171428571428571</v>
      </c>
      <c r="J7591" s="192">
        <v>2928</v>
      </c>
      <c r="K7591" s="191">
        <v>140</v>
      </c>
      <c r="L7591" s="193">
        <v>20.914285714285715</v>
      </c>
      <c r="O7591" s="185"/>
    </row>
    <row r="7592" spans="1:15" x14ac:dyDescent="0.25">
      <c r="A7592" s="239" t="s">
        <v>17726</v>
      </c>
      <c r="B7592" s="189" t="s">
        <v>7365</v>
      </c>
      <c r="C7592" s="190" t="s">
        <v>7364</v>
      </c>
      <c r="D7592" s="190" t="s">
        <v>1176</v>
      </c>
      <c r="E7592" s="190" t="s">
        <v>20867</v>
      </c>
      <c r="F7592" s="190" t="s">
        <v>20869</v>
      </c>
      <c r="G7592" s="192">
        <v>1895</v>
      </c>
      <c r="H7592" s="191">
        <v>96</v>
      </c>
      <c r="I7592" s="188">
        <v>19.739583333333332</v>
      </c>
      <c r="J7592" s="192">
        <v>2000</v>
      </c>
      <c r="K7592" s="191">
        <v>100</v>
      </c>
      <c r="L7592" s="193">
        <v>20</v>
      </c>
      <c r="O7592" s="185"/>
    </row>
    <row r="7593" spans="1:15" x14ac:dyDescent="0.25">
      <c r="A7593" s="239" t="s">
        <v>17727</v>
      </c>
      <c r="B7593" s="189" t="s">
        <v>7365</v>
      </c>
      <c r="C7593" s="190" t="s">
        <v>7364</v>
      </c>
      <c r="D7593" s="190" t="s">
        <v>2790</v>
      </c>
      <c r="E7593" s="190" t="s">
        <v>20867</v>
      </c>
      <c r="F7593" s="190" t="s">
        <v>20869</v>
      </c>
      <c r="G7593" s="192">
        <v>60101</v>
      </c>
      <c r="H7593" s="191">
        <v>305</v>
      </c>
      <c r="I7593" s="188">
        <v>197.05245901639344</v>
      </c>
      <c r="J7593" s="192">
        <v>55550</v>
      </c>
      <c r="K7593" s="191">
        <v>307</v>
      </c>
      <c r="L7593" s="193">
        <v>180.94462540716611</v>
      </c>
      <c r="O7593" s="185"/>
    </row>
    <row r="7594" spans="1:15" x14ac:dyDescent="0.25">
      <c r="A7594" s="239" t="s">
        <v>17728</v>
      </c>
      <c r="B7594" s="189" t="s">
        <v>7365</v>
      </c>
      <c r="C7594" s="190" t="s">
        <v>7364</v>
      </c>
      <c r="D7594" s="190" t="s">
        <v>8019</v>
      </c>
      <c r="E7594" s="190" t="s">
        <v>20867</v>
      </c>
      <c r="F7594" s="190" t="s">
        <v>20869</v>
      </c>
      <c r="G7594" s="192">
        <v>13365</v>
      </c>
      <c r="H7594" s="191">
        <v>122</v>
      </c>
      <c r="I7594" s="188">
        <v>109.54918032786885</v>
      </c>
      <c r="J7594" s="192">
        <v>12445</v>
      </c>
      <c r="K7594" s="191">
        <v>126</v>
      </c>
      <c r="L7594" s="193">
        <v>98.769841269841265</v>
      </c>
      <c r="O7594" s="185"/>
    </row>
    <row r="7595" spans="1:15" x14ac:dyDescent="0.25">
      <c r="A7595" s="239" t="s">
        <v>17729</v>
      </c>
      <c r="B7595" s="189" t="s">
        <v>7365</v>
      </c>
      <c r="C7595" s="190" t="s">
        <v>7364</v>
      </c>
      <c r="D7595" s="190" t="s">
        <v>17730</v>
      </c>
      <c r="E7595" s="190" t="s">
        <v>20867</v>
      </c>
      <c r="F7595" s="190" t="s">
        <v>20870</v>
      </c>
      <c r="G7595" s="192">
        <v>0</v>
      </c>
      <c r="H7595" s="191">
        <v>0</v>
      </c>
      <c r="I7595" s="188">
        <v>0</v>
      </c>
      <c r="J7595" s="192">
        <v>0</v>
      </c>
      <c r="K7595" s="191">
        <v>0</v>
      </c>
      <c r="L7595" s="193">
        <v>0</v>
      </c>
      <c r="O7595" s="185"/>
    </row>
    <row r="7596" spans="1:15" x14ac:dyDescent="0.25">
      <c r="A7596" s="239" t="s">
        <v>17731</v>
      </c>
      <c r="B7596" s="189" t="s">
        <v>7365</v>
      </c>
      <c r="C7596" s="190" t="s">
        <v>7364</v>
      </c>
      <c r="D7596" s="190" t="s">
        <v>2791</v>
      </c>
      <c r="E7596" s="190" t="s">
        <v>20867</v>
      </c>
      <c r="F7596" s="190" t="s">
        <v>20869</v>
      </c>
      <c r="G7596" s="192">
        <v>6000</v>
      </c>
      <c r="H7596" s="191">
        <v>354</v>
      </c>
      <c r="I7596" s="188">
        <v>16.949152542372882</v>
      </c>
      <c r="J7596" s="192">
        <v>5000</v>
      </c>
      <c r="K7596" s="191">
        <v>357</v>
      </c>
      <c r="L7596" s="193">
        <v>14.005602240896359</v>
      </c>
      <c r="O7596" s="185"/>
    </row>
    <row r="7597" spans="1:15" x14ac:dyDescent="0.25">
      <c r="A7597" s="239" t="s">
        <v>17732</v>
      </c>
      <c r="B7597" s="189" t="s">
        <v>7365</v>
      </c>
      <c r="C7597" s="190" t="s">
        <v>7364</v>
      </c>
      <c r="D7597" s="190" t="s">
        <v>1889</v>
      </c>
      <c r="E7597" s="190" t="s">
        <v>20867</v>
      </c>
      <c r="F7597" s="190" t="s">
        <v>20869</v>
      </c>
      <c r="G7597" s="192">
        <v>3250</v>
      </c>
      <c r="H7597" s="191">
        <v>180</v>
      </c>
      <c r="I7597" s="188">
        <v>18.055555555555557</v>
      </c>
      <c r="J7597" s="192">
        <v>3401</v>
      </c>
      <c r="K7597" s="191">
        <v>185</v>
      </c>
      <c r="L7597" s="193">
        <v>18.383783783783784</v>
      </c>
      <c r="O7597" s="185"/>
    </row>
    <row r="7598" spans="1:15" x14ac:dyDescent="0.25">
      <c r="A7598" s="239" t="s">
        <v>17733</v>
      </c>
      <c r="B7598" s="189" t="s">
        <v>7365</v>
      </c>
      <c r="C7598" s="190" t="s">
        <v>7364</v>
      </c>
      <c r="D7598" s="190" t="s">
        <v>1890</v>
      </c>
      <c r="E7598" s="190" t="s">
        <v>20867</v>
      </c>
      <c r="F7598" s="190" t="s">
        <v>20869</v>
      </c>
      <c r="G7598" s="192">
        <v>4967</v>
      </c>
      <c r="H7598" s="191">
        <v>169</v>
      </c>
      <c r="I7598" s="188">
        <v>29.390532544378697</v>
      </c>
      <c r="J7598" s="192">
        <v>5739</v>
      </c>
      <c r="K7598" s="191">
        <v>169</v>
      </c>
      <c r="L7598" s="193">
        <v>33.958579881656803</v>
      </c>
      <c r="O7598" s="185"/>
    </row>
    <row r="7599" spans="1:15" x14ac:dyDescent="0.25">
      <c r="A7599" s="239" t="s">
        <v>17734</v>
      </c>
      <c r="B7599" s="189" t="s">
        <v>7365</v>
      </c>
      <c r="C7599" s="190" t="s">
        <v>7364</v>
      </c>
      <c r="D7599" s="190" t="s">
        <v>2793</v>
      </c>
      <c r="E7599" s="190" t="s">
        <v>20867</v>
      </c>
      <c r="F7599" s="190" t="s">
        <v>20869</v>
      </c>
      <c r="G7599" s="192">
        <v>10929</v>
      </c>
      <c r="H7599" s="191">
        <v>193</v>
      </c>
      <c r="I7599" s="188">
        <v>56.626943005181346</v>
      </c>
      <c r="J7599" s="192">
        <v>10569</v>
      </c>
      <c r="K7599" s="191">
        <v>197</v>
      </c>
      <c r="L7599" s="193">
        <v>53.649746192893403</v>
      </c>
      <c r="O7599" s="185"/>
    </row>
    <row r="7600" spans="1:15" x14ac:dyDescent="0.25">
      <c r="A7600" s="239" t="s">
        <v>17735</v>
      </c>
      <c r="B7600" s="189" t="s">
        <v>7365</v>
      </c>
      <c r="C7600" s="190" t="s">
        <v>7364</v>
      </c>
      <c r="D7600" s="190" t="s">
        <v>17736</v>
      </c>
      <c r="E7600" s="190" t="s">
        <v>20867</v>
      </c>
      <c r="F7600" s="190" t="s">
        <v>20870</v>
      </c>
      <c r="G7600" s="192">
        <v>0</v>
      </c>
      <c r="H7600" s="191">
        <v>0</v>
      </c>
      <c r="I7600" s="188">
        <v>0</v>
      </c>
      <c r="J7600" s="192">
        <v>0</v>
      </c>
      <c r="K7600" s="191">
        <v>0</v>
      </c>
      <c r="L7600" s="193">
        <v>0</v>
      </c>
      <c r="O7600" s="185"/>
    </row>
    <row r="7601" spans="1:15" x14ac:dyDescent="0.25">
      <c r="A7601" s="239" t="s">
        <v>17737</v>
      </c>
      <c r="B7601" s="189" t="s">
        <v>7365</v>
      </c>
      <c r="C7601" s="190" t="s">
        <v>7364</v>
      </c>
      <c r="D7601" s="190" t="s">
        <v>2794</v>
      </c>
      <c r="E7601" s="190" t="s">
        <v>20867</v>
      </c>
      <c r="F7601" s="190" t="s">
        <v>20869</v>
      </c>
      <c r="G7601" s="192">
        <v>6846</v>
      </c>
      <c r="H7601" s="191">
        <v>193</v>
      </c>
      <c r="I7601" s="188">
        <v>35.471502590673573</v>
      </c>
      <c r="J7601" s="192">
        <v>7394</v>
      </c>
      <c r="K7601" s="191">
        <v>197</v>
      </c>
      <c r="L7601" s="193">
        <v>37.532994923857871</v>
      </c>
      <c r="O7601" s="185"/>
    </row>
    <row r="7602" spans="1:15" x14ac:dyDescent="0.25">
      <c r="A7602" s="239" t="s">
        <v>17738</v>
      </c>
      <c r="B7602" s="189" t="s">
        <v>7365</v>
      </c>
      <c r="C7602" s="190" t="s">
        <v>7364</v>
      </c>
      <c r="D7602" s="190" t="s">
        <v>1703</v>
      </c>
      <c r="E7602" s="190" t="s">
        <v>20867</v>
      </c>
      <c r="F7602" s="190" t="s">
        <v>20869</v>
      </c>
      <c r="G7602" s="192">
        <v>343805</v>
      </c>
      <c r="H7602" s="191">
        <v>4684</v>
      </c>
      <c r="I7602" s="188">
        <v>73.399871904355251</v>
      </c>
      <c r="J7602" s="192">
        <v>355035</v>
      </c>
      <c r="K7602" s="191">
        <v>4837</v>
      </c>
      <c r="L7602" s="193">
        <v>73.399834608228247</v>
      </c>
      <c r="O7602" s="185"/>
    </row>
    <row r="7603" spans="1:15" x14ac:dyDescent="0.25">
      <c r="A7603" s="239" t="s">
        <v>17739</v>
      </c>
      <c r="B7603" s="189" t="s">
        <v>7365</v>
      </c>
      <c r="C7603" s="190" t="s">
        <v>7364</v>
      </c>
      <c r="D7603" s="190" t="s">
        <v>17740</v>
      </c>
      <c r="E7603" s="190" t="s">
        <v>20867</v>
      </c>
      <c r="F7603" s="190" t="s">
        <v>20870</v>
      </c>
      <c r="G7603" s="192">
        <v>0</v>
      </c>
      <c r="H7603" s="191">
        <v>0</v>
      </c>
      <c r="I7603" s="188">
        <v>0</v>
      </c>
      <c r="J7603" s="192">
        <v>0</v>
      </c>
      <c r="K7603" s="191">
        <v>0</v>
      </c>
      <c r="L7603" s="193">
        <v>0</v>
      </c>
      <c r="O7603" s="185"/>
    </row>
    <row r="7604" spans="1:15" x14ac:dyDescent="0.25">
      <c r="A7604" s="239" t="s">
        <v>17741</v>
      </c>
      <c r="B7604" s="189" t="s">
        <v>7367</v>
      </c>
      <c r="C7604" s="190" t="s">
        <v>7366</v>
      </c>
      <c r="D7604" s="190" t="s">
        <v>2795</v>
      </c>
      <c r="E7604" s="190" t="s">
        <v>20867</v>
      </c>
      <c r="F7604" s="190" t="s">
        <v>20869</v>
      </c>
      <c r="G7604" s="192">
        <v>3250</v>
      </c>
      <c r="H7604" s="191">
        <v>148.69999999999999</v>
      </c>
      <c r="I7604" s="188">
        <v>21.856086079354405</v>
      </c>
      <c r="J7604" s="192">
        <v>3250</v>
      </c>
      <c r="K7604" s="191">
        <v>149.9</v>
      </c>
      <c r="L7604" s="193">
        <v>21.681120747164776</v>
      </c>
      <c r="O7604" s="185"/>
    </row>
    <row r="7605" spans="1:15" x14ac:dyDescent="0.25">
      <c r="A7605" s="239" t="s">
        <v>17742</v>
      </c>
      <c r="B7605" s="189" t="s">
        <v>7367</v>
      </c>
      <c r="C7605" s="190" t="s">
        <v>7366</v>
      </c>
      <c r="D7605" s="190" t="s">
        <v>17743</v>
      </c>
      <c r="E7605" s="190" t="s">
        <v>20867</v>
      </c>
      <c r="F7605" s="190" t="s">
        <v>20868</v>
      </c>
      <c r="G7605" s="192">
        <v>0</v>
      </c>
      <c r="H7605" s="191">
        <v>50.1</v>
      </c>
      <c r="I7605" s="188">
        <v>0</v>
      </c>
      <c r="J7605" s="192">
        <v>0</v>
      </c>
      <c r="K7605" s="191">
        <v>48.5</v>
      </c>
      <c r="L7605" s="193">
        <v>0</v>
      </c>
      <c r="O7605" s="185"/>
    </row>
    <row r="7606" spans="1:15" x14ac:dyDescent="0.25">
      <c r="A7606" s="239" t="s">
        <v>17744</v>
      </c>
      <c r="B7606" s="189" t="s">
        <v>7367</v>
      </c>
      <c r="C7606" s="190" t="s">
        <v>7366</v>
      </c>
      <c r="D7606" s="190" t="s">
        <v>2796</v>
      </c>
      <c r="E7606" s="190" t="s">
        <v>20867</v>
      </c>
      <c r="F7606" s="190" t="s">
        <v>20869</v>
      </c>
      <c r="G7606" s="192">
        <v>1600</v>
      </c>
      <c r="H7606" s="191">
        <v>56.8</v>
      </c>
      <c r="I7606" s="188">
        <v>28.169014084507044</v>
      </c>
      <c r="J7606" s="192">
        <v>2000</v>
      </c>
      <c r="K7606" s="191">
        <v>57.8</v>
      </c>
      <c r="L7606" s="193">
        <v>34.602076124567475</v>
      </c>
      <c r="O7606" s="185"/>
    </row>
    <row r="7607" spans="1:15" x14ac:dyDescent="0.25">
      <c r="A7607" s="239" t="s">
        <v>17745</v>
      </c>
      <c r="B7607" s="189" t="s">
        <v>7367</v>
      </c>
      <c r="C7607" s="190" t="s">
        <v>7366</v>
      </c>
      <c r="D7607" s="190" t="s">
        <v>3707</v>
      </c>
      <c r="E7607" s="190" t="s">
        <v>20867</v>
      </c>
      <c r="F7607" s="190" t="s">
        <v>20869</v>
      </c>
      <c r="G7607" s="192">
        <v>12000</v>
      </c>
      <c r="H7607" s="191">
        <v>161.19999999999999</v>
      </c>
      <c r="I7607" s="188">
        <v>74.441687344913163</v>
      </c>
      <c r="J7607" s="192">
        <v>12000</v>
      </c>
      <c r="K7607" s="191">
        <v>161.30000000000001</v>
      </c>
      <c r="L7607" s="193">
        <v>74.395536267823928</v>
      </c>
      <c r="O7607" s="185"/>
    </row>
    <row r="7608" spans="1:15" x14ac:dyDescent="0.25">
      <c r="A7608" s="239" t="s">
        <v>17746</v>
      </c>
      <c r="B7608" s="189" t="s">
        <v>7367</v>
      </c>
      <c r="C7608" s="190" t="s">
        <v>7366</v>
      </c>
      <c r="D7608" s="190" t="s">
        <v>2797</v>
      </c>
      <c r="E7608" s="190" t="s">
        <v>20867</v>
      </c>
      <c r="F7608" s="190" t="s">
        <v>20869</v>
      </c>
      <c r="G7608" s="192">
        <v>6666.39</v>
      </c>
      <c r="H7608" s="191">
        <v>126.2</v>
      </c>
      <c r="I7608" s="188">
        <v>52.824009508716323</v>
      </c>
      <c r="J7608" s="192">
        <v>7000</v>
      </c>
      <c r="K7608" s="191">
        <v>125.1</v>
      </c>
      <c r="L7608" s="193">
        <v>55.955235811350924</v>
      </c>
      <c r="O7608" s="185"/>
    </row>
    <row r="7609" spans="1:15" x14ac:dyDescent="0.25">
      <c r="A7609" s="239" t="s">
        <v>17747</v>
      </c>
      <c r="B7609" s="189" t="s">
        <v>7367</v>
      </c>
      <c r="C7609" s="190" t="s">
        <v>7366</v>
      </c>
      <c r="D7609" s="190" t="s">
        <v>2798</v>
      </c>
      <c r="E7609" s="190" t="s">
        <v>20867</v>
      </c>
      <c r="F7609" s="190" t="s">
        <v>20869</v>
      </c>
      <c r="G7609" s="192">
        <v>19486.47</v>
      </c>
      <c r="H7609" s="191">
        <v>313.3</v>
      </c>
      <c r="I7609" s="188">
        <v>62.197478455154808</v>
      </c>
      <c r="J7609" s="192">
        <v>21050</v>
      </c>
      <c r="K7609" s="191">
        <v>313.3</v>
      </c>
      <c r="L7609" s="193">
        <v>67.187998723268436</v>
      </c>
      <c r="O7609" s="185"/>
    </row>
    <row r="7610" spans="1:15" x14ac:dyDescent="0.25">
      <c r="A7610" s="239" t="s">
        <v>17748</v>
      </c>
      <c r="B7610" s="189" t="s">
        <v>7367</v>
      </c>
      <c r="C7610" s="190" t="s">
        <v>7366</v>
      </c>
      <c r="D7610" s="190" t="s">
        <v>2799</v>
      </c>
      <c r="E7610" s="190" t="s">
        <v>20867</v>
      </c>
      <c r="F7610" s="190" t="s">
        <v>20869</v>
      </c>
      <c r="G7610" s="192">
        <v>18500</v>
      </c>
      <c r="H7610" s="191">
        <v>234.8</v>
      </c>
      <c r="I7610" s="188">
        <v>78.790459965928449</v>
      </c>
      <c r="J7610" s="192">
        <v>20000</v>
      </c>
      <c r="K7610" s="191">
        <v>238.6</v>
      </c>
      <c r="L7610" s="193">
        <v>83.822296730930432</v>
      </c>
      <c r="O7610" s="185"/>
    </row>
    <row r="7611" spans="1:15" x14ac:dyDescent="0.25">
      <c r="A7611" s="239" t="s">
        <v>17749</v>
      </c>
      <c r="B7611" s="189" t="s">
        <v>7367</v>
      </c>
      <c r="C7611" s="190" t="s">
        <v>7366</v>
      </c>
      <c r="D7611" s="190" t="s">
        <v>2800</v>
      </c>
      <c r="E7611" s="190" t="s">
        <v>20867</v>
      </c>
      <c r="F7611" s="190" t="s">
        <v>20869</v>
      </c>
      <c r="G7611" s="192">
        <v>31000</v>
      </c>
      <c r="H7611" s="191">
        <v>635.1</v>
      </c>
      <c r="I7611" s="188">
        <v>48.811210832939693</v>
      </c>
      <c r="J7611" s="192">
        <v>31000</v>
      </c>
      <c r="K7611" s="191">
        <v>646.70000000000005</v>
      </c>
      <c r="L7611" s="193">
        <v>47.935673418895931</v>
      </c>
      <c r="O7611" s="185"/>
    </row>
    <row r="7612" spans="1:15" x14ac:dyDescent="0.25">
      <c r="A7612" s="239" t="s">
        <v>17750</v>
      </c>
      <c r="B7612" s="189" t="s">
        <v>7367</v>
      </c>
      <c r="C7612" s="190" t="s">
        <v>7366</v>
      </c>
      <c r="D7612" s="190" t="s">
        <v>2801</v>
      </c>
      <c r="E7612" s="190" t="s">
        <v>20867</v>
      </c>
      <c r="F7612" s="190" t="s">
        <v>20869</v>
      </c>
      <c r="G7612" s="192">
        <v>19000</v>
      </c>
      <c r="H7612" s="191">
        <v>311.7</v>
      </c>
      <c r="I7612" s="188">
        <v>60.95604748155278</v>
      </c>
      <c r="J7612" s="192">
        <v>19380</v>
      </c>
      <c r="K7612" s="191">
        <v>311.60000000000002</v>
      </c>
      <c r="L7612" s="193">
        <v>62.195121951219505</v>
      </c>
      <c r="O7612" s="185"/>
    </row>
    <row r="7613" spans="1:15" x14ac:dyDescent="0.25">
      <c r="A7613" s="239" t="s">
        <v>17751</v>
      </c>
      <c r="B7613" s="189" t="s">
        <v>7367</v>
      </c>
      <c r="C7613" s="190" t="s">
        <v>7366</v>
      </c>
      <c r="D7613" s="190" t="s">
        <v>2802</v>
      </c>
      <c r="E7613" s="190" t="s">
        <v>20867</v>
      </c>
      <c r="F7613" s="190" t="s">
        <v>20869</v>
      </c>
      <c r="G7613" s="192">
        <v>458373</v>
      </c>
      <c r="H7613" s="191">
        <v>4374.1000000000004</v>
      </c>
      <c r="I7613" s="188">
        <v>104.79252874877116</v>
      </c>
      <c r="J7613" s="192">
        <v>464394</v>
      </c>
      <c r="K7613" s="191">
        <v>4387.7</v>
      </c>
      <c r="L7613" s="193">
        <v>105.83996171114707</v>
      </c>
      <c r="O7613" s="185"/>
    </row>
    <row r="7614" spans="1:15" x14ac:dyDescent="0.25">
      <c r="A7614" s="239" t="s">
        <v>17752</v>
      </c>
      <c r="B7614" s="189" t="s">
        <v>7367</v>
      </c>
      <c r="C7614" s="190" t="s">
        <v>7366</v>
      </c>
      <c r="D7614" s="190" t="s">
        <v>17753</v>
      </c>
      <c r="E7614" s="190" t="s">
        <v>20867</v>
      </c>
      <c r="F7614" s="190" t="s">
        <v>20868</v>
      </c>
      <c r="G7614" s="192">
        <v>0</v>
      </c>
      <c r="H7614" s="191">
        <v>79.5</v>
      </c>
      <c r="I7614" s="188">
        <v>0</v>
      </c>
      <c r="J7614" s="192">
        <v>0</v>
      </c>
      <c r="K7614" s="191">
        <v>79.900000000000006</v>
      </c>
      <c r="L7614" s="193">
        <v>0</v>
      </c>
      <c r="O7614" s="185"/>
    </row>
    <row r="7615" spans="1:15" x14ac:dyDescent="0.25">
      <c r="A7615" s="239" t="s">
        <v>17754</v>
      </c>
      <c r="B7615" s="189" t="s">
        <v>7367</v>
      </c>
      <c r="C7615" s="190" t="s">
        <v>7366</v>
      </c>
      <c r="D7615" s="190" t="s">
        <v>2803</v>
      </c>
      <c r="E7615" s="190" t="s">
        <v>20867</v>
      </c>
      <c r="F7615" s="190" t="s">
        <v>20869</v>
      </c>
      <c r="G7615" s="192">
        <v>13000</v>
      </c>
      <c r="H7615" s="191">
        <v>247.7</v>
      </c>
      <c r="I7615" s="188">
        <v>52.482842147759392</v>
      </c>
      <c r="J7615" s="192">
        <v>13000</v>
      </c>
      <c r="K7615" s="191">
        <v>245.7</v>
      </c>
      <c r="L7615" s="193">
        <v>52.910052910052912</v>
      </c>
      <c r="O7615" s="185"/>
    </row>
    <row r="7616" spans="1:15" x14ac:dyDescent="0.25">
      <c r="A7616" s="239" t="s">
        <v>17755</v>
      </c>
      <c r="B7616" s="189" t="s">
        <v>7367</v>
      </c>
      <c r="C7616" s="190" t="s">
        <v>7366</v>
      </c>
      <c r="D7616" s="190" t="s">
        <v>2804</v>
      </c>
      <c r="E7616" s="190" t="s">
        <v>20867</v>
      </c>
      <c r="F7616" s="190" t="s">
        <v>20869</v>
      </c>
      <c r="G7616" s="192">
        <v>66500</v>
      </c>
      <c r="H7616" s="191">
        <v>894.3</v>
      </c>
      <c r="I7616" s="188">
        <v>74.359834507435991</v>
      </c>
      <c r="J7616" s="192">
        <v>64000</v>
      </c>
      <c r="K7616" s="191">
        <v>912.4</v>
      </c>
      <c r="L7616" s="193">
        <v>70.144673388864533</v>
      </c>
      <c r="O7616" s="185"/>
    </row>
    <row r="7617" spans="1:15" x14ac:dyDescent="0.25">
      <c r="A7617" s="239" t="s">
        <v>17756</v>
      </c>
      <c r="B7617" s="189" t="s">
        <v>7367</v>
      </c>
      <c r="C7617" s="190" t="s">
        <v>7366</v>
      </c>
      <c r="D7617" s="190" t="s">
        <v>2805</v>
      </c>
      <c r="E7617" s="190" t="s">
        <v>20867</v>
      </c>
      <c r="F7617" s="190" t="s">
        <v>20869</v>
      </c>
      <c r="G7617" s="192">
        <v>2700</v>
      </c>
      <c r="H7617" s="191">
        <v>61.6</v>
      </c>
      <c r="I7617" s="188">
        <v>43.831168831168831</v>
      </c>
      <c r="J7617" s="192">
        <v>2700</v>
      </c>
      <c r="K7617" s="191">
        <v>63.3</v>
      </c>
      <c r="L7617" s="193">
        <v>42.654028436018962</v>
      </c>
      <c r="O7617" s="185"/>
    </row>
    <row r="7618" spans="1:15" x14ac:dyDescent="0.25">
      <c r="A7618" s="239" t="s">
        <v>17757</v>
      </c>
      <c r="B7618" s="189" t="s">
        <v>7367</v>
      </c>
      <c r="C7618" s="190" t="s">
        <v>7366</v>
      </c>
      <c r="D7618" s="190" t="s">
        <v>2806</v>
      </c>
      <c r="E7618" s="190" t="s">
        <v>20867</v>
      </c>
      <c r="F7618" s="190" t="s">
        <v>20869</v>
      </c>
      <c r="G7618" s="192">
        <v>11000</v>
      </c>
      <c r="H7618" s="191">
        <v>258</v>
      </c>
      <c r="I7618" s="188">
        <v>42.63565891472868</v>
      </c>
      <c r="J7618" s="192">
        <v>11000</v>
      </c>
      <c r="K7618" s="191">
        <v>260.5</v>
      </c>
      <c r="L7618" s="193">
        <v>42.226487523992326</v>
      </c>
      <c r="O7618" s="185"/>
    </row>
    <row r="7619" spans="1:15" x14ac:dyDescent="0.25">
      <c r="A7619" s="239" t="s">
        <v>17758</v>
      </c>
      <c r="B7619" s="189" t="s">
        <v>7367</v>
      </c>
      <c r="C7619" s="190" t="s">
        <v>7366</v>
      </c>
      <c r="D7619" s="190" t="s">
        <v>2807</v>
      </c>
      <c r="E7619" s="190" t="s">
        <v>20867</v>
      </c>
      <c r="F7619" s="190" t="s">
        <v>20869</v>
      </c>
      <c r="G7619" s="192">
        <v>7500</v>
      </c>
      <c r="H7619" s="191">
        <v>243.8</v>
      </c>
      <c r="I7619" s="188">
        <v>30.762920426579161</v>
      </c>
      <c r="J7619" s="192">
        <v>7500</v>
      </c>
      <c r="K7619" s="191">
        <v>245.5</v>
      </c>
      <c r="L7619" s="193">
        <v>30.549898167006109</v>
      </c>
      <c r="O7619" s="185"/>
    </row>
    <row r="7620" spans="1:15" x14ac:dyDescent="0.25">
      <c r="A7620" s="239" t="s">
        <v>17759</v>
      </c>
      <c r="B7620" s="189" t="s">
        <v>7367</v>
      </c>
      <c r="C7620" s="190" t="s">
        <v>7366</v>
      </c>
      <c r="D7620" s="190" t="s">
        <v>2808</v>
      </c>
      <c r="E7620" s="190" t="s">
        <v>20867</v>
      </c>
      <c r="F7620" s="190" t="s">
        <v>20869</v>
      </c>
      <c r="G7620" s="192">
        <v>19428</v>
      </c>
      <c r="H7620" s="191">
        <v>562.5</v>
      </c>
      <c r="I7620" s="188">
        <v>34.538666666666664</v>
      </c>
      <c r="J7620" s="192">
        <v>21000</v>
      </c>
      <c r="K7620" s="191">
        <v>565.6</v>
      </c>
      <c r="L7620" s="193">
        <v>37.128712871287128</v>
      </c>
      <c r="O7620" s="185"/>
    </row>
    <row r="7621" spans="1:15" x14ac:dyDescent="0.25">
      <c r="A7621" s="239" t="s">
        <v>17760</v>
      </c>
      <c r="B7621" s="189" t="s">
        <v>7367</v>
      </c>
      <c r="C7621" s="190" t="s">
        <v>7366</v>
      </c>
      <c r="D7621" s="190" t="s">
        <v>2809</v>
      </c>
      <c r="E7621" s="190" t="s">
        <v>20867</v>
      </c>
      <c r="F7621" s="190" t="s">
        <v>20869</v>
      </c>
      <c r="G7621" s="192">
        <v>4200</v>
      </c>
      <c r="H7621" s="191">
        <v>145.69999999999999</v>
      </c>
      <c r="I7621" s="188">
        <v>28.826355525051479</v>
      </c>
      <c r="J7621" s="192">
        <v>4200</v>
      </c>
      <c r="K7621" s="191">
        <v>149.69999999999999</v>
      </c>
      <c r="L7621" s="193">
        <v>28.056112224448899</v>
      </c>
      <c r="O7621" s="185"/>
    </row>
    <row r="7622" spans="1:15" x14ac:dyDescent="0.25">
      <c r="A7622" s="239" t="s">
        <v>17761</v>
      </c>
      <c r="B7622" s="189" t="s">
        <v>7367</v>
      </c>
      <c r="C7622" s="190" t="s">
        <v>7366</v>
      </c>
      <c r="D7622" s="190" t="s">
        <v>2810</v>
      </c>
      <c r="E7622" s="190" t="s">
        <v>20867</v>
      </c>
      <c r="F7622" s="190" t="s">
        <v>20869</v>
      </c>
      <c r="G7622" s="192">
        <v>16000</v>
      </c>
      <c r="H7622" s="191">
        <v>215.6</v>
      </c>
      <c r="I7622" s="188">
        <v>74.211502782931362</v>
      </c>
      <c r="J7622" s="192">
        <v>16400</v>
      </c>
      <c r="K7622" s="191">
        <v>216.5</v>
      </c>
      <c r="L7622" s="193">
        <v>75.750577367205537</v>
      </c>
      <c r="O7622" s="185"/>
    </row>
    <row r="7623" spans="1:15" x14ac:dyDescent="0.25">
      <c r="A7623" s="239" t="s">
        <v>17762</v>
      </c>
      <c r="B7623" s="189" t="s">
        <v>7367</v>
      </c>
      <c r="C7623" s="190" t="s">
        <v>7366</v>
      </c>
      <c r="D7623" s="190" t="s">
        <v>17763</v>
      </c>
      <c r="E7623" s="190" t="s">
        <v>20867</v>
      </c>
      <c r="F7623" s="190" t="s">
        <v>20868</v>
      </c>
      <c r="G7623" s="192">
        <v>0</v>
      </c>
      <c r="H7623" s="191">
        <v>43.8</v>
      </c>
      <c r="I7623" s="188">
        <v>0</v>
      </c>
      <c r="J7623" s="192">
        <v>0</v>
      </c>
      <c r="K7623" s="191">
        <v>44.3</v>
      </c>
      <c r="L7623" s="193">
        <v>0</v>
      </c>
      <c r="O7623" s="185"/>
    </row>
    <row r="7624" spans="1:15" x14ac:dyDescent="0.25">
      <c r="A7624" s="239" t="s">
        <v>17764</v>
      </c>
      <c r="B7624" s="189" t="s">
        <v>7367</v>
      </c>
      <c r="C7624" s="190" t="s">
        <v>7366</v>
      </c>
      <c r="D7624" s="190" t="s">
        <v>5083</v>
      </c>
      <c r="E7624" s="190" t="s">
        <v>20867</v>
      </c>
      <c r="F7624" s="190" t="s">
        <v>20869</v>
      </c>
      <c r="G7624" s="192">
        <v>16661</v>
      </c>
      <c r="H7624" s="191">
        <v>291.39999999999998</v>
      </c>
      <c r="I7624" s="188">
        <v>57.175703500343175</v>
      </c>
      <c r="J7624" s="192">
        <v>16940</v>
      </c>
      <c r="K7624" s="191">
        <v>296.2</v>
      </c>
      <c r="L7624" s="193">
        <v>57.191087103308575</v>
      </c>
      <c r="O7624" s="185"/>
    </row>
    <row r="7625" spans="1:15" x14ac:dyDescent="0.25">
      <c r="A7625" s="239" t="s">
        <v>17765</v>
      </c>
      <c r="B7625" s="189" t="s">
        <v>7367</v>
      </c>
      <c r="C7625" s="190" t="s">
        <v>7366</v>
      </c>
      <c r="D7625" s="190" t="s">
        <v>2811</v>
      </c>
      <c r="E7625" s="190" t="s">
        <v>20867</v>
      </c>
      <c r="F7625" s="190" t="s">
        <v>20869</v>
      </c>
      <c r="G7625" s="192">
        <v>15000</v>
      </c>
      <c r="H7625" s="191">
        <v>175.7</v>
      </c>
      <c r="I7625" s="188">
        <v>85.372794536141157</v>
      </c>
      <c r="J7625" s="192">
        <v>15000</v>
      </c>
      <c r="K7625" s="191">
        <v>177.6</v>
      </c>
      <c r="L7625" s="193">
        <v>84.459459459459467</v>
      </c>
      <c r="O7625" s="185"/>
    </row>
    <row r="7626" spans="1:15" x14ac:dyDescent="0.25">
      <c r="A7626" s="239" t="s">
        <v>17766</v>
      </c>
      <c r="B7626" s="189" t="s">
        <v>7367</v>
      </c>
      <c r="C7626" s="190" t="s">
        <v>7366</v>
      </c>
      <c r="D7626" s="190" t="s">
        <v>2812</v>
      </c>
      <c r="E7626" s="190" t="s">
        <v>20867</v>
      </c>
      <c r="F7626" s="190" t="s">
        <v>20869</v>
      </c>
      <c r="G7626" s="192">
        <v>93080</v>
      </c>
      <c r="H7626" s="191">
        <v>1261.4000000000001</v>
      </c>
      <c r="I7626" s="188">
        <v>73.79102584429998</v>
      </c>
      <c r="J7626" s="192">
        <v>90290</v>
      </c>
      <c r="K7626" s="191">
        <v>1304.0999999999999</v>
      </c>
      <c r="L7626" s="193">
        <v>69.235488076067796</v>
      </c>
      <c r="O7626" s="185"/>
    </row>
    <row r="7627" spans="1:15" x14ac:dyDescent="0.25">
      <c r="A7627" s="239" t="s">
        <v>17767</v>
      </c>
      <c r="B7627" s="189" t="s">
        <v>7367</v>
      </c>
      <c r="C7627" s="190" t="s">
        <v>7366</v>
      </c>
      <c r="D7627" s="190" t="s">
        <v>5863</v>
      </c>
      <c r="E7627" s="190" t="s">
        <v>20867</v>
      </c>
      <c r="F7627" s="190" t="s">
        <v>20869</v>
      </c>
      <c r="G7627" s="192">
        <v>24500</v>
      </c>
      <c r="H7627" s="191">
        <v>279.89999999999998</v>
      </c>
      <c r="I7627" s="188">
        <v>87.531261164701689</v>
      </c>
      <c r="J7627" s="192">
        <v>20500</v>
      </c>
      <c r="K7627" s="191">
        <v>276</v>
      </c>
      <c r="L7627" s="193">
        <v>74.275362318840578</v>
      </c>
      <c r="O7627" s="185"/>
    </row>
    <row r="7628" spans="1:15" x14ac:dyDescent="0.25">
      <c r="A7628" s="239" t="s">
        <v>17768</v>
      </c>
      <c r="B7628" s="189" t="s">
        <v>7367</v>
      </c>
      <c r="C7628" s="190" t="s">
        <v>7366</v>
      </c>
      <c r="D7628" s="190" t="s">
        <v>17769</v>
      </c>
      <c r="E7628" s="190" t="s">
        <v>20867</v>
      </c>
      <c r="F7628" s="190" t="s">
        <v>20868</v>
      </c>
      <c r="G7628" s="192">
        <v>0</v>
      </c>
      <c r="H7628" s="191">
        <v>34.6</v>
      </c>
      <c r="I7628" s="188">
        <v>0</v>
      </c>
      <c r="J7628" s="192">
        <v>0</v>
      </c>
      <c r="K7628" s="191">
        <v>33.9</v>
      </c>
      <c r="L7628" s="193">
        <v>0</v>
      </c>
      <c r="O7628" s="185"/>
    </row>
    <row r="7629" spans="1:15" x14ac:dyDescent="0.25">
      <c r="A7629" s="239" t="s">
        <v>17770</v>
      </c>
      <c r="B7629" s="189" t="s">
        <v>7367</v>
      </c>
      <c r="C7629" s="190" t="s">
        <v>7366</v>
      </c>
      <c r="D7629" s="190" t="s">
        <v>2813</v>
      </c>
      <c r="E7629" s="190" t="s">
        <v>20867</v>
      </c>
      <c r="F7629" s="190" t="s">
        <v>20869</v>
      </c>
      <c r="G7629" s="192">
        <v>12400</v>
      </c>
      <c r="H7629" s="191">
        <v>284.7</v>
      </c>
      <c r="I7629" s="188">
        <v>43.554618897084652</v>
      </c>
      <c r="J7629" s="192">
        <v>13020</v>
      </c>
      <c r="K7629" s="191">
        <v>282.2</v>
      </c>
      <c r="L7629" s="193">
        <v>46.137491141034729</v>
      </c>
      <c r="O7629" s="185"/>
    </row>
    <row r="7630" spans="1:15" x14ac:dyDescent="0.25">
      <c r="A7630" s="239" t="s">
        <v>17771</v>
      </c>
      <c r="B7630" s="189" t="s">
        <v>7367</v>
      </c>
      <c r="C7630" s="190" t="s">
        <v>7366</v>
      </c>
      <c r="D7630" s="190" t="s">
        <v>2814</v>
      </c>
      <c r="E7630" s="190" t="s">
        <v>20867</v>
      </c>
      <c r="F7630" s="190" t="s">
        <v>20869</v>
      </c>
      <c r="G7630" s="192">
        <v>10850</v>
      </c>
      <c r="H7630" s="191">
        <v>210.7</v>
      </c>
      <c r="I7630" s="188">
        <v>51.495016611295682</v>
      </c>
      <c r="J7630" s="192">
        <v>13020</v>
      </c>
      <c r="K7630" s="191">
        <v>210.9</v>
      </c>
      <c r="L7630" s="193">
        <v>61.735419630156471</v>
      </c>
      <c r="O7630" s="185"/>
    </row>
    <row r="7631" spans="1:15" x14ac:dyDescent="0.25">
      <c r="A7631" s="239" t="s">
        <v>17772</v>
      </c>
      <c r="B7631" s="189" t="s">
        <v>7367</v>
      </c>
      <c r="C7631" s="190" t="s">
        <v>7366</v>
      </c>
      <c r="D7631" s="190" t="s">
        <v>2815</v>
      </c>
      <c r="E7631" s="190" t="s">
        <v>20867</v>
      </c>
      <c r="F7631" s="190" t="s">
        <v>20869</v>
      </c>
      <c r="G7631" s="192">
        <v>6500</v>
      </c>
      <c r="H7631" s="191">
        <v>186.1</v>
      </c>
      <c r="I7631" s="188">
        <v>34.927458355722727</v>
      </c>
      <c r="J7631" s="192">
        <v>6500</v>
      </c>
      <c r="K7631" s="191">
        <v>182.1</v>
      </c>
      <c r="L7631" s="193">
        <v>35.694673256452496</v>
      </c>
      <c r="O7631" s="185"/>
    </row>
    <row r="7632" spans="1:15" x14ac:dyDescent="0.25">
      <c r="A7632" s="239" t="s">
        <v>17773</v>
      </c>
      <c r="B7632" s="189" t="s">
        <v>7367</v>
      </c>
      <c r="C7632" s="190" t="s">
        <v>7366</v>
      </c>
      <c r="D7632" s="190" t="s">
        <v>2986</v>
      </c>
      <c r="E7632" s="190" t="s">
        <v>20867</v>
      </c>
      <c r="F7632" s="190" t="s">
        <v>20869</v>
      </c>
      <c r="G7632" s="192">
        <v>14000</v>
      </c>
      <c r="H7632" s="191">
        <v>221.1</v>
      </c>
      <c r="I7632" s="188">
        <v>63.319764812302125</v>
      </c>
      <c r="J7632" s="192">
        <v>14600</v>
      </c>
      <c r="K7632" s="191">
        <v>216.5</v>
      </c>
      <c r="L7632" s="193">
        <v>67.4364896073903</v>
      </c>
      <c r="O7632" s="185"/>
    </row>
    <row r="7633" spans="1:15" x14ac:dyDescent="0.25">
      <c r="A7633" s="239" t="s">
        <v>17774</v>
      </c>
      <c r="B7633" s="189" t="s">
        <v>7367</v>
      </c>
      <c r="C7633" s="190" t="s">
        <v>7366</v>
      </c>
      <c r="D7633" s="190" t="s">
        <v>17775</v>
      </c>
      <c r="E7633" s="190" t="s">
        <v>20867</v>
      </c>
      <c r="F7633" s="190" t="s">
        <v>20868</v>
      </c>
      <c r="G7633" s="192">
        <v>0</v>
      </c>
      <c r="H7633" s="191">
        <v>47.9</v>
      </c>
      <c r="I7633" s="188">
        <v>0</v>
      </c>
      <c r="J7633" s="192">
        <v>0</v>
      </c>
      <c r="K7633" s="191">
        <v>47.3</v>
      </c>
      <c r="L7633" s="193">
        <v>0</v>
      </c>
      <c r="O7633" s="185"/>
    </row>
    <row r="7634" spans="1:15" x14ac:dyDescent="0.25">
      <c r="A7634" s="239" t="s">
        <v>17776</v>
      </c>
      <c r="B7634" s="189" t="s">
        <v>7367</v>
      </c>
      <c r="C7634" s="190" t="s">
        <v>7366</v>
      </c>
      <c r="D7634" s="190" t="s">
        <v>1915</v>
      </c>
      <c r="E7634" s="190" t="s">
        <v>20867</v>
      </c>
      <c r="F7634" s="190" t="s">
        <v>20869</v>
      </c>
      <c r="G7634" s="192">
        <v>126519</v>
      </c>
      <c r="H7634" s="191">
        <v>1631.6</v>
      </c>
      <c r="I7634" s="188">
        <v>77.54290267222359</v>
      </c>
      <c r="J7634" s="192">
        <v>126519</v>
      </c>
      <c r="K7634" s="191">
        <v>1623.6</v>
      </c>
      <c r="L7634" s="193">
        <v>77.92498152254251</v>
      </c>
      <c r="O7634" s="185"/>
    </row>
    <row r="7635" spans="1:15" x14ac:dyDescent="0.25">
      <c r="A7635" s="239" t="s">
        <v>17777</v>
      </c>
      <c r="B7635" s="189" t="s">
        <v>7367</v>
      </c>
      <c r="C7635" s="190" t="s">
        <v>7366</v>
      </c>
      <c r="D7635" s="190" t="s">
        <v>1916</v>
      </c>
      <c r="E7635" s="190" t="s">
        <v>20867</v>
      </c>
      <c r="F7635" s="190" t="s">
        <v>20869</v>
      </c>
      <c r="G7635" s="192">
        <v>18250</v>
      </c>
      <c r="H7635" s="191">
        <v>344.4</v>
      </c>
      <c r="I7635" s="188">
        <v>52.990708478513362</v>
      </c>
      <c r="J7635" s="192">
        <v>18250</v>
      </c>
      <c r="K7635" s="191">
        <v>347.1</v>
      </c>
      <c r="L7635" s="193">
        <v>52.578507634687405</v>
      </c>
      <c r="O7635" s="185"/>
    </row>
    <row r="7636" spans="1:15" x14ac:dyDescent="0.25">
      <c r="A7636" s="239" t="s">
        <v>17778</v>
      </c>
      <c r="B7636" s="189" t="s">
        <v>7367</v>
      </c>
      <c r="C7636" s="190" t="s">
        <v>7366</v>
      </c>
      <c r="D7636" s="190" t="s">
        <v>1917</v>
      </c>
      <c r="E7636" s="190" t="s">
        <v>20867</v>
      </c>
      <c r="F7636" s="190" t="s">
        <v>20869</v>
      </c>
      <c r="G7636" s="192">
        <v>57500</v>
      </c>
      <c r="H7636" s="191">
        <v>619</v>
      </c>
      <c r="I7636" s="188">
        <v>92.891760904684972</v>
      </c>
      <c r="J7636" s="192">
        <v>57500</v>
      </c>
      <c r="K7636" s="191">
        <v>645.20000000000005</v>
      </c>
      <c r="L7636" s="193">
        <v>89.119652820830737</v>
      </c>
      <c r="O7636" s="185"/>
    </row>
    <row r="7637" spans="1:15" x14ac:dyDescent="0.25">
      <c r="A7637" s="239" t="s">
        <v>17779</v>
      </c>
      <c r="B7637" s="189" t="s">
        <v>7367</v>
      </c>
      <c r="C7637" s="190" t="s">
        <v>7366</v>
      </c>
      <c r="D7637" s="190" t="s">
        <v>1918</v>
      </c>
      <c r="E7637" s="190" t="s">
        <v>20867</v>
      </c>
      <c r="F7637" s="190" t="s">
        <v>20869</v>
      </c>
      <c r="G7637" s="192">
        <v>35190</v>
      </c>
      <c r="H7637" s="191">
        <v>845.9</v>
      </c>
      <c r="I7637" s="188">
        <v>41.600662016786856</v>
      </c>
      <c r="J7637" s="192">
        <v>38000</v>
      </c>
      <c r="K7637" s="191">
        <v>851.1</v>
      </c>
      <c r="L7637" s="193">
        <v>44.648102455645635</v>
      </c>
      <c r="O7637" s="185"/>
    </row>
    <row r="7638" spans="1:15" x14ac:dyDescent="0.25">
      <c r="A7638" s="239" t="s">
        <v>17780</v>
      </c>
      <c r="B7638" s="189" t="s">
        <v>7367</v>
      </c>
      <c r="C7638" s="190" t="s">
        <v>7366</v>
      </c>
      <c r="D7638" s="190" t="s">
        <v>1919</v>
      </c>
      <c r="E7638" s="190" t="s">
        <v>20867</v>
      </c>
      <c r="F7638" s="190" t="s">
        <v>20869</v>
      </c>
      <c r="G7638" s="192">
        <v>39000</v>
      </c>
      <c r="H7638" s="191">
        <v>569.29999999999995</v>
      </c>
      <c r="I7638" s="188">
        <v>68.505181802213244</v>
      </c>
      <c r="J7638" s="192">
        <v>39000</v>
      </c>
      <c r="K7638" s="191">
        <v>574.29999999999995</v>
      </c>
      <c r="L7638" s="193">
        <v>67.908758488594813</v>
      </c>
      <c r="O7638" s="185"/>
    </row>
    <row r="7639" spans="1:15" x14ac:dyDescent="0.25">
      <c r="A7639" s="239" t="s">
        <v>17781</v>
      </c>
      <c r="B7639" s="189" t="s">
        <v>7367</v>
      </c>
      <c r="C7639" s="190" t="s">
        <v>7366</v>
      </c>
      <c r="D7639" s="190" t="s">
        <v>1920</v>
      </c>
      <c r="E7639" s="190" t="s">
        <v>20867</v>
      </c>
      <c r="F7639" s="190" t="s">
        <v>20869</v>
      </c>
      <c r="G7639" s="192">
        <v>39092</v>
      </c>
      <c r="H7639" s="191">
        <v>668</v>
      </c>
      <c r="I7639" s="188">
        <v>58.520958083832333</v>
      </c>
      <c r="J7639" s="192">
        <v>41100</v>
      </c>
      <c r="K7639" s="191">
        <v>660.7</v>
      </c>
      <c r="L7639" s="193">
        <v>62.206750416225212</v>
      </c>
      <c r="O7639" s="185"/>
    </row>
    <row r="7640" spans="1:15" x14ac:dyDescent="0.25">
      <c r="A7640" s="239" t="s">
        <v>17782</v>
      </c>
      <c r="B7640" s="189" t="s">
        <v>7367</v>
      </c>
      <c r="C7640" s="190" t="s">
        <v>7366</v>
      </c>
      <c r="D7640" s="190" t="s">
        <v>1921</v>
      </c>
      <c r="E7640" s="190" t="s">
        <v>20867</v>
      </c>
      <c r="F7640" s="190" t="s">
        <v>20869</v>
      </c>
      <c r="G7640" s="192">
        <v>13663</v>
      </c>
      <c r="H7640" s="191">
        <v>392.2</v>
      </c>
      <c r="I7640" s="188">
        <v>34.836817950025498</v>
      </c>
      <c r="J7640" s="192">
        <v>14660</v>
      </c>
      <c r="K7640" s="191">
        <v>390.3</v>
      </c>
      <c r="L7640" s="193">
        <v>37.560850627722267</v>
      </c>
      <c r="O7640" s="185"/>
    </row>
    <row r="7641" spans="1:15" x14ac:dyDescent="0.25">
      <c r="A7641" s="239" t="s">
        <v>17783</v>
      </c>
      <c r="B7641" s="189" t="s">
        <v>7367</v>
      </c>
      <c r="C7641" s="190" t="s">
        <v>7366</v>
      </c>
      <c r="D7641" s="190" t="s">
        <v>17784</v>
      </c>
      <c r="E7641" s="190" t="s">
        <v>20867</v>
      </c>
      <c r="F7641" s="190" t="s">
        <v>20868</v>
      </c>
      <c r="G7641" s="192">
        <v>0</v>
      </c>
      <c r="H7641" s="191">
        <v>100</v>
      </c>
      <c r="I7641" s="188">
        <v>0</v>
      </c>
      <c r="J7641" s="192">
        <v>0</v>
      </c>
      <c r="K7641" s="191">
        <v>102.6</v>
      </c>
      <c r="L7641" s="193">
        <v>0</v>
      </c>
      <c r="O7641" s="185"/>
    </row>
    <row r="7642" spans="1:15" x14ac:dyDescent="0.25">
      <c r="A7642" s="239" t="s">
        <v>17785</v>
      </c>
      <c r="B7642" s="189" t="s">
        <v>7367</v>
      </c>
      <c r="C7642" s="190" t="s">
        <v>7366</v>
      </c>
      <c r="D7642" s="190" t="s">
        <v>1922</v>
      </c>
      <c r="E7642" s="190" t="s">
        <v>20867</v>
      </c>
      <c r="F7642" s="190" t="s">
        <v>20869</v>
      </c>
      <c r="G7642" s="192">
        <v>49788</v>
      </c>
      <c r="H7642" s="191">
        <v>737.6</v>
      </c>
      <c r="I7642" s="188">
        <v>67.5</v>
      </c>
      <c r="J7642" s="192">
        <v>53200</v>
      </c>
      <c r="K7642" s="191">
        <v>770.8</v>
      </c>
      <c r="L7642" s="193">
        <v>69.019200830306175</v>
      </c>
      <c r="O7642" s="185"/>
    </row>
    <row r="7643" spans="1:15" x14ac:dyDescent="0.25">
      <c r="A7643" s="239" t="s">
        <v>17786</v>
      </c>
      <c r="B7643" s="189" t="s">
        <v>7367</v>
      </c>
      <c r="C7643" s="190" t="s">
        <v>7366</v>
      </c>
      <c r="D7643" s="190" t="s">
        <v>1923</v>
      </c>
      <c r="E7643" s="190" t="s">
        <v>20867</v>
      </c>
      <c r="F7643" s="190" t="s">
        <v>20869</v>
      </c>
      <c r="G7643" s="192">
        <v>21000</v>
      </c>
      <c r="H7643" s="191">
        <v>480.9</v>
      </c>
      <c r="I7643" s="188">
        <v>43.668122270742359</v>
      </c>
      <c r="J7643" s="192">
        <v>21000</v>
      </c>
      <c r="K7643" s="191">
        <v>489.3</v>
      </c>
      <c r="L7643" s="193">
        <v>42.918454935622314</v>
      </c>
      <c r="O7643" s="185"/>
    </row>
    <row r="7644" spans="1:15" x14ac:dyDescent="0.25">
      <c r="A7644" s="239" t="s">
        <v>17787</v>
      </c>
      <c r="B7644" s="189" t="s">
        <v>7367</v>
      </c>
      <c r="C7644" s="190" t="s">
        <v>7366</v>
      </c>
      <c r="D7644" s="190" t="s">
        <v>1924</v>
      </c>
      <c r="E7644" s="190" t="s">
        <v>20867</v>
      </c>
      <c r="F7644" s="190" t="s">
        <v>20869</v>
      </c>
      <c r="G7644" s="192">
        <v>4530</v>
      </c>
      <c r="H7644" s="191">
        <v>155.30000000000001</v>
      </c>
      <c r="I7644" s="188">
        <v>29.169349645846747</v>
      </c>
      <c r="J7644" s="192">
        <v>5100</v>
      </c>
      <c r="K7644" s="191">
        <v>160.6</v>
      </c>
      <c r="L7644" s="193">
        <v>31.755915317559154</v>
      </c>
      <c r="O7644" s="185"/>
    </row>
    <row r="7645" spans="1:15" x14ac:dyDescent="0.25">
      <c r="A7645" s="239" t="s">
        <v>17788</v>
      </c>
      <c r="B7645" s="189" t="s">
        <v>7367</v>
      </c>
      <c r="C7645" s="190" t="s">
        <v>7366</v>
      </c>
      <c r="D7645" s="190" t="s">
        <v>7609</v>
      </c>
      <c r="E7645" s="190" t="s">
        <v>20867</v>
      </c>
      <c r="F7645" s="190" t="s">
        <v>20869</v>
      </c>
      <c r="G7645" s="192">
        <v>13000</v>
      </c>
      <c r="H7645" s="191">
        <v>187</v>
      </c>
      <c r="I7645" s="188">
        <v>69.518716577540104</v>
      </c>
      <c r="J7645" s="192">
        <v>13000</v>
      </c>
      <c r="K7645" s="191">
        <v>192</v>
      </c>
      <c r="L7645" s="193">
        <v>67.708333333333329</v>
      </c>
      <c r="O7645" s="185"/>
    </row>
    <row r="7646" spans="1:15" x14ac:dyDescent="0.25">
      <c r="A7646" s="239" t="s">
        <v>17789</v>
      </c>
      <c r="B7646" s="189" t="s">
        <v>7367</v>
      </c>
      <c r="C7646" s="190" t="s">
        <v>7366</v>
      </c>
      <c r="D7646" s="190" t="s">
        <v>1925</v>
      </c>
      <c r="E7646" s="190" t="s">
        <v>20867</v>
      </c>
      <c r="F7646" s="190" t="s">
        <v>20869</v>
      </c>
      <c r="G7646" s="192">
        <v>3000</v>
      </c>
      <c r="H7646" s="191">
        <v>78.400000000000006</v>
      </c>
      <c r="I7646" s="188">
        <v>38.265306122448976</v>
      </c>
      <c r="J7646" s="192">
        <v>2800</v>
      </c>
      <c r="K7646" s="191">
        <v>78.3</v>
      </c>
      <c r="L7646" s="193">
        <v>35.759897828863345</v>
      </c>
      <c r="O7646" s="185"/>
    </row>
    <row r="7647" spans="1:15" x14ac:dyDescent="0.25">
      <c r="A7647" s="239" t="s">
        <v>17790</v>
      </c>
      <c r="B7647" s="189" t="s">
        <v>7367</v>
      </c>
      <c r="C7647" s="190" t="s">
        <v>7366</v>
      </c>
      <c r="D7647" s="190" t="s">
        <v>1926</v>
      </c>
      <c r="E7647" s="190" t="s">
        <v>20867</v>
      </c>
      <c r="F7647" s="190" t="s">
        <v>20869</v>
      </c>
      <c r="G7647" s="192">
        <v>3000</v>
      </c>
      <c r="H7647" s="191">
        <v>89.6</v>
      </c>
      <c r="I7647" s="188">
        <v>33.482142857142861</v>
      </c>
      <c r="J7647" s="192">
        <v>3000</v>
      </c>
      <c r="K7647" s="191">
        <v>88.8</v>
      </c>
      <c r="L7647" s="193">
        <v>33.783783783783782</v>
      </c>
      <c r="O7647" s="185"/>
    </row>
    <row r="7648" spans="1:15" x14ac:dyDescent="0.25">
      <c r="A7648" s="239" t="s">
        <v>17791</v>
      </c>
      <c r="B7648" s="189" t="s">
        <v>7367</v>
      </c>
      <c r="C7648" s="190" t="s">
        <v>7366</v>
      </c>
      <c r="D7648" s="190" t="s">
        <v>1927</v>
      </c>
      <c r="E7648" s="190" t="s">
        <v>20867</v>
      </c>
      <c r="F7648" s="190" t="s">
        <v>20869</v>
      </c>
      <c r="G7648" s="192">
        <v>107429</v>
      </c>
      <c r="H7648" s="191">
        <v>1291.9000000000001</v>
      </c>
      <c r="I7648" s="188">
        <v>83.155817013700741</v>
      </c>
      <c r="J7648" s="192">
        <v>107429</v>
      </c>
      <c r="K7648" s="191">
        <v>1321.2</v>
      </c>
      <c r="L7648" s="193">
        <v>81.311686345746296</v>
      </c>
      <c r="O7648" s="185"/>
    </row>
    <row r="7649" spans="1:15" x14ac:dyDescent="0.25">
      <c r="A7649" s="239" t="s">
        <v>17792</v>
      </c>
      <c r="B7649" s="189" t="s">
        <v>7367</v>
      </c>
      <c r="C7649" s="190" t="s">
        <v>7366</v>
      </c>
      <c r="D7649" s="190" t="s">
        <v>1928</v>
      </c>
      <c r="E7649" s="190" t="s">
        <v>20867</v>
      </c>
      <c r="F7649" s="190" t="s">
        <v>20869</v>
      </c>
      <c r="G7649" s="192">
        <v>20500</v>
      </c>
      <c r="H7649" s="191">
        <v>299.3</v>
      </c>
      <c r="I7649" s="188">
        <v>68.493150684931507</v>
      </c>
      <c r="J7649" s="192">
        <v>20500</v>
      </c>
      <c r="K7649" s="191">
        <v>298.2</v>
      </c>
      <c r="L7649" s="193">
        <v>68.745808182427908</v>
      </c>
      <c r="O7649" s="185"/>
    </row>
    <row r="7650" spans="1:15" x14ac:dyDescent="0.25">
      <c r="A7650" s="239" t="s">
        <v>17793</v>
      </c>
      <c r="B7650" s="189" t="s">
        <v>7367</v>
      </c>
      <c r="C7650" s="190" t="s">
        <v>7366</v>
      </c>
      <c r="D7650" s="190" t="s">
        <v>1929</v>
      </c>
      <c r="E7650" s="190" t="s">
        <v>20867</v>
      </c>
      <c r="F7650" s="190" t="s">
        <v>20869</v>
      </c>
      <c r="G7650" s="192">
        <v>5700</v>
      </c>
      <c r="H7650" s="191">
        <v>179.1</v>
      </c>
      <c r="I7650" s="188">
        <v>31.825795644891123</v>
      </c>
      <c r="J7650" s="192">
        <v>6000</v>
      </c>
      <c r="K7650" s="191">
        <v>184.4</v>
      </c>
      <c r="L7650" s="193">
        <v>32.537960954446852</v>
      </c>
      <c r="O7650" s="185"/>
    </row>
    <row r="7651" spans="1:15" x14ac:dyDescent="0.25">
      <c r="A7651" s="239" t="s">
        <v>17794</v>
      </c>
      <c r="B7651" s="189" t="s">
        <v>7367</v>
      </c>
      <c r="C7651" s="190" t="s">
        <v>7366</v>
      </c>
      <c r="D7651" s="190" t="s">
        <v>1930</v>
      </c>
      <c r="E7651" s="190" t="s">
        <v>20867</v>
      </c>
      <c r="F7651" s="190" t="s">
        <v>20869</v>
      </c>
      <c r="G7651" s="192">
        <v>57270</v>
      </c>
      <c r="H7651" s="191">
        <v>620.9</v>
      </c>
      <c r="I7651" s="188">
        <v>92.237075213399905</v>
      </c>
      <c r="J7651" s="192">
        <v>63120</v>
      </c>
      <c r="K7651" s="191">
        <v>616.5</v>
      </c>
      <c r="L7651" s="193">
        <v>102.38442822384428</v>
      </c>
      <c r="O7651" s="185"/>
    </row>
    <row r="7652" spans="1:15" x14ac:dyDescent="0.25">
      <c r="A7652" s="239" t="s">
        <v>17795</v>
      </c>
      <c r="B7652" s="189" t="s">
        <v>7367</v>
      </c>
      <c r="C7652" s="190" t="s">
        <v>7366</v>
      </c>
      <c r="D7652" s="190" t="s">
        <v>1931</v>
      </c>
      <c r="E7652" s="190" t="s">
        <v>20867</v>
      </c>
      <c r="F7652" s="190" t="s">
        <v>20869</v>
      </c>
      <c r="G7652" s="192">
        <v>8500</v>
      </c>
      <c r="H7652" s="191">
        <v>189</v>
      </c>
      <c r="I7652" s="188">
        <v>44.973544973544975</v>
      </c>
      <c r="J7652" s="192">
        <v>8600</v>
      </c>
      <c r="K7652" s="191">
        <v>187.7</v>
      </c>
      <c r="L7652" s="193">
        <v>45.817794352690463</v>
      </c>
      <c r="O7652" s="185"/>
    </row>
    <row r="7653" spans="1:15" x14ac:dyDescent="0.25">
      <c r="A7653" s="239" t="s">
        <v>17796</v>
      </c>
      <c r="B7653" s="189" t="s">
        <v>7367</v>
      </c>
      <c r="C7653" s="190" t="s">
        <v>7366</v>
      </c>
      <c r="D7653" s="190" t="s">
        <v>1932</v>
      </c>
      <c r="E7653" s="190" t="s">
        <v>20867</v>
      </c>
      <c r="F7653" s="190" t="s">
        <v>20869</v>
      </c>
      <c r="G7653" s="192">
        <v>38000</v>
      </c>
      <c r="H7653" s="191">
        <v>773</v>
      </c>
      <c r="I7653" s="188">
        <v>49.159120310478656</v>
      </c>
      <c r="J7653" s="192">
        <v>39100</v>
      </c>
      <c r="K7653" s="191">
        <v>773.5</v>
      </c>
      <c r="L7653" s="193">
        <v>50.549450549450547</v>
      </c>
      <c r="O7653" s="185"/>
    </row>
    <row r="7654" spans="1:15" x14ac:dyDescent="0.25">
      <c r="A7654" s="239" t="s">
        <v>17797</v>
      </c>
      <c r="B7654" s="189" t="s">
        <v>7367</v>
      </c>
      <c r="C7654" s="190" t="s">
        <v>7366</v>
      </c>
      <c r="D7654" s="190" t="s">
        <v>1933</v>
      </c>
      <c r="E7654" s="190" t="s">
        <v>20867</v>
      </c>
      <c r="F7654" s="190" t="s">
        <v>20869</v>
      </c>
      <c r="G7654" s="192">
        <v>3000</v>
      </c>
      <c r="H7654" s="191">
        <v>78.2</v>
      </c>
      <c r="I7654" s="188">
        <v>38.363171355498721</v>
      </c>
      <c r="J7654" s="192">
        <v>4700</v>
      </c>
      <c r="K7654" s="191">
        <v>78.5</v>
      </c>
      <c r="L7654" s="193">
        <v>59.872611464968152</v>
      </c>
      <c r="O7654" s="185"/>
    </row>
    <row r="7655" spans="1:15" x14ac:dyDescent="0.25">
      <c r="A7655" s="239" t="s">
        <v>17798</v>
      </c>
      <c r="B7655" s="189" t="s">
        <v>7367</v>
      </c>
      <c r="C7655" s="190" t="s">
        <v>7366</v>
      </c>
      <c r="D7655" s="190" t="s">
        <v>1934</v>
      </c>
      <c r="E7655" s="190" t="s">
        <v>20867</v>
      </c>
      <c r="F7655" s="190" t="s">
        <v>20869</v>
      </c>
      <c r="G7655" s="192">
        <v>25000</v>
      </c>
      <c r="H7655" s="191">
        <v>613.4</v>
      </c>
      <c r="I7655" s="188">
        <v>40.756439517443759</v>
      </c>
      <c r="J7655" s="192">
        <v>25000</v>
      </c>
      <c r="K7655" s="191">
        <v>611</v>
      </c>
      <c r="L7655" s="193">
        <v>40.916530278232408</v>
      </c>
      <c r="O7655" s="185"/>
    </row>
    <row r="7656" spans="1:15" x14ac:dyDescent="0.25">
      <c r="A7656" s="239" t="s">
        <v>17799</v>
      </c>
      <c r="B7656" s="189" t="s">
        <v>7367</v>
      </c>
      <c r="C7656" s="190" t="s">
        <v>7366</v>
      </c>
      <c r="D7656" s="190" t="s">
        <v>1935</v>
      </c>
      <c r="E7656" s="190" t="s">
        <v>20867</v>
      </c>
      <c r="F7656" s="190" t="s">
        <v>20869</v>
      </c>
      <c r="G7656" s="192">
        <v>22000</v>
      </c>
      <c r="H7656" s="191">
        <v>425.6</v>
      </c>
      <c r="I7656" s="188">
        <v>51.691729323308266</v>
      </c>
      <c r="J7656" s="192">
        <v>22000</v>
      </c>
      <c r="K7656" s="191">
        <v>439.1</v>
      </c>
      <c r="L7656" s="193">
        <v>50.102482350261894</v>
      </c>
      <c r="O7656" s="185"/>
    </row>
    <row r="7657" spans="1:15" x14ac:dyDescent="0.25">
      <c r="A7657" s="239" t="s">
        <v>17800</v>
      </c>
      <c r="B7657" s="189" t="s">
        <v>7367</v>
      </c>
      <c r="C7657" s="190" t="s">
        <v>7366</v>
      </c>
      <c r="D7657" s="190" t="s">
        <v>1936</v>
      </c>
      <c r="E7657" s="190" t="s">
        <v>20867</v>
      </c>
      <c r="F7657" s="190" t="s">
        <v>20869</v>
      </c>
      <c r="G7657" s="192">
        <v>36423.629999999997</v>
      </c>
      <c r="H7657" s="191">
        <v>554.70000000000005</v>
      </c>
      <c r="I7657" s="188">
        <v>65.663656030286631</v>
      </c>
      <c r="J7657" s="192">
        <v>37942</v>
      </c>
      <c r="K7657" s="191">
        <v>565.9</v>
      </c>
      <c r="L7657" s="193">
        <v>67.047181480827007</v>
      </c>
      <c r="O7657" s="185"/>
    </row>
    <row r="7658" spans="1:15" x14ac:dyDescent="0.25">
      <c r="A7658" s="239" t="s">
        <v>17801</v>
      </c>
      <c r="B7658" s="189" t="s">
        <v>7367</v>
      </c>
      <c r="C7658" s="190" t="s">
        <v>7366</v>
      </c>
      <c r="D7658" s="190" t="s">
        <v>1937</v>
      </c>
      <c r="E7658" s="190" t="s">
        <v>20867</v>
      </c>
      <c r="F7658" s="190" t="s">
        <v>20869</v>
      </c>
      <c r="G7658" s="192">
        <v>5090</v>
      </c>
      <c r="H7658" s="191">
        <v>83.4</v>
      </c>
      <c r="I7658" s="188">
        <v>61.031175059952034</v>
      </c>
      <c r="J7658" s="192">
        <v>5200</v>
      </c>
      <c r="K7658" s="191">
        <v>81.599999999999994</v>
      </c>
      <c r="L7658" s="193">
        <v>63.725490196078432</v>
      </c>
      <c r="O7658" s="185"/>
    </row>
    <row r="7659" spans="1:15" x14ac:dyDescent="0.25">
      <c r="A7659" s="239" t="s">
        <v>17802</v>
      </c>
      <c r="B7659" s="189" t="s">
        <v>7367</v>
      </c>
      <c r="C7659" s="190" t="s">
        <v>7366</v>
      </c>
      <c r="D7659" s="190" t="s">
        <v>17803</v>
      </c>
      <c r="E7659" s="190" t="s">
        <v>20867</v>
      </c>
      <c r="F7659" s="190" t="s">
        <v>20868</v>
      </c>
      <c r="G7659" s="192">
        <v>0</v>
      </c>
      <c r="H7659" s="191">
        <v>20.6</v>
      </c>
      <c r="I7659" s="188">
        <v>0</v>
      </c>
      <c r="J7659" s="192">
        <v>0</v>
      </c>
      <c r="K7659" s="191">
        <v>21.8</v>
      </c>
      <c r="L7659" s="193">
        <v>0</v>
      </c>
      <c r="O7659" s="185"/>
    </row>
    <row r="7660" spans="1:15" x14ac:dyDescent="0.25">
      <c r="A7660" s="239" t="s">
        <v>17804</v>
      </c>
      <c r="B7660" s="189" t="s">
        <v>7367</v>
      </c>
      <c r="C7660" s="190" t="s">
        <v>7366</v>
      </c>
      <c r="D7660" s="190" t="s">
        <v>1938</v>
      </c>
      <c r="E7660" s="190" t="s">
        <v>20867</v>
      </c>
      <c r="F7660" s="190" t="s">
        <v>20869</v>
      </c>
      <c r="G7660" s="192">
        <v>60359</v>
      </c>
      <c r="H7660" s="191">
        <v>833.1</v>
      </c>
      <c r="I7660" s="188">
        <v>72.451086304165159</v>
      </c>
      <c r="J7660" s="192">
        <v>62170</v>
      </c>
      <c r="K7660" s="191">
        <v>830.4</v>
      </c>
      <c r="L7660" s="193">
        <v>74.867533718689785</v>
      </c>
      <c r="O7660" s="185"/>
    </row>
    <row r="7661" spans="1:15" x14ac:dyDescent="0.25">
      <c r="A7661" s="239" t="s">
        <v>17805</v>
      </c>
      <c r="B7661" s="189" t="s">
        <v>7367</v>
      </c>
      <c r="C7661" s="190" t="s">
        <v>7366</v>
      </c>
      <c r="D7661" s="190" t="s">
        <v>1939</v>
      </c>
      <c r="E7661" s="190" t="s">
        <v>20867</v>
      </c>
      <c r="F7661" s="190" t="s">
        <v>20869</v>
      </c>
      <c r="G7661" s="192">
        <v>10800</v>
      </c>
      <c r="H7661" s="191">
        <v>180.8</v>
      </c>
      <c r="I7661" s="188">
        <v>59.73451327433628</v>
      </c>
      <c r="J7661" s="192">
        <v>11028</v>
      </c>
      <c r="K7661" s="191">
        <v>181.8</v>
      </c>
      <c r="L7661" s="193">
        <v>60.660066006600658</v>
      </c>
      <c r="O7661" s="185"/>
    </row>
    <row r="7662" spans="1:15" x14ac:dyDescent="0.25">
      <c r="A7662" s="239" t="s">
        <v>17806</v>
      </c>
      <c r="B7662" s="189" t="s">
        <v>7367</v>
      </c>
      <c r="C7662" s="190" t="s">
        <v>7366</v>
      </c>
      <c r="D7662" s="190" t="s">
        <v>1940</v>
      </c>
      <c r="E7662" s="190" t="s">
        <v>20867</v>
      </c>
      <c r="F7662" s="190" t="s">
        <v>20869</v>
      </c>
      <c r="G7662" s="192">
        <v>7018.5</v>
      </c>
      <c r="H7662" s="191">
        <v>125.4</v>
      </c>
      <c r="I7662" s="188">
        <v>55.9688995215311</v>
      </c>
      <c r="J7662" s="192">
        <v>7500</v>
      </c>
      <c r="K7662" s="191">
        <v>127.4</v>
      </c>
      <c r="L7662" s="193">
        <v>58.869701726844582</v>
      </c>
      <c r="O7662" s="185"/>
    </row>
    <row r="7663" spans="1:15" x14ac:dyDescent="0.25">
      <c r="A7663" s="239" t="s">
        <v>17807</v>
      </c>
      <c r="B7663" s="189" t="s">
        <v>7367</v>
      </c>
      <c r="C7663" s="190" t="s">
        <v>7366</v>
      </c>
      <c r="D7663" s="190" t="s">
        <v>1941</v>
      </c>
      <c r="E7663" s="190" t="s">
        <v>20867</v>
      </c>
      <c r="F7663" s="190" t="s">
        <v>20869</v>
      </c>
      <c r="G7663" s="192">
        <v>46460</v>
      </c>
      <c r="H7663" s="191">
        <v>907.2</v>
      </c>
      <c r="I7663" s="188">
        <v>51.21252204585538</v>
      </c>
      <c r="J7663" s="192">
        <v>46460</v>
      </c>
      <c r="K7663" s="191">
        <v>913.8</v>
      </c>
      <c r="L7663" s="193">
        <v>50.842635149923396</v>
      </c>
      <c r="O7663" s="185"/>
    </row>
    <row r="7664" spans="1:15" x14ac:dyDescent="0.25">
      <c r="A7664" s="239" t="s">
        <v>17808</v>
      </c>
      <c r="B7664" s="189" t="s">
        <v>7367</v>
      </c>
      <c r="C7664" s="190" t="s">
        <v>7366</v>
      </c>
      <c r="D7664" s="190" t="s">
        <v>7154</v>
      </c>
      <c r="E7664" s="190" t="s">
        <v>20867</v>
      </c>
      <c r="F7664" s="190" t="s">
        <v>20868</v>
      </c>
      <c r="G7664" s="192">
        <v>0</v>
      </c>
      <c r="H7664" s="191">
        <v>39.200000000000003</v>
      </c>
      <c r="I7664" s="188">
        <v>0</v>
      </c>
      <c r="J7664" s="192">
        <v>0</v>
      </c>
      <c r="K7664" s="191">
        <v>41.3</v>
      </c>
      <c r="L7664" s="193">
        <v>0</v>
      </c>
      <c r="O7664" s="185"/>
    </row>
    <row r="7665" spans="1:15" x14ac:dyDescent="0.25">
      <c r="A7665" s="239" t="s">
        <v>17809</v>
      </c>
      <c r="B7665" s="189" t="s">
        <v>7367</v>
      </c>
      <c r="C7665" s="190" t="s">
        <v>7366</v>
      </c>
      <c r="D7665" s="190" t="s">
        <v>1942</v>
      </c>
      <c r="E7665" s="190" t="s">
        <v>20867</v>
      </c>
      <c r="F7665" s="190" t="s">
        <v>20869</v>
      </c>
      <c r="G7665" s="192">
        <v>13000</v>
      </c>
      <c r="H7665" s="191">
        <v>178.1</v>
      </c>
      <c r="I7665" s="188">
        <v>72.992700729927009</v>
      </c>
      <c r="J7665" s="192">
        <v>14000</v>
      </c>
      <c r="K7665" s="191">
        <v>177.9</v>
      </c>
      <c r="L7665" s="193">
        <v>78.695896571107355</v>
      </c>
      <c r="O7665" s="185"/>
    </row>
    <row r="7666" spans="1:15" x14ac:dyDescent="0.25">
      <c r="A7666" s="239" t="s">
        <v>17810</v>
      </c>
      <c r="B7666" s="189" t="s">
        <v>7367</v>
      </c>
      <c r="C7666" s="190" t="s">
        <v>7366</v>
      </c>
      <c r="D7666" s="190" t="s">
        <v>1943</v>
      </c>
      <c r="E7666" s="190" t="s">
        <v>20867</v>
      </c>
      <c r="F7666" s="190" t="s">
        <v>20869</v>
      </c>
      <c r="G7666" s="192">
        <v>11158</v>
      </c>
      <c r="H7666" s="191">
        <v>186.3</v>
      </c>
      <c r="I7666" s="188">
        <v>59.892646269457863</v>
      </c>
      <c r="J7666" s="192">
        <v>11807</v>
      </c>
      <c r="K7666" s="191">
        <v>188.7</v>
      </c>
      <c r="L7666" s="193">
        <v>62.570217276099633</v>
      </c>
      <c r="O7666" s="185"/>
    </row>
    <row r="7667" spans="1:15" x14ac:dyDescent="0.25">
      <c r="A7667" s="239" t="s">
        <v>17811</v>
      </c>
      <c r="B7667" s="189" t="s">
        <v>7367</v>
      </c>
      <c r="C7667" s="190" t="s">
        <v>7366</v>
      </c>
      <c r="D7667" s="190" t="s">
        <v>1944</v>
      </c>
      <c r="E7667" s="190" t="s">
        <v>20867</v>
      </c>
      <c r="F7667" s="190" t="s">
        <v>20869</v>
      </c>
      <c r="G7667" s="192">
        <v>20400</v>
      </c>
      <c r="H7667" s="191">
        <v>337.2</v>
      </c>
      <c r="I7667" s="188">
        <v>60.4982206405694</v>
      </c>
      <c r="J7667" s="192">
        <v>21012</v>
      </c>
      <c r="K7667" s="191">
        <v>340.7</v>
      </c>
      <c r="L7667" s="193">
        <v>61.673026122688583</v>
      </c>
      <c r="O7667" s="185"/>
    </row>
    <row r="7668" spans="1:15" x14ac:dyDescent="0.25">
      <c r="A7668" s="239" t="s">
        <v>17812</v>
      </c>
      <c r="B7668" s="189" t="s">
        <v>7367</v>
      </c>
      <c r="C7668" s="190" t="s">
        <v>7366</v>
      </c>
      <c r="D7668" s="190" t="s">
        <v>17813</v>
      </c>
      <c r="E7668" s="190" t="s">
        <v>20867</v>
      </c>
      <c r="F7668" s="190" t="s">
        <v>20868</v>
      </c>
      <c r="G7668" s="192">
        <v>0</v>
      </c>
      <c r="H7668" s="191">
        <v>45.3</v>
      </c>
      <c r="I7668" s="188">
        <v>0</v>
      </c>
      <c r="J7668" s="192">
        <v>0</v>
      </c>
      <c r="K7668" s="191">
        <v>46</v>
      </c>
      <c r="L7668" s="193">
        <v>0</v>
      </c>
      <c r="O7668" s="185"/>
    </row>
    <row r="7669" spans="1:15" x14ac:dyDescent="0.25">
      <c r="A7669" s="239" t="s">
        <v>17814</v>
      </c>
      <c r="B7669" s="189" t="s">
        <v>7367</v>
      </c>
      <c r="C7669" s="190" t="s">
        <v>7366</v>
      </c>
      <c r="D7669" s="190" t="s">
        <v>1945</v>
      </c>
      <c r="E7669" s="190" t="s">
        <v>20867</v>
      </c>
      <c r="F7669" s="190" t="s">
        <v>20869</v>
      </c>
      <c r="G7669" s="192">
        <v>3000</v>
      </c>
      <c r="H7669" s="191">
        <v>79</v>
      </c>
      <c r="I7669" s="188">
        <v>37.974683544303801</v>
      </c>
      <c r="J7669" s="192">
        <v>3000</v>
      </c>
      <c r="K7669" s="191">
        <v>80.400000000000006</v>
      </c>
      <c r="L7669" s="193">
        <v>37.31343283582089</v>
      </c>
      <c r="O7669" s="185"/>
    </row>
    <row r="7670" spans="1:15" x14ac:dyDescent="0.25">
      <c r="A7670" s="239" t="s">
        <v>17815</v>
      </c>
      <c r="B7670" s="189" t="s">
        <v>7367</v>
      </c>
      <c r="C7670" s="190" t="s">
        <v>7366</v>
      </c>
      <c r="D7670" s="190" t="s">
        <v>1946</v>
      </c>
      <c r="E7670" s="190" t="s">
        <v>20867</v>
      </c>
      <c r="F7670" s="190" t="s">
        <v>20869</v>
      </c>
      <c r="G7670" s="192">
        <v>12500</v>
      </c>
      <c r="H7670" s="191">
        <v>151.30000000000001</v>
      </c>
      <c r="I7670" s="188">
        <v>82.617316589557163</v>
      </c>
      <c r="J7670" s="192">
        <v>12500</v>
      </c>
      <c r="K7670" s="191">
        <v>149.80000000000001</v>
      </c>
      <c r="L7670" s="193">
        <v>83.444592790387176</v>
      </c>
      <c r="O7670" s="185"/>
    </row>
    <row r="7671" spans="1:15" x14ac:dyDescent="0.25">
      <c r="A7671" s="239" t="s">
        <v>17816</v>
      </c>
      <c r="B7671" s="189" t="s">
        <v>7367</v>
      </c>
      <c r="C7671" s="190" t="s">
        <v>7366</v>
      </c>
      <c r="D7671" s="190" t="s">
        <v>2840</v>
      </c>
      <c r="E7671" s="190" t="s">
        <v>20867</v>
      </c>
      <c r="F7671" s="190" t="s">
        <v>20869</v>
      </c>
      <c r="G7671" s="192">
        <v>293350</v>
      </c>
      <c r="H7671" s="191">
        <v>3146.4</v>
      </c>
      <c r="I7671" s="188">
        <v>93.233536740401732</v>
      </c>
      <c r="J7671" s="192">
        <v>318324</v>
      </c>
      <c r="K7671" s="191">
        <v>3180.7</v>
      </c>
      <c r="L7671" s="193">
        <v>100.07985663533185</v>
      </c>
      <c r="O7671" s="185"/>
    </row>
    <row r="7672" spans="1:15" x14ac:dyDescent="0.25">
      <c r="A7672" s="239" t="s">
        <v>17817</v>
      </c>
      <c r="B7672" s="189" t="s">
        <v>7367</v>
      </c>
      <c r="C7672" s="190" t="s">
        <v>7366</v>
      </c>
      <c r="D7672" s="190" t="s">
        <v>8823</v>
      </c>
      <c r="E7672" s="190" t="s">
        <v>20867</v>
      </c>
      <c r="F7672" s="190" t="s">
        <v>20869</v>
      </c>
      <c r="G7672" s="192">
        <v>440</v>
      </c>
      <c r="H7672" s="191">
        <v>32.9</v>
      </c>
      <c r="I7672" s="188">
        <v>13.373860182370821</v>
      </c>
      <c r="J7672" s="192">
        <v>520</v>
      </c>
      <c r="K7672" s="191">
        <v>33.1</v>
      </c>
      <c r="L7672" s="193">
        <v>15.709969788519636</v>
      </c>
      <c r="O7672" s="185"/>
    </row>
    <row r="7673" spans="1:15" x14ac:dyDescent="0.25">
      <c r="A7673" s="239" t="s">
        <v>17818</v>
      </c>
      <c r="B7673" s="189" t="s">
        <v>7367</v>
      </c>
      <c r="C7673" s="190" t="s">
        <v>7366</v>
      </c>
      <c r="D7673" s="190" t="s">
        <v>2841</v>
      </c>
      <c r="E7673" s="190" t="s">
        <v>20867</v>
      </c>
      <c r="F7673" s="190" t="s">
        <v>20869</v>
      </c>
      <c r="G7673" s="192">
        <v>2635</v>
      </c>
      <c r="H7673" s="191">
        <v>136.1</v>
      </c>
      <c r="I7673" s="188">
        <v>19.360764144011757</v>
      </c>
      <c r="J7673" s="192">
        <v>2602</v>
      </c>
      <c r="K7673" s="191">
        <v>136.19999999999999</v>
      </c>
      <c r="L7673" s="193">
        <v>19.104258443465493</v>
      </c>
      <c r="O7673" s="185"/>
    </row>
    <row r="7674" spans="1:15" x14ac:dyDescent="0.25">
      <c r="A7674" s="239" t="s">
        <v>17819</v>
      </c>
      <c r="B7674" s="189" t="s">
        <v>7367</v>
      </c>
      <c r="C7674" s="190" t="s">
        <v>7366</v>
      </c>
      <c r="D7674" s="190" t="s">
        <v>2359</v>
      </c>
      <c r="E7674" s="190" t="s">
        <v>20867</v>
      </c>
      <c r="F7674" s="190" t="s">
        <v>20868</v>
      </c>
      <c r="G7674" s="192">
        <v>0</v>
      </c>
      <c r="H7674" s="191">
        <v>22</v>
      </c>
      <c r="I7674" s="188">
        <v>0</v>
      </c>
      <c r="J7674" s="192">
        <v>0</v>
      </c>
      <c r="K7674" s="191">
        <v>23</v>
      </c>
      <c r="L7674" s="193">
        <v>0</v>
      </c>
      <c r="O7674" s="185"/>
    </row>
    <row r="7675" spans="1:15" x14ac:dyDescent="0.25">
      <c r="A7675" s="239" t="s">
        <v>17820</v>
      </c>
      <c r="B7675" s="189" t="s">
        <v>7367</v>
      </c>
      <c r="C7675" s="190" t="s">
        <v>7366</v>
      </c>
      <c r="D7675" s="190" t="s">
        <v>1949</v>
      </c>
      <c r="E7675" s="190" t="s">
        <v>20867</v>
      </c>
      <c r="F7675" s="190" t="s">
        <v>20869</v>
      </c>
      <c r="G7675" s="192">
        <v>3250</v>
      </c>
      <c r="H7675" s="191">
        <v>172.5</v>
      </c>
      <c r="I7675" s="188">
        <v>18.840579710144926</v>
      </c>
      <c r="J7675" s="192">
        <v>3250</v>
      </c>
      <c r="K7675" s="191">
        <v>176.8</v>
      </c>
      <c r="L7675" s="193">
        <v>18.382352941176471</v>
      </c>
      <c r="O7675" s="185"/>
    </row>
    <row r="7676" spans="1:15" x14ac:dyDescent="0.25">
      <c r="A7676" s="239" t="s">
        <v>17821</v>
      </c>
      <c r="B7676" s="189" t="s">
        <v>7367</v>
      </c>
      <c r="C7676" s="190" t="s">
        <v>7366</v>
      </c>
      <c r="D7676" s="190" t="s">
        <v>4276</v>
      </c>
      <c r="E7676" s="190" t="s">
        <v>20867</v>
      </c>
      <c r="F7676" s="190" t="s">
        <v>20868</v>
      </c>
      <c r="G7676" s="192">
        <v>0</v>
      </c>
      <c r="H7676" s="191">
        <v>95.5</v>
      </c>
      <c r="I7676" s="188">
        <v>0</v>
      </c>
      <c r="J7676" s="192">
        <v>0</v>
      </c>
      <c r="K7676" s="191">
        <v>97.7</v>
      </c>
      <c r="L7676" s="193">
        <v>0</v>
      </c>
      <c r="O7676" s="185"/>
    </row>
    <row r="7677" spans="1:15" x14ac:dyDescent="0.25">
      <c r="A7677" s="239" t="s">
        <v>17822</v>
      </c>
      <c r="B7677" s="189" t="s">
        <v>7367</v>
      </c>
      <c r="C7677" s="190" t="s">
        <v>7366</v>
      </c>
      <c r="D7677" s="190" t="s">
        <v>1950</v>
      </c>
      <c r="E7677" s="190" t="s">
        <v>20867</v>
      </c>
      <c r="F7677" s="190" t="s">
        <v>20869</v>
      </c>
      <c r="G7677" s="192">
        <v>12750</v>
      </c>
      <c r="H7677" s="191">
        <v>261.3</v>
      </c>
      <c r="I7677" s="188">
        <v>48.794489092996557</v>
      </c>
      <c r="J7677" s="192">
        <v>13000</v>
      </c>
      <c r="K7677" s="191">
        <v>262.10000000000002</v>
      </c>
      <c r="L7677" s="193">
        <v>49.599389545974816</v>
      </c>
      <c r="O7677" s="185"/>
    </row>
    <row r="7678" spans="1:15" x14ac:dyDescent="0.25">
      <c r="A7678" s="239" t="s">
        <v>17823</v>
      </c>
      <c r="B7678" s="189" t="s">
        <v>7367</v>
      </c>
      <c r="C7678" s="190" t="s">
        <v>7366</v>
      </c>
      <c r="D7678" s="190" t="s">
        <v>3465</v>
      </c>
      <c r="E7678" s="190" t="s">
        <v>20867</v>
      </c>
      <c r="F7678" s="190" t="s">
        <v>20869</v>
      </c>
      <c r="G7678" s="192">
        <v>4200</v>
      </c>
      <c r="H7678" s="191">
        <v>150.1</v>
      </c>
      <c r="I7678" s="188">
        <v>27.98134576948701</v>
      </c>
      <c r="J7678" s="192">
        <v>4410</v>
      </c>
      <c r="K7678" s="191">
        <v>154.80000000000001</v>
      </c>
      <c r="L7678" s="193">
        <v>28.488372093023255</v>
      </c>
      <c r="O7678" s="185"/>
    </row>
    <row r="7679" spans="1:15" x14ac:dyDescent="0.25">
      <c r="A7679" s="239" t="s">
        <v>17824</v>
      </c>
      <c r="B7679" s="189" t="s">
        <v>7367</v>
      </c>
      <c r="C7679" s="190" t="s">
        <v>7366</v>
      </c>
      <c r="D7679" s="190" t="s">
        <v>17825</v>
      </c>
      <c r="E7679" s="190" t="s">
        <v>20867</v>
      </c>
      <c r="F7679" s="190" t="s">
        <v>20868</v>
      </c>
      <c r="G7679" s="192">
        <v>0</v>
      </c>
      <c r="H7679" s="191">
        <v>78.900000000000006</v>
      </c>
      <c r="I7679" s="188">
        <v>0</v>
      </c>
      <c r="J7679" s="192">
        <v>0</v>
      </c>
      <c r="K7679" s="191">
        <v>79.7</v>
      </c>
      <c r="L7679" s="193">
        <v>0</v>
      </c>
      <c r="O7679" s="185"/>
    </row>
    <row r="7680" spans="1:15" x14ac:dyDescent="0.25">
      <c r="A7680" s="239" t="s">
        <v>17826</v>
      </c>
      <c r="B7680" s="189" t="s">
        <v>7367</v>
      </c>
      <c r="C7680" s="190" t="s">
        <v>7366</v>
      </c>
      <c r="D7680" s="190" t="s">
        <v>1951</v>
      </c>
      <c r="E7680" s="190" t="s">
        <v>20867</v>
      </c>
      <c r="F7680" s="190" t="s">
        <v>20869</v>
      </c>
      <c r="G7680" s="192">
        <v>25102</v>
      </c>
      <c r="H7680" s="191">
        <v>474</v>
      </c>
      <c r="I7680" s="188">
        <v>52.957805907172997</v>
      </c>
      <c r="J7680" s="192">
        <v>25500</v>
      </c>
      <c r="K7680" s="191">
        <v>475.2</v>
      </c>
      <c r="L7680" s="193">
        <v>53.661616161616166</v>
      </c>
      <c r="O7680" s="185"/>
    </row>
    <row r="7681" spans="1:15" x14ac:dyDescent="0.25">
      <c r="A7681" s="239" t="s">
        <v>17827</v>
      </c>
      <c r="B7681" s="189" t="s">
        <v>7367</v>
      </c>
      <c r="C7681" s="190" t="s">
        <v>7366</v>
      </c>
      <c r="D7681" s="190" t="s">
        <v>1952</v>
      </c>
      <c r="E7681" s="190" t="s">
        <v>20867</v>
      </c>
      <c r="F7681" s="190" t="s">
        <v>20869</v>
      </c>
      <c r="G7681" s="192">
        <v>11856</v>
      </c>
      <c r="H7681" s="191">
        <v>301.2</v>
      </c>
      <c r="I7681" s="188">
        <v>39.362549800796813</v>
      </c>
      <c r="J7681" s="192">
        <v>11856</v>
      </c>
      <c r="K7681" s="191">
        <v>298.60000000000002</v>
      </c>
      <c r="L7681" s="193">
        <v>39.705291359678498</v>
      </c>
      <c r="O7681" s="185"/>
    </row>
    <row r="7682" spans="1:15" x14ac:dyDescent="0.25">
      <c r="A7682" s="239" t="s">
        <v>17828</v>
      </c>
      <c r="B7682" s="189" t="s">
        <v>7369</v>
      </c>
      <c r="C7682" s="190" t="s">
        <v>7368</v>
      </c>
      <c r="D7682" s="190" t="s">
        <v>17829</v>
      </c>
      <c r="E7682" s="190" t="s">
        <v>20867</v>
      </c>
      <c r="F7682" s="190" t="s">
        <v>20868</v>
      </c>
      <c r="G7682" s="192">
        <v>0</v>
      </c>
      <c r="H7682" s="191">
        <v>13.7</v>
      </c>
      <c r="I7682" s="188">
        <v>0</v>
      </c>
      <c r="J7682" s="192">
        <v>0</v>
      </c>
      <c r="K7682" s="191">
        <v>12.8</v>
      </c>
      <c r="L7682" s="193">
        <v>0</v>
      </c>
      <c r="O7682" s="185"/>
    </row>
    <row r="7683" spans="1:15" x14ac:dyDescent="0.25">
      <c r="A7683" s="239" t="s">
        <v>17830</v>
      </c>
      <c r="B7683" s="189" t="s">
        <v>7369</v>
      </c>
      <c r="C7683" s="190" t="s">
        <v>7368</v>
      </c>
      <c r="D7683" s="190" t="s">
        <v>1953</v>
      </c>
      <c r="E7683" s="190" t="s">
        <v>20867</v>
      </c>
      <c r="F7683" s="190" t="s">
        <v>20869</v>
      </c>
      <c r="G7683" s="192">
        <v>17500</v>
      </c>
      <c r="H7683" s="191">
        <v>416.5</v>
      </c>
      <c r="I7683" s="188">
        <v>42.016806722689076</v>
      </c>
      <c r="J7683" s="192">
        <v>18100</v>
      </c>
      <c r="K7683" s="191">
        <v>421.6</v>
      </c>
      <c r="L7683" s="193">
        <v>42.931688804554078</v>
      </c>
      <c r="O7683" s="185"/>
    </row>
    <row r="7684" spans="1:15" x14ac:dyDescent="0.25">
      <c r="A7684" s="239" t="s">
        <v>17831</v>
      </c>
      <c r="B7684" s="189" t="s">
        <v>7369</v>
      </c>
      <c r="C7684" s="190" t="s">
        <v>7368</v>
      </c>
      <c r="D7684" s="190" t="s">
        <v>1954</v>
      </c>
      <c r="E7684" s="190" t="s">
        <v>20867</v>
      </c>
      <c r="F7684" s="190" t="s">
        <v>20869</v>
      </c>
      <c r="G7684" s="192">
        <v>9040</v>
      </c>
      <c r="H7684" s="191">
        <v>171.1</v>
      </c>
      <c r="I7684" s="188">
        <v>52.834599649327878</v>
      </c>
      <c r="J7684" s="192">
        <v>9530</v>
      </c>
      <c r="K7684" s="191">
        <v>170.3</v>
      </c>
      <c r="L7684" s="193">
        <v>55.960070463887256</v>
      </c>
      <c r="O7684" s="185"/>
    </row>
    <row r="7685" spans="1:15" x14ac:dyDescent="0.25">
      <c r="A7685" s="239" t="s">
        <v>17832</v>
      </c>
      <c r="B7685" s="189" t="s">
        <v>7369</v>
      </c>
      <c r="C7685" s="190" t="s">
        <v>7368</v>
      </c>
      <c r="D7685" s="190" t="s">
        <v>1955</v>
      </c>
      <c r="E7685" s="190" t="s">
        <v>20867</v>
      </c>
      <c r="F7685" s="190" t="s">
        <v>20869</v>
      </c>
      <c r="G7685" s="192">
        <v>4960</v>
      </c>
      <c r="H7685" s="191">
        <v>80.3</v>
      </c>
      <c r="I7685" s="188">
        <v>61.768368617683691</v>
      </c>
      <c r="J7685" s="192">
        <v>4910</v>
      </c>
      <c r="K7685" s="191">
        <v>82.2</v>
      </c>
      <c r="L7685" s="193">
        <v>59.7323600973236</v>
      </c>
      <c r="O7685" s="185"/>
    </row>
    <row r="7686" spans="1:15" x14ac:dyDescent="0.25">
      <c r="A7686" s="239" t="s">
        <v>17833</v>
      </c>
      <c r="B7686" s="189" t="s">
        <v>7369</v>
      </c>
      <c r="C7686" s="190" t="s">
        <v>7368</v>
      </c>
      <c r="D7686" s="190" t="s">
        <v>1956</v>
      </c>
      <c r="E7686" s="190" t="s">
        <v>20867</v>
      </c>
      <c r="F7686" s="190" t="s">
        <v>20869</v>
      </c>
      <c r="G7686" s="192">
        <v>33670</v>
      </c>
      <c r="H7686" s="191">
        <v>274.60000000000002</v>
      </c>
      <c r="I7686" s="188">
        <v>122.61471230881281</v>
      </c>
      <c r="J7686" s="192">
        <v>34270</v>
      </c>
      <c r="K7686" s="191">
        <v>272.3</v>
      </c>
      <c r="L7686" s="193">
        <v>125.85383767903048</v>
      </c>
      <c r="O7686" s="185"/>
    </row>
    <row r="7687" spans="1:15" x14ac:dyDescent="0.25">
      <c r="A7687" s="239" t="s">
        <v>17834</v>
      </c>
      <c r="B7687" s="189" t="s">
        <v>7369</v>
      </c>
      <c r="C7687" s="190" t="s">
        <v>7368</v>
      </c>
      <c r="D7687" s="190" t="s">
        <v>1957</v>
      </c>
      <c r="E7687" s="190" t="s">
        <v>20867</v>
      </c>
      <c r="F7687" s="190" t="s">
        <v>20869</v>
      </c>
      <c r="G7687" s="192">
        <v>116980</v>
      </c>
      <c r="H7687" s="191">
        <v>1706</v>
      </c>
      <c r="I7687" s="188">
        <v>68.569753810082062</v>
      </c>
      <c r="J7687" s="192">
        <v>115972</v>
      </c>
      <c r="K7687" s="191">
        <v>1691.3</v>
      </c>
      <c r="L7687" s="193">
        <v>68.569739253828416</v>
      </c>
      <c r="O7687" s="185"/>
    </row>
    <row r="7688" spans="1:15" x14ac:dyDescent="0.25">
      <c r="A7688" s="239" t="s">
        <v>17835</v>
      </c>
      <c r="B7688" s="189" t="s">
        <v>7369</v>
      </c>
      <c r="C7688" s="190" t="s">
        <v>7368</v>
      </c>
      <c r="D7688" s="190" t="s">
        <v>1958</v>
      </c>
      <c r="E7688" s="190" t="s">
        <v>20867</v>
      </c>
      <c r="F7688" s="190" t="s">
        <v>20869</v>
      </c>
      <c r="G7688" s="192">
        <v>91098.64</v>
      </c>
      <c r="H7688" s="191">
        <v>615.20000000000005</v>
      </c>
      <c r="I7688" s="188">
        <v>148.07971391417425</v>
      </c>
      <c r="J7688" s="192">
        <v>96410</v>
      </c>
      <c r="K7688" s="191">
        <v>626.6</v>
      </c>
      <c r="L7688" s="193">
        <v>153.8621129907437</v>
      </c>
      <c r="O7688" s="185"/>
    </row>
    <row r="7689" spans="1:15" x14ac:dyDescent="0.25">
      <c r="A7689" s="239" t="s">
        <v>17836</v>
      </c>
      <c r="B7689" s="189" t="s">
        <v>7369</v>
      </c>
      <c r="C7689" s="190" t="s">
        <v>7368</v>
      </c>
      <c r="D7689" s="190" t="s">
        <v>1959</v>
      </c>
      <c r="E7689" s="190" t="s">
        <v>20867</v>
      </c>
      <c r="F7689" s="190" t="s">
        <v>20869</v>
      </c>
      <c r="G7689" s="192">
        <v>6000</v>
      </c>
      <c r="H7689" s="191">
        <v>161.6</v>
      </c>
      <c r="I7689" s="188">
        <v>37.128712871287128</v>
      </c>
      <c r="J7689" s="192">
        <v>6000</v>
      </c>
      <c r="K7689" s="191">
        <v>158.30000000000001</v>
      </c>
      <c r="L7689" s="193">
        <v>37.902716361339223</v>
      </c>
      <c r="O7689" s="185"/>
    </row>
    <row r="7690" spans="1:15" x14ac:dyDescent="0.25">
      <c r="A7690" s="239" t="s">
        <v>17837</v>
      </c>
      <c r="B7690" s="189" t="s">
        <v>7369</v>
      </c>
      <c r="C7690" s="190" t="s">
        <v>7368</v>
      </c>
      <c r="D7690" s="190" t="s">
        <v>1960</v>
      </c>
      <c r="E7690" s="190" t="s">
        <v>20867</v>
      </c>
      <c r="F7690" s="190" t="s">
        <v>20869</v>
      </c>
      <c r="G7690" s="192">
        <v>10600</v>
      </c>
      <c r="H7690" s="191">
        <v>305.2</v>
      </c>
      <c r="I7690" s="188">
        <v>34.731323722149412</v>
      </c>
      <c r="J7690" s="192">
        <v>10600</v>
      </c>
      <c r="K7690" s="191">
        <v>309.60000000000002</v>
      </c>
      <c r="L7690" s="193">
        <v>34.23772609819121</v>
      </c>
      <c r="O7690" s="185"/>
    </row>
    <row r="7691" spans="1:15" x14ac:dyDescent="0.25">
      <c r="A7691" s="239" t="s">
        <v>17838</v>
      </c>
      <c r="B7691" s="189" t="s">
        <v>7369</v>
      </c>
      <c r="C7691" s="190" t="s">
        <v>7368</v>
      </c>
      <c r="D7691" s="190" t="s">
        <v>1961</v>
      </c>
      <c r="E7691" s="190" t="s">
        <v>20867</v>
      </c>
      <c r="F7691" s="190" t="s">
        <v>20869</v>
      </c>
      <c r="G7691" s="192">
        <v>7000</v>
      </c>
      <c r="H7691" s="191">
        <v>320.2</v>
      </c>
      <c r="I7691" s="188">
        <v>21.861336664584634</v>
      </c>
      <c r="J7691" s="192">
        <v>7000</v>
      </c>
      <c r="K7691" s="191">
        <v>323.2</v>
      </c>
      <c r="L7691" s="193">
        <v>21.658415841584159</v>
      </c>
      <c r="O7691" s="185"/>
    </row>
    <row r="7692" spans="1:15" x14ac:dyDescent="0.25">
      <c r="A7692" s="239" t="s">
        <v>17839</v>
      </c>
      <c r="B7692" s="189" t="s">
        <v>7369</v>
      </c>
      <c r="C7692" s="190" t="s">
        <v>7368</v>
      </c>
      <c r="D7692" s="190" t="s">
        <v>1962</v>
      </c>
      <c r="E7692" s="190" t="s">
        <v>20867</v>
      </c>
      <c r="F7692" s="190" t="s">
        <v>20869</v>
      </c>
      <c r="G7692" s="192">
        <v>1000</v>
      </c>
      <c r="H7692" s="191">
        <v>98.7</v>
      </c>
      <c r="I7692" s="188">
        <v>10.131712259371833</v>
      </c>
      <c r="J7692" s="192">
        <v>1000</v>
      </c>
      <c r="K7692" s="191">
        <v>99</v>
      </c>
      <c r="L7692" s="193">
        <v>10.1010101010101</v>
      </c>
      <c r="O7692" s="185"/>
    </row>
    <row r="7693" spans="1:15" x14ac:dyDescent="0.25">
      <c r="A7693" s="239" t="s">
        <v>17840</v>
      </c>
      <c r="B7693" s="189" t="s">
        <v>7369</v>
      </c>
      <c r="C7693" s="190" t="s">
        <v>7368</v>
      </c>
      <c r="D7693" s="190" t="s">
        <v>1963</v>
      </c>
      <c r="E7693" s="190" t="s">
        <v>20867</v>
      </c>
      <c r="F7693" s="190" t="s">
        <v>20869</v>
      </c>
      <c r="G7693" s="192">
        <v>28232</v>
      </c>
      <c r="H7693" s="191">
        <v>637</v>
      </c>
      <c r="I7693" s="188">
        <v>44.320251177394034</v>
      </c>
      <c r="J7693" s="192">
        <v>28582</v>
      </c>
      <c r="K7693" s="191">
        <v>639.6</v>
      </c>
      <c r="L7693" s="193">
        <v>44.687304565353344</v>
      </c>
      <c r="O7693" s="185"/>
    </row>
    <row r="7694" spans="1:15" x14ac:dyDescent="0.25">
      <c r="A7694" s="239" t="s">
        <v>17841</v>
      </c>
      <c r="B7694" s="189" t="s">
        <v>7369</v>
      </c>
      <c r="C7694" s="190" t="s">
        <v>7368</v>
      </c>
      <c r="D7694" s="190" t="s">
        <v>1964</v>
      </c>
      <c r="E7694" s="190" t="s">
        <v>20867</v>
      </c>
      <c r="F7694" s="190" t="s">
        <v>20869</v>
      </c>
      <c r="G7694" s="192">
        <v>1000</v>
      </c>
      <c r="H7694" s="191">
        <v>101.7</v>
      </c>
      <c r="I7694" s="188">
        <v>9.8328416912487704</v>
      </c>
      <c r="J7694" s="192">
        <v>1000</v>
      </c>
      <c r="K7694" s="191">
        <v>99</v>
      </c>
      <c r="L7694" s="193">
        <v>10.1010101010101</v>
      </c>
      <c r="O7694" s="185"/>
    </row>
    <row r="7695" spans="1:15" x14ac:dyDescent="0.25">
      <c r="A7695" s="239" t="s">
        <v>17842</v>
      </c>
      <c r="B7695" s="189" t="s">
        <v>7369</v>
      </c>
      <c r="C7695" s="190" t="s">
        <v>7368</v>
      </c>
      <c r="D7695" s="190" t="s">
        <v>1965</v>
      </c>
      <c r="E7695" s="190" t="s">
        <v>20867</v>
      </c>
      <c r="F7695" s="190" t="s">
        <v>20869</v>
      </c>
      <c r="G7695" s="192">
        <v>95000</v>
      </c>
      <c r="H7695" s="191">
        <v>1028.5</v>
      </c>
      <c r="I7695" s="188">
        <v>92.367525522605732</v>
      </c>
      <c r="J7695" s="192">
        <v>97000</v>
      </c>
      <c r="K7695" s="191">
        <v>1028.0999999999999</v>
      </c>
      <c r="L7695" s="193">
        <v>94.348798754984927</v>
      </c>
      <c r="O7695" s="185"/>
    </row>
    <row r="7696" spans="1:15" x14ac:dyDescent="0.25">
      <c r="A7696" s="239" t="s">
        <v>17843</v>
      </c>
      <c r="B7696" s="189" t="s">
        <v>7369</v>
      </c>
      <c r="C7696" s="190" t="s">
        <v>7368</v>
      </c>
      <c r="D7696" s="190" t="s">
        <v>1966</v>
      </c>
      <c r="E7696" s="190" t="s">
        <v>20867</v>
      </c>
      <c r="F7696" s="190" t="s">
        <v>20869</v>
      </c>
      <c r="G7696" s="192">
        <v>10000</v>
      </c>
      <c r="H7696" s="191">
        <v>227.3</v>
      </c>
      <c r="I7696" s="188">
        <v>43.994720633523976</v>
      </c>
      <c r="J7696" s="192">
        <v>10500</v>
      </c>
      <c r="K7696" s="191">
        <v>229.3</v>
      </c>
      <c r="L7696" s="193">
        <v>45.791539467945917</v>
      </c>
      <c r="O7696" s="185"/>
    </row>
    <row r="7697" spans="1:15" x14ac:dyDescent="0.25">
      <c r="A7697" s="239" t="s">
        <v>17844</v>
      </c>
      <c r="B7697" s="189" t="s">
        <v>7369</v>
      </c>
      <c r="C7697" s="190" t="s">
        <v>7368</v>
      </c>
      <c r="D7697" s="190" t="s">
        <v>1967</v>
      </c>
      <c r="E7697" s="190" t="s">
        <v>20867</v>
      </c>
      <c r="F7697" s="190" t="s">
        <v>20869</v>
      </c>
      <c r="G7697" s="192">
        <v>263321</v>
      </c>
      <c r="H7697" s="191">
        <v>2267</v>
      </c>
      <c r="I7697" s="188">
        <v>116.15394794883106</v>
      </c>
      <c r="J7697" s="192">
        <v>263321</v>
      </c>
      <c r="K7697" s="191">
        <v>2314.6</v>
      </c>
      <c r="L7697" s="193">
        <v>113.76522941328956</v>
      </c>
      <c r="O7697" s="185"/>
    </row>
    <row r="7698" spans="1:15" x14ac:dyDescent="0.25">
      <c r="A7698" s="239" t="s">
        <v>17845</v>
      </c>
      <c r="B7698" s="189" t="s">
        <v>7369</v>
      </c>
      <c r="C7698" s="190" t="s">
        <v>7368</v>
      </c>
      <c r="D7698" s="190" t="s">
        <v>1968</v>
      </c>
      <c r="E7698" s="190" t="s">
        <v>20867</v>
      </c>
      <c r="F7698" s="190" t="s">
        <v>20869</v>
      </c>
      <c r="G7698" s="192">
        <v>86581</v>
      </c>
      <c r="H7698" s="191">
        <v>1337.5</v>
      </c>
      <c r="I7698" s="188">
        <v>64.733457943925231</v>
      </c>
      <c r="J7698" s="192">
        <v>94020</v>
      </c>
      <c r="K7698" s="191">
        <v>1426.6</v>
      </c>
      <c r="L7698" s="193">
        <v>65.904948829384551</v>
      </c>
      <c r="O7698" s="185"/>
    </row>
    <row r="7699" spans="1:15" x14ac:dyDescent="0.25">
      <c r="A7699" s="239" t="s">
        <v>17846</v>
      </c>
      <c r="B7699" s="189" t="s">
        <v>7369</v>
      </c>
      <c r="C7699" s="190" t="s">
        <v>7368</v>
      </c>
      <c r="D7699" s="190" t="s">
        <v>1969</v>
      </c>
      <c r="E7699" s="190" t="s">
        <v>20867</v>
      </c>
      <c r="F7699" s="190" t="s">
        <v>20869</v>
      </c>
      <c r="G7699" s="192">
        <v>11450</v>
      </c>
      <c r="H7699" s="191">
        <v>277.2</v>
      </c>
      <c r="I7699" s="188">
        <v>41.305916305916305</v>
      </c>
      <c r="J7699" s="192">
        <v>11850</v>
      </c>
      <c r="K7699" s="191">
        <v>277.89999999999998</v>
      </c>
      <c r="L7699" s="193">
        <v>42.641237855343654</v>
      </c>
      <c r="O7699" s="185"/>
    </row>
    <row r="7700" spans="1:15" x14ac:dyDescent="0.25">
      <c r="A7700" s="239" t="s">
        <v>17847</v>
      </c>
      <c r="B7700" s="189" t="s">
        <v>7369</v>
      </c>
      <c r="C7700" s="190" t="s">
        <v>7368</v>
      </c>
      <c r="D7700" s="190" t="s">
        <v>17848</v>
      </c>
      <c r="E7700" s="190" t="s">
        <v>20867</v>
      </c>
      <c r="F7700" s="190" t="s">
        <v>20868</v>
      </c>
      <c r="G7700" s="192">
        <v>0</v>
      </c>
      <c r="H7700" s="191">
        <v>57.1</v>
      </c>
      <c r="I7700" s="188">
        <v>0</v>
      </c>
      <c r="J7700" s="192">
        <v>0</v>
      </c>
      <c r="K7700" s="191">
        <v>58.2</v>
      </c>
      <c r="L7700" s="193">
        <v>0</v>
      </c>
      <c r="O7700" s="185"/>
    </row>
    <row r="7701" spans="1:15" x14ac:dyDescent="0.25">
      <c r="A7701" s="239" t="s">
        <v>17849</v>
      </c>
      <c r="B7701" s="189" t="s">
        <v>7369</v>
      </c>
      <c r="C7701" s="190" t="s">
        <v>7368</v>
      </c>
      <c r="D7701" s="190" t="s">
        <v>4752</v>
      </c>
      <c r="E7701" s="190" t="s">
        <v>20867</v>
      </c>
      <c r="F7701" s="190" t="s">
        <v>20869</v>
      </c>
      <c r="G7701" s="192">
        <v>34500</v>
      </c>
      <c r="H7701" s="191">
        <v>617.4</v>
      </c>
      <c r="I7701" s="188">
        <v>55.879494655004862</v>
      </c>
      <c r="J7701" s="192">
        <v>36350</v>
      </c>
      <c r="K7701" s="191">
        <v>650.4</v>
      </c>
      <c r="L7701" s="193">
        <v>55.888683886838869</v>
      </c>
      <c r="O7701" s="185"/>
    </row>
    <row r="7702" spans="1:15" x14ac:dyDescent="0.25">
      <c r="A7702" s="239" t="s">
        <v>17850</v>
      </c>
      <c r="B7702" s="189" t="s">
        <v>7369</v>
      </c>
      <c r="C7702" s="190" t="s">
        <v>7368</v>
      </c>
      <c r="D7702" s="190" t="s">
        <v>4753</v>
      </c>
      <c r="E7702" s="190" t="s">
        <v>20867</v>
      </c>
      <c r="F7702" s="190" t="s">
        <v>20869</v>
      </c>
      <c r="G7702" s="192">
        <v>6700.2</v>
      </c>
      <c r="H7702" s="191">
        <v>164.2</v>
      </c>
      <c r="I7702" s="188">
        <v>40.805115712545678</v>
      </c>
      <c r="J7702" s="192">
        <v>6646</v>
      </c>
      <c r="K7702" s="191">
        <v>161.1</v>
      </c>
      <c r="L7702" s="193">
        <v>41.253879577901927</v>
      </c>
      <c r="O7702" s="185"/>
    </row>
    <row r="7703" spans="1:15" x14ac:dyDescent="0.25">
      <c r="A7703" s="239" t="s">
        <v>17851</v>
      </c>
      <c r="B7703" s="189" t="s">
        <v>7369</v>
      </c>
      <c r="C7703" s="190" t="s">
        <v>7368</v>
      </c>
      <c r="D7703" s="190" t="s">
        <v>4754</v>
      </c>
      <c r="E7703" s="190" t="s">
        <v>20867</v>
      </c>
      <c r="F7703" s="190" t="s">
        <v>20869</v>
      </c>
      <c r="G7703" s="192">
        <v>14152</v>
      </c>
      <c r="H7703" s="191">
        <v>167</v>
      </c>
      <c r="I7703" s="188">
        <v>84.742514970059887</v>
      </c>
      <c r="J7703" s="192">
        <v>14473</v>
      </c>
      <c r="K7703" s="191">
        <v>170.8</v>
      </c>
      <c r="L7703" s="193">
        <v>84.736533957845424</v>
      </c>
      <c r="O7703" s="185"/>
    </row>
    <row r="7704" spans="1:15" x14ac:dyDescent="0.25">
      <c r="A7704" s="239" t="s">
        <v>17852</v>
      </c>
      <c r="B7704" s="189" t="s">
        <v>7369</v>
      </c>
      <c r="C7704" s="190" t="s">
        <v>7368</v>
      </c>
      <c r="D7704" s="190" t="s">
        <v>17853</v>
      </c>
      <c r="E7704" s="190" t="s">
        <v>20867</v>
      </c>
      <c r="F7704" s="190" t="s">
        <v>20868</v>
      </c>
      <c r="G7704" s="192">
        <v>0</v>
      </c>
      <c r="H7704" s="191">
        <v>57.6</v>
      </c>
      <c r="I7704" s="188">
        <v>0</v>
      </c>
      <c r="J7704" s="192">
        <v>0</v>
      </c>
      <c r="K7704" s="191">
        <v>59.6</v>
      </c>
      <c r="L7704" s="193">
        <v>0</v>
      </c>
      <c r="O7704" s="185"/>
    </row>
    <row r="7705" spans="1:15" x14ac:dyDescent="0.25">
      <c r="A7705" s="239" t="s">
        <v>17854</v>
      </c>
      <c r="B7705" s="189" t="s">
        <v>7369</v>
      </c>
      <c r="C7705" s="190" t="s">
        <v>7368</v>
      </c>
      <c r="D7705" s="190" t="s">
        <v>4755</v>
      </c>
      <c r="E7705" s="190" t="s">
        <v>20867</v>
      </c>
      <c r="F7705" s="190" t="s">
        <v>20869</v>
      </c>
      <c r="G7705" s="192">
        <v>756298.41</v>
      </c>
      <c r="H7705" s="191">
        <v>7551</v>
      </c>
      <c r="I7705" s="188">
        <v>100.15870878029401</v>
      </c>
      <c r="J7705" s="192">
        <v>796298</v>
      </c>
      <c r="K7705" s="191">
        <v>7757.4</v>
      </c>
      <c r="L7705" s="193">
        <v>102.65011472916184</v>
      </c>
      <c r="O7705" s="185"/>
    </row>
    <row r="7706" spans="1:15" x14ac:dyDescent="0.25">
      <c r="A7706" s="239" t="s">
        <v>17855</v>
      </c>
      <c r="B7706" s="189" t="s">
        <v>7369</v>
      </c>
      <c r="C7706" s="190" t="s">
        <v>7368</v>
      </c>
      <c r="D7706" s="190" t="s">
        <v>4756</v>
      </c>
      <c r="E7706" s="190" t="s">
        <v>20867</v>
      </c>
      <c r="F7706" s="190" t="s">
        <v>20869</v>
      </c>
      <c r="G7706" s="192">
        <v>40650</v>
      </c>
      <c r="H7706" s="191">
        <v>527.79999999999995</v>
      </c>
      <c r="I7706" s="188">
        <v>77.017809776430468</v>
      </c>
      <c r="J7706" s="192">
        <v>41450</v>
      </c>
      <c r="K7706" s="191">
        <v>520.9</v>
      </c>
      <c r="L7706" s="193">
        <v>79.573814551737385</v>
      </c>
      <c r="O7706" s="185"/>
    </row>
    <row r="7707" spans="1:15" x14ac:dyDescent="0.25">
      <c r="A7707" s="239" t="s">
        <v>17856</v>
      </c>
      <c r="B7707" s="189" t="s">
        <v>7369</v>
      </c>
      <c r="C7707" s="190" t="s">
        <v>7368</v>
      </c>
      <c r="D7707" s="190" t="s">
        <v>4757</v>
      </c>
      <c r="E7707" s="190" t="s">
        <v>20867</v>
      </c>
      <c r="F7707" s="190" t="s">
        <v>20869</v>
      </c>
      <c r="G7707" s="192">
        <v>3050</v>
      </c>
      <c r="H7707" s="191">
        <v>126.2</v>
      </c>
      <c r="I7707" s="188">
        <v>24.167987321711568</v>
      </c>
      <c r="J7707" s="192">
        <v>3150</v>
      </c>
      <c r="K7707" s="191">
        <v>128.4</v>
      </c>
      <c r="L7707" s="193">
        <v>24.532710280373831</v>
      </c>
      <c r="O7707" s="185"/>
    </row>
    <row r="7708" spans="1:15" x14ac:dyDescent="0.25">
      <c r="A7708" s="239" t="s">
        <v>17857</v>
      </c>
      <c r="B7708" s="189" t="s">
        <v>7369</v>
      </c>
      <c r="C7708" s="190" t="s">
        <v>7368</v>
      </c>
      <c r="D7708" s="190" t="s">
        <v>4758</v>
      </c>
      <c r="E7708" s="190" t="s">
        <v>20867</v>
      </c>
      <c r="F7708" s="190" t="s">
        <v>20869</v>
      </c>
      <c r="G7708" s="192">
        <v>33890.5</v>
      </c>
      <c r="H7708" s="191">
        <v>724.8</v>
      </c>
      <c r="I7708" s="188">
        <v>46.758416114790293</v>
      </c>
      <c r="J7708" s="192">
        <v>33961</v>
      </c>
      <c r="K7708" s="191">
        <v>738.2</v>
      </c>
      <c r="L7708" s="193">
        <v>46.005147656461659</v>
      </c>
      <c r="O7708" s="185"/>
    </row>
    <row r="7709" spans="1:15" x14ac:dyDescent="0.25">
      <c r="A7709" s="239" t="s">
        <v>17858</v>
      </c>
      <c r="B7709" s="189" t="s">
        <v>7369</v>
      </c>
      <c r="C7709" s="190" t="s">
        <v>7368</v>
      </c>
      <c r="D7709" s="190" t="s">
        <v>4759</v>
      </c>
      <c r="E7709" s="190" t="s">
        <v>20867</v>
      </c>
      <c r="F7709" s="190" t="s">
        <v>20869</v>
      </c>
      <c r="G7709" s="192">
        <v>1000</v>
      </c>
      <c r="H7709" s="191">
        <v>53.3</v>
      </c>
      <c r="I7709" s="188">
        <v>18.761726078799249</v>
      </c>
      <c r="J7709" s="192">
        <v>1000</v>
      </c>
      <c r="K7709" s="191">
        <v>53.9</v>
      </c>
      <c r="L7709" s="193">
        <v>18.55287569573284</v>
      </c>
      <c r="O7709" s="185"/>
    </row>
    <row r="7710" spans="1:15" x14ac:dyDescent="0.25">
      <c r="A7710" s="239" t="s">
        <v>17859</v>
      </c>
      <c r="B7710" s="189" t="s">
        <v>7369</v>
      </c>
      <c r="C7710" s="190" t="s">
        <v>7368</v>
      </c>
      <c r="D7710" s="190" t="s">
        <v>4760</v>
      </c>
      <c r="E7710" s="190" t="s">
        <v>20867</v>
      </c>
      <c r="F7710" s="190" t="s">
        <v>20869</v>
      </c>
      <c r="G7710" s="192">
        <v>16600</v>
      </c>
      <c r="H7710" s="191">
        <v>370.2</v>
      </c>
      <c r="I7710" s="188">
        <v>44.840626688276608</v>
      </c>
      <c r="J7710" s="192">
        <v>16600</v>
      </c>
      <c r="K7710" s="191">
        <v>368.6</v>
      </c>
      <c r="L7710" s="193">
        <v>45.035268583830707</v>
      </c>
      <c r="O7710" s="185"/>
    </row>
    <row r="7711" spans="1:15" x14ac:dyDescent="0.25">
      <c r="A7711" s="239" t="s">
        <v>17860</v>
      </c>
      <c r="B7711" s="189" t="s">
        <v>7369</v>
      </c>
      <c r="C7711" s="190" t="s">
        <v>7368</v>
      </c>
      <c r="D7711" s="190" t="s">
        <v>4761</v>
      </c>
      <c r="E7711" s="190" t="s">
        <v>20867</v>
      </c>
      <c r="F7711" s="190" t="s">
        <v>20869</v>
      </c>
      <c r="G7711" s="192">
        <v>10000</v>
      </c>
      <c r="H7711" s="191">
        <v>177.6</v>
      </c>
      <c r="I7711" s="188">
        <v>56.306306306306311</v>
      </c>
      <c r="J7711" s="192">
        <v>10000</v>
      </c>
      <c r="K7711" s="191">
        <v>176.2</v>
      </c>
      <c r="L7711" s="193">
        <v>56.753688989784337</v>
      </c>
      <c r="O7711" s="185"/>
    </row>
    <row r="7712" spans="1:15" x14ac:dyDescent="0.25">
      <c r="A7712" s="239" t="s">
        <v>17861</v>
      </c>
      <c r="B7712" s="189" t="s">
        <v>7369</v>
      </c>
      <c r="C7712" s="190" t="s">
        <v>7368</v>
      </c>
      <c r="D7712" s="190" t="s">
        <v>4762</v>
      </c>
      <c r="E7712" s="190" t="s">
        <v>20867</v>
      </c>
      <c r="F7712" s="190" t="s">
        <v>20869</v>
      </c>
      <c r="G7712" s="192">
        <v>11442.41</v>
      </c>
      <c r="H7712" s="191">
        <v>328</v>
      </c>
      <c r="I7712" s="188">
        <v>34.885396341463412</v>
      </c>
      <c r="J7712" s="192">
        <v>11700</v>
      </c>
      <c r="K7712" s="191">
        <v>325.60000000000002</v>
      </c>
      <c r="L7712" s="193">
        <v>35.933660933660931</v>
      </c>
      <c r="O7712" s="185"/>
    </row>
    <row r="7713" spans="1:15" x14ac:dyDescent="0.25">
      <c r="A7713" s="239" t="s">
        <v>17862</v>
      </c>
      <c r="B7713" s="189" t="s">
        <v>7369</v>
      </c>
      <c r="C7713" s="190" t="s">
        <v>7368</v>
      </c>
      <c r="D7713" s="190" t="s">
        <v>4763</v>
      </c>
      <c r="E7713" s="190" t="s">
        <v>20867</v>
      </c>
      <c r="F7713" s="190" t="s">
        <v>20869</v>
      </c>
      <c r="G7713" s="192">
        <v>20800</v>
      </c>
      <c r="H7713" s="191">
        <v>665.5</v>
      </c>
      <c r="I7713" s="188">
        <v>31.254695717505633</v>
      </c>
      <c r="J7713" s="192">
        <v>20800</v>
      </c>
      <c r="K7713" s="191">
        <v>668</v>
      </c>
      <c r="L7713" s="193">
        <v>31.137724550898202</v>
      </c>
      <c r="O7713" s="185"/>
    </row>
    <row r="7714" spans="1:15" x14ac:dyDescent="0.25">
      <c r="A7714" s="239" t="s">
        <v>17863</v>
      </c>
      <c r="B7714" s="189" t="s">
        <v>7369</v>
      </c>
      <c r="C7714" s="190" t="s">
        <v>7368</v>
      </c>
      <c r="D7714" s="190" t="s">
        <v>4764</v>
      </c>
      <c r="E7714" s="190" t="s">
        <v>20867</v>
      </c>
      <c r="F7714" s="190" t="s">
        <v>20869</v>
      </c>
      <c r="G7714" s="192">
        <v>85593.32</v>
      </c>
      <c r="H7714" s="191">
        <v>1653</v>
      </c>
      <c r="I7714" s="188">
        <v>51.780592861464008</v>
      </c>
      <c r="J7714" s="192">
        <v>85713</v>
      </c>
      <c r="K7714" s="191">
        <v>1681.4</v>
      </c>
      <c r="L7714" s="193">
        <v>50.977161888902103</v>
      </c>
      <c r="O7714" s="185"/>
    </row>
    <row r="7715" spans="1:15" x14ac:dyDescent="0.25">
      <c r="A7715" s="239" t="s">
        <v>17864</v>
      </c>
      <c r="B7715" s="189" t="s">
        <v>7369</v>
      </c>
      <c r="C7715" s="190" t="s">
        <v>7368</v>
      </c>
      <c r="D7715" s="190" t="s">
        <v>4765</v>
      </c>
      <c r="E7715" s="190" t="s">
        <v>20867</v>
      </c>
      <c r="F7715" s="190" t="s">
        <v>20869</v>
      </c>
      <c r="G7715" s="192">
        <v>17000</v>
      </c>
      <c r="H7715" s="191">
        <v>583.4</v>
      </c>
      <c r="I7715" s="188">
        <v>29.139526911210147</v>
      </c>
      <c r="J7715" s="192">
        <v>17000</v>
      </c>
      <c r="K7715" s="191">
        <v>582.79999999999995</v>
      </c>
      <c r="L7715" s="193">
        <v>29.169526424159233</v>
      </c>
      <c r="O7715" s="185"/>
    </row>
    <row r="7716" spans="1:15" x14ac:dyDescent="0.25">
      <c r="A7716" s="239" t="s">
        <v>17865</v>
      </c>
      <c r="B7716" s="189" t="s">
        <v>7369</v>
      </c>
      <c r="C7716" s="190" t="s">
        <v>7368</v>
      </c>
      <c r="D7716" s="190" t="s">
        <v>4766</v>
      </c>
      <c r="E7716" s="190" t="s">
        <v>20867</v>
      </c>
      <c r="F7716" s="190" t="s">
        <v>20869</v>
      </c>
      <c r="G7716" s="192">
        <v>12400</v>
      </c>
      <c r="H7716" s="191">
        <v>248.9</v>
      </c>
      <c r="I7716" s="188">
        <v>49.819204499799113</v>
      </c>
      <c r="J7716" s="192">
        <v>11000</v>
      </c>
      <c r="K7716" s="191">
        <v>247.9</v>
      </c>
      <c r="L7716" s="193">
        <v>44.372730939895121</v>
      </c>
      <c r="O7716" s="185"/>
    </row>
    <row r="7717" spans="1:15" x14ac:dyDescent="0.25">
      <c r="A7717" s="239" t="s">
        <v>17866</v>
      </c>
      <c r="B7717" s="189" t="s">
        <v>7369</v>
      </c>
      <c r="C7717" s="190" t="s">
        <v>7368</v>
      </c>
      <c r="D7717" s="190" t="s">
        <v>4767</v>
      </c>
      <c r="E7717" s="190" t="s">
        <v>20867</v>
      </c>
      <c r="F7717" s="190" t="s">
        <v>20869</v>
      </c>
      <c r="G7717" s="192">
        <v>13360</v>
      </c>
      <c r="H7717" s="191">
        <v>304.5</v>
      </c>
      <c r="I7717" s="188">
        <v>43.875205254515599</v>
      </c>
      <c r="J7717" s="192">
        <v>13493</v>
      </c>
      <c r="K7717" s="191">
        <v>307.5</v>
      </c>
      <c r="L7717" s="193">
        <v>43.87967479674797</v>
      </c>
      <c r="O7717" s="185"/>
    </row>
    <row r="7718" spans="1:15" x14ac:dyDescent="0.25">
      <c r="A7718" s="239" t="s">
        <v>17867</v>
      </c>
      <c r="B7718" s="189" t="s">
        <v>7369</v>
      </c>
      <c r="C7718" s="190" t="s">
        <v>7368</v>
      </c>
      <c r="D7718" s="190" t="s">
        <v>4768</v>
      </c>
      <c r="E7718" s="190" t="s">
        <v>20867</v>
      </c>
      <c r="F7718" s="190" t="s">
        <v>20869</v>
      </c>
      <c r="G7718" s="192">
        <v>5000</v>
      </c>
      <c r="H7718" s="191">
        <v>303</v>
      </c>
      <c r="I7718" s="188">
        <v>16.501650165016503</v>
      </c>
      <c r="J7718" s="192">
        <v>5500</v>
      </c>
      <c r="K7718" s="191">
        <v>296.3</v>
      </c>
      <c r="L7718" s="193">
        <v>18.562267971650353</v>
      </c>
      <c r="O7718" s="185"/>
    </row>
    <row r="7719" spans="1:15" x14ac:dyDescent="0.25">
      <c r="A7719" s="239" t="s">
        <v>17868</v>
      </c>
      <c r="B7719" s="189" t="s">
        <v>7369</v>
      </c>
      <c r="C7719" s="190" t="s">
        <v>7368</v>
      </c>
      <c r="D7719" s="190" t="s">
        <v>4769</v>
      </c>
      <c r="E7719" s="190" t="s">
        <v>20867</v>
      </c>
      <c r="F7719" s="190" t="s">
        <v>20869</v>
      </c>
      <c r="G7719" s="192">
        <v>467700</v>
      </c>
      <c r="H7719" s="191">
        <v>5493</v>
      </c>
      <c r="I7719" s="188">
        <v>85.14472965592573</v>
      </c>
      <c r="J7719" s="192">
        <v>481693</v>
      </c>
      <c r="K7719" s="191">
        <v>5536.7</v>
      </c>
      <c r="L7719" s="193">
        <v>87.000018061300054</v>
      </c>
      <c r="O7719" s="185"/>
    </row>
    <row r="7720" spans="1:15" x14ac:dyDescent="0.25">
      <c r="A7720" s="239" t="s">
        <v>17869</v>
      </c>
      <c r="B7720" s="189" t="s">
        <v>7369</v>
      </c>
      <c r="C7720" s="190" t="s">
        <v>7368</v>
      </c>
      <c r="D7720" s="190" t="s">
        <v>4770</v>
      </c>
      <c r="E7720" s="190" t="s">
        <v>20867</v>
      </c>
      <c r="F7720" s="190" t="s">
        <v>20869</v>
      </c>
      <c r="G7720" s="192">
        <v>4000</v>
      </c>
      <c r="H7720" s="191">
        <v>160.30000000000001</v>
      </c>
      <c r="I7720" s="188">
        <v>24.953212726138489</v>
      </c>
      <c r="J7720" s="192">
        <v>4000</v>
      </c>
      <c r="K7720" s="191">
        <v>159.19999999999999</v>
      </c>
      <c r="L7720" s="193">
        <v>25.125628140703519</v>
      </c>
      <c r="O7720" s="185"/>
    </row>
    <row r="7721" spans="1:15" x14ac:dyDescent="0.25">
      <c r="A7721" s="239" t="s">
        <v>17870</v>
      </c>
      <c r="B7721" s="189" t="s">
        <v>7369</v>
      </c>
      <c r="C7721" s="190" t="s">
        <v>7368</v>
      </c>
      <c r="D7721" s="190" t="s">
        <v>4771</v>
      </c>
      <c r="E7721" s="190" t="s">
        <v>20867</v>
      </c>
      <c r="F7721" s="190" t="s">
        <v>20869</v>
      </c>
      <c r="G7721" s="192">
        <v>12791</v>
      </c>
      <c r="H7721" s="191">
        <v>231.5</v>
      </c>
      <c r="I7721" s="188">
        <v>55.252699784017281</v>
      </c>
      <c r="J7721" s="192">
        <v>12993</v>
      </c>
      <c r="K7721" s="191">
        <v>229.4</v>
      </c>
      <c r="L7721" s="193">
        <v>56.639058413251959</v>
      </c>
      <c r="O7721" s="185"/>
    </row>
    <row r="7722" spans="1:15" x14ac:dyDescent="0.25">
      <c r="A7722" s="239" t="s">
        <v>17871</v>
      </c>
      <c r="B7722" s="189" t="s">
        <v>7369</v>
      </c>
      <c r="C7722" s="190" t="s">
        <v>7368</v>
      </c>
      <c r="D7722" s="190" t="s">
        <v>4772</v>
      </c>
      <c r="E7722" s="190" t="s">
        <v>20867</v>
      </c>
      <c r="F7722" s="190" t="s">
        <v>20869</v>
      </c>
      <c r="G7722" s="192">
        <v>33000</v>
      </c>
      <c r="H7722" s="191">
        <v>594.9</v>
      </c>
      <c r="I7722" s="188">
        <v>55.47150781643974</v>
      </c>
      <c r="J7722" s="192">
        <v>33000</v>
      </c>
      <c r="K7722" s="191">
        <v>592.5</v>
      </c>
      <c r="L7722" s="193">
        <v>55.696202531645568</v>
      </c>
      <c r="O7722" s="185"/>
    </row>
    <row r="7723" spans="1:15" x14ac:dyDescent="0.25">
      <c r="A7723" s="239" t="s">
        <v>17872</v>
      </c>
      <c r="B7723" s="189" t="s">
        <v>7369</v>
      </c>
      <c r="C7723" s="190" t="s">
        <v>7368</v>
      </c>
      <c r="D7723" s="190" t="s">
        <v>4773</v>
      </c>
      <c r="E7723" s="190" t="s">
        <v>20867</v>
      </c>
      <c r="F7723" s="190" t="s">
        <v>20869</v>
      </c>
      <c r="G7723" s="192">
        <v>4500</v>
      </c>
      <c r="H7723" s="191">
        <v>160.80000000000001</v>
      </c>
      <c r="I7723" s="188">
        <v>27.985074626865671</v>
      </c>
      <c r="J7723" s="192">
        <v>4500</v>
      </c>
      <c r="K7723" s="191">
        <v>161.69999999999999</v>
      </c>
      <c r="L7723" s="193">
        <v>27.829313543599259</v>
      </c>
      <c r="O7723" s="185"/>
    </row>
    <row r="7724" spans="1:15" x14ac:dyDescent="0.25">
      <c r="A7724" s="239" t="s">
        <v>17873</v>
      </c>
      <c r="B7724" s="189" t="s">
        <v>7369</v>
      </c>
      <c r="C7724" s="190" t="s">
        <v>7368</v>
      </c>
      <c r="D7724" s="190" t="s">
        <v>4774</v>
      </c>
      <c r="E7724" s="190" t="s">
        <v>20867</v>
      </c>
      <c r="F7724" s="190" t="s">
        <v>20869</v>
      </c>
      <c r="G7724" s="192">
        <v>34450</v>
      </c>
      <c r="H7724" s="191">
        <v>662.2</v>
      </c>
      <c r="I7724" s="188">
        <v>52.023557837511319</v>
      </c>
      <c r="J7724" s="192">
        <v>34450</v>
      </c>
      <c r="K7724" s="191">
        <v>662.5</v>
      </c>
      <c r="L7724" s="193">
        <v>52</v>
      </c>
      <c r="O7724" s="185"/>
    </row>
    <row r="7725" spans="1:15" x14ac:dyDescent="0.25">
      <c r="A7725" s="239" t="s">
        <v>17874</v>
      </c>
      <c r="B7725" s="189" t="s">
        <v>7369</v>
      </c>
      <c r="C7725" s="190" t="s">
        <v>7368</v>
      </c>
      <c r="D7725" s="190" t="s">
        <v>4775</v>
      </c>
      <c r="E7725" s="190" t="s">
        <v>20867</v>
      </c>
      <c r="F7725" s="190" t="s">
        <v>20869</v>
      </c>
      <c r="G7725" s="192">
        <v>14600</v>
      </c>
      <c r="H7725" s="191">
        <v>291.89999999999998</v>
      </c>
      <c r="I7725" s="188">
        <v>50.017129153819802</v>
      </c>
      <c r="J7725" s="192">
        <v>14300</v>
      </c>
      <c r="K7725" s="191">
        <v>295.8</v>
      </c>
      <c r="L7725" s="193">
        <v>48.343475321162948</v>
      </c>
      <c r="O7725" s="185"/>
    </row>
    <row r="7726" spans="1:15" x14ac:dyDescent="0.25">
      <c r="A7726" s="239" t="s">
        <v>17875</v>
      </c>
      <c r="B7726" s="189" t="s">
        <v>7369</v>
      </c>
      <c r="C7726" s="190" t="s">
        <v>7368</v>
      </c>
      <c r="D7726" s="190" t="s">
        <v>4776</v>
      </c>
      <c r="E7726" s="190" t="s">
        <v>20867</v>
      </c>
      <c r="F7726" s="190" t="s">
        <v>20869</v>
      </c>
      <c r="G7726" s="192">
        <v>10500</v>
      </c>
      <c r="H7726" s="191">
        <v>211.6</v>
      </c>
      <c r="I7726" s="188">
        <v>49.621928166351609</v>
      </c>
      <c r="J7726" s="192">
        <v>10500</v>
      </c>
      <c r="K7726" s="191">
        <v>211.2</v>
      </c>
      <c r="L7726" s="193">
        <v>49.715909090909093</v>
      </c>
      <c r="O7726" s="185"/>
    </row>
    <row r="7727" spans="1:15" x14ac:dyDescent="0.25">
      <c r="A7727" s="239" t="s">
        <v>17876</v>
      </c>
      <c r="B7727" s="189" t="s">
        <v>7369</v>
      </c>
      <c r="C7727" s="190" t="s">
        <v>7368</v>
      </c>
      <c r="D7727" s="190" t="s">
        <v>17877</v>
      </c>
      <c r="E7727" s="190" t="s">
        <v>20867</v>
      </c>
      <c r="F7727" s="190" t="s">
        <v>20868</v>
      </c>
      <c r="G7727" s="192">
        <v>0</v>
      </c>
      <c r="H7727" s="191">
        <v>34.299999999999997</v>
      </c>
      <c r="I7727" s="188">
        <v>0</v>
      </c>
      <c r="J7727" s="192">
        <v>0</v>
      </c>
      <c r="K7727" s="191">
        <v>34.299999999999997</v>
      </c>
      <c r="L7727" s="193">
        <v>0</v>
      </c>
      <c r="O7727" s="185"/>
    </row>
    <row r="7728" spans="1:15" x14ac:dyDescent="0.25">
      <c r="A7728" s="239" t="s">
        <v>17878</v>
      </c>
      <c r="B7728" s="189" t="s">
        <v>7369</v>
      </c>
      <c r="C7728" s="190" t="s">
        <v>7368</v>
      </c>
      <c r="D7728" s="190" t="s">
        <v>4777</v>
      </c>
      <c r="E7728" s="190" t="s">
        <v>20867</v>
      </c>
      <c r="F7728" s="190" t="s">
        <v>20869</v>
      </c>
      <c r="G7728" s="192">
        <v>16153</v>
      </c>
      <c r="H7728" s="191">
        <v>340.6</v>
      </c>
      <c r="I7728" s="188">
        <v>47.425132119788607</v>
      </c>
      <c r="J7728" s="192">
        <v>16643.55</v>
      </c>
      <c r="K7728" s="191">
        <v>344.4</v>
      </c>
      <c r="L7728" s="193">
        <v>48.326219512195124</v>
      </c>
      <c r="O7728" s="185"/>
    </row>
    <row r="7729" spans="1:15" x14ac:dyDescent="0.25">
      <c r="A7729" s="239" t="s">
        <v>17879</v>
      </c>
      <c r="B7729" s="189" t="s">
        <v>7369</v>
      </c>
      <c r="C7729" s="190" t="s">
        <v>7368</v>
      </c>
      <c r="D7729" s="190" t="s">
        <v>1982</v>
      </c>
      <c r="E7729" s="190" t="s">
        <v>20867</v>
      </c>
      <c r="F7729" s="190" t="s">
        <v>20869</v>
      </c>
      <c r="G7729" s="192">
        <v>4500</v>
      </c>
      <c r="H7729" s="191">
        <v>122.5</v>
      </c>
      <c r="I7729" s="188">
        <v>36.734693877551024</v>
      </c>
      <c r="J7729" s="192">
        <v>4510</v>
      </c>
      <c r="K7729" s="191">
        <v>122.8</v>
      </c>
      <c r="L7729" s="193">
        <v>36.726384364820845</v>
      </c>
      <c r="O7729" s="185"/>
    </row>
    <row r="7730" spans="1:15" x14ac:dyDescent="0.25">
      <c r="A7730" s="239" t="s">
        <v>17880</v>
      </c>
      <c r="B7730" s="189" t="s">
        <v>7369</v>
      </c>
      <c r="C7730" s="190" t="s">
        <v>7368</v>
      </c>
      <c r="D7730" s="190" t="s">
        <v>1983</v>
      </c>
      <c r="E7730" s="190" t="s">
        <v>20867</v>
      </c>
      <c r="F7730" s="190" t="s">
        <v>20869</v>
      </c>
      <c r="G7730" s="192">
        <v>4170</v>
      </c>
      <c r="H7730" s="191">
        <v>124.7</v>
      </c>
      <c r="I7730" s="188">
        <v>33.440256615878106</v>
      </c>
      <c r="J7730" s="192">
        <v>4835</v>
      </c>
      <c r="K7730" s="191">
        <v>125.2</v>
      </c>
      <c r="L7730" s="193">
        <v>38.618210862619804</v>
      </c>
      <c r="O7730" s="185"/>
    </row>
    <row r="7731" spans="1:15" x14ac:dyDescent="0.25">
      <c r="A7731" s="239" t="s">
        <v>17881</v>
      </c>
      <c r="B7731" s="189" t="s">
        <v>7369</v>
      </c>
      <c r="C7731" s="190" t="s">
        <v>7368</v>
      </c>
      <c r="D7731" s="190" t="s">
        <v>1984</v>
      </c>
      <c r="E7731" s="190" t="s">
        <v>20867</v>
      </c>
      <c r="F7731" s="190" t="s">
        <v>20869</v>
      </c>
      <c r="G7731" s="192">
        <v>12000</v>
      </c>
      <c r="H7731" s="191">
        <v>243.9</v>
      </c>
      <c r="I7731" s="188">
        <v>49.200492004920051</v>
      </c>
      <c r="J7731" s="192">
        <v>12000</v>
      </c>
      <c r="K7731" s="191">
        <v>249.6</v>
      </c>
      <c r="L7731" s="193">
        <v>48.07692307692308</v>
      </c>
      <c r="O7731" s="185"/>
    </row>
    <row r="7732" spans="1:15" x14ac:dyDescent="0.25">
      <c r="A7732" s="239" t="s">
        <v>17882</v>
      </c>
      <c r="B7732" s="189" t="s">
        <v>7369</v>
      </c>
      <c r="C7732" s="190" t="s">
        <v>7368</v>
      </c>
      <c r="D7732" s="190" t="s">
        <v>1985</v>
      </c>
      <c r="E7732" s="190" t="s">
        <v>20867</v>
      </c>
      <c r="F7732" s="190" t="s">
        <v>20869</v>
      </c>
      <c r="G7732" s="192">
        <v>11000</v>
      </c>
      <c r="H7732" s="191">
        <v>344.6</v>
      </c>
      <c r="I7732" s="188">
        <v>31.921067904817178</v>
      </c>
      <c r="J7732" s="192">
        <v>13200</v>
      </c>
      <c r="K7732" s="191">
        <v>348.2</v>
      </c>
      <c r="L7732" s="193">
        <v>37.909247558874213</v>
      </c>
      <c r="O7732" s="185"/>
    </row>
    <row r="7733" spans="1:15" x14ac:dyDescent="0.25">
      <c r="A7733" s="239" t="s">
        <v>17883</v>
      </c>
      <c r="B7733" s="189" t="s">
        <v>7369</v>
      </c>
      <c r="C7733" s="190" t="s">
        <v>7368</v>
      </c>
      <c r="D7733" s="190" t="s">
        <v>840</v>
      </c>
      <c r="E7733" s="190" t="s">
        <v>20867</v>
      </c>
      <c r="F7733" s="190" t="s">
        <v>20869</v>
      </c>
      <c r="G7733" s="192">
        <v>850</v>
      </c>
      <c r="H7733" s="191">
        <v>55.5</v>
      </c>
      <c r="I7733" s="188">
        <v>15.315315315315315</v>
      </c>
      <c r="J7733" s="192">
        <v>3450</v>
      </c>
      <c r="K7733" s="191">
        <v>54.9</v>
      </c>
      <c r="L7733" s="193">
        <v>62.841530054644814</v>
      </c>
      <c r="O7733" s="185"/>
    </row>
    <row r="7734" spans="1:15" x14ac:dyDescent="0.25">
      <c r="A7734" s="239" t="s">
        <v>17884</v>
      </c>
      <c r="B7734" s="189" t="s">
        <v>7369</v>
      </c>
      <c r="C7734" s="190" t="s">
        <v>7368</v>
      </c>
      <c r="D7734" s="190" t="s">
        <v>1986</v>
      </c>
      <c r="E7734" s="190" t="s">
        <v>20867</v>
      </c>
      <c r="F7734" s="190" t="s">
        <v>20869</v>
      </c>
      <c r="G7734" s="192">
        <v>5000</v>
      </c>
      <c r="H7734" s="191">
        <v>173.7</v>
      </c>
      <c r="I7734" s="188">
        <v>28.785261945883711</v>
      </c>
      <c r="J7734" s="192">
        <v>6000</v>
      </c>
      <c r="K7734" s="191">
        <v>175.4</v>
      </c>
      <c r="L7734" s="193">
        <v>34.20752565564424</v>
      </c>
      <c r="O7734" s="185"/>
    </row>
    <row r="7735" spans="1:15" x14ac:dyDescent="0.25">
      <c r="A7735" s="239" t="s">
        <v>17885</v>
      </c>
      <c r="B7735" s="189" t="s">
        <v>7369</v>
      </c>
      <c r="C7735" s="190" t="s">
        <v>7368</v>
      </c>
      <c r="D7735" s="190" t="s">
        <v>1987</v>
      </c>
      <c r="E7735" s="190" t="s">
        <v>20867</v>
      </c>
      <c r="F7735" s="190" t="s">
        <v>20869</v>
      </c>
      <c r="G7735" s="192">
        <v>5700</v>
      </c>
      <c r="H7735" s="191">
        <v>225.4</v>
      </c>
      <c r="I7735" s="188">
        <v>25.288376220053237</v>
      </c>
      <c r="J7735" s="192">
        <v>5700</v>
      </c>
      <c r="K7735" s="191">
        <v>227.9</v>
      </c>
      <c r="L7735" s="193">
        <v>25.010969723562965</v>
      </c>
      <c r="O7735" s="185"/>
    </row>
    <row r="7736" spans="1:15" x14ac:dyDescent="0.25">
      <c r="A7736" s="239" t="s">
        <v>17886</v>
      </c>
      <c r="B7736" s="189" t="s">
        <v>7369</v>
      </c>
      <c r="C7736" s="190" t="s">
        <v>7368</v>
      </c>
      <c r="D7736" s="190" t="s">
        <v>1988</v>
      </c>
      <c r="E7736" s="190" t="s">
        <v>20867</v>
      </c>
      <c r="F7736" s="190" t="s">
        <v>20869</v>
      </c>
      <c r="G7736" s="192">
        <v>4385</v>
      </c>
      <c r="H7736" s="191">
        <v>87.7</v>
      </c>
      <c r="I7736" s="188">
        <v>50</v>
      </c>
      <c r="J7736" s="192">
        <v>4285</v>
      </c>
      <c r="K7736" s="191">
        <v>85.7</v>
      </c>
      <c r="L7736" s="193">
        <v>50</v>
      </c>
      <c r="O7736" s="185"/>
    </row>
    <row r="7737" spans="1:15" x14ac:dyDescent="0.25">
      <c r="A7737" s="239" t="s">
        <v>17887</v>
      </c>
      <c r="B7737" s="189" t="s">
        <v>7369</v>
      </c>
      <c r="C7737" s="190" t="s">
        <v>7368</v>
      </c>
      <c r="D7737" s="190" t="s">
        <v>1989</v>
      </c>
      <c r="E7737" s="190" t="s">
        <v>20867</v>
      </c>
      <c r="F7737" s="190" t="s">
        <v>20869</v>
      </c>
      <c r="G7737" s="192">
        <v>4800</v>
      </c>
      <c r="H7737" s="191">
        <v>187.5</v>
      </c>
      <c r="I7737" s="188">
        <v>25.6</v>
      </c>
      <c r="J7737" s="192">
        <v>4800</v>
      </c>
      <c r="K7737" s="191">
        <v>187.5</v>
      </c>
      <c r="L7737" s="193">
        <v>25.6</v>
      </c>
      <c r="O7737" s="185"/>
    </row>
    <row r="7738" spans="1:15" x14ac:dyDescent="0.25">
      <c r="A7738" s="239" t="s">
        <v>17888</v>
      </c>
      <c r="B7738" s="189" t="s">
        <v>7369</v>
      </c>
      <c r="C7738" s="190" t="s">
        <v>7368</v>
      </c>
      <c r="D7738" s="190" t="s">
        <v>1990</v>
      </c>
      <c r="E7738" s="190" t="s">
        <v>20867</v>
      </c>
      <c r="F7738" s="190" t="s">
        <v>20869</v>
      </c>
      <c r="G7738" s="192">
        <v>800</v>
      </c>
      <c r="H7738" s="191">
        <v>110.1</v>
      </c>
      <c r="I7738" s="188">
        <v>7.266121707538602</v>
      </c>
      <c r="J7738" s="192">
        <v>400</v>
      </c>
      <c r="K7738" s="191">
        <v>108.6</v>
      </c>
      <c r="L7738" s="193">
        <v>3.6832412523020261</v>
      </c>
      <c r="O7738" s="185"/>
    </row>
    <row r="7739" spans="1:15" x14ac:dyDescent="0.25">
      <c r="A7739" s="239" t="s">
        <v>17889</v>
      </c>
      <c r="B7739" s="189" t="s">
        <v>7369</v>
      </c>
      <c r="C7739" s="190" t="s">
        <v>7368</v>
      </c>
      <c r="D7739" s="190" t="s">
        <v>1991</v>
      </c>
      <c r="E7739" s="190" t="s">
        <v>20867</v>
      </c>
      <c r="F7739" s="190" t="s">
        <v>20869</v>
      </c>
      <c r="G7739" s="192">
        <v>7788</v>
      </c>
      <c r="H7739" s="191">
        <v>195.2</v>
      </c>
      <c r="I7739" s="188">
        <v>39.897540983606561</v>
      </c>
      <c r="J7739" s="192">
        <v>7788</v>
      </c>
      <c r="K7739" s="191">
        <v>197.7</v>
      </c>
      <c r="L7739" s="193">
        <v>39.393019726858881</v>
      </c>
      <c r="O7739" s="185"/>
    </row>
    <row r="7740" spans="1:15" x14ac:dyDescent="0.25">
      <c r="A7740" s="239" t="s">
        <v>17890</v>
      </c>
      <c r="B7740" s="189" t="s">
        <v>7369</v>
      </c>
      <c r="C7740" s="190" t="s">
        <v>7368</v>
      </c>
      <c r="D7740" s="190" t="s">
        <v>1992</v>
      </c>
      <c r="E7740" s="190" t="s">
        <v>20867</v>
      </c>
      <c r="F7740" s="190" t="s">
        <v>20869</v>
      </c>
      <c r="G7740" s="192">
        <v>26869</v>
      </c>
      <c r="H7740" s="191">
        <v>880.6</v>
      </c>
      <c r="I7740" s="188">
        <v>30.512150806268451</v>
      </c>
      <c r="J7740" s="192">
        <v>26895</v>
      </c>
      <c r="K7740" s="191">
        <v>889.6</v>
      </c>
      <c r="L7740" s="193">
        <v>30.232688848920862</v>
      </c>
      <c r="O7740" s="185"/>
    </row>
    <row r="7741" spans="1:15" x14ac:dyDescent="0.25">
      <c r="A7741" s="239" t="s">
        <v>17891</v>
      </c>
      <c r="B7741" s="189" t="s">
        <v>7369</v>
      </c>
      <c r="C7741" s="190" t="s">
        <v>7368</v>
      </c>
      <c r="D7741" s="190" t="s">
        <v>1993</v>
      </c>
      <c r="E7741" s="190" t="s">
        <v>20867</v>
      </c>
      <c r="F7741" s="190" t="s">
        <v>20869</v>
      </c>
      <c r="G7741" s="192">
        <v>32515.38</v>
      </c>
      <c r="H7741" s="191">
        <v>486.8</v>
      </c>
      <c r="I7741" s="188">
        <v>66.794124897288413</v>
      </c>
      <c r="J7741" s="192">
        <v>34500</v>
      </c>
      <c r="K7741" s="191">
        <v>491.2</v>
      </c>
      <c r="L7741" s="193">
        <v>70.236156351791536</v>
      </c>
      <c r="O7741" s="185"/>
    </row>
    <row r="7742" spans="1:15" x14ac:dyDescent="0.25">
      <c r="A7742" s="239" t="s">
        <v>17892</v>
      </c>
      <c r="B7742" s="189" t="s">
        <v>7369</v>
      </c>
      <c r="C7742" s="190" t="s">
        <v>7368</v>
      </c>
      <c r="D7742" s="190" t="s">
        <v>1994</v>
      </c>
      <c r="E7742" s="190" t="s">
        <v>20867</v>
      </c>
      <c r="F7742" s="190" t="s">
        <v>20869</v>
      </c>
      <c r="G7742" s="192">
        <v>25000</v>
      </c>
      <c r="H7742" s="191">
        <v>879.8</v>
      </c>
      <c r="I7742" s="188">
        <v>28.415548988406456</v>
      </c>
      <c r="J7742" s="192">
        <v>25000</v>
      </c>
      <c r="K7742" s="191">
        <v>889.6</v>
      </c>
      <c r="L7742" s="193">
        <v>28.102517985611509</v>
      </c>
      <c r="O7742" s="185"/>
    </row>
    <row r="7743" spans="1:15" x14ac:dyDescent="0.25">
      <c r="A7743" s="239" t="s">
        <v>17893</v>
      </c>
      <c r="B7743" s="189" t="s">
        <v>7369</v>
      </c>
      <c r="C7743" s="190" t="s">
        <v>7368</v>
      </c>
      <c r="D7743" s="190" t="s">
        <v>1995</v>
      </c>
      <c r="E7743" s="190" t="s">
        <v>20867</v>
      </c>
      <c r="F7743" s="190" t="s">
        <v>20869</v>
      </c>
      <c r="G7743" s="192">
        <v>650</v>
      </c>
      <c r="H7743" s="191">
        <v>54.7</v>
      </c>
      <c r="I7743" s="188">
        <v>11.882998171846435</v>
      </c>
      <c r="J7743" s="192">
        <v>700</v>
      </c>
      <c r="K7743" s="191">
        <v>58.9</v>
      </c>
      <c r="L7743" s="193">
        <v>11.884550084889645</v>
      </c>
      <c r="O7743" s="185"/>
    </row>
    <row r="7744" spans="1:15" x14ac:dyDescent="0.25">
      <c r="A7744" s="239" t="s">
        <v>17894</v>
      </c>
      <c r="B7744" s="189" t="s">
        <v>7369</v>
      </c>
      <c r="C7744" s="190" t="s">
        <v>7368</v>
      </c>
      <c r="D7744" s="190" t="s">
        <v>2893</v>
      </c>
      <c r="E7744" s="190" t="s">
        <v>20867</v>
      </c>
      <c r="F7744" s="190" t="s">
        <v>20869</v>
      </c>
      <c r="G7744" s="192">
        <v>82500</v>
      </c>
      <c r="H7744" s="191">
        <v>1535</v>
      </c>
      <c r="I7744" s="188">
        <v>53.745928338762212</v>
      </c>
      <c r="J7744" s="192">
        <v>99000</v>
      </c>
      <c r="K7744" s="191">
        <v>1549.3</v>
      </c>
      <c r="L7744" s="193">
        <v>63.899825727748016</v>
      </c>
      <c r="O7744" s="185"/>
    </row>
    <row r="7745" spans="1:15" x14ac:dyDescent="0.25">
      <c r="A7745" s="239" t="s">
        <v>17895</v>
      </c>
      <c r="B7745" s="189" t="s">
        <v>7369</v>
      </c>
      <c r="C7745" s="190" t="s">
        <v>7368</v>
      </c>
      <c r="D7745" s="190" t="s">
        <v>2894</v>
      </c>
      <c r="E7745" s="190" t="s">
        <v>20867</v>
      </c>
      <c r="F7745" s="190" t="s">
        <v>20869</v>
      </c>
      <c r="G7745" s="192">
        <v>6000</v>
      </c>
      <c r="H7745" s="191">
        <v>135.1</v>
      </c>
      <c r="I7745" s="188">
        <v>44.41154700222058</v>
      </c>
      <c r="J7745" s="192">
        <v>6154</v>
      </c>
      <c r="K7745" s="191">
        <v>137.80000000000001</v>
      </c>
      <c r="L7745" s="193">
        <v>44.658925979680696</v>
      </c>
      <c r="O7745" s="185"/>
    </row>
    <row r="7746" spans="1:15" x14ac:dyDescent="0.25">
      <c r="A7746" s="239" t="s">
        <v>17896</v>
      </c>
      <c r="B7746" s="189" t="s">
        <v>7369</v>
      </c>
      <c r="C7746" s="190" t="s">
        <v>7368</v>
      </c>
      <c r="D7746" s="190" t="s">
        <v>8443</v>
      </c>
      <c r="E7746" s="190" t="s">
        <v>20867</v>
      </c>
      <c r="F7746" s="190" t="s">
        <v>20869</v>
      </c>
      <c r="G7746" s="192">
        <v>13245.55</v>
      </c>
      <c r="H7746" s="191">
        <v>217.9</v>
      </c>
      <c r="I7746" s="188">
        <v>60.787287746672781</v>
      </c>
      <c r="J7746" s="192">
        <v>13812</v>
      </c>
      <c r="K7746" s="191">
        <v>219.5</v>
      </c>
      <c r="L7746" s="193">
        <v>62.924829157175395</v>
      </c>
      <c r="O7746" s="185"/>
    </row>
    <row r="7747" spans="1:15" x14ac:dyDescent="0.25">
      <c r="A7747" s="239" t="s">
        <v>17897</v>
      </c>
      <c r="B7747" s="189" t="s">
        <v>7369</v>
      </c>
      <c r="C7747" s="190" t="s">
        <v>7368</v>
      </c>
      <c r="D7747" s="190" t="s">
        <v>2895</v>
      </c>
      <c r="E7747" s="190" t="s">
        <v>20867</v>
      </c>
      <c r="F7747" s="190" t="s">
        <v>20869</v>
      </c>
      <c r="G7747" s="192">
        <v>11355</v>
      </c>
      <c r="H7747" s="191">
        <v>316.10000000000002</v>
      </c>
      <c r="I7747" s="188">
        <v>35.92217652641569</v>
      </c>
      <c r="J7747" s="192">
        <v>11355</v>
      </c>
      <c r="K7747" s="191">
        <v>322.39999999999998</v>
      </c>
      <c r="L7747" s="193">
        <v>35.220223325062037</v>
      </c>
      <c r="O7747" s="185"/>
    </row>
    <row r="7748" spans="1:15" x14ac:dyDescent="0.25">
      <c r="A7748" s="239" t="s">
        <v>17898</v>
      </c>
      <c r="B7748" s="189" t="s">
        <v>7369</v>
      </c>
      <c r="C7748" s="190" t="s">
        <v>7368</v>
      </c>
      <c r="D7748" s="190" t="s">
        <v>2896</v>
      </c>
      <c r="E7748" s="190" t="s">
        <v>20867</v>
      </c>
      <c r="F7748" s="190" t="s">
        <v>20869</v>
      </c>
      <c r="G7748" s="192">
        <v>9500</v>
      </c>
      <c r="H7748" s="191">
        <v>215.9</v>
      </c>
      <c r="I7748" s="188">
        <v>44.001852709587773</v>
      </c>
      <c r="J7748" s="192">
        <v>10500</v>
      </c>
      <c r="K7748" s="191">
        <v>216.4</v>
      </c>
      <c r="L7748" s="193">
        <v>48.521256931608129</v>
      </c>
      <c r="O7748" s="185"/>
    </row>
    <row r="7749" spans="1:15" x14ac:dyDescent="0.25">
      <c r="A7749" s="239" t="s">
        <v>17899</v>
      </c>
      <c r="B7749" s="189" t="s">
        <v>7369</v>
      </c>
      <c r="C7749" s="190" t="s">
        <v>7368</v>
      </c>
      <c r="D7749" s="190" t="s">
        <v>2897</v>
      </c>
      <c r="E7749" s="190" t="s">
        <v>20867</v>
      </c>
      <c r="F7749" s="190" t="s">
        <v>20869</v>
      </c>
      <c r="G7749" s="192">
        <v>10500</v>
      </c>
      <c r="H7749" s="191">
        <v>307</v>
      </c>
      <c r="I7749" s="188">
        <v>34.20195439739414</v>
      </c>
      <c r="J7749" s="192">
        <v>10500</v>
      </c>
      <c r="K7749" s="191">
        <v>297.7</v>
      </c>
      <c r="L7749" s="193">
        <v>35.270406449445751</v>
      </c>
      <c r="O7749" s="185"/>
    </row>
    <row r="7750" spans="1:15" x14ac:dyDescent="0.25">
      <c r="A7750" s="239" t="s">
        <v>17900</v>
      </c>
      <c r="B7750" s="189" t="s">
        <v>7369</v>
      </c>
      <c r="C7750" s="190" t="s">
        <v>7368</v>
      </c>
      <c r="D7750" s="190" t="s">
        <v>17901</v>
      </c>
      <c r="E7750" s="190" t="s">
        <v>20867</v>
      </c>
      <c r="F7750" s="190" t="s">
        <v>20868</v>
      </c>
      <c r="G7750" s="192">
        <v>0</v>
      </c>
      <c r="H7750" s="191">
        <v>28.3</v>
      </c>
      <c r="I7750" s="188">
        <v>0</v>
      </c>
      <c r="J7750" s="192">
        <v>0</v>
      </c>
      <c r="K7750" s="191">
        <v>27.3</v>
      </c>
      <c r="L7750" s="193">
        <v>0</v>
      </c>
      <c r="O7750" s="185"/>
    </row>
    <row r="7751" spans="1:15" x14ac:dyDescent="0.25">
      <c r="A7751" s="239" t="s">
        <v>17902</v>
      </c>
      <c r="B7751" s="189" t="s">
        <v>7369</v>
      </c>
      <c r="C7751" s="190" t="s">
        <v>7368</v>
      </c>
      <c r="D7751" s="190" t="s">
        <v>2898</v>
      </c>
      <c r="E7751" s="190" t="s">
        <v>20867</v>
      </c>
      <c r="F7751" s="190" t="s">
        <v>20869</v>
      </c>
      <c r="G7751" s="192">
        <v>5150</v>
      </c>
      <c r="H7751" s="191">
        <v>136.4</v>
      </c>
      <c r="I7751" s="188">
        <v>37.756598240469209</v>
      </c>
      <c r="J7751" s="192">
        <v>5201.5</v>
      </c>
      <c r="K7751" s="191">
        <v>133.19999999999999</v>
      </c>
      <c r="L7751" s="193">
        <v>39.0503003003003</v>
      </c>
      <c r="O7751" s="185"/>
    </row>
    <row r="7752" spans="1:15" x14ac:dyDescent="0.25">
      <c r="A7752" s="239" t="s">
        <v>17903</v>
      </c>
      <c r="B7752" s="189" t="s">
        <v>7369</v>
      </c>
      <c r="C7752" s="190" t="s">
        <v>7368</v>
      </c>
      <c r="D7752" s="190" t="s">
        <v>2899</v>
      </c>
      <c r="E7752" s="190" t="s">
        <v>20867</v>
      </c>
      <c r="F7752" s="190" t="s">
        <v>20869</v>
      </c>
      <c r="G7752" s="192">
        <v>8000</v>
      </c>
      <c r="H7752" s="191">
        <v>150.69999999999999</v>
      </c>
      <c r="I7752" s="188">
        <v>53.085600530856013</v>
      </c>
      <c r="J7752" s="192">
        <v>8000</v>
      </c>
      <c r="K7752" s="191">
        <v>153.4</v>
      </c>
      <c r="L7752" s="193">
        <v>52.15123859191656</v>
      </c>
      <c r="O7752" s="185"/>
    </row>
    <row r="7753" spans="1:15" x14ac:dyDescent="0.25">
      <c r="A7753" s="239" t="s">
        <v>17904</v>
      </c>
      <c r="B7753" s="189" t="s">
        <v>7369</v>
      </c>
      <c r="C7753" s="190" t="s">
        <v>7368</v>
      </c>
      <c r="D7753" s="190" t="s">
        <v>2900</v>
      </c>
      <c r="E7753" s="190" t="s">
        <v>20867</v>
      </c>
      <c r="F7753" s="190" t="s">
        <v>20869</v>
      </c>
      <c r="G7753" s="192">
        <v>13000</v>
      </c>
      <c r="H7753" s="191">
        <v>279.5</v>
      </c>
      <c r="I7753" s="188">
        <v>46.511627906976742</v>
      </c>
      <c r="J7753" s="192">
        <v>13260</v>
      </c>
      <c r="K7753" s="191">
        <v>284.39999999999998</v>
      </c>
      <c r="L7753" s="193">
        <v>46.624472573839668</v>
      </c>
      <c r="O7753" s="185"/>
    </row>
    <row r="7754" spans="1:15" x14ac:dyDescent="0.25">
      <c r="A7754" s="239" t="s">
        <v>17905</v>
      </c>
      <c r="B7754" s="189" t="s">
        <v>7369</v>
      </c>
      <c r="C7754" s="190" t="s">
        <v>7368</v>
      </c>
      <c r="D7754" s="190" t="s">
        <v>2901</v>
      </c>
      <c r="E7754" s="190" t="s">
        <v>20867</v>
      </c>
      <c r="F7754" s="190" t="s">
        <v>20869</v>
      </c>
      <c r="G7754" s="192">
        <v>503045</v>
      </c>
      <c r="H7754" s="191">
        <v>4195.8</v>
      </c>
      <c r="I7754" s="188">
        <v>119.89251155917822</v>
      </c>
      <c r="J7754" s="192">
        <v>518958</v>
      </c>
      <c r="K7754" s="191">
        <v>4225.7</v>
      </c>
      <c r="L7754" s="193">
        <v>122.80994864756136</v>
      </c>
      <c r="O7754" s="185"/>
    </row>
    <row r="7755" spans="1:15" x14ac:dyDescent="0.25">
      <c r="A7755" s="239" t="s">
        <v>17906</v>
      </c>
      <c r="B7755" s="189" t="s">
        <v>7369</v>
      </c>
      <c r="C7755" s="190" t="s">
        <v>7368</v>
      </c>
      <c r="D7755" s="190" t="s">
        <v>2902</v>
      </c>
      <c r="E7755" s="190" t="s">
        <v>20867</v>
      </c>
      <c r="F7755" s="190" t="s">
        <v>20869</v>
      </c>
      <c r="G7755" s="192">
        <v>11750</v>
      </c>
      <c r="H7755" s="191">
        <v>260.39999999999998</v>
      </c>
      <c r="I7755" s="188">
        <v>45.122887864823355</v>
      </c>
      <c r="J7755" s="192">
        <v>11750</v>
      </c>
      <c r="K7755" s="191">
        <v>265.2</v>
      </c>
      <c r="L7755" s="193">
        <v>44.306184012066367</v>
      </c>
      <c r="O7755" s="185"/>
    </row>
    <row r="7756" spans="1:15" x14ac:dyDescent="0.25">
      <c r="A7756" s="239" t="s">
        <v>17907</v>
      </c>
      <c r="B7756" s="189" t="s">
        <v>7369</v>
      </c>
      <c r="C7756" s="190" t="s">
        <v>7368</v>
      </c>
      <c r="D7756" s="190" t="s">
        <v>2903</v>
      </c>
      <c r="E7756" s="190" t="s">
        <v>20867</v>
      </c>
      <c r="F7756" s="190" t="s">
        <v>20869</v>
      </c>
      <c r="G7756" s="192">
        <v>2080</v>
      </c>
      <c r="H7756" s="191">
        <v>69.900000000000006</v>
      </c>
      <c r="I7756" s="188">
        <v>29.75679542203147</v>
      </c>
      <c r="J7756" s="192">
        <v>2415</v>
      </c>
      <c r="K7756" s="191">
        <v>70.599999999999994</v>
      </c>
      <c r="L7756" s="193">
        <v>34.206798866855529</v>
      </c>
      <c r="O7756" s="185"/>
    </row>
    <row r="7757" spans="1:15" x14ac:dyDescent="0.25">
      <c r="A7757" s="239" t="s">
        <v>17908</v>
      </c>
      <c r="B7757" s="189" t="s">
        <v>7369</v>
      </c>
      <c r="C7757" s="190" t="s">
        <v>7368</v>
      </c>
      <c r="D7757" s="190" t="s">
        <v>2904</v>
      </c>
      <c r="E7757" s="190" t="s">
        <v>20867</v>
      </c>
      <c r="F7757" s="190" t="s">
        <v>20869</v>
      </c>
      <c r="G7757" s="192">
        <v>10000</v>
      </c>
      <c r="H7757" s="191">
        <v>170.4</v>
      </c>
      <c r="I7757" s="188">
        <v>58.685446009389672</v>
      </c>
      <c r="J7757" s="192">
        <v>11000</v>
      </c>
      <c r="K7757" s="191">
        <v>176</v>
      </c>
      <c r="L7757" s="193">
        <v>62.5</v>
      </c>
      <c r="O7757" s="185"/>
    </row>
    <row r="7758" spans="1:15" x14ac:dyDescent="0.25">
      <c r="A7758" s="239" t="s">
        <v>17909</v>
      </c>
      <c r="B7758" s="189" t="s">
        <v>7369</v>
      </c>
      <c r="C7758" s="190" t="s">
        <v>7368</v>
      </c>
      <c r="D7758" s="190" t="s">
        <v>2905</v>
      </c>
      <c r="E7758" s="190" t="s">
        <v>20867</v>
      </c>
      <c r="F7758" s="190" t="s">
        <v>20869</v>
      </c>
      <c r="G7758" s="192">
        <v>261124</v>
      </c>
      <c r="H7758" s="191">
        <v>2650.2</v>
      </c>
      <c r="I7758" s="188">
        <v>98.529922270017366</v>
      </c>
      <c r="J7758" s="192">
        <v>269813.96000000002</v>
      </c>
      <c r="K7758" s="191">
        <v>2669</v>
      </c>
      <c r="L7758" s="193">
        <v>101.09177969276884</v>
      </c>
      <c r="O7758" s="185"/>
    </row>
    <row r="7759" spans="1:15" x14ac:dyDescent="0.25">
      <c r="A7759" s="239" t="s">
        <v>17910</v>
      </c>
      <c r="B7759" s="189" t="s">
        <v>7369</v>
      </c>
      <c r="C7759" s="190" t="s">
        <v>7368</v>
      </c>
      <c r="D7759" s="190" t="s">
        <v>2906</v>
      </c>
      <c r="E7759" s="190" t="s">
        <v>20867</v>
      </c>
      <c r="F7759" s="190" t="s">
        <v>20869</v>
      </c>
      <c r="G7759" s="192">
        <v>30000</v>
      </c>
      <c r="H7759" s="191">
        <v>466.5</v>
      </c>
      <c r="I7759" s="188">
        <v>64.308681672025727</v>
      </c>
      <c r="J7759" s="192">
        <v>33000</v>
      </c>
      <c r="K7759" s="191">
        <v>469.4</v>
      </c>
      <c r="L7759" s="193">
        <v>70.302513847464851</v>
      </c>
      <c r="O7759" s="185"/>
    </row>
    <row r="7760" spans="1:15" x14ac:dyDescent="0.25">
      <c r="A7760" s="239" t="s">
        <v>17911</v>
      </c>
      <c r="B7760" s="189" t="s">
        <v>7369</v>
      </c>
      <c r="C7760" s="190" t="s">
        <v>7368</v>
      </c>
      <c r="D7760" s="190" t="s">
        <v>3006</v>
      </c>
      <c r="E7760" s="190" t="s">
        <v>20867</v>
      </c>
      <c r="F7760" s="190" t="s">
        <v>20869</v>
      </c>
      <c r="G7760" s="192">
        <v>3000</v>
      </c>
      <c r="H7760" s="191">
        <v>77.7</v>
      </c>
      <c r="I7760" s="188">
        <v>38.610038610038607</v>
      </c>
      <c r="J7760" s="192">
        <v>1600</v>
      </c>
      <c r="K7760" s="191">
        <v>76.5</v>
      </c>
      <c r="L7760" s="193">
        <v>20.915032679738562</v>
      </c>
      <c r="O7760" s="185"/>
    </row>
    <row r="7761" spans="1:15" x14ac:dyDescent="0.25">
      <c r="A7761" s="239" t="s">
        <v>17912</v>
      </c>
      <c r="B7761" s="189" t="s">
        <v>7369</v>
      </c>
      <c r="C7761" s="190" t="s">
        <v>7368</v>
      </c>
      <c r="D7761" s="190" t="s">
        <v>3007</v>
      </c>
      <c r="E7761" s="190" t="s">
        <v>20867</v>
      </c>
      <c r="F7761" s="190" t="s">
        <v>20869</v>
      </c>
      <c r="G7761" s="192">
        <v>600</v>
      </c>
      <c r="H7761" s="191">
        <v>44.3</v>
      </c>
      <c r="I7761" s="188">
        <v>13.544018058690746</v>
      </c>
      <c r="J7761" s="192">
        <v>600</v>
      </c>
      <c r="K7761" s="191">
        <v>42.9</v>
      </c>
      <c r="L7761" s="193">
        <v>13.986013986013987</v>
      </c>
      <c r="O7761" s="185"/>
    </row>
    <row r="7762" spans="1:15" x14ac:dyDescent="0.25">
      <c r="A7762" s="239" t="s">
        <v>17913</v>
      </c>
      <c r="B7762" s="189" t="s">
        <v>7369</v>
      </c>
      <c r="C7762" s="190" t="s">
        <v>7368</v>
      </c>
      <c r="D7762" s="190" t="s">
        <v>4720</v>
      </c>
      <c r="E7762" s="190" t="s">
        <v>20867</v>
      </c>
      <c r="F7762" s="190" t="s">
        <v>20869</v>
      </c>
      <c r="G7762" s="192">
        <v>81873</v>
      </c>
      <c r="H7762" s="191">
        <v>1117.5999999999999</v>
      </c>
      <c r="I7762" s="188">
        <v>73.257874015748044</v>
      </c>
      <c r="J7762" s="192">
        <v>84192</v>
      </c>
      <c r="K7762" s="191">
        <v>1115.5999999999999</v>
      </c>
      <c r="L7762" s="193">
        <v>75.467909645034069</v>
      </c>
      <c r="O7762" s="185"/>
    </row>
    <row r="7763" spans="1:15" x14ac:dyDescent="0.25">
      <c r="A7763" s="239" t="s">
        <v>17914</v>
      </c>
      <c r="B7763" s="189" t="s">
        <v>7369</v>
      </c>
      <c r="C7763" s="190" t="s">
        <v>7368</v>
      </c>
      <c r="D7763" s="190" t="s">
        <v>3008</v>
      </c>
      <c r="E7763" s="190" t="s">
        <v>20867</v>
      </c>
      <c r="F7763" s="190" t="s">
        <v>20869</v>
      </c>
      <c r="G7763" s="192">
        <v>5382</v>
      </c>
      <c r="H7763" s="191">
        <v>117.9</v>
      </c>
      <c r="I7763" s="188">
        <v>45.648854961832058</v>
      </c>
      <c r="J7763" s="192">
        <v>5560</v>
      </c>
      <c r="K7763" s="191">
        <v>121.8</v>
      </c>
      <c r="L7763" s="193">
        <v>45.648604269293926</v>
      </c>
      <c r="O7763" s="185"/>
    </row>
    <row r="7764" spans="1:15" x14ac:dyDescent="0.25">
      <c r="A7764" s="239" t="s">
        <v>17915</v>
      </c>
      <c r="B7764" s="189" t="s">
        <v>7369</v>
      </c>
      <c r="C7764" s="190" t="s">
        <v>7368</v>
      </c>
      <c r="D7764" s="190" t="s">
        <v>17916</v>
      </c>
      <c r="E7764" s="190" t="s">
        <v>20867</v>
      </c>
      <c r="F7764" s="190" t="s">
        <v>20868</v>
      </c>
      <c r="G7764" s="192">
        <v>0</v>
      </c>
      <c r="H7764" s="191">
        <v>13.9</v>
      </c>
      <c r="I7764" s="188">
        <v>0</v>
      </c>
      <c r="J7764" s="192">
        <v>0</v>
      </c>
      <c r="K7764" s="191">
        <v>12.8</v>
      </c>
      <c r="L7764" s="193">
        <v>0</v>
      </c>
      <c r="O7764" s="185"/>
    </row>
    <row r="7765" spans="1:15" x14ac:dyDescent="0.25">
      <c r="A7765" s="239" t="s">
        <v>17917</v>
      </c>
      <c r="B7765" s="189" t="s">
        <v>7369</v>
      </c>
      <c r="C7765" s="190" t="s">
        <v>7368</v>
      </c>
      <c r="D7765" s="190" t="s">
        <v>3009</v>
      </c>
      <c r="E7765" s="190" t="s">
        <v>20867</v>
      </c>
      <c r="F7765" s="190" t="s">
        <v>20869</v>
      </c>
      <c r="G7765" s="192">
        <v>104609</v>
      </c>
      <c r="H7765" s="191">
        <v>1601.5</v>
      </c>
      <c r="I7765" s="188">
        <v>65.319388073680926</v>
      </c>
      <c r="J7765" s="192">
        <v>100782</v>
      </c>
      <c r="K7765" s="191">
        <v>1611.4</v>
      </c>
      <c r="L7765" s="193">
        <v>62.54313019734392</v>
      </c>
      <c r="O7765" s="185"/>
    </row>
    <row r="7766" spans="1:15" x14ac:dyDescent="0.25">
      <c r="A7766" s="239" t="s">
        <v>17918</v>
      </c>
      <c r="B7766" s="189" t="s">
        <v>7369</v>
      </c>
      <c r="C7766" s="190" t="s">
        <v>7368</v>
      </c>
      <c r="D7766" s="190" t="s">
        <v>3010</v>
      </c>
      <c r="E7766" s="190" t="s">
        <v>20867</v>
      </c>
      <c r="F7766" s="190" t="s">
        <v>20869</v>
      </c>
      <c r="G7766" s="192">
        <v>25053.26</v>
      </c>
      <c r="H7766" s="191">
        <v>389.3</v>
      </c>
      <c r="I7766" s="188">
        <v>64.354636527099913</v>
      </c>
      <c r="J7766" s="192">
        <v>25053</v>
      </c>
      <c r="K7766" s="191">
        <v>393</v>
      </c>
      <c r="L7766" s="193">
        <v>63.748091603053432</v>
      </c>
      <c r="O7766" s="185"/>
    </row>
    <row r="7767" spans="1:15" x14ac:dyDescent="0.25">
      <c r="A7767" s="239" t="s">
        <v>17919</v>
      </c>
      <c r="B7767" s="189" t="s">
        <v>7369</v>
      </c>
      <c r="C7767" s="190" t="s">
        <v>7368</v>
      </c>
      <c r="D7767" s="190" t="s">
        <v>3011</v>
      </c>
      <c r="E7767" s="190" t="s">
        <v>20867</v>
      </c>
      <c r="F7767" s="190" t="s">
        <v>20869</v>
      </c>
      <c r="G7767" s="192">
        <v>54209</v>
      </c>
      <c r="H7767" s="191">
        <v>997.3</v>
      </c>
      <c r="I7767" s="188">
        <v>54.355760553494434</v>
      </c>
      <c r="J7767" s="192">
        <v>55185</v>
      </c>
      <c r="K7767" s="191">
        <v>1011</v>
      </c>
      <c r="L7767" s="193">
        <v>54.584569732937688</v>
      </c>
      <c r="O7767" s="185"/>
    </row>
    <row r="7768" spans="1:15" x14ac:dyDescent="0.25">
      <c r="A7768" s="239" t="s">
        <v>17920</v>
      </c>
      <c r="B7768" s="189" t="s">
        <v>7369</v>
      </c>
      <c r="C7768" s="190" t="s">
        <v>7368</v>
      </c>
      <c r="D7768" s="190" t="s">
        <v>3012</v>
      </c>
      <c r="E7768" s="190" t="s">
        <v>20867</v>
      </c>
      <c r="F7768" s="190" t="s">
        <v>20869</v>
      </c>
      <c r="G7768" s="192">
        <v>800</v>
      </c>
      <c r="H7768" s="191">
        <v>38.799999999999997</v>
      </c>
      <c r="I7768" s="188">
        <v>20.618556701030929</v>
      </c>
      <c r="J7768" s="192">
        <v>800</v>
      </c>
      <c r="K7768" s="191">
        <v>38.799999999999997</v>
      </c>
      <c r="L7768" s="193">
        <v>20.618556701030929</v>
      </c>
      <c r="O7768" s="185"/>
    </row>
    <row r="7769" spans="1:15" x14ac:dyDescent="0.25">
      <c r="A7769" s="239" t="s">
        <v>17921</v>
      </c>
      <c r="B7769" s="189" t="s">
        <v>7371</v>
      </c>
      <c r="C7769" s="190" t="s">
        <v>7370</v>
      </c>
      <c r="D7769" s="190" t="s">
        <v>3013</v>
      </c>
      <c r="E7769" s="190" t="s">
        <v>20867</v>
      </c>
      <c r="F7769" s="190" t="s">
        <v>20869</v>
      </c>
      <c r="G7769" s="192">
        <v>45687.89</v>
      </c>
      <c r="H7769" s="191">
        <v>1994.91</v>
      </c>
      <c r="I7769" s="188">
        <v>22.902231178348895</v>
      </c>
      <c r="J7769" s="192">
        <v>50000</v>
      </c>
      <c r="K7769" s="191">
        <v>2024.7</v>
      </c>
      <c r="L7769" s="193">
        <v>24.695016545661083</v>
      </c>
      <c r="O7769" s="185"/>
    </row>
    <row r="7770" spans="1:15" x14ac:dyDescent="0.25">
      <c r="A7770" s="239" t="s">
        <v>17922</v>
      </c>
      <c r="B7770" s="189" t="s">
        <v>7371</v>
      </c>
      <c r="C7770" s="190" t="s">
        <v>7370</v>
      </c>
      <c r="D7770" s="190" t="s">
        <v>5730</v>
      </c>
      <c r="E7770" s="190" t="s">
        <v>20867</v>
      </c>
      <c r="F7770" s="190" t="s">
        <v>20869</v>
      </c>
      <c r="G7770" s="192">
        <v>19918.04</v>
      </c>
      <c r="H7770" s="191">
        <v>871.45</v>
      </c>
      <c r="I7770" s="188">
        <v>22.856205175282575</v>
      </c>
      <c r="J7770" s="192">
        <v>21000</v>
      </c>
      <c r="K7770" s="191">
        <v>861.5</v>
      </c>
      <c r="L7770" s="193">
        <v>24.376088218224027</v>
      </c>
      <c r="O7770" s="185"/>
    </row>
    <row r="7771" spans="1:15" x14ac:dyDescent="0.25">
      <c r="A7771" s="239" t="s">
        <v>17923</v>
      </c>
      <c r="B7771" s="189" t="s">
        <v>7371</v>
      </c>
      <c r="C7771" s="190" t="s">
        <v>7370</v>
      </c>
      <c r="D7771" s="190" t="s">
        <v>3014</v>
      </c>
      <c r="E7771" s="190" t="s">
        <v>20867</v>
      </c>
      <c r="F7771" s="190" t="s">
        <v>20869</v>
      </c>
      <c r="G7771" s="192">
        <v>20572</v>
      </c>
      <c r="H7771" s="191">
        <v>2949.3</v>
      </c>
      <c r="I7771" s="188">
        <v>6.9752144576679207</v>
      </c>
      <c r="J7771" s="192">
        <v>23200</v>
      </c>
      <c r="K7771" s="191">
        <v>2935.6</v>
      </c>
      <c r="L7771" s="193">
        <v>7.9029840577735389</v>
      </c>
      <c r="O7771" s="185"/>
    </row>
    <row r="7772" spans="1:15" x14ac:dyDescent="0.25">
      <c r="A7772" s="239" t="s">
        <v>17924</v>
      </c>
      <c r="B7772" s="189" t="s">
        <v>7371</v>
      </c>
      <c r="C7772" s="190" t="s">
        <v>7370</v>
      </c>
      <c r="D7772" s="190" t="s">
        <v>2021</v>
      </c>
      <c r="E7772" s="190" t="s">
        <v>20867</v>
      </c>
      <c r="F7772" s="190" t="s">
        <v>20869</v>
      </c>
      <c r="G7772" s="192">
        <v>15403.01</v>
      </c>
      <c r="H7772" s="191">
        <v>714.73</v>
      </c>
      <c r="I7772" s="188">
        <v>21.550809396555341</v>
      </c>
      <c r="J7772" s="192">
        <v>17500</v>
      </c>
      <c r="K7772" s="191">
        <v>726.2</v>
      </c>
      <c r="L7772" s="193">
        <v>24.098044615808316</v>
      </c>
      <c r="O7772" s="185"/>
    </row>
    <row r="7773" spans="1:15" x14ac:dyDescent="0.25">
      <c r="A7773" s="239" t="s">
        <v>17925</v>
      </c>
      <c r="B7773" s="189" t="s">
        <v>7371</v>
      </c>
      <c r="C7773" s="190" t="s">
        <v>7370</v>
      </c>
      <c r="D7773" s="190" t="s">
        <v>2022</v>
      </c>
      <c r="E7773" s="190" t="s">
        <v>20867</v>
      </c>
      <c r="F7773" s="190" t="s">
        <v>20869</v>
      </c>
      <c r="G7773" s="192">
        <v>8309.99</v>
      </c>
      <c r="H7773" s="191">
        <v>678.75</v>
      </c>
      <c r="I7773" s="188">
        <v>12.243079189686924</v>
      </c>
      <c r="J7773" s="192">
        <v>9000</v>
      </c>
      <c r="K7773" s="191">
        <v>683</v>
      </c>
      <c r="L7773" s="193">
        <v>13.177159590043924</v>
      </c>
      <c r="O7773" s="185"/>
    </row>
    <row r="7774" spans="1:15" x14ac:dyDescent="0.25">
      <c r="A7774" s="239" t="s">
        <v>17926</v>
      </c>
      <c r="B7774" s="189" t="s">
        <v>7371</v>
      </c>
      <c r="C7774" s="190" t="s">
        <v>7370</v>
      </c>
      <c r="D7774" s="190" t="s">
        <v>2023</v>
      </c>
      <c r="E7774" s="190" t="s">
        <v>20867</v>
      </c>
      <c r="F7774" s="190" t="s">
        <v>20869</v>
      </c>
      <c r="G7774" s="192">
        <v>116102.41</v>
      </c>
      <c r="H7774" s="191">
        <v>7298.8</v>
      </c>
      <c r="I7774" s="188">
        <v>15.90705458431523</v>
      </c>
      <c r="J7774" s="192">
        <v>127600</v>
      </c>
      <c r="K7774" s="191">
        <v>7276.8</v>
      </c>
      <c r="L7774" s="193">
        <v>17.53518029903254</v>
      </c>
      <c r="O7774" s="185"/>
    </row>
    <row r="7775" spans="1:15" x14ac:dyDescent="0.25">
      <c r="A7775" s="239" t="s">
        <v>17927</v>
      </c>
      <c r="B7775" s="189" t="s">
        <v>7371</v>
      </c>
      <c r="C7775" s="190" t="s">
        <v>7370</v>
      </c>
      <c r="D7775" s="190" t="s">
        <v>2024</v>
      </c>
      <c r="E7775" s="190" t="s">
        <v>20867</v>
      </c>
      <c r="F7775" s="190" t="s">
        <v>20869</v>
      </c>
      <c r="G7775" s="192">
        <v>4158.1099999999997</v>
      </c>
      <c r="H7775" s="191">
        <v>482.97</v>
      </c>
      <c r="I7775" s="188">
        <v>8.6094581443982019</v>
      </c>
      <c r="J7775" s="192">
        <v>5000</v>
      </c>
      <c r="K7775" s="191">
        <v>484.02</v>
      </c>
      <c r="L7775" s="193">
        <v>10.330151646626172</v>
      </c>
      <c r="O7775" s="185"/>
    </row>
    <row r="7776" spans="1:15" x14ac:dyDescent="0.25">
      <c r="A7776" s="239" t="s">
        <v>17928</v>
      </c>
      <c r="B7776" s="189" t="s">
        <v>7375</v>
      </c>
      <c r="C7776" s="190" t="s">
        <v>7374</v>
      </c>
      <c r="D7776" s="190" t="s">
        <v>2025</v>
      </c>
      <c r="E7776" s="190" t="s">
        <v>20867</v>
      </c>
      <c r="F7776" s="190" t="s">
        <v>20869</v>
      </c>
      <c r="G7776" s="192">
        <v>17894</v>
      </c>
      <c r="H7776" s="191">
        <v>518.20000000000005</v>
      </c>
      <c r="I7776" s="188">
        <v>34.53106908529525</v>
      </c>
      <c r="J7776" s="192">
        <v>18103</v>
      </c>
      <c r="K7776" s="191">
        <v>524.26</v>
      </c>
      <c r="L7776" s="193">
        <v>34.530576431541604</v>
      </c>
      <c r="O7776" s="185"/>
    </row>
    <row r="7777" spans="1:15" x14ac:dyDescent="0.25">
      <c r="A7777" s="239" t="s">
        <v>17929</v>
      </c>
      <c r="B7777" s="189" t="s">
        <v>7375</v>
      </c>
      <c r="C7777" s="190" t="s">
        <v>7374</v>
      </c>
      <c r="D7777" s="190" t="s">
        <v>5214</v>
      </c>
      <c r="E7777" s="190" t="s">
        <v>20867</v>
      </c>
      <c r="F7777" s="190" t="s">
        <v>20869</v>
      </c>
      <c r="G7777" s="192">
        <v>625</v>
      </c>
      <c r="H7777" s="191">
        <v>42.54</v>
      </c>
      <c r="I7777" s="188">
        <v>14.692054536906442</v>
      </c>
      <c r="J7777" s="192">
        <v>609</v>
      </c>
      <c r="K7777" s="191">
        <v>42.52</v>
      </c>
      <c r="L7777" s="193">
        <v>14.322671683913452</v>
      </c>
      <c r="O7777" s="185"/>
    </row>
    <row r="7778" spans="1:15" x14ac:dyDescent="0.25">
      <c r="A7778" s="239" t="s">
        <v>17930</v>
      </c>
      <c r="B7778" s="189" t="s">
        <v>7375</v>
      </c>
      <c r="C7778" s="190" t="s">
        <v>7374</v>
      </c>
      <c r="D7778" s="190" t="s">
        <v>2026</v>
      </c>
      <c r="E7778" s="190" t="s">
        <v>20867</v>
      </c>
      <c r="F7778" s="190" t="s">
        <v>20869</v>
      </c>
      <c r="G7778" s="192">
        <v>7550</v>
      </c>
      <c r="H7778" s="191">
        <v>141.12</v>
      </c>
      <c r="I7778" s="188">
        <v>53.500566893424036</v>
      </c>
      <c r="J7778" s="192">
        <v>7380</v>
      </c>
      <c r="K7778" s="191">
        <v>153.33000000000001</v>
      </c>
      <c r="L7778" s="193">
        <v>48.131481119154763</v>
      </c>
      <c r="O7778" s="185"/>
    </row>
    <row r="7779" spans="1:15" x14ac:dyDescent="0.25">
      <c r="A7779" s="239" t="s">
        <v>17931</v>
      </c>
      <c r="B7779" s="189" t="s">
        <v>7375</v>
      </c>
      <c r="C7779" s="190" t="s">
        <v>7374</v>
      </c>
      <c r="D7779" s="190" t="s">
        <v>2027</v>
      </c>
      <c r="E7779" s="190" t="s">
        <v>20867</v>
      </c>
      <c r="F7779" s="190" t="s">
        <v>20869</v>
      </c>
      <c r="G7779" s="192">
        <v>24830</v>
      </c>
      <c r="H7779" s="191">
        <v>372.55</v>
      </c>
      <c r="I7779" s="188">
        <v>66.648771976915853</v>
      </c>
      <c r="J7779" s="192">
        <v>24965</v>
      </c>
      <c r="K7779" s="191">
        <v>373.06</v>
      </c>
      <c r="L7779" s="193">
        <v>66.919530370449792</v>
      </c>
      <c r="O7779" s="185"/>
    </row>
    <row r="7780" spans="1:15" x14ac:dyDescent="0.25">
      <c r="A7780" s="239" t="s">
        <v>17932</v>
      </c>
      <c r="B7780" s="189" t="s">
        <v>7375</v>
      </c>
      <c r="C7780" s="190" t="s">
        <v>7374</v>
      </c>
      <c r="D7780" s="190" t="s">
        <v>4889</v>
      </c>
      <c r="E7780" s="190" t="s">
        <v>20867</v>
      </c>
      <c r="F7780" s="190" t="s">
        <v>20869</v>
      </c>
      <c r="G7780" s="192">
        <v>9675</v>
      </c>
      <c r="H7780" s="191">
        <v>251.32</v>
      </c>
      <c r="I7780" s="188">
        <v>38.49673722743912</v>
      </c>
      <c r="J7780" s="192">
        <v>12367</v>
      </c>
      <c r="K7780" s="191">
        <v>256.99</v>
      </c>
      <c r="L7780" s="193">
        <v>48.12249503871746</v>
      </c>
      <c r="O7780" s="185"/>
    </row>
    <row r="7781" spans="1:15" x14ac:dyDescent="0.25">
      <c r="A7781" s="239" t="s">
        <v>17933</v>
      </c>
      <c r="B7781" s="189" t="s">
        <v>7375</v>
      </c>
      <c r="C7781" s="190" t="s">
        <v>7374</v>
      </c>
      <c r="D7781" s="190" t="s">
        <v>7065</v>
      </c>
      <c r="E7781" s="190" t="s">
        <v>20867</v>
      </c>
      <c r="F7781" s="190" t="s">
        <v>20869</v>
      </c>
      <c r="G7781" s="192">
        <v>3400</v>
      </c>
      <c r="H7781" s="191">
        <v>243.25</v>
      </c>
      <c r="I7781" s="188">
        <v>13.977389516957862</v>
      </c>
      <c r="J7781" s="192">
        <v>3400</v>
      </c>
      <c r="K7781" s="191">
        <v>234.58</v>
      </c>
      <c r="L7781" s="193">
        <v>14.493989257396196</v>
      </c>
      <c r="O7781" s="185"/>
    </row>
    <row r="7782" spans="1:15" x14ac:dyDescent="0.25">
      <c r="A7782" s="239" t="s">
        <v>17934</v>
      </c>
      <c r="B7782" s="189" t="s">
        <v>7375</v>
      </c>
      <c r="C7782" s="190" t="s">
        <v>7374</v>
      </c>
      <c r="D7782" s="190" t="s">
        <v>2028</v>
      </c>
      <c r="E7782" s="190" t="s">
        <v>20867</v>
      </c>
      <c r="F7782" s="190" t="s">
        <v>20869</v>
      </c>
      <c r="G7782" s="192">
        <v>3429</v>
      </c>
      <c r="H7782" s="191">
        <v>111.07</v>
      </c>
      <c r="I7782" s="188">
        <v>30.872422796434684</v>
      </c>
      <c r="J7782" s="192">
        <v>3394</v>
      </c>
      <c r="K7782" s="191">
        <v>107.67</v>
      </c>
      <c r="L7782" s="193">
        <v>31.522243893377915</v>
      </c>
      <c r="O7782" s="185"/>
    </row>
    <row r="7783" spans="1:15" x14ac:dyDescent="0.25">
      <c r="A7783" s="239" t="s">
        <v>17935</v>
      </c>
      <c r="B7783" s="189" t="s">
        <v>7375</v>
      </c>
      <c r="C7783" s="190" t="s">
        <v>7374</v>
      </c>
      <c r="D7783" s="190" t="s">
        <v>5684</v>
      </c>
      <c r="E7783" s="190" t="s">
        <v>20867</v>
      </c>
      <c r="F7783" s="190" t="s">
        <v>20869</v>
      </c>
      <c r="G7783" s="192">
        <v>10375</v>
      </c>
      <c r="H7783" s="191">
        <v>192.09</v>
      </c>
      <c r="I7783" s="188">
        <v>54.011140611171847</v>
      </c>
      <c r="J7783" s="192">
        <v>10880</v>
      </c>
      <c r="K7783" s="191">
        <v>193.31</v>
      </c>
      <c r="L7783" s="193">
        <v>56.282654803165897</v>
      </c>
      <c r="O7783" s="185"/>
    </row>
    <row r="7784" spans="1:15" x14ac:dyDescent="0.25">
      <c r="A7784" s="239" t="s">
        <v>17936</v>
      </c>
      <c r="B7784" s="189" t="s">
        <v>7375</v>
      </c>
      <c r="C7784" s="190" t="s">
        <v>7374</v>
      </c>
      <c r="D7784" s="190" t="s">
        <v>2029</v>
      </c>
      <c r="E7784" s="190" t="s">
        <v>20867</v>
      </c>
      <c r="F7784" s="190" t="s">
        <v>20869</v>
      </c>
      <c r="G7784" s="192">
        <v>5300</v>
      </c>
      <c r="H7784" s="191">
        <v>218.29</v>
      </c>
      <c r="I7784" s="188">
        <v>24.27962801777452</v>
      </c>
      <c r="J7784" s="192">
        <v>6310</v>
      </c>
      <c r="K7784" s="191">
        <v>225.65</v>
      </c>
      <c r="L7784" s="193">
        <v>27.963660536228673</v>
      </c>
      <c r="O7784" s="185"/>
    </row>
    <row r="7785" spans="1:15" x14ac:dyDescent="0.25">
      <c r="A7785" s="239" t="s">
        <v>17937</v>
      </c>
      <c r="B7785" s="189" t="s">
        <v>7375</v>
      </c>
      <c r="C7785" s="190" t="s">
        <v>7374</v>
      </c>
      <c r="D7785" s="190" t="s">
        <v>2965</v>
      </c>
      <c r="E7785" s="190" t="s">
        <v>20867</v>
      </c>
      <c r="F7785" s="190" t="s">
        <v>20869</v>
      </c>
      <c r="G7785" s="192">
        <v>30020</v>
      </c>
      <c r="H7785" s="191">
        <v>393.41</v>
      </c>
      <c r="I7785" s="188">
        <v>76.307160468722188</v>
      </c>
      <c r="J7785" s="192">
        <v>30815</v>
      </c>
      <c r="K7785" s="191">
        <v>403.81</v>
      </c>
      <c r="L7785" s="193">
        <v>76.310641143111866</v>
      </c>
      <c r="O7785" s="185"/>
    </row>
    <row r="7786" spans="1:15" x14ac:dyDescent="0.25">
      <c r="A7786" s="239" t="s">
        <v>17938</v>
      </c>
      <c r="B7786" s="189" t="s">
        <v>7375</v>
      </c>
      <c r="C7786" s="190" t="s">
        <v>7374</v>
      </c>
      <c r="D7786" s="190" t="s">
        <v>2030</v>
      </c>
      <c r="E7786" s="190" t="s">
        <v>20867</v>
      </c>
      <c r="F7786" s="190" t="s">
        <v>20869</v>
      </c>
      <c r="G7786" s="192">
        <v>1150</v>
      </c>
      <c r="H7786" s="191">
        <v>63.17</v>
      </c>
      <c r="I7786" s="188">
        <v>18.204844071552952</v>
      </c>
      <c r="J7786" s="192">
        <v>1150</v>
      </c>
      <c r="K7786" s="191">
        <v>62.02</v>
      </c>
      <c r="L7786" s="193">
        <v>18.542405675588519</v>
      </c>
      <c r="O7786" s="185"/>
    </row>
    <row r="7787" spans="1:15" x14ac:dyDescent="0.25">
      <c r="A7787" s="239" t="s">
        <v>17939</v>
      </c>
      <c r="B7787" s="189" t="s">
        <v>7375</v>
      </c>
      <c r="C7787" s="190" t="s">
        <v>7374</v>
      </c>
      <c r="D7787" s="190" t="s">
        <v>17940</v>
      </c>
      <c r="E7787" s="190" t="s">
        <v>20867</v>
      </c>
      <c r="F7787" s="190" t="s">
        <v>20868</v>
      </c>
      <c r="G7787" s="192">
        <v>0</v>
      </c>
      <c r="H7787" s="191">
        <v>0</v>
      </c>
      <c r="I7787" s="188">
        <v>0</v>
      </c>
      <c r="J7787" s="192">
        <v>0</v>
      </c>
      <c r="K7787" s="191">
        <v>54.93</v>
      </c>
      <c r="L7787" s="193">
        <v>0</v>
      </c>
      <c r="O7787" s="185"/>
    </row>
    <row r="7788" spans="1:15" x14ac:dyDescent="0.25">
      <c r="A7788" s="239" t="s">
        <v>17941</v>
      </c>
      <c r="B7788" s="189" t="s">
        <v>7375</v>
      </c>
      <c r="C7788" s="190" t="s">
        <v>7374</v>
      </c>
      <c r="D7788" s="190" t="s">
        <v>2031</v>
      </c>
      <c r="E7788" s="190" t="s">
        <v>20867</v>
      </c>
      <c r="F7788" s="190" t="s">
        <v>20869</v>
      </c>
      <c r="G7788" s="192">
        <v>2170</v>
      </c>
      <c r="H7788" s="191">
        <v>196.35</v>
      </c>
      <c r="I7788" s="188">
        <v>11.051693404634582</v>
      </c>
      <c r="J7788" s="192">
        <v>3535</v>
      </c>
      <c r="K7788" s="191">
        <v>195</v>
      </c>
      <c r="L7788" s="193">
        <v>18.128205128205128</v>
      </c>
      <c r="O7788" s="185"/>
    </row>
    <row r="7789" spans="1:15" x14ac:dyDescent="0.25">
      <c r="A7789" s="239" t="s">
        <v>17942</v>
      </c>
      <c r="B7789" s="189" t="s">
        <v>7375</v>
      </c>
      <c r="C7789" s="190" t="s">
        <v>7374</v>
      </c>
      <c r="D7789" s="190" t="s">
        <v>2032</v>
      </c>
      <c r="E7789" s="190" t="s">
        <v>20867</v>
      </c>
      <c r="F7789" s="190" t="s">
        <v>20869</v>
      </c>
      <c r="G7789" s="192">
        <v>7780</v>
      </c>
      <c r="H7789" s="191">
        <v>311.83</v>
      </c>
      <c r="I7789" s="188">
        <v>24.949491710226727</v>
      </c>
      <c r="J7789" s="192">
        <v>7770</v>
      </c>
      <c r="K7789" s="191">
        <v>316.77999999999997</v>
      </c>
      <c r="L7789" s="193">
        <v>24.52806364038134</v>
      </c>
      <c r="O7789" s="185"/>
    </row>
    <row r="7790" spans="1:15" x14ac:dyDescent="0.25">
      <c r="A7790" s="239" t="s">
        <v>17943</v>
      </c>
      <c r="B7790" s="189" t="s">
        <v>7375</v>
      </c>
      <c r="C7790" s="190" t="s">
        <v>7374</v>
      </c>
      <c r="D7790" s="190" t="s">
        <v>2033</v>
      </c>
      <c r="E7790" s="190" t="s">
        <v>20867</v>
      </c>
      <c r="F7790" s="190" t="s">
        <v>20869</v>
      </c>
      <c r="G7790" s="192">
        <v>45604</v>
      </c>
      <c r="H7790" s="191">
        <v>885.6</v>
      </c>
      <c r="I7790" s="188">
        <v>51.495031616982835</v>
      </c>
      <c r="J7790" s="192">
        <v>45575</v>
      </c>
      <c r="K7790" s="191">
        <v>884.99</v>
      </c>
      <c r="L7790" s="193">
        <v>51.497757036802675</v>
      </c>
      <c r="O7790" s="185"/>
    </row>
    <row r="7791" spans="1:15" x14ac:dyDescent="0.25">
      <c r="A7791" s="239" t="s">
        <v>17944</v>
      </c>
      <c r="B7791" s="189" t="s">
        <v>7375</v>
      </c>
      <c r="C7791" s="190" t="s">
        <v>7374</v>
      </c>
      <c r="D7791" s="190" t="s">
        <v>2034</v>
      </c>
      <c r="E7791" s="190" t="s">
        <v>20867</v>
      </c>
      <c r="F7791" s="190" t="s">
        <v>20869</v>
      </c>
      <c r="G7791" s="192">
        <v>52965</v>
      </c>
      <c r="H7791" s="191">
        <v>2381.9899999999998</v>
      </c>
      <c r="I7791" s="188">
        <v>22.235609721283467</v>
      </c>
      <c r="J7791" s="192">
        <v>54480</v>
      </c>
      <c r="K7791" s="191">
        <v>2402.13</v>
      </c>
      <c r="L7791" s="193">
        <v>22.679871613942623</v>
      </c>
      <c r="O7791" s="185"/>
    </row>
    <row r="7792" spans="1:15" x14ac:dyDescent="0.25">
      <c r="A7792" s="239" t="s">
        <v>17945</v>
      </c>
      <c r="B7792" s="189" t="s">
        <v>7375</v>
      </c>
      <c r="C7792" s="190" t="s">
        <v>7374</v>
      </c>
      <c r="D7792" s="190" t="s">
        <v>2035</v>
      </c>
      <c r="E7792" s="190" t="s">
        <v>20867</v>
      </c>
      <c r="F7792" s="190" t="s">
        <v>20869</v>
      </c>
      <c r="G7792" s="192">
        <v>6745</v>
      </c>
      <c r="H7792" s="191">
        <v>219.55</v>
      </c>
      <c r="I7792" s="188">
        <v>30.721931222956044</v>
      </c>
      <c r="J7792" s="192">
        <v>6980</v>
      </c>
      <c r="K7792" s="191">
        <v>227.08</v>
      </c>
      <c r="L7792" s="193">
        <v>30.738065879866124</v>
      </c>
      <c r="O7792" s="185"/>
    </row>
    <row r="7793" spans="1:15" x14ac:dyDescent="0.25">
      <c r="A7793" s="239" t="s">
        <v>17946</v>
      </c>
      <c r="B7793" s="189" t="s">
        <v>7375</v>
      </c>
      <c r="C7793" s="190" t="s">
        <v>7374</v>
      </c>
      <c r="D7793" s="190" t="s">
        <v>2036</v>
      </c>
      <c r="E7793" s="190" t="s">
        <v>20867</v>
      </c>
      <c r="F7793" s="190" t="s">
        <v>20869</v>
      </c>
      <c r="G7793" s="192">
        <v>88180</v>
      </c>
      <c r="H7793" s="191">
        <v>758.54</v>
      </c>
      <c r="I7793" s="188">
        <v>116.24963746143908</v>
      </c>
      <c r="J7793" s="192">
        <v>102320</v>
      </c>
      <c r="K7793" s="191">
        <v>862.47</v>
      </c>
      <c r="L7793" s="193">
        <v>118.63601052790241</v>
      </c>
      <c r="O7793" s="185"/>
    </row>
    <row r="7794" spans="1:15" x14ac:dyDescent="0.25">
      <c r="A7794" s="239" t="s">
        <v>17947</v>
      </c>
      <c r="B7794" s="189" t="s">
        <v>7375</v>
      </c>
      <c r="C7794" s="190" t="s">
        <v>7374</v>
      </c>
      <c r="D7794" s="190" t="s">
        <v>2037</v>
      </c>
      <c r="E7794" s="190" t="s">
        <v>20867</v>
      </c>
      <c r="F7794" s="190" t="s">
        <v>20869</v>
      </c>
      <c r="G7794" s="192">
        <v>2800</v>
      </c>
      <c r="H7794" s="191">
        <v>103.98</v>
      </c>
      <c r="I7794" s="188">
        <v>26.928255433737256</v>
      </c>
      <c r="J7794" s="192">
        <v>3000</v>
      </c>
      <c r="K7794" s="191">
        <v>107.13</v>
      </c>
      <c r="L7794" s="193">
        <v>28.00336040324839</v>
      </c>
      <c r="O7794" s="185"/>
    </row>
    <row r="7795" spans="1:15" x14ac:dyDescent="0.25">
      <c r="A7795" s="239" t="s">
        <v>17948</v>
      </c>
      <c r="B7795" s="189" t="s">
        <v>7375</v>
      </c>
      <c r="C7795" s="190" t="s">
        <v>7374</v>
      </c>
      <c r="D7795" s="190" t="s">
        <v>2038</v>
      </c>
      <c r="E7795" s="190" t="s">
        <v>20867</v>
      </c>
      <c r="F7795" s="190" t="s">
        <v>20869</v>
      </c>
      <c r="G7795" s="192">
        <v>463029</v>
      </c>
      <c r="H7795" s="191">
        <v>3813.25</v>
      </c>
      <c r="I7795" s="188">
        <v>121.42634235888022</v>
      </c>
      <c r="J7795" s="192">
        <v>478102</v>
      </c>
      <c r="K7795" s="191">
        <v>3937.27</v>
      </c>
      <c r="L7795" s="193">
        <v>121.42982320237118</v>
      </c>
      <c r="O7795" s="185"/>
    </row>
    <row r="7796" spans="1:15" x14ac:dyDescent="0.25">
      <c r="A7796" s="239" t="s">
        <v>17949</v>
      </c>
      <c r="B7796" s="189" t="s">
        <v>7375</v>
      </c>
      <c r="C7796" s="190" t="s">
        <v>7374</v>
      </c>
      <c r="D7796" s="190" t="s">
        <v>2039</v>
      </c>
      <c r="E7796" s="190" t="s">
        <v>20867</v>
      </c>
      <c r="F7796" s="190" t="s">
        <v>20869</v>
      </c>
      <c r="G7796" s="192">
        <v>5830</v>
      </c>
      <c r="H7796" s="191">
        <v>291.67</v>
      </c>
      <c r="I7796" s="188">
        <v>19.988342990365823</v>
      </c>
      <c r="J7796" s="192">
        <v>5785</v>
      </c>
      <c r="K7796" s="191">
        <v>288.31</v>
      </c>
      <c r="L7796" s="193">
        <v>20.06520758905345</v>
      </c>
      <c r="O7796" s="185"/>
    </row>
    <row r="7797" spans="1:15" x14ac:dyDescent="0.25">
      <c r="A7797" s="239" t="s">
        <v>17950</v>
      </c>
      <c r="B7797" s="189" t="s">
        <v>7375</v>
      </c>
      <c r="C7797" s="190" t="s">
        <v>7374</v>
      </c>
      <c r="D7797" s="190" t="s">
        <v>2040</v>
      </c>
      <c r="E7797" s="190" t="s">
        <v>20867</v>
      </c>
      <c r="F7797" s="190" t="s">
        <v>20869</v>
      </c>
      <c r="G7797" s="192">
        <v>10370</v>
      </c>
      <c r="H7797" s="191">
        <v>401.33</v>
      </c>
      <c r="I7797" s="188">
        <v>25.839085042234572</v>
      </c>
      <c r="J7797" s="192">
        <v>10435</v>
      </c>
      <c r="K7797" s="191">
        <v>407.45</v>
      </c>
      <c r="L7797" s="193">
        <v>25.610504356362746</v>
      </c>
      <c r="O7797" s="185"/>
    </row>
    <row r="7798" spans="1:15" x14ac:dyDescent="0.25">
      <c r="A7798" s="239" t="s">
        <v>17951</v>
      </c>
      <c r="B7798" s="189" t="s">
        <v>7375</v>
      </c>
      <c r="C7798" s="190" t="s">
        <v>7374</v>
      </c>
      <c r="D7798" s="190" t="s">
        <v>2041</v>
      </c>
      <c r="E7798" s="190" t="s">
        <v>20867</v>
      </c>
      <c r="F7798" s="190" t="s">
        <v>20869</v>
      </c>
      <c r="G7798" s="192">
        <v>6280</v>
      </c>
      <c r="H7798" s="191">
        <v>184.33</v>
      </c>
      <c r="I7798" s="188">
        <v>34.069332175988713</v>
      </c>
      <c r="J7798" s="192">
        <v>6280</v>
      </c>
      <c r="K7798" s="191">
        <v>187.05</v>
      </c>
      <c r="L7798" s="193">
        <v>33.573910719059072</v>
      </c>
      <c r="O7798" s="185"/>
    </row>
    <row r="7799" spans="1:15" x14ac:dyDescent="0.25">
      <c r="A7799" s="239" t="s">
        <v>17952</v>
      </c>
      <c r="B7799" s="189" t="s">
        <v>7375</v>
      </c>
      <c r="C7799" s="190" t="s">
        <v>7374</v>
      </c>
      <c r="D7799" s="190" t="s">
        <v>2042</v>
      </c>
      <c r="E7799" s="190" t="s">
        <v>20867</v>
      </c>
      <c r="F7799" s="190" t="s">
        <v>20869</v>
      </c>
      <c r="G7799" s="192">
        <v>80</v>
      </c>
      <c r="H7799" s="191">
        <v>56.97</v>
      </c>
      <c r="I7799" s="188">
        <v>1.40424784974548</v>
      </c>
      <c r="J7799" s="192">
        <v>80</v>
      </c>
      <c r="K7799" s="191">
        <v>57.59</v>
      </c>
      <c r="L7799" s="193">
        <v>1.3891300573016148</v>
      </c>
      <c r="O7799" s="185"/>
    </row>
    <row r="7800" spans="1:15" x14ac:dyDescent="0.25">
      <c r="A7800" s="239" t="s">
        <v>17953</v>
      </c>
      <c r="B7800" s="189" t="s">
        <v>7375</v>
      </c>
      <c r="C7800" s="190" t="s">
        <v>7374</v>
      </c>
      <c r="D7800" s="190" t="s">
        <v>2043</v>
      </c>
      <c r="E7800" s="190" t="s">
        <v>20867</v>
      </c>
      <c r="F7800" s="190" t="s">
        <v>20869</v>
      </c>
      <c r="G7800" s="192">
        <v>8555</v>
      </c>
      <c r="H7800" s="191">
        <v>188.6</v>
      </c>
      <c r="I7800" s="188">
        <v>45.360551431601273</v>
      </c>
      <c r="J7800" s="192">
        <v>8920</v>
      </c>
      <c r="K7800" s="191">
        <v>196.08</v>
      </c>
      <c r="L7800" s="193">
        <v>45.491636066911461</v>
      </c>
      <c r="O7800" s="185"/>
    </row>
    <row r="7801" spans="1:15" x14ac:dyDescent="0.25">
      <c r="A7801" s="239" t="s">
        <v>17954</v>
      </c>
      <c r="B7801" s="189" t="s">
        <v>7375</v>
      </c>
      <c r="C7801" s="190" t="s">
        <v>7374</v>
      </c>
      <c r="D7801" s="190" t="s">
        <v>17955</v>
      </c>
      <c r="E7801" s="190" t="s">
        <v>20867</v>
      </c>
      <c r="F7801" s="190" t="s">
        <v>20868</v>
      </c>
      <c r="G7801" s="192">
        <v>0</v>
      </c>
      <c r="H7801" s="191">
        <v>0</v>
      </c>
      <c r="I7801" s="188">
        <v>0</v>
      </c>
      <c r="J7801" s="192">
        <v>0</v>
      </c>
      <c r="K7801" s="191">
        <v>47.37</v>
      </c>
      <c r="L7801" s="193">
        <v>0</v>
      </c>
      <c r="O7801" s="185"/>
    </row>
    <row r="7802" spans="1:15" x14ac:dyDescent="0.25">
      <c r="A7802" s="239" t="s">
        <v>17956</v>
      </c>
      <c r="B7802" s="189" t="s">
        <v>7375</v>
      </c>
      <c r="C7802" s="190" t="s">
        <v>7374</v>
      </c>
      <c r="D7802" s="190" t="s">
        <v>2044</v>
      </c>
      <c r="E7802" s="190" t="s">
        <v>20867</v>
      </c>
      <c r="F7802" s="190" t="s">
        <v>20869</v>
      </c>
      <c r="G7802" s="192">
        <v>4595</v>
      </c>
      <c r="H7802" s="191">
        <v>135.77000000000001</v>
      </c>
      <c r="I7802" s="188">
        <v>33.844000883847684</v>
      </c>
      <c r="J7802" s="192">
        <v>4750</v>
      </c>
      <c r="K7802" s="191">
        <v>138.18</v>
      </c>
      <c r="L7802" s="193">
        <v>34.375452308583007</v>
      </c>
      <c r="O7802" s="185"/>
    </row>
    <row r="7803" spans="1:15" x14ac:dyDescent="0.25">
      <c r="A7803" s="239" t="s">
        <v>17957</v>
      </c>
      <c r="B7803" s="189" t="s">
        <v>7375</v>
      </c>
      <c r="C7803" s="190" t="s">
        <v>7374</v>
      </c>
      <c r="D7803" s="190" t="s">
        <v>17958</v>
      </c>
      <c r="E7803" s="190" t="s">
        <v>20867</v>
      </c>
      <c r="F7803" s="190" t="s">
        <v>20868</v>
      </c>
      <c r="G7803" s="192">
        <v>0</v>
      </c>
      <c r="H7803" s="191">
        <v>0</v>
      </c>
      <c r="I7803" s="188">
        <v>0</v>
      </c>
      <c r="J7803" s="192">
        <v>0</v>
      </c>
      <c r="K7803" s="191">
        <v>90.86</v>
      </c>
      <c r="L7803" s="193">
        <v>0</v>
      </c>
      <c r="O7803" s="185"/>
    </row>
    <row r="7804" spans="1:15" x14ac:dyDescent="0.25">
      <c r="A7804" s="239" t="s">
        <v>17959</v>
      </c>
      <c r="B7804" s="189" t="s">
        <v>7375</v>
      </c>
      <c r="C7804" s="190" t="s">
        <v>7374</v>
      </c>
      <c r="D7804" s="190" t="s">
        <v>2045</v>
      </c>
      <c r="E7804" s="190" t="s">
        <v>20867</v>
      </c>
      <c r="F7804" s="190" t="s">
        <v>20869</v>
      </c>
      <c r="G7804" s="192">
        <v>12165</v>
      </c>
      <c r="H7804" s="191">
        <v>544.72</v>
      </c>
      <c r="I7804" s="188">
        <v>22.33257453370539</v>
      </c>
      <c r="J7804" s="192">
        <v>13770</v>
      </c>
      <c r="K7804" s="191">
        <v>558.5</v>
      </c>
      <c r="L7804" s="193">
        <v>24.655326768128916</v>
      </c>
      <c r="O7804" s="185"/>
    </row>
    <row r="7805" spans="1:15" x14ac:dyDescent="0.25">
      <c r="A7805" s="239" t="s">
        <v>17960</v>
      </c>
      <c r="B7805" s="189" t="s">
        <v>7375</v>
      </c>
      <c r="C7805" s="190" t="s">
        <v>7374</v>
      </c>
      <c r="D7805" s="190" t="s">
        <v>2046</v>
      </c>
      <c r="E7805" s="190" t="s">
        <v>20867</v>
      </c>
      <c r="F7805" s="190" t="s">
        <v>20869</v>
      </c>
      <c r="G7805" s="192">
        <v>14295</v>
      </c>
      <c r="H7805" s="191">
        <v>271.37</v>
      </c>
      <c r="I7805" s="188">
        <v>52.677156649592803</v>
      </c>
      <c r="J7805" s="192">
        <v>15340</v>
      </c>
      <c r="K7805" s="191">
        <v>284.32</v>
      </c>
      <c r="L7805" s="193">
        <v>53.953292065278561</v>
      </c>
      <c r="O7805" s="185"/>
    </row>
    <row r="7806" spans="1:15" x14ac:dyDescent="0.25">
      <c r="A7806" s="239" t="s">
        <v>17961</v>
      </c>
      <c r="B7806" s="189" t="s">
        <v>7375</v>
      </c>
      <c r="C7806" s="190" t="s">
        <v>7374</v>
      </c>
      <c r="D7806" s="190" t="s">
        <v>2047</v>
      </c>
      <c r="E7806" s="190" t="s">
        <v>20867</v>
      </c>
      <c r="F7806" s="190" t="s">
        <v>20869</v>
      </c>
      <c r="G7806" s="192">
        <v>1240</v>
      </c>
      <c r="H7806" s="191">
        <v>83.79</v>
      </c>
      <c r="I7806" s="188">
        <v>14.798902016947128</v>
      </c>
      <c r="J7806" s="192">
        <v>1740</v>
      </c>
      <c r="K7806" s="191">
        <v>82.77</v>
      </c>
      <c r="L7806" s="193">
        <v>21.02210945994926</v>
      </c>
      <c r="O7806" s="185"/>
    </row>
    <row r="7807" spans="1:15" x14ac:dyDescent="0.25">
      <c r="A7807" s="239" t="s">
        <v>17962</v>
      </c>
      <c r="B7807" s="189" t="s">
        <v>7375</v>
      </c>
      <c r="C7807" s="190" t="s">
        <v>7374</v>
      </c>
      <c r="D7807" s="190" t="s">
        <v>3036</v>
      </c>
      <c r="E7807" s="190" t="s">
        <v>20867</v>
      </c>
      <c r="F7807" s="190" t="s">
        <v>20869</v>
      </c>
      <c r="G7807" s="192">
        <v>2460</v>
      </c>
      <c r="H7807" s="191">
        <v>114.61</v>
      </c>
      <c r="I7807" s="188">
        <v>21.464095628653695</v>
      </c>
      <c r="J7807" s="192">
        <v>2500</v>
      </c>
      <c r="K7807" s="191">
        <v>114.31</v>
      </c>
      <c r="L7807" s="193">
        <v>21.870352550083108</v>
      </c>
      <c r="O7807" s="185"/>
    </row>
    <row r="7808" spans="1:15" x14ac:dyDescent="0.25">
      <c r="A7808" s="239" t="s">
        <v>17963</v>
      </c>
      <c r="B7808" s="189" t="s">
        <v>7375</v>
      </c>
      <c r="C7808" s="190" t="s">
        <v>7374</v>
      </c>
      <c r="D7808" s="190" t="s">
        <v>3037</v>
      </c>
      <c r="E7808" s="190" t="s">
        <v>20867</v>
      </c>
      <c r="F7808" s="190" t="s">
        <v>20869</v>
      </c>
      <c r="G7808" s="192">
        <v>269319</v>
      </c>
      <c r="H7808" s="191">
        <v>2350.9299999999998</v>
      </c>
      <c r="I7808" s="188">
        <v>114.55849387263764</v>
      </c>
      <c r="J7808" s="192">
        <v>279567</v>
      </c>
      <c r="K7808" s="191">
        <v>2387.64</v>
      </c>
      <c r="L7808" s="193">
        <v>117.08925968739007</v>
      </c>
      <c r="O7808" s="185"/>
    </row>
    <row r="7809" spans="1:15" x14ac:dyDescent="0.25">
      <c r="A7809" s="239" t="s">
        <v>17964</v>
      </c>
      <c r="B7809" s="189" t="s">
        <v>7375</v>
      </c>
      <c r="C7809" s="190" t="s">
        <v>7374</v>
      </c>
      <c r="D7809" s="190" t="s">
        <v>17965</v>
      </c>
      <c r="E7809" s="190" t="s">
        <v>20867</v>
      </c>
      <c r="F7809" s="190" t="s">
        <v>20868</v>
      </c>
      <c r="G7809" s="192">
        <v>0</v>
      </c>
      <c r="H7809" s="191">
        <v>0</v>
      </c>
      <c r="I7809" s="188">
        <v>0</v>
      </c>
      <c r="J7809" s="192">
        <v>0</v>
      </c>
      <c r="K7809" s="191">
        <v>27.12</v>
      </c>
      <c r="L7809" s="193">
        <v>0</v>
      </c>
      <c r="O7809" s="185"/>
    </row>
    <row r="7810" spans="1:15" x14ac:dyDescent="0.25">
      <c r="A7810" s="239" t="s">
        <v>17966</v>
      </c>
      <c r="B7810" s="189" t="s">
        <v>7375</v>
      </c>
      <c r="C7810" s="190" t="s">
        <v>7374</v>
      </c>
      <c r="D7810" s="190" t="s">
        <v>2048</v>
      </c>
      <c r="E7810" s="190" t="s">
        <v>20867</v>
      </c>
      <c r="F7810" s="190" t="s">
        <v>20869</v>
      </c>
      <c r="G7810" s="192">
        <v>1250</v>
      </c>
      <c r="H7810" s="191">
        <v>95.62</v>
      </c>
      <c r="I7810" s="188">
        <v>13.072578958376909</v>
      </c>
      <c r="J7810" s="192">
        <v>1210</v>
      </c>
      <c r="K7810" s="191">
        <v>93.5</v>
      </c>
      <c r="L7810" s="193">
        <v>12.941176470588236</v>
      </c>
      <c r="O7810" s="185"/>
    </row>
    <row r="7811" spans="1:15" x14ac:dyDescent="0.25">
      <c r="A7811" s="239" t="s">
        <v>17967</v>
      </c>
      <c r="B7811" s="189" t="s">
        <v>7375</v>
      </c>
      <c r="C7811" s="190" t="s">
        <v>7374</v>
      </c>
      <c r="D7811" s="190" t="s">
        <v>17968</v>
      </c>
      <c r="E7811" s="190" t="s">
        <v>20867</v>
      </c>
      <c r="F7811" s="190" t="s">
        <v>20868</v>
      </c>
      <c r="G7811" s="192">
        <v>0</v>
      </c>
      <c r="H7811" s="191">
        <v>0</v>
      </c>
      <c r="I7811" s="188">
        <v>0</v>
      </c>
      <c r="J7811" s="192">
        <v>0</v>
      </c>
      <c r="K7811" s="191">
        <v>26.1</v>
      </c>
      <c r="L7811" s="193">
        <v>0</v>
      </c>
      <c r="O7811" s="185"/>
    </row>
    <row r="7812" spans="1:15" x14ac:dyDescent="0.25">
      <c r="A7812" s="239" t="s">
        <v>17969</v>
      </c>
      <c r="B7812" s="189" t="s">
        <v>7375</v>
      </c>
      <c r="C7812" s="190" t="s">
        <v>7374</v>
      </c>
      <c r="D7812" s="190" t="s">
        <v>2049</v>
      </c>
      <c r="E7812" s="190" t="s">
        <v>20867</v>
      </c>
      <c r="F7812" s="190" t="s">
        <v>20869</v>
      </c>
      <c r="G7812" s="192">
        <v>3625</v>
      </c>
      <c r="H7812" s="191">
        <v>118.89</v>
      </c>
      <c r="I7812" s="188">
        <v>30.490369248885525</v>
      </c>
      <c r="J7812" s="192">
        <v>3550</v>
      </c>
      <c r="K7812" s="191">
        <v>122.41</v>
      </c>
      <c r="L7812" s="193">
        <v>29.000898619393841</v>
      </c>
      <c r="O7812" s="185"/>
    </row>
    <row r="7813" spans="1:15" x14ac:dyDescent="0.25">
      <c r="A7813" s="239" t="s">
        <v>17970</v>
      </c>
      <c r="B7813" s="189" t="s">
        <v>7375</v>
      </c>
      <c r="C7813" s="190" t="s">
        <v>7374</v>
      </c>
      <c r="D7813" s="190" t="s">
        <v>2050</v>
      </c>
      <c r="E7813" s="190" t="s">
        <v>20867</v>
      </c>
      <c r="F7813" s="190" t="s">
        <v>20869</v>
      </c>
      <c r="G7813" s="192">
        <v>23665</v>
      </c>
      <c r="H7813" s="191">
        <v>843.81</v>
      </c>
      <c r="I7813" s="188">
        <v>28.045413066922649</v>
      </c>
      <c r="J7813" s="192">
        <v>24265</v>
      </c>
      <c r="K7813" s="191">
        <v>861.46</v>
      </c>
      <c r="L7813" s="193">
        <v>28.167297378868433</v>
      </c>
      <c r="O7813" s="185"/>
    </row>
    <row r="7814" spans="1:15" x14ac:dyDescent="0.25">
      <c r="A7814" s="239" t="s">
        <v>17971</v>
      </c>
      <c r="B7814" s="189" t="s">
        <v>7375</v>
      </c>
      <c r="C7814" s="190" t="s">
        <v>7374</v>
      </c>
      <c r="D7814" s="190" t="s">
        <v>2869</v>
      </c>
      <c r="E7814" s="190" t="s">
        <v>20867</v>
      </c>
      <c r="F7814" s="190" t="s">
        <v>20868</v>
      </c>
      <c r="G7814" s="192">
        <v>0</v>
      </c>
      <c r="H7814" s="191">
        <v>0</v>
      </c>
      <c r="I7814" s="188">
        <v>0</v>
      </c>
      <c r="J7814" s="192">
        <v>0</v>
      </c>
      <c r="K7814" s="191">
        <v>28.74</v>
      </c>
      <c r="L7814" s="193">
        <v>0</v>
      </c>
      <c r="O7814" s="185"/>
    </row>
    <row r="7815" spans="1:15" x14ac:dyDescent="0.25">
      <c r="A7815" s="239" t="s">
        <v>17972</v>
      </c>
      <c r="B7815" s="189" t="s">
        <v>7375</v>
      </c>
      <c r="C7815" s="190" t="s">
        <v>7374</v>
      </c>
      <c r="D7815" s="190" t="s">
        <v>1485</v>
      </c>
      <c r="E7815" s="190" t="s">
        <v>20867</v>
      </c>
      <c r="F7815" s="190" t="s">
        <v>20869</v>
      </c>
      <c r="G7815" s="192">
        <v>6335</v>
      </c>
      <c r="H7815" s="191">
        <v>120.66</v>
      </c>
      <c r="I7815" s="188">
        <v>52.502900712746559</v>
      </c>
      <c r="J7815" s="192">
        <v>6410</v>
      </c>
      <c r="K7815" s="191">
        <v>127.14</v>
      </c>
      <c r="L7815" s="193">
        <v>50.416863300298886</v>
      </c>
      <c r="O7815" s="185"/>
    </row>
    <row r="7816" spans="1:15" x14ac:dyDescent="0.25">
      <c r="A7816" s="239" t="s">
        <v>17973</v>
      </c>
      <c r="B7816" s="189" t="s">
        <v>7375</v>
      </c>
      <c r="C7816" s="190" t="s">
        <v>7374</v>
      </c>
      <c r="D7816" s="190" t="s">
        <v>1486</v>
      </c>
      <c r="E7816" s="190" t="s">
        <v>20867</v>
      </c>
      <c r="F7816" s="190" t="s">
        <v>20869</v>
      </c>
      <c r="G7816" s="192">
        <v>2455</v>
      </c>
      <c r="H7816" s="191">
        <v>132.55000000000001</v>
      </c>
      <c r="I7816" s="188">
        <v>18.521312712184081</v>
      </c>
      <c r="J7816" s="192">
        <v>2450</v>
      </c>
      <c r="K7816" s="191">
        <v>137.72</v>
      </c>
      <c r="L7816" s="193">
        <v>17.789718268951496</v>
      </c>
      <c r="O7816" s="185"/>
    </row>
    <row r="7817" spans="1:15" x14ac:dyDescent="0.25">
      <c r="A7817" s="239" t="s">
        <v>17974</v>
      </c>
      <c r="B7817" s="189" t="s">
        <v>7375</v>
      </c>
      <c r="C7817" s="190" t="s">
        <v>7374</v>
      </c>
      <c r="D7817" s="190" t="s">
        <v>6397</v>
      </c>
      <c r="E7817" s="190" t="s">
        <v>20867</v>
      </c>
      <c r="F7817" s="190" t="s">
        <v>20869</v>
      </c>
      <c r="G7817" s="192">
        <v>3985</v>
      </c>
      <c r="H7817" s="191">
        <v>176.28</v>
      </c>
      <c r="I7817" s="188">
        <v>22.60608123439982</v>
      </c>
      <c r="J7817" s="192">
        <v>3985</v>
      </c>
      <c r="K7817" s="191">
        <v>172.21</v>
      </c>
      <c r="L7817" s="193">
        <v>23.140351895941002</v>
      </c>
      <c r="O7817" s="185"/>
    </row>
    <row r="7818" spans="1:15" x14ac:dyDescent="0.25">
      <c r="A7818" s="239" t="s">
        <v>17975</v>
      </c>
      <c r="B7818" s="189" t="s">
        <v>7375</v>
      </c>
      <c r="C7818" s="190" t="s">
        <v>7374</v>
      </c>
      <c r="D7818" s="190" t="s">
        <v>1487</v>
      </c>
      <c r="E7818" s="190" t="s">
        <v>20867</v>
      </c>
      <c r="F7818" s="190" t="s">
        <v>20869</v>
      </c>
      <c r="G7818" s="192">
        <v>6315</v>
      </c>
      <c r="H7818" s="191">
        <v>202.11</v>
      </c>
      <c r="I7818" s="188">
        <v>31.245361436841321</v>
      </c>
      <c r="J7818" s="192">
        <v>6525</v>
      </c>
      <c r="K7818" s="191">
        <v>208.22</v>
      </c>
      <c r="L7818" s="193">
        <v>31.337047353760447</v>
      </c>
      <c r="O7818" s="185"/>
    </row>
    <row r="7819" spans="1:15" x14ac:dyDescent="0.25">
      <c r="A7819" s="239" t="s">
        <v>17976</v>
      </c>
      <c r="B7819" s="189" t="s">
        <v>7375</v>
      </c>
      <c r="C7819" s="190" t="s">
        <v>7374</v>
      </c>
      <c r="D7819" s="190" t="s">
        <v>1488</v>
      </c>
      <c r="E7819" s="190" t="s">
        <v>20867</v>
      </c>
      <c r="F7819" s="190" t="s">
        <v>20869</v>
      </c>
      <c r="G7819" s="192">
        <v>43920</v>
      </c>
      <c r="H7819" s="191">
        <v>756.9</v>
      </c>
      <c r="I7819" s="188">
        <v>58.026159334126042</v>
      </c>
      <c r="J7819" s="192">
        <v>44870</v>
      </c>
      <c r="K7819" s="191">
        <v>764.16</v>
      </c>
      <c r="L7819" s="193">
        <v>58.718069514237861</v>
      </c>
      <c r="O7819" s="185"/>
    </row>
    <row r="7820" spans="1:15" x14ac:dyDescent="0.25">
      <c r="A7820" s="239" t="s">
        <v>17977</v>
      </c>
      <c r="B7820" s="189" t="s">
        <v>7375</v>
      </c>
      <c r="C7820" s="190" t="s">
        <v>7374</v>
      </c>
      <c r="D7820" s="190" t="s">
        <v>1489</v>
      </c>
      <c r="E7820" s="190" t="s">
        <v>20867</v>
      </c>
      <c r="F7820" s="190" t="s">
        <v>20869</v>
      </c>
      <c r="G7820" s="192">
        <v>11570</v>
      </c>
      <c r="H7820" s="191">
        <v>246.28</v>
      </c>
      <c r="I7820" s="188">
        <v>46.979048237778137</v>
      </c>
      <c r="J7820" s="192">
        <v>11725</v>
      </c>
      <c r="K7820" s="191">
        <v>253.31</v>
      </c>
      <c r="L7820" s="193">
        <v>46.287158027713076</v>
      </c>
      <c r="O7820" s="185"/>
    </row>
    <row r="7821" spans="1:15" x14ac:dyDescent="0.25">
      <c r="A7821" s="239" t="s">
        <v>17978</v>
      </c>
      <c r="B7821" s="189" t="s">
        <v>7375</v>
      </c>
      <c r="C7821" s="190" t="s">
        <v>7374</v>
      </c>
      <c r="D7821" s="190" t="s">
        <v>1490</v>
      </c>
      <c r="E7821" s="190" t="s">
        <v>20867</v>
      </c>
      <c r="F7821" s="190" t="s">
        <v>20869</v>
      </c>
      <c r="G7821" s="192">
        <v>9010</v>
      </c>
      <c r="H7821" s="191">
        <v>194.15</v>
      </c>
      <c r="I7821" s="188">
        <v>46.407416945660572</v>
      </c>
      <c r="J7821" s="192">
        <v>10850</v>
      </c>
      <c r="K7821" s="191">
        <v>195.36</v>
      </c>
      <c r="L7821" s="193">
        <v>55.538493038493037</v>
      </c>
      <c r="O7821" s="185"/>
    </row>
    <row r="7822" spans="1:15" x14ac:dyDescent="0.25">
      <c r="A7822" s="239" t="s">
        <v>17979</v>
      </c>
      <c r="B7822" s="189" t="s">
        <v>7375</v>
      </c>
      <c r="C7822" s="190" t="s">
        <v>7374</v>
      </c>
      <c r="D7822" s="190" t="s">
        <v>1491</v>
      </c>
      <c r="E7822" s="190" t="s">
        <v>20867</v>
      </c>
      <c r="F7822" s="190" t="s">
        <v>20869</v>
      </c>
      <c r="G7822" s="192">
        <v>15120</v>
      </c>
      <c r="H7822" s="191">
        <v>263.79000000000002</v>
      </c>
      <c r="I7822" s="188">
        <v>57.318321392016372</v>
      </c>
      <c r="J7822" s="192">
        <v>15120</v>
      </c>
      <c r="K7822" s="191">
        <v>260.52</v>
      </c>
      <c r="L7822" s="193">
        <v>58.037770612620918</v>
      </c>
      <c r="O7822" s="185"/>
    </row>
    <row r="7823" spans="1:15" x14ac:dyDescent="0.25">
      <c r="A7823" s="239" t="s">
        <v>17980</v>
      </c>
      <c r="B7823" s="189" t="s">
        <v>7375</v>
      </c>
      <c r="C7823" s="190" t="s">
        <v>7374</v>
      </c>
      <c r="D7823" s="190" t="s">
        <v>1492</v>
      </c>
      <c r="E7823" s="190" t="s">
        <v>20867</v>
      </c>
      <c r="F7823" s="190" t="s">
        <v>20869</v>
      </c>
      <c r="G7823" s="192">
        <v>8340</v>
      </c>
      <c r="H7823" s="191">
        <v>277.42</v>
      </c>
      <c r="I7823" s="188">
        <v>30.062720784370267</v>
      </c>
      <c r="J7823" s="192">
        <v>8460</v>
      </c>
      <c r="K7823" s="191">
        <v>283.22000000000003</v>
      </c>
      <c r="L7823" s="193">
        <v>29.870771838147022</v>
      </c>
      <c r="O7823" s="185"/>
    </row>
    <row r="7824" spans="1:15" x14ac:dyDescent="0.25">
      <c r="A7824" s="239" t="s">
        <v>17981</v>
      </c>
      <c r="B7824" s="189" t="s">
        <v>7375</v>
      </c>
      <c r="C7824" s="190" t="s">
        <v>7374</v>
      </c>
      <c r="D7824" s="190" t="s">
        <v>1493</v>
      </c>
      <c r="E7824" s="190" t="s">
        <v>20867</v>
      </c>
      <c r="F7824" s="190" t="s">
        <v>20869</v>
      </c>
      <c r="G7824" s="192">
        <v>27150</v>
      </c>
      <c r="H7824" s="191">
        <v>632.79999999999995</v>
      </c>
      <c r="I7824" s="188">
        <v>42.90455120101138</v>
      </c>
      <c r="J7824" s="192">
        <v>30000</v>
      </c>
      <c r="K7824" s="191">
        <v>686.8</v>
      </c>
      <c r="L7824" s="193">
        <v>43.68083867210251</v>
      </c>
      <c r="O7824" s="185"/>
    </row>
    <row r="7825" spans="1:15" x14ac:dyDescent="0.25">
      <c r="A7825" s="239" t="s">
        <v>17982</v>
      </c>
      <c r="B7825" s="189" t="s">
        <v>7375</v>
      </c>
      <c r="C7825" s="190" t="s">
        <v>7374</v>
      </c>
      <c r="D7825" s="190" t="s">
        <v>1494</v>
      </c>
      <c r="E7825" s="190" t="s">
        <v>20867</v>
      </c>
      <c r="F7825" s="190" t="s">
        <v>20869</v>
      </c>
      <c r="G7825" s="192">
        <v>17500</v>
      </c>
      <c r="H7825" s="191">
        <v>367.21</v>
      </c>
      <c r="I7825" s="188">
        <v>47.656654230549279</v>
      </c>
      <c r="J7825" s="192">
        <v>18500</v>
      </c>
      <c r="K7825" s="191">
        <v>375.4</v>
      </c>
      <c r="L7825" s="193">
        <v>49.280767181672886</v>
      </c>
      <c r="O7825" s="185"/>
    </row>
    <row r="7826" spans="1:15" x14ac:dyDescent="0.25">
      <c r="A7826" s="239" t="s">
        <v>17983</v>
      </c>
      <c r="B7826" s="189" t="s">
        <v>7375</v>
      </c>
      <c r="C7826" s="190" t="s">
        <v>7374</v>
      </c>
      <c r="D7826" s="190" t="s">
        <v>1495</v>
      </c>
      <c r="E7826" s="190" t="s">
        <v>20867</v>
      </c>
      <c r="F7826" s="190" t="s">
        <v>20869</v>
      </c>
      <c r="G7826" s="192">
        <v>8245</v>
      </c>
      <c r="H7826" s="191">
        <v>218.7</v>
      </c>
      <c r="I7826" s="188">
        <v>37.700045724737087</v>
      </c>
      <c r="J7826" s="192">
        <v>8370</v>
      </c>
      <c r="K7826" s="191">
        <v>222.74</v>
      </c>
      <c r="L7826" s="193">
        <v>37.577444554188737</v>
      </c>
      <c r="O7826" s="185"/>
    </row>
    <row r="7827" spans="1:15" x14ac:dyDescent="0.25">
      <c r="A7827" s="239" t="s">
        <v>17984</v>
      </c>
      <c r="B7827" s="189" t="s">
        <v>7375</v>
      </c>
      <c r="C7827" s="190" t="s">
        <v>7374</v>
      </c>
      <c r="D7827" s="190" t="s">
        <v>4771</v>
      </c>
      <c r="E7827" s="190" t="s">
        <v>20867</v>
      </c>
      <c r="F7827" s="190" t="s">
        <v>20869</v>
      </c>
      <c r="G7827" s="192">
        <v>1136</v>
      </c>
      <c r="H7827" s="191">
        <v>124.48</v>
      </c>
      <c r="I7827" s="188">
        <v>9.1259640102827753</v>
      </c>
      <c r="J7827" s="192">
        <v>1120</v>
      </c>
      <c r="K7827" s="191">
        <v>122.69</v>
      </c>
      <c r="L7827" s="193">
        <v>9.128698345423425</v>
      </c>
      <c r="O7827" s="185"/>
    </row>
    <row r="7828" spans="1:15" x14ac:dyDescent="0.25">
      <c r="A7828" s="239" t="s">
        <v>17985</v>
      </c>
      <c r="B7828" s="189" t="s">
        <v>7375</v>
      </c>
      <c r="C7828" s="190" t="s">
        <v>7374</v>
      </c>
      <c r="D7828" s="190" t="s">
        <v>8904</v>
      </c>
      <c r="E7828" s="190" t="s">
        <v>20867</v>
      </c>
      <c r="F7828" s="190" t="s">
        <v>20869</v>
      </c>
      <c r="G7828" s="192">
        <v>9088</v>
      </c>
      <c r="H7828" s="191">
        <v>288.22000000000003</v>
      </c>
      <c r="I7828" s="188">
        <v>31.531469016723335</v>
      </c>
      <c r="J7828" s="192">
        <v>9265</v>
      </c>
      <c r="K7828" s="191">
        <v>293.85000000000002</v>
      </c>
      <c r="L7828" s="193">
        <v>31.529692019737958</v>
      </c>
      <c r="O7828" s="185"/>
    </row>
    <row r="7829" spans="1:15" x14ac:dyDescent="0.25">
      <c r="A7829" s="239" t="s">
        <v>17986</v>
      </c>
      <c r="B7829" s="189" t="s">
        <v>7375</v>
      </c>
      <c r="C7829" s="190" t="s">
        <v>7374</v>
      </c>
      <c r="D7829" s="190" t="s">
        <v>1221</v>
      </c>
      <c r="E7829" s="190" t="s">
        <v>20867</v>
      </c>
      <c r="F7829" s="190" t="s">
        <v>20869</v>
      </c>
      <c r="G7829" s="192">
        <v>10595</v>
      </c>
      <c r="H7829" s="191">
        <v>302.8</v>
      </c>
      <c r="I7829" s="188">
        <v>34.990092470277411</v>
      </c>
      <c r="J7829" s="192">
        <v>11115</v>
      </c>
      <c r="K7829" s="191">
        <v>311.43</v>
      </c>
      <c r="L7829" s="193">
        <v>35.690203255948369</v>
      </c>
      <c r="O7829" s="185"/>
    </row>
    <row r="7830" spans="1:15" x14ac:dyDescent="0.25">
      <c r="A7830" s="239" t="s">
        <v>17987</v>
      </c>
      <c r="B7830" s="189" t="s">
        <v>7375</v>
      </c>
      <c r="C7830" s="190" t="s">
        <v>7374</v>
      </c>
      <c r="D7830" s="190" t="s">
        <v>1496</v>
      </c>
      <c r="E7830" s="190" t="s">
        <v>20867</v>
      </c>
      <c r="F7830" s="190" t="s">
        <v>20869</v>
      </c>
      <c r="G7830" s="192">
        <v>37000</v>
      </c>
      <c r="H7830" s="191">
        <v>756.29</v>
      </c>
      <c r="I7830" s="188">
        <v>48.923032170199264</v>
      </c>
      <c r="J7830" s="192">
        <v>37000</v>
      </c>
      <c r="K7830" s="191">
        <v>770.42</v>
      </c>
      <c r="L7830" s="193">
        <v>48.025752187118719</v>
      </c>
      <c r="O7830" s="185"/>
    </row>
    <row r="7831" spans="1:15" x14ac:dyDescent="0.25">
      <c r="A7831" s="239" t="s">
        <v>17988</v>
      </c>
      <c r="B7831" s="189" t="s">
        <v>7375</v>
      </c>
      <c r="C7831" s="190" t="s">
        <v>7374</v>
      </c>
      <c r="D7831" s="190" t="s">
        <v>1497</v>
      </c>
      <c r="E7831" s="190" t="s">
        <v>20867</v>
      </c>
      <c r="F7831" s="190" t="s">
        <v>20869</v>
      </c>
      <c r="G7831" s="192">
        <v>20640</v>
      </c>
      <c r="H7831" s="191">
        <v>670.38</v>
      </c>
      <c r="I7831" s="188">
        <v>30.78850801038217</v>
      </c>
      <c r="J7831" s="192">
        <v>21270</v>
      </c>
      <c r="K7831" s="191">
        <v>698.11</v>
      </c>
      <c r="L7831" s="193">
        <v>30.467977825844063</v>
      </c>
      <c r="O7831" s="185"/>
    </row>
    <row r="7832" spans="1:15" x14ac:dyDescent="0.25">
      <c r="A7832" s="239" t="s">
        <v>17989</v>
      </c>
      <c r="B7832" s="189" t="s">
        <v>7375</v>
      </c>
      <c r="C7832" s="190" t="s">
        <v>7374</v>
      </c>
      <c r="D7832" s="190" t="s">
        <v>1498</v>
      </c>
      <c r="E7832" s="190" t="s">
        <v>20867</v>
      </c>
      <c r="F7832" s="190" t="s">
        <v>20869</v>
      </c>
      <c r="G7832" s="192">
        <v>214840</v>
      </c>
      <c r="H7832" s="191">
        <v>1849.05</v>
      </c>
      <c r="I7832" s="188">
        <v>116.18939455396014</v>
      </c>
      <c r="J7832" s="192">
        <v>227806</v>
      </c>
      <c r="K7832" s="191">
        <v>1888.22</v>
      </c>
      <c r="L7832" s="193">
        <v>120.6458993125801</v>
      </c>
      <c r="O7832" s="185"/>
    </row>
    <row r="7833" spans="1:15" x14ac:dyDescent="0.25">
      <c r="A7833" s="239" t="s">
        <v>17990</v>
      </c>
      <c r="B7833" s="189" t="s">
        <v>7375</v>
      </c>
      <c r="C7833" s="190" t="s">
        <v>7374</v>
      </c>
      <c r="D7833" s="190" t="s">
        <v>1499</v>
      </c>
      <c r="E7833" s="190" t="s">
        <v>20867</v>
      </c>
      <c r="F7833" s="190" t="s">
        <v>20869</v>
      </c>
      <c r="G7833" s="192">
        <v>14000</v>
      </c>
      <c r="H7833" s="191">
        <v>272.02999999999997</v>
      </c>
      <c r="I7833" s="188">
        <v>51.464911958239902</v>
      </c>
      <c r="J7833" s="192">
        <v>15000</v>
      </c>
      <c r="K7833" s="191">
        <v>275.68</v>
      </c>
      <c r="L7833" s="193">
        <v>54.410911201392921</v>
      </c>
      <c r="O7833" s="185"/>
    </row>
    <row r="7834" spans="1:15" x14ac:dyDescent="0.25">
      <c r="A7834" s="239" t="s">
        <v>17991</v>
      </c>
      <c r="B7834" s="189" t="s">
        <v>7375</v>
      </c>
      <c r="C7834" s="190" t="s">
        <v>7374</v>
      </c>
      <c r="D7834" s="190" t="s">
        <v>1500</v>
      </c>
      <c r="E7834" s="190" t="s">
        <v>20867</v>
      </c>
      <c r="F7834" s="190" t="s">
        <v>20869</v>
      </c>
      <c r="G7834" s="192">
        <v>1595</v>
      </c>
      <c r="H7834" s="191">
        <v>86.8</v>
      </c>
      <c r="I7834" s="188">
        <v>18.375576036866359</v>
      </c>
      <c r="J7834" s="192">
        <v>1570</v>
      </c>
      <c r="K7834" s="191">
        <v>85.61</v>
      </c>
      <c r="L7834" s="193">
        <v>18.33897909122766</v>
      </c>
      <c r="O7834" s="185"/>
    </row>
    <row r="7835" spans="1:15" x14ac:dyDescent="0.25">
      <c r="A7835" s="239" t="s">
        <v>17992</v>
      </c>
      <c r="B7835" s="189" t="s">
        <v>7375</v>
      </c>
      <c r="C7835" s="190" t="s">
        <v>7374</v>
      </c>
      <c r="D7835" s="190" t="s">
        <v>17993</v>
      </c>
      <c r="E7835" s="190" t="s">
        <v>20867</v>
      </c>
      <c r="F7835" s="190" t="s">
        <v>20868</v>
      </c>
      <c r="G7835" s="192">
        <v>0</v>
      </c>
      <c r="H7835" s="191">
        <v>0</v>
      </c>
      <c r="I7835" s="188">
        <v>0</v>
      </c>
      <c r="J7835" s="192">
        <v>0</v>
      </c>
      <c r="K7835" s="191">
        <v>63.99</v>
      </c>
      <c r="L7835" s="193">
        <v>0</v>
      </c>
      <c r="O7835" s="185"/>
    </row>
    <row r="7836" spans="1:15" x14ac:dyDescent="0.25">
      <c r="A7836" s="239" t="s">
        <v>17994</v>
      </c>
      <c r="B7836" s="189" t="s">
        <v>7375</v>
      </c>
      <c r="C7836" s="190" t="s">
        <v>7374</v>
      </c>
      <c r="D7836" s="190" t="s">
        <v>1501</v>
      </c>
      <c r="E7836" s="190" t="s">
        <v>20867</v>
      </c>
      <c r="F7836" s="190" t="s">
        <v>20869</v>
      </c>
      <c r="G7836" s="192">
        <v>13635</v>
      </c>
      <c r="H7836" s="191">
        <v>382.29</v>
      </c>
      <c r="I7836" s="188">
        <v>35.666640508514476</v>
      </c>
      <c r="J7836" s="192">
        <v>15045</v>
      </c>
      <c r="K7836" s="191">
        <v>385.8</v>
      </c>
      <c r="L7836" s="193">
        <v>38.99688958009331</v>
      </c>
      <c r="O7836" s="185"/>
    </row>
    <row r="7837" spans="1:15" x14ac:dyDescent="0.25">
      <c r="A7837" s="239" t="s">
        <v>17995</v>
      </c>
      <c r="B7837" s="189" t="s">
        <v>7375</v>
      </c>
      <c r="C7837" s="190" t="s">
        <v>7374</v>
      </c>
      <c r="D7837" s="190" t="s">
        <v>1502</v>
      </c>
      <c r="E7837" s="190" t="s">
        <v>20867</v>
      </c>
      <c r="F7837" s="190" t="s">
        <v>20869</v>
      </c>
      <c r="G7837" s="192">
        <v>24055</v>
      </c>
      <c r="H7837" s="191">
        <v>526</v>
      </c>
      <c r="I7837" s="188">
        <v>45.731939163498097</v>
      </c>
      <c r="J7837" s="192">
        <v>24235</v>
      </c>
      <c r="K7837" s="191">
        <v>529.91</v>
      </c>
      <c r="L7837" s="193">
        <v>45.734181276065748</v>
      </c>
      <c r="O7837" s="185"/>
    </row>
    <row r="7838" spans="1:15" x14ac:dyDescent="0.25">
      <c r="A7838" s="239" t="s">
        <v>17996</v>
      </c>
      <c r="B7838" s="189" t="s">
        <v>7375</v>
      </c>
      <c r="C7838" s="190" t="s">
        <v>7374</v>
      </c>
      <c r="D7838" s="190" t="s">
        <v>1503</v>
      </c>
      <c r="E7838" s="190" t="s">
        <v>20867</v>
      </c>
      <c r="F7838" s="190" t="s">
        <v>20869</v>
      </c>
      <c r="G7838" s="192">
        <v>7000</v>
      </c>
      <c r="H7838" s="191">
        <v>153.1</v>
      </c>
      <c r="I7838" s="188">
        <v>45.721750489875902</v>
      </c>
      <c r="J7838" s="192">
        <v>8000</v>
      </c>
      <c r="K7838" s="191">
        <v>152.41</v>
      </c>
      <c r="L7838" s="193">
        <v>52.489994094875662</v>
      </c>
      <c r="O7838" s="185"/>
    </row>
    <row r="7839" spans="1:15" x14ac:dyDescent="0.25">
      <c r="A7839" s="239" t="s">
        <v>17997</v>
      </c>
      <c r="B7839" s="189" t="s">
        <v>7375</v>
      </c>
      <c r="C7839" s="190" t="s">
        <v>7374</v>
      </c>
      <c r="D7839" s="190" t="s">
        <v>3920</v>
      </c>
      <c r="E7839" s="190" t="s">
        <v>20867</v>
      </c>
      <c r="F7839" s="190" t="s">
        <v>20868</v>
      </c>
      <c r="G7839" s="192">
        <v>0</v>
      </c>
      <c r="H7839" s="191">
        <v>0</v>
      </c>
      <c r="I7839" s="188">
        <v>0</v>
      </c>
      <c r="J7839" s="192">
        <v>0</v>
      </c>
      <c r="K7839" s="191">
        <v>46.31</v>
      </c>
      <c r="L7839" s="193">
        <v>0</v>
      </c>
      <c r="O7839" s="185"/>
    </row>
    <row r="7840" spans="1:15" x14ac:dyDescent="0.25">
      <c r="A7840" s="239" t="s">
        <v>17998</v>
      </c>
      <c r="B7840" s="189" t="s">
        <v>7375</v>
      </c>
      <c r="C7840" s="190" t="s">
        <v>7374</v>
      </c>
      <c r="D7840" s="190" t="s">
        <v>1504</v>
      </c>
      <c r="E7840" s="190" t="s">
        <v>20867</v>
      </c>
      <c r="F7840" s="190" t="s">
        <v>20869</v>
      </c>
      <c r="G7840" s="192">
        <v>145</v>
      </c>
      <c r="H7840" s="191">
        <v>29.68</v>
      </c>
      <c r="I7840" s="188">
        <v>4.8854447439353104</v>
      </c>
      <c r="J7840" s="192">
        <v>995</v>
      </c>
      <c r="K7840" s="191">
        <v>29.27</v>
      </c>
      <c r="L7840" s="193">
        <v>33.993850358729077</v>
      </c>
      <c r="O7840" s="185"/>
    </row>
    <row r="7841" spans="1:15" x14ac:dyDescent="0.25">
      <c r="A7841" s="239" t="s">
        <v>17999</v>
      </c>
      <c r="B7841" s="189" t="s">
        <v>7375</v>
      </c>
      <c r="C7841" s="190" t="s">
        <v>7374</v>
      </c>
      <c r="D7841" s="190" t="s">
        <v>1505</v>
      </c>
      <c r="E7841" s="190" t="s">
        <v>20867</v>
      </c>
      <c r="F7841" s="190" t="s">
        <v>20869</v>
      </c>
      <c r="G7841" s="192">
        <v>990</v>
      </c>
      <c r="H7841" s="191">
        <v>69.16</v>
      </c>
      <c r="I7841" s="188">
        <v>14.314632735685368</v>
      </c>
      <c r="J7841" s="192">
        <v>1200</v>
      </c>
      <c r="K7841" s="191">
        <v>70.739999999999995</v>
      </c>
      <c r="L7841" s="193">
        <v>16.963528413910094</v>
      </c>
      <c r="O7841" s="185"/>
    </row>
    <row r="7842" spans="1:15" x14ac:dyDescent="0.25">
      <c r="A7842" s="239" t="s">
        <v>18000</v>
      </c>
      <c r="B7842" s="189" t="s">
        <v>7375</v>
      </c>
      <c r="C7842" s="190" t="s">
        <v>7374</v>
      </c>
      <c r="D7842" s="190" t="s">
        <v>1506</v>
      </c>
      <c r="E7842" s="190" t="s">
        <v>20867</v>
      </c>
      <c r="F7842" s="190" t="s">
        <v>20869</v>
      </c>
      <c r="G7842" s="192">
        <v>69500</v>
      </c>
      <c r="H7842" s="191">
        <v>297.81</v>
      </c>
      <c r="I7842" s="188">
        <v>233.37026963500219</v>
      </c>
      <c r="J7842" s="192">
        <v>71906</v>
      </c>
      <c r="K7842" s="191">
        <v>308.12</v>
      </c>
      <c r="L7842" s="193">
        <v>233.37011553940022</v>
      </c>
      <c r="O7842" s="185"/>
    </row>
    <row r="7843" spans="1:15" x14ac:dyDescent="0.25">
      <c r="A7843" s="239" t="s">
        <v>18001</v>
      </c>
      <c r="B7843" s="189" t="s">
        <v>7375</v>
      </c>
      <c r="C7843" s="190" t="s">
        <v>7374</v>
      </c>
      <c r="D7843" s="190" t="s">
        <v>18002</v>
      </c>
      <c r="E7843" s="190" t="s">
        <v>20867</v>
      </c>
      <c r="F7843" s="190" t="s">
        <v>20868</v>
      </c>
      <c r="G7843" s="192">
        <v>0</v>
      </c>
      <c r="H7843" s="191">
        <v>0</v>
      </c>
      <c r="I7843" s="188">
        <v>0</v>
      </c>
      <c r="J7843" s="192">
        <v>0</v>
      </c>
      <c r="K7843" s="191">
        <v>80.48</v>
      </c>
      <c r="L7843" s="193">
        <v>0</v>
      </c>
      <c r="O7843" s="185"/>
    </row>
    <row r="7844" spans="1:15" x14ac:dyDescent="0.25">
      <c r="A7844" s="239" t="s">
        <v>18003</v>
      </c>
      <c r="B7844" s="189" t="s">
        <v>7375</v>
      </c>
      <c r="C7844" s="190" t="s">
        <v>7374</v>
      </c>
      <c r="D7844" s="190" t="s">
        <v>1507</v>
      </c>
      <c r="E7844" s="190" t="s">
        <v>20867</v>
      </c>
      <c r="F7844" s="190" t="s">
        <v>20869</v>
      </c>
      <c r="G7844" s="192">
        <v>6155</v>
      </c>
      <c r="H7844" s="191">
        <v>138.08000000000001</v>
      </c>
      <c r="I7844" s="188">
        <v>44.575608342989568</v>
      </c>
      <c r="J7844" s="192">
        <v>6690</v>
      </c>
      <c r="K7844" s="191">
        <v>138.57</v>
      </c>
      <c r="L7844" s="193">
        <v>48.278848235548821</v>
      </c>
      <c r="O7844" s="185"/>
    </row>
    <row r="7845" spans="1:15" x14ac:dyDescent="0.25">
      <c r="A7845" s="239" t="s">
        <v>18004</v>
      </c>
      <c r="B7845" s="189" t="s">
        <v>7375</v>
      </c>
      <c r="C7845" s="190" t="s">
        <v>7374</v>
      </c>
      <c r="D7845" s="190" t="s">
        <v>1240</v>
      </c>
      <c r="E7845" s="190" t="s">
        <v>20867</v>
      </c>
      <c r="F7845" s="190" t="s">
        <v>20869</v>
      </c>
      <c r="G7845" s="192">
        <v>16585</v>
      </c>
      <c r="H7845" s="191">
        <v>361.82</v>
      </c>
      <c r="I7845" s="188">
        <v>45.837709358244432</v>
      </c>
      <c r="J7845" s="192">
        <v>17694</v>
      </c>
      <c r="K7845" s="191">
        <v>367.08</v>
      </c>
      <c r="L7845" s="193">
        <v>48.202026806145803</v>
      </c>
      <c r="O7845" s="185"/>
    </row>
    <row r="7846" spans="1:15" x14ac:dyDescent="0.25">
      <c r="A7846" s="239" t="s">
        <v>18005</v>
      </c>
      <c r="B7846" s="189" t="s">
        <v>7375</v>
      </c>
      <c r="C7846" s="190" t="s">
        <v>7374</v>
      </c>
      <c r="D7846" s="190" t="s">
        <v>1508</v>
      </c>
      <c r="E7846" s="190" t="s">
        <v>20867</v>
      </c>
      <c r="F7846" s="190" t="s">
        <v>20869</v>
      </c>
      <c r="G7846" s="192">
        <v>4850</v>
      </c>
      <c r="H7846" s="191">
        <v>106.21</v>
      </c>
      <c r="I7846" s="188">
        <v>45.66425007061482</v>
      </c>
      <c r="J7846" s="192">
        <v>5025</v>
      </c>
      <c r="K7846" s="191">
        <v>108.91</v>
      </c>
      <c r="L7846" s="193">
        <v>46.139013864658892</v>
      </c>
      <c r="O7846" s="185"/>
    </row>
    <row r="7847" spans="1:15" x14ac:dyDescent="0.25">
      <c r="A7847" s="239" t="s">
        <v>18006</v>
      </c>
      <c r="B7847" s="189" t="s">
        <v>7375</v>
      </c>
      <c r="C7847" s="190" t="s">
        <v>7374</v>
      </c>
      <c r="D7847" s="190" t="s">
        <v>691</v>
      </c>
      <c r="E7847" s="190" t="s">
        <v>20867</v>
      </c>
      <c r="F7847" s="190" t="s">
        <v>20869</v>
      </c>
      <c r="G7847" s="192">
        <v>1085</v>
      </c>
      <c r="H7847" s="191">
        <v>73.819999999999993</v>
      </c>
      <c r="I7847" s="188">
        <v>14.697913844486591</v>
      </c>
      <c r="J7847" s="192">
        <v>1102</v>
      </c>
      <c r="K7847" s="191">
        <v>76.98</v>
      </c>
      <c r="L7847" s="193">
        <v>14.315406599116653</v>
      </c>
      <c r="O7847" s="185"/>
    </row>
    <row r="7848" spans="1:15" x14ac:dyDescent="0.25">
      <c r="A7848" s="239" t="s">
        <v>18007</v>
      </c>
      <c r="B7848" s="189" t="s">
        <v>7375</v>
      </c>
      <c r="C7848" s="190" t="s">
        <v>7374</v>
      </c>
      <c r="D7848" s="190" t="s">
        <v>692</v>
      </c>
      <c r="E7848" s="190" t="s">
        <v>20867</v>
      </c>
      <c r="F7848" s="190" t="s">
        <v>20869</v>
      </c>
      <c r="G7848" s="192">
        <v>539</v>
      </c>
      <c r="H7848" s="191">
        <v>57.57</v>
      </c>
      <c r="I7848" s="188">
        <v>9.3625151988883104</v>
      </c>
      <c r="J7848" s="192">
        <v>556</v>
      </c>
      <c r="K7848" s="191">
        <v>59.46</v>
      </c>
      <c r="L7848" s="193">
        <v>9.3508240834174234</v>
      </c>
      <c r="O7848" s="185"/>
    </row>
    <row r="7849" spans="1:15" x14ac:dyDescent="0.25">
      <c r="A7849" s="239" t="s">
        <v>18008</v>
      </c>
      <c r="B7849" s="189" t="s">
        <v>7375</v>
      </c>
      <c r="C7849" s="190" t="s">
        <v>7374</v>
      </c>
      <c r="D7849" s="190" t="s">
        <v>693</v>
      </c>
      <c r="E7849" s="190" t="s">
        <v>20867</v>
      </c>
      <c r="F7849" s="190" t="s">
        <v>20869</v>
      </c>
      <c r="G7849" s="192">
        <v>6870</v>
      </c>
      <c r="H7849" s="191">
        <v>190.67</v>
      </c>
      <c r="I7849" s="188">
        <v>36.030838621702422</v>
      </c>
      <c r="J7849" s="192">
        <v>6855</v>
      </c>
      <c r="K7849" s="191">
        <v>196.36</v>
      </c>
      <c r="L7849" s="193">
        <v>34.910368710531671</v>
      </c>
      <c r="O7849" s="185"/>
    </row>
    <row r="7850" spans="1:15" x14ac:dyDescent="0.25">
      <c r="A7850" s="239" t="s">
        <v>18009</v>
      </c>
      <c r="B7850" s="189" t="s">
        <v>7375</v>
      </c>
      <c r="C7850" s="190" t="s">
        <v>7374</v>
      </c>
      <c r="D7850" s="190" t="s">
        <v>694</v>
      </c>
      <c r="E7850" s="190" t="s">
        <v>20867</v>
      </c>
      <c r="F7850" s="190" t="s">
        <v>20869</v>
      </c>
      <c r="G7850" s="192">
        <v>233665</v>
      </c>
      <c r="H7850" s="191">
        <v>1560.43</v>
      </c>
      <c r="I7850" s="188">
        <v>149.74398082579802</v>
      </c>
      <c r="J7850" s="192">
        <v>279557</v>
      </c>
      <c r="K7850" s="191">
        <v>1578.74</v>
      </c>
      <c r="L7850" s="193">
        <v>177.07602265097483</v>
      </c>
      <c r="O7850" s="185"/>
    </row>
    <row r="7851" spans="1:15" x14ac:dyDescent="0.25">
      <c r="A7851" s="239" t="s">
        <v>18010</v>
      </c>
      <c r="B7851" s="189" t="s">
        <v>7375</v>
      </c>
      <c r="C7851" s="190" t="s">
        <v>7374</v>
      </c>
      <c r="D7851" s="190" t="s">
        <v>695</v>
      </c>
      <c r="E7851" s="190" t="s">
        <v>20867</v>
      </c>
      <c r="F7851" s="190" t="s">
        <v>20869</v>
      </c>
      <c r="G7851" s="192">
        <v>27910</v>
      </c>
      <c r="H7851" s="191">
        <v>653.75</v>
      </c>
      <c r="I7851" s="188">
        <v>42.692160611854682</v>
      </c>
      <c r="J7851" s="192">
        <v>38920</v>
      </c>
      <c r="K7851" s="191">
        <v>663.13</v>
      </c>
      <c r="L7851" s="193">
        <v>58.691357652345694</v>
      </c>
      <c r="O7851" s="185"/>
    </row>
    <row r="7852" spans="1:15" x14ac:dyDescent="0.25">
      <c r="A7852" s="239" t="s">
        <v>18011</v>
      </c>
      <c r="B7852" s="189" t="s">
        <v>7375</v>
      </c>
      <c r="C7852" s="190" t="s">
        <v>7374</v>
      </c>
      <c r="D7852" s="190" t="s">
        <v>696</v>
      </c>
      <c r="E7852" s="190" t="s">
        <v>20867</v>
      </c>
      <c r="F7852" s="190" t="s">
        <v>20869</v>
      </c>
      <c r="G7852" s="192">
        <v>55000</v>
      </c>
      <c r="H7852" s="191">
        <v>1015.32</v>
      </c>
      <c r="I7852" s="188">
        <v>54.170113855730207</v>
      </c>
      <c r="J7852" s="192">
        <v>55000</v>
      </c>
      <c r="K7852" s="191">
        <v>1055.52</v>
      </c>
      <c r="L7852" s="193">
        <v>52.107018341670454</v>
      </c>
      <c r="O7852" s="185"/>
    </row>
    <row r="7853" spans="1:15" x14ac:dyDescent="0.25">
      <c r="A7853" s="239" t="s">
        <v>18012</v>
      </c>
      <c r="B7853" s="189" t="s">
        <v>7375</v>
      </c>
      <c r="C7853" s="190" t="s">
        <v>7374</v>
      </c>
      <c r="D7853" s="190" t="s">
        <v>7725</v>
      </c>
      <c r="E7853" s="190" t="s">
        <v>20867</v>
      </c>
      <c r="F7853" s="190" t="s">
        <v>20869</v>
      </c>
      <c r="G7853" s="192">
        <v>12724</v>
      </c>
      <c r="H7853" s="191">
        <v>304.97000000000003</v>
      </c>
      <c r="I7853" s="188">
        <v>41.722136603600347</v>
      </c>
      <c r="J7853" s="192">
        <v>14691</v>
      </c>
      <c r="K7853" s="191">
        <v>332.63</v>
      </c>
      <c r="L7853" s="193">
        <v>44.166190662297446</v>
      </c>
      <c r="O7853" s="185"/>
    </row>
    <row r="7854" spans="1:15" x14ac:dyDescent="0.25">
      <c r="A7854" s="239" t="s">
        <v>18013</v>
      </c>
      <c r="B7854" s="189" t="s">
        <v>7375</v>
      </c>
      <c r="C7854" s="190" t="s">
        <v>7374</v>
      </c>
      <c r="D7854" s="190" t="s">
        <v>697</v>
      </c>
      <c r="E7854" s="190" t="s">
        <v>20867</v>
      </c>
      <c r="F7854" s="190" t="s">
        <v>20869</v>
      </c>
      <c r="G7854" s="192">
        <v>18635</v>
      </c>
      <c r="H7854" s="191">
        <v>239.65</v>
      </c>
      <c r="I7854" s="188">
        <v>77.759232213644893</v>
      </c>
      <c r="J7854" s="192">
        <v>18635</v>
      </c>
      <c r="K7854" s="191">
        <v>247.91</v>
      </c>
      <c r="L7854" s="193">
        <v>75.168407889960065</v>
      </c>
      <c r="O7854" s="185"/>
    </row>
    <row r="7855" spans="1:15" x14ac:dyDescent="0.25">
      <c r="A7855" s="239" t="s">
        <v>18014</v>
      </c>
      <c r="B7855" s="189" t="s">
        <v>7375</v>
      </c>
      <c r="C7855" s="190" t="s">
        <v>7374</v>
      </c>
      <c r="D7855" s="190" t="s">
        <v>18015</v>
      </c>
      <c r="E7855" s="190" t="s">
        <v>20867</v>
      </c>
      <c r="F7855" s="190" t="s">
        <v>20868</v>
      </c>
      <c r="G7855" s="192">
        <v>0</v>
      </c>
      <c r="H7855" s="191">
        <v>0</v>
      </c>
      <c r="I7855" s="188">
        <v>0</v>
      </c>
      <c r="J7855" s="192">
        <v>0</v>
      </c>
      <c r="K7855" s="191">
        <v>76.41</v>
      </c>
      <c r="L7855" s="193">
        <v>0</v>
      </c>
      <c r="O7855" s="185"/>
    </row>
    <row r="7856" spans="1:15" x14ac:dyDescent="0.25">
      <c r="A7856" s="239" t="s">
        <v>18016</v>
      </c>
      <c r="B7856" s="189" t="s">
        <v>7375</v>
      </c>
      <c r="C7856" s="190" t="s">
        <v>7374</v>
      </c>
      <c r="D7856" s="190" t="s">
        <v>698</v>
      </c>
      <c r="E7856" s="190" t="s">
        <v>20867</v>
      </c>
      <c r="F7856" s="190" t="s">
        <v>20869</v>
      </c>
      <c r="G7856" s="192">
        <v>20125</v>
      </c>
      <c r="H7856" s="191">
        <v>252.6</v>
      </c>
      <c r="I7856" s="188">
        <v>79.671417260490898</v>
      </c>
      <c r="J7856" s="192">
        <v>20900</v>
      </c>
      <c r="K7856" s="191">
        <v>257.43</v>
      </c>
      <c r="L7856" s="193">
        <v>81.187118828419372</v>
      </c>
      <c r="O7856" s="185"/>
    </row>
    <row r="7857" spans="1:15" x14ac:dyDescent="0.25">
      <c r="A7857" s="239" t="s">
        <v>18017</v>
      </c>
      <c r="B7857" s="189" t="s">
        <v>7375</v>
      </c>
      <c r="C7857" s="190" t="s">
        <v>7374</v>
      </c>
      <c r="D7857" s="190" t="s">
        <v>699</v>
      </c>
      <c r="E7857" s="190" t="s">
        <v>20867</v>
      </c>
      <c r="F7857" s="190" t="s">
        <v>20869</v>
      </c>
      <c r="G7857" s="192">
        <v>867</v>
      </c>
      <c r="H7857" s="191">
        <v>58.99</v>
      </c>
      <c r="I7857" s="188">
        <v>14.697406340057636</v>
      </c>
      <c r="J7857" s="192">
        <v>840</v>
      </c>
      <c r="K7857" s="191">
        <v>58.62</v>
      </c>
      <c r="L7857" s="193">
        <v>14.329580348004095</v>
      </c>
      <c r="O7857" s="185"/>
    </row>
    <row r="7858" spans="1:15" x14ac:dyDescent="0.25">
      <c r="A7858" s="239" t="s">
        <v>18018</v>
      </c>
      <c r="B7858" s="189" t="s">
        <v>7375</v>
      </c>
      <c r="C7858" s="190" t="s">
        <v>7374</v>
      </c>
      <c r="D7858" s="190" t="s">
        <v>700</v>
      </c>
      <c r="E7858" s="190" t="s">
        <v>20867</v>
      </c>
      <c r="F7858" s="190" t="s">
        <v>20869</v>
      </c>
      <c r="G7858" s="192">
        <v>9417</v>
      </c>
      <c r="H7858" s="191">
        <v>427.43</v>
      </c>
      <c r="I7858" s="188">
        <v>22.031677701611958</v>
      </c>
      <c r="J7858" s="192">
        <v>9361</v>
      </c>
      <c r="K7858" s="191">
        <v>438.42</v>
      </c>
      <c r="L7858" s="193">
        <v>21.3516719127777</v>
      </c>
      <c r="O7858" s="185"/>
    </row>
    <row r="7859" spans="1:15" x14ac:dyDescent="0.25">
      <c r="A7859" s="239" t="s">
        <v>18019</v>
      </c>
      <c r="B7859" s="189" t="s">
        <v>7375</v>
      </c>
      <c r="C7859" s="190" t="s">
        <v>7374</v>
      </c>
      <c r="D7859" s="190" t="s">
        <v>701</v>
      </c>
      <c r="E7859" s="190" t="s">
        <v>20867</v>
      </c>
      <c r="F7859" s="190" t="s">
        <v>20869</v>
      </c>
      <c r="G7859" s="192">
        <v>2493</v>
      </c>
      <c r="H7859" s="191">
        <v>101.72</v>
      </c>
      <c r="I7859" s="188">
        <v>24.508454581203303</v>
      </c>
      <c r="J7859" s="192">
        <v>2438</v>
      </c>
      <c r="K7859" s="191">
        <v>99.47</v>
      </c>
      <c r="L7859" s="193">
        <v>24.509902483160751</v>
      </c>
      <c r="O7859" s="185"/>
    </row>
    <row r="7860" spans="1:15" x14ac:dyDescent="0.25">
      <c r="A7860" s="239" t="s">
        <v>18020</v>
      </c>
      <c r="B7860" s="189" t="s">
        <v>7375</v>
      </c>
      <c r="C7860" s="190" t="s">
        <v>7374</v>
      </c>
      <c r="D7860" s="190" t="s">
        <v>702</v>
      </c>
      <c r="E7860" s="190" t="s">
        <v>20867</v>
      </c>
      <c r="F7860" s="190" t="s">
        <v>20869</v>
      </c>
      <c r="G7860" s="192">
        <v>4358</v>
      </c>
      <c r="H7860" s="191">
        <v>115.65</v>
      </c>
      <c r="I7860" s="188">
        <v>37.682663207955038</v>
      </c>
      <c r="J7860" s="192">
        <v>4140</v>
      </c>
      <c r="K7860" s="191">
        <v>117.97</v>
      </c>
      <c r="L7860" s="193">
        <v>35.093667881664828</v>
      </c>
      <c r="O7860" s="185"/>
    </row>
    <row r="7861" spans="1:15" x14ac:dyDescent="0.25">
      <c r="A7861" s="239" t="s">
        <v>18021</v>
      </c>
      <c r="B7861" s="189" t="s">
        <v>7375</v>
      </c>
      <c r="C7861" s="190" t="s">
        <v>7374</v>
      </c>
      <c r="D7861" s="190" t="s">
        <v>703</v>
      </c>
      <c r="E7861" s="190" t="s">
        <v>20867</v>
      </c>
      <c r="F7861" s="190" t="s">
        <v>20869</v>
      </c>
      <c r="G7861" s="192">
        <v>18060</v>
      </c>
      <c r="H7861" s="191">
        <v>291.42</v>
      </c>
      <c r="I7861" s="188">
        <v>61.972410953263328</v>
      </c>
      <c r="J7861" s="192">
        <v>18130</v>
      </c>
      <c r="K7861" s="191">
        <v>294.85000000000002</v>
      </c>
      <c r="L7861" s="193">
        <v>61.488892657283358</v>
      </c>
      <c r="O7861" s="185"/>
    </row>
    <row r="7862" spans="1:15" x14ac:dyDescent="0.25">
      <c r="A7862" s="239" t="s">
        <v>18022</v>
      </c>
      <c r="B7862" s="189" t="s">
        <v>7375</v>
      </c>
      <c r="C7862" s="190" t="s">
        <v>7374</v>
      </c>
      <c r="D7862" s="190" t="s">
        <v>11</v>
      </c>
      <c r="E7862" s="190" t="s">
        <v>20867</v>
      </c>
      <c r="F7862" s="190" t="s">
        <v>20869</v>
      </c>
      <c r="G7862" s="192">
        <v>14188</v>
      </c>
      <c r="H7862" s="191">
        <v>274.89</v>
      </c>
      <c r="I7862" s="188">
        <v>51.613372621775987</v>
      </c>
      <c r="J7862" s="192">
        <v>15323</v>
      </c>
      <c r="K7862" s="191">
        <v>285.43</v>
      </c>
      <c r="L7862" s="193">
        <v>53.683915495918434</v>
      </c>
      <c r="O7862" s="185"/>
    </row>
    <row r="7863" spans="1:15" x14ac:dyDescent="0.25">
      <c r="A7863" s="239" t="s">
        <v>18023</v>
      </c>
      <c r="B7863" s="189" t="s">
        <v>7375</v>
      </c>
      <c r="C7863" s="190" t="s">
        <v>7374</v>
      </c>
      <c r="D7863" s="190" t="s">
        <v>12</v>
      </c>
      <c r="E7863" s="190" t="s">
        <v>20867</v>
      </c>
      <c r="F7863" s="190" t="s">
        <v>20869</v>
      </c>
      <c r="G7863" s="192">
        <v>4703</v>
      </c>
      <c r="H7863" s="191">
        <v>155.82</v>
      </c>
      <c r="I7863" s="188">
        <v>30.182261583878837</v>
      </c>
      <c r="J7863" s="192">
        <v>4758</v>
      </c>
      <c r="K7863" s="191">
        <v>159.72</v>
      </c>
      <c r="L7863" s="193">
        <v>29.789631855747558</v>
      </c>
      <c r="O7863" s="185"/>
    </row>
    <row r="7864" spans="1:15" x14ac:dyDescent="0.25">
      <c r="A7864" s="239" t="s">
        <v>18024</v>
      </c>
      <c r="B7864" s="189" t="s">
        <v>7375</v>
      </c>
      <c r="C7864" s="190" t="s">
        <v>7374</v>
      </c>
      <c r="D7864" s="190" t="s">
        <v>13</v>
      </c>
      <c r="E7864" s="190" t="s">
        <v>20867</v>
      </c>
      <c r="F7864" s="190" t="s">
        <v>20869</v>
      </c>
      <c r="G7864" s="192">
        <v>4740</v>
      </c>
      <c r="H7864" s="191">
        <v>185.61</v>
      </c>
      <c r="I7864" s="188">
        <v>25.537417165023435</v>
      </c>
      <c r="J7864" s="192">
        <v>5100</v>
      </c>
      <c r="K7864" s="191">
        <v>199.55</v>
      </c>
      <c r="L7864" s="193">
        <v>25.557504384865947</v>
      </c>
      <c r="O7864" s="185"/>
    </row>
    <row r="7865" spans="1:15" x14ac:dyDescent="0.25">
      <c r="A7865" s="239" t="s">
        <v>18025</v>
      </c>
      <c r="B7865" s="189" t="s">
        <v>7375</v>
      </c>
      <c r="C7865" s="190" t="s">
        <v>7374</v>
      </c>
      <c r="D7865" s="190" t="s">
        <v>14</v>
      </c>
      <c r="E7865" s="190" t="s">
        <v>20867</v>
      </c>
      <c r="F7865" s="190" t="s">
        <v>20869</v>
      </c>
      <c r="G7865" s="192">
        <v>3830</v>
      </c>
      <c r="H7865" s="191">
        <v>168.22</v>
      </c>
      <c r="I7865" s="188">
        <v>22.767804066103913</v>
      </c>
      <c r="J7865" s="192">
        <v>4870</v>
      </c>
      <c r="K7865" s="191">
        <v>173.28</v>
      </c>
      <c r="L7865" s="193">
        <v>28.104801477377656</v>
      </c>
      <c r="O7865" s="185"/>
    </row>
    <row r="7866" spans="1:15" x14ac:dyDescent="0.25">
      <c r="A7866" s="239" t="s">
        <v>18026</v>
      </c>
      <c r="B7866" s="189" t="s">
        <v>7375</v>
      </c>
      <c r="C7866" s="190" t="s">
        <v>7374</v>
      </c>
      <c r="D7866" s="190" t="s">
        <v>18027</v>
      </c>
      <c r="E7866" s="190" t="s">
        <v>20867</v>
      </c>
      <c r="F7866" s="190" t="s">
        <v>20868</v>
      </c>
      <c r="G7866" s="192">
        <v>0</v>
      </c>
      <c r="H7866" s="191">
        <v>0</v>
      </c>
      <c r="I7866" s="188">
        <v>0</v>
      </c>
      <c r="J7866" s="192">
        <v>0</v>
      </c>
      <c r="K7866" s="191">
        <v>50.81</v>
      </c>
      <c r="L7866" s="193">
        <v>0</v>
      </c>
      <c r="O7866" s="185"/>
    </row>
    <row r="7867" spans="1:15" x14ac:dyDescent="0.25">
      <c r="A7867" s="239" t="s">
        <v>18028</v>
      </c>
      <c r="B7867" s="189" t="s">
        <v>7375</v>
      </c>
      <c r="C7867" s="190" t="s">
        <v>7374</v>
      </c>
      <c r="D7867" s="190" t="s">
        <v>15</v>
      </c>
      <c r="E7867" s="190" t="s">
        <v>20867</v>
      </c>
      <c r="F7867" s="190" t="s">
        <v>20869</v>
      </c>
      <c r="G7867" s="192">
        <v>12796</v>
      </c>
      <c r="H7867" s="191">
        <v>309.54000000000002</v>
      </c>
      <c r="I7867" s="188">
        <v>41.338760741745816</v>
      </c>
      <c r="J7867" s="192">
        <v>13045</v>
      </c>
      <c r="K7867" s="191">
        <v>315.56</v>
      </c>
      <c r="L7867" s="193">
        <v>41.339206490049435</v>
      </c>
      <c r="O7867" s="185"/>
    </row>
    <row r="7868" spans="1:15" x14ac:dyDescent="0.25">
      <c r="A7868" s="239" t="s">
        <v>18029</v>
      </c>
      <c r="B7868" s="189" t="s">
        <v>7375</v>
      </c>
      <c r="C7868" s="190" t="s">
        <v>7374</v>
      </c>
      <c r="D7868" s="190" t="s">
        <v>16</v>
      </c>
      <c r="E7868" s="190" t="s">
        <v>20867</v>
      </c>
      <c r="F7868" s="190" t="s">
        <v>20869</v>
      </c>
      <c r="G7868" s="192">
        <v>5830</v>
      </c>
      <c r="H7868" s="191">
        <v>116.7</v>
      </c>
      <c r="I7868" s="188">
        <v>49.957155098543275</v>
      </c>
      <c r="J7868" s="192">
        <v>6000</v>
      </c>
      <c r="K7868" s="191">
        <v>117.86</v>
      </c>
      <c r="L7868" s="193">
        <v>50.907856779229597</v>
      </c>
      <c r="O7868" s="185"/>
    </row>
    <row r="7869" spans="1:15" x14ac:dyDescent="0.25">
      <c r="A7869" s="239" t="s">
        <v>18030</v>
      </c>
      <c r="B7869" s="189" t="s">
        <v>7375</v>
      </c>
      <c r="C7869" s="190" t="s">
        <v>7374</v>
      </c>
      <c r="D7869" s="190" t="s">
        <v>17</v>
      </c>
      <c r="E7869" s="190" t="s">
        <v>20867</v>
      </c>
      <c r="F7869" s="190" t="s">
        <v>20869</v>
      </c>
      <c r="G7869" s="192">
        <v>9478</v>
      </c>
      <c r="H7869" s="191">
        <v>155.53</v>
      </c>
      <c r="I7869" s="188">
        <v>60.940011573329905</v>
      </c>
      <c r="J7869" s="192">
        <v>9820</v>
      </c>
      <c r="K7869" s="191">
        <v>157.57</v>
      </c>
      <c r="L7869" s="193">
        <v>62.321507901250243</v>
      </c>
      <c r="O7869" s="185"/>
    </row>
    <row r="7870" spans="1:15" x14ac:dyDescent="0.25">
      <c r="A7870" s="239" t="s">
        <v>18031</v>
      </c>
      <c r="B7870" s="189" t="s">
        <v>7375</v>
      </c>
      <c r="C7870" s="190" t="s">
        <v>7374</v>
      </c>
      <c r="D7870" s="190" t="s">
        <v>18</v>
      </c>
      <c r="E7870" s="190" t="s">
        <v>20867</v>
      </c>
      <c r="F7870" s="190" t="s">
        <v>20869</v>
      </c>
      <c r="G7870" s="192">
        <v>3272</v>
      </c>
      <c r="H7870" s="191">
        <v>53.68</v>
      </c>
      <c r="I7870" s="188">
        <v>60.953800298062596</v>
      </c>
      <c r="J7870" s="192">
        <v>3180</v>
      </c>
      <c r="K7870" s="191">
        <v>51.04</v>
      </c>
      <c r="L7870" s="193">
        <v>62.304075235109721</v>
      </c>
      <c r="O7870" s="185"/>
    </row>
    <row r="7871" spans="1:15" x14ac:dyDescent="0.25">
      <c r="A7871" s="239" t="s">
        <v>18032</v>
      </c>
      <c r="B7871" s="189" t="s">
        <v>7375</v>
      </c>
      <c r="C7871" s="190" t="s">
        <v>7374</v>
      </c>
      <c r="D7871" s="190" t="s">
        <v>19</v>
      </c>
      <c r="E7871" s="190" t="s">
        <v>20867</v>
      </c>
      <c r="F7871" s="190" t="s">
        <v>20869</v>
      </c>
      <c r="G7871" s="192">
        <v>10240</v>
      </c>
      <c r="H7871" s="191">
        <v>270.76</v>
      </c>
      <c r="I7871" s="188">
        <v>37.819471118333581</v>
      </c>
      <c r="J7871" s="192">
        <v>11320</v>
      </c>
      <c r="K7871" s="191">
        <v>274.60000000000002</v>
      </c>
      <c r="L7871" s="193">
        <v>41.223597960670062</v>
      </c>
      <c r="O7871" s="185"/>
    </row>
    <row r="7872" spans="1:15" x14ac:dyDescent="0.25">
      <c r="A7872" s="239" t="s">
        <v>18033</v>
      </c>
      <c r="B7872" s="189" t="s">
        <v>7375</v>
      </c>
      <c r="C7872" s="190" t="s">
        <v>7374</v>
      </c>
      <c r="D7872" s="190" t="s">
        <v>20</v>
      </c>
      <c r="E7872" s="190" t="s">
        <v>20867</v>
      </c>
      <c r="F7872" s="190" t="s">
        <v>20869</v>
      </c>
      <c r="G7872" s="192">
        <v>2285</v>
      </c>
      <c r="H7872" s="191">
        <v>94.42</v>
      </c>
      <c r="I7872" s="188">
        <v>24.200381275153568</v>
      </c>
      <c r="J7872" s="192">
        <v>2285</v>
      </c>
      <c r="K7872" s="191">
        <v>90.82</v>
      </c>
      <c r="L7872" s="193">
        <v>25.15965646333407</v>
      </c>
      <c r="O7872" s="185"/>
    </row>
    <row r="7873" spans="1:15" x14ac:dyDescent="0.25">
      <c r="A7873" s="239" t="s">
        <v>18034</v>
      </c>
      <c r="B7873" s="189" t="s">
        <v>7375</v>
      </c>
      <c r="C7873" s="190" t="s">
        <v>7374</v>
      </c>
      <c r="D7873" s="190" t="s">
        <v>5630</v>
      </c>
      <c r="E7873" s="190" t="s">
        <v>20867</v>
      </c>
      <c r="F7873" s="190" t="s">
        <v>20869</v>
      </c>
      <c r="G7873" s="192">
        <v>244806</v>
      </c>
      <c r="H7873" s="191">
        <v>1631.91</v>
      </c>
      <c r="I7873" s="188">
        <v>150.01194918837436</v>
      </c>
      <c r="J7873" s="192">
        <v>295740</v>
      </c>
      <c r="K7873" s="191">
        <v>1652.52</v>
      </c>
      <c r="L7873" s="193">
        <v>178.96303826882578</v>
      </c>
      <c r="O7873" s="185"/>
    </row>
    <row r="7874" spans="1:15" x14ac:dyDescent="0.25">
      <c r="A7874" s="239" t="s">
        <v>18035</v>
      </c>
      <c r="B7874" s="189" t="s">
        <v>7375</v>
      </c>
      <c r="C7874" s="190" t="s">
        <v>7374</v>
      </c>
      <c r="D7874" s="190" t="s">
        <v>21</v>
      </c>
      <c r="E7874" s="190" t="s">
        <v>20867</v>
      </c>
      <c r="F7874" s="190" t="s">
        <v>20869</v>
      </c>
      <c r="G7874" s="192">
        <v>1023</v>
      </c>
      <c r="H7874" s="191">
        <v>69.59</v>
      </c>
      <c r="I7874" s="188">
        <v>14.70038798677971</v>
      </c>
      <c r="J7874" s="192">
        <v>969</v>
      </c>
      <c r="K7874" s="191">
        <v>67.67</v>
      </c>
      <c r="L7874" s="193">
        <v>14.319491650657604</v>
      </c>
      <c r="O7874" s="185"/>
    </row>
    <row r="7875" spans="1:15" x14ac:dyDescent="0.25">
      <c r="A7875" s="239" t="s">
        <v>18036</v>
      </c>
      <c r="B7875" s="189" t="s">
        <v>7375</v>
      </c>
      <c r="C7875" s="190" t="s">
        <v>7374</v>
      </c>
      <c r="D7875" s="190" t="s">
        <v>22</v>
      </c>
      <c r="E7875" s="190" t="s">
        <v>20867</v>
      </c>
      <c r="F7875" s="190" t="s">
        <v>20869</v>
      </c>
      <c r="G7875" s="192">
        <v>3825</v>
      </c>
      <c r="H7875" s="191">
        <v>129.34</v>
      </c>
      <c r="I7875" s="188">
        <v>29.573217875367249</v>
      </c>
      <c r="J7875" s="192">
        <v>3865</v>
      </c>
      <c r="K7875" s="191">
        <v>134.71</v>
      </c>
      <c r="L7875" s="193">
        <v>28.691262712493504</v>
      </c>
      <c r="O7875" s="185"/>
    </row>
    <row r="7876" spans="1:15" x14ac:dyDescent="0.25">
      <c r="A7876" s="239" t="s">
        <v>18037</v>
      </c>
      <c r="B7876" s="189" t="s">
        <v>7375</v>
      </c>
      <c r="C7876" s="190" t="s">
        <v>7374</v>
      </c>
      <c r="D7876" s="190" t="s">
        <v>23</v>
      </c>
      <c r="E7876" s="190" t="s">
        <v>20867</v>
      </c>
      <c r="F7876" s="190" t="s">
        <v>20869</v>
      </c>
      <c r="G7876" s="192">
        <v>115295</v>
      </c>
      <c r="H7876" s="191">
        <v>1297.8800000000001</v>
      </c>
      <c r="I7876" s="188">
        <v>88.833328196751623</v>
      </c>
      <c r="J7876" s="192">
        <v>120200</v>
      </c>
      <c r="K7876" s="191">
        <v>1338.92</v>
      </c>
      <c r="L7876" s="193">
        <v>89.773847578645473</v>
      </c>
      <c r="O7876" s="185"/>
    </row>
    <row r="7877" spans="1:15" x14ac:dyDescent="0.25">
      <c r="A7877" s="239" t="s">
        <v>18038</v>
      </c>
      <c r="B7877" s="189" t="s">
        <v>7375</v>
      </c>
      <c r="C7877" s="190" t="s">
        <v>7374</v>
      </c>
      <c r="D7877" s="190" t="s">
        <v>24</v>
      </c>
      <c r="E7877" s="190" t="s">
        <v>20867</v>
      </c>
      <c r="F7877" s="190" t="s">
        <v>20869</v>
      </c>
      <c r="G7877" s="192">
        <v>4645</v>
      </c>
      <c r="H7877" s="191">
        <v>231.28</v>
      </c>
      <c r="I7877" s="188">
        <v>20.083881010031131</v>
      </c>
      <c r="J7877" s="192">
        <v>4898</v>
      </c>
      <c r="K7877" s="191">
        <v>243.89</v>
      </c>
      <c r="L7877" s="193">
        <v>20.082824224035427</v>
      </c>
      <c r="O7877" s="185"/>
    </row>
    <row r="7878" spans="1:15" x14ac:dyDescent="0.25">
      <c r="A7878" s="239" t="s">
        <v>18039</v>
      </c>
      <c r="B7878" s="189" t="s">
        <v>7375</v>
      </c>
      <c r="C7878" s="190" t="s">
        <v>7374</v>
      </c>
      <c r="D7878" s="190" t="s">
        <v>25</v>
      </c>
      <c r="E7878" s="190" t="s">
        <v>20867</v>
      </c>
      <c r="F7878" s="190" t="s">
        <v>20869</v>
      </c>
      <c r="G7878" s="192">
        <v>1550</v>
      </c>
      <c r="H7878" s="191">
        <v>59.15</v>
      </c>
      <c r="I7878" s="188">
        <v>26.204564666103128</v>
      </c>
      <c r="J7878" s="192">
        <v>1550</v>
      </c>
      <c r="K7878" s="191">
        <v>59.78</v>
      </c>
      <c r="L7878" s="193">
        <v>25.928404148544665</v>
      </c>
      <c r="O7878" s="185"/>
    </row>
    <row r="7879" spans="1:15" x14ac:dyDescent="0.25">
      <c r="A7879" s="239" t="s">
        <v>18040</v>
      </c>
      <c r="B7879" s="189" t="s">
        <v>7375</v>
      </c>
      <c r="C7879" s="190" t="s">
        <v>7374</v>
      </c>
      <c r="D7879" s="190" t="s">
        <v>26</v>
      </c>
      <c r="E7879" s="190" t="s">
        <v>20867</v>
      </c>
      <c r="F7879" s="190" t="s">
        <v>20869</v>
      </c>
      <c r="G7879" s="192">
        <v>49195</v>
      </c>
      <c r="H7879" s="191">
        <v>655.97</v>
      </c>
      <c r="I7879" s="188">
        <v>74.995807735109835</v>
      </c>
      <c r="J7879" s="192">
        <v>49195</v>
      </c>
      <c r="K7879" s="191">
        <v>671.27</v>
      </c>
      <c r="L7879" s="193">
        <v>73.286457014316156</v>
      </c>
      <c r="O7879" s="185"/>
    </row>
    <row r="7880" spans="1:15" x14ac:dyDescent="0.25">
      <c r="A7880" s="239" t="s">
        <v>18041</v>
      </c>
      <c r="B7880" s="189" t="s">
        <v>7375</v>
      </c>
      <c r="C7880" s="190" t="s">
        <v>7374</v>
      </c>
      <c r="D7880" s="190" t="s">
        <v>27</v>
      </c>
      <c r="E7880" s="190" t="s">
        <v>20867</v>
      </c>
      <c r="F7880" s="190" t="s">
        <v>20869</v>
      </c>
      <c r="G7880" s="192">
        <v>3808</v>
      </c>
      <c r="H7880" s="191">
        <v>150.68</v>
      </c>
      <c r="I7880" s="188">
        <v>25.272099814175736</v>
      </c>
      <c r="J7880" s="192">
        <v>3873</v>
      </c>
      <c r="K7880" s="191">
        <v>150.1</v>
      </c>
      <c r="L7880" s="193">
        <v>25.80279813457695</v>
      </c>
      <c r="O7880" s="185"/>
    </row>
    <row r="7881" spans="1:15" x14ac:dyDescent="0.25">
      <c r="A7881" s="239" t="s">
        <v>18042</v>
      </c>
      <c r="B7881" s="189" t="s">
        <v>7375</v>
      </c>
      <c r="C7881" s="190" t="s">
        <v>7374</v>
      </c>
      <c r="D7881" s="190" t="s">
        <v>28</v>
      </c>
      <c r="E7881" s="190" t="s">
        <v>20867</v>
      </c>
      <c r="F7881" s="190" t="s">
        <v>20869</v>
      </c>
      <c r="G7881" s="192">
        <v>38690</v>
      </c>
      <c r="H7881" s="191">
        <v>927.72</v>
      </c>
      <c r="I7881" s="188">
        <v>41.704393567024532</v>
      </c>
      <c r="J7881" s="192">
        <v>38655</v>
      </c>
      <c r="K7881" s="191">
        <v>933.37</v>
      </c>
      <c r="L7881" s="193">
        <v>41.414444432540151</v>
      </c>
      <c r="O7881" s="185"/>
    </row>
    <row r="7882" spans="1:15" x14ac:dyDescent="0.25">
      <c r="A7882" s="239" t="s">
        <v>18043</v>
      </c>
      <c r="B7882" s="189" t="s">
        <v>7375</v>
      </c>
      <c r="C7882" s="190" t="s">
        <v>7374</v>
      </c>
      <c r="D7882" s="190" t="s">
        <v>29</v>
      </c>
      <c r="E7882" s="190" t="s">
        <v>20867</v>
      </c>
      <c r="F7882" s="190" t="s">
        <v>20869</v>
      </c>
      <c r="G7882" s="192">
        <v>27554</v>
      </c>
      <c r="H7882" s="191">
        <v>328.38</v>
      </c>
      <c r="I7882" s="188">
        <v>83.908886046653265</v>
      </c>
      <c r="J7882" s="192">
        <v>29359</v>
      </c>
      <c r="K7882" s="191">
        <v>343.06</v>
      </c>
      <c r="L7882" s="193">
        <v>85.579781962338956</v>
      </c>
      <c r="O7882" s="185"/>
    </row>
    <row r="7883" spans="1:15" x14ac:dyDescent="0.25">
      <c r="A7883" s="239" t="s">
        <v>18044</v>
      </c>
      <c r="B7883" s="189" t="s">
        <v>7375</v>
      </c>
      <c r="C7883" s="190" t="s">
        <v>7374</v>
      </c>
      <c r="D7883" s="190" t="s">
        <v>18045</v>
      </c>
      <c r="E7883" s="190" t="s">
        <v>20867</v>
      </c>
      <c r="F7883" s="190" t="s">
        <v>20868</v>
      </c>
      <c r="G7883" s="192">
        <v>0</v>
      </c>
      <c r="H7883" s="191">
        <v>0</v>
      </c>
      <c r="I7883" s="188">
        <v>0</v>
      </c>
      <c r="J7883" s="192">
        <v>0</v>
      </c>
      <c r="K7883" s="191">
        <v>85.32</v>
      </c>
      <c r="L7883" s="193">
        <v>0</v>
      </c>
      <c r="O7883" s="185"/>
    </row>
    <row r="7884" spans="1:15" x14ac:dyDescent="0.25">
      <c r="A7884" s="239" t="s">
        <v>18046</v>
      </c>
      <c r="B7884" s="189" t="s">
        <v>7375</v>
      </c>
      <c r="C7884" s="190" t="s">
        <v>7374</v>
      </c>
      <c r="D7884" s="190" t="s">
        <v>30</v>
      </c>
      <c r="E7884" s="190" t="s">
        <v>20867</v>
      </c>
      <c r="F7884" s="190" t="s">
        <v>20869</v>
      </c>
      <c r="G7884" s="192">
        <v>2570</v>
      </c>
      <c r="H7884" s="191">
        <v>49.9</v>
      </c>
      <c r="I7884" s="188">
        <v>51.503006012024052</v>
      </c>
      <c r="J7884" s="192">
        <v>2700</v>
      </c>
      <c r="K7884" s="191">
        <v>50.26</v>
      </c>
      <c r="L7884" s="193">
        <v>53.720652606446478</v>
      </c>
      <c r="O7884" s="185"/>
    </row>
    <row r="7885" spans="1:15" x14ac:dyDescent="0.25">
      <c r="A7885" s="239" t="s">
        <v>18047</v>
      </c>
      <c r="B7885" s="189" t="s">
        <v>7375</v>
      </c>
      <c r="C7885" s="190" t="s">
        <v>7374</v>
      </c>
      <c r="D7885" s="190" t="s">
        <v>31</v>
      </c>
      <c r="E7885" s="190" t="s">
        <v>20867</v>
      </c>
      <c r="F7885" s="190" t="s">
        <v>20869</v>
      </c>
      <c r="G7885" s="192">
        <v>5422</v>
      </c>
      <c r="H7885" s="191">
        <v>170.44</v>
      </c>
      <c r="I7885" s="188">
        <v>31.811781272001877</v>
      </c>
      <c r="J7885" s="192">
        <v>7930</v>
      </c>
      <c r="K7885" s="191">
        <v>235.39</v>
      </c>
      <c r="L7885" s="193">
        <v>33.688771825481119</v>
      </c>
      <c r="O7885" s="185"/>
    </row>
    <row r="7886" spans="1:15" x14ac:dyDescent="0.25">
      <c r="A7886" s="239" t="s">
        <v>18048</v>
      </c>
      <c r="B7886" s="189" t="s">
        <v>7375</v>
      </c>
      <c r="C7886" s="190" t="s">
        <v>7374</v>
      </c>
      <c r="D7886" s="190" t="s">
        <v>32</v>
      </c>
      <c r="E7886" s="190" t="s">
        <v>20867</v>
      </c>
      <c r="F7886" s="190" t="s">
        <v>20869</v>
      </c>
      <c r="G7886" s="192">
        <v>7880</v>
      </c>
      <c r="H7886" s="191">
        <v>239.31</v>
      </c>
      <c r="I7886" s="188">
        <v>32.928001337177719</v>
      </c>
      <c r="J7886" s="192">
        <v>6495</v>
      </c>
      <c r="K7886" s="191">
        <v>176.45</v>
      </c>
      <c r="L7886" s="193">
        <v>36.809294417682068</v>
      </c>
      <c r="O7886" s="185"/>
    </row>
    <row r="7887" spans="1:15" x14ac:dyDescent="0.25">
      <c r="A7887" s="239" t="s">
        <v>18049</v>
      </c>
      <c r="B7887" s="189" t="s">
        <v>7375</v>
      </c>
      <c r="C7887" s="190" t="s">
        <v>7374</v>
      </c>
      <c r="D7887" s="190" t="s">
        <v>33</v>
      </c>
      <c r="E7887" s="190" t="s">
        <v>20867</v>
      </c>
      <c r="F7887" s="190" t="s">
        <v>20869</v>
      </c>
      <c r="G7887" s="192">
        <v>26718</v>
      </c>
      <c r="H7887" s="191">
        <v>774.17</v>
      </c>
      <c r="I7887" s="188">
        <v>34.511799733908575</v>
      </c>
      <c r="J7887" s="192">
        <v>27440</v>
      </c>
      <c r="K7887" s="191">
        <v>795.19</v>
      </c>
      <c r="L7887" s="193">
        <v>34.507476200656441</v>
      </c>
      <c r="O7887" s="185"/>
    </row>
    <row r="7888" spans="1:15" x14ac:dyDescent="0.25">
      <c r="A7888" s="239" t="s">
        <v>18050</v>
      </c>
      <c r="B7888" s="189" t="s">
        <v>7375</v>
      </c>
      <c r="C7888" s="190" t="s">
        <v>7374</v>
      </c>
      <c r="D7888" s="190" t="s">
        <v>34</v>
      </c>
      <c r="E7888" s="190" t="s">
        <v>20867</v>
      </c>
      <c r="F7888" s="190" t="s">
        <v>20869</v>
      </c>
      <c r="G7888" s="192">
        <v>5225</v>
      </c>
      <c r="H7888" s="191">
        <v>205.94</v>
      </c>
      <c r="I7888" s="188">
        <v>25.371467417694475</v>
      </c>
      <c r="J7888" s="192">
        <v>5475</v>
      </c>
      <c r="K7888" s="191">
        <v>215.66</v>
      </c>
      <c r="L7888" s="193">
        <v>25.387183529629972</v>
      </c>
      <c r="O7888" s="185"/>
    </row>
    <row r="7889" spans="1:15" x14ac:dyDescent="0.25">
      <c r="A7889" s="239" t="s">
        <v>18051</v>
      </c>
      <c r="B7889" s="189" t="s">
        <v>7375</v>
      </c>
      <c r="C7889" s="190" t="s">
        <v>7374</v>
      </c>
      <c r="D7889" s="190" t="s">
        <v>727</v>
      </c>
      <c r="E7889" s="190" t="s">
        <v>20867</v>
      </c>
      <c r="F7889" s="190" t="s">
        <v>20869</v>
      </c>
      <c r="G7889" s="192">
        <v>444</v>
      </c>
      <c r="H7889" s="191">
        <v>70.98</v>
      </c>
      <c r="I7889" s="188">
        <v>6.2552831783601013</v>
      </c>
      <c r="J7889" s="192">
        <v>453</v>
      </c>
      <c r="K7889" s="191">
        <v>75.95</v>
      </c>
      <c r="L7889" s="193">
        <v>5.9644502962475308</v>
      </c>
      <c r="O7889" s="185"/>
    </row>
    <row r="7890" spans="1:15" x14ac:dyDescent="0.25">
      <c r="A7890" s="239" t="s">
        <v>18052</v>
      </c>
      <c r="B7890" s="189" t="s">
        <v>7375</v>
      </c>
      <c r="C7890" s="190" t="s">
        <v>7374</v>
      </c>
      <c r="D7890" s="190" t="s">
        <v>18053</v>
      </c>
      <c r="E7890" s="190" t="s">
        <v>20867</v>
      </c>
      <c r="F7890" s="190" t="s">
        <v>20868</v>
      </c>
      <c r="G7890" s="192">
        <v>0</v>
      </c>
      <c r="H7890" s="191">
        <v>0</v>
      </c>
      <c r="I7890" s="188">
        <v>0</v>
      </c>
      <c r="J7890" s="192">
        <v>0</v>
      </c>
      <c r="K7890" s="191">
        <v>114.64</v>
      </c>
      <c r="L7890" s="193">
        <v>0</v>
      </c>
      <c r="O7890" s="185"/>
    </row>
    <row r="7891" spans="1:15" x14ac:dyDescent="0.25">
      <c r="A7891" s="239" t="s">
        <v>18054</v>
      </c>
      <c r="B7891" s="189" t="s">
        <v>7375</v>
      </c>
      <c r="C7891" s="190" t="s">
        <v>7374</v>
      </c>
      <c r="D7891" s="190" t="s">
        <v>728</v>
      </c>
      <c r="E7891" s="190" t="s">
        <v>20867</v>
      </c>
      <c r="F7891" s="190" t="s">
        <v>20869</v>
      </c>
      <c r="G7891" s="192">
        <v>146030</v>
      </c>
      <c r="H7891" s="191">
        <v>1773.53</v>
      </c>
      <c r="I7891" s="188">
        <v>82.338612823013989</v>
      </c>
      <c r="J7891" s="192">
        <v>163090</v>
      </c>
      <c r="K7891" s="191">
        <v>1843.18</v>
      </c>
      <c r="L7891" s="193">
        <v>88.482947948653958</v>
      </c>
      <c r="O7891" s="185"/>
    </row>
    <row r="7892" spans="1:15" x14ac:dyDescent="0.25">
      <c r="A7892" s="239" t="s">
        <v>18055</v>
      </c>
      <c r="B7892" s="189" t="s">
        <v>7375</v>
      </c>
      <c r="C7892" s="190" t="s">
        <v>7374</v>
      </c>
      <c r="D7892" s="190" t="s">
        <v>724</v>
      </c>
      <c r="E7892" s="190" t="s">
        <v>20867</v>
      </c>
      <c r="F7892" s="190" t="s">
        <v>20869</v>
      </c>
      <c r="G7892" s="192">
        <v>13928</v>
      </c>
      <c r="H7892" s="191">
        <v>281.41000000000003</v>
      </c>
      <c r="I7892" s="188">
        <v>49.493621406488749</v>
      </c>
      <c r="J7892" s="192">
        <v>13716</v>
      </c>
      <c r="K7892" s="191">
        <v>277.14999999999998</v>
      </c>
      <c r="L7892" s="193">
        <v>49.489446148295151</v>
      </c>
      <c r="O7892" s="185"/>
    </row>
    <row r="7893" spans="1:15" x14ac:dyDescent="0.25">
      <c r="A7893" s="239" t="s">
        <v>18056</v>
      </c>
      <c r="B7893" s="189" t="s">
        <v>7375</v>
      </c>
      <c r="C7893" s="190" t="s">
        <v>7374</v>
      </c>
      <c r="D7893" s="190" t="s">
        <v>725</v>
      </c>
      <c r="E7893" s="190" t="s">
        <v>20867</v>
      </c>
      <c r="F7893" s="190" t="s">
        <v>20869</v>
      </c>
      <c r="G7893" s="192">
        <v>1253</v>
      </c>
      <c r="H7893" s="191">
        <v>56.87</v>
      </c>
      <c r="I7893" s="188">
        <v>22.032706171971164</v>
      </c>
      <c r="J7893" s="192">
        <v>1264</v>
      </c>
      <c r="K7893" s="191">
        <v>59.19</v>
      </c>
      <c r="L7893" s="193">
        <v>21.354958607872952</v>
      </c>
      <c r="O7893" s="185"/>
    </row>
    <row r="7894" spans="1:15" x14ac:dyDescent="0.25">
      <c r="A7894" s="239" t="s">
        <v>18057</v>
      </c>
      <c r="B7894" s="189" t="s">
        <v>7375</v>
      </c>
      <c r="C7894" s="190" t="s">
        <v>7374</v>
      </c>
      <c r="D7894" s="190" t="s">
        <v>726</v>
      </c>
      <c r="E7894" s="190" t="s">
        <v>20867</v>
      </c>
      <c r="F7894" s="190" t="s">
        <v>20869</v>
      </c>
      <c r="G7894" s="192">
        <v>801462</v>
      </c>
      <c r="H7894" s="191">
        <v>8552.2800000000007</v>
      </c>
      <c r="I7894" s="188">
        <v>93.713255412591721</v>
      </c>
      <c r="J7894" s="192">
        <v>815882</v>
      </c>
      <c r="K7894" s="191">
        <v>8537.43</v>
      </c>
      <c r="L7894" s="193">
        <v>95.565293068288696</v>
      </c>
      <c r="O7894" s="185"/>
    </row>
    <row r="7895" spans="1:15" x14ac:dyDescent="0.25">
      <c r="A7895" s="239" t="s">
        <v>18058</v>
      </c>
      <c r="B7895" s="189" t="s">
        <v>7375</v>
      </c>
      <c r="C7895" s="190" t="s">
        <v>7374</v>
      </c>
      <c r="D7895" s="190" t="s">
        <v>4424</v>
      </c>
      <c r="E7895" s="190" t="s">
        <v>20867</v>
      </c>
      <c r="F7895" s="190" t="s">
        <v>20869</v>
      </c>
      <c r="G7895" s="192">
        <v>50526</v>
      </c>
      <c r="H7895" s="191">
        <v>2253.9499999999998</v>
      </c>
      <c r="I7895" s="188">
        <v>22.416646331994944</v>
      </c>
      <c r="J7895" s="192">
        <v>52551</v>
      </c>
      <c r="K7895" s="191">
        <v>2519.41</v>
      </c>
      <c r="L7895" s="193">
        <v>20.858454955723762</v>
      </c>
      <c r="O7895" s="185"/>
    </row>
    <row r="7896" spans="1:15" x14ac:dyDescent="0.25">
      <c r="A7896" s="239" t="s">
        <v>18059</v>
      </c>
      <c r="B7896" s="189" t="s">
        <v>7375</v>
      </c>
      <c r="C7896" s="190" t="s">
        <v>7374</v>
      </c>
      <c r="D7896" s="190" t="s">
        <v>4425</v>
      </c>
      <c r="E7896" s="190" t="s">
        <v>20867</v>
      </c>
      <c r="F7896" s="190" t="s">
        <v>20869</v>
      </c>
      <c r="G7896" s="192">
        <v>2105</v>
      </c>
      <c r="H7896" s="191">
        <v>148.65</v>
      </c>
      <c r="I7896" s="188">
        <v>14.160780356542213</v>
      </c>
      <c r="J7896" s="192">
        <v>2100</v>
      </c>
      <c r="K7896" s="191">
        <v>151.04</v>
      </c>
      <c r="L7896" s="193">
        <v>13.903601694915254</v>
      </c>
      <c r="O7896" s="185"/>
    </row>
    <row r="7897" spans="1:15" x14ac:dyDescent="0.25">
      <c r="A7897" s="239" t="s">
        <v>18060</v>
      </c>
      <c r="B7897" s="189" t="s">
        <v>7377</v>
      </c>
      <c r="C7897" s="190" t="s">
        <v>7376</v>
      </c>
      <c r="D7897" s="190" t="s">
        <v>8174</v>
      </c>
      <c r="E7897" s="190" t="s">
        <v>20867</v>
      </c>
      <c r="F7897" s="190" t="s">
        <v>20869</v>
      </c>
      <c r="G7897" s="192">
        <v>15500</v>
      </c>
      <c r="H7897" s="191">
        <v>563.4</v>
      </c>
      <c r="I7897" s="188">
        <v>27.511537096201636</v>
      </c>
      <c r="J7897" s="192">
        <v>19628</v>
      </c>
      <c r="K7897" s="191">
        <v>590.41</v>
      </c>
      <c r="L7897" s="193">
        <v>33.244694364932847</v>
      </c>
      <c r="O7897" s="185"/>
    </row>
    <row r="7898" spans="1:15" x14ac:dyDescent="0.25">
      <c r="A7898" s="239" t="s">
        <v>18061</v>
      </c>
      <c r="B7898" s="189" t="s">
        <v>7377</v>
      </c>
      <c r="C7898" s="190" t="s">
        <v>7376</v>
      </c>
      <c r="D7898" s="190" t="s">
        <v>4426</v>
      </c>
      <c r="E7898" s="190" t="s">
        <v>20867</v>
      </c>
      <c r="F7898" s="190" t="s">
        <v>20869</v>
      </c>
      <c r="G7898" s="192">
        <v>42869</v>
      </c>
      <c r="H7898" s="191">
        <v>1404.7</v>
      </c>
      <c r="I7898" s="188">
        <v>30.518260126717447</v>
      </c>
      <c r="J7898" s="192">
        <v>45169</v>
      </c>
      <c r="K7898" s="191">
        <v>1452.32</v>
      </c>
      <c r="L7898" s="193">
        <v>31.101272446843673</v>
      </c>
      <c r="O7898" s="185"/>
    </row>
    <row r="7899" spans="1:15" x14ac:dyDescent="0.25">
      <c r="A7899" s="239" t="s">
        <v>18062</v>
      </c>
      <c r="B7899" s="189" t="s">
        <v>7377</v>
      </c>
      <c r="C7899" s="190" t="s">
        <v>7376</v>
      </c>
      <c r="D7899" s="190" t="s">
        <v>4427</v>
      </c>
      <c r="E7899" s="190" t="s">
        <v>20867</v>
      </c>
      <c r="F7899" s="190" t="s">
        <v>20869</v>
      </c>
      <c r="G7899" s="192">
        <v>4031</v>
      </c>
      <c r="H7899" s="191">
        <v>325.69</v>
      </c>
      <c r="I7899" s="188">
        <v>12.376800024563234</v>
      </c>
      <c r="J7899" s="192">
        <v>4031</v>
      </c>
      <c r="K7899" s="191">
        <v>337.53</v>
      </c>
      <c r="L7899" s="193">
        <v>11.942642135513882</v>
      </c>
      <c r="O7899" s="185"/>
    </row>
    <row r="7900" spans="1:15" x14ac:dyDescent="0.25">
      <c r="A7900" s="239" t="s">
        <v>18063</v>
      </c>
      <c r="B7900" s="189" t="s">
        <v>7377</v>
      </c>
      <c r="C7900" s="190" t="s">
        <v>7376</v>
      </c>
      <c r="D7900" s="190" t="s">
        <v>4428</v>
      </c>
      <c r="E7900" s="190" t="s">
        <v>20867</v>
      </c>
      <c r="F7900" s="190" t="s">
        <v>20869</v>
      </c>
      <c r="G7900" s="192">
        <v>3483</v>
      </c>
      <c r="H7900" s="191">
        <v>222.61</v>
      </c>
      <c r="I7900" s="188">
        <v>15.646197385562193</v>
      </c>
      <c r="J7900" s="192">
        <v>3483</v>
      </c>
      <c r="K7900" s="191">
        <v>232.16</v>
      </c>
      <c r="L7900" s="193">
        <v>15.002584424534804</v>
      </c>
      <c r="O7900" s="185"/>
    </row>
    <row r="7901" spans="1:15" x14ac:dyDescent="0.25">
      <c r="A7901" s="239" t="s">
        <v>18064</v>
      </c>
      <c r="B7901" s="189" t="s">
        <v>7377</v>
      </c>
      <c r="C7901" s="190" t="s">
        <v>7376</v>
      </c>
      <c r="D7901" s="190" t="s">
        <v>4429</v>
      </c>
      <c r="E7901" s="190" t="s">
        <v>20867</v>
      </c>
      <c r="F7901" s="190" t="s">
        <v>20869</v>
      </c>
      <c r="G7901" s="192">
        <v>160952</v>
      </c>
      <c r="H7901" s="191">
        <v>2778.1</v>
      </c>
      <c r="I7901" s="188">
        <v>57.935999424066807</v>
      </c>
      <c r="J7901" s="192">
        <v>137771</v>
      </c>
      <c r="K7901" s="191">
        <v>2913.15</v>
      </c>
      <c r="L7901" s="193">
        <v>47.292793024732674</v>
      </c>
      <c r="O7901" s="185"/>
    </row>
    <row r="7902" spans="1:15" x14ac:dyDescent="0.25">
      <c r="A7902" s="239" t="s">
        <v>18065</v>
      </c>
      <c r="B7902" s="189" t="s">
        <v>7377</v>
      </c>
      <c r="C7902" s="190" t="s">
        <v>7376</v>
      </c>
      <c r="D7902" s="190" t="s">
        <v>4430</v>
      </c>
      <c r="E7902" s="190" t="s">
        <v>20867</v>
      </c>
      <c r="F7902" s="190" t="s">
        <v>20869</v>
      </c>
      <c r="G7902" s="192">
        <v>155675</v>
      </c>
      <c r="H7902" s="191">
        <v>2059.36</v>
      </c>
      <c r="I7902" s="188">
        <v>75.593873824877633</v>
      </c>
      <c r="J7902" s="192">
        <v>164000</v>
      </c>
      <c r="K7902" s="191">
        <v>2128.66</v>
      </c>
      <c r="L7902" s="193">
        <v>77.043774017456997</v>
      </c>
      <c r="O7902" s="185"/>
    </row>
    <row r="7903" spans="1:15" x14ac:dyDescent="0.25">
      <c r="A7903" s="239" t="s">
        <v>18066</v>
      </c>
      <c r="B7903" s="189" t="s">
        <v>7377</v>
      </c>
      <c r="C7903" s="190" t="s">
        <v>7376</v>
      </c>
      <c r="D7903" s="190" t="s">
        <v>4431</v>
      </c>
      <c r="E7903" s="190" t="s">
        <v>20867</v>
      </c>
      <c r="F7903" s="190" t="s">
        <v>20869</v>
      </c>
      <c r="G7903" s="192">
        <v>127541</v>
      </c>
      <c r="H7903" s="191">
        <v>2829.24</v>
      </c>
      <c r="I7903" s="188">
        <v>45.079597347697622</v>
      </c>
      <c r="J7903" s="192">
        <v>132657</v>
      </c>
      <c r="K7903" s="191">
        <v>2899.09</v>
      </c>
      <c r="L7903" s="193">
        <v>45.758151695876983</v>
      </c>
      <c r="O7903" s="185"/>
    </row>
    <row r="7904" spans="1:15" x14ac:dyDescent="0.25">
      <c r="A7904" s="239" t="s">
        <v>18067</v>
      </c>
      <c r="B7904" s="189" t="s">
        <v>7377</v>
      </c>
      <c r="C7904" s="190" t="s">
        <v>7376</v>
      </c>
      <c r="D7904" s="190" t="s">
        <v>8175</v>
      </c>
      <c r="E7904" s="190" t="s">
        <v>20867</v>
      </c>
      <c r="F7904" s="190" t="s">
        <v>20869</v>
      </c>
      <c r="G7904" s="192">
        <v>2500</v>
      </c>
      <c r="H7904" s="191">
        <v>241.18</v>
      </c>
      <c r="I7904" s="188">
        <v>10.365701965337092</v>
      </c>
      <c r="J7904" s="192">
        <v>2500</v>
      </c>
      <c r="K7904" s="191">
        <v>246.05</v>
      </c>
      <c r="L7904" s="193">
        <v>10.16053647632595</v>
      </c>
      <c r="O7904" s="185"/>
    </row>
    <row r="7905" spans="1:15" x14ac:dyDescent="0.25">
      <c r="A7905" s="239" t="s">
        <v>18068</v>
      </c>
      <c r="B7905" s="189" t="s">
        <v>7377</v>
      </c>
      <c r="C7905" s="190" t="s">
        <v>7376</v>
      </c>
      <c r="D7905" s="190" t="s">
        <v>4432</v>
      </c>
      <c r="E7905" s="190" t="s">
        <v>20867</v>
      </c>
      <c r="F7905" s="190" t="s">
        <v>20869</v>
      </c>
      <c r="G7905" s="192">
        <v>5600</v>
      </c>
      <c r="H7905" s="191">
        <v>207.71</v>
      </c>
      <c r="I7905" s="188">
        <v>26.960666313610322</v>
      </c>
      <c r="J7905" s="192">
        <v>6000</v>
      </c>
      <c r="K7905" s="191">
        <v>218.56</v>
      </c>
      <c r="L7905" s="193">
        <v>27.452415812591507</v>
      </c>
      <c r="O7905" s="185"/>
    </row>
    <row r="7906" spans="1:15" x14ac:dyDescent="0.25">
      <c r="A7906" s="239" t="s">
        <v>18069</v>
      </c>
      <c r="B7906" s="189" t="s">
        <v>7377</v>
      </c>
      <c r="C7906" s="190" t="s">
        <v>7376</v>
      </c>
      <c r="D7906" s="190" t="s">
        <v>4433</v>
      </c>
      <c r="E7906" s="190" t="s">
        <v>20867</v>
      </c>
      <c r="F7906" s="190" t="s">
        <v>20869</v>
      </c>
      <c r="G7906" s="192">
        <v>65948</v>
      </c>
      <c r="H7906" s="191">
        <v>1431.28</v>
      </c>
      <c r="I7906" s="188">
        <v>46.076239450002795</v>
      </c>
      <c r="J7906" s="192">
        <v>67619</v>
      </c>
      <c r="K7906" s="191">
        <v>1470.13</v>
      </c>
      <c r="L7906" s="193">
        <v>45.995252120560764</v>
      </c>
      <c r="O7906" s="185"/>
    </row>
    <row r="7907" spans="1:15" x14ac:dyDescent="0.25">
      <c r="A7907" s="239" t="s">
        <v>18070</v>
      </c>
      <c r="B7907" s="189" t="s">
        <v>7377</v>
      </c>
      <c r="C7907" s="190" t="s">
        <v>7376</v>
      </c>
      <c r="D7907" s="190" t="s">
        <v>3183</v>
      </c>
      <c r="E7907" s="190" t="s">
        <v>20867</v>
      </c>
      <c r="F7907" s="190" t="s">
        <v>20869</v>
      </c>
      <c r="G7907" s="192">
        <v>75076</v>
      </c>
      <c r="H7907" s="191">
        <v>1010.52</v>
      </c>
      <c r="I7907" s="188">
        <v>74.29442267347504</v>
      </c>
      <c r="J7907" s="192">
        <v>76577</v>
      </c>
      <c r="K7907" s="191">
        <v>1041.78</v>
      </c>
      <c r="L7907" s="193">
        <v>73.505922555625943</v>
      </c>
      <c r="O7907" s="185"/>
    </row>
    <row r="7908" spans="1:15" x14ac:dyDescent="0.25">
      <c r="A7908" s="239" t="s">
        <v>18071</v>
      </c>
      <c r="B7908" s="189" t="s">
        <v>7377</v>
      </c>
      <c r="C7908" s="190" t="s">
        <v>7376</v>
      </c>
      <c r="D7908" s="190" t="s">
        <v>4434</v>
      </c>
      <c r="E7908" s="190" t="s">
        <v>20867</v>
      </c>
      <c r="F7908" s="190" t="s">
        <v>20869</v>
      </c>
      <c r="G7908" s="192">
        <v>162215</v>
      </c>
      <c r="H7908" s="191">
        <v>3178.4</v>
      </c>
      <c r="I7908" s="188">
        <v>51.036685124590988</v>
      </c>
      <c r="J7908" s="192">
        <v>168985</v>
      </c>
      <c r="K7908" s="191">
        <v>3310.93</v>
      </c>
      <c r="L7908" s="193">
        <v>51.03852995986022</v>
      </c>
      <c r="O7908" s="185"/>
    </row>
    <row r="7909" spans="1:15" x14ac:dyDescent="0.25">
      <c r="A7909" s="239" t="s">
        <v>18072</v>
      </c>
      <c r="B7909" s="189" t="s">
        <v>7377</v>
      </c>
      <c r="C7909" s="190" t="s">
        <v>7376</v>
      </c>
      <c r="D7909" s="190" t="s">
        <v>8865</v>
      </c>
      <c r="E7909" s="190" t="s">
        <v>20867</v>
      </c>
      <c r="F7909" s="190" t="s">
        <v>20869</v>
      </c>
      <c r="G7909" s="192">
        <v>7735</v>
      </c>
      <c r="H7909" s="191">
        <v>243.31</v>
      </c>
      <c r="I7909" s="188">
        <v>31.790719658049401</v>
      </c>
      <c r="J7909" s="192">
        <v>8136</v>
      </c>
      <c r="K7909" s="191">
        <v>255.93</v>
      </c>
      <c r="L7909" s="193">
        <v>31.789942562419412</v>
      </c>
      <c r="O7909" s="185"/>
    </row>
    <row r="7910" spans="1:15" x14ac:dyDescent="0.25">
      <c r="A7910" s="239" t="s">
        <v>18073</v>
      </c>
      <c r="B7910" s="189" t="s">
        <v>7377</v>
      </c>
      <c r="C7910" s="190" t="s">
        <v>7376</v>
      </c>
      <c r="D7910" s="190" t="s">
        <v>8416</v>
      </c>
      <c r="E7910" s="190" t="s">
        <v>20867</v>
      </c>
      <c r="F7910" s="190" t="s">
        <v>20869</v>
      </c>
      <c r="G7910" s="192">
        <v>5096</v>
      </c>
      <c r="H7910" s="191">
        <v>50.74</v>
      </c>
      <c r="I7910" s="188">
        <v>100.43358297201419</v>
      </c>
      <c r="J7910" s="192">
        <v>5424</v>
      </c>
      <c r="K7910" s="191">
        <v>54.01</v>
      </c>
      <c r="L7910" s="193">
        <v>100.42584706535827</v>
      </c>
      <c r="O7910" s="185"/>
    </row>
    <row r="7911" spans="1:15" x14ac:dyDescent="0.25">
      <c r="A7911" s="239" t="s">
        <v>18074</v>
      </c>
      <c r="B7911" s="189" t="s">
        <v>7377</v>
      </c>
      <c r="C7911" s="190" t="s">
        <v>7376</v>
      </c>
      <c r="D7911" s="190" t="s">
        <v>4435</v>
      </c>
      <c r="E7911" s="190" t="s">
        <v>20867</v>
      </c>
      <c r="F7911" s="190" t="s">
        <v>20869</v>
      </c>
      <c r="G7911" s="192">
        <v>1990</v>
      </c>
      <c r="H7911" s="191">
        <v>309.10000000000002</v>
      </c>
      <c r="I7911" s="188">
        <v>6.4380459398252992</v>
      </c>
      <c r="J7911" s="192">
        <v>2490</v>
      </c>
      <c r="K7911" s="191">
        <v>327.82</v>
      </c>
      <c r="L7911" s="193">
        <v>7.5956317491306207</v>
      </c>
      <c r="O7911" s="185"/>
    </row>
    <row r="7912" spans="1:15" x14ac:dyDescent="0.25">
      <c r="A7912" s="239" t="s">
        <v>18075</v>
      </c>
      <c r="B7912" s="189" t="s">
        <v>7377</v>
      </c>
      <c r="C7912" s="190" t="s">
        <v>7376</v>
      </c>
      <c r="D7912" s="190" t="s">
        <v>7241</v>
      </c>
      <c r="E7912" s="190" t="s">
        <v>20867</v>
      </c>
      <c r="F7912" s="190" t="s">
        <v>20869</v>
      </c>
      <c r="G7912" s="192">
        <v>61879</v>
      </c>
      <c r="H7912" s="191">
        <v>1197.8699999999999</v>
      </c>
      <c r="I7912" s="188">
        <v>51.657525440991094</v>
      </c>
      <c r="J7912" s="192">
        <v>64379</v>
      </c>
      <c r="K7912" s="191">
        <v>1251.8499999999999</v>
      </c>
      <c r="L7912" s="193">
        <v>51.427087909893359</v>
      </c>
      <c r="O7912" s="185"/>
    </row>
    <row r="7913" spans="1:15" x14ac:dyDescent="0.25">
      <c r="A7913" s="239" t="s">
        <v>18076</v>
      </c>
      <c r="B7913" s="189" t="s">
        <v>7377</v>
      </c>
      <c r="C7913" s="190" t="s">
        <v>7376</v>
      </c>
      <c r="D7913" s="190" t="s">
        <v>4436</v>
      </c>
      <c r="E7913" s="190" t="s">
        <v>20867</v>
      </c>
      <c r="F7913" s="190" t="s">
        <v>20869</v>
      </c>
      <c r="G7913" s="192">
        <v>132107</v>
      </c>
      <c r="H7913" s="191">
        <v>2997.14</v>
      </c>
      <c r="I7913" s="188">
        <v>44.077687395316872</v>
      </c>
      <c r="J7913" s="192">
        <v>132107</v>
      </c>
      <c r="K7913" s="191">
        <v>3110.65</v>
      </c>
      <c r="L7913" s="193">
        <v>42.469258836577566</v>
      </c>
      <c r="O7913" s="185"/>
    </row>
    <row r="7914" spans="1:15" x14ac:dyDescent="0.25">
      <c r="A7914" s="239" t="s">
        <v>18077</v>
      </c>
      <c r="B7914" s="189" t="s">
        <v>7377</v>
      </c>
      <c r="C7914" s="190" t="s">
        <v>7376</v>
      </c>
      <c r="D7914" s="190" t="s">
        <v>4437</v>
      </c>
      <c r="E7914" s="190" t="s">
        <v>20867</v>
      </c>
      <c r="F7914" s="190" t="s">
        <v>20869</v>
      </c>
      <c r="G7914" s="192">
        <v>73160</v>
      </c>
      <c r="H7914" s="191">
        <v>921.04</v>
      </c>
      <c r="I7914" s="188">
        <v>79.431946495266217</v>
      </c>
      <c r="J7914" s="192">
        <v>74623</v>
      </c>
      <c r="K7914" s="191">
        <v>945.28</v>
      </c>
      <c r="L7914" s="193">
        <v>78.942747122545697</v>
      </c>
      <c r="O7914" s="185"/>
    </row>
    <row r="7915" spans="1:15" x14ac:dyDescent="0.25">
      <c r="A7915" s="239" t="s">
        <v>18078</v>
      </c>
      <c r="B7915" s="189" t="s">
        <v>7377</v>
      </c>
      <c r="C7915" s="190" t="s">
        <v>7376</v>
      </c>
      <c r="D7915" s="190" t="s">
        <v>4438</v>
      </c>
      <c r="E7915" s="190" t="s">
        <v>20867</v>
      </c>
      <c r="F7915" s="190" t="s">
        <v>20869</v>
      </c>
      <c r="G7915" s="192">
        <v>10244</v>
      </c>
      <c r="H7915" s="191">
        <v>448.95</v>
      </c>
      <c r="I7915" s="188">
        <v>22.817685711103685</v>
      </c>
      <c r="J7915" s="192">
        <v>10244</v>
      </c>
      <c r="K7915" s="191">
        <v>469.38</v>
      </c>
      <c r="L7915" s="193">
        <v>21.824534492309002</v>
      </c>
      <c r="O7915" s="185"/>
    </row>
    <row r="7916" spans="1:15" x14ac:dyDescent="0.25">
      <c r="A7916" s="239" t="s">
        <v>18079</v>
      </c>
      <c r="B7916" s="189" t="s">
        <v>7377</v>
      </c>
      <c r="C7916" s="190" t="s">
        <v>7376</v>
      </c>
      <c r="D7916" s="190" t="s">
        <v>4439</v>
      </c>
      <c r="E7916" s="190" t="s">
        <v>20867</v>
      </c>
      <c r="F7916" s="190" t="s">
        <v>20869</v>
      </c>
      <c r="G7916" s="192">
        <v>44068</v>
      </c>
      <c r="H7916" s="191">
        <v>924.63</v>
      </c>
      <c r="I7916" s="188">
        <v>47.660145139136738</v>
      </c>
      <c r="J7916" s="192">
        <v>45693</v>
      </c>
      <c r="K7916" s="191">
        <v>960.28</v>
      </c>
      <c r="L7916" s="193">
        <v>47.582996625984087</v>
      </c>
      <c r="O7916" s="185"/>
    </row>
    <row r="7917" spans="1:15" x14ac:dyDescent="0.25">
      <c r="A7917" s="239" t="s">
        <v>18080</v>
      </c>
      <c r="B7917" s="189" t="s">
        <v>7377</v>
      </c>
      <c r="C7917" s="190" t="s">
        <v>7376</v>
      </c>
      <c r="D7917" s="190" t="s">
        <v>4440</v>
      </c>
      <c r="E7917" s="190" t="s">
        <v>20867</v>
      </c>
      <c r="F7917" s="190" t="s">
        <v>20869</v>
      </c>
      <c r="G7917" s="192">
        <v>210000</v>
      </c>
      <c r="H7917" s="191">
        <v>2817</v>
      </c>
      <c r="I7917" s="188">
        <v>74.547390841320549</v>
      </c>
      <c r="J7917" s="192">
        <v>210000</v>
      </c>
      <c r="K7917" s="191">
        <v>2858.78</v>
      </c>
      <c r="L7917" s="193">
        <v>73.457908618361671</v>
      </c>
      <c r="O7917" s="185"/>
    </row>
    <row r="7918" spans="1:15" x14ac:dyDescent="0.25">
      <c r="A7918" s="239" t="s">
        <v>18081</v>
      </c>
      <c r="B7918" s="189" t="s">
        <v>7377</v>
      </c>
      <c r="C7918" s="190" t="s">
        <v>7376</v>
      </c>
      <c r="D7918" s="190" t="s">
        <v>4441</v>
      </c>
      <c r="E7918" s="190" t="s">
        <v>20867</v>
      </c>
      <c r="F7918" s="190" t="s">
        <v>20869</v>
      </c>
      <c r="G7918" s="192">
        <v>183708</v>
      </c>
      <c r="H7918" s="191">
        <v>3316.67</v>
      </c>
      <c r="I7918" s="188">
        <v>55.389291066039128</v>
      </c>
      <c r="J7918" s="192">
        <v>183708</v>
      </c>
      <c r="K7918" s="191">
        <v>3402.07</v>
      </c>
      <c r="L7918" s="193">
        <v>53.998888911750782</v>
      </c>
      <c r="O7918" s="185"/>
    </row>
    <row r="7919" spans="1:15" x14ac:dyDescent="0.25">
      <c r="A7919" s="239" t="s">
        <v>18082</v>
      </c>
      <c r="B7919" s="189" t="s">
        <v>7377</v>
      </c>
      <c r="C7919" s="190" t="s">
        <v>7376</v>
      </c>
      <c r="D7919" s="190" t="s">
        <v>4442</v>
      </c>
      <c r="E7919" s="190" t="s">
        <v>20867</v>
      </c>
      <c r="F7919" s="190" t="s">
        <v>20869</v>
      </c>
      <c r="G7919" s="192">
        <v>4908</v>
      </c>
      <c r="H7919" s="191">
        <v>273.3</v>
      </c>
      <c r="I7919" s="188">
        <v>17.958287596048297</v>
      </c>
      <c r="J7919" s="192">
        <v>5139</v>
      </c>
      <c r="K7919" s="191">
        <v>286.14</v>
      </c>
      <c r="L7919" s="193">
        <v>17.959739987418747</v>
      </c>
      <c r="O7919" s="185"/>
    </row>
    <row r="7920" spans="1:15" x14ac:dyDescent="0.25">
      <c r="A7920" s="239" t="s">
        <v>18083</v>
      </c>
      <c r="B7920" s="189" t="s">
        <v>7377</v>
      </c>
      <c r="C7920" s="190" t="s">
        <v>7376</v>
      </c>
      <c r="D7920" s="190" t="s">
        <v>4443</v>
      </c>
      <c r="E7920" s="190" t="s">
        <v>20867</v>
      </c>
      <c r="F7920" s="190" t="s">
        <v>20869</v>
      </c>
      <c r="G7920" s="192">
        <v>15750</v>
      </c>
      <c r="H7920" s="191">
        <v>283.61</v>
      </c>
      <c r="I7920" s="188">
        <v>55.534007968689394</v>
      </c>
      <c r="J7920" s="192">
        <v>16700</v>
      </c>
      <c r="K7920" s="191">
        <v>300.73</v>
      </c>
      <c r="L7920" s="193">
        <v>55.531539919529145</v>
      </c>
      <c r="O7920" s="185"/>
    </row>
    <row r="7921" spans="1:15" x14ac:dyDescent="0.25">
      <c r="A7921" s="239" t="s">
        <v>18084</v>
      </c>
      <c r="B7921" s="189" t="s">
        <v>7377</v>
      </c>
      <c r="C7921" s="190" t="s">
        <v>7376</v>
      </c>
      <c r="D7921" s="190" t="s">
        <v>8612</v>
      </c>
      <c r="E7921" s="190" t="s">
        <v>20867</v>
      </c>
      <c r="F7921" s="190" t="s">
        <v>20869</v>
      </c>
      <c r="G7921" s="192">
        <v>15200</v>
      </c>
      <c r="H7921" s="191">
        <v>453.08</v>
      </c>
      <c r="I7921" s="188">
        <v>33.548159265471881</v>
      </c>
      <c r="J7921" s="192">
        <v>16200</v>
      </c>
      <c r="K7921" s="191">
        <v>465.2</v>
      </c>
      <c r="L7921" s="193">
        <v>34.823731728288912</v>
      </c>
      <c r="O7921" s="185"/>
    </row>
    <row r="7922" spans="1:15" x14ac:dyDescent="0.25">
      <c r="A7922" s="239" t="s">
        <v>18085</v>
      </c>
      <c r="B7922" s="189" t="s">
        <v>7377</v>
      </c>
      <c r="C7922" s="190" t="s">
        <v>7376</v>
      </c>
      <c r="D7922" s="190" t="s">
        <v>4444</v>
      </c>
      <c r="E7922" s="190" t="s">
        <v>20867</v>
      </c>
      <c r="F7922" s="190" t="s">
        <v>20869</v>
      </c>
      <c r="G7922" s="192">
        <v>16053</v>
      </c>
      <c r="H7922" s="191">
        <v>502.16</v>
      </c>
      <c r="I7922" s="188">
        <v>31.967898677712281</v>
      </c>
      <c r="J7922" s="192">
        <v>15853</v>
      </c>
      <c r="K7922" s="191">
        <v>524.44000000000005</v>
      </c>
      <c r="L7922" s="193">
        <v>30.228434139272363</v>
      </c>
      <c r="O7922" s="185"/>
    </row>
    <row r="7923" spans="1:15" x14ac:dyDescent="0.25">
      <c r="A7923" s="239" t="s">
        <v>18086</v>
      </c>
      <c r="B7923" s="189" t="s">
        <v>7377</v>
      </c>
      <c r="C7923" s="190" t="s">
        <v>7376</v>
      </c>
      <c r="D7923" s="190" t="s">
        <v>4445</v>
      </c>
      <c r="E7923" s="190" t="s">
        <v>20867</v>
      </c>
      <c r="F7923" s="190" t="s">
        <v>20869</v>
      </c>
      <c r="G7923" s="192">
        <v>168520</v>
      </c>
      <c r="H7923" s="191">
        <v>4746.25</v>
      </c>
      <c r="I7923" s="188">
        <v>35.50592573084014</v>
      </c>
      <c r="J7923" s="192">
        <v>168520</v>
      </c>
      <c r="K7923" s="191">
        <v>4886.25</v>
      </c>
      <c r="L7923" s="193">
        <v>34.488616014325913</v>
      </c>
      <c r="O7923" s="185"/>
    </row>
    <row r="7924" spans="1:15" x14ac:dyDescent="0.25">
      <c r="A7924" s="239" t="s">
        <v>18087</v>
      </c>
      <c r="B7924" s="189" t="s">
        <v>7381</v>
      </c>
      <c r="C7924" s="190" t="s">
        <v>8610</v>
      </c>
      <c r="D7924" s="190" t="s">
        <v>4446</v>
      </c>
      <c r="E7924" s="190" t="s">
        <v>20873</v>
      </c>
      <c r="F7924" s="190" t="s">
        <v>20869</v>
      </c>
      <c r="G7924" s="192">
        <v>324841</v>
      </c>
      <c r="H7924" s="191">
        <v>8340.7999999999993</v>
      </c>
      <c r="I7924" s="188">
        <v>38.946024362171499</v>
      </c>
      <c r="J7924" s="192">
        <v>302581</v>
      </c>
      <c r="K7924" s="191">
        <v>8326.4</v>
      </c>
      <c r="L7924" s="193">
        <v>36.339954842428902</v>
      </c>
      <c r="O7924" s="185"/>
    </row>
    <row r="7925" spans="1:15" x14ac:dyDescent="0.25">
      <c r="A7925" s="239" t="s">
        <v>18088</v>
      </c>
      <c r="B7925" s="189" t="s">
        <v>7387</v>
      </c>
      <c r="C7925" s="190" t="s">
        <v>7386</v>
      </c>
      <c r="D7925" s="190" t="s">
        <v>4447</v>
      </c>
      <c r="E7925" s="190" t="s">
        <v>20867</v>
      </c>
      <c r="F7925" s="190" t="s">
        <v>20869</v>
      </c>
      <c r="G7925" s="192">
        <v>167000</v>
      </c>
      <c r="H7925" s="191">
        <v>2338</v>
      </c>
      <c r="I7925" s="188">
        <v>71.428571428571431</v>
      </c>
      <c r="J7925" s="192">
        <v>170173</v>
      </c>
      <c r="K7925" s="191">
        <v>2360.1</v>
      </c>
      <c r="L7925" s="193">
        <v>72.104148129316556</v>
      </c>
      <c r="O7925" s="185"/>
    </row>
    <row r="7926" spans="1:15" x14ac:dyDescent="0.25">
      <c r="A7926" s="239" t="s">
        <v>18089</v>
      </c>
      <c r="B7926" s="189" t="s">
        <v>7387</v>
      </c>
      <c r="C7926" s="190" t="s">
        <v>7386</v>
      </c>
      <c r="D7926" s="190" t="s">
        <v>4448</v>
      </c>
      <c r="E7926" s="190" t="s">
        <v>20867</v>
      </c>
      <c r="F7926" s="190" t="s">
        <v>20869</v>
      </c>
      <c r="G7926" s="192">
        <v>905510</v>
      </c>
      <c r="H7926" s="191">
        <v>13411</v>
      </c>
      <c r="I7926" s="188">
        <v>67.519946312728351</v>
      </c>
      <c r="J7926" s="192">
        <v>910980</v>
      </c>
      <c r="K7926" s="191">
        <v>13492</v>
      </c>
      <c r="L7926" s="193">
        <v>67.520011858879343</v>
      </c>
      <c r="O7926" s="185"/>
    </row>
    <row r="7927" spans="1:15" x14ac:dyDescent="0.25">
      <c r="A7927" s="239" t="s">
        <v>18090</v>
      </c>
      <c r="B7927" s="189" t="s">
        <v>7387</v>
      </c>
      <c r="C7927" s="190" t="s">
        <v>7386</v>
      </c>
      <c r="D7927" s="190" t="s">
        <v>759</v>
      </c>
      <c r="E7927" s="190" t="s">
        <v>20867</v>
      </c>
      <c r="F7927" s="190" t="s">
        <v>20869</v>
      </c>
      <c r="G7927" s="192">
        <v>3950</v>
      </c>
      <c r="H7927" s="191">
        <v>236</v>
      </c>
      <c r="I7927" s="188">
        <v>16.737288135593221</v>
      </c>
      <c r="J7927" s="192">
        <v>4050</v>
      </c>
      <c r="K7927" s="191">
        <v>227.8</v>
      </c>
      <c r="L7927" s="193">
        <v>17.778753292361721</v>
      </c>
      <c r="O7927" s="185"/>
    </row>
    <row r="7928" spans="1:15" x14ac:dyDescent="0.25">
      <c r="A7928" s="239" t="s">
        <v>18091</v>
      </c>
      <c r="B7928" s="189" t="s">
        <v>7387</v>
      </c>
      <c r="C7928" s="190" t="s">
        <v>7386</v>
      </c>
      <c r="D7928" s="190" t="s">
        <v>760</v>
      </c>
      <c r="E7928" s="190" t="s">
        <v>20867</v>
      </c>
      <c r="F7928" s="190" t="s">
        <v>20869</v>
      </c>
      <c r="G7928" s="192">
        <v>217863</v>
      </c>
      <c r="H7928" s="191">
        <v>3260</v>
      </c>
      <c r="I7928" s="188">
        <v>66.829141104294479</v>
      </c>
      <c r="J7928" s="192">
        <v>223310</v>
      </c>
      <c r="K7928" s="191">
        <v>3253</v>
      </c>
      <c r="L7928" s="193">
        <v>68.647402397786664</v>
      </c>
      <c r="O7928" s="185"/>
    </row>
    <row r="7929" spans="1:15" x14ac:dyDescent="0.25">
      <c r="A7929" s="239" t="s">
        <v>18092</v>
      </c>
      <c r="B7929" s="189" t="s">
        <v>7387</v>
      </c>
      <c r="C7929" s="190" t="s">
        <v>7386</v>
      </c>
      <c r="D7929" s="190" t="s">
        <v>761</v>
      </c>
      <c r="E7929" s="190" t="s">
        <v>20867</v>
      </c>
      <c r="F7929" s="190" t="s">
        <v>20869</v>
      </c>
      <c r="G7929" s="192">
        <v>169267</v>
      </c>
      <c r="H7929" s="191">
        <v>2283</v>
      </c>
      <c r="I7929" s="188">
        <v>74.142356548401224</v>
      </c>
      <c r="J7929" s="192">
        <v>172652</v>
      </c>
      <c r="K7929" s="191">
        <v>2287.3000000000002</v>
      </c>
      <c r="L7929" s="193">
        <v>75.482883749398852</v>
      </c>
      <c r="O7929" s="185"/>
    </row>
    <row r="7930" spans="1:15" x14ac:dyDescent="0.25">
      <c r="A7930" s="239" t="s">
        <v>18093</v>
      </c>
      <c r="B7930" s="189" t="s">
        <v>7387</v>
      </c>
      <c r="C7930" s="190" t="s">
        <v>7386</v>
      </c>
      <c r="D7930" s="190" t="s">
        <v>762</v>
      </c>
      <c r="E7930" s="190" t="s">
        <v>20867</v>
      </c>
      <c r="F7930" s="190" t="s">
        <v>20869</v>
      </c>
      <c r="G7930" s="192">
        <v>205093</v>
      </c>
      <c r="H7930" s="191">
        <v>4660</v>
      </c>
      <c r="I7930" s="188">
        <v>44.011373390557942</v>
      </c>
      <c r="J7930" s="192">
        <v>212571</v>
      </c>
      <c r="K7930" s="191">
        <v>4630.3</v>
      </c>
      <c r="L7930" s="193">
        <v>45.908688421916501</v>
      </c>
      <c r="O7930" s="185"/>
    </row>
    <row r="7931" spans="1:15" x14ac:dyDescent="0.25">
      <c r="A7931" s="239" t="s">
        <v>18094</v>
      </c>
      <c r="B7931" s="189" t="s">
        <v>7387</v>
      </c>
      <c r="C7931" s="190" t="s">
        <v>7386</v>
      </c>
      <c r="D7931" s="190" t="s">
        <v>763</v>
      </c>
      <c r="E7931" s="190" t="s">
        <v>20867</v>
      </c>
      <c r="F7931" s="190" t="s">
        <v>20869</v>
      </c>
      <c r="G7931" s="192">
        <v>3100</v>
      </c>
      <c r="H7931" s="191">
        <v>289</v>
      </c>
      <c r="I7931" s="188">
        <v>10.726643598615917</v>
      </c>
      <c r="J7931" s="192">
        <v>3100</v>
      </c>
      <c r="K7931" s="191">
        <v>272.39999999999998</v>
      </c>
      <c r="L7931" s="193">
        <v>11.380323054331866</v>
      </c>
      <c r="O7931" s="185"/>
    </row>
    <row r="7932" spans="1:15" x14ac:dyDescent="0.25">
      <c r="A7932" s="239" t="s">
        <v>18095</v>
      </c>
      <c r="B7932" s="189" t="s">
        <v>7387</v>
      </c>
      <c r="C7932" s="190" t="s">
        <v>7386</v>
      </c>
      <c r="D7932" s="190" t="s">
        <v>764</v>
      </c>
      <c r="E7932" s="190" t="s">
        <v>20867</v>
      </c>
      <c r="F7932" s="190" t="s">
        <v>20869</v>
      </c>
      <c r="G7932" s="192">
        <v>382839</v>
      </c>
      <c r="H7932" s="191">
        <v>6152</v>
      </c>
      <c r="I7932" s="188">
        <v>62.230006501950584</v>
      </c>
      <c r="J7932" s="192">
        <v>382839</v>
      </c>
      <c r="K7932" s="191">
        <v>6153.9</v>
      </c>
      <c r="L7932" s="193">
        <v>62.210793155559891</v>
      </c>
      <c r="O7932" s="185"/>
    </row>
    <row r="7933" spans="1:15" x14ac:dyDescent="0.25">
      <c r="A7933" s="239" t="s">
        <v>18096</v>
      </c>
      <c r="B7933" s="189" t="s">
        <v>7387</v>
      </c>
      <c r="C7933" s="190" t="s">
        <v>7386</v>
      </c>
      <c r="D7933" s="190" t="s">
        <v>765</v>
      </c>
      <c r="E7933" s="190" t="s">
        <v>20867</v>
      </c>
      <c r="F7933" s="190" t="s">
        <v>20869</v>
      </c>
      <c r="G7933" s="192">
        <v>204225</v>
      </c>
      <c r="H7933" s="191">
        <v>2849</v>
      </c>
      <c r="I7933" s="188">
        <v>71.683046683046683</v>
      </c>
      <c r="J7933" s="192">
        <v>208222</v>
      </c>
      <c r="K7933" s="191">
        <v>2858</v>
      </c>
      <c r="L7933" s="193">
        <v>72.855843247025888</v>
      </c>
      <c r="O7933" s="185"/>
    </row>
    <row r="7934" spans="1:15" x14ac:dyDescent="0.25">
      <c r="A7934" s="239" t="s">
        <v>18097</v>
      </c>
      <c r="B7934" s="189" t="s">
        <v>7389</v>
      </c>
      <c r="C7934" s="190" t="s">
        <v>7388</v>
      </c>
      <c r="D7934" s="190" t="s">
        <v>18098</v>
      </c>
      <c r="E7934" s="190" t="s">
        <v>20867</v>
      </c>
      <c r="F7934" s="190" t="s">
        <v>20868</v>
      </c>
      <c r="G7934" s="192">
        <v>0</v>
      </c>
      <c r="H7934" s="191">
        <v>49.49</v>
      </c>
      <c r="I7934" s="188">
        <v>0</v>
      </c>
      <c r="J7934" s="192">
        <v>0</v>
      </c>
      <c r="K7934" s="191">
        <v>49.94</v>
      </c>
      <c r="L7934" s="193">
        <v>0</v>
      </c>
      <c r="O7934" s="185"/>
    </row>
    <row r="7935" spans="1:15" x14ac:dyDescent="0.25">
      <c r="A7935" s="239" t="s">
        <v>18099</v>
      </c>
      <c r="B7935" s="189" t="s">
        <v>7389</v>
      </c>
      <c r="C7935" s="190" t="s">
        <v>7388</v>
      </c>
      <c r="D7935" s="190" t="s">
        <v>447</v>
      </c>
      <c r="E7935" s="190" t="s">
        <v>20867</v>
      </c>
      <c r="F7935" s="190" t="s">
        <v>20869</v>
      </c>
      <c r="G7935" s="192">
        <v>6425</v>
      </c>
      <c r="H7935" s="191">
        <v>295.32</v>
      </c>
      <c r="I7935" s="188">
        <v>21.756061221725588</v>
      </c>
      <c r="J7935" s="192">
        <v>8155</v>
      </c>
      <c r="K7935" s="191">
        <v>288.32</v>
      </c>
      <c r="L7935" s="193">
        <v>28.28</v>
      </c>
      <c r="O7935" s="185"/>
    </row>
    <row r="7936" spans="1:15" x14ac:dyDescent="0.25">
      <c r="A7936" s="239" t="s">
        <v>18100</v>
      </c>
      <c r="B7936" s="189" t="s">
        <v>7389</v>
      </c>
      <c r="C7936" s="190" t="s">
        <v>7388</v>
      </c>
      <c r="D7936" s="190" t="s">
        <v>18101</v>
      </c>
      <c r="E7936" s="190" t="s">
        <v>20867</v>
      </c>
      <c r="F7936" s="190" t="s">
        <v>20868</v>
      </c>
      <c r="G7936" s="192">
        <v>0</v>
      </c>
      <c r="H7936" s="191">
        <v>55.03</v>
      </c>
      <c r="I7936" s="188">
        <v>0</v>
      </c>
      <c r="J7936" s="192">
        <v>0</v>
      </c>
      <c r="K7936" s="191">
        <v>54.77</v>
      </c>
      <c r="L7936" s="193">
        <v>0</v>
      </c>
      <c r="O7936" s="185"/>
    </row>
    <row r="7937" spans="1:15" x14ac:dyDescent="0.25">
      <c r="A7937" s="239" t="s">
        <v>18102</v>
      </c>
      <c r="B7937" s="189" t="s">
        <v>7389</v>
      </c>
      <c r="C7937" s="190" t="s">
        <v>7388</v>
      </c>
      <c r="D7937" s="190" t="s">
        <v>8842</v>
      </c>
      <c r="E7937" s="190" t="s">
        <v>20867</v>
      </c>
      <c r="F7937" s="190" t="s">
        <v>20869</v>
      </c>
      <c r="G7937" s="192">
        <v>4863</v>
      </c>
      <c r="H7937" s="191">
        <v>222.41</v>
      </c>
      <c r="I7937" s="188">
        <v>21.8650240546738</v>
      </c>
      <c r="J7937" s="192">
        <v>5206</v>
      </c>
      <c r="K7937" s="191">
        <v>226.78</v>
      </c>
      <c r="L7937" s="193">
        <v>22.96</v>
      </c>
      <c r="O7937" s="185"/>
    </row>
    <row r="7938" spans="1:15" x14ac:dyDescent="0.25">
      <c r="A7938" s="239" t="s">
        <v>18103</v>
      </c>
      <c r="B7938" s="189" t="s">
        <v>7389</v>
      </c>
      <c r="C7938" s="190" t="s">
        <v>7388</v>
      </c>
      <c r="D7938" s="190" t="s">
        <v>7165</v>
      </c>
      <c r="E7938" s="190" t="s">
        <v>20867</v>
      </c>
      <c r="F7938" s="190" t="s">
        <v>20869</v>
      </c>
      <c r="G7938" s="192">
        <v>16205</v>
      </c>
      <c r="H7938" s="191">
        <v>316.14999999999998</v>
      </c>
      <c r="I7938" s="188">
        <v>51.257314565870637</v>
      </c>
      <c r="J7938" s="192">
        <v>17798.75</v>
      </c>
      <c r="K7938" s="191">
        <v>314.32</v>
      </c>
      <c r="L7938" s="193">
        <v>56.63</v>
      </c>
      <c r="O7938" s="185"/>
    </row>
    <row r="7939" spans="1:15" x14ac:dyDescent="0.25">
      <c r="A7939" s="239" t="s">
        <v>18104</v>
      </c>
      <c r="B7939" s="189" t="s">
        <v>7389</v>
      </c>
      <c r="C7939" s="190" t="s">
        <v>7388</v>
      </c>
      <c r="D7939" s="190" t="s">
        <v>8191</v>
      </c>
      <c r="E7939" s="190" t="s">
        <v>20867</v>
      </c>
      <c r="F7939" s="190" t="s">
        <v>20869</v>
      </c>
      <c r="G7939" s="192">
        <v>16113</v>
      </c>
      <c r="H7939" s="191">
        <v>604.27</v>
      </c>
      <c r="I7939" s="188">
        <v>26.665232429212107</v>
      </c>
      <c r="J7939" s="192">
        <v>20415.5</v>
      </c>
      <c r="K7939" s="191">
        <v>608.55999999999995</v>
      </c>
      <c r="L7939" s="193">
        <v>33.549999999999997</v>
      </c>
      <c r="O7939" s="185"/>
    </row>
    <row r="7940" spans="1:15" x14ac:dyDescent="0.25">
      <c r="A7940" s="239" t="s">
        <v>18105</v>
      </c>
      <c r="B7940" s="189" t="s">
        <v>7389</v>
      </c>
      <c r="C7940" s="190" t="s">
        <v>7388</v>
      </c>
      <c r="D7940" s="190" t="s">
        <v>448</v>
      </c>
      <c r="E7940" s="190" t="s">
        <v>20867</v>
      </c>
      <c r="F7940" s="190" t="s">
        <v>20869</v>
      </c>
      <c r="G7940" s="192">
        <v>6968</v>
      </c>
      <c r="H7940" s="191">
        <v>218.22</v>
      </c>
      <c r="I7940" s="188">
        <v>31.931078727889286</v>
      </c>
      <c r="J7940" s="192">
        <v>8145.5</v>
      </c>
      <c r="K7940" s="191">
        <v>217.93</v>
      </c>
      <c r="L7940" s="193">
        <v>37.380000000000003</v>
      </c>
      <c r="O7940" s="185"/>
    </row>
    <row r="7941" spans="1:15" x14ac:dyDescent="0.25">
      <c r="A7941" s="239" t="s">
        <v>18106</v>
      </c>
      <c r="B7941" s="189" t="s">
        <v>7389</v>
      </c>
      <c r="C7941" s="190" t="s">
        <v>7388</v>
      </c>
      <c r="D7941" s="190" t="s">
        <v>449</v>
      </c>
      <c r="E7941" s="190" t="s">
        <v>20867</v>
      </c>
      <c r="F7941" s="190" t="s">
        <v>20869</v>
      </c>
      <c r="G7941" s="192">
        <v>1510</v>
      </c>
      <c r="H7941" s="191">
        <v>65.430000000000007</v>
      </c>
      <c r="I7941" s="188">
        <v>23.078098731468742</v>
      </c>
      <c r="J7941" s="192">
        <v>1632.75</v>
      </c>
      <c r="K7941" s="191">
        <v>67.33</v>
      </c>
      <c r="L7941" s="193">
        <v>24.25</v>
      </c>
      <c r="O7941" s="185"/>
    </row>
    <row r="7942" spans="1:15" x14ac:dyDescent="0.25">
      <c r="A7942" s="239" t="s">
        <v>18107</v>
      </c>
      <c r="B7942" s="189" t="s">
        <v>7389</v>
      </c>
      <c r="C7942" s="190" t="s">
        <v>7388</v>
      </c>
      <c r="D7942" s="190" t="s">
        <v>450</v>
      </c>
      <c r="E7942" s="190" t="s">
        <v>20867</v>
      </c>
      <c r="F7942" s="190" t="s">
        <v>20869</v>
      </c>
      <c r="G7942" s="192">
        <v>4632</v>
      </c>
      <c r="H7942" s="191">
        <v>149.55000000000001</v>
      </c>
      <c r="I7942" s="188">
        <v>30.972918756268804</v>
      </c>
      <c r="J7942" s="192">
        <v>5040.5</v>
      </c>
      <c r="K7942" s="191">
        <v>151.94</v>
      </c>
      <c r="L7942" s="193">
        <v>33.17</v>
      </c>
      <c r="O7942" s="185"/>
    </row>
    <row r="7943" spans="1:15" x14ac:dyDescent="0.25">
      <c r="A7943" s="239" t="s">
        <v>18108</v>
      </c>
      <c r="B7943" s="189" t="s">
        <v>7389</v>
      </c>
      <c r="C7943" s="190" t="s">
        <v>7388</v>
      </c>
      <c r="D7943" s="190" t="s">
        <v>5944</v>
      </c>
      <c r="E7943" s="190" t="s">
        <v>20867</v>
      </c>
      <c r="F7943" s="190" t="s">
        <v>20869</v>
      </c>
      <c r="G7943" s="192">
        <v>5374</v>
      </c>
      <c r="H7943" s="191">
        <v>125.7</v>
      </c>
      <c r="I7943" s="188">
        <v>42.75258552108194</v>
      </c>
      <c r="J7943" s="192">
        <v>7999.75</v>
      </c>
      <c r="K7943" s="191">
        <v>125.3</v>
      </c>
      <c r="L7943" s="193">
        <v>63.84</v>
      </c>
      <c r="O7943" s="185"/>
    </row>
    <row r="7944" spans="1:15" x14ac:dyDescent="0.25">
      <c r="A7944" s="239" t="s">
        <v>18109</v>
      </c>
      <c r="B7944" s="189" t="s">
        <v>7389</v>
      </c>
      <c r="C7944" s="190" t="s">
        <v>7388</v>
      </c>
      <c r="D7944" s="190" t="s">
        <v>451</v>
      </c>
      <c r="E7944" s="190" t="s">
        <v>20867</v>
      </c>
      <c r="F7944" s="190" t="s">
        <v>20869</v>
      </c>
      <c r="G7944" s="192">
        <v>170177</v>
      </c>
      <c r="H7944" s="191">
        <v>12605.48</v>
      </c>
      <c r="I7944" s="188">
        <v>13.500239578342118</v>
      </c>
      <c r="J7944" s="192">
        <v>170744</v>
      </c>
      <c r="K7944" s="191">
        <v>12647.7</v>
      </c>
      <c r="L7944" s="193">
        <v>13.5</v>
      </c>
      <c r="O7944" s="185"/>
    </row>
    <row r="7945" spans="1:15" x14ac:dyDescent="0.25">
      <c r="A7945" s="239" t="s">
        <v>18110</v>
      </c>
      <c r="B7945" s="189" t="s">
        <v>7389</v>
      </c>
      <c r="C7945" s="190" t="s">
        <v>7388</v>
      </c>
      <c r="D7945" s="190" t="s">
        <v>452</v>
      </c>
      <c r="E7945" s="190" t="s">
        <v>20867</v>
      </c>
      <c r="F7945" s="190" t="s">
        <v>20869</v>
      </c>
      <c r="G7945" s="192">
        <v>20184</v>
      </c>
      <c r="H7945" s="191">
        <v>419.27</v>
      </c>
      <c r="I7945" s="188">
        <v>48.14081618050421</v>
      </c>
      <c r="J7945" s="192">
        <v>22138</v>
      </c>
      <c r="K7945" s="191">
        <v>420.11</v>
      </c>
      <c r="L7945" s="193">
        <v>52.7</v>
      </c>
      <c r="O7945" s="185"/>
    </row>
    <row r="7946" spans="1:15" x14ac:dyDescent="0.25">
      <c r="A7946" s="239" t="s">
        <v>18111</v>
      </c>
      <c r="B7946" s="189" t="s">
        <v>7389</v>
      </c>
      <c r="C7946" s="190" t="s">
        <v>7388</v>
      </c>
      <c r="D7946" s="190" t="s">
        <v>453</v>
      </c>
      <c r="E7946" s="190" t="s">
        <v>20867</v>
      </c>
      <c r="F7946" s="190" t="s">
        <v>20869</v>
      </c>
      <c r="G7946" s="192">
        <v>6694</v>
      </c>
      <c r="H7946" s="191">
        <v>235.99</v>
      </c>
      <c r="I7946" s="188">
        <v>28.36560871223357</v>
      </c>
      <c r="J7946" s="192">
        <v>8419.75</v>
      </c>
      <c r="K7946" s="191">
        <v>241.32</v>
      </c>
      <c r="L7946" s="193">
        <v>34.89</v>
      </c>
      <c r="O7946" s="185"/>
    </row>
    <row r="7947" spans="1:15" x14ac:dyDescent="0.25">
      <c r="A7947" s="239" t="s">
        <v>18112</v>
      </c>
      <c r="B7947" s="189" t="s">
        <v>7389</v>
      </c>
      <c r="C7947" s="190" t="s">
        <v>7388</v>
      </c>
      <c r="D7947" s="190" t="s">
        <v>454</v>
      </c>
      <c r="E7947" s="190" t="s">
        <v>20867</v>
      </c>
      <c r="F7947" s="190" t="s">
        <v>20869</v>
      </c>
      <c r="G7947" s="192">
        <v>6199</v>
      </c>
      <c r="H7947" s="191">
        <v>262.07</v>
      </c>
      <c r="I7947" s="188">
        <v>23.653985576372726</v>
      </c>
      <c r="J7947" s="192">
        <v>6067.25</v>
      </c>
      <c r="K7947" s="191">
        <v>264</v>
      </c>
      <c r="L7947" s="193">
        <v>22.98</v>
      </c>
      <c r="O7947" s="185"/>
    </row>
    <row r="7948" spans="1:15" x14ac:dyDescent="0.25">
      <c r="A7948" s="239" t="s">
        <v>18113</v>
      </c>
      <c r="B7948" s="189" t="s">
        <v>7389</v>
      </c>
      <c r="C7948" s="190" t="s">
        <v>7388</v>
      </c>
      <c r="D7948" s="190" t="s">
        <v>455</v>
      </c>
      <c r="E7948" s="190" t="s">
        <v>20867</v>
      </c>
      <c r="F7948" s="190" t="s">
        <v>20869</v>
      </c>
      <c r="G7948" s="192">
        <v>82893</v>
      </c>
      <c r="H7948" s="191">
        <v>769.76</v>
      </c>
      <c r="I7948" s="188">
        <v>107.68681147370609</v>
      </c>
      <c r="J7948" s="192">
        <v>86315</v>
      </c>
      <c r="K7948" s="191">
        <v>765.93</v>
      </c>
      <c r="L7948" s="193">
        <v>112.69</v>
      </c>
      <c r="O7948" s="185"/>
    </row>
    <row r="7949" spans="1:15" x14ac:dyDescent="0.25">
      <c r="A7949" s="239" t="s">
        <v>18114</v>
      </c>
      <c r="B7949" s="189" t="s">
        <v>7389</v>
      </c>
      <c r="C7949" s="190" t="s">
        <v>7388</v>
      </c>
      <c r="D7949" s="190" t="s">
        <v>456</v>
      </c>
      <c r="E7949" s="190" t="s">
        <v>20867</v>
      </c>
      <c r="F7949" s="190" t="s">
        <v>20869</v>
      </c>
      <c r="G7949" s="192">
        <v>2202</v>
      </c>
      <c r="H7949" s="191">
        <v>164.5</v>
      </c>
      <c r="I7949" s="188">
        <v>13.386018237082068</v>
      </c>
      <c r="J7949" s="192">
        <v>2196.75</v>
      </c>
      <c r="K7949" s="191">
        <v>163.38</v>
      </c>
      <c r="L7949" s="193">
        <v>13.45</v>
      </c>
      <c r="O7949" s="185"/>
    </row>
    <row r="7950" spans="1:15" x14ac:dyDescent="0.25">
      <c r="A7950" s="239" t="s">
        <v>18115</v>
      </c>
      <c r="B7950" s="189" t="s">
        <v>7389</v>
      </c>
      <c r="C7950" s="190" t="s">
        <v>7388</v>
      </c>
      <c r="D7950" s="190" t="s">
        <v>457</v>
      </c>
      <c r="E7950" s="190" t="s">
        <v>20867</v>
      </c>
      <c r="F7950" s="190" t="s">
        <v>20869</v>
      </c>
      <c r="G7950" s="192">
        <v>4544</v>
      </c>
      <c r="H7950" s="191">
        <v>133.94999999999999</v>
      </c>
      <c r="I7950" s="188">
        <v>33.923105636431508</v>
      </c>
      <c r="J7950" s="192">
        <v>7951.5</v>
      </c>
      <c r="K7950" s="191">
        <v>132.72999999999999</v>
      </c>
      <c r="L7950" s="193">
        <v>59.91</v>
      </c>
      <c r="O7950" s="185"/>
    </row>
    <row r="7951" spans="1:15" x14ac:dyDescent="0.25">
      <c r="A7951" s="239" t="s">
        <v>18116</v>
      </c>
      <c r="B7951" s="189" t="s">
        <v>7389</v>
      </c>
      <c r="C7951" s="190" t="s">
        <v>7388</v>
      </c>
      <c r="D7951" s="190" t="s">
        <v>458</v>
      </c>
      <c r="E7951" s="190" t="s">
        <v>20867</v>
      </c>
      <c r="F7951" s="190" t="s">
        <v>20869</v>
      </c>
      <c r="G7951" s="192">
        <v>5436</v>
      </c>
      <c r="H7951" s="191">
        <v>182.24</v>
      </c>
      <c r="I7951" s="188">
        <v>29.828797190517996</v>
      </c>
      <c r="J7951" s="192">
        <v>5379.25</v>
      </c>
      <c r="K7951" s="191">
        <v>181.16</v>
      </c>
      <c r="L7951" s="193">
        <v>29.69</v>
      </c>
      <c r="O7951" s="185"/>
    </row>
    <row r="7952" spans="1:15" x14ac:dyDescent="0.25">
      <c r="A7952" s="239" t="s">
        <v>18117</v>
      </c>
      <c r="B7952" s="189" t="s">
        <v>7389</v>
      </c>
      <c r="C7952" s="190" t="s">
        <v>7388</v>
      </c>
      <c r="D7952" s="190" t="s">
        <v>459</v>
      </c>
      <c r="E7952" s="190" t="s">
        <v>20867</v>
      </c>
      <c r="F7952" s="190" t="s">
        <v>20869</v>
      </c>
      <c r="G7952" s="192">
        <v>201</v>
      </c>
      <c r="H7952" s="191">
        <v>55.33</v>
      </c>
      <c r="I7952" s="188">
        <v>3.6327489607807699</v>
      </c>
      <c r="J7952" s="192">
        <v>164</v>
      </c>
      <c r="K7952" s="191">
        <v>54.77</v>
      </c>
      <c r="L7952" s="193">
        <v>2.99</v>
      </c>
      <c r="O7952" s="185"/>
    </row>
    <row r="7953" spans="1:15" x14ac:dyDescent="0.25">
      <c r="A7953" s="239" t="s">
        <v>18118</v>
      </c>
      <c r="B7953" s="189" t="s">
        <v>7389</v>
      </c>
      <c r="C7953" s="190" t="s">
        <v>7388</v>
      </c>
      <c r="D7953" s="190" t="s">
        <v>460</v>
      </c>
      <c r="E7953" s="190" t="s">
        <v>20867</v>
      </c>
      <c r="F7953" s="190" t="s">
        <v>20869</v>
      </c>
      <c r="G7953" s="192">
        <v>2444</v>
      </c>
      <c r="H7953" s="191">
        <v>80.08</v>
      </c>
      <c r="I7953" s="188">
        <v>30.519480519480521</v>
      </c>
      <c r="J7953" s="192">
        <v>2493.25</v>
      </c>
      <c r="K7953" s="191">
        <v>81.739999999999995</v>
      </c>
      <c r="L7953" s="193">
        <v>30.5</v>
      </c>
      <c r="O7953" s="185"/>
    </row>
    <row r="7954" spans="1:15" x14ac:dyDescent="0.25">
      <c r="A7954" s="239" t="s">
        <v>18119</v>
      </c>
      <c r="B7954" s="189" t="s">
        <v>7389</v>
      </c>
      <c r="C7954" s="190" t="s">
        <v>7388</v>
      </c>
      <c r="D7954" s="190" t="s">
        <v>461</v>
      </c>
      <c r="E7954" s="190" t="s">
        <v>20867</v>
      </c>
      <c r="F7954" s="190" t="s">
        <v>20869</v>
      </c>
      <c r="G7954" s="192">
        <v>1595</v>
      </c>
      <c r="H7954" s="191">
        <v>59.6</v>
      </c>
      <c r="I7954" s="188">
        <v>26.761744966442951</v>
      </c>
      <c r="J7954" s="192">
        <v>1624</v>
      </c>
      <c r="K7954" s="191">
        <v>59.01</v>
      </c>
      <c r="L7954" s="193">
        <v>27.52</v>
      </c>
      <c r="O7954" s="185"/>
    </row>
    <row r="7955" spans="1:15" x14ac:dyDescent="0.25">
      <c r="A7955" s="239" t="s">
        <v>18120</v>
      </c>
      <c r="B7955" s="189" t="s">
        <v>7389</v>
      </c>
      <c r="C7955" s="190" t="s">
        <v>7388</v>
      </c>
      <c r="D7955" s="190" t="s">
        <v>933</v>
      </c>
      <c r="E7955" s="190" t="s">
        <v>20867</v>
      </c>
      <c r="F7955" s="190" t="s">
        <v>20869</v>
      </c>
      <c r="G7955" s="192">
        <v>2748</v>
      </c>
      <c r="H7955" s="191">
        <v>59.97</v>
      </c>
      <c r="I7955" s="188">
        <v>45.822911455727862</v>
      </c>
      <c r="J7955" s="192">
        <v>2333</v>
      </c>
      <c r="K7955" s="191">
        <v>59.64</v>
      </c>
      <c r="L7955" s="193">
        <v>39.119999999999997</v>
      </c>
      <c r="O7955" s="185"/>
    </row>
    <row r="7956" spans="1:15" x14ac:dyDescent="0.25">
      <c r="A7956" s="239" t="s">
        <v>18121</v>
      </c>
      <c r="B7956" s="189" t="s">
        <v>7389</v>
      </c>
      <c r="C7956" s="190" t="s">
        <v>7388</v>
      </c>
      <c r="D7956" s="190" t="s">
        <v>8192</v>
      </c>
      <c r="E7956" s="190" t="s">
        <v>20867</v>
      </c>
      <c r="F7956" s="190" t="s">
        <v>20869</v>
      </c>
      <c r="G7956" s="192">
        <v>2521</v>
      </c>
      <c r="H7956" s="191">
        <v>135.01</v>
      </c>
      <c r="I7956" s="188">
        <v>18.672690911784315</v>
      </c>
      <c r="J7956" s="192">
        <v>2749</v>
      </c>
      <c r="K7956" s="191">
        <v>131.96</v>
      </c>
      <c r="L7956" s="193">
        <v>20.83</v>
      </c>
      <c r="O7956" s="185"/>
    </row>
    <row r="7957" spans="1:15" x14ac:dyDescent="0.25">
      <c r="A7957" s="239" t="s">
        <v>18122</v>
      </c>
      <c r="B7957" s="189" t="s">
        <v>7389</v>
      </c>
      <c r="C7957" s="190" t="s">
        <v>7388</v>
      </c>
      <c r="D7957" s="190" t="s">
        <v>934</v>
      </c>
      <c r="E7957" s="190" t="s">
        <v>20867</v>
      </c>
      <c r="F7957" s="190" t="s">
        <v>20869</v>
      </c>
      <c r="G7957" s="192">
        <v>10959</v>
      </c>
      <c r="H7957" s="191">
        <v>265.75</v>
      </c>
      <c r="I7957" s="188">
        <v>41.238005644402634</v>
      </c>
      <c r="J7957" s="192">
        <v>12013</v>
      </c>
      <c r="K7957" s="191">
        <v>265.48</v>
      </c>
      <c r="L7957" s="193">
        <v>45.25</v>
      </c>
      <c r="O7957" s="185"/>
    </row>
    <row r="7958" spans="1:15" x14ac:dyDescent="0.25">
      <c r="A7958" s="239" t="s">
        <v>18123</v>
      </c>
      <c r="B7958" s="189" t="s">
        <v>7389</v>
      </c>
      <c r="C7958" s="190" t="s">
        <v>7388</v>
      </c>
      <c r="D7958" s="190" t="s">
        <v>8193</v>
      </c>
      <c r="E7958" s="190" t="s">
        <v>20867</v>
      </c>
      <c r="F7958" s="190" t="s">
        <v>20869</v>
      </c>
      <c r="G7958" s="192">
        <v>15996</v>
      </c>
      <c r="H7958" s="191">
        <v>486.7</v>
      </c>
      <c r="I7958" s="188">
        <v>32.866242038216562</v>
      </c>
      <c r="J7958" s="192">
        <v>16936.25</v>
      </c>
      <c r="K7958" s="191">
        <v>487.71</v>
      </c>
      <c r="L7958" s="193">
        <v>34.729999999999997</v>
      </c>
      <c r="O7958" s="185"/>
    </row>
    <row r="7959" spans="1:15" x14ac:dyDescent="0.25">
      <c r="A7959" s="239" t="s">
        <v>18124</v>
      </c>
      <c r="B7959" s="189" t="s">
        <v>7389</v>
      </c>
      <c r="C7959" s="190" t="s">
        <v>7388</v>
      </c>
      <c r="D7959" s="190" t="s">
        <v>8194</v>
      </c>
      <c r="E7959" s="190" t="s">
        <v>20867</v>
      </c>
      <c r="F7959" s="190" t="s">
        <v>20869</v>
      </c>
      <c r="G7959" s="192">
        <v>6036</v>
      </c>
      <c r="H7959" s="191">
        <v>342.08</v>
      </c>
      <c r="I7959" s="188">
        <v>17.644995322731525</v>
      </c>
      <c r="J7959" s="192">
        <v>6576</v>
      </c>
      <c r="K7959" s="191">
        <v>349.33</v>
      </c>
      <c r="L7959" s="193">
        <v>18.82</v>
      </c>
      <c r="O7959" s="185"/>
    </row>
    <row r="7960" spans="1:15" x14ac:dyDescent="0.25">
      <c r="A7960" s="239" t="s">
        <v>18125</v>
      </c>
      <c r="B7960" s="189" t="s">
        <v>7389</v>
      </c>
      <c r="C7960" s="190" t="s">
        <v>7388</v>
      </c>
      <c r="D7960" s="190" t="s">
        <v>935</v>
      </c>
      <c r="E7960" s="190" t="s">
        <v>20867</v>
      </c>
      <c r="F7960" s="190" t="s">
        <v>20869</v>
      </c>
      <c r="G7960" s="192">
        <v>27655</v>
      </c>
      <c r="H7960" s="191">
        <v>917.45</v>
      </c>
      <c r="I7960" s="188">
        <v>30.143332061692735</v>
      </c>
      <c r="J7960" s="192">
        <v>28690</v>
      </c>
      <c r="K7960" s="191">
        <v>915.52</v>
      </c>
      <c r="L7960" s="193">
        <v>31.34</v>
      </c>
      <c r="O7960" s="185"/>
    </row>
    <row r="7961" spans="1:15" x14ac:dyDescent="0.25">
      <c r="A7961" s="239" t="s">
        <v>18126</v>
      </c>
      <c r="B7961" s="189" t="s">
        <v>7389</v>
      </c>
      <c r="C7961" s="190" t="s">
        <v>7388</v>
      </c>
      <c r="D7961" s="190" t="s">
        <v>936</v>
      </c>
      <c r="E7961" s="190" t="s">
        <v>20867</v>
      </c>
      <c r="F7961" s="190" t="s">
        <v>20869</v>
      </c>
      <c r="G7961" s="192">
        <v>6700</v>
      </c>
      <c r="H7961" s="191">
        <v>155.4</v>
      </c>
      <c r="I7961" s="188">
        <v>43.11454311454311</v>
      </c>
      <c r="J7961" s="192">
        <v>7381.5</v>
      </c>
      <c r="K7961" s="191">
        <v>156.93</v>
      </c>
      <c r="L7961" s="193">
        <v>47.04</v>
      </c>
      <c r="O7961" s="185"/>
    </row>
    <row r="7962" spans="1:15" x14ac:dyDescent="0.25">
      <c r="A7962" s="239" t="s">
        <v>18127</v>
      </c>
      <c r="B7962" s="189" t="s">
        <v>7389</v>
      </c>
      <c r="C7962" s="190" t="s">
        <v>7388</v>
      </c>
      <c r="D7962" s="190" t="s">
        <v>937</v>
      </c>
      <c r="E7962" s="190" t="s">
        <v>20867</v>
      </c>
      <c r="F7962" s="190" t="s">
        <v>20869</v>
      </c>
      <c r="G7962" s="192">
        <v>3694</v>
      </c>
      <c r="H7962" s="191">
        <v>73.400000000000006</v>
      </c>
      <c r="I7962" s="188">
        <v>50.32697547683923</v>
      </c>
      <c r="J7962" s="192">
        <v>4116.25</v>
      </c>
      <c r="K7962" s="191">
        <v>72.819999999999993</v>
      </c>
      <c r="L7962" s="193">
        <v>56.53</v>
      </c>
      <c r="O7962" s="185"/>
    </row>
    <row r="7963" spans="1:15" x14ac:dyDescent="0.25">
      <c r="A7963" s="239" t="s">
        <v>18128</v>
      </c>
      <c r="B7963" s="189" t="s">
        <v>7389</v>
      </c>
      <c r="C7963" s="190" t="s">
        <v>7388</v>
      </c>
      <c r="D7963" s="190" t="s">
        <v>938</v>
      </c>
      <c r="E7963" s="190" t="s">
        <v>20867</v>
      </c>
      <c r="F7963" s="190" t="s">
        <v>20869</v>
      </c>
      <c r="G7963" s="192">
        <v>3635</v>
      </c>
      <c r="H7963" s="191">
        <v>81.349999999999994</v>
      </c>
      <c r="I7963" s="188">
        <v>44.683466502765832</v>
      </c>
      <c r="J7963" s="192">
        <v>3852.5</v>
      </c>
      <c r="K7963" s="191">
        <v>81.17</v>
      </c>
      <c r="L7963" s="193">
        <v>47.46</v>
      </c>
      <c r="O7963" s="185"/>
    </row>
    <row r="7964" spans="1:15" x14ac:dyDescent="0.25">
      <c r="A7964" s="239" t="s">
        <v>18129</v>
      </c>
      <c r="B7964" s="189" t="s">
        <v>7389</v>
      </c>
      <c r="C7964" s="190" t="s">
        <v>7388</v>
      </c>
      <c r="D7964" s="190" t="s">
        <v>87</v>
      </c>
      <c r="E7964" s="190" t="s">
        <v>20867</v>
      </c>
      <c r="F7964" s="190" t="s">
        <v>20869</v>
      </c>
      <c r="G7964" s="192">
        <v>4804</v>
      </c>
      <c r="H7964" s="191">
        <v>85.42</v>
      </c>
      <c r="I7964" s="188">
        <v>56.239756497307418</v>
      </c>
      <c r="J7964" s="192">
        <v>4870.5</v>
      </c>
      <c r="K7964" s="191">
        <v>84.74</v>
      </c>
      <c r="L7964" s="193">
        <v>57.48</v>
      </c>
      <c r="O7964" s="185"/>
    </row>
    <row r="7965" spans="1:15" x14ac:dyDescent="0.25">
      <c r="A7965" s="239" t="s">
        <v>18130</v>
      </c>
      <c r="B7965" s="189" t="s">
        <v>7389</v>
      </c>
      <c r="C7965" s="190" t="s">
        <v>7388</v>
      </c>
      <c r="D7965" s="190" t="s">
        <v>6482</v>
      </c>
      <c r="E7965" s="190" t="s">
        <v>20867</v>
      </c>
      <c r="F7965" s="190" t="s">
        <v>20869</v>
      </c>
      <c r="G7965" s="192">
        <v>3572</v>
      </c>
      <c r="H7965" s="191">
        <v>115.42</v>
      </c>
      <c r="I7965" s="188">
        <v>30.947842661583781</v>
      </c>
      <c r="J7965" s="192">
        <v>4000</v>
      </c>
      <c r="K7965" s="191">
        <v>114.55</v>
      </c>
      <c r="L7965" s="193">
        <v>34.92</v>
      </c>
      <c r="O7965" s="185"/>
    </row>
    <row r="7966" spans="1:15" x14ac:dyDescent="0.25">
      <c r="A7966" s="239" t="s">
        <v>18131</v>
      </c>
      <c r="B7966" s="189" t="s">
        <v>7389</v>
      </c>
      <c r="C7966" s="190" t="s">
        <v>7388</v>
      </c>
      <c r="D7966" s="190" t="s">
        <v>88</v>
      </c>
      <c r="E7966" s="190" t="s">
        <v>20867</v>
      </c>
      <c r="F7966" s="190" t="s">
        <v>20869</v>
      </c>
      <c r="G7966" s="192">
        <v>746229</v>
      </c>
      <c r="H7966" s="191">
        <v>6924.27</v>
      </c>
      <c r="I7966" s="188">
        <v>107.77006095949464</v>
      </c>
      <c r="J7966" s="192">
        <v>774254</v>
      </c>
      <c r="K7966" s="191">
        <v>6928.55</v>
      </c>
      <c r="L7966" s="193">
        <v>111.75</v>
      </c>
      <c r="O7966" s="185"/>
    </row>
    <row r="7967" spans="1:15" x14ac:dyDescent="0.25">
      <c r="A7967" s="239" t="s">
        <v>18132</v>
      </c>
      <c r="B7967" s="189" t="s">
        <v>7389</v>
      </c>
      <c r="C7967" s="190" t="s">
        <v>7388</v>
      </c>
      <c r="D7967" s="190" t="s">
        <v>939</v>
      </c>
      <c r="E7967" s="190" t="s">
        <v>20867</v>
      </c>
      <c r="F7967" s="190" t="s">
        <v>20869</v>
      </c>
      <c r="G7967" s="192">
        <v>290</v>
      </c>
      <c r="H7967" s="191">
        <v>64.94</v>
      </c>
      <c r="I7967" s="188">
        <v>4.4656606097936562</v>
      </c>
      <c r="J7967" s="192">
        <v>304</v>
      </c>
      <c r="K7967" s="191">
        <v>62.16</v>
      </c>
      <c r="L7967" s="193">
        <v>4.8899999999999997</v>
      </c>
      <c r="O7967" s="185"/>
    </row>
    <row r="7968" spans="1:15" x14ac:dyDescent="0.25">
      <c r="A7968" s="239" t="s">
        <v>18133</v>
      </c>
      <c r="B7968" s="189" t="s">
        <v>7389</v>
      </c>
      <c r="C7968" s="190" t="s">
        <v>7388</v>
      </c>
      <c r="D7968" s="190" t="s">
        <v>940</v>
      </c>
      <c r="E7968" s="190" t="s">
        <v>20867</v>
      </c>
      <c r="F7968" s="190" t="s">
        <v>20869</v>
      </c>
      <c r="G7968" s="192">
        <v>6526</v>
      </c>
      <c r="H7968" s="191">
        <v>129.76</v>
      </c>
      <c r="I7968" s="188">
        <v>50.292848335388413</v>
      </c>
      <c r="J7968" s="192">
        <v>6831</v>
      </c>
      <c r="K7968" s="191">
        <v>130.83000000000001</v>
      </c>
      <c r="L7968" s="193">
        <v>52.21</v>
      </c>
      <c r="O7968" s="185"/>
    </row>
    <row r="7969" spans="1:15" x14ac:dyDescent="0.25">
      <c r="A7969" s="239" t="s">
        <v>18134</v>
      </c>
      <c r="B7969" s="189" t="s">
        <v>7389</v>
      </c>
      <c r="C7969" s="190" t="s">
        <v>7388</v>
      </c>
      <c r="D7969" s="190" t="s">
        <v>941</v>
      </c>
      <c r="E7969" s="190" t="s">
        <v>20867</v>
      </c>
      <c r="F7969" s="190" t="s">
        <v>20869</v>
      </c>
      <c r="G7969" s="192">
        <v>3484</v>
      </c>
      <c r="H7969" s="191">
        <v>205.27</v>
      </c>
      <c r="I7969" s="188">
        <v>16.972767574414185</v>
      </c>
      <c r="J7969" s="192">
        <v>3642</v>
      </c>
      <c r="K7969" s="191">
        <v>206.62</v>
      </c>
      <c r="L7969" s="193">
        <v>17.63</v>
      </c>
      <c r="O7969" s="185"/>
    </row>
    <row r="7970" spans="1:15" x14ac:dyDescent="0.25">
      <c r="A7970" s="239" t="s">
        <v>18135</v>
      </c>
      <c r="B7970" s="189" t="s">
        <v>7389</v>
      </c>
      <c r="C7970" s="190" t="s">
        <v>7388</v>
      </c>
      <c r="D7970" s="190" t="s">
        <v>8195</v>
      </c>
      <c r="E7970" s="190" t="s">
        <v>20867</v>
      </c>
      <c r="F7970" s="190" t="s">
        <v>20869</v>
      </c>
      <c r="G7970" s="192">
        <v>12340</v>
      </c>
      <c r="H7970" s="191">
        <v>291.54000000000002</v>
      </c>
      <c r="I7970" s="188">
        <v>42.326953419770867</v>
      </c>
      <c r="J7970" s="192">
        <v>13574.5</v>
      </c>
      <c r="K7970" s="191">
        <v>287.16000000000003</v>
      </c>
      <c r="L7970" s="193">
        <v>47.27</v>
      </c>
      <c r="O7970" s="185"/>
    </row>
    <row r="7971" spans="1:15" x14ac:dyDescent="0.25">
      <c r="A7971" s="239" t="s">
        <v>18136</v>
      </c>
      <c r="B7971" s="189" t="s">
        <v>7389</v>
      </c>
      <c r="C7971" s="190" t="s">
        <v>7388</v>
      </c>
      <c r="D7971" s="190" t="s">
        <v>7916</v>
      </c>
      <c r="E7971" s="190" t="s">
        <v>20867</v>
      </c>
      <c r="F7971" s="190" t="s">
        <v>20869</v>
      </c>
      <c r="G7971" s="192">
        <v>5391</v>
      </c>
      <c r="H7971" s="191">
        <v>231.38</v>
      </c>
      <c r="I7971" s="188">
        <v>23.299334428213328</v>
      </c>
      <c r="J7971" s="192">
        <v>6219</v>
      </c>
      <c r="K7971" s="191">
        <v>229.02</v>
      </c>
      <c r="L7971" s="193">
        <v>27.15</v>
      </c>
      <c r="O7971" s="185"/>
    </row>
    <row r="7972" spans="1:15" x14ac:dyDescent="0.25">
      <c r="A7972" s="239" t="s">
        <v>18137</v>
      </c>
      <c r="B7972" s="189" t="s">
        <v>7389</v>
      </c>
      <c r="C7972" s="190" t="s">
        <v>7388</v>
      </c>
      <c r="D7972" s="190" t="s">
        <v>942</v>
      </c>
      <c r="E7972" s="190" t="s">
        <v>20867</v>
      </c>
      <c r="F7972" s="190" t="s">
        <v>20869</v>
      </c>
      <c r="G7972" s="192">
        <v>9915</v>
      </c>
      <c r="H7972" s="191">
        <v>404.94</v>
      </c>
      <c r="I7972" s="188">
        <v>24.485108905022965</v>
      </c>
      <c r="J7972" s="192">
        <v>19975.5</v>
      </c>
      <c r="K7972" s="191">
        <v>405.91</v>
      </c>
      <c r="L7972" s="193">
        <v>49.21</v>
      </c>
      <c r="O7972" s="185"/>
    </row>
    <row r="7973" spans="1:15" x14ac:dyDescent="0.25">
      <c r="A7973" s="239" t="s">
        <v>18138</v>
      </c>
      <c r="B7973" s="189" t="s">
        <v>7389</v>
      </c>
      <c r="C7973" s="190" t="s">
        <v>7388</v>
      </c>
      <c r="D7973" s="190" t="s">
        <v>943</v>
      </c>
      <c r="E7973" s="190" t="s">
        <v>20867</v>
      </c>
      <c r="F7973" s="190" t="s">
        <v>20869</v>
      </c>
      <c r="G7973" s="192">
        <v>11201</v>
      </c>
      <c r="H7973" s="191">
        <v>419.79</v>
      </c>
      <c r="I7973" s="188">
        <v>26.682388813454345</v>
      </c>
      <c r="J7973" s="192">
        <v>11429.5</v>
      </c>
      <c r="K7973" s="191">
        <v>418.73</v>
      </c>
      <c r="L7973" s="193">
        <v>27.3</v>
      </c>
      <c r="O7973" s="185"/>
    </row>
    <row r="7974" spans="1:15" x14ac:dyDescent="0.25">
      <c r="A7974" s="239" t="s">
        <v>18139</v>
      </c>
      <c r="B7974" s="189" t="s">
        <v>7389</v>
      </c>
      <c r="C7974" s="190" t="s">
        <v>7388</v>
      </c>
      <c r="D7974" s="190" t="s">
        <v>944</v>
      </c>
      <c r="E7974" s="190" t="s">
        <v>20867</v>
      </c>
      <c r="F7974" s="190" t="s">
        <v>20869</v>
      </c>
      <c r="G7974" s="192">
        <v>151</v>
      </c>
      <c r="H7974" s="191">
        <v>8.7100000000000009</v>
      </c>
      <c r="I7974" s="188">
        <v>17.336394948335244</v>
      </c>
      <c r="J7974" s="192">
        <v>229.25</v>
      </c>
      <c r="K7974" s="191">
        <v>7.85</v>
      </c>
      <c r="L7974" s="193">
        <v>29.2</v>
      </c>
      <c r="O7974" s="185"/>
    </row>
    <row r="7975" spans="1:15" x14ac:dyDescent="0.25">
      <c r="A7975" s="239" t="s">
        <v>18140</v>
      </c>
      <c r="B7975" s="189" t="s">
        <v>7389</v>
      </c>
      <c r="C7975" s="190" t="s">
        <v>7388</v>
      </c>
      <c r="D7975" s="190" t="s">
        <v>2287</v>
      </c>
      <c r="E7975" s="190" t="s">
        <v>20867</v>
      </c>
      <c r="F7975" s="190" t="s">
        <v>20869</v>
      </c>
      <c r="G7975" s="192">
        <v>3333</v>
      </c>
      <c r="H7975" s="191">
        <v>154.12</v>
      </c>
      <c r="I7975" s="188">
        <v>21.626005709836491</v>
      </c>
      <c r="J7975" s="192">
        <v>3372.75</v>
      </c>
      <c r="K7975" s="191">
        <v>152.44999999999999</v>
      </c>
      <c r="L7975" s="193">
        <v>22.12</v>
      </c>
      <c r="O7975" s="185"/>
    </row>
    <row r="7976" spans="1:15" x14ac:dyDescent="0.25">
      <c r="A7976" s="239" t="s">
        <v>18141</v>
      </c>
      <c r="B7976" s="189" t="s">
        <v>7389</v>
      </c>
      <c r="C7976" s="190" t="s">
        <v>7388</v>
      </c>
      <c r="D7976" s="190" t="s">
        <v>8196</v>
      </c>
      <c r="E7976" s="190" t="s">
        <v>20867</v>
      </c>
      <c r="F7976" s="190" t="s">
        <v>20869</v>
      </c>
      <c r="G7976" s="192">
        <v>34250</v>
      </c>
      <c r="H7976" s="191">
        <v>740.88</v>
      </c>
      <c r="I7976" s="188">
        <v>46.228808983911023</v>
      </c>
      <c r="J7976" s="192">
        <v>36165.25</v>
      </c>
      <c r="K7976" s="191">
        <v>736.17</v>
      </c>
      <c r="L7976" s="193">
        <v>49.13</v>
      </c>
      <c r="O7976" s="185"/>
    </row>
    <row r="7977" spans="1:15" x14ac:dyDescent="0.25">
      <c r="A7977" s="239" t="s">
        <v>18142</v>
      </c>
      <c r="B7977" s="189" t="s">
        <v>7389</v>
      </c>
      <c r="C7977" s="190" t="s">
        <v>7388</v>
      </c>
      <c r="D7977" s="190" t="s">
        <v>945</v>
      </c>
      <c r="E7977" s="190" t="s">
        <v>20867</v>
      </c>
      <c r="F7977" s="190" t="s">
        <v>20869</v>
      </c>
      <c r="G7977" s="192">
        <v>36393</v>
      </c>
      <c r="H7977" s="191">
        <v>630.04</v>
      </c>
      <c r="I7977" s="188">
        <v>57.762999174655583</v>
      </c>
      <c r="J7977" s="192">
        <v>43413.25</v>
      </c>
      <c r="K7977" s="191">
        <v>624.5</v>
      </c>
      <c r="L7977" s="193">
        <v>69.52</v>
      </c>
      <c r="O7977" s="185"/>
    </row>
    <row r="7978" spans="1:15" x14ac:dyDescent="0.25">
      <c r="A7978" s="239" t="s">
        <v>18143</v>
      </c>
      <c r="B7978" s="189" t="s">
        <v>7389</v>
      </c>
      <c r="C7978" s="190" t="s">
        <v>7388</v>
      </c>
      <c r="D7978" s="190" t="s">
        <v>946</v>
      </c>
      <c r="E7978" s="190" t="s">
        <v>20867</v>
      </c>
      <c r="F7978" s="190" t="s">
        <v>20869</v>
      </c>
      <c r="G7978" s="192">
        <v>243</v>
      </c>
      <c r="H7978" s="191">
        <v>10.59</v>
      </c>
      <c r="I7978" s="188">
        <v>22.946175637393768</v>
      </c>
      <c r="J7978" s="192">
        <v>264</v>
      </c>
      <c r="K7978" s="191">
        <v>10.6</v>
      </c>
      <c r="L7978" s="193">
        <v>24.91</v>
      </c>
      <c r="O7978" s="185"/>
    </row>
    <row r="7979" spans="1:15" x14ac:dyDescent="0.25">
      <c r="A7979" s="239" t="s">
        <v>18144</v>
      </c>
      <c r="B7979" s="189" t="s">
        <v>7389</v>
      </c>
      <c r="C7979" s="190" t="s">
        <v>7388</v>
      </c>
      <c r="D7979" s="190" t="s">
        <v>947</v>
      </c>
      <c r="E7979" s="190" t="s">
        <v>20867</v>
      </c>
      <c r="F7979" s="190" t="s">
        <v>20869</v>
      </c>
      <c r="G7979" s="192">
        <v>4374</v>
      </c>
      <c r="H7979" s="191">
        <v>103.15</v>
      </c>
      <c r="I7979" s="188">
        <v>42.404265632573917</v>
      </c>
      <c r="J7979" s="192">
        <v>4692</v>
      </c>
      <c r="K7979" s="191">
        <v>102.06</v>
      </c>
      <c r="L7979" s="193">
        <v>45.97</v>
      </c>
      <c r="O7979" s="185"/>
    </row>
    <row r="7980" spans="1:15" x14ac:dyDescent="0.25">
      <c r="A7980" s="239" t="s">
        <v>18145</v>
      </c>
      <c r="B7980" s="189" t="s">
        <v>7389</v>
      </c>
      <c r="C7980" s="190" t="s">
        <v>7388</v>
      </c>
      <c r="D7980" s="190" t="s">
        <v>948</v>
      </c>
      <c r="E7980" s="190" t="s">
        <v>20867</v>
      </c>
      <c r="F7980" s="190" t="s">
        <v>20869</v>
      </c>
      <c r="G7980" s="192">
        <v>4844</v>
      </c>
      <c r="H7980" s="191">
        <v>101.75</v>
      </c>
      <c r="I7980" s="188">
        <v>47.606879606879609</v>
      </c>
      <c r="J7980" s="192">
        <v>4937.25</v>
      </c>
      <c r="K7980" s="191">
        <v>99.34</v>
      </c>
      <c r="L7980" s="193">
        <v>49.7</v>
      </c>
      <c r="O7980" s="185"/>
    </row>
    <row r="7981" spans="1:15" x14ac:dyDescent="0.25">
      <c r="A7981" s="239" t="s">
        <v>18146</v>
      </c>
      <c r="B7981" s="189" t="s">
        <v>7389</v>
      </c>
      <c r="C7981" s="190" t="s">
        <v>7388</v>
      </c>
      <c r="D7981" s="190" t="s">
        <v>18147</v>
      </c>
      <c r="E7981" s="190" t="s">
        <v>20867</v>
      </c>
      <c r="F7981" s="190" t="s">
        <v>20868</v>
      </c>
      <c r="G7981" s="192">
        <v>0</v>
      </c>
      <c r="H7981" s="191">
        <v>20.98</v>
      </c>
      <c r="I7981" s="188">
        <v>0</v>
      </c>
      <c r="J7981" s="192">
        <v>0</v>
      </c>
      <c r="K7981" s="191">
        <v>21.35</v>
      </c>
      <c r="L7981" s="193">
        <v>0</v>
      </c>
      <c r="O7981" s="185"/>
    </row>
    <row r="7982" spans="1:15" x14ac:dyDescent="0.25">
      <c r="A7982" s="239" t="s">
        <v>18148</v>
      </c>
      <c r="B7982" s="189" t="s">
        <v>7389</v>
      </c>
      <c r="C7982" s="190" t="s">
        <v>7388</v>
      </c>
      <c r="D7982" s="190" t="s">
        <v>949</v>
      </c>
      <c r="E7982" s="190" t="s">
        <v>20867</v>
      </c>
      <c r="F7982" s="190" t="s">
        <v>20869</v>
      </c>
      <c r="G7982" s="192">
        <v>4996</v>
      </c>
      <c r="H7982" s="191">
        <v>102.44</v>
      </c>
      <c r="I7982" s="188">
        <v>48.770011714174153</v>
      </c>
      <c r="J7982" s="192">
        <v>5422</v>
      </c>
      <c r="K7982" s="191">
        <v>102.45</v>
      </c>
      <c r="L7982" s="193">
        <v>52.92</v>
      </c>
      <c r="O7982" s="185"/>
    </row>
    <row r="7983" spans="1:15" x14ac:dyDescent="0.25">
      <c r="A7983" s="239" t="s">
        <v>18149</v>
      </c>
      <c r="B7983" s="189" t="s">
        <v>7389</v>
      </c>
      <c r="C7983" s="190" t="s">
        <v>7388</v>
      </c>
      <c r="D7983" s="190" t="s">
        <v>18150</v>
      </c>
      <c r="E7983" s="190" t="s">
        <v>20867</v>
      </c>
      <c r="F7983" s="190" t="s">
        <v>20868</v>
      </c>
      <c r="G7983" s="192">
        <v>0</v>
      </c>
      <c r="H7983" s="191">
        <v>64.33</v>
      </c>
      <c r="I7983" s="188">
        <v>0</v>
      </c>
      <c r="J7983" s="192">
        <v>0</v>
      </c>
      <c r="K7983" s="191">
        <v>64.72</v>
      </c>
      <c r="L7983" s="193">
        <v>0</v>
      </c>
      <c r="O7983" s="185"/>
    </row>
    <row r="7984" spans="1:15" x14ac:dyDescent="0.25">
      <c r="A7984" s="239" t="s">
        <v>18151</v>
      </c>
      <c r="B7984" s="189" t="s">
        <v>7389</v>
      </c>
      <c r="C7984" s="190" t="s">
        <v>7388</v>
      </c>
      <c r="D7984" s="190" t="s">
        <v>950</v>
      </c>
      <c r="E7984" s="190" t="s">
        <v>20867</v>
      </c>
      <c r="F7984" s="190" t="s">
        <v>20869</v>
      </c>
      <c r="G7984" s="192">
        <v>3472</v>
      </c>
      <c r="H7984" s="191">
        <v>95.89</v>
      </c>
      <c r="I7984" s="188">
        <v>36.208155177807903</v>
      </c>
      <c r="J7984" s="192">
        <v>3619</v>
      </c>
      <c r="K7984" s="191">
        <v>97.18</v>
      </c>
      <c r="L7984" s="193">
        <v>37.24</v>
      </c>
      <c r="O7984" s="185"/>
    </row>
    <row r="7985" spans="1:15" x14ac:dyDescent="0.25">
      <c r="A7985" s="239" t="s">
        <v>18152</v>
      </c>
      <c r="B7985" s="189" t="s">
        <v>7389</v>
      </c>
      <c r="C7985" s="190" t="s">
        <v>7388</v>
      </c>
      <c r="D7985" s="190" t="s">
        <v>951</v>
      </c>
      <c r="E7985" s="190" t="s">
        <v>20867</v>
      </c>
      <c r="F7985" s="190" t="s">
        <v>20869</v>
      </c>
      <c r="G7985" s="192">
        <v>2367</v>
      </c>
      <c r="H7985" s="191">
        <v>70.08</v>
      </c>
      <c r="I7985" s="188">
        <v>33.775684931506852</v>
      </c>
      <c r="J7985" s="192">
        <v>3243</v>
      </c>
      <c r="K7985" s="191">
        <v>67.36</v>
      </c>
      <c r="L7985" s="193">
        <v>48.14</v>
      </c>
      <c r="O7985" s="185"/>
    </row>
    <row r="7986" spans="1:15" x14ac:dyDescent="0.25">
      <c r="A7986" s="239" t="s">
        <v>18153</v>
      </c>
      <c r="B7986" s="189" t="s">
        <v>7389</v>
      </c>
      <c r="C7986" s="190" t="s">
        <v>7388</v>
      </c>
      <c r="D7986" s="190" t="s">
        <v>952</v>
      </c>
      <c r="E7986" s="190" t="s">
        <v>20867</v>
      </c>
      <c r="F7986" s="190" t="s">
        <v>20869</v>
      </c>
      <c r="G7986" s="192">
        <v>4485</v>
      </c>
      <c r="H7986" s="191">
        <v>111.35</v>
      </c>
      <c r="I7986" s="188">
        <v>40.278401436910642</v>
      </c>
      <c r="J7986" s="192">
        <v>4588</v>
      </c>
      <c r="K7986" s="191">
        <v>109.95</v>
      </c>
      <c r="L7986" s="193">
        <v>41.73</v>
      </c>
      <c r="O7986" s="185"/>
    </row>
    <row r="7987" spans="1:15" x14ac:dyDescent="0.25">
      <c r="A7987" s="239" t="s">
        <v>18154</v>
      </c>
      <c r="B7987" s="189" t="s">
        <v>7389</v>
      </c>
      <c r="C7987" s="190" t="s">
        <v>7388</v>
      </c>
      <c r="D7987" s="190" t="s">
        <v>953</v>
      </c>
      <c r="E7987" s="190" t="s">
        <v>20867</v>
      </c>
      <c r="F7987" s="190" t="s">
        <v>20869</v>
      </c>
      <c r="G7987" s="192">
        <v>7888</v>
      </c>
      <c r="H7987" s="191">
        <v>336.2</v>
      </c>
      <c r="I7987" s="188">
        <v>23.4622248661511</v>
      </c>
      <c r="J7987" s="192">
        <v>10945.25</v>
      </c>
      <c r="K7987" s="191">
        <v>338.13</v>
      </c>
      <c r="L7987" s="193">
        <v>32.369999999999997</v>
      </c>
      <c r="O7987" s="185"/>
    </row>
    <row r="7988" spans="1:15" x14ac:dyDescent="0.25">
      <c r="A7988" s="239" t="s">
        <v>18155</v>
      </c>
      <c r="B7988" s="189" t="s">
        <v>7389</v>
      </c>
      <c r="C7988" s="190" t="s">
        <v>7388</v>
      </c>
      <c r="D7988" s="190" t="s">
        <v>954</v>
      </c>
      <c r="E7988" s="190" t="s">
        <v>20867</v>
      </c>
      <c r="F7988" s="190" t="s">
        <v>20869</v>
      </c>
      <c r="G7988" s="192">
        <v>2945</v>
      </c>
      <c r="H7988" s="191">
        <v>80.25</v>
      </c>
      <c r="I7988" s="188">
        <v>36.697819314641741</v>
      </c>
      <c r="J7988" s="192">
        <v>3177</v>
      </c>
      <c r="K7988" s="191">
        <v>82.24</v>
      </c>
      <c r="L7988" s="193">
        <v>38.630000000000003</v>
      </c>
      <c r="O7988" s="185"/>
    </row>
    <row r="7989" spans="1:15" x14ac:dyDescent="0.25">
      <c r="A7989" s="239" t="s">
        <v>18156</v>
      </c>
      <c r="B7989" s="189" t="s">
        <v>7389</v>
      </c>
      <c r="C7989" s="190" t="s">
        <v>7388</v>
      </c>
      <c r="D7989" s="190" t="s">
        <v>955</v>
      </c>
      <c r="E7989" s="190" t="s">
        <v>20867</v>
      </c>
      <c r="F7989" s="190" t="s">
        <v>20869</v>
      </c>
      <c r="G7989" s="192">
        <v>1099</v>
      </c>
      <c r="H7989" s="191">
        <v>49.99</v>
      </c>
      <c r="I7989" s="188">
        <v>21.984396879375875</v>
      </c>
      <c r="J7989" s="192">
        <v>1210</v>
      </c>
      <c r="K7989" s="191">
        <v>47.74</v>
      </c>
      <c r="L7989" s="193">
        <v>25.35</v>
      </c>
      <c r="O7989" s="185"/>
    </row>
    <row r="7990" spans="1:15" x14ac:dyDescent="0.25">
      <c r="A7990" s="239" t="s">
        <v>18157</v>
      </c>
      <c r="B7990" s="189" t="s">
        <v>7389</v>
      </c>
      <c r="C7990" s="190" t="s">
        <v>7388</v>
      </c>
      <c r="D7990" s="190" t="s">
        <v>956</v>
      </c>
      <c r="E7990" s="190" t="s">
        <v>20867</v>
      </c>
      <c r="F7990" s="190" t="s">
        <v>20869</v>
      </c>
      <c r="G7990" s="192">
        <v>8072</v>
      </c>
      <c r="H7990" s="191">
        <v>270.67</v>
      </c>
      <c r="I7990" s="188">
        <v>29.822292828906047</v>
      </c>
      <c r="J7990" s="192">
        <v>8266</v>
      </c>
      <c r="K7990" s="191">
        <v>269.55</v>
      </c>
      <c r="L7990" s="193">
        <v>30.67</v>
      </c>
      <c r="O7990" s="185"/>
    </row>
    <row r="7991" spans="1:15" x14ac:dyDescent="0.25">
      <c r="A7991" s="239" t="s">
        <v>18158</v>
      </c>
      <c r="B7991" s="189" t="s">
        <v>7389</v>
      </c>
      <c r="C7991" s="190" t="s">
        <v>7388</v>
      </c>
      <c r="D7991" s="190" t="s">
        <v>462</v>
      </c>
      <c r="E7991" s="190" t="s">
        <v>20867</v>
      </c>
      <c r="F7991" s="190" t="s">
        <v>20869</v>
      </c>
      <c r="G7991" s="192">
        <v>8269</v>
      </c>
      <c r="H7991" s="191">
        <v>393.38</v>
      </c>
      <c r="I7991" s="188">
        <v>21.020387411663023</v>
      </c>
      <c r="J7991" s="192">
        <v>9563</v>
      </c>
      <c r="K7991" s="191">
        <v>397.55</v>
      </c>
      <c r="L7991" s="193">
        <v>24.05</v>
      </c>
      <c r="O7991" s="185"/>
    </row>
    <row r="7992" spans="1:15" x14ac:dyDescent="0.25">
      <c r="A7992" s="239" t="s">
        <v>18159</v>
      </c>
      <c r="B7992" s="189" t="s">
        <v>7389</v>
      </c>
      <c r="C7992" s="190" t="s">
        <v>7388</v>
      </c>
      <c r="D7992" s="190" t="s">
        <v>463</v>
      </c>
      <c r="E7992" s="190" t="s">
        <v>20867</v>
      </c>
      <c r="F7992" s="190" t="s">
        <v>20869</v>
      </c>
      <c r="G7992" s="192">
        <v>4156</v>
      </c>
      <c r="H7992" s="191">
        <v>85.31</v>
      </c>
      <c r="I7992" s="188">
        <v>48.716445903176648</v>
      </c>
      <c r="J7992" s="192">
        <v>4201.25</v>
      </c>
      <c r="K7992" s="191">
        <v>84.89</v>
      </c>
      <c r="L7992" s="193">
        <v>49.49</v>
      </c>
      <c r="O7992" s="185"/>
    </row>
    <row r="7993" spans="1:15" x14ac:dyDescent="0.25">
      <c r="A7993" s="239" t="s">
        <v>18160</v>
      </c>
      <c r="B7993" s="189" t="s">
        <v>7389</v>
      </c>
      <c r="C7993" s="190" t="s">
        <v>7388</v>
      </c>
      <c r="D7993" s="190" t="s">
        <v>4791</v>
      </c>
      <c r="E7993" s="190" t="s">
        <v>20867</v>
      </c>
      <c r="F7993" s="190" t="s">
        <v>20869</v>
      </c>
      <c r="G7993" s="192">
        <v>44242</v>
      </c>
      <c r="H7993" s="191">
        <v>783.07</v>
      </c>
      <c r="I7993" s="188">
        <v>56.498141928563214</v>
      </c>
      <c r="J7993" s="192">
        <v>47275</v>
      </c>
      <c r="K7993" s="191">
        <v>802.46</v>
      </c>
      <c r="L7993" s="193">
        <v>58.91</v>
      </c>
      <c r="O7993" s="185"/>
    </row>
    <row r="7994" spans="1:15" x14ac:dyDescent="0.25">
      <c r="A7994" s="239" t="s">
        <v>18161</v>
      </c>
      <c r="B7994" s="189" t="s">
        <v>7389</v>
      </c>
      <c r="C7994" s="190" t="s">
        <v>7388</v>
      </c>
      <c r="D7994" s="190" t="s">
        <v>464</v>
      </c>
      <c r="E7994" s="190" t="s">
        <v>20867</v>
      </c>
      <c r="F7994" s="190" t="s">
        <v>20869</v>
      </c>
      <c r="G7994" s="192">
        <v>11207</v>
      </c>
      <c r="H7994" s="191">
        <v>215.78</v>
      </c>
      <c r="I7994" s="188">
        <v>51.937158216702194</v>
      </c>
      <c r="J7994" s="192">
        <v>11458</v>
      </c>
      <c r="K7994" s="191">
        <v>215.41</v>
      </c>
      <c r="L7994" s="193">
        <v>53.19</v>
      </c>
      <c r="O7994" s="185"/>
    </row>
    <row r="7995" spans="1:15" x14ac:dyDescent="0.25">
      <c r="A7995" s="239" t="s">
        <v>18162</v>
      </c>
      <c r="B7995" s="189" t="s">
        <v>7389</v>
      </c>
      <c r="C7995" s="190" t="s">
        <v>7388</v>
      </c>
      <c r="D7995" s="190" t="s">
        <v>465</v>
      </c>
      <c r="E7995" s="190" t="s">
        <v>20867</v>
      </c>
      <c r="F7995" s="190" t="s">
        <v>20869</v>
      </c>
      <c r="G7995" s="192">
        <v>5489</v>
      </c>
      <c r="H7995" s="191">
        <v>152.32</v>
      </c>
      <c r="I7995" s="188">
        <v>36.035976890756302</v>
      </c>
      <c r="J7995" s="192">
        <v>5599</v>
      </c>
      <c r="K7995" s="191">
        <v>154.38</v>
      </c>
      <c r="L7995" s="193">
        <v>36.270000000000003</v>
      </c>
      <c r="O7995" s="185"/>
    </row>
    <row r="7996" spans="1:15" x14ac:dyDescent="0.25">
      <c r="A7996" s="239" t="s">
        <v>18163</v>
      </c>
      <c r="B7996" s="189" t="s">
        <v>7389</v>
      </c>
      <c r="C7996" s="190" t="s">
        <v>7388</v>
      </c>
      <c r="D7996" s="190" t="s">
        <v>466</v>
      </c>
      <c r="E7996" s="190" t="s">
        <v>20867</v>
      </c>
      <c r="F7996" s="190" t="s">
        <v>20869</v>
      </c>
      <c r="G7996" s="192">
        <v>3904</v>
      </c>
      <c r="H7996" s="191">
        <v>130.08000000000001</v>
      </c>
      <c r="I7996" s="188">
        <v>30.012300123001229</v>
      </c>
      <c r="J7996" s="192">
        <v>4201</v>
      </c>
      <c r="K7996" s="191">
        <v>128.88999999999999</v>
      </c>
      <c r="L7996" s="193">
        <v>32.590000000000003</v>
      </c>
      <c r="O7996" s="185"/>
    </row>
    <row r="7997" spans="1:15" x14ac:dyDescent="0.25">
      <c r="A7997" s="239" t="s">
        <v>18164</v>
      </c>
      <c r="B7997" s="189" t="s">
        <v>7389</v>
      </c>
      <c r="C7997" s="190" t="s">
        <v>7388</v>
      </c>
      <c r="D7997" s="190" t="s">
        <v>467</v>
      </c>
      <c r="E7997" s="190" t="s">
        <v>20867</v>
      </c>
      <c r="F7997" s="190" t="s">
        <v>20869</v>
      </c>
      <c r="G7997" s="192">
        <v>1438</v>
      </c>
      <c r="H7997" s="191">
        <v>100.55</v>
      </c>
      <c r="I7997" s="188">
        <v>14.301342615614123</v>
      </c>
      <c r="J7997" s="192">
        <v>1523.25</v>
      </c>
      <c r="K7997" s="191">
        <v>98.24</v>
      </c>
      <c r="L7997" s="193">
        <v>15.51</v>
      </c>
      <c r="O7997" s="185"/>
    </row>
    <row r="7998" spans="1:15" x14ac:dyDescent="0.25">
      <c r="A7998" s="239" t="s">
        <v>18165</v>
      </c>
      <c r="B7998" s="189" t="s">
        <v>7389</v>
      </c>
      <c r="C7998" s="190" t="s">
        <v>7388</v>
      </c>
      <c r="D7998" s="190" t="s">
        <v>468</v>
      </c>
      <c r="E7998" s="190" t="s">
        <v>20867</v>
      </c>
      <c r="F7998" s="190" t="s">
        <v>20869</v>
      </c>
      <c r="G7998" s="192">
        <v>7177</v>
      </c>
      <c r="H7998" s="191">
        <v>286.77</v>
      </c>
      <c r="I7998" s="188">
        <v>25.027025142099941</v>
      </c>
      <c r="J7998" s="192">
        <v>7647</v>
      </c>
      <c r="K7998" s="191">
        <v>287.56</v>
      </c>
      <c r="L7998" s="193">
        <v>26.59</v>
      </c>
      <c r="O7998" s="185"/>
    </row>
    <row r="7999" spans="1:15" x14ac:dyDescent="0.25">
      <c r="A7999" s="239" t="s">
        <v>18166</v>
      </c>
      <c r="B7999" s="189" t="s">
        <v>7389</v>
      </c>
      <c r="C7999" s="190" t="s">
        <v>7388</v>
      </c>
      <c r="D7999" s="190" t="s">
        <v>469</v>
      </c>
      <c r="E7999" s="190" t="s">
        <v>20867</v>
      </c>
      <c r="F7999" s="190" t="s">
        <v>20869</v>
      </c>
      <c r="G7999" s="192">
        <v>2873</v>
      </c>
      <c r="H7999" s="191">
        <v>76.319999999999993</v>
      </c>
      <c r="I7999" s="188">
        <v>37.64412997903564</v>
      </c>
      <c r="J7999" s="192">
        <v>2837</v>
      </c>
      <c r="K7999" s="191">
        <v>73.75</v>
      </c>
      <c r="L7999" s="193">
        <v>38.47</v>
      </c>
      <c r="O7999" s="185"/>
    </row>
    <row r="8000" spans="1:15" x14ac:dyDescent="0.25">
      <c r="A8000" s="239" t="s">
        <v>18167</v>
      </c>
      <c r="B8000" s="189" t="s">
        <v>7389</v>
      </c>
      <c r="C8000" s="190" t="s">
        <v>7388</v>
      </c>
      <c r="D8000" s="190" t="s">
        <v>470</v>
      </c>
      <c r="E8000" s="190" t="s">
        <v>20867</v>
      </c>
      <c r="F8000" s="190" t="s">
        <v>20869</v>
      </c>
      <c r="G8000" s="192">
        <v>1310</v>
      </c>
      <c r="H8000" s="191">
        <v>98.01</v>
      </c>
      <c r="I8000" s="188">
        <v>13.365983062952759</v>
      </c>
      <c r="J8000" s="192">
        <v>1602</v>
      </c>
      <c r="K8000" s="191">
        <v>98.12</v>
      </c>
      <c r="L8000" s="193">
        <v>16.329999999999998</v>
      </c>
      <c r="O8000" s="185"/>
    </row>
    <row r="8001" spans="1:15" x14ac:dyDescent="0.25">
      <c r="A8001" s="239" t="s">
        <v>18168</v>
      </c>
      <c r="B8001" s="189" t="s">
        <v>7389</v>
      </c>
      <c r="C8001" s="190" t="s">
        <v>7388</v>
      </c>
      <c r="D8001" s="190" t="s">
        <v>471</v>
      </c>
      <c r="E8001" s="190" t="s">
        <v>20867</v>
      </c>
      <c r="F8001" s="190" t="s">
        <v>20869</v>
      </c>
      <c r="G8001" s="192">
        <v>7703</v>
      </c>
      <c r="H8001" s="191">
        <v>211.75</v>
      </c>
      <c r="I8001" s="188">
        <v>36.377804014167651</v>
      </c>
      <c r="J8001" s="192">
        <v>7873.25</v>
      </c>
      <c r="K8001" s="191">
        <v>212.44</v>
      </c>
      <c r="L8001" s="193">
        <v>37.06</v>
      </c>
      <c r="O8001" s="185"/>
    </row>
    <row r="8002" spans="1:15" x14ac:dyDescent="0.25">
      <c r="A8002" s="239" t="s">
        <v>18169</v>
      </c>
      <c r="B8002" s="189" t="s">
        <v>7389</v>
      </c>
      <c r="C8002" s="190" t="s">
        <v>7388</v>
      </c>
      <c r="D8002" s="190" t="s">
        <v>472</v>
      </c>
      <c r="E8002" s="190" t="s">
        <v>20867</v>
      </c>
      <c r="F8002" s="190" t="s">
        <v>20869</v>
      </c>
      <c r="G8002" s="192">
        <v>22149</v>
      </c>
      <c r="H8002" s="191">
        <v>458.92</v>
      </c>
      <c r="I8002" s="188">
        <v>48.263313867340713</v>
      </c>
      <c r="J8002" s="192">
        <v>25139.75</v>
      </c>
      <c r="K8002" s="191">
        <v>458.35</v>
      </c>
      <c r="L8002" s="193">
        <v>54.85</v>
      </c>
      <c r="O8002" s="185"/>
    </row>
    <row r="8003" spans="1:15" x14ac:dyDescent="0.25">
      <c r="A8003" s="239" t="s">
        <v>18170</v>
      </c>
      <c r="B8003" s="189" t="s">
        <v>7389</v>
      </c>
      <c r="C8003" s="190" t="s">
        <v>7388</v>
      </c>
      <c r="D8003" s="190" t="s">
        <v>473</v>
      </c>
      <c r="E8003" s="190" t="s">
        <v>20867</v>
      </c>
      <c r="F8003" s="190" t="s">
        <v>20869</v>
      </c>
      <c r="G8003" s="192">
        <v>5554</v>
      </c>
      <c r="H8003" s="191">
        <v>201.04</v>
      </c>
      <c r="I8003" s="188">
        <v>27.626343016315161</v>
      </c>
      <c r="J8003" s="192">
        <v>5712.25</v>
      </c>
      <c r="K8003" s="191">
        <v>198.03</v>
      </c>
      <c r="L8003" s="193">
        <v>28.85</v>
      </c>
      <c r="O8003" s="185"/>
    </row>
    <row r="8004" spans="1:15" x14ac:dyDescent="0.25">
      <c r="A8004" s="239" t="s">
        <v>18171</v>
      </c>
      <c r="B8004" s="189" t="s">
        <v>7389</v>
      </c>
      <c r="C8004" s="190" t="s">
        <v>7388</v>
      </c>
      <c r="D8004" s="190" t="s">
        <v>474</v>
      </c>
      <c r="E8004" s="190" t="s">
        <v>20867</v>
      </c>
      <c r="F8004" s="190" t="s">
        <v>20869</v>
      </c>
      <c r="G8004" s="192">
        <v>745</v>
      </c>
      <c r="H8004" s="191">
        <v>67.61</v>
      </c>
      <c r="I8004" s="188">
        <v>11.019080017748854</v>
      </c>
      <c r="J8004" s="192">
        <v>850</v>
      </c>
      <c r="K8004" s="191">
        <v>66.92</v>
      </c>
      <c r="L8004" s="193">
        <v>12.7</v>
      </c>
      <c r="O8004" s="185"/>
    </row>
    <row r="8005" spans="1:15" x14ac:dyDescent="0.25">
      <c r="A8005" s="239" t="s">
        <v>18172</v>
      </c>
      <c r="B8005" s="189" t="s">
        <v>7389</v>
      </c>
      <c r="C8005" s="190" t="s">
        <v>7388</v>
      </c>
      <c r="D8005" s="190" t="s">
        <v>475</v>
      </c>
      <c r="E8005" s="190" t="s">
        <v>20867</v>
      </c>
      <c r="F8005" s="190" t="s">
        <v>20869</v>
      </c>
      <c r="G8005" s="192">
        <v>347</v>
      </c>
      <c r="H8005" s="191">
        <v>8.51</v>
      </c>
      <c r="I8005" s="188">
        <v>40.775558166862517</v>
      </c>
      <c r="J8005" s="192">
        <v>344</v>
      </c>
      <c r="K8005" s="191">
        <v>8.5</v>
      </c>
      <c r="L8005" s="193">
        <v>40.47</v>
      </c>
      <c r="O8005" s="185"/>
    </row>
    <row r="8006" spans="1:15" x14ac:dyDescent="0.25">
      <c r="A8006" s="239" t="s">
        <v>18173</v>
      </c>
      <c r="B8006" s="189" t="s">
        <v>7391</v>
      </c>
      <c r="C8006" s="190" t="s">
        <v>7390</v>
      </c>
      <c r="D8006" s="190" t="s">
        <v>476</v>
      </c>
      <c r="E8006" s="190" t="s">
        <v>20871</v>
      </c>
      <c r="F8006" s="190" t="s">
        <v>20869</v>
      </c>
      <c r="G8006" s="192">
        <v>46483</v>
      </c>
      <c r="H8006" s="191">
        <v>1978</v>
      </c>
      <c r="I8006" s="188">
        <v>23.5</v>
      </c>
      <c r="J8006" s="192">
        <v>46577</v>
      </c>
      <c r="K8006" s="191">
        <v>1982</v>
      </c>
      <c r="L8006" s="193">
        <v>23.5</v>
      </c>
      <c r="O8006" s="185"/>
    </row>
    <row r="8007" spans="1:15" x14ac:dyDescent="0.25">
      <c r="A8007" s="239" t="s">
        <v>18174</v>
      </c>
      <c r="B8007" s="189" t="s">
        <v>7391</v>
      </c>
      <c r="C8007" s="190" t="s">
        <v>7390</v>
      </c>
      <c r="D8007" s="190" t="s">
        <v>477</v>
      </c>
      <c r="E8007" s="190" t="s">
        <v>20871</v>
      </c>
      <c r="F8007" s="190" t="s">
        <v>20869</v>
      </c>
      <c r="G8007" s="192">
        <v>10799</v>
      </c>
      <c r="H8007" s="191">
        <v>1030</v>
      </c>
      <c r="I8007" s="188">
        <v>10.484466019417475</v>
      </c>
      <c r="J8007" s="192">
        <v>11160</v>
      </c>
      <c r="K8007" s="191">
        <v>1043</v>
      </c>
      <c r="L8007" s="193">
        <v>10.699904122722915</v>
      </c>
      <c r="O8007" s="185"/>
    </row>
    <row r="8008" spans="1:15" x14ac:dyDescent="0.25">
      <c r="A8008" s="239" t="s">
        <v>18175</v>
      </c>
      <c r="B8008" s="189" t="s">
        <v>7391</v>
      </c>
      <c r="C8008" s="190" t="s">
        <v>7390</v>
      </c>
      <c r="D8008" s="190" t="s">
        <v>5089</v>
      </c>
      <c r="E8008" s="190" t="s">
        <v>20871</v>
      </c>
      <c r="F8008" s="190" t="s">
        <v>20869</v>
      </c>
      <c r="G8008" s="192">
        <v>46206</v>
      </c>
      <c r="H8008" s="191">
        <v>3775</v>
      </c>
      <c r="I8008" s="188">
        <v>12.24</v>
      </c>
      <c r="J8008" s="192">
        <v>53823</v>
      </c>
      <c r="K8008" s="191">
        <v>3793</v>
      </c>
      <c r="L8008" s="193">
        <v>14.190087002372792</v>
      </c>
      <c r="O8008" s="185"/>
    </row>
    <row r="8009" spans="1:15" x14ac:dyDescent="0.25">
      <c r="A8009" s="239" t="s">
        <v>18176</v>
      </c>
      <c r="B8009" s="189" t="s">
        <v>7391</v>
      </c>
      <c r="C8009" s="190" t="s">
        <v>7390</v>
      </c>
      <c r="D8009" s="190" t="s">
        <v>478</v>
      </c>
      <c r="E8009" s="190" t="s">
        <v>20871</v>
      </c>
      <c r="F8009" s="190" t="s">
        <v>20869</v>
      </c>
      <c r="G8009" s="192">
        <v>58653</v>
      </c>
      <c r="H8009" s="191">
        <v>2789</v>
      </c>
      <c r="I8009" s="188">
        <v>21.030118321979202</v>
      </c>
      <c r="J8009" s="192">
        <v>58631.64</v>
      </c>
      <c r="K8009" s="191">
        <v>2788</v>
      </c>
      <c r="L8009" s="193">
        <v>21.03</v>
      </c>
      <c r="O8009" s="185"/>
    </row>
    <row r="8010" spans="1:15" x14ac:dyDescent="0.25">
      <c r="A8010" s="239" t="s">
        <v>18177</v>
      </c>
      <c r="B8010" s="189" t="s">
        <v>7391</v>
      </c>
      <c r="C8010" s="190" t="s">
        <v>7390</v>
      </c>
      <c r="D8010" s="190" t="s">
        <v>479</v>
      </c>
      <c r="E8010" s="190" t="s">
        <v>20871</v>
      </c>
      <c r="F8010" s="190" t="s">
        <v>20869</v>
      </c>
      <c r="G8010" s="192">
        <v>45310</v>
      </c>
      <c r="H8010" s="191">
        <v>3522</v>
      </c>
      <c r="I8010" s="188">
        <v>12.864849517319705</v>
      </c>
      <c r="J8010" s="192">
        <v>49400</v>
      </c>
      <c r="K8010" s="191">
        <v>3561</v>
      </c>
      <c r="L8010" s="193">
        <v>13.872507722549846</v>
      </c>
      <c r="O8010" s="185"/>
    </row>
    <row r="8011" spans="1:15" x14ac:dyDescent="0.25">
      <c r="A8011" s="239" t="s">
        <v>18178</v>
      </c>
      <c r="B8011" s="189" t="s">
        <v>7391</v>
      </c>
      <c r="C8011" s="190" t="s">
        <v>7390</v>
      </c>
      <c r="D8011" s="190" t="s">
        <v>480</v>
      </c>
      <c r="E8011" s="190" t="s">
        <v>20871</v>
      </c>
      <c r="F8011" s="190" t="s">
        <v>20869</v>
      </c>
      <c r="G8011" s="192">
        <v>44016</v>
      </c>
      <c r="H8011" s="191">
        <v>1333</v>
      </c>
      <c r="I8011" s="188">
        <v>33.020255063765944</v>
      </c>
      <c r="J8011" s="192">
        <v>44929.120000000003</v>
      </c>
      <c r="K8011" s="191">
        <v>1334</v>
      </c>
      <c r="L8011" s="193">
        <v>33.68</v>
      </c>
      <c r="O8011" s="185"/>
    </row>
    <row r="8012" spans="1:15" x14ac:dyDescent="0.25">
      <c r="A8012" s="239" t="s">
        <v>18179</v>
      </c>
      <c r="B8012" s="189" t="s">
        <v>7391</v>
      </c>
      <c r="C8012" s="190" t="s">
        <v>7390</v>
      </c>
      <c r="D8012" s="190" t="s">
        <v>481</v>
      </c>
      <c r="E8012" s="190" t="s">
        <v>20871</v>
      </c>
      <c r="F8012" s="190" t="s">
        <v>20869</v>
      </c>
      <c r="G8012" s="192">
        <v>11850</v>
      </c>
      <c r="H8012" s="191">
        <v>970</v>
      </c>
      <c r="I8012" s="188">
        <v>12.216494845360824</v>
      </c>
      <c r="J8012" s="192">
        <v>12105</v>
      </c>
      <c r="K8012" s="191">
        <v>972</v>
      </c>
      <c r="L8012" s="193">
        <v>12.453703703703704</v>
      </c>
      <c r="O8012" s="185"/>
    </row>
    <row r="8013" spans="1:15" x14ac:dyDescent="0.25">
      <c r="A8013" s="239" t="s">
        <v>18180</v>
      </c>
      <c r="B8013" s="189" t="s">
        <v>7393</v>
      </c>
      <c r="C8013" s="190" t="s">
        <v>7392</v>
      </c>
      <c r="D8013" s="190" t="s">
        <v>482</v>
      </c>
      <c r="E8013" s="190" t="s">
        <v>20867</v>
      </c>
      <c r="F8013" s="190" t="s">
        <v>20869</v>
      </c>
      <c r="G8013" s="192">
        <v>1478</v>
      </c>
      <c r="H8013" s="191">
        <v>209.95</v>
      </c>
      <c r="I8013" s="188">
        <v>7.0397713741366994</v>
      </c>
      <c r="J8013" s="192">
        <v>1079.01</v>
      </c>
      <c r="K8013" s="191">
        <v>215.72</v>
      </c>
      <c r="L8013" s="193">
        <v>5.0019006119043201</v>
      </c>
      <c r="O8013" s="185"/>
    </row>
    <row r="8014" spans="1:15" x14ac:dyDescent="0.25">
      <c r="A8014" s="239" t="s">
        <v>18181</v>
      </c>
      <c r="B8014" s="189" t="s">
        <v>7393</v>
      </c>
      <c r="C8014" s="190" t="s">
        <v>7392</v>
      </c>
      <c r="D8014" s="190" t="s">
        <v>483</v>
      </c>
      <c r="E8014" s="190" t="s">
        <v>20867</v>
      </c>
      <c r="F8014" s="190" t="s">
        <v>20869</v>
      </c>
      <c r="G8014" s="192">
        <v>26301</v>
      </c>
      <c r="H8014" s="191">
        <v>965.89</v>
      </c>
      <c r="I8014" s="188">
        <v>27.229808777397011</v>
      </c>
      <c r="J8014" s="192">
        <v>26301</v>
      </c>
      <c r="K8014" s="191">
        <v>967.2</v>
      </c>
      <c r="L8014" s="193">
        <v>27.192928039702231</v>
      </c>
      <c r="O8014" s="185"/>
    </row>
    <row r="8015" spans="1:15" x14ac:dyDescent="0.25">
      <c r="A8015" s="239" t="s">
        <v>18182</v>
      </c>
      <c r="B8015" s="189" t="s">
        <v>7393</v>
      </c>
      <c r="C8015" s="190" t="s">
        <v>7392</v>
      </c>
      <c r="D8015" s="190" t="s">
        <v>484</v>
      </c>
      <c r="E8015" s="190" t="s">
        <v>20867</v>
      </c>
      <c r="F8015" s="190" t="s">
        <v>20869</v>
      </c>
      <c r="G8015" s="192">
        <v>29334</v>
      </c>
      <c r="H8015" s="191">
        <v>774.46</v>
      </c>
      <c r="I8015" s="188">
        <v>37.876714097564751</v>
      </c>
      <c r="J8015" s="192">
        <v>26300</v>
      </c>
      <c r="K8015" s="191">
        <v>777</v>
      </c>
      <c r="L8015" s="193">
        <v>33.848133848133848</v>
      </c>
      <c r="O8015" s="185"/>
    </row>
    <row r="8016" spans="1:15" x14ac:dyDescent="0.25">
      <c r="A8016" s="239" t="s">
        <v>18183</v>
      </c>
      <c r="B8016" s="189" t="s">
        <v>7393</v>
      </c>
      <c r="C8016" s="190" t="s">
        <v>7392</v>
      </c>
      <c r="D8016" s="190" t="s">
        <v>7093</v>
      </c>
      <c r="E8016" s="190" t="s">
        <v>20867</v>
      </c>
      <c r="F8016" s="190" t="s">
        <v>20869</v>
      </c>
      <c r="G8016" s="192">
        <v>3889</v>
      </c>
      <c r="H8016" s="191">
        <v>215.56</v>
      </c>
      <c r="I8016" s="188">
        <v>18.041380590090927</v>
      </c>
      <c r="J8016" s="192">
        <v>3889</v>
      </c>
      <c r="K8016" s="191">
        <v>221.3</v>
      </c>
      <c r="L8016" s="193">
        <v>17.573429733393581</v>
      </c>
      <c r="O8016" s="185"/>
    </row>
    <row r="8017" spans="1:15" x14ac:dyDescent="0.25">
      <c r="A8017" s="239" t="s">
        <v>18184</v>
      </c>
      <c r="B8017" s="189" t="s">
        <v>7393</v>
      </c>
      <c r="C8017" s="190" t="s">
        <v>7392</v>
      </c>
      <c r="D8017" s="190" t="s">
        <v>485</v>
      </c>
      <c r="E8017" s="190" t="s">
        <v>20867</v>
      </c>
      <c r="F8017" s="190" t="s">
        <v>20869</v>
      </c>
      <c r="G8017" s="192">
        <v>9276</v>
      </c>
      <c r="H8017" s="191">
        <v>534.46</v>
      </c>
      <c r="I8017" s="188">
        <v>17.355835796879092</v>
      </c>
      <c r="J8017" s="192">
        <v>9564</v>
      </c>
      <c r="K8017" s="191">
        <v>543.9</v>
      </c>
      <c r="L8017" s="193">
        <v>17.584114726971869</v>
      </c>
      <c r="O8017" s="185"/>
    </row>
    <row r="8018" spans="1:15" x14ac:dyDescent="0.25">
      <c r="A8018" s="239" t="s">
        <v>18185</v>
      </c>
      <c r="B8018" s="189" t="s">
        <v>7393</v>
      </c>
      <c r="C8018" s="190" t="s">
        <v>7392</v>
      </c>
      <c r="D8018" s="190" t="s">
        <v>486</v>
      </c>
      <c r="E8018" s="190" t="s">
        <v>20867</v>
      </c>
      <c r="F8018" s="190" t="s">
        <v>20869</v>
      </c>
      <c r="G8018" s="192">
        <v>3960</v>
      </c>
      <c r="H8018" s="191">
        <v>219.74</v>
      </c>
      <c r="I8018" s="188">
        <v>18.021297897515243</v>
      </c>
      <c r="J8018" s="192">
        <v>3859.7</v>
      </c>
      <c r="K8018" s="191">
        <v>214.2</v>
      </c>
      <c r="L8018" s="193">
        <v>18.019140989729227</v>
      </c>
      <c r="O8018" s="185"/>
    </row>
    <row r="8019" spans="1:15" x14ac:dyDescent="0.25">
      <c r="A8019" s="239" t="s">
        <v>18186</v>
      </c>
      <c r="B8019" s="189" t="s">
        <v>7393</v>
      </c>
      <c r="C8019" s="190" t="s">
        <v>7392</v>
      </c>
      <c r="D8019" s="190" t="s">
        <v>487</v>
      </c>
      <c r="E8019" s="190" t="s">
        <v>20867</v>
      </c>
      <c r="F8019" s="190" t="s">
        <v>20869</v>
      </c>
      <c r="G8019" s="192">
        <v>4524</v>
      </c>
      <c r="H8019" s="191">
        <v>269.10000000000002</v>
      </c>
      <c r="I8019" s="188">
        <v>16.811594202898551</v>
      </c>
      <c r="J8019" s="192">
        <v>4524</v>
      </c>
      <c r="K8019" s="191">
        <v>276</v>
      </c>
      <c r="L8019" s="193">
        <v>16.391304347826086</v>
      </c>
      <c r="O8019" s="185"/>
    </row>
    <row r="8020" spans="1:15" x14ac:dyDescent="0.25">
      <c r="A8020" s="239" t="s">
        <v>18187</v>
      </c>
      <c r="B8020" s="189" t="s">
        <v>7393</v>
      </c>
      <c r="C8020" s="190" t="s">
        <v>7392</v>
      </c>
      <c r="D8020" s="190" t="s">
        <v>488</v>
      </c>
      <c r="E8020" s="190" t="s">
        <v>20867</v>
      </c>
      <c r="F8020" s="190" t="s">
        <v>20869</v>
      </c>
      <c r="G8020" s="192">
        <v>72720</v>
      </c>
      <c r="H8020" s="191">
        <v>1617.31</v>
      </c>
      <c r="I8020" s="188">
        <v>44.963550587085962</v>
      </c>
      <c r="J8020" s="192">
        <v>72720</v>
      </c>
      <c r="K8020" s="191">
        <v>1624.15</v>
      </c>
      <c r="L8020" s="193">
        <v>44.774189576085952</v>
      </c>
      <c r="O8020" s="185"/>
    </row>
    <row r="8021" spans="1:15" x14ac:dyDescent="0.25">
      <c r="A8021" s="239" t="s">
        <v>18188</v>
      </c>
      <c r="B8021" s="189" t="s">
        <v>7393</v>
      </c>
      <c r="C8021" s="190" t="s">
        <v>7392</v>
      </c>
      <c r="D8021" s="190" t="s">
        <v>489</v>
      </c>
      <c r="E8021" s="190" t="s">
        <v>20867</v>
      </c>
      <c r="F8021" s="190" t="s">
        <v>20869</v>
      </c>
      <c r="G8021" s="192">
        <v>7961</v>
      </c>
      <c r="H8021" s="191">
        <v>120.79</v>
      </c>
      <c r="I8021" s="188">
        <v>65.907773822336281</v>
      </c>
      <c r="J8021" s="192">
        <v>7938.2</v>
      </c>
      <c r="K8021" s="191">
        <v>120.44</v>
      </c>
      <c r="L8021" s="193">
        <v>65.909996678844237</v>
      </c>
      <c r="O8021" s="185"/>
    </row>
    <row r="8022" spans="1:15" x14ac:dyDescent="0.25">
      <c r="A8022" s="239" t="s">
        <v>18189</v>
      </c>
      <c r="B8022" s="189" t="s">
        <v>7393</v>
      </c>
      <c r="C8022" s="190" t="s">
        <v>7392</v>
      </c>
      <c r="D8022" s="190" t="s">
        <v>490</v>
      </c>
      <c r="E8022" s="190" t="s">
        <v>20867</v>
      </c>
      <c r="F8022" s="190" t="s">
        <v>20869</v>
      </c>
      <c r="G8022" s="192">
        <v>6173</v>
      </c>
      <c r="H8022" s="191">
        <v>644.4</v>
      </c>
      <c r="I8022" s="188">
        <v>9.579453755431409</v>
      </c>
      <c r="J8022" s="192">
        <v>6704.66</v>
      </c>
      <c r="K8022" s="191">
        <v>699.9</v>
      </c>
      <c r="L8022" s="193">
        <v>9.5794542077439644</v>
      </c>
      <c r="O8022" s="185"/>
    </row>
    <row r="8023" spans="1:15" x14ac:dyDescent="0.25">
      <c r="A8023" s="239" t="s">
        <v>18190</v>
      </c>
      <c r="B8023" s="189" t="s">
        <v>7393</v>
      </c>
      <c r="C8023" s="190" t="s">
        <v>7392</v>
      </c>
      <c r="D8023" s="190" t="s">
        <v>491</v>
      </c>
      <c r="E8023" s="190" t="s">
        <v>20867</v>
      </c>
      <c r="F8023" s="190" t="s">
        <v>20869</v>
      </c>
      <c r="G8023" s="192">
        <v>45893</v>
      </c>
      <c r="H8023" s="191">
        <v>1838.66</v>
      </c>
      <c r="I8023" s="188">
        <v>24.960025235769528</v>
      </c>
      <c r="J8023" s="192">
        <v>47353</v>
      </c>
      <c r="K8023" s="191">
        <v>1845.5</v>
      </c>
      <c r="L8023" s="193">
        <v>25.658629097805473</v>
      </c>
      <c r="O8023" s="185"/>
    </row>
    <row r="8024" spans="1:15" x14ac:dyDescent="0.25">
      <c r="A8024" s="239" t="s">
        <v>18191</v>
      </c>
      <c r="B8024" s="189" t="s">
        <v>7393</v>
      </c>
      <c r="C8024" s="190" t="s">
        <v>7392</v>
      </c>
      <c r="D8024" s="190" t="s">
        <v>492</v>
      </c>
      <c r="E8024" s="190" t="s">
        <v>20867</v>
      </c>
      <c r="F8024" s="190" t="s">
        <v>20869</v>
      </c>
      <c r="G8024" s="192">
        <v>48</v>
      </c>
      <c r="H8024" s="191">
        <v>50.43</v>
      </c>
      <c r="I8024" s="188">
        <v>0.95181439619274244</v>
      </c>
      <c r="J8024" s="192">
        <v>47.49</v>
      </c>
      <c r="K8024" s="191">
        <v>49.9</v>
      </c>
      <c r="L8024" s="193">
        <v>0.95170340681362731</v>
      </c>
      <c r="O8024" s="185"/>
    </row>
    <row r="8025" spans="1:15" x14ac:dyDescent="0.25">
      <c r="A8025" s="239" t="s">
        <v>18192</v>
      </c>
      <c r="B8025" s="189" t="s">
        <v>7393</v>
      </c>
      <c r="C8025" s="190" t="s">
        <v>7392</v>
      </c>
      <c r="D8025" s="190" t="s">
        <v>493</v>
      </c>
      <c r="E8025" s="190" t="s">
        <v>20867</v>
      </c>
      <c r="F8025" s="190" t="s">
        <v>20869</v>
      </c>
      <c r="G8025" s="192">
        <v>1010</v>
      </c>
      <c r="H8025" s="191">
        <v>142.96</v>
      </c>
      <c r="I8025" s="188">
        <v>7.0649132624510349</v>
      </c>
      <c r="J8025" s="192">
        <v>1010</v>
      </c>
      <c r="K8025" s="191">
        <v>146.19999999999999</v>
      </c>
      <c r="L8025" s="193">
        <v>6.9083447332421342</v>
      </c>
      <c r="O8025" s="185"/>
    </row>
    <row r="8026" spans="1:15" x14ac:dyDescent="0.25">
      <c r="A8026" s="239" t="s">
        <v>18193</v>
      </c>
      <c r="B8026" s="189" t="s">
        <v>7393</v>
      </c>
      <c r="C8026" s="190" t="s">
        <v>7392</v>
      </c>
      <c r="D8026" s="190" t="s">
        <v>494</v>
      </c>
      <c r="E8026" s="190" t="s">
        <v>20867</v>
      </c>
      <c r="F8026" s="190" t="s">
        <v>20869</v>
      </c>
      <c r="G8026" s="192">
        <v>993</v>
      </c>
      <c r="H8026" s="191">
        <v>85.05</v>
      </c>
      <c r="I8026" s="188">
        <v>11.675485008818342</v>
      </c>
      <c r="J8026" s="192">
        <v>1013</v>
      </c>
      <c r="K8026" s="191">
        <v>87.1</v>
      </c>
      <c r="L8026" s="193">
        <v>11.630309988518945</v>
      </c>
      <c r="O8026" s="185"/>
    </row>
    <row r="8027" spans="1:15" x14ac:dyDescent="0.25">
      <c r="A8027" s="239" t="s">
        <v>18194</v>
      </c>
      <c r="B8027" s="189" t="s">
        <v>7393</v>
      </c>
      <c r="C8027" s="190" t="s">
        <v>7392</v>
      </c>
      <c r="D8027" s="190" t="s">
        <v>495</v>
      </c>
      <c r="E8027" s="190" t="s">
        <v>20867</v>
      </c>
      <c r="F8027" s="190" t="s">
        <v>20869</v>
      </c>
      <c r="G8027" s="192">
        <v>46639</v>
      </c>
      <c r="H8027" s="191">
        <v>2163.23</v>
      </c>
      <c r="I8027" s="188">
        <v>21.5598896095191</v>
      </c>
      <c r="J8027" s="192">
        <v>46639</v>
      </c>
      <c r="K8027" s="191">
        <v>2166.4</v>
      </c>
      <c r="L8027" s="193">
        <v>21.528341949778433</v>
      </c>
      <c r="O8027" s="185"/>
    </row>
    <row r="8028" spans="1:15" x14ac:dyDescent="0.25">
      <c r="A8028" s="239" t="s">
        <v>18195</v>
      </c>
      <c r="B8028" s="189" t="s">
        <v>7393</v>
      </c>
      <c r="C8028" s="190" t="s">
        <v>7392</v>
      </c>
      <c r="D8028" s="190" t="s">
        <v>2986</v>
      </c>
      <c r="E8028" s="190" t="s">
        <v>20867</v>
      </c>
      <c r="F8028" s="190" t="s">
        <v>20869</v>
      </c>
      <c r="G8028" s="192">
        <v>1839</v>
      </c>
      <c r="H8028" s="191">
        <v>70.61</v>
      </c>
      <c r="I8028" s="188">
        <v>26.04446962186659</v>
      </c>
      <c r="J8028" s="192">
        <v>2280.11</v>
      </c>
      <c r="K8028" s="191">
        <v>69.819999999999993</v>
      </c>
      <c r="L8028" s="193">
        <v>32.656975078773996</v>
      </c>
      <c r="O8028" s="185"/>
    </row>
    <row r="8029" spans="1:15" x14ac:dyDescent="0.25">
      <c r="A8029" s="239" t="s">
        <v>18196</v>
      </c>
      <c r="B8029" s="189" t="s">
        <v>7393</v>
      </c>
      <c r="C8029" s="190" t="s">
        <v>7392</v>
      </c>
      <c r="D8029" s="190" t="s">
        <v>982</v>
      </c>
      <c r="E8029" s="190" t="s">
        <v>20867</v>
      </c>
      <c r="F8029" s="190" t="s">
        <v>20869</v>
      </c>
      <c r="G8029" s="192">
        <v>46244</v>
      </c>
      <c r="H8029" s="191">
        <v>1775.94</v>
      </c>
      <c r="I8029" s="188">
        <v>26.039167989909568</v>
      </c>
      <c r="J8029" s="192">
        <v>50312</v>
      </c>
      <c r="K8029" s="191">
        <v>1789.7</v>
      </c>
      <c r="L8029" s="193">
        <v>28.111974073867128</v>
      </c>
      <c r="O8029" s="185"/>
    </row>
    <row r="8030" spans="1:15" x14ac:dyDescent="0.25">
      <c r="A8030" s="239" t="s">
        <v>18197</v>
      </c>
      <c r="B8030" s="189" t="s">
        <v>7393</v>
      </c>
      <c r="C8030" s="190" t="s">
        <v>7392</v>
      </c>
      <c r="D8030" s="190" t="s">
        <v>7716</v>
      </c>
      <c r="E8030" s="190" t="s">
        <v>20867</v>
      </c>
      <c r="F8030" s="190" t="s">
        <v>20869</v>
      </c>
      <c r="G8030" s="192">
        <v>12240</v>
      </c>
      <c r="H8030" s="191">
        <v>433.73</v>
      </c>
      <c r="I8030" s="188">
        <v>28.220321398104812</v>
      </c>
      <c r="J8030" s="192">
        <v>12398</v>
      </c>
      <c r="K8030" s="191">
        <v>439.4</v>
      </c>
      <c r="L8030" s="193">
        <v>28.21574874829313</v>
      </c>
      <c r="O8030" s="185"/>
    </row>
    <row r="8031" spans="1:15" x14ac:dyDescent="0.25">
      <c r="A8031" s="239" t="s">
        <v>18198</v>
      </c>
      <c r="B8031" s="189" t="s">
        <v>7393</v>
      </c>
      <c r="C8031" s="190" t="s">
        <v>7392</v>
      </c>
      <c r="D8031" s="190" t="s">
        <v>983</v>
      </c>
      <c r="E8031" s="190" t="s">
        <v>20867</v>
      </c>
      <c r="F8031" s="190" t="s">
        <v>20869</v>
      </c>
      <c r="G8031" s="192">
        <v>2481</v>
      </c>
      <c r="H8031" s="191">
        <v>359.09</v>
      </c>
      <c r="I8031" s="188">
        <v>6.9091314155225714</v>
      </c>
      <c r="J8031" s="192">
        <v>2517.96</v>
      </c>
      <c r="K8031" s="191">
        <v>364.25</v>
      </c>
      <c r="L8031" s="193">
        <v>6.9127247769389157</v>
      </c>
      <c r="O8031" s="185"/>
    </row>
    <row r="8032" spans="1:15" x14ac:dyDescent="0.25">
      <c r="A8032" s="239" t="s">
        <v>18199</v>
      </c>
      <c r="B8032" s="189" t="s">
        <v>7393</v>
      </c>
      <c r="C8032" s="190" t="s">
        <v>7392</v>
      </c>
      <c r="D8032" s="190" t="s">
        <v>984</v>
      </c>
      <c r="E8032" s="190" t="s">
        <v>20867</v>
      </c>
      <c r="F8032" s="190" t="s">
        <v>20869</v>
      </c>
      <c r="G8032" s="192">
        <v>6717</v>
      </c>
      <c r="H8032" s="191">
        <v>265.49</v>
      </c>
      <c r="I8032" s="188">
        <v>25.300387961881803</v>
      </c>
      <c r="J8032" s="192">
        <v>6998</v>
      </c>
      <c r="K8032" s="191">
        <v>268.60000000000002</v>
      </c>
      <c r="L8032" s="193">
        <v>26.053611317944899</v>
      </c>
      <c r="O8032" s="185"/>
    </row>
    <row r="8033" spans="1:15" x14ac:dyDescent="0.25">
      <c r="A8033" s="239" t="s">
        <v>18200</v>
      </c>
      <c r="B8033" s="189" t="s">
        <v>7393</v>
      </c>
      <c r="C8033" s="190" t="s">
        <v>7392</v>
      </c>
      <c r="D8033" s="190" t="s">
        <v>985</v>
      </c>
      <c r="E8033" s="190" t="s">
        <v>20867</v>
      </c>
      <c r="F8033" s="190" t="s">
        <v>20869</v>
      </c>
      <c r="G8033" s="192">
        <v>22349</v>
      </c>
      <c r="H8033" s="191">
        <v>629.20000000000005</v>
      </c>
      <c r="I8033" s="188">
        <v>35.519707565162108</v>
      </c>
      <c r="J8033" s="192">
        <v>22154.18</v>
      </c>
      <c r="K8033" s="191">
        <v>623.71</v>
      </c>
      <c r="L8033" s="193">
        <v>35.520001282647385</v>
      </c>
      <c r="O8033" s="185"/>
    </row>
    <row r="8034" spans="1:15" x14ac:dyDescent="0.25">
      <c r="A8034" s="239" t="s">
        <v>18201</v>
      </c>
      <c r="B8034" s="189" t="s">
        <v>7393</v>
      </c>
      <c r="C8034" s="190" t="s">
        <v>7392</v>
      </c>
      <c r="D8034" s="190" t="s">
        <v>986</v>
      </c>
      <c r="E8034" s="190" t="s">
        <v>20867</v>
      </c>
      <c r="F8034" s="190" t="s">
        <v>20869</v>
      </c>
      <c r="G8034" s="192">
        <v>5279</v>
      </c>
      <c r="H8034" s="191">
        <v>265.52</v>
      </c>
      <c r="I8034" s="188">
        <v>19.88174148840012</v>
      </c>
      <c r="J8034" s="192">
        <v>5372.37</v>
      </c>
      <c r="K8034" s="191">
        <v>265.2</v>
      </c>
      <c r="L8034" s="193">
        <v>20.257805429864256</v>
      </c>
      <c r="O8034" s="185"/>
    </row>
    <row r="8035" spans="1:15" x14ac:dyDescent="0.25">
      <c r="A8035" s="239" t="s">
        <v>18202</v>
      </c>
      <c r="B8035" s="189" t="s">
        <v>7393</v>
      </c>
      <c r="C8035" s="190" t="s">
        <v>7392</v>
      </c>
      <c r="D8035" s="190" t="s">
        <v>987</v>
      </c>
      <c r="E8035" s="190" t="s">
        <v>20867</v>
      </c>
      <c r="F8035" s="190" t="s">
        <v>20869</v>
      </c>
      <c r="G8035" s="192">
        <v>3505</v>
      </c>
      <c r="H8035" s="191">
        <v>186.43</v>
      </c>
      <c r="I8035" s="188">
        <v>18.800622217454272</v>
      </c>
      <c r="J8035" s="192">
        <v>3485.52</v>
      </c>
      <c r="K8035" s="191">
        <v>185.4</v>
      </c>
      <c r="L8035" s="193">
        <v>18.8</v>
      </c>
      <c r="O8035" s="185"/>
    </row>
    <row r="8036" spans="1:15" x14ac:dyDescent="0.25">
      <c r="A8036" s="239" t="s">
        <v>18203</v>
      </c>
      <c r="B8036" s="189" t="s">
        <v>7393</v>
      </c>
      <c r="C8036" s="190" t="s">
        <v>7392</v>
      </c>
      <c r="D8036" s="190" t="s">
        <v>988</v>
      </c>
      <c r="E8036" s="190" t="s">
        <v>20867</v>
      </c>
      <c r="F8036" s="190" t="s">
        <v>20869</v>
      </c>
      <c r="G8036" s="192">
        <v>966</v>
      </c>
      <c r="H8036" s="191">
        <v>79.64</v>
      </c>
      <c r="I8036" s="188">
        <v>12.129583124058263</v>
      </c>
      <c r="J8036" s="192">
        <v>1966</v>
      </c>
      <c r="K8036" s="191">
        <v>80.5</v>
      </c>
      <c r="L8036" s="193">
        <v>24.422360248447205</v>
      </c>
      <c r="O8036" s="185"/>
    </row>
    <row r="8037" spans="1:15" x14ac:dyDescent="0.25">
      <c r="A8037" s="239" t="s">
        <v>18204</v>
      </c>
      <c r="B8037" s="189" t="s">
        <v>7393</v>
      </c>
      <c r="C8037" s="190" t="s">
        <v>7392</v>
      </c>
      <c r="D8037" s="190" t="s">
        <v>7256</v>
      </c>
      <c r="E8037" s="190" t="s">
        <v>20867</v>
      </c>
      <c r="F8037" s="190" t="s">
        <v>20868</v>
      </c>
      <c r="G8037" s="192">
        <v>0</v>
      </c>
      <c r="H8037" s="191">
        <v>67.52</v>
      </c>
      <c r="I8037" s="188">
        <v>0</v>
      </c>
      <c r="J8037" s="192">
        <v>0</v>
      </c>
      <c r="K8037" s="191">
        <v>68.2</v>
      </c>
      <c r="L8037" s="193">
        <v>0</v>
      </c>
      <c r="O8037" s="185"/>
    </row>
    <row r="8038" spans="1:15" x14ac:dyDescent="0.25">
      <c r="A8038" s="239" t="s">
        <v>18205</v>
      </c>
      <c r="B8038" s="189" t="s">
        <v>7393</v>
      </c>
      <c r="C8038" s="190" t="s">
        <v>7392</v>
      </c>
      <c r="D8038" s="190" t="s">
        <v>146</v>
      </c>
      <c r="E8038" s="190" t="s">
        <v>20867</v>
      </c>
      <c r="F8038" s="190" t="s">
        <v>20869</v>
      </c>
      <c r="G8038" s="192">
        <v>2407</v>
      </c>
      <c r="H8038" s="191">
        <v>185.29</v>
      </c>
      <c r="I8038" s="188">
        <v>12.990447406767769</v>
      </c>
      <c r="J8038" s="192">
        <v>2407</v>
      </c>
      <c r="K8038" s="191">
        <v>185.4</v>
      </c>
      <c r="L8038" s="193">
        <v>12.982740021574973</v>
      </c>
      <c r="O8038" s="185"/>
    </row>
    <row r="8039" spans="1:15" x14ac:dyDescent="0.25">
      <c r="A8039" s="239" t="s">
        <v>18206</v>
      </c>
      <c r="B8039" s="189" t="s">
        <v>7393</v>
      </c>
      <c r="C8039" s="190" t="s">
        <v>7392</v>
      </c>
      <c r="D8039" s="190" t="s">
        <v>5021</v>
      </c>
      <c r="E8039" s="190" t="s">
        <v>20867</v>
      </c>
      <c r="F8039" s="190" t="s">
        <v>20869</v>
      </c>
      <c r="G8039" s="192">
        <v>3005</v>
      </c>
      <c r="H8039" s="191">
        <v>168.25</v>
      </c>
      <c r="I8039" s="188">
        <v>17.860326894502229</v>
      </c>
      <c r="J8039" s="192">
        <v>3058.7</v>
      </c>
      <c r="K8039" s="191">
        <v>171.3</v>
      </c>
      <c r="L8039" s="193">
        <v>17.855808523058958</v>
      </c>
      <c r="O8039" s="185"/>
    </row>
    <row r="8040" spans="1:15" x14ac:dyDescent="0.25">
      <c r="A8040" s="239" t="s">
        <v>18207</v>
      </c>
      <c r="B8040" s="189" t="s">
        <v>7393</v>
      </c>
      <c r="C8040" s="190" t="s">
        <v>7392</v>
      </c>
      <c r="D8040" s="190" t="s">
        <v>147</v>
      </c>
      <c r="E8040" s="190" t="s">
        <v>20867</v>
      </c>
      <c r="F8040" s="190" t="s">
        <v>20869</v>
      </c>
      <c r="G8040" s="192">
        <v>3901</v>
      </c>
      <c r="H8040" s="191">
        <v>178.88</v>
      </c>
      <c r="I8040" s="188">
        <v>21.807915921288014</v>
      </c>
      <c r="J8040" s="192">
        <v>3901</v>
      </c>
      <c r="K8040" s="191">
        <v>179.4</v>
      </c>
      <c r="L8040" s="193">
        <v>21.744704570791527</v>
      </c>
      <c r="O8040" s="185"/>
    </row>
    <row r="8041" spans="1:15" x14ac:dyDescent="0.25">
      <c r="A8041" s="239" t="s">
        <v>18208</v>
      </c>
      <c r="B8041" s="189" t="s">
        <v>7393</v>
      </c>
      <c r="C8041" s="190" t="s">
        <v>7392</v>
      </c>
      <c r="D8041" s="190" t="s">
        <v>148</v>
      </c>
      <c r="E8041" s="190" t="s">
        <v>20867</v>
      </c>
      <c r="F8041" s="190" t="s">
        <v>20869</v>
      </c>
      <c r="G8041" s="192">
        <v>3686</v>
      </c>
      <c r="H8041" s="191">
        <v>180.36</v>
      </c>
      <c r="I8041" s="188">
        <v>20.436903969838099</v>
      </c>
      <c r="J8041" s="192">
        <v>4071</v>
      </c>
      <c r="K8041" s="191">
        <v>182.9</v>
      </c>
      <c r="L8041" s="193">
        <v>22.258064516129032</v>
      </c>
      <c r="O8041" s="185"/>
    </row>
    <row r="8042" spans="1:15" x14ac:dyDescent="0.25">
      <c r="A8042" s="239" t="s">
        <v>18209</v>
      </c>
      <c r="B8042" s="189" t="s">
        <v>7393</v>
      </c>
      <c r="C8042" s="190" t="s">
        <v>7392</v>
      </c>
      <c r="D8042" s="190" t="s">
        <v>149</v>
      </c>
      <c r="E8042" s="190" t="s">
        <v>20867</v>
      </c>
      <c r="F8042" s="190" t="s">
        <v>20869</v>
      </c>
      <c r="G8042" s="192">
        <v>3162</v>
      </c>
      <c r="H8042" s="191">
        <v>159.06</v>
      </c>
      <c r="I8042" s="188">
        <v>19.87929083364768</v>
      </c>
      <c r="J8042" s="192">
        <v>3152.37</v>
      </c>
      <c r="K8042" s="191">
        <v>158.57</v>
      </c>
      <c r="L8042" s="193">
        <v>19.879989909819006</v>
      </c>
      <c r="O8042" s="185"/>
    </row>
    <row r="8043" spans="1:15" x14ac:dyDescent="0.25">
      <c r="A8043" s="239" t="s">
        <v>18210</v>
      </c>
      <c r="B8043" s="189" t="s">
        <v>7393</v>
      </c>
      <c r="C8043" s="190" t="s">
        <v>7392</v>
      </c>
      <c r="D8043" s="190" t="s">
        <v>150</v>
      </c>
      <c r="E8043" s="190" t="s">
        <v>20867</v>
      </c>
      <c r="F8043" s="190" t="s">
        <v>20869</v>
      </c>
      <c r="G8043" s="192">
        <v>10990</v>
      </c>
      <c r="H8043" s="191">
        <v>736.12</v>
      </c>
      <c r="I8043" s="188">
        <v>14.92963103841765</v>
      </c>
      <c r="J8043" s="192">
        <v>10880.83</v>
      </c>
      <c r="K8043" s="191">
        <v>728.8</v>
      </c>
      <c r="L8043" s="193">
        <v>14.92978869374314</v>
      </c>
      <c r="O8043" s="185"/>
    </row>
    <row r="8044" spans="1:15" x14ac:dyDescent="0.25">
      <c r="A8044" s="239" t="s">
        <v>18211</v>
      </c>
      <c r="B8044" s="189" t="s">
        <v>7393</v>
      </c>
      <c r="C8044" s="190" t="s">
        <v>7392</v>
      </c>
      <c r="D8044" s="190" t="s">
        <v>5199</v>
      </c>
      <c r="E8044" s="190" t="s">
        <v>20867</v>
      </c>
      <c r="F8044" s="190" t="s">
        <v>20869</v>
      </c>
      <c r="G8044" s="192">
        <v>8603</v>
      </c>
      <c r="H8044" s="191">
        <v>313.95999999999998</v>
      </c>
      <c r="I8044" s="188">
        <v>27.401579819085235</v>
      </c>
      <c r="J8044" s="192">
        <v>8590.7199999999993</v>
      </c>
      <c r="K8044" s="191">
        <v>313.5</v>
      </c>
      <c r="L8044" s="193">
        <v>27.402615629984048</v>
      </c>
      <c r="O8044" s="185"/>
    </row>
    <row r="8045" spans="1:15" x14ac:dyDescent="0.25">
      <c r="A8045" s="239" t="s">
        <v>18212</v>
      </c>
      <c r="B8045" s="189" t="s">
        <v>7393</v>
      </c>
      <c r="C8045" s="190" t="s">
        <v>7392</v>
      </c>
      <c r="D8045" s="190" t="s">
        <v>8197</v>
      </c>
      <c r="E8045" s="190" t="s">
        <v>20867</v>
      </c>
      <c r="F8045" s="190" t="s">
        <v>20869</v>
      </c>
      <c r="G8045" s="192">
        <v>217969</v>
      </c>
      <c r="H8045" s="191">
        <v>5437</v>
      </c>
      <c r="I8045" s="188">
        <v>40.089939304763654</v>
      </c>
      <c r="J8045" s="192">
        <v>219811</v>
      </c>
      <c r="K8045" s="191">
        <v>5483</v>
      </c>
      <c r="L8045" s="193">
        <v>40.089549516687946</v>
      </c>
      <c r="O8045" s="185"/>
    </row>
    <row r="8046" spans="1:15" x14ac:dyDescent="0.25">
      <c r="A8046" s="239" t="s">
        <v>18213</v>
      </c>
      <c r="B8046" s="189" t="s">
        <v>7393</v>
      </c>
      <c r="C8046" s="190" t="s">
        <v>7392</v>
      </c>
      <c r="D8046" s="190" t="s">
        <v>151</v>
      </c>
      <c r="E8046" s="190" t="s">
        <v>20867</v>
      </c>
      <c r="F8046" s="190" t="s">
        <v>20869</v>
      </c>
      <c r="G8046" s="192">
        <v>13820</v>
      </c>
      <c r="H8046" s="191">
        <v>735.5</v>
      </c>
      <c r="I8046" s="188">
        <v>18.789938817131205</v>
      </c>
      <c r="J8046" s="192">
        <v>13700.92</v>
      </c>
      <c r="K8046" s="191">
        <v>729.2</v>
      </c>
      <c r="L8046" s="193">
        <v>18.788974218321446</v>
      </c>
      <c r="O8046" s="185"/>
    </row>
    <row r="8047" spans="1:15" x14ac:dyDescent="0.25">
      <c r="A8047" s="239" t="s">
        <v>18214</v>
      </c>
      <c r="B8047" s="189" t="s">
        <v>7393</v>
      </c>
      <c r="C8047" s="190" t="s">
        <v>7392</v>
      </c>
      <c r="D8047" s="190" t="s">
        <v>152</v>
      </c>
      <c r="E8047" s="190" t="s">
        <v>20867</v>
      </c>
      <c r="F8047" s="190" t="s">
        <v>20869</v>
      </c>
      <c r="G8047" s="192">
        <v>7771</v>
      </c>
      <c r="H8047" s="191">
        <v>184.22</v>
      </c>
      <c r="I8047" s="188">
        <v>42.183259146672455</v>
      </c>
      <c r="J8047" s="192">
        <v>7771</v>
      </c>
      <c r="K8047" s="191">
        <v>186.86</v>
      </c>
      <c r="L8047" s="193">
        <v>41.587284598094826</v>
      </c>
      <c r="O8047" s="185"/>
    </row>
    <row r="8048" spans="1:15" x14ac:dyDescent="0.25">
      <c r="A8048" s="239" t="s">
        <v>18215</v>
      </c>
      <c r="B8048" s="189" t="s">
        <v>7393</v>
      </c>
      <c r="C8048" s="190" t="s">
        <v>7392</v>
      </c>
      <c r="D8048" s="190" t="s">
        <v>153</v>
      </c>
      <c r="E8048" s="190" t="s">
        <v>20867</v>
      </c>
      <c r="F8048" s="190" t="s">
        <v>20869</v>
      </c>
      <c r="G8048" s="192">
        <v>14903</v>
      </c>
      <c r="H8048" s="191">
        <v>1839.02</v>
      </c>
      <c r="I8048" s="188">
        <v>8.1037726615262482</v>
      </c>
      <c r="J8048" s="192">
        <v>15619.9</v>
      </c>
      <c r="K8048" s="191">
        <v>1835.8</v>
      </c>
      <c r="L8048" s="193">
        <v>8.5084976576969176</v>
      </c>
      <c r="O8048" s="185"/>
    </row>
    <row r="8049" spans="1:15" x14ac:dyDescent="0.25">
      <c r="A8049" s="239" t="s">
        <v>18216</v>
      </c>
      <c r="B8049" s="189" t="s">
        <v>7393</v>
      </c>
      <c r="C8049" s="190" t="s">
        <v>7392</v>
      </c>
      <c r="D8049" s="190" t="s">
        <v>154</v>
      </c>
      <c r="E8049" s="190" t="s">
        <v>20867</v>
      </c>
      <c r="F8049" s="190" t="s">
        <v>20869</v>
      </c>
      <c r="G8049" s="192">
        <v>977</v>
      </c>
      <c r="H8049" s="191">
        <v>114.16</v>
      </c>
      <c r="I8049" s="188">
        <v>8.5581639803784171</v>
      </c>
      <c r="J8049" s="192">
        <v>1965.4</v>
      </c>
      <c r="K8049" s="191">
        <v>112.78</v>
      </c>
      <c r="L8049" s="193">
        <v>17.426848732044689</v>
      </c>
      <c r="O8049" s="185"/>
    </row>
    <row r="8050" spans="1:15" x14ac:dyDescent="0.25">
      <c r="A8050" s="239" t="s">
        <v>18217</v>
      </c>
      <c r="B8050" s="189" t="s">
        <v>7393</v>
      </c>
      <c r="C8050" s="190" t="s">
        <v>7392</v>
      </c>
      <c r="D8050" s="190" t="s">
        <v>5052</v>
      </c>
      <c r="E8050" s="190" t="s">
        <v>20867</v>
      </c>
      <c r="F8050" s="190" t="s">
        <v>20869</v>
      </c>
      <c r="G8050" s="192">
        <v>16021</v>
      </c>
      <c r="H8050" s="191">
        <v>469.51</v>
      </c>
      <c r="I8050" s="188">
        <v>34.122808885859726</v>
      </c>
      <c r="J8050" s="192">
        <v>19648.91</v>
      </c>
      <c r="K8050" s="191">
        <v>467.26</v>
      </c>
      <c r="L8050" s="193">
        <v>42.051341865342636</v>
      </c>
      <c r="O8050" s="185"/>
    </row>
    <row r="8051" spans="1:15" x14ac:dyDescent="0.25">
      <c r="A8051" s="239" t="s">
        <v>18218</v>
      </c>
      <c r="B8051" s="189" t="s">
        <v>7393</v>
      </c>
      <c r="C8051" s="190" t="s">
        <v>7392</v>
      </c>
      <c r="D8051" s="190" t="s">
        <v>155</v>
      </c>
      <c r="E8051" s="190" t="s">
        <v>20867</v>
      </c>
      <c r="F8051" s="190" t="s">
        <v>20869</v>
      </c>
      <c r="G8051" s="192">
        <v>990</v>
      </c>
      <c r="H8051" s="191">
        <v>87.34</v>
      </c>
      <c r="I8051" s="188">
        <v>11.335012594458437</v>
      </c>
      <c r="J8051" s="192">
        <v>1190</v>
      </c>
      <c r="K8051" s="191">
        <v>88.53</v>
      </c>
      <c r="L8051" s="193">
        <v>13.441771151022252</v>
      </c>
      <c r="O8051" s="185"/>
    </row>
    <row r="8052" spans="1:15" x14ac:dyDescent="0.25">
      <c r="A8052" s="239" t="s">
        <v>18219</v>
      </c>
      <c r="B8052" s="189" t="s">
        <v>7395</v>
      </c>
      <c r="C8052" s="190" t="s">
        <v>7394</v>
      </c>
      <c r="D8052" s="190" t="s">
        <v>156</v>
      </c>
      <c r="E8052" s="190" t="s">
        <v>20867</v>
      </c>
      <c r="F8052" s="190" t="s">
        <v>20869</v>
      </c>
      <c r="G8052" s="192">
        <v>8199.2900000000009</v>
      </c>
      <c r="H8052" s="191">
        <v>154</v>
      </c>
      <c r="I8052" s="188">
        <v>53.242142857142866</v>
      </c>
      <c r="J8052" s="192">
        <v>7961.67</v>
      </c>
      <c r="K8052" s="191">
        <v>157</v>
      </c>
      <c r="L8052" s="193">
        <v>50.711273885350316</v>
      </c>
      <c r="O8052" s="185"/>
    </row>
    <row r="8053" spans="1:15" x14ac:dyDescent="0.25">
      <c r="A8053" s="239" t="s">
        <v>18220</v>
      </c>
      <c r="B8053" s="189" t="s">
        <v>7395</v>
      </c>
      <c r="C8053" s="190" t="s">
        <v>7394</v>
      </c>
      <c r="D8053" s="190" t="s">
        <v>1237</v>
      </c>
      <c r="E8053" s="190" t="s">
        <v>20867</v>
      </c>
      <c r="F8053" s="190" t="s">
        <v>20869</v>
      </c>
      <c r="G8053" s="192">
        <v>12975.36</v>
      </c>
      <c r="H8053" s="191">
        <v>496</v>
      </c>
      <c r="I8053" s="188">
        <v>26.16</v>
      </c>
      <c r="J8053" s="192">
        <v>13782.94</v>
      </c>
      <c r="K8053" s="191">
        <v>510</v>
      </c>
      <c r="L8053" s="193">
        <v>27.025372549019608</v>
      </c>
      <c r="O8053" s="185"/>
    </row>
    <row r="8054" spans="1:15" x14ac:dyDescent="0.25">
      <c r="A8054" s="239" t="s">
        <v>18221</v>
      </c>
      <c r="B8054" s="189" t="s">
        <v>7395</v>
      </c>
      <c r="C8054" s="190" t="s">
        <v>7394</v>
      </c>
      <c r="D8054" s="190" t="s">
        <v>157</v>
      </c>
      <c r="E8054" s="190" t="s">
        <v>20867</v>
      </c>
      <c r="F8054" s="190" t="s">
        <v>20869</v>
      </c>
      <c r="G8054" s="192">
        <v>7395</v>
      </c>
      <c r="H8054" s="191">
        <v>351</v>
      </c>
      <c r="I8054" s="188">
        <v>21.068376068376068</v>
      </c>
      <c r="J8054" s="192">
        <v>7458.72</v>
      </c>
      <c r="K8054" s="191">
        <v>354</v>
      </c>
      <c r="L8054" s="193">
        <v>21.069830508474578</v>
      </c>
      <c r="O8054" s="185"/>
    </row>
    <row r="8055" spans="1:15" x14ac:dyDescent="0.25">
      <c r="A8055" s="239" t="s">
        <v>18222</v>
      </c>
      <c r="B8055" s="189" t="s">
        <v>7395</v>
      </c>
      <c r="C8055" s="190" t="s">
        <v>7394</v>
      </c>
      <c r="D8055" s="190" t="s">
        <v>158</v>
      </c>
      <c r="E8055" s="190" t="s">
        <v>20867</v>
      </c>
      <c r="F8055" s="190" t="s">
        <v>20869</v>
      </c>
      <c r="G8055" s="192">
        <v>230838.92</v>
      </c>
      <c r="H8055" s="191">
        <v>5931</v>
      </c>
      <c r="I8055" s="188">
        <v>38.920741864778286</v>
      </c>
      <c r="J8055" s="192">
        <v>232624.84</v>
      </c>
      <c r="K8055" s="191">
        <v>5977</v>
      </c>
      <c r="L8055" s="193">
        <v>38.92</v>
      </c>
      <c r="O8055" s="185"/>
    </row>
    <row r="8056" spans="1:15" x14ac:dyDescent="0.25">
      <c r="A8056" s="239" t="s">
        <v>18223</v>
      </c>
      <c r="B8056" s="189" t="s">
        <v>7395</v>
      </c>
      <c r="C8056" s="190" t="s">
        <v>7394</v>
      </c>
      <c r="D8056" s="190" t="s">
        <v>159</v>
      </c>
      <c r="E8056" s="190" t="s">
        <v>20867</v>
      </c>
      <c r="F8056" s="190" t="s">
        <v>20869</v>
      </c>
      <c r="G8056" s="192">
        <v>900</v>
      </c>
      <c r="H8056" s="191">
        <v>44</v>
      </c>
      <c r="I8056" s="188">
        <v>20.454545454545453</v>
      </c>
      <c r="J8056" s="192">
        <v>800</v>
      </c>
      <c r="K8056" s="191">
        <v>42</v>
      </c>
      <c r="L8056" s="193">
        <v>19.047619047619047</v>
      </c>
      <c r="O8056" s="185"/>
    </row>
    <row r="8057" spans="1:15" x14ac:dyDescent="0.25">
      <c r="A8057" s="239" t="s">
        <v>18224</v>
      </c>
      <c r="B8057" s="189" t="s">
        <v>7395</v>
      </c>
      <c r="C8057" s="190" t="s">
        <v>7394</v>
      </c>
      <c r="D8057" s="190" t="s">
        <v>160</v>
      </c>
      <c r="E8057" s="190" t="s">
        <v>20867</v>
      </c>
      <c r="F8057" s="190" t="s">
        <v>20869</v>
      </c>
      <c r="G8057" s="192">
        <v>1500</v>
      </c>
      <c r="H8057" s="191">
        <v>132</v>
      </c>
      <c r="I8057" s="188">
        <v>11.363636363636363</v>
      </c>
      <c r="J8057" s="192">
        <v>1500</v>
      </c>
      <c r="K8057" s="191">
        <v>137</v>
      </c>
      <c r="L8057" s="193">
        <v>10.948905109489051</v>
      </c>
      <c r="O8057" s="185"/>
    </row>
    <row r="8058" spans="1:15" x14ac:dyDescent="0.25">
      <c r="A8058" s="239" t="s">
        <v>18225</v>
      </c>
      <c r="B8058" s="189" t="s">
        <v>7395</v>
      </c>
      <c r="C8058" s="190" t="s">
        <v>7394</v>
      </c>
      <c r="D8058" s="190" t="s">
        <v>161</v>
      </c>
      <c r="E8058" s="190" t="s">
        <v>20867</v>
      </c>
      <c r="F8058" s="190" t="s">
        <v>20869</v>
      </c>
      <c r="G8058" s="192">
        <v>17563</v>
      </c>
      <c r="H8058" s="191">
        <v>772</v>
      </c>
      <c r="I8058" s="188">
        <v>22.75</v>
      </c>
      <c r="J8058" s="192">
        <v>17836</v>
      </c>
      <c r="K8058" s="191">
        <v>784</v>
      </c>
      <c r="L8058" s="193">
        <v>22.75</v>
      </c>
      <c r="O8058" s="185"/>
    </row>
    <row r="8059" spans="1:15" x14ac:dyDescent="0.25">
      <c r="A8059" s="239" t="s">
        <v>18226</v>
      </c>
      <c r="B8059" s="189" t="s">
        <v>7395</v>
      </c>
      <c r="C8059" s="190" t="s">
        <v>7394</v>
      </c>
      <c r="D8059" s="190" t="s">
        <v>162</v>
      </c>
      <c r="E8059" s="190" t="s">
        <v>20867</v>
      </c>
      <c r="F8059" s="190" t="s">
        <v>20869</v>
      </c>
      <c r="G8059" s="192">
        <v>4161.8</v>
      </c>
      <c r="H8059" s="191">
        <v>94</v>
      </c>
      <c r="I8059" s="188">
        <v>44.274468085106385</v>
      </c>
      <c r="J8059" s="192">
        <v>4249.92</v>
      </c>
      <c r="K8059" s="191">
        <v>96</v>
      </c>
      <c r="L8059" s="193">
        <v>44.27</v>
      </c>
      <c r="O8059" s="185"/>
    </row>
    <row r="8060" spans="1:15" x14ac:dyDescent="0.25">
      <c r="A8060" s="239" t="s">
        <v>18227</v>
      </c>
      <c r="B8060" s="189" t="s">
        <v>7395</v>
      </c>
      <c r="C8060" s="190" t="s">
        <v>7394</v>
      </c>
      <c r="D8060" s="190" t="s">
        <v>163</v>
      </c>
      <c r="E8060" s="190" t="s">
        <v>20867</v>
      </c>
      <c r="F8060" s="190" t="s">
        <v>20869</v>
      </c>
      <c r="G8060" s="192">
        <v>9500</v>
      </c>
      <c r="H8060" s="191">
        <v>351</v>
      </c>
      <c r="I8060" s="188">
        <v>27.065527065527064</v>
      </c>
      <c r="J8060" s="192">
        <v>9250</v>
      </c>
      <c r="K8060" s="191">
        <v>358</v>
      </c>
      <c r="L8060" s="193">
        <v>25.837988826815643</v>
      </c>
      <c r="O8060" s="185"/>
    </row>
    <row r="8061" spans="1:15" x14ac:dyDescent="0.25">
      <c r="A8061" s="239" t="s">
        <v>18228</v>
      </c>
      <c r="B8061" s="189" t="s">
        <v>7395</v>
      </c>
      <c r="C8061" s="190" t="s">
        <v>7394</v>
      </c>
      <c r="D8061" s="190" t="s">
        <v>164</v>
      </c>
      <c r="E8061" s="190" t="s">
        <v>20867</v>
      </c>
      <c r="F8061" s="190" t="s">
        <v>20869</v>
      </c>
      <c r="G8061" s="192">
        <v>255860</v>
      </c>
      <c r="H8061" s="191">
        <v>3546</v>
      </c>
      <c r="I8061" s="188">
        <v>72.154540327129155</v>
      </c>
      <c r="J8061" s="192">
        <v>225388</v>
      </c>
      <c r="K8061" s="191">
        <v>3598</v>
      </c>
      <c r="L8061" s="193">
        <v>62.642579210672594</v>
      </c>
      <c r="O8061" s="185"/>
    </row>
    <row r="8062" spans="1:15" x14ac:dyDescent="0.25">
      <c r="A8062" s="239" t="s">
        <v>18229</v>
      </c>
      <c r="B8062" s="189" t="s">
        <v>7395</v>
      </c>
      <c r="C8062" s="190" t="s">
        <v>7394</v>
      </c>
      <c r="D8062" s="190" t="s">
        <v>165</v>
      </c>
      <c r="E8062" s="190" t="s">
        <v>20867</v>
      </c>
      <c r="F8062" s="190" t="s">
        <v>20869</v>
      </c>
      <c r="G8062" s="192">
        <v>65900</v>
      </c>
      <c r="H8062" s="191">
        <v>1582</v>
      </c>
      <c r="I8062" s="188">
        <v>41.656131479140328</v>
      </c>
      <c r="J8062" s="192">
        <v>62332.66</v>
      </c>
      <c r="K8062" s="191">
        <v>1609</v>
      </c>
      <c r="L8062" s="193">
        <v>38.74</v>
      </c>
      <c r="O8062" s="185"/>
    </row>
    <row r="8063" spans="1:15" x14ac:dyDescent="0.25">
      <c r="A8063" s="239" t="s">
        <v>18230</v>
      </c>
      <c r="B8063" s="189" t="s">
        <v>7395</v>
      </c>
      <c r="C8063" s="190" t="s">
        <v>7394</v>
      </c>
      <c r="D8063" s="190" t="s">
        <v>166</v>
      </c>
      <c r="E8063" s="190" t="s">
        <v>20867</v>
      </c>
      <c r="F8063" s="190" t="s">
        <v>20869</v>
      </c>
      <c r="G8063" s="192">
        <v>80000</v>
      </c>
      <c r="H8063" s="191">
        <v>2135</v>
      </c>
      <c r="I8063" s="188">
        <v>37.470725995316158</v>
      </c>
      <c r="J8063" s="192">
        <v>74000</v>
      </c>
      <c r="K8063" s="191">
        <v>2164</v>
      </c>
      <c r="L8063" s="193">
        <v>34.195933456561924</v>
      </c>
      <c r="O8063" s="185"/>
    </row>
    <row r="8064" spans="1:15" x14ac:dyDescent="0.25">
      <c r="A8064" s="239" t="s">
        <v>18231</v>
      </c>
      <c r="B8064" s="189" t="s">
        <v>7395</v>
      </c>
      <c r="C8064" s="190" t="s">
        <v>7394</v>
      </c>
      <c r="D8064" s="190" t="s">
        <v>167</v>
      </c>
      <c r="E8064" s="190" t="s">
        <v>20867</v>
      </c>
      <c r="F8064" s="190" t="s">
        <v>20869</v>
      </c>
      <c r="G8064" s="192">
        <v>1080</v>
      </c>
      <c r="H8064" s="191">
        <v>64</v>
      </c>
      <c r="I8064" s="188">
        <v>16.875</v>
      </c>
      <c r="J8064" s="192">
        <v>1070</v>
      </c>
      <c r="K8064" s="191">
        <v>65</v>
      </c>
      <c r="L8064" s="193">
        <v>16.46153846153846</v>
      </c>
      <c r="O8064" s="185"/>
    </row>
    <row r="8065" spans="1:15" x14ac:dyDescent="0.25">
      <c r="A8065" s="239" t="s">
        <v>18232</v>
      </c>
      <c r="B8065" s="189" t="s">
        <v>7395</v>
      </c>
      <c r="C8065" s="190" t="s">
        <v>7394</v>
      </c>
      <c r="D8065" s="190" t="s">
        <v>1736</v>
      </c>
      <c r="E8065" s="190" t="s">
        <v>20867</v>
      </c>
      <c r="F8065" s="190" t="s">
        <v>20869</v>
      </c>
      <c r="G8065" s="192">
        <v>4500</v>
      </c>
      <c r="H8065" s="191">
        <v>111</v>
      </c>
      <c r="I8065" s="188">
        <v>40.54054054054054</v>
      </c>
      <c r="J8065" s="192">
        <v>4600</v>
      </c>
      <c r="K8065" s="191">
        <v>110</v>
      </c>
      <c r="L8065" s="193">
        <v>41.81818181818182</v>
      </c>
      <c r="O8065" s="185"/>
    </row>
    <row r="8066" spans="1:15" x14ac:dyDescent="0.25">
      <c r="A8066" s="239" t="s">
        <v>18233</v>
      </c>
      <c r="B8066" s="189" t="s">
        <v>7395</v>
      </c>
      <c r="C8066" s="190" t="s">
        <v>7394</v>
      </c>
      <c r="D8066" s="190" t="s">
        <v>496</v>
      </c>
      <c r="E8066" s="190" t="s">
        <v>20867</v>
      </c>
      <c r="F8066" s="190" t="s">
        <v>20869</v>
      </c>
      <c r="G8066" s="192">
        <v>4065</v>
      </c>
      <c r="H8066" s="191">
        <v>185</v>
      </c>
      <c r="I8066" s="188">
        <v>21.972972972972972</v>
      </c>
      <c r="J8066" s="192">
        <v>4000</v>
      </c>
      <c r="K8066" s="191">
        <v>186</v>
      </c>
      <c r="L8066" s="193">
        <v>21.50537634408602</v>
      </c>
      <c r="O8066" s="185"/>
    </row>
    <row r="8067" spans="1:15" x14ac:dyDescent="0.25">
      <c r="A8067" s="239" t="s">
        <v>18234</v>
      </c>
      <c r="B8067" s="189" t="s">
        <v>7395</v>
      </c>
      <c r="C8067" s="190" t="s">
        <v>7394</v>
      </c>
      <c r="D8067" s="190" t="s">
        <v>497</v>
      </c>
      <c r="E8067" s="190" t="s">
        <v>20867</v>
      </c>
      <c r="F8067" s="190" t="s">
        <v>20869</v>
      </c>
      <c r="G8067" s="192">
        <v>6187.28</v>
      </c>
      <c r="H8067" s="191">
        <v>356</v>
      </c>
      <c r="I8067" s="188">
        <v>17.38</v>
      </c>
      <c r="J8067" s="192">
        <v>7511.43</v>
      </c>
      <c r="K8067" s="191">
        <v>348</v>
      </c>
      <c r="L8067" s="193">
        <v>21.584568965517242</v>
      </c>
      <c r="O8067" s="185"/>
    </row>
    <row r="8068" spans="1:15" x14ac:dyDescent="0.25">
      <c r="A8068" s="239" t="s">
        <v>18235</v>
      </c>
      <c r="B8068" s="189" t="s">
        <v>7395</v>
      </c>
      <c r="C8068" s="190" t="s">
        <v>7394</v>
      </c>
      <c r="D8068" s="190" t="s">
        <v>498</v>
      </c>
      <c r="E8068" s="190" t="s">
        <v>20867</v>
      </c>
      <c r="F8068" s="190" t="s">
        <v>20869</v>
      </c>
      <c r="G8068" s="192">
        <v>26500</v>
      </c>
      <c r="H8068" s="191">
        <v>1303</v>
      </c>
      <c r="I8068" s="188">
        <v>20.337682271680738</v>
      </c>
      <c r="J8068" s="192">
        <v>26318.84</v>
      </c>
      <c r="K8068" s="191">
        <v>1295</v>
      </c>
      <c r="L8068" s="193">
        <v>20.323428571428572</v>
      </c>
      <c r="O8068" s="185"/>
    </row>
    <row r="8069" spans="1:15" x14ac:dyDescent="0.25">
      <c r="A8069" s="239" t="s">
        <v>18236</v>
      </c>
      <c r="B8069" s="189" t="s">
        <v>7395</v>
      </c>
      <c r="C8069" s="190" t="s">
        <v>7394</v>
      </c>
      <c r="D8069" s="190" t="s">
        <v>499</v>
      </c>
      <c r="E8069" s="190" t="s">
        <v>20867</v>
      </c>
      <c r="F8069" s="190" t="s">
        <v>20869</v>
      </c>
      <c r="G8069" s="192">
        <v>2497.33</v>
      </c>
      <c r="H8069" s="191">
        <v>73</v>
      </c>
      <c r="I8069" s="188">
        <v>34.21</v>
      </c>
      <c r="J8069" s="192">
        <v>2736.8</v>
      </c>
      <c r="K8069" s="191">
        <v>80</v>
      </c>
      <c r="L8069" s="193">
        <v>34.21</v>
      </c>
      <c r="O8069" s="185"/>
    </row>
    <row r="8070" spans="1:15" x14ac:dyDescent="0.25">
      <c r="A8070" s="239" t="s">
        <v>18237</v>
      </c>
      <c r="B8070" s="189" t="s">
        <v>7395</v>
      </c>
      <c r="C8070" s="190" t="s">
        <v>7394</v>
      </c>
      <c r="D8070" s="190" t="s">
        <v>500</v>
      </c>
      <c r="E8070" s="190" t="s">
        <v>20867</v>
      </c>
      <c r="F8070" s="190" t="s">
        <v>20869</v>
      </c>
      <c r="G8070" s="192">
        <v>4200</v>
      </c>
      <c r="H8070" s="191">
        <v>112</v>
      </c>
      <c r="I8070" s="188">
        <v>37.5</v>
      </c>
      <c r="J8070" s="192">
        <v>4423</v>
      </c>
      <c r="K8070" s="191">
        <v>111</v>
      </c>
      <c r="L8070" s="193">
        <v>39.846846846846844</v>
      </c>
      <c r="O8070" s="185"/>
    </row>
    <row r="8071" spans="1:15" x14ac:dyDescent="0.25">
      <c r="A8071" s="239" t="s">
        <v>18238</v>
      </c>
      <c r="B8071" s="189" t="s">
        <v>7395</v>
      </c>
      <c r="C8071" s="190" t="s">
        <v>7394</v>
      </c>
      <c r="D8071" s="190" t="s">
        <v>501</v>
      </c>
      <c r="E8071" s="190" t="s">
        <v>20867</v>
      </c>
      <c r="F8071" s="190" t="s">
        <v>20869</v>
      </c>
      <c r="G8071" s="192">
        <v>42392.11</v>
      </c>
      <c r="H8071" s="191">
        <v>1635</v>
      </c>
      <c r="I8071" s="188">
        <v>25.927896024464832</v>
      </c>
      <c r="J8071" s="192">
        <v>42862.29</v>
      </c>
      <c r="K8071" s="191">
        <v>1653</v>
      </c>
      <c r="L8071" s="193">
        <v>25.93</v>
      </c>
      <c r="O8071" s="185"/>
    </row>
    <row r="8072" spans="1:15" x14ac:dyDescent="0.25">
      <c r="A8072" s="239" t="s">
        <v>18239</v>
      </c>
      <c r="B8072" s="189" t="s">
        <v>7395</v>
      </c>
      <c r="C8072" s="190" t="s">
        <v>7394</v>
      </c>
      <c r="D8072" s="190" t="s">
        <v>502</v>
      </c>
      <c r="E8072" s="190" t="s">
        <v>20867</v>
      </c>
      <c r="F8072" s="190" t="s">
        <v>20869</v>
      </c>
      <c r="G8072" s="192">
        <v>2600</v>
      </c>
      <c r="H8072" s="191">
        <v>97</v>
      </c>
      <c r="I8072" s="188">
        <v>26.804123711340207</v>
      </c>
      <c r="J8072" s="192">
        <v>2600</v>
      </c>
      <c r="K8072" s="191">
        <v>96</v>
      </c>
      <c r="L8072" s="193">
        <v>27.083333333333332</v>
      </c>
      <c r="O8072" s="185"/>
    </row>
    <row r="8073" spans="1:15" x14ac:dyDescent="0.25">
      <c r="A8073" s="239" t="s">
        <v>18240</v>
      </c>
      <c r="B8073" s="189" t="s">
        <v>7395</v>
      </c>
      <c r="C8073" s="190" t="s">
        <v>7394</v>
      </c>
      <c r="D8073" s="190" t="s">
        <v>503</v>
      </c>
      <c r="E8073" s="190" t="s">
        <v>20867</v>
      </c>
      <c r="F8073" s="190" t="s">
        <v>20869</v>
      </c>
      <c r="G8073" s="192">
        <v>1030</v>
      </c>
      <c r="H8073" s="191">
        <v>92</v>
      </c>
      <c r="I8073" s="188">
        <v>11.195652173913043</v>
      </c>
      <c r="J8073" s="192">
        <v>1030</v>
      </c>
      <c r="K8073" s="191">
        <v>96</v>
      </c>
      <c r="L8073" s="193">
        <v>10.729166666666666</v>
      </c>
      <c r="O8073" s="185"/>
    </row>
    <row r="8074" spans="1:15" x14ac:dyDescent="0.25">
      <c r="A8074" s="239" t="s">
        <v>18241</v>
      </c>
      <c r="B8074" s="189" t="s">
        <v>7395</v>
      </c>
      <c r="C8074" s="190" t="s">
        <v>7394</v>
      </c>
      <c r="D8074" s="190" t="s">
        <v>504</v>
      </c>
      <c r="E8074" s="190" t="s">
        <v>20867</v>
      </c>
      <c r="F8074" s="190" t="s">
        <v>20869</v>
      </c>
      <c r="G8074" s="192">
        <v>1700</v>
      </c>
      <c r="H8074" s="191">
        <v>142</v>
      </c>
      <c r="I8074" s="188">
        <v>11.971830985915492</v>
      </c>
      <c r="J8074" s="192">
        <v>1700</v>
      </c>
      <c r="K8074" s="191">
        <v>151</v>
      </c>
      <c r="L8074" s="193">
        <v>11.258278145695364</v>
      </c>
      <c r="O8074" s="185"/>
    </row>
    <row r="8075" spans="1:15" x14ac:dyDescent="0.25">
      <c r="A8075" s="239" t="s">
        <v>18242</v>
      </c>
      <c r="B8075" s="189" t="s">
        <v>7395</v>
      </c>
      <c r="C8075" s="190" t="s">
        <v>7394</v>
      </c>
      <c r="D8075" s="190" t="s">
        <v>505</v>
      </c>
      <c r="E8075" s="190" t="s">
        <v>20867</v>
      </c>
      <c r="F8075" s="190" t="s">
        <v>20869</v>
      </c>
      <c r="G8075" s="192">
        <v>477.54</v>
      </c>
      <c r="H8075" s="191">
        <v>63</v>
      </c>
      <c r="I8075" s="188">
        <v>7.58</v>
      </c>
      <c r="J8075" s="192">
        <v>500.32</v>
      </c>
      <c r="K8075" s="191">
        <v>63</v>
      </c>
      <c r="L8075" s="193">
        <v>7.9415873015873011</v>
      </c>
      <c r="O8075" s="185"/>
    </row>
    <row r="8076" spans="1:15" x14ac:dyDescent="0.25">
      <c r="A8076" s="239" t="s">
        <v>18243</v>
      </c>
      <c r="B8076" s="189" t="s">
        <v>7395</v>
      </c>
      <c r="C8076" s="190" t="s">
        <v>7394</v>
      </c>
      <c r="D8076" s="190" t="s">
        <v>1221</v>
      </c>
      <c r="E8076" s="190" t="s">
        <v>20867</v>
      </c>
      <c r="F8076" s="190" t="s">
        <v>20869</v>
      </c>
      <c r="G8076" s="192">
        <v>2750</v>
      </c>
      <c r="H8076" s="191">
        <v>353</v>
      </c>
      <c r="I8076" s="188">
        <v>7.7903682719546739</v>
      </c>
      <c r="J8076" s="192">
        <v>2750</v>
      </c>
      <c r="K8076" s="191">
        <v>357</v>
      </c>
      <c r="L8076" s="193">
        <v>7.7030812324929974</v>
      </c>
      <c r="O8076" s="185"/>
    </row>
    <row r="8077" spans="1:15" x14ac:dyDescent="0.25">
      <c r="A8077" s="239" t="s">
        <v>18244</v>
      </c>
      <c r="B8077" s="189" t="s">
        <v>7395</v>
      </c>
      <c r="C8077" s="190" t="s">
        <v>7394</v>
      </c>
      <c r="D8077" s="190" t="s">
        <v>506</v>
      </c>
      <c r="E8077" s="190" t="s">
        <v>20867</v>
      </c>
      <c r="F8077" s="190" t="s">
        <v>20869</v>
      </c>
      <c r="G8077" s="192">
        <v>350</v>
      </c>
      <c r="H8077" s="191">
        <v>43</v>
      </c>
      <c r="I8077" s="188">
        <v>8.1395348837209305</v>
      </c>
      <c r="J8077" s="192">
        <v>600</v>
      </c>
      <c r="K8077" s="191">
        <v>41</v>
      </c>
      <c r="L8077" s="193">
        <v>14.634146341463415</v>
      </c>
      <c r="O8077" s="185"/>
    </row>
    <row r="8078" spans="1:15" x14ac:dyDescent="0.25">
      <c r="A8078" s="239" t="s">
        <v>18245</v>
      </c>
      <c r="B8078" s="189" t="s">
        <v>7395</v>
      </c>
      <c r="C8078" s="190" t="s">
        <v>7394</v>
      </c>
      <c r="D8078" s="190" t="s">
        <v>507</v>
      </c>
      <c r="E8078" s="190" t="s">
        <v>20867</v>
      </c>
      <c r="F8078" s="190" t="s">
        <v>20869</v>
      </c>
      <c r="G8078" s="192">
        <v>16561.830000000002</v>
      </c>
      <c r="H8078" s="191">
        <v>549</v>
      </c>
      <c r="I8078" s="188">
        <v>30.167267759562844</v>
      </c>
      <c r="J8078" s="192">
        <v>16744.349999999999</v>
      </c>
      <c r="K8078" s="191">
        <v>555</v>
      </c>
      <c r="L8078" s="193">
        <v>30.169999999999998</v>
      </c>
      <c r="O8078" s="185"/>
    </row>
    <row r="8079" spans="1:15" x14ac:dyDescent="0.25">
      <c r="A8079" s="239" t="s">
        <v>18246</v>
      </c>
      <c r="B8079" s="189" t="s">
        <v>7395</v>
      </c>
      <c r="C8079" s="190" t="s">
        <v>7394</v>
      </c>
      <c r="D8079" s="190" t="s">
        <v>7245</v>
      </c>
      <c r="E8079" s="190" t="s">
        <v>20867</v>
      </c>
      <c r="F8079" s="190" t="s">
        <v>20869</v>
      </c>
      <c r="G8079" s="192">
        <v>19032.240000000002</v>
      </c>
      <c r="H8079" s="191">
        <v>567</v>
      </c>
      <c r="I8079" s="188">
        <v>33.566560846560847</v>
      </c>
      <c r="J8079" s="192">
        <v>19058.8</v>
      </c>
      <c r="K8079" s="191">
        <v>580</v>
      </c>
      <c r="L8079" s="193">
        <v>32.86</v>
      </c>
      <c r="O8079" s="185"/>
    </row>
    <row r="8080" spans="1:15" x14ac:dyDescent="0.25">
      <c r="A8080" s="239" t="s">
        <v>18247</v>
      </c>
      <c r="B8080" s="189" t="s">
        <v>7395</v>
      </c>
      <c r="C8080" s="190" t="s">
        <v>7394</v>
      </c>
      <c r="D8080" s="190" t="s">
        <v>508</v>
      </c>
      <c r="E8080" s="190" t="s">
        <v>20867</v>
      </c>
      <c r="F8080" s="190" t="s">
        <v>20869</v>
      </c>
      <c r="G8080" s="192">
        <v>100185</v>
      </c>
      <c r="H8080" s="191">
        <v>6061</v>
      </c>
      <c r="I8080" s="188">
        <v>16.529450585711928</v>
      </c>
      <c r="J8080" s="192">
        <v>134862</v>
      </c>
      <c r="K8080" s="191">
        <v>6143</v>
      </c>
      <c r="L8080" s="193">
        <v>21.953768517011234</v>
      </c>
      <c r="O8080" s="185"/>
    </row>
    <row r="8081" spans="1:15" x14ac:dyDescent="0.25">
      <c r="A8081" s="239" t="s">
        <v>18248</v>
      </c>
      <c r="B8081" s="189" t="s">
        <v>7395</v>
      </c>
      <c r="C8081" s="190" t="s">
        <v>7394</v>
      </c>
      <c r="D8081" s="190" t="s">
        <v>509</v>
      </c>
      <c r="E8081" s="190" t="s">
        <v>20867</v>
      </c>
      <c r="F8081" s="190" t="s">
        <v>20869</v>
      </c>
      <c r="G8081" s="192">
        <v>1500</v>
      </c>
      <c r="H8081" s="191">
        <v>149</v>
      </c>
      <c r="I8081" s="188">
        <v>10.067114093959731</v>
      </c>
      <c r="J8081" s="192">
        <v>1500</v>
      </c>
      <c r="K8081" s="191">
        <v>163</v>
      </c>
      <c r="L8081" s="193">
        <v>9.2024539877300615</v>
      </c>
      <c r="O8081" s="185"/>
    </row>
    <row r="8082" spans="1:15" x14ac:dyDescent="0.25">
      <c r="A8082" s="239" t="s">
        <v>18249</v>
      </c>
      <c r="B8082" s="189" t="s">
        <v>7395</v>
      </c>
      <c r="C8082" s="190" t="s">
        <v>7394</v>
      </c>
      <c r="D8082" s="190" t="s">
        <v>5914</v>
      </c>
      <c r="E8082" s="190" t="s">
        <v>20867</v>
      </c>
      <c r="F8082" s="190" t="s">
        <v>20869</v>
      </c>
      <c r="G8082" s="192">
        <v>6028.89</v>
      </c>
      <c r="H8082" s="191">
        <v>133</v>
      </c>
      <c r="I8082" s="188">
        <v>45.33</v>
      </c>
      <c r="J8082" s="192">
        <v>6237</v>
      </c>
      <c r="K8082" s="191">
        <v>131</v>
      </c>
      <c r="L8082" s="193">
        <v>47.610687022900763</v>
      </c>
      <c r="O8082" s="185"/>
    </row>
    <row r="8083" spans="1:15" x14ac:dyDescent="0.25">
      <c r="A8083" s="239" t="s">
        <v>18250</v>
      </c>
      <c r="B8083" s="189" t="s">
        <v>7395</v>
      </c>
      <c r="C8083" s="190" t="s">
        <v>7394</v>
      </c>
      <c r="D8083" s="190" t="s">
        <v>510</v>
      </c>
      <c r="E8083" s="190" t="s">
        <v>20867</v>
      </c>
      <c r="F8083" s="190" t="s">
        <v>20869</v>
      </c>
      <c r="G8083" s="192">
        <v>3351.74</v>
      </c>
      <c r="H8083" s="191">
        <v>269</v>
      </c>
      <c r="I8083" s="188">
        <v>12.46</v>
      </c>
      <c r="J8083" s="192">
        <v>3426.5</v>
      </c>
      <c r="K8083" s="191">
        <v>275</v>
      </c>
      <c r="L8083" s="193">
        <v>12.46</v>
      </c>
      <c r="O8083" s="185"/>
    </row>
    <row r="8084" spans="1:15" x14ac:dyDescent="0.25">
      <c r="A8084" s="239" t="s">
        <v>18251</v>
      </c>
      <c r="B8084" s="189" t="s">
        <v>7395</v>
      </c>
      <c r="C8084" s="190" t="s">
        <v>7394</v>
      </c>
      <c r="D8084" s="190" t="s">
        <v>511</v>
      </c>
      <c r="E8084" s="190" t="s">
        <v>20867</v>
      </c>
      <c r="F8084" s="190" t="s">
        <v>20869</v>
      </c>
      <c r="G8084" s="192">
        <v>5000</v>
      </c>
      <c r="H8084" s="191">
        <v>237</v>
      </c>
      <c r="I8084" s="188">
        <v>21.09704641350211</v>
      </c>
      <c r="J8084" s="192">
        <v>5220.2</v>
      </c>
      <c r="K8084" s="191">
        <v>241</v>
      </c>
      <c r="L8084" s="193">
        <v>21.660580912863068</v>
      </c>
      <c r="O8084" s="185"/>
    </row>
    <row r="8085" spans="1:15" x14ac:dyDescent="0.25">
      <c r="A8085" s="239" t="s">
        <v>18252</v>
      </c>
      <c r="B8085" s="189" t="s">
        <v>7395</v>
      </c>
      <c r="C8085" s="190" t="s">
        <v>7394</v>
      </c>
      <c r="D8085" s="190" t="s">
        <v>512</v>
      </c>
      <c r="E8085" s="190" t="s">
        <v>20867</v>
      </c>
      <c r="F8085" s="190" t="s">
        <v>20869</v>
      </c>
      <c r="G8085" s="192">
        <v>2630</v>
      </c>
      <c r="H8085" s="191">
        <v>87</v>
      </c>
      <c r="I8085" s="188">
        <v>30.229885057471265</v>
      </c>
      <c r="J8085" s="192">
        <v>2630</v>
      </c>
      <c r="K8085" s="191">
        <v>89</v>
      </c>
      <c r="L8085" s="193">
        <v>29.55056179775281</v>
      </c>
      <c r="O8085" s="185"/>
    </row>
    <row r="8086" spans="1:15" x14ac:dyDescent="0.25">
      <c r="A8086" s="239" t="s">
        <v>18253</v>
      </c>
      <c r="B8086" s="189" t="s">
        <v>7395</v>
      </c>
      <c r="C8086" s="190" t="s">
        <v>7394</v>
      </c>
      <c r="D8086" s="190" t="s">
        <v>513</v>
      </c>
      <c r="E8086" s="190" t="s">
        <v>20867</v>
      </c>
      <c r="F8086" s="190" t="s">
        <v>20869</v>
      </c>
      <c r="G8086" s="192">
        <v>1207.03</v>
      </c>
      <c r="H8086" s="191">
        <v>89</v>
      </c>
      <c r="I8086" s="188">
        <v>13.562134831460673</v>
      </c>
      <c r="J8086" s="192">
        <v>1248.94</v>
      </c>
      <c r="K8086" s="191">
        <v>92</v>
      </c>
      <c r="L8086" s="193">
        <v>13.575434782608696</v>
      </c>
      <c r="O8086" s="185"/>
    </row>
    <row r="8087" spans="1:15" x14ac:dyDescent="0.25">
      <c r="A8087" s="239" t="s">
        <v>18254</v>
      </c>
      <c r="B8087" s="189" t="s">
        <v>7395</v>
      </c>
      <c r="C8087" s="190" t="s">
        <v>7394</v>
      </c>
      <c r="D8087" s="190" t="s">
        <v>6732</v>
      </c>
      <c r="E8087" s="190" t="s">
        <v>20867</v>
      </c>
      <c r="F8087" s="190" t="s">
        <v>20869</v>
      </c>
      <c r="G8087" s="192">
        <v>2500</v>
      </c>
      <c r="H8087" s="191">
        <v>244</v>
      </c>
      <c r="I8087" s="188">
        <v>10.245901639344263</v>
      </c>
      <c r="J8087" s="192">
        <v>2600</v>
      </c>
      <c r="K8087" s="191">
        <v>249</v>
      </c>
      <c r="L8087" s="193">
        <v>10.441767068273093</v>
      </c>
      <c r="O8087" s="185"/>
    </row>
    <row r="8088" spans="1:15" x14ac:dyDescent="0.25">
      <c r="A8088" s="239" t="s">
        <v>18255</v>
      </c>
      <c r="B8088" s="189" t="s">
        <v>7395</v>
      </c>
      <c r="C8088" s="190" t="s">
        <v>7394</v>
      </c>
      <c r="D8088" s="190" t="s">
        <v>514</v>
      </c>
      <c r="E8088" s="190" t="s">
        <v>20867</v>
      </c>
      <c r="F8088" s="190" t="s">
        <v>20869</v>
      </c>
      <c r="G8088" s="192">
        <v>1080</v>
      </c>
      <c r="H8088" s="191">
        <v>93</v>
      </c>
      <c r="I8088" s="188">
        <v>11.612903225806452</v>
      </c>
      <c r="J8088" s="192">
        <v>1130</v>
      </c>
      <c r="K8088" s="191">
        <v>102</v>
      </c>
      <c r="L8088" s="193">
        <v>11.078431372549019</v>
      </c>
      <c r="O8088" s="185"/>
    </row>
    <row r="8089" spans="1:15" x14ac:dyDescent="0.25">
      <c r="A8089" s="239" t="s">
        <v>18256</v>
      </c>
      <c r="B8089" s="189" t="s">
        <v>7395</v>
      </c>
      <c r="C8089" s="190" t="s">
        <v>7394</v>
      </c>
      <c r="D8089" s="190" t="s">
        <v>515</v>
      </c>
      <c r="E8089" s="190" t="s">
        <v>20867</v>
      </c>
      <c r="F8089" s="190" t="s">
        <v>20869</v>
      </c>
      <c r="G8089" s="192">
        <v>1500</v>
      </c>
      <c r="H8089" s="191">
        <v>109</v>
      </c>
      <c r="I8089" s="188">
        <v>13.761467889908257</v>
      </c>
      <c r="J8089" s="192">
        <v>1334.72</v>
      </c>
      <c r="K8089" s="191">
        <v>97</v>
      </c>
      <c r="L8089" s="193">
        <v>13.76</v>
      </c>
      <c r="O8089" s="185"/>
    </row>
    <row r="8090" spans="1:15" x14ac:dyDescent="0.25">
      <c r="A8090" s="239" t="s">
        <v>18257</v>
      </c>
      <c r="B8090" s="189" t="s">
        <v>7395</v>
      </c>
      <c r="C8090" s="190" t="s">
        <v>7394</v>
      </c>
      <c r="D8090" s="190" t="s">
        <v>516</v>
      </c>
      <c r="E8090" s="190" t="s">
        <v>20867</v>
      </c>
      <c r="F8090" s="190" t="s">
        <v>20869</v>
      </c>
      <c r="G8090" s="192">
        <v>3100</v>
      </c>
      <c r="H8090" s="191">
        <v>143</v>
      </c>
      <c r="I8090" s="188">
        <v>21.678321678321677</v>
      </c>
      <c r="J8090" s="192">
        <v>3270.74</v>
      </c>
      <c r="K8090" s="191">
        <v>146</v>
      </c>
      <c r="L8090" s="193">
        <v>22.402328767123286</v>
      </c>
      <c r="O8090" s="185"/>
    </row>
    <row r="8091" spans="1:15" x14ac:dyDescent="0.25">
      <c r="A8091" s="239" t="s">
        <v>18258</v>
      </c>
      <c r="B8091" s="189" t="s">
        <v>7395</v>
      </c>
      <c r="C8091" s="190" t="s">
        <v>7394</v>
      </c>
      <c r="D8091" s="190" t="s">
        <v>517</v>
      </c>
      <c r="E8091" s="190" t="s">
        <v>20867</v>
      </c>
      <c r="F8091" s="190" t="s">
        <v>20869</v>
      </c>
      <c r="G8091" s="192">
        <v>17500</v>
      </c>
      <c r="H8091" s="191">
        <v>415</v>
      </c>
      <c r="I8091" s="188">
        <v>42.168674698795179</v>
      </c>
      <c r="J8091" s="192">
        <v>15000</v>
      </c>
      <c r="K8091" s="191">
        <v>421</v>
      </c>
      <c r="L8091" s="193">
        <v>35.629453681710217</v>
      </c>
      <c r="O8091" s="185"/>
    </row>
    <row r="8092" spans="1:15" x14ac:dyDescent="0.25">
      <c r="A8092" s="239" t="s">
        <v>18259</v>
      </c>
      <c r="B8092" s="189" t="s">
        <v>7395</v>
      </c>
      <c r="C8092" s="190" t="s">
        <v>7394</v>
      </c>
      <c r="D8092" s="190" t="s">
        <v>1424</v>
      </c>
      <c r="E8092" s="190" t="s">
        <v>20867</v>
      </c>
      <c r="F8092" s="190" t="s">
        <v>20869</v>
      </c>
      <c r="G8092" s="192">
        <v>35000</v>
      </c>
      <c r="H8092" s="191">
        <v>1822</v>
      </c>
      <c r="I8092" s="188">
        <v>19.20965971459934</v>
      </c>
      <c r="J8092" s="192">
        <v>48268</v>
      </c>
      <c r="K8092" s="191">
        <v>1831</v>
      </c>
      <c r="L8092" s="193">
        <v>26.361551064991808</v>
      </c>
      <c r="O8092" s="185"/>
    </row>
    <row r="8093" spans="1:15" x14ac:dyDescent="0.25">
      <c r="A8093" s="239" t="s">
        <v>18260</v>
      </c>
      <c r="B8093" s="189" t="s">
        <v>7395</v>
      </c>
      <c r="C8093" s="190" t="s">
        <v>7394</v>
      </c>
      <c r="D8093" s="190" t="s">
        <v>518</v>
      </c>
      <c r="E8093" s="190" t="s">
        <v>20867</v>
      </c>
      <c r="F8093" s="190" t="s">
        <v>20869</v>
      </c>
      <c r="G8093" s="192">
        <v>3280</v>
      </c>
      <c r="H8093" s="191">
        <v>88</v>
      </c>
      <c r="I8093" s="188">
        <v>37.272727272727273</v>
      </c>
      <c r="J8093" s="192">
        <v>3391.57</v>
      </c>
      <c r="K8093" s="191">
        <v>91</v>
      </c>
      <c r="L8093" s="193">
        <v>37.270000000000003</v>
      </c>
      <c r="O8093" s="185"/>
    </row>
    <row r="8094" spans="1:15" x14ac:dyDescent="0.25">
      <c r="A8094" s="239" t="s">
        <v>18261</v>
      </c>
      <c r="B8094" s="189" t="s">
        <v>7395</v>
      </c>
      <c r="C8094" s="190" t="s">
        <v>7394</v>
      </c>
      <c r="D8094" s="190" t="s">
        <v>3984</v>
      </c>
      <c r="E8094" s="190" t="s">
        <v>20867</v>
      </c>
      <c r="F8094" s="190" t="s">
        <v>20869</v>
      </c>
      <c r="G8094" s="192">
        <v>4112.76</v>
      </c>
      <c r="H8094" s="191">
        <v>143</v>
      </c>
      <c r="I8094" s="188">
        <v>28.760559440559444</v>
      </c>
      <c r="J8094" s="192">
        <v>3883.1</v>
      </c>
      <c r="K8094" s="191">
        <v>145</v>
      </c>
      <c r="L8094" s="193">
        <v>26.78</v>
      </c>
      <c r="O8094" s="185"/>
    </row>
    <row r="8095" spans="1:15" x14ac:dyDescent="0.25">
      <c r="A8095" s="239" t="s">
        <v>18262</v>
      </c>
      <c r="B8095" s="189" t="s">
        <v>7400</v>
      </c>
      <c r="C8095" s="190" t="s">
        <v>8611</v>
      </c>
      <c r="D8095" s="190" t="s">
        <v>18263</v>
      </c>
      <c r="E8095" s="190" t="s">
        <v>20873</v>
      </c>
      <c r="F8095" s="190" t="s">
        <v>20870</v>
      </c>
      <c r="G8095" s="192">
        <v>0</v>
      </c>
      <c r="H8095" s="191">
        <v>88.94</v>
      </c>
      <c r="I8095" s="188">
        <v>0</v>
      </c>
      <c r="J8095" s="192">
        <v>0</v>
      </c>
      <c r="K8095" s="191">
        <v>94.09</v>
      </c>
      <c r="L8095" s="193">
        <v>0</v>
      </c>
      <c r="O8095" s="185"/>
    </row>
    <row r="8096" spans="1:15" x14ac:dyDescent="0.25">
      <c r="A8096" s="239" t="s">
        <v>18264</v>
      </c>
      <c r="B8096" s="189" t="s">
        <v>7400</v>
      </c>
      <c r="C8096" s="190" t="s">
        <v>8611</v>
      </c>
      <c r="D8096" s="190" t="s">
        <v>519</v>
      </c>
      <c r="E8096" s="190" t="s">
        <v>20873</v>
      </c>
      <c r="F8096" s="190" t="s">
        <v>20869</v>
      </c>
      <c r="G8096" s="192">
        <v>124829</v>
      </c>
      <c r="H8096" s="191">
        <v>8407.9500000000007</v>
      </c>
      <c r="I8096" s="188">
        <v>14.846544044624432</v>
      </c>
      <c r="J8096" s="192">
        <v>160213</v>
      </c>
      <c r="K8096" s="191">
        <v>8652.11</v>
      </c>
      <c r="L8096" s="193">
        <v>18.517217187483745</v>
      </c>
      <c r="O8096" s="185"/>
    </row>
    <row r="8097" spans="1:15" x14ac:dyDescent="0.25">
      <c r="A8097" s="239" t="s">
        <v>18265</v>
      </c>
      <c r="B8097" s="189" t="s">
        <v>7400</v>
      </c>
      <c r="C8097" s="190" t="s">
        <v>8611</v>
      </c>
      <c r="D8097" s="190" t="s">
        <v>8761</v>
      </c>
      <c r="E8097" s="190" t="s">
        <v>20873</v>
      </c>
      <c r="F8097" s="190" t="s">
        <v>20869</v>
      </c>
      <c r="G8097" s="192">
        <v>4520</v>
      </c>
      <c r="H8097" s="191">
        <v>298.14</v>
      </c>
      <c r="I8097" s="188">
        <v>15.160662775877105</v>
      </c>
      <c r="J8097" s="192">
        <v>4520</v>
      </c>
      <c r="K8097" s="191">
        <v>305.74</v>
      </c>
      <c r="L8097" s="193">
        <v>14.783803231503892</v>
      </c>
      <c r="O8097" s="185"/>
    </row>
    <row r="8098" spans="1:15" x14ac:dyDescent="0.25">
      <c r="A8098" s="239" t="s">
        <v>18266</v>
      </c>
      <c r="B8098" s="189" t="s">
        <v>7400</v>
      </c>
      <c r="C8098" s="190" t="s">
        <v>8611</v>
      </c>
      <c r="D8098" s="190" t="s">
        <v>18267</v>
      </c>
      <c r="E8098" s="190" t="s">
        <v>20873</v>
      </c>
      <c r="F8098" s="190" t="s">
        <v>20870</v>
      </c>
      <c r="G8098" s="192">
        <v>10652</v>
      </c>
      <c r="H8098" s="191">
        <v>479.7</v>
      </c>
      <c r="I8098" s="188">
        <v>22.2055451323744</v>
      </c>
      <c r="J8098" s="192">
        <v>10652</v>
      </c>
      <c r="K8098" s="191">
        <v>489.46</v>
      </c>
      <c r="L8098" s="193">
        <v>21.762758958852615</v>
      </c>
      <c r="O8098" s="185"/>
    </row>
    <row r="8099" spans="1:15" x14ac:dyDescent="0.25">
      <c r="A8099" s="239" t="s">
        <v>18268</v>
      </c>
      <c r="B8099" s="189" t="s">
        <v>7400</v>
      </c>
      <c r="C8099" s="190" t="s">
        <v>8611</v>
      </c>
      <c r="D8099" s="190" t="s">
        <v>187</v>
      </c>
      <c r="E8099" s="190" t="s">
        <v>20873</v>
      </c>
      <c r="F8099" s="190" t="s">
        <v>20869</v>
      </c>
      <c r="G8099" s="192">
        <v>49580</v>
      </c>
      <c r="H8099" s="191">
        <v>2844.15</v>
      </c>
      <c r="I8099" s="188">
        <v>17.432273262661955</v>
      </c>
      <c r="J8099" s="192">
        <v>53134</v>
      </c>
      <c r="K8099" s="191">
        <v>2908.16</v>
      </c>
      <c r="L8099" s="193">
        <v>18.270659110915492</v>
      </c>
      <c r="O8099" s="185"/>
    </row>
    <row r="8100" spans="1:15" x14ac:dyDescent="0.25">
      <c r="A8100" s="239" t="s">
        <v>18269</v>
      </c>
      <c r="B8100" s="189" t="s">
        <v>7400</v>
      </c>
      <c r="C8100" s="190" t="s">
        <v>8611</v>
      </c>
      <c r="D8100" s="190" t="s">
        <v>5090</v>
      </c>
      <c r="E8100" s="190" t="s">
        <v>20873</v>
      </c>
      <c r="F8100" s="190" t="s">
        <v>20868</v>
      </c>
      <c r="G8100" s="192">
        <v>0</v>
      </c>
      <c r="H8100" s="191">
        <v>123.43</v>
      </c>
      <c r="I8100" s="188">
        <v>0</v>
      </c>
      <c r="J8100" s="192">
        <v>0</v>
      </c>
      <c r="K8100" s="191">
        <v>133.86000000000001</v>
      </c>
      <c r="L8100" s="193">
        <v>0</v>
      </c>
      <c r="O8100" s="185"/>
    </row>
    <row r="8101" spans="1:15" x14ac:dyDescent="0.25">
      <c r="A8101" s="239" t="s">
        <v>18270</v>
      </c>
      <c r="B8101" s="189" t="s">
        <v>7400</v>
      </c>
      <c r="C8101" s="190" t="s">
        <v>8611</v>
      </c>
      <c r="D8101" s="190" t="s">
        <v>502</v>
      </c>
      <c r="E8101" s="190" t="s">
        <v>20873</v>
      </c>
      <c r="F8101" s="190" t="s">
        <v>20869</v>
      </c>
      <c r="G8101" s="192">
        <v>6000</v>
      </c>
      <c r="H8101" s="191">
        <v>1267.55</v>
      </c>
      <c r="I8101" s="188">
        <v>4.7335410831919846</v>
      </c>
      <c r="J8101" s="192">
        <v>9000</v>
      </c>
      <c r="K8101" s="191">
        <v>1311.05</v>
      </c>
      <c r="L8101" s="193">
        <v>6.8647267457381487</v>
      </c>
      <c r="O8101" s="185"/>
    </row>
    <row r="8102" spans="1:15" x14ac:dyDescent="0.25">
      <c r="A8102" s="239" t="s">
        <v>18271</v>
      </c>
      <c r="B8102" s="189" t="s">
        <v>7400</v>
      </c>
      <c r="C8102" s="190" t="s">
        <v>8611</v>
      </c>
      <c r="D8102" s="190" t="s">
        <v>8416</v>
      </c>
      <c r="E8102" s="190" t="s">
        <v>20873</v>
      </c>
      <c r="F8102" s="190" t="s">
        <v>20869</v>
      </c>
      <c r="G8102" s="192">
        <v>1856</v>
      </c>
      <c r="H8102" s="191">
        <v>203.55</v>
      </c>
      <c r="I8102" s="188">
        <v>9.1181527880127735</v>
      </c>
      <c r="J8102" s="192">
        <v>1856</v>
      </c>
      <c r="K8102" s="191">
        <v>204.67</v>
      </c>
      <c r="L8102" s="193">
        <v>9.0682562173254517</v>
      </c>
      <c r="O8102" s="185"/>
    </row>
    <row r="8103" spans="1:15" x14ac:dyDescent="0.25">
      <c r="A8103" s="239" t="s">
        <v>18272</v>
      </c>
      <c r="B8103" s="189" t="s">
        <v>7400</v>
      </c>
      <c r="C8103" s="190" t="s">
        <v>8611</v>
      </c>
      <c r="D8103" s="190" t="s">
        <v>188</v>
      </c>
      <c r="E8103" s="190" t="s">
        <v>20873</v>
      </c>
      <c r="F8103" s="190" t="s">
        <v>20869</v>
      </c>
      <c r="G8103" s="192">
        <v>135163</v>
      </c>
      <c r="H8103" s="191">
        <v>6758.16</v>
      </c>
      <c r="I8103" s="188">
        <v>19.999970406146051</v>
      </c>
      <c r="J8103" s="192">
        <v>135163</v>
      </c>
      <c r="K8103" s="191">
        <v>6965.18</v>
      </c>
      <c r="L8103" s="193">
        <v>19.40552864391157</v>
      </c>
      <c r="O8103" s="185"/>
    </row>
    <row r="8104" spans="1:15" x14ac:dyDescent="0.25">
      <c r="A8104" s="239" t="s">
        <v>18273</v>
      </c>
      <c r="B8104" s="189" t="s">
        <v>7400</v>
      </c>
      <c r="C8104" s="190" t="s">
        <v>8611</v>
      </c>
      <c r="D8104" s="190" t="s">
        <v>18274</v>
      </c>
      <c r="E8104" s="190" t="s">
        <v>20873</v>
      </c>
      <c r="F8104" s="190" t="s">
        <v>20870</v>
      </c>
      <c r="G8104" s="192">
        <v>0</v>
      </c>
      <c r="H8104" s="191">
        <v>0</v>
      </c>
      <c r="I8104" s="188">
        <v>0</v>
      </c>
      <c r="J8104" s="192">
        <v>0</v>
      </c>
      <c r="K8104" s="191">
        <v>0</v>
      </c>
      <c r="L8104" s="193">
        <v>0</v>
      </c>
      <c r="O8104" s="185"/>
    </row>
    <row r="8105" spans="1:15" x14ac:dyDescent="0.25">
      <c r="A8105" s="239" t="s">
        <v>18275</v>
      </c>
      <c r="B8105" s="189" t="s">
        <v>7400</v>
      </c>
      <c r="C8105" s="190" t="s">
        <v>8611</v>
      </c>
      <c r="D8105" s="190" t="s">
        <v>189</v>
      </c>
      <c r="E8105" s="190" t="s">
        <v>20873</v>
      </c>
      <c r="F8105" s="190" t="s">
        <v>20869</v>
      </c>
      <c r="G8105" s="192">
        <v>11764</v>
      </c>
      <c r="H8105" s="191">
        <v>325.41000000000003</v>
      </c>
      <c r="I8105" s="188">
        <v>36.151316800344176</v>
      </c>
      <c r="J8105" s="192">
        <v>11764</v>
      </c>
      <c r="K8105" s="191">
        <v>335.04</v>
      </c>
      <c r="L8105" s="193">
        <v>35.112225405921677</v>
      </c>
      <c r="O8105" s="185"/>
    </row>
    <row r="8106" spans="1:15" x14ac:dyDescent="0.25">
      <c r="A8106" s="239" t="s">
        <v>18276</v>
      </c>
      <c r="B8106" s="189" t="s">
        <v>7400</v>
      </c>
      <c r="C8106" s="190" t="s">
        <v>8611</v>
      </c>
      <c r="D8106" s="190" t="s">
        <v>3501</v>
      </c>
      <c r="E8106" s="190" t="s">
        <v>20873</v>
      </c>
      <c r="F8106" s="190" t="s">
        <v>20869</v>
      </c>
      <c r="G8106" s="192">
        <v>2200</v>
      </c>
      <c r="H8106" s="191">
        <v>139.91999999999999</v>
      </c>
      <c r="I8106" s="188">
        <v>15.723270440251573</v>
      </c>
      <c r="J8106" s="192">
        <v>2362</v>
      </c>
      <c r="K8106" s="191">
        <v>145.88999999999999</v>
      </c>
      <c r="L8106" s="193">
        <v>16.190280348207555</v>
      </c>
      <c r="O8106" s="185"/>
    </row>
    <row r="8107" spans="1:15" x14ac:dyDescent="0.25">
      <c r="A8107" s="239" t="s">
        <v>18277</v>
      </c>
      <c r="B8107" s="189" t="s">
        <v>7400</v>
      </c>
      <c r="C8107" s="190" t="s">
        <v>8611</v>
      </c>
      <c r="D8107" s="190" t="s">
        <v>18278</v>
      </c>
      <c r="E8107" s="190" t="s">
        <v>20873</v>
      </c>
      <c r="F8107" s="190" t="s">
        <v>20870</v>
      </c>
      <c r="G8107" s="192">
        <v>0</v>
      </c>
      <c r="H8107" s="191">
        <v>0</v>
      </c>
      <c r="I8107" s="188">
        <v>0</v>
      </c>
      <c r="J8107" s="192">
        <v>0</v>
      </c>
      <c r="K8107" s="191">
        <v>0</v>
      </c>
      <c r="L8107" s="193">
        <v>0</v>
      </c>
      <c r="O8107" s="185"/>
    </row>
    <row r="8108" spans="1:15" x14ac:dyDescent="0.25">
      <c r="A8108" s="239" t="s">
        <v>18279</v>
      </c>
      <c r="B8108" s="189" t="s">
        <v>7400</v>
      </c>
      <c r="C8108" s="190" t="s">
        <v>8611</v>
      </c>
      <c r="D8108" s="190" t="s">
        <v>190</v>
      </c>
      <c r="E8108" s="190" t="s">
        <v>20873</v>
      </c>
      <c r="F8108" s="190" t="s">
        <v>20869</v>
      </c>
      <c r="G8108" s="192">
        <v>5029</v>
      </c>
      <c r="H8108" s="191">
        <v>544.22</v>
      </c>
      <c r="I8108" s="188">
        <v>9.2407482268200347</v>
      </c>
      <c r="J8108" s="192">
        <v>5029</v>
      </c>
      <c r="K8108" s="191">
        <v>545.53</v>
      </c>
      <c r="L8108" s="193">
        <v>9.2185580994629088</v>
      </c>
      <c r="O8108" s="185"/>
    </row>
    <row r="8109" spans="1:15" x14ac:dyDescent="0.25">
      <c r="A8109" s="239" t="s">
        <v>18280</v>
      </c>
      <c r="B8109" s="189" t="s">
        <v>7400</v>
      </c>
      <c r="C8109" s="190" t="s">
        <v>8611</v>
      </c>
      <c r="D8109" s="190" t="s">
        <v>191</v>
      </c>
      <c r="E8109" s="190" t="s">
        <v>20873</v>
      </c>
      <c r="F8109" s="190" t="s">
        <v>20869</v>
      </c>
      <c r="G8109" s="192">
        <v>2500</v>
      </c>
      <c r="H8109" s="191">
        <v>142.01</v>
      </c>
      <c r="I8109" s="188">
        <v>17.604394056756568</v>
      </c>
      <c r="J8109" s="192">
        <v>2500</v>
      </c>
      <c r="K8109" s="191">
        <v>143.08000000000001</v>
      </c>
      <c r="L8109" s="193">
        <v>17.472742521666198</v>
      </c>
      <c r="O8109" s="185"/>
    </row>
    <row r="8110" spans="1:15" x14ac:dyDescent="0.25">
      <c r="A8110" s="239" t="s">
        <v>18281</v>
      </c>
      <c r="B8110" s="189" t="s">
        <v>7400</v>
      </c>
      <c r="C8110" s="190" t="s">
        <v>8611</v>
      </c>
      <c r="D8110" s="190" t="s">
        <v>192</v>
      </c>
      <c r="E8110" s="190" t="s">
        <v>20873</v>
      </c>
      <c r="F8110" s="190" t="s">
        <v>20869</v>
      </c>
      <c r="G8110" s="192">
        <v>7007</v>
      </c>
      <c r="H8110" s="191">
        <v>316.48</v>
      </c>
      <c r="I8110" s="188">
        <v>22.140419615773506</v>
      </c>
      <c r="J8110" s="192">
        <v>7257</v>
      </c>
      <c r="K8110" s="191">
        <v>319.02999999999997</v>
      </c>
      <c r="L8110" s="193">
        <v>22.747077077390841</v>
      </c>
      <c r="O8110" s="185"/>
    </row>
    <row r="8111" spans="1:15" x14ac:dyDescent="0.25">
      <c r="A8111" s="239" t="s">
        <v>18282</v>
      </c>
      <c r="B8111" s="189" t="s">
        <v>7400</v>
      </c>
      <c r="C8111" s="190" t="s">
        <v>8611</v>
      </c>
      <c r="D8111" s="190" t="s">
        <v>193</v>
      </c>
      <c r="E8111" s="190" t="s">
        <v>20873</v>
      </c>
      <c r="F8111" s="190" t="s">
        <v>20869</v>
      </c>
      <c r="G8111" s="192">
        <v>100950</v>
      </c>
      <c r="H8111" s="191">
        <v>4970.46</v>
      </c>
      <c r="I8111" s="188">
        <v>20.309991429364686</v>
      </c>
      <c r="J8111" s="192">
        <v>100950</v>
      </c>
      <c r="K8111" s="191">
        <v>5212.1099999999997</v>
      </c>
      <c r="L8111" s="193">
        <v>19.368355617974295</v>
      </c>
      <c r="O8111" s="185"/>
    </row>
    <row r="8112" spans="1:15" x14ac:dyDescent="0.25">
      <c r="A8112" s="239" t="s">
        <v>18283</v>
      </c>
      <c r="B8112" s="189" t="s">
        <v>7400</v>
      </c>
      <c r="C8112" s="190" t="s">
        <v>8611</v>
      </c>
      <c r="D8112" s="190" t="s">
        <v>194</v>
      </c>
      <c r="E8112" s="190" t="s">
        <v>20873</v>
      </c>
      <c r="F8112" s="190" t="s">
        <v>20869</v>
      </c>
      <c r="G8112" s="192">
        <v>10049</v>
      </c>
      <c r="H8112" s="191">
        <v>372.88</v>
      </c>
      <c r="I8112" s="188">
        <v>26.949688907959665</v>
      </c>
      <c r="J8112" s="192">
        <v>10019</v>
      </c>
      <c r="K8112" s="191">
        <v>377.14</v>
      </c>
      <c r="L8112" s="193">
        <v>26.565731558572413</v>
      </c>
      <c r="O8112" s="185"/>
    </row>
    <row r="8113" spans="1:15" x14ac:dyDescent="0.25">
      <c r="A8113" s="239" t="s">
        <v>18284</v>
      </c>
      <c r="B8113" s="189" t="s">
        <v>7400</v>
      </c>
      <c r="C8113" s="190" t="s">
        <v>8611</v>
      </c>
      <c r="D8113" s="190" t="s">
        <v>1031</v>
      </c>
      <c r="E8113" s="190" t="s">
        <v>20873</v>
      </c>
      <c r="F8113" s="190" t="s">
        <v>20869</v>
      </c>
      <c r="G8113" s="192">
        <v>85409</v>
      </c>
      <c r="H8113" s="191">
        <v>3085.58</v>
      </c>
      <c r="I8113" s="188">
        <v>27.680047187238703</v>
      </c>
      <c r="J8113" s="192">
        <v>85409</v>
      </c>
      <c r="K8113" s="191">
        <v>3152.31</v>
      </c>
      <c r="L8113" s="193">
        <v>27.094099247853162</v>
      </c>
      <c r="O8113" s="185"/>
    </row>
    <row r="8114" spans="1:15" x14ac:dyDescent="0.25">
      <c r="A8114" s="239" t="s">
        <v>18285</v>
      </c>
      <c r="B8114" s="189" t="s">
        <v>7403</v>
      </c>
      <c r="C8114" s="190" t="s">
        <v>7402</v>
      </c>
      <c r="D8114" s="190" t="s">
        <v>1032</v>
      </c>
      <c r="E8114" s="190" t="s">
        <v>20867</v>
      </c>
      <c r="F8114" s="190" t="s">
        <v>20869</v>
      </c>
      <c r="G8114" s="192">
        <v>750</v>
      </c>
      <c r="H8114" s="191">
        <v>51.773555555629343</v>
      </c>
      <c r="I8114" s="188">
        <v>14.486147380131959</v>
      </c>
      <c r="J8114" s="192">
        <v>750</v>
      </c>
      <c r="K8114" s="191">
        <v>52.89</v>
      </c>
      <c r="L8114" s="193">
        <v>14.180374361883153</v>
      </c>
      <c r="O8114" s="185"/>
    </row>
    <row r="8115" spans="1:15" x14ac:dyDescent="0.25">
      <c r="A8115" s="239" t="s">
        <v>18286</v>
      </c>
      <c r="B8115" s="189" t="s">
        <v>7403</v>
      </c>
      <c r="C8115" s="190" t="s">
        <v>7402</v>
      </c>
      <c r="D8115" s="190" t="s">
        <v>1033</v>
      </c>
      <c r="E8115" s="190" t="s">
        <v>20867</v>
      </c>
      <c r="F8115" s="190" t="s">
        <v>20869</v>
      </c>
      <c r="G8115" s="192">
        <v>197850</v>
      </c>
      <c r="H8115" s="191">
        <v>1978.3928803251645</v>
      </c>
      <c r="I8115" s="188">
        <v>100.0054134848543</v>
      </c>
      <c r="J8115" s="192">
        <v>209810</v>
      </c>
      <c r="K8115" s="191">
        <v>2004.67</v>
      </c>
      <c r="L8115" s="193">
        <v>104.66061745823502</v>
      </c>
      <c r="O8115" s="185"/>
    </row>
    <row r="8116" spans="1:15" x14ac:dyDescent="0.25">
      <c r="A8116" s="239" t="s">
        <v>18287</v>
      </c>
      <c r="B8116" s="189" t="s">
        <v>7403</v>
      </c>
      <c r="C8116" s="190" t="s">
        <v>7402</v>
      </c>
      <c r="D8116" s="190" t="s">
        <v>1034</v>
      </c>
      <c r="E8116" s="190" t="s">
        <v>20867</v>
      </c>
      <c r="F8116" s="190" t="s">
        <v>20869</v>
      </c>
      <c r="G8116" s="192">
        <v>6420</v>
      </c>
      <c r="H8116" s="191">
        <v>252.57917512985858</v>
      </c>
      <c r="I8116" s="188">
        <v>25.417769950969834</v>
      </c>
      <c r="J8116" s="192">
        <v>5430</v>
      </c>
      <c r="K8116" s="191">
        <v>256.5</v>
      </c>
      <c r="L8116" s="193">
        <v>21.169590643274855</v>
      </c>
      <c r="O8116" s="185"/>
    </row>
    <row r="8117" spans="1:15" x14ac:dyDescent="0.25">
      <c r="A8117" s="239" t="s">
        <v>18288</v>
      </c>
      <c r="B8117" s="189" t="s">
        <v>7403</v>
      </c>
      <c r="C8117" s="190" t="s">
        <v>7402</v>
      </c>
      <c r="D8117" s="190" t="s">
        <v>1035</v>
      </c>
      <c r="E8117" s="190" t="s">
        <v>20867</v>
      </c>
      <c r="F8117" s="190" t="s">
        <v>20869</v>
      </c>
      <c r="G8117" s="192">
        <v>5340</v>
      </c>
      <c r="H8117" s="191">
        <v>102.12291245230202</v>
      </c>
      <c r="I8117" s="188">
        <v>52.289936928935624</v>
      </c>
      <c r="J8117" s="192">
        <v>5360</v>
      </c>
      <c r="K8117" s="191">
        <v>103.09</v>
      </c>
      <c r="L8117" s="193">
        <v>51.993403821903186</v>
      </c>
      <c r="O8117" s="185"/>
    </row>
    <row r="8118" spans="1:15" x14ac:dyDescent="0.25">
      <c r="A8118" s="239" t="s">
        <v>18289</v>
      </c>
      <c r="B8118" s="189" t="s">
        <v>7403</v>
      </c>
      <c r="C8118" s="190" t="s">
        <v>7402</v>
      </c>
      <c r="D8118" s="190" t="s">
        <v>1036</v>
      </c>
      <c r="E8118" s="190" t="s">
        <v>20867</v>
      </c>
      <c r="F8118" s="190" t="s">
        <v>20869</v>
      </c>
      <c r="G8118" s="192">
        <v>8920</v>
      </c>
      <c r="H8118" s="191">
        <v>246.39531259021672</v>
      </c>
      <c r="I8118" s="188">
        <v>36.20198924248961</v>
      </c>
      <c r="J8118" s="192">
        <v>8980</v>
      </c>
      <c r="K8118" s="191">
        <v>261.05</v>
      </c>
      <c r="L8118" s="193">
        <v>34.399540317946752</v>
      </c>
      <c r="O8118" s="185"/>
    </row>
    <row r="8119" spans="1:15" x14ac:dyDescent="0.25">
      <c r="A8119" s="239" t="s">
        <v>18290</v>
      </c>
      <c r="B8119" s="189" t="s">
        <v>7403</v>
      </c>
      <c r="C8119" s="190" t="s">
        <v>7402</v>
      </c>
      <c r="D8119" s="190" t="s">
        <v>18291</v>
      </c>
      <c r="E8119" s="190" t="s">
        <v>20867</v>
      </c>
      <c r="F8119" s="190" t="s">
        <v>20868</v>
      </c>
      <c r="G8119" s="192">
        <v>0</v>
      </c>
      <c r="H8119" s="191">
        <v>27.004777281513025</v>
      </c>
      <c r="I8119" s="188">
        <v>0</v>
      </c>
      <c r="J8119" s="192">
        <v>0</v>
      </c>
      <c r="K8119" s="191">
        <v>30.98</v>
      </c>
      <c r="L8119" s="193">
        <v>0</v>
      </c>
      <c r="O8119" s="185"/>
    </row>
    <row r="8120" spans="1:15" x14ac:dyDescent="0.25">
      <c r="A8120" s="239" t="s">
        <v>18292</v>
      </c>
      <c r="B8120" s="189" t="s">
        <v>7403</v>
      </c>
      <c r="C8120" s="190" t="s">
        <v>7402</v>
      </c>
      <c r="D8120" s="190" t="s">
        <v>1037</v>
      </c>
      <c r="E8120" s="190" t="s">
        <v>20867</v>
      </c>
      <c r="F8120" s="190" t="s">
        <v>20869</v>
      </c>
      <c r="G8120" s="192">
        <v>8753</v>
      </c>
      <c r="H8120" s="191">
        <v>102.25916569874416</v>
      </c>
      <c r="I8120" s="188">
        <v>85.596210414319685</v>
      </c>
      <c r="J8120" s="192">
        <v>9183</v>
      </c>
      <c r="K8120" s="191">
        <v>104.78</v>
      </c>
      <c r="L8120" s="193">
        <v>87.640771139530443</v>
      </c>
      <c r="O8120" s="185"/>
    </row>
    <row r="8121" spans="1:15" x14ac:dyDescent="0.25">
      <c r="A8121" s="239" t="s">
        <v>18293</v>
      </c>
      <c r="B8121" s="189" t="s">
        <v>7403</v>
      </c>
      <c r="C8121" s="190" t="s">
        <v>7402</v>
      </c>
      <c r="D8121" s="190" t="s">
        <v>18294</v>
      </c>
      <c r="E8121" s="190" t="s">
        <v>20867</v>
      </c>
      <c r="F8121" s="190" t="s">
        <v>20868</v>
      </c>
      <c r="G8121" s="192">
        <v>0</v>
      </c>
      <c r="H8121" s="191">
        <v>53.29566448467498</v>
      </c>
      <c r="I8121" s="188">
        <v>0</v>
      </c>
      <c r="J8121" s="192">
        <v>0</v>
      </c>
      <c r="K8121" s="191">
        <v>56.75</v>
      </c>
      <c r="L8121" s="193">
        <v>0</v>
      </c>
      <c r="O8121" s="185"/>
    </row>
    <row r="8122" spans="1:15" x14ac:dyDescent="0.25">
      <c r="A8122" s="239" t="s">
        <v>18295</v>
      </c>
      <c r="B8122" s="189" t="s">
        <v>7403</v>
      </c>
      <c r="C8122" s="190" t="s">
        <v>7402</v>
      </c>
      <c r="D8122" s="190" t="s">
        <v>1038</v>
      </c>
      <c r="E8122" s="190" t="s">
        <v>20867</v>
      </c>
      <c r="F8122" s="190" t="s">
        <v>20869</v>
      </c>
      <c r="G8122" s="192">
        <v>979</v>
      </c>
      <c r="H8122" s="191">
        <v>53.292761284194377</v>
      </c>
      <c r="I8122" s="188">
        <v>18.37021136063408</v>
      </c>
      <c r="J8122" s="192">
        <v>980</v>
      </c>
      <c r="K8122" s="191">
        <v>55.93</v>
      </c>
      <c r="L8122" s="193">
        <v>17.521902377972467</v>
      </c>
      <c r="O8122" s="185"/>
    </row>
    <row r="8123" spans="1:15" x14ac:dyDescent="0.25">
      <c r="A8123" s="239" t="s">
        <v>18296</v>
      </c>
      <c r="B8123" s="189" t="s">
        <v>7403</v>
      </c>
      <c r="C8123" s="190" t="s">
        <v>7402</v>
      </c>
      <c r="D8123" s="190" t="s">
        <v>1039</v>
      </c>
      <c r="E8123" s="190" t="s">
        <v>20867</v>
      </c>
      <c r="F8123" s="190" t="s">
        <v>20869</v>
      </c>
      <c r="G8123" s="192">
        <v>21923</v>
      </c>
      <c r="H8123" s="191">
        <v>264.78624403977085</v>
      </c>
      <c r="I8123" s="188">
        <v>82.795100348885242</v>
      </c>
      <c r="J8123" s="192">
        <v>22053</v>
      </c>
      <c r="K8123" s="191">
        <v>267.02999999999997</v>
      </c>
      <c r="L8123" s="193">
        <v>82.58622626671162</v>
      </c>
      <c r="O8123" s="185"/>
    </row>
    <row r="8124" spans="1:15" x14ac:dyDescent="0.25">
      <c r="A8124" s="239" t="s">
        <v>18297</v>
      </c>
      <c r="B8124" s="189" t="s">
        <v>7403</v>
      </c>
      <c r="C8124" s="190" t="s">
        <v>7402</v>
      </c>
      <c r="D8124" s="190" t="s">
        <v>1040</v>
      </c>
      <c r="E8124" s="190" t="s">
        <v>20867</v>
      </c>
      <c r="F8124" s="190" t="s">
        <v>20869</v>
      </c>
      <c r="G8124" s="192">
        <v>73342</v>
      </c>
      <c r="H8124" s="191">
        <v>1299.1500606805482</v>
      </c>
      <c r="I8124" s="188">
        <v>56.453830854494797</v>
      </c>
      <c r="J8124" s="192">
        <v>76994</v>
      </c>
      <c r="K8124" s="191">
        <v>1353.64</v>
      </c>
      <c r="L8124" s="193">
        <v>56.879229337194523</v>
      </c>
      <c r="O8124" s="185"/>
    </row>
    <row r="8125" spans="1:15" x14ac:dyDescent="0.25">
      <c r="A8125" s="239" t="s">
        <v>18298</v>
      </c>
      <c r="B8125" s="189" t="s">
        <v>7403</v>
      </c>
      <c r="C8125" s="190" t="s">
        <v>7402</v>
      </c>
      <c r="D8125" s="190" t="s">
        <v>1041</v>
      </c>
      <c r="E8125" s="190" t="s">
        <v>20867</v>
      </c>
      <c r="F8125" s="190" t="s">
        <v>20869</v>
      </c>
      <c r="G8125" s="192">
        <v>187100</v>
      </c>
      <c r="H8125" s="191">
        <v>1769.3998444826022</v>
      </c>
      <c r="I8125" s="188">
        <v>105.74207140749084</v>
      </c>
      <c r="J8125" s="192">
        <v>195300</v>
      </c>
      <c r="K8125" s="191">
        <v>1846.65</v>
      </c>
      <c r="L8125" s="193">
        <v>105.75907724798959</v>
      </c>
      <c r="O8125" s="185"/>
    </row>
    <row r="8126" spans="1:15" x14ac:dyDescent="0.25">
      <c r="A8126" s="239" t="s">
        <v>18299</v>
      </c>
      <c r="B8126" s="189" t="s">
        <v>7403</v>
      </c>
      <c r="C8126" s="190" t="s">
        <v>7402</v>
      </c>
      <c r="D8126" s="190" t="s">
        <v>18300</v>
      </c>
      <c r="E8126" s="190" t="s">
        <v>20867</v>
      </c>
      <c r="F8126" s="190" t="s">
        <v>20868</v>
      </c>
      <c r="G8126" s="192">
        <v>0</v>
      </c>
      <c r="H8126" s="191">
        <v>17.939066666666665</v>
      </c>
      <c r="I8126" s="188">
        <v>0</v>
      </c>
      <c r="J8126" s="192">
        <v>0</v>
      </c>
      <c r="K8126" s="191">
        <v>18.23</v>
      </c>
      <c r="L8126" s="193">
        <v>0</v>
      </c>
      <c r="O8126" s="185"/>
    </row>
    <row r="8127" spans="1:15" x14ac:dyDescent="0.25">
      <c r="A8127" s="239" t="s">
        <v>18301</v>
      </c>
      <c r="B8127" s="189" t="s">
        <v>7403</v>
      </c>
      <c r="C8127" s="190" t="s">
        <v>7402</v>
      </c>
      <c r="D8127" s="190" t="s">
        <v>2295</v>
      </c>
      <c r="E8127" s="190" t="s">
        <v>20867</v>
      </c>
      <c r="F8127" s="190" t="s">
        <v>20869</v>
      </c>
      <c r="G8127" s="192">
        <v>3680</v>
      </c>
      <c r="H8127" s="191">
        <v>139.7876204245687</v>
      </c>
      <c r="I8127" s="188">
        <v>26.3256540637367</v>
      </c>
      <c r="J8127" s="192">
        <v>3720</v>
      </c>
      <c r="K8127" s="191">
        <v>145.02000000000001</v>
      </c>
      <c r="L8127" s="193">
        <v>25.651634257343812</v>
      </c>
      <c r="O8127" s="185"/>
    </row>
    <row r="8128" spans="1:15" x14ac:dyDescent="0.25">
      <c r="A8128" s="239" t="s">
        <v>18302</v>
      </c>
      <c r="B8128" s="189" t="s">
        <v>7403</v>
      </c>
      <c r="C8128" s="190" t="s">
        <v>7402</v>
      </c>
      <c r="D8128" s="190" t="s">
        <v>2296</v>
      </c>
      <c r="E8128" s="190" t="s">
        <v>20867</v>
      </c>
      <c r="F8128" s="190" t="s">
        <v>20869</v>
      </c>
      <c r="G8128" s="192">
        <v>60250</v>
      </c>
      <c r="H8128" s="191">
        <v>721.33126865754605</v>
      </c>
      <c r="I8128" s="188">
        <v>83.526113451613696</v>
      </c>
      <c r="J8128" s="192">
        <v>70000</v>
      </c>
      <c r="K8128" s="191">
        <v>725.66</v>
      </c>
      <c r="L8128" s="193">
        <v>96.463908717581234</v>
      </c>
      <c r="O8128" s="185"/>
    </row>
    <row r="8129" spans="1:15" x14ac:dyDescent="0.25">
      <c r="A8129" s="239" t="s">
        <v>18303</v>
      </c>
      <c r="B8129" s="189" t="s">
        <v>7403</v>
      </c>
      <c r="C8129" s="190" t="s">
        <v>7402</v>
      </c>
      <c r="D8129" s="190" t="s">
        <v>2297</v>
      </c>
      <c r="E8129" s="190" t="s">
        <v>20867</v>
      </c>
      <c r="F8129" s="190" t="s">
        <v>20869</v>
      </c>
      <c r="G8129" s="192">
        <v>13060</v>
      </c>
      <c r="H8129" s="191">
        <v>482.06731085586114</v>
      </c>
      <c r="I8129" s="188">
        <v>27.091652970446244</v>
      </c>
      <c r="J8129" s="192">
        <v>13180</v>
      </c>
      <c r="K8129" s="191">
        <v>492.6</v>
      </c>
      <c r="L8129" s="193">
        <v>26.755988631749897</v>
      </c>
      <c r="O8129" s="185"/>
    </row>
    <row r="8130" spans="1:15" x14ac:dyDescent="0.25">
      <c r="A8130" s="239" t="s">
        <v>18304</v>
      </c>
      <c r="B8130" s="189" t="s">
        <v>7403</v>
      </c>
      <c r="C8130" s="190" t="s">
        <v>7402</v>
      </c>
      <c r="D8130" s="190" t="s">
        <v>5897</v>
      </c>
      <c r="E8130" s="190" t="s">
        <v>20867</v>
      </c>
      <c r="F8130" s="190" t="s">
        <v>20869</v>
      </c>
      <c r="G8130" s="192">
        <v>2560</v>
      </c>
      <c r="H8130" s="191">
        <v>62.678065961448816</v>
      </c>
      <c r="I8130" s="188">
        <v>40.843612043121922</v>
      </c>
      <c r="J8130" s="192">
        <v>2580</v>
      </c>
      <c r="K8130" s="191">
        <v>65.239999999999995</v>
      </c>
      <c r="L8130" s="193">
        <v>39.546290619251998</v>
      </c>
      <c r="O8130" s="185"/>
    </row>
    <row r="8131" spans="1:15" x14ac:dyDescent="0.25">
      <c r="A8131" s="239" t="s">
        <v>18305</v>
      </c>
      <c r="B8131" s="189" t="s">
        <v>7403</v>
      </c>
      <c r="C8131" s="190" t="s">
        <v>7402</v>
      </c>
      <c r="D8131" s="190" t="s">
        <v>5898</v>
      </c>
      <c r="E8131" s="190" t="s">
        <v>20867</v>
      </c>
      <c r="F8131" s="190" t="s">
        <v>20869</v>
      </c>
      <c r="G8131" s="192">
        <v>14662</v>
      </c>
      <c r="H8131" s="191">
        <v>454.08652320659883</v>
      </c>
      <c r="I8131" s="188">
        <v>32.28900220552692</v>
      </c>
      <c r="J8131" s="192">
        <v>14878</v>
      </c>
      <c r="K8131" s="191">
        <v>460.77</v>
      </c>
      <c r="L8131" s="193">
        <v>32.289428565227773</v>
      </c>
      <c r="O8131" s="185"/>
    </row>
    <row r="8132" spans="1:15" x14ac:dyDescent="0.25">
      <c r="A8132" s="239" t="s">
        <v>18306</v>
      </c>
      <c r="B8132" s="189" t="s">
        <v>7403</v>
      </c>
      <c r="C8132" s="190" t="s">
        <v>7402</v>
      </c>
      <c r="D8132" s="190" t="s">
        <v>5899</v>
      </c>
      <c r="E8132" s="190" t="s">
        <v>20867</v>
      </c>
      <c r="F8132" s="190" t="s">
        <v>20869</v>
      </c>
      <c r="G8132" s="192">
        <v>1330</v>
      </c>
      <c r="H8132" s="191">
        <v>90.00095267517959</v>
      </c>
      <c r="I8132" s="188">
        <v>14.777613582071309</v>
      </c>
      <c r="J8132" s="192">
        <v>1350</v>
      </c>
      <c r="K8132" s="191">
        <v>91.64</v>
      </c>
      <c r="L8132" s="193">
        <v>14.731558271497162</v>
      </c>
      <c r="O8132" s="185"/>
    </row>
    <row r="8133" spans="1:15" x14ac:dyDescent="0.25">
      <c r="A8133" s="239" t="s">
        <v>18307</v>
      </c>
      <c r="B8133" s="189" t="s">
        <v>7403</v>
      </c>
      <c r="C8133" s="190" t="s">
        <v>7402</v>
      </c>
      <c r="D8133" s="190" t="s">
        <v>18308</v>
      </c>
      <c r="E8133" s="190" t="s">
        <v>20867</v>
      </c>
      <c r="F8133" s="190" t="s">
        <v>20868</v>
      </c>
      <c r="G8133" s="192">
        <v>0</v>
      </c>
      <c r="H8133" s="191">
        <v>26.692800000000002</v>
      </c>
      <c r="I8133" s="188">
        <v>0</v>
      </c>
      <c r="J8133" s="192">
        <v>0</v>
      </c>
      <c r="K8133" s="191">
        <v>25.9</v>
      </c>
      <c r="L8133" s="193">
        <v>0</v>
      </c>
      <c r="O8133" s="185"/>
    </row>
    <row r="8134" spans="1:15" x14ac:dyDescent="0.25">
      <c r="A8134" s="239" t="s">
        <v>18309</v>
      </c>
      <c r="B8134" s="189" t="s">
        <v>7403</v>
      </c>
      <c r="C8134" s="190" t="s">
        <v>7402</v>
      </c>
      <c r="D8134" s="190" t="s">
        <v>18310</v>
      </c>
      <c r="E8134" s="190" t="s">
        <v>20867</v>
      </c>
      <c r="F8134" s="190" t="s">
        <v>20868</v>
      </c>
      <c r="G8134" s="192">
        <v>0</v>
      </c>
      <c r="H8134" s="191">
        <v>4.5769099693608624</v>
      </c>
      <c r="I8134" s="188">
        <v>0</v>
      </c>
      <c r="J8134" s="192">
        <v>0</v>
      </c>
      <c r="K8134" s="191">
        <v>5.58</v>
      </c>
      <c r="L8134" s="193">
        <v>0</v>
      </c>
      <c r="O8134" s="185"/>
    </row>
    <row r="8135" spans="1:15" x14ac:dyDescent="0.25">
      <c r="A8135" s="239" t="s">
        <v>18311</v>
      </c>
      <c r="B8135" s="189" t="s">
        <v>7403</v>
      </c>
      <c r="C8135" s="190" t="s">
        <v>7402</v>
      </c>
      <c r="D8135" s="190" t="s">
        <v>5900</v>
      </c>
      <c r="E8135" s="190" t="s">
        <v>20867</v>
      </c>
      <c r="F8135" s="190" t="s">
        <v>20869</v>
      </c>
      <c r="G8135" s="192">
        <v>3500</v>
      </c>
      <c r="H8135" s="191">
        <v>84.090653902325599</v>
      </c>
      <c r="I8135" s="188">
        <v>41.621725113478661</v>
      </c>
      <c r="J8135" s="192">
        <v>3500</v>
      </c>
      <c r="K8135" s="191">
        <v>84.36</v>
      </c>
      <c r="L8135" s="193">
        <v>41.488857278330961</v>
      </c>
      <c r="O8135" s="185"/>
    </row>
    <row r="8136" spans="1:15" x14ac:dyDescent="0.25">
      <c r="A8136" s="239" t="s">
        <v>18312</v>
      </c>
      <c r="B8136" s="189" t="s">
        <v>7403</v>
      </c>
      <c r="C8136" s="190" t="s">
        <v>7402</v>
      </c>
      <c r="D8136" s="190" t="s">
        <v>4675</v>
      </c>
      <c r="E8136" s="190" t="s">
        <v>20867</v>
      </c>
      <c r="F8136" s="190" t="s">
        <v>20869</v>
      </c>
      <c r="G8136" s="192">
        <v>3830</v>
      </c>
      <c r="H8136" s="191">
        <v>214.73291127566074</v>
      </c>
      <c r="I8136" s="188">
        <v>17.836111746267107</v>
      </c>
      <c r="J8136" s="192">
        <v>3850</v>
      </c>
      <c r="K8136" s="191">
        <v>221.71</v>
      </c>
      <c r="L8136" s="193">
        <v>17.365026385819313</v>
      </c>
      <c r="O8136" s="185"/>
    </row>
    <row r="8137" spans="1:15" x14ac:dyDescent="0.25">
      <c r="A8137" s="239" t="s">
        <v>18313</v>
      </c>
      <c r="B8137" s="189" t="s">
        <v>7403</v>
      </c>
      <c r="C8137" s="190" t="s">
        <v>7402</v>
      </c>
      <c r="D8137" s="190" t="s">
        <v>5901</v>
      </c>
      <c r="E8137" s="190" t="s">
        <v>20867</v>
      </c>
      <c r="F8137" s="190" t="s">
        <v>20869</v>
      </c>
      <c r="G8137" s="192">
        <v>500</v>
      </c>
      <c r="H8137" s="191">
        <v>60.722864405301664</v>
      </c>
      <c r="I8137" s="188">
        <v>8.234125840498395</v>
      </c>
      <c r="J8137" s="192">
        <v>500</v>
      </c>
      <c r="K8137" s="191">
        <v>64.44</v>
      </c>
      <c r="L8137" s="193">
        <v>7.7591558038485413</v>
      </c>
      <c r="O8137" s="185"/>
    </row>
    <row r="8138" spans="1:15" x14ac:dyDescent="0.25">
      <c r="A8138" s="239" t="s">
        <v>18314</v>
      </c>
      <c r="B8138" s="189" t="s">
        <v>7403</v>
      </c>
      <c r="C8138" s="190" t="s">
        <v>7402</v>
      </c>
      <c r="D8138" s="190" t="s">
        <v>5902</v>
      </c>
      <c r="E8138" s="190" t="s">
        <v>20867</v>
      </c>
      <c r="F8138" s="190" t="s">
        <v>20869</v>
      </c>
      <c r="G8138" s="192">
        <v>21350</v>
      </c>
      <c r="H8138" s="191">
        <v>609.46135297029639</v>
      </c>
      <c r="I8138" s="188">
        <v>35.030930588877325</v>
      </c>
      <c r="J8138" s="192">
        <v>22430</v>
      </c>
      <c r="K8138" s="191">
        <v>619.54999999999995</v>
      </c>
      <c r="L8138" s="193">
        <v>36.203696231135503</v>
      </c>
      <c r="O8138" s="185"/>
    </row>
    <row r="8139" spans="1:15" x14ac:dyDescent="0.25">
      <c r="A8139" s="239" t="s">
        <v>18315</v>
      </c>
      <c r="B8139" s="189" t="s">
        <v>7403</v>
      </c>
      <c r="C8139" s="190" t="s">
        <v>7402</v>
      </c>
      <c r="D8139" s="190" t="s">
        <v>5903</v>
      </c>
      <c r="E8139" s="190" t="s">
        <v>20867</v>
      </c>
      <c r="F8139" s="190" t="s">
        <v>20869</v>
      </c>
      <c r="G8139" s="192">
        <v>7090</v>
      </c>
      <c r="H8139" s="191">
        <v>224.53586355142355</v>
      </c>
      <c r="I8139" s="188">
        <v>31.57624237371396</v>
      </c>
      <c r="J8139" s="192">
        <v>7060</v>
      </c>
      <c r="K8139" s="191">
        <v>224.6</v>
      </c>
      <c r="L8139" s="193">
        <v>31.433659839715048</v>
      </c>
      <c r="O8139" s="185"/>
    </row>
    <row r="8140" spans="1:15" x14ac:dyDescent="0.25">
      <c r="A8140" s="239" t="s">
        <v>18316</v>
      </c>
      <c r="B8140" s="189" t="s">
        <v>7403</v>
      </c>
      <c r="C8140" s="190" t="s">
        <v>7402</v>
      </c>
      <c r="D8140" s="190" t="s">
        <v>5904</v>
      </c>
      <c r="E8140" s="190" t="s">
        <v>20867</v>
      </c>
      <c r="F8140" s="190" t="s">
        <v>20869</v>
      </c>
      <c r="G8140" s="192">
        <v>3790</v>
      </c>
      <c r="H8140" s="191">
        <v>80.893644444647336</v>
      </c>
      <c r="I8140" s="188">
        <v>46.851666880939895</v>
      </c>
      <c r="J8140" s="192">
        <v>3800</v>
      </c>
      <c r="K8140" s="191">
        <v>84.27</v>
      </c>
      <c r="L8140" s="193">
        <v>45.09315296072149</v>
      </c>
      <c r="O8140" s="185"/>
    </row>
    <row r="8141" spans="1:15" x14ac:dyDescent="0.25">
      <c r="A8141" s="239" t="s">
        <v>18317</v>
      </c>
      <c r="B8141" s="189" t="s">
        <v>7403</v>
      </c>
      <c r="C8141" s="190" t="s">
        <v>7402</v>
      </c>
      <c r="D8141" s="190" t="s">
        <v>18318</v>
      </c>
      <c r="E8141" s="190" t="s">
        <v>20867</v>
      </c>
      <c r="F8141" s="190" t="s">
        <v>20868</v>
      </c>
      <c r="G8141" s="192">
        <v>0</v>
      </c>
      <c r="H8141" s="191">
        <v>60.850073468845764</v>
      </c>
      <c r="I8141" s="188">
        <v>0</v>
      </c>
      <c r="J8141" s="192">
        <v>0</v>
      </c>
      <c r="K8141" s="191">
        <v>61.56</v>
      </c>
      <c r="L8141" s="193">
        <v>0</v>
      </c>
      <c r="O8141" s="185"/>
    </row>
    <row r="8142" spans="1:15" x14ac:dyDescent="0.25">
      <c r="A8142" s="239" t="s">
        <v>18319</v>
      </c>
      <c r="B8142" s="189" t="s">
        <v>7403</v>
      </c>
      <c r="C8142" s="190" t="s">
        <v>7402</v>
      </c>
      <c r="D8142" s="190" t="s">
        <v>18320</v>
      </c>
      <c r="E8142" s="190" t="s">
        <v>20867</v>
      </c>
      <c r="F8142" s="190" t="s">
        <v>20868</v>
      </c>
      <c r="G8142" s="192">
        <v>0</v>
      </c>
      <c r="H8142" s="191">
        <v>11.730666666888</v>
      </c>
      <c r="I8142" s="188">
        <v>0</v>
      </c>
      <c r="J8142" s="192">
        <v>0</v>
      </c>
      <c r="K8142" s="191">
        <v>9.4600000000000009</v>
      </c>
      <c r="L8142" s="193">
        <v>0</v>
      </c>
      <c r="O8142" s="185"/>
    </row>
    <row r="8143" spans="1:15" x14ac:dyDescent="0.25">
      <c r="A8143" s="239" t="s">
        <v>18321</v>
      </c>
      <c r="B8143" s="189" t="s">
        <v>7403</v>
      </c>
      <c r="C8143" s="190" t="s">
        <v>7402</v>
      </c>
      <c r="D8143" s="190" t="s">
        <v>5905</v>
      </c>
      <c r="E8143" s="190" t="s">
        <v>20867</v>
      </c>
      <c r="F8143" s="190" t="s">
        <v>20869</v>
      </c>
      <c r="G8143" s="192">
        <v>4500</v>
      </c>
      <c r="H8143" s="191">
        <v>81.81258947543003</v>
      </c>
      <c r="I8143" s="188">
        <v>55.003752478224627</v>
      </c>
      <c r="J8143" s="192">
        <v>4500</v>
      </c>
      <c r="K8143" s="191">
        <v>81.67</v>
      </c>
      <c r="L8143" s="193">
        <v>55.099791845230804</v>
      </c>
      <c r="O8143" s="185"/>
    </row>
    <row r="8144" spans="1:15" x14ac:dyDescent="0.25">
      <c r="A8144" s="239" t="s">
        <v>18322</v>
      </c>
      <c r="B8144" s="189" t="s">
        <v>7403</v>
      </c>
      <c r="C8144" s="190" t="s">
        <v>7402</v>
      </c>
      <c r="D8144" s="190" t="s">
        <v>5906</v>
      </c>
      <c r="E8144" s="190" t="s">
        <v>20867</v>
      </c>
      <c r="F8144" s="190" t="s">
        <v>20869</v>
      </c>
      <c r="G8144" s="192">
        <v>1000</v>
      </c>
      <c r="H8144" s="191">
        <v>71.145327655823607</v>
      </c>
      <c r="I8144" s="188">
        <v>14.055742262665277</v>
      </c>
      <c r="J8144" s="192">
        <v>1250</v>
      </c>
      <c r="K8144" s="191">
        <v>73.41</v>
      </c>
      <c r="L8144" s="193">
        <v>17.027652908323116</v>
      </c>
      <c r="O8144" s="185"/>
    </row>
    <row r="8145" spans="1:15" x14ac:dyDescent="0.25">
      <c r="A8145" s="239" t="s">
        <v>18323</v>
      </c>
      <c r="B8145" s="189" t="s">
        <v>7403</v>
      </c>
      <c r="C8145" s="190" t="s">
        <v>7402</v>
      </c>
      <c r="D8145" s="190" t="s">
        <v>5907</v>
      </c>
      <c r="E8145" s="190" t="s">
        <v>20867</v>
      </c>
      <c r="F8145" s="190" t="s">
        <v>20869</v>
      </c>
      <c r="G8145" s="192">
        <v>29951</v>
      </c>
      <c r="H8145" s="191">
        <v>507.41080550818339</v>
      </c>
      <c r="I8145" s="188">
        <v>59.027123585071507</v>
      </c>
      <c r="J8145" s="192">
        <v>31514</v>
      </c>
      <c r="K8145" s="191">
        <v>504.52</v>
      </c>
      <c r="L8145" s="193">
        <v>62.463331483390157</v>
      </c>
      <c r="O8145" s="185"/>
    </row>
    <row r="8146" spans="1:15" x14ac:dyDescent="0.25">
      <c r="A8146" s="239" t="s">
        <v>18324</v>
      </c>
      <c r="B8146" s="189" t="s">
        <v>7403</v>
      </c>
      <c r="C8146" s="190" t="s">
        <v>7402</v>
      </c>
      <c r="D8146" s="190" t="s">
        <v>5908</v>
      </c>
      <c r="E8146" s="190" t="s">
        <v>20867</v>
      </c>
      <c r="F8146" s="190" t="s">
        <v>20869</v>
      </c>
      <c r="G8146" s="192">
        <v>3600</v>
      </c>
      <c r="H8146" s="191">
        <v>109.33498442942114</v>
      </c>
      <c r="I8146" s="188">
        <v>32.926327342571</v>
      </c>
      <c r="J8146" s="192">
        <v>3600</v>
      </c>
      <c r="K8146" s="191">
        <v>108.46</v>
      </c>
      <c r="L8146" s="193">
        <v>33.1919601696478</v>
      </c>
      <c r="O8146" s="185"/>
    </row>
    <row r="8147" spans="1:15" x14ac:dyDescent="0.25">
      <c r="A8147" s="239" t="s">
        <v>18325</v>
      </c>
      <c r="B8147" s="189" t="s">
        <v>7403</v>
      </c>
      <c r="C8147" s="190" t="s">
        <v>7402</v>
      </c>
      <c r="D8147" s="190" t="s">
        <v>5909</v>
      </c>
      <c r="E8147" s="190" t="s">
        <v>20867</v>
      </c>
      <c r="F8147" s="190" t="s">
        <v>20869</v>
      </c>
      <c r="G8147" s="192">
        <v>11280</v>
      </c>
      <c r="H8147" s="191">
        <v>117.8894111646361</v>
      </c>
      <c r="I8147" s="188">
        <v>95.682902788545874</v>
      </c>
      <c r="J8147" s="192">
        <v>9850</v>
      </c>
      <c r="K8147" s="191">
        <v>119.32</v>
      </c>
      <c r="L8147" s="193">
        <v>82.551123030506204</v>
      </c>
      <c r="O8147" s="185"/>
    </row>
    <row r="8148" spans="1:15" x14ac:dyDescent="0.25">
      <c r="A8148" s="239" t="s">
        <v>18326</v>
      </c>
      <c r="B8148" s="189" t="s">
        <v>7403</v>
      </c>
      <c r="C8148" s="190" t="s">
        <v>7402</v>
      </c>
      <c r="D8148" s="190" t="s">
        <v>5910</v>
      </c>
      <c r="E8148" s="190" t="s">
        <v>20867</v>
      </c>
      <c r="F8148" s="190" t="s">
        <v>20869</v>
      </c>
      <c r="G8148" s="192">
        <v>17420</v>
      </c>
      <c r="H8148" s="191">
        <v>310.53897452077484</v>
      </c>
      <c r="I8148" s="188">
        <v>56.096013705202893</v>
      </c>
      <c r="J8148" s="192">
        <v>17610</v>
      </c>
      <c r="K8148" s="191">
        <v>314.64</v>
      </c>
      <c r="L8148" s="193">
        <v>55.968726163234173</v>
      </c>
      <c r="O8148" s="185"/>
    </row>
    <row r="8149" spans="1:15" x14ac:dyDescent="0.25">
      <c r="A8149" s="239" t="s">
        <v>18327</v>
      </c>
      <c r="B8149" s="189" t="s">
        <v>7403</v>
      </c>
      <c r="C8149" s="190" t="s">
        <v>7402</v>
      </c>
      <c r="D8149" s="190" t="s">
        <v>5911</v>
      </c>
      <c r="E8149" s="190" t="s">
        <v>20867</v>
      </c>
      <c r="F8149" s="190" t="s">
        <v>20868</v>
      </c>
      <c r="G8149" s="192">
        <v>0</v>
      </c>
      <c r="H8149" s="191">
        <v>29.068444444370666</v>
      </c>
      <c r="I8149" s="188">
        <v>0</v>
      </c>
      <c r="J8149" s="192">
        <v>0</v>
      </c>
      <c r="K8149" s="191">
        <v>28.88</v>
      </c>
      <c r="L8149" s="193">
        <v>0</v>
      </c>
      <c r="O8149" s="185"/>
    </row>
    <row r="8150" spans="1:15" x14ac:dyDescent="0.25">
      <c r="A8150" s="239" t="s">
        <v>18328</v>
      </c>
      <c r="B8150" s="189" t="s">
        <v>7403</v>
      </c>
      <c r="C8150" s="190" t="s">
        <v>7402</v>
      </c>
      <c r="D8150" s="190" t="s">
        <v>5912</v>
      </c>
      <c r="E8150" s="190" t="s">
        <v>20867</v>
      </c>
      <c r="F8150" s="190" t="s">
        <v>20869</v>
      </c>
      <c r="G8150" s="192">
        <v>7771</v>
      </c>
      <c r="H8150" s="191">
        <v>170.06951592580347</v>
      </c>
      <c r="I8150" s="188">
        <v>45.693084297889982</v>
      </c>
      <c r="J8150" s="192">
        <v>7926</v>
      </c>
      <c r="K8150" s="191">
        <v>180.35</v>
      </c>
      <c r="L8150" s="193">
        <v>43.947879123925702</v>
      </c>
      <c r="O8150" s="185"/>
    </row>
    <row r="8151" spans="1:15" x14ac:dyDescent="0.25">
      <c r="A8151" s="239" t="s">
        <v>18329</v>
      </c>
      <c r="B8151" s="189" t="s">
        <v>7403</v>
      </c>
      <c r="C8151" s="190" t="s">
        <v>7402</v>
      </c>
      <c r="D8151" s="190" t="s">
        <v>5913</v>
      </c>
      <c r="E8151" s="190" t="s">
        <v>20867</v>
      </c>
      <c r="F8151" s="190" t="s">
        <v>20869</v>
      </c>
      <c r="G8151" s="192">
        <v>16020</v>
      </c>
      <c r="H8151" s="191">
        <v>263.54963702084763</v>
      </c>
      <c r="I8151" s="188">
        <v>60.785521966263659</v>
      </c>
      <c r="J8151" s="192">
        <v>16020</v>
      </c>
      <c r="K8151" s="191">
        <v>275.14999999999998</v>
      </c>
      <c r="L8151" s="193">
        <v>58.222787570416145</v>
      </c>
      <c r="O8151" s="185"/>
    </row>
    <row r="8152" spans="1:15" x14ac:dyDescent="0.25">
      <c r="A8152" s="239" t="s">
        <v>18330</v>
      </c>
      <c r="B8152" s="189" t="s">
        <v>7403</v>
      </c>
      <c r="C8152" s="190" t="s">
        <v>7402</v>
      </c>
      <c r="D8152" s="190" t="s">
        <v>1526</v>
      </c>
      <c r="E8152" s="190" t="s">
        <v>20867</v>
      </c>
      <c r="F8152" s="190" t="s">
        <v>20869</v>
      </c>
      <c r="G8152" s="192">
        <v>940</v>
      </c>
      <c r="H8152" s="191">
        <v>96.709729680553281</v>
      </c>
      <c r="I8152" s="188">
        <v>9.7198109393370054</v>
      </c>
      <c r="J8152" s="192">
        <v>1150</v>
      </c>
      <c r="K8152" s="191">
        <v>103.58</v>
      </c>
      <c r="L8152" s="193">
        <v>11.102529445838965</v>
      </c>
      <c r="O8152" s="185"/>
    </row>
    <row r="8153" spans="1:15" x14ac:dyDescent="0.25">
      <c r="A8153" s="239" t="s">
        <v>18331</v>
      </c>
      <c r="B8153" s="189" t="s">
        <v>7403</v>
      </c>
      <c r="C8153" s="190" t="s">
        <v>7402</v>
      </c>
      <c r="D8153" s="190" t="s">
        <v>1527</v>
      </c>
      <c r="E8153" s="190" t="s">
        <v>20867</v>
      </c>
      <c r="F8153" s="190" t="s">
        <v>20869</v>
      </c>
      <c r="G8153" s="192">
        <v>6660</v>
      </c>
      <c r="H8153" s="191">
        <v>145.55880994331588</v>
      </c>
      <c r="I8153" s="188">
        <v>45.754705314965499</v>
      </c>
      <c r="J8153" s="192">
        <v>6730</v>
      </c>
      <c r="K8153" s="191">
        <v>149.1</v>
      </c>
      <c r="L8153" s="193">
        <v>45.137491616364855</v>
      </c>
      <c r="O8153" s="185"/>
    </row>
    <row r="8154" spans="1:15" x14ac:dyDescent="0.25">
      <c r="A8154" s="239" t="s">
        <v>18332</v>
      </c>
      <c r="B8154" s="189" t="s">
        <v>7403</v>
      </c>
      <c r="C8154" s="190" t="s">
        <v>7402</v>
      </c>
      <c r="D8154" s="190" t="s">
        <v>1528</v>
      </c>
      <c r="E8154" s="190" t="s">
        <v>20867</v>
      </c>
      <c r="F8154" s="190" t="s">
        <v>20869</v>
      </c>
      <c r="G8154" s="192">
        <v>6430</v>
      </c>
      <c r="H8154" s="191">
        <v>191.43386695075378</v>
      </c>
      <c r="I8154" s="188">
        <v>33.58861727207146</v>
      </c>
      <c r="J8154" s="192">
        <v>6638</v>
      </c>
      <c r="K8154" s="191">
        <v>193.62</v>
      </c>
      <c r="L8154" s="193">
        <v>34.283648383431462</v>
      </c>
      <c r="O8154" s="185"/>
    </row>
    <row r="8155" spans="1:15" x14ac:dyDescent="0.25">
      <c r="A8155" s="239" t="s">
        <v>18333</v>
      </c>
      <c r="B8155" s="189" t="s">
        <v>7403</v>
      </c>
      <c r="C8155" s="190" t="s">
        <v>7402</v>
      </c>
      <c r="D8155" s="190" t="s">
        <v>1529</v>
      </c>
      <c r="E8155" s="190" t="s">
        <v>20867</v>
      </c>
      <c r="F8155" s="190" t="s">
        <v>20869</v>
      </c>
      <c r="G8155" s="192">
        <v>77460</v>
      </c>
      <c r="H8155" s="191">
        <v>1025.5393739273266</v>
      </c>
      <c r="I8155" s="188">
        <v>75.53098398754841</v>
      </c>
      <c r="J8155" s="192">
        <v>78966</v>
      </c>
      <c r="K8155" s="191">
        <v>1058.04</v>
      </c>
      <c r="L8155" s="193">
        <v>74.634229329703984</v>
      </c>
      <c r="O8155" s="185"/>
    </row>
    <row r="8156" spans="1:15" x14ac:dyDescent="0.25">
      <c r="A8156" s="239" t="s">
        <v>18334</v>
      </c>
      <c r="B8156" s="189" t="s">
        <v>7403</v>
      </c>
      <c r="C8156" s="190" t="s">
        <v>7402</v>
      </c>
      <c r="D8156" s="190" t="s">
        <v>1530</v>
      </c>
      <c r="E8156" s="190" t="s">
        <v>20867</v>
      </c>
      <c r="F8156" s="190" t="s">
        <v>20869</v>
      </c>
      <c r="G8156" s="192">
        <v>3940</v>
      </c>
      <c r="H8156" s="191">
        <v>101.94121481486401</v>
      </c>
      <c r="I8156" s="188">
        <v>38.649731413795408</v>
      </c>
      <c r="J8156" s="192">
        <v>3950</v>
      </c>
      <c r="K8156" s="191">
        <v>102.39</v>
      </c>
      <c r="L8156" s="193">
        <v>38.577986131458147</v>
      </c>
      <c r="O8156" s="185"/>
    </row>
    <row r="8157" spans="1:15" x14ac:dyDescent="0.25">
      <c r="A8157" s="239" t="s">
        <v>18335</v>
      </c>
      <c r="B8157" s="189" t="s">
        <v>7403</v>
      </c>
      <c r="C8157" s="190" t="s">
        <v>7402</v>
      </c>
      <c r="D8157" s="190" t="s">
        <v>18336</v>
      </c>
      <c r="E8157" s="190" t="s">
        <v>20867</v>
      </c>
      <c r="F8157" s="190" t="s">
        <v>20868</v>
      </c>
      <c r="G8157" s="192">
        <v>0</v>
      </c>
      <c r="H8157" s="191">
        <v>6.2747999999999999</v>
      </c>
      <c r="I8157" s="188">
        <v>0</v>
      </c>
      <c r="J8157" s="192">
        <v>0</v>
      </c>
      <c r="K8157" s="191">
        <v>6.47</v>
      </c>
      <c r="L8157" s="193">
        <v>0</v>
      </c>
      <c r="O8157" s="185"/>
    </row>
    <row r="8158" spans="1:15" x14ac:dyDescent="0.25">
      <c r="A8158" s="239" t="s">
        <v>18337</v>
      </c>
      <c r="B8158" s="189" t="s">
        <v>7403</v>
      </c>
      <c r="C8158" s="190" t="s">
        <v>7402</v>
      </c>
      <c r="D8158" s="190" t="s">
        <v>17446</v>
      </c>
      <c r="E8158" s="190" t="s">
        <v>20867</v>
      </c>
      <c r="F8158" s="190" t="s">
        <v>20868</v>
      </c>
      <c r="G8158" s="192">
        <v>0</v>
      </c>
      <c r="H8158" s="191">
        <v>101.2733726778053</v>
      </c>
      <c r="I8158" s="188">
        <v>0</v>
      </c>
      <c r="J8158" s="192">
        <v>0</v>
      </c>
      <c r="K8158" s="191">
        <v>102.09</v>
      </c>
      <c r="L8158" s="193">
        <v>0</v>
      </c>
      <c r="O8158" s="185"/>
    </row>
    <row r="8159" spans="1:15" x14ac:dyDescent="0.25">
      <c r="A8159" s="239" t="s">
        <v>18338</v>
      </c>
      <c r="B8159" s="189" t="s">
        <v>7403</v>
      </c>
      <c r="C8159" s="190" t="s">
        <v>7402</v>
      </c>
      <c r="D8159" s="190" t="s">
        <v>18339</v>
      </c>
      <c r="E8159" s="190" t="s">
        <v>20867</v>
      </c>
      <c r="F8159" s="190" t="s">
        <v>20868</v>
      </c>
      <c r="G8159" s="192">
        <v>0</v>
      </c>
      <c r="H8159" s="191">
        <v>44.812341182403685</v>
      </c>
      <c r="I8159" s="188">
        <v>0</v>
      </c>
      <c r="J8159" s="192">
        <v>0</v>
      </c>
      <c r="K8159" s="191">
        <v>46.81</v>
      </c>
      <c r="L8159" s="193">
        <v>0</v>
      </c>
      <c r="O8159" s="185"/>
    </row>
    <row r="8160" spans="1:15" x14ac:dyDescent="0.25">
      <c r="A8160" s="239" t="s">
        <v>18340</v>
      </c>
      <c r="B8160" s="189" t="s">
        <v>7403</v>
      </c>
      <c r="C8160" s="190" t="s">
        <v>7402</v>
      </c>
      <c r="D8160" s="190" t="s">
        <v>1531</v>
      </c>
      <c r="E8160" s="190" t="s">
        <v>20867</v>
      </c>
      <c r="F8160" s="190" t="s">
        <v>20869</v>
      </c>
      <c r="G8160" s="192">
        <v>16470</v>
      </c>
      <c r="H8160" s="191">
        <v>344.74378854374379</v>
      </c>
      <c r="I8160" s="188">
        <v>47.774608274318489</v>
      </c>
      <c r="J8160" s="192">
        <v>16670</v>
      </c>
      <c r="K8160" s="191">
        <v>351.99</v>
      </c>
      <c r="L8160" s="193">
        <v>47.359299980113072</v>
      </c>
      <c r="O8160" s="185"/>
    </row>
    <row r="8161" spans="1:15" x14ac:dyDescent="0.25">
      <c r="A8161" s="239" t="s">
        <v>18341</v>
      </c>
      <c r="B8161" s="189" t="s">
        <v>7403</v>
      </c>
      <c r="C8161" s="190" t="s">
        <v>7402</v>
      </c>
      <c r="D8161" s="190" t="s">
        <v>1532</v>
      </c>
      <c r="E8161" s="190" t="s">
        <v>20867</v>
      </c>
      <c r="F8161" s="190" t="s">
        <v>20869</v>
      </c>
      <c r="G8161" s="192">
        <v>35640</v>
      </c>
      <c r="H8161" s="191">
        <v>841.13424683366748</v>
      </c>
      <c r="I8161" s="188">
        <v>42.371360004146787</v>
      </c>
      <c r="J8161" s="192">
        <v>36140</v>
      </c>
      <c r="K8161" s="191">
        <v>860.64</v>
      </c>
      <c r="L8161" s="193">
        <v>41.992005949061166</v>
      </c>
      <c r="O8161" s="185"/>
    </row>
    <row r="8162" spans="1:15" x14ac:dyDescent="0.25">
      <c r="A8162" s="239" t="s">
        <v>18342</v>
      </c>
      <c r="B8162" s="189" t="s">
        <v>7403</v>
      </c>
      <c r="C8162" s="190" t="s">
        <v>7402</v>
      </c>
      <c r="D8162" s="190" t="s">
        <v>1533</v>
      </c>
      <c r="E8162" s="190" t="s">
        <v>20867</v>
      </c>
      <c r="F8162" s="190" t="s">
        <v>20869</v>
      </c>
      <c r="G8162" s="192">
        <v>22000</v>
      </c>
      <c r="H8162" s="191">
        <v>420.05945696778582</v>
      </c>
      <c r="I8162" s="188">
        <v>52.373532797139454</v>
      </c>
      <c r="J8162" s="192">
        <v>22440</v>
      </c>
      <c r="K8162" s="191">
        <v>481.3</v>
      </c>
      <c r="L8162" s="193">
        <v>46.623727404944937</v>
      </c>
      <c r="O8162" s="185"/>
    </row>
    <row r="8163" spans="1:15" x14ac:dyDescent="0.25">
      <c r="A8163" s="239" t="s">
        <v>18343</v>
      </c>
      <c r="B8163" s="189" t="s">
        <v>7403</v>
      </c>
      <c r="C8163" s="190" t="s">
        <v>7402</v>
      </c>
      <c r="D8163" s="190" t="s">
        <v>1534</v>
      </c>
      <c r="E8163" s="190" t="s">
        <v>20867</v>
      </c>
      <c r="F8163" s="190" t="s">
        <v>20869</v>
      </c>
      <c r="G8163" s="192">
        <v>4860</v>
      </c>
      <c r="H8163" s="191">
        <v>137.05336737884767</v>
      </c>
      <c r="I8163" s="188">
        <v>35.460630673883315</v>
      </c>
      <c r="J8163" s="192">
        <v>4880</v>
      </c>
      <c r="K8163" s="191">
        <v>138.24</v>
      </c>
      <c r="L8163" s="193">
        <v>35.300925925925924</v>
      </c>
      <c r="O8163" s="185"/>
    </row>
    <row r="8164" spans="1:15" x14ac:dyDescent="0.25">
      <c r="A8164" s="239" t="s">
        <v>18344</v>
      </c>
      <c r="B8164" s="189" t="s">
        <v>7403</v>
      </c>
      <c r="C8164" s="190" t="s">
        <v>7402</v>
      </c>
      <c r="D8164" s="190" t="s">
        <v>3154</v>
      </c>
      <c r="E8164" s="190" t="s">
        <v>20867</v>
      </c>
      <c r="F8164" s="190" t="s">
        <v>20869</v>
      </c>
      <c r="G8164" s="192">
        <v>1200</v>
      </c>
      <c r="H8164" s="191">
        <v>91.53977777798066</v>
      </c>
      <c r="I8164" s="188">
        <v>13.109052018903252</v>
      </c>
      <c r="J8164" s="192">
        <v>1200</v>
      </c>
      <c r="K8164" s="191">
        <v>92.43</v>
      </c>
      <c r="L8164" s="193">
        <v>12.982797792924375</v>
      </c>
      <c r="O8164" s="185"/>
    </row>
    <row r="8165" spans="1:15" x14ac:dyDescent="0.25">
      <c r="A8165" s="239" t="s">
        <v>18345</v>
      </c>
      <c r="B8165" s="189" t="s">
        <v>7403</v>
      </c>
      <c r="C8165" s="190" t="s">
        <v>7402</v>
      </c>
      <c r="D8165" s="190" t="s">
        <v>905</v>
      </c>
      <c r="E8165" s="190" t="s">
        <v>20867</v>
      </c>
      <c r="F8165" s="190" t="s">
        <v>20869</v>
      </c>
      <c r="G8165" s="192">
        <v>9900</v>
      </c>
      <c r="H8165" s="191">
        <v>216.69935960781658</v>
      </c>
      <c r="I8165" s="188">
        <v>45.685405681787771</v>
      </c>
      <c r="J8165" s="192">
        <v>9950</v>
      </c>
      <c r="K8165" s="191">
        <v>225.8</v>
      </c>
      <c r="L8165" s="193">
        <v>44.065544729849421</v>
      </c>
      <c r="O8165" s="185"/>
    </row>
    <row r="8166" spans="1:15" x14ac:dyDescent="0.25">
      <c r="A8166" s="239" t="s">
        <v>18346</v>
      </c>
      <c r="B8166" s="189" t="s">
        <v>7403</v>
      </c>
      <c r="C8166" s="190" t="s">
        <v>7402</v>
      </c>
      <c r="D8166" s="190" t="s">
        <v>906</v>
      </c>
      <c r="E8166" s="190" t="s">
        <v>20867</v>
      </c>
      <c r="F8166" s="190" t="s">
        <v>20869</v>
      </c>
      <c r="G8166" s="192">
        <v>8918</v>
      </c>
      <c r="H8166" s="191">
        <v>208.19888875070387</v>
      </c>
      <c r="I8166" s="188">
        <v>42.834039949298479</v>
      </c>
      <c r="J8166" s="192">
        <v>8647</v>
      </c>
      <c r="K8166" s="191">
        <v>208.86</v>
      </c>
      <c r="L8166" s="193">
        <v>41.400938427654886</v>
      </c>
      <c r="O8166" s="185"/>
    </row>
    <row r="8167" spans="1:15" x14ac:dyDescent="0.25">
      <c r="A8167" s="239" t="s">
        <v>18347</v>
      </c>
      <c r="B8167" s="189" t="s">
        <v>7403</v>
      </c>
      <c r="C8167" s="190" t="s">
        <v>7402</v>
      </c>
      <c r="D8167" s="190" t="s">
        <v>907</v>
      </c>
      <c r="E8167" s="190" t="s">
        <v>20867</v>
      </c>
      <c r="F8167" s="190" t="s">
        <v>20869</v>
      </c>
      <c r="G8167" s="192">
        <v>5105</v>
      </c>
      <c r="H8167" s="191">
        <v>141.09673988392996</v>
      </c>
      <c r="I8167" s="188">
        <v>36.180860360306092</v>
      </c>
      <c r="J8167" s="192">
        <v>4970</v>
      </c>
      <c r="K8167" s="191">
        <v>148.11000000000001</v>
      </c>
      <c r="L8167" s="193">
        <v>33.556140706231851</v>
      </c>
      <c r="O8167" s="185"/>
    </row>
    <row r="8168" spans="1:15" x14ac:dyDescent="0.25">
      <c r="A8168" s="239" t="s">
        <v>18348</v>
      </c>
      <c r="B8168" s="189" t="s">
        <v>7403</v>
      </c>
      <c r="C8168" s="190" t="s">
        <v>7402</v>
      </c>
      <c r="D8168" s="190" t="s">
        <v>908</v>
      </c>
      <c r="E8168" s="190" t="s">
        <v>20867</v>
      </c>
      <c r="F8168" s="190" t="s">
        <v>20869</v>
      </c>
      <c r="G8168" s="192">
        <v>500</v>
      </c>
      <c r="H8168" s="191">
        <v>51.313284446140095</v>
      </c>
      <c r="I8168" s="188">
        <v>9.744062455542716</v>
      </c>
      <c r="J8168" s="192">
        <v>430</v>
      </c>
      <c r="K8168" s="191">
        <v>49.4</v>
      </c>
      <c r="L8168" s="193">
        <v>8.7044534412955468</v>
      </c>
      <c r="O8168" s="185"/>
    </row>
    <row r="8169" spans="1:15" x14ac:dyDescent="0.25">
      <c r="A8169" s="239" t="s">
        <v>18349</v>
      </c>
      <c r="B8169" s="189" t="s">
        <v>7403</v>
      </c>
      <c r="C8169" s="190" t="s">
        <v>7402</v>
      </c>
      <c r="D8169" s="190" t="s">
        <v>909</v>
      </c>
      <c r="E8169" s="190" t="s">
        <v>20867</v>
      </c>
      <c r="F8169" s="190" t="s">
        <v>20869</v>
      </c>
      <c r="G8169" s="192">
        <v>10071</v>
      </c>
      <c r="H8169" s="191">
        <v>355.316891133924</v>
      </c>
      <c r="I8169" s="188">
        <v>28.343712331161285</v>
      </c>
      <c r="J8169" s="192">
        <v>13052</v>
      </c>
      <c r="K8169" s="191">
        <v>363.11</v>
      </c>
      <c r="L8169" s="193">
        <v>35.945030431549668</v>
      </c>
      <c r="O8169" s="185"/>
    </row>
    <row r="8170" spans="1:15" x14ac:dyDescent="0.25">
      <c r="A8170" s="239" t="s">
        <v>18350</v>
      </c>
      <c r="B8170" s="189" t="s">
        <v>7403</v>
      </c>
      <c r="C8170" s="190" t="s">
        <v>7402</v>
      </c>
      <c r="D8170" s="190" t="s">
        <v>910</v>
      </c>
      <c r="E8170" s="190" t="s">
        <v>20867</v>
      </c>
      <c r="F8170" s="190" t="s">
        <v>20869</v>
      </c>
      <c r="G8170" s="192">
        <v>53113</v>
      </c>
      <c r="H8170" s="191">
        <v>798.74500545329886</v>
      </c>
      <c r="I8170" s="188">
        <v>66.495564917464279</v>
      </c>
      <c r="J8170" s="192">
        <v>54901</v>
      </c>
      <c r="K8170" s="191">
        <v>822.22</v>
      </c>
      <c r="L8170" s="193">
        <v>66.77166695045122</v>
      </c>
      <c r="O8170" s="185"/>
    </row>
    <row r="8171" spans="1:15" x14ac:dyDescent="0.25">
      <c r="A8171" s="239" t="s">
        <v>18351</v>
      </c>
      <c r="B8171" s="189" t="s">
        <v>7403</v>
      </c>
      <c r="C8171" s="190" t="s">
        <v>7402</v>
      </c>
      <c r="D8171" s="190" t="s">
        <v>911</v>
      </c>
      <c r="E8171" s="190" t="s">
        <v>20867</v>
      </c>
      <c r="F8171" s="190" t="s">
        <v>20869</v>
      </c>
      <c r="G8171" s="192">
        <v>7300</v>
      </c>
      <c r="H8171" s="191">
        <v>198.17476007942651</v>
      </c>
      <c r="I8171" s="188">
        <v>36.836166858752982</v>
      </c>
      <c r="J8171" s="192">
        <v>6900</v>
      </c>
      <c r="K8171" s="191">
        <v>196.35</v>
      </c>
      <c r="L8171" s="193">
        <v>35.14132925897632</v>
      </c>
      <c r="O8171" s="185"/>
    </row>
    <row r="8172" spans="1:15" x14ac:dyDescent="0.25">
      <c r="A8172" s="239" t="s">
        <v>18352</v>
      </c>
      <c r="B8172" s="189" t="s">
        <v>7403</v>
      </c>
      <c r="C8172" s="190" t="s">
        <v>7402</v>
      </c>
      <c r="D8172" s="190" t="s">
        <v>6491</v>
      </c>
      <c r="E8172" s="190" t="s">
        <v>20867</v>
      </c>
      <c r="F8172" s="190" t="s">
        <v>20869</v>
      </c>
      <c r="G8172" s="192">
        <v>4310</v>
      </c>
      <c r="H8172" s="191">
        <v>184.8912189888747</v>
      </c>
      <c r="I8172" s="188">
        <v>23.311006689339461</v>
      </c>
      <c r="J8172" s="192">
        <v>4370</v>
      </c>
      <c r="K8172" s="191">
        <v>192.41</v>
      </c>
      <c r="L8172" s="193">
        <v>22.711917260017671</v>
      </c>
      <c r="O8172" s="185"/>
    </row>
    <row r="8173" spans="1:15" x14ac:dyDescent="0.25">
      <c r="A8173" s="239" t="s">
        <v>18353</v>
      </c>
      <c r="B8173" s="189" t="s">
        <v>7403</v>
      </c>
      <c r="C8173" s="190" t="s">
        <v>7402</v>
      </c>
      <c r="D8173" s="190" t="s">
        <v>912</v>
      </c>
      <c r="E8173" s="190" t="s">
        <v>20867</v>
      </c>
      <c r="F8173" s="190" t="s">
        <v>20869</v>
      </c>
      <c r="G8173" s="192">
        <v>10090</v>
      </c>
      <c r="H8173" s="191">
        <v>296.66771388358001</v>
      </c>
      <c r="I8173" s="188">
        <v>34.011117489366043</v>
      </c>
      <c r="J8173" s="192">
        <v>10210</v>
      </c>
      <c r="K8173" s="191">
        <v>301.89</v>
      </c>
      <c r="L8173" s="193">
        <v>33.820265659677368</v>
      </c>
      <c r="O8173" s="185"/>
    </row>
    <row r="8174" spans="1:15" x14ac:dyDescent="0.25">
      <c r="A8174" s="239" t="s">
        <v>18354</v>
      </c>
      <c r="B8174" s="189" t="s">
        <v>7403</v>
      </c>
      <c r="C8174" s="190" t="s">
        <v>7402</v>
      </c>
      <c r="D8174" s="190" t="s">
        <v>4411</v>
      </c>
      <c r="E8174" s="190" t="s">
        <v>20867</v>
      </c>
      <c r="F8174" s="190" t="s">
        <v>20869</v>
      </c>
      <c r="G8174" s="192">
        <v>7660</v>
      </c>
      <c r="H8174" s="191">
        <v>196.61566719890806</v>
      </c>
      <c r="I8174" s="188">
        <v>38.959248930782231</v>
      </c>
      <c r="J8174" s="192">
        <v>7700</v>
      </c>
      <c r="K8174" s="191">
        <v>198.8</v>
      </c>
      <c r="L8174" s="193">
        <v>38.732394366197184</v>
      </c>
      <c r="O8174" s="185"/>
    </row>
    <row r="8175" spans="1:15" x14ac:dyDescent="0.25">
      <c r="A8175" s="239" t="s">
        <v>18355</v>
      </c>
      <c r="B8175" s="189" t="s">
        <v>7403</v>
      </c>
      <c r="C8175" s="190" t="s">
        <v>7402</v>
      </c>
      <c r="D8175" s="190" t="s">
        <v>913</v>
      </c>
      <c r="E8175" s="190" t="s">
        <v>20867</v>
      </c>
      <c r="F8175" s="190" t="s">
        <v>20869</v>
      </c>
      <c r="G8175" s="192">
        <v>19780</v>
      </c>
      <c r="H8175" s="191">
        <v>316.19974036844604</v>
      </c>
      <c r="I8175" s="188">
        <v>62.55540406901082</v>
      </c>
      <c r="J8175" s="192">
        <v>20260</v>
      </c>
      <c r="K8175" s="191">
        <v>319.22000000000003</v>
      </c>
      <c r="L8175" s="193">
        <v>63.467201303176488</v>
      </c>
      <c r="O8175" s="185"/>
    </row>
    <row r="8176" spans="1:15" x14ac:dyDescent="0.25">
      <c r="A8176" s="239" t="s">
        <v>18356</v>
      </c>
      <c r="B8176" s="189" t="s">
        <v>7403</v>
      </c>
      <c r="C8176" s="190" t="s">
        <v>7402</v>
      </c>
      <c r="D8176" s="190" t="s">
        <v>18357</v>
      </c>
      <c r="E8176" s="190" t="s">
        <v>20867</v>
      </c>
      <c r="F8176" s="190" t="s">
        <v>20868</v>
      </c>
      <c r="G8176" s="192">
        <v>0</v>
      </c>
      <c r="H8176" s="191">
        <v>113.8644986811005</v>
      </c>
      <c r="I8176" s="188">
        <v>0</v>
      </c>
      <c r="J8176" s="192">
        <v>0</v>
      </c>
      <c r="K8176" s="191">
        <v>123.14</v>
      </c>
      <c r="L8176" s="193">
        <v>0</v>
      </c>
      <c r="O8176" s="185"/>
    </row>
    <row r="8177" spans="1:15" x14ac:dyDescent="0.25">
      <c r="A8177" s="239" t="s">
        <v>18358</v>
      </c>
      <c r="B8177" s="189" t="s">
        <v>7403</v>
      </c>
      <c r="C8177" s="190" t="s">
        <v>7402</v>
      </c>
      <c r="D8177" s="190" t="s">
        <v>914</v>
      </c>
      <c r="E8177" s="190" t="s">
        <v>20867</v>
      </c>
      <c r="F8177" s="190" t="s">
        <v>20869</v>
      </c>
      <c r="G8177" s="192">
        <v>28888</v>
      </c>
      <c r="H8177" s="191">
        <v>447.85317342298362</v>
      </c>
      <c r="I8177" s="188">
        <v>64.503279199523419</v>
      </c>
      <c r="J8177" s="192">
        <v>31776</v>
      </c>
      <c r="K8177" s="191">
        <v>453.05</v>
      </c>
      <c r="L8177" s="193">
        <v>70.137953868226461</v>
      </c>
      <c r="O8177" s="185"/>
    </row>
    <row r="8178" spans="1:15" x14ac:dyDescent="0.25">
      <c r="A8178" s="239" t="s">
        <v>18359</v>
      </c>
      <c r="B8178" s="189" t="s">
        <v>7403</v>
      </c>
      <c r="C8178" s="190" t="s">
        <v>7402</v>
      </c>
      <c r="D8178" s="190" t="s">
        <v>915</v>
      </c>
      <c r="E8178" s="190" t="s">
        <v>20867</v>
      </c>
      <c r="F8178" s="190" t="s">
        <v>20869</v>
      </c>
      <c r="G8178" s="192">
        <v>5330</v>
      </c>
      <c r="H8178" s="191">
        <v>119.84390532182327</v>
      </c>
      <c r="I8178" s="188">
        <v>44.474520605554389</v>
      </c>
      <c r="J8178" s="192">
        <v>5440</v>
      </c>
      <c r="K8178" s="191">
        <v>123.96</v>
      </c>
      <c r="L8178" s="193">
        <v>43.885124233623749</v>
      </c>
      <c r="O8178" s="185"/>
    </row>
    <row r="8179" spans="1:15" x14ac:dyDescent="0.25">
      <c r="A8179" s="239" t="s">
        <v>18360</v>
      </c>
      <c r="B8179" s="189" t="s">
        <v>7403</v>
      </c>
      <c r="C8179" s="190" t="s">
        <v>7402</v>
      </c>
      <c r="D8179" s="190" t="s">
        <v>916</v>
      </c>
      <c r="E8179" s="190" t="s">
        <v>20867</v>
      </c>
      <c r="F8179" s="190" t="s">
        <v>20869</v>
      </c>
      <c r="G8179" s="192">
        <v>3829</v>
      </c>
      <c r="H8179" s="191">
        <v>299.81022731223106</v>
      </c>
      <c r="I8179" s="188">
        <v>12.771413380865628</v>
      </c>
      <c r="J8179" s="192">
        <v>3869</v>
      </c>
      <c r="K8179" s="191">
        <v>309.17</v>
      </c>
      <c r="L8179" s="193">
        <v>12.514150790827053</v>
      </c>
      <c r="O8179" s="185"/>
    </row>
    <row r="8180" spans="1:15" x14ac:dyDescent="0.25">
      <c r="A8180" s="239" t="s">
        <v>18361</v>
      </c>
      <c r="B8180" s="189" t="s">
        <v>7403</v>
      </c>
      <c r="C8180" s="190" t="s">
        <v>7402</v>
      </c>
      <c r="D8180" s="190" t="s">
        <v>917</v>
      </c>
      <c r="E8180" s="190" t="s">
        <v>20867</v>
      </c>
      <c r="F8180" s="190" t="s">
        <v>20869</v>
      </c>
      <c r="G8180" s="192">
        <v>2350</v>
      </c>
      <c r="H8180" s="191">
        <v>170.64978263431101</v>
      </c>
      <c r="I8180" s="188">
        <v>13.770892201455847</v>
      </c>
      <c r="J8180" s="192">
        <v>2360</v>
      </c>
      <c r="K8180" s="191">
        <v>175.45</v>
      </c>
      <c r="L8180" s="193">
        <v>13.451125676831007</v>
      </c>
      <c r="O8180" s="185"/>
    </row>
    <row r="8181" spans="1:15" x14ac:dyDescent="0.25">
      <c r="A8181" s="239" t="s">
        <v>18362</v>
      </c>
      <c r="B8181" s="189" t="s">
        <v>7403</v>
      </c>
      <c r="C8181" s="190" t="s">
        <v>7402</v>
      </c>
      <c r="D8181" s="190" t="s">
        <v>918</v>
      </c>
      <c r="E8181" s="190" t="s">
        <v>20867</v>
      </c>
      <c r="F8181" s="190" t="s">
        <v>20869</v>
      </c>
      <c r="G8181" s="192">
        <v>1600</v>
      </c>
      <c r="H8181" s="191">
        <v>93.847411273722784</v>
      </c>
      <c r="I8181" s="188">
        <v>17.048953940119812</v>
      </c>
      <c r="J8181" s="192">
        <v>1580</v>
      </c>
      <c r="K8181" s="191">
        <v>92.33</v>
      </c>
      <c r="L8181" s="193">
        <v>17.112531138308242</v>
      </c>
      <c r="O8181" s="185"/>
    </row>
    <row r="8182" spans="1:15" x14ac:dyDescent="0.25">
      <c r="A8182" s="239" t="s">
        <v>18363</v>
      </c>
      <c r="B8182" s="189" t="s">
        <v>7403</v>
      </c>
      <c r="C8182" s="190" t="s">
        <v>7402</v>
      </c>
      <c r="D8182" s="190" t="s">
        <v>919</v>
      </c>
      <c r="E8182" s="190" t="s">
        <v>20867</v>
      </c>
      <c r="F8182" s="190" t="s">
        <v>20869</v>
      </c>
      <c r="G8182" s="192">
        <v>2740</v>
      </c>
      <c r="H8182" s="191">
        <v>143.89548383169267</v>
      </c>
      <c r="I8182" s="188">
        <v>19.041596158323227</v>
      </c>
      <c r="J8182" s="192">
        <v>2880</v>
      </c>
      <c r="K8182" s="191">
        <v>143.30000000000001</v>
      </c>
      <c r="L8182" s="193">
        <v>20.097697138869503</v>
      </c>
      <c r="O8182" s="185"/>
    </row>
    <row r="8183" spans="1:15" x14ac:dyDescent="0.25">
      <c r="A8183" s="239" t="s">
        <v>18364</v>
      </c>
      <c r="B8183" s="189" t="s">
        <v>7403</v>
      </c>
      <c r="C8183" s="190" t="s">
        <v>7402</v>
      </c>
      <c r="D8183" s="190" t="s">
        <v>18365</v>
      </c>
      <c r="E8183" s="190" t="s">
        <v>20867</v>
      </c>
      <c r="F8183" s="190" t="s">
        <v>20868</v>
      </c>
      <c r="G8183" s="192">
        <v>0</v>
      </c>
      <c r="H8183" s="191">
        <v>66.286329289712143</v>
      </c>
      <c r="I8183" s="188">
        <v>0</v>
      </c>
      <c r="J8183" s="192">
        <v>0</v>
      </c>
      <c r="K8183" s="191">
        <v>66.13</v>
      </c>
      <c r="L8183" s="193">
        <v>0</v>
      </c>
      <c r="O8183" s="185"/>
    </row>
    <row r="8184" spans="1:15" x14ac:dyDescent="0.25">
      <c r="A8184" s="239" t="s">
        <v>18366</v>
      </c>
      <c r="B8184" s="189" t="s">
        <v>7403</v>
      </c>
      <c r="C8184" s="190" t="s">
        <v>7402</v>
      </c>
      <c r="D8184" s="190" t="s">
        <v>920</v>
      </c>
      <c r="E8184" s="190" t="s">
        <v>20867</v>
      </c>
      <c r="F8184" s="190" t="s">
        <v>20869</v>
      </c>
      <c r="G8184" s="192">
        <v>2960</v>
      </c>
      <c r="H8184" s="191">
        <v>68.139603216647401</v>
      </c>
      <c r="I8184" s="188">
        <v>43.440231524693424</v>
      </c>
      <c r="J8184" s="192">
        <v>2250</v>
      </c>
      <c r="K8184" s="191">
        <v>75.2</v>
      </c>
      <c r="L8184" s="193">
        <v>29.920212765957444</v>
      </c>
      <c r="O8184" s="185"/>
    </row>
    <row r="8185" spans="1:15" x14ac:dyDescent="0.25">
      <c r="A8185" s="239" t="s">
        <v>18367</v>
      </c>
      <c r="B8185" s="189" t="s">
        <v>7403</v>
      </c>
      <c r="C8185" s="190" t="s">
        <v>7402</v>
      </c>
      <c r="D8185" s="190" t="s">
        <v>921</v>
      </c>
      <c r="E8185" s="190" t="s">
        <v>20867</v>
      </c>
      <c r="F8185" s="190" t="s">
        <v>20869</v>
      </c>
      <c r="G8185" s="192">
        <v>1440</v>
      </c>
      <c r="H8185" s="191">
        <v>84.413325470832532</v>
      </c>
      <c r="I8185" s="188">
        <v>17.058923179167262</v>
      </c>
      <c r="J8185" s="192">
        <v>1450</v>
      </c>
      <c r="K8185" s="191">
        <v>87.35</v>
      </c>
      <c r="L8185" s="193">
        <v>16.599885518030913</v>
      </c>
      <c r="O8185" s="185"/>
    </row>
    <row r="8186" spans="1:15" x14ac:dyDescent="0.25">
      <c r="A8186" s="239" t="s">
        <v>18368</v>
      </c>
      <c r="B8186" s="189" t="s">
        <v>7403</v>
      </c>
      <c r="C8186" s="190" t="s">
        <v>7402</v>
      </c>
      <c r="D8186" s="190" t="s">
        <v>922</v>
      </c>
      <c r="E8186" s="190" t="s">
        <v>20867</v>
      </c>
      <c r="F8186" s="190" t="s">
        <v>20869</v>
      </c>
      <c r="G8186" s="192">
        <v>16310</v>
      </c>
      <c r="H8186" s="191">
        <v>258.33420672033094</v>
      </c>
      <c r="I8186" s="188">
        <v>63.135272062313078</v>
      </c>
      <c r="J8186" s="192">
        <v>16330</v>
      </c>
      <c r="K8186" s="191">
        <v>259.86</v>
      </c>
      <c r="L8186" s="193">
        <v>62.841530054644807</v>
      </c>
      <c r="O8186" s="185"/>
    </row>
    <row r="8187" spans="1:15" x14ac:dyDescent="0.25">
      <c r="A8187" s="239" t="s">
        <v>18369</v>
      </c>
      <c r="B8187" s="189" t="s">
        <v>7403</v>
      </c>
      <c r="C8187" s="190" t="s">
        <v>7402</v>
      </c>
      <c r="D8187" s="190" t="s">
        <v>1937</v>
      </c>
      <c r="E8187" s="190" t="s">
        <v>20867</v>
      </c>
      <c r="F8187" s="190" t="s">
        <v>20869</v>
      </c>
      <c r="G8187" s="192">
        <v>21330</v>
      </c>
      <c r="H8187" s="191">
        <v>639.52069498737785</v>
      </c>
      <c r="I8187" s="188">
        <v>33.353103347553876</v>
      </c>
      <c r="J8187" s="192">
        <v>19680</v>
      </c>
      <c r="K8187" s="191">
        <v>710.85</v>
      </c>
      <c r="L8187" s="193">
        <v>27.685165646760918</v>
      </c>
      <c r="O8187" s="185"/>
    </row>
    <row r="8188" spans="1:15" x14ac:dyDescent="0.25">
      <c r="A8188" s="239" t="s">
        <v>18370</v>
      </c>
      <c r="B8188" s="189" t="s">
        <v>7403</v>
      </c>
      <c r="C8188" s="190" t="s">
        <v>7402</v>
      </c>
      <c r="D8188" s="190" t="s">
        <v>17243</v>
      </c>
      <c r="E8188" s="190" t="s">
        <v>20867</v>
      </c>
      <c r="F8188" s="190" t="s">
        <v>20868</v>
      </c>
      <c r="G8188" s="192">
        <v>0</v>
      </c>
      <c r="H8188" s="191">
        <v>12.762490628919572</v>
      </c>
      <c r="I8188" s="188">
        <v>0</v>
      </c>
      <c r="J8188" s="192">
        <v>0</v>
      </c>
      <c r="K8188" s="191">
        <v>12.85</v>
      </c>
      <c r="L8188" s="193">
        <v>0</v>
      </c>
      <c r="O8188" s="185"/>
    </row>
    <row r="8189" spans="1:15" x14ac:dyDescent="0.25">
      <c r="A8189" s="239" t="s">
        <v>18371</v>
      </c>
      <c r="B8189" s="189" t="s">
        <v>7403</v>
      </c>
      <c r="C8189" s="190" t="s">
        <v>7402</v>
      </c>
      <c r="D8189" s="190" t="s">
        <v>923</v>
      </c>
      <c r="E8189" s="190" t="s">
        <v>20867</v>
      </c>
      <c r="F8189" s="190" t="s">
        <v>20869</v>
      </c>
      <c r="G8189" s="192">
        <v>7998</v>
      </c>
      <c r="H8189" s="191">
        <v>114.19719633178539</v>
      </c>
      <c r="I8189" s="188">
        <v>70.036743457808072</v>
      </c>
      <c r="J8189" s="192">
        <v>8158</v>
      </c>
      <c r="K8189" s="191">
        <v>110.16</v>
      </c>
      <c r="L8189" s="193">
        <v>74.055918663761801</v>
      </c>
      <c r="O8189" s="185"/>
    </row>
    <row r="8190" spans="1:15" x14ac:dyDescent="0.25">
      <c r="A8190" s="239" t="s">
        <v>18372</v>
      </c>
      <c r="B8190" s="189" t="s">
        <v>7403</v>
      </c>
      <c r="C8190" s="190" t="s">
        <v>7402</v>
      </c>
      <c r="D8190" s="190" t="s">
        <v>924</v>
      </c>
      <c r="E8190" s="190" t="s">
        <v>20867</v>
      </c>
      <c r="F8190" s="190" t="s">
        <v>20869</v>
      </c>
      <c r="G8190" s="192">
        <v>9160</v>
      </c>
      <c r="H8190" s="191">
        <v>143.45843246008027</v>
      </c>
      <c r="I8190" s="188">
        <v>63.851262805105868</v>
      </c>
      <c r="J8190" s="192">
        <v>9270</v>
      </c>
      <c r="K8190" s="191">
        <v>145.62</v>
      </c>
      <c r="L8190" s="193">
        <v>63.658838071693445</v>
      </c>
      <c r="O8190" s="185"/>
    </row>
    <row r="8191" spans="1:15" x14ac:dyDescent="0.25">
      <c r="A8191" s="239" t="s">
        <v>18373</v>
      </c>
      <c r="B8191" s="189" t="s">
        <v>7403</v>
      </c>
      <c r="C8191" s="190" t="s">
        <v>7402</v>
      </c>
      <c r="D8191" s="190" t="s">
        <v>925</v>
      </c>
      <c r="E8191" s="190" t="s">
        <v>20867</v>
      </c>
      <c r="F8191" s="190" t="s">
        <v>20869</v>
      </c>
      <c r="G8191" s="192">
        <v>41000</v>
      </c>
      <c r="H8191" s="191">
        <v>479.04301395601038</v>
      </c>
      <c r="I8191" s="188">
        <v>85.58730635871936</v>
      </c>
      <c r="J8191" s="192">
        <v>41450</v>
      </c>
      <c r="K8191" s="191">
        <v>473.7</v>
      </c>
      <c r="L8191" s="193">
        <v>87.502638800928864</v>
      </c>
      <c r="O8191" s="185"/>
    </row>
    <row r="8192" spans="1:15" x14ac:dyDescent="0.25">
      <c r="A8192" s="239" t="s">
        <v>18374</v>
      </c>
      <c r="B8192" s="189" t="s">
        <v>7403</v>
      </c>
      <c r="C8192" s="190" t="s">
        <v>7402</v>
      </c>
      <c r="D8192" s="190" t="s">
        <v>926</v>
      </c>
      <c r="E8192" s="190" t="s">
        <v>20867</v>
      </c>
      <c r="F8192" s="190" t="s">
        <v>20869</v>
      </c>
      <c r="G8192" s="192">
        <v>8127</v>
      </c>
      <c r="H8192" s="191">
        <v>352.72732345967285</v>
      </c>
      <c r="I8192" s="188">
        <v>23.040462136046742</v>
      </c>
      <c r="J8192" s="192">
        <v>8397</v>
      </c>
      <c r="K8192" s="191">
        <v>356.4</v>
      </c>
      <c r="L8192" s="193">
        <v>23.560606060606062</v>
      </c>
      <c r="O8192" s="185"/>
    </row>
    <row r="8193" spans="1:15" x14ac:dyDescent="0.25">
      <c r="A8193" s="239" t="s">
        <v>18375</v>
      </c>
      <c r="B8193" s="189" t="s">
        <v>7403</v>
      </c>
      <c r="C8193" s="190" t="s">
        <v>7402</v>
      </c>
      <c r="D8193" s="190" t="s">
        <v>927</v>
      </c>
      <c r="E8193" s="190" t="s">
        <v>20867</v>
      </c>
      <c r="F8193" s="190" t="s">
        <v>20869</v>
      </c>
      <c r="G8193" s="192">
        <v>183000</v>
      </c>
      <c r="H8193" s="191">
        <v>1910.5454742671427</v>
      </c>
      <c r="I8193" s="188">
        <v>95.784162167297254</v>
      </c>
      <c r="J8193" s="192">
        <v>185520</v>
      </c>
      <c r="K8193" s="191">
        <v>1936.89</v>
      </c>
      <c r="L8193" s="193">
        <v>95.782414076173652</v>
      </c>
      <c r="O8193" s="185"/>
    </row>
    <row r="8194" spans="1:15" x14ac:dyDescent="0.25">
      <c r="A8194" s="239" t="s">
        <v>18376</v>
      </c>
      <c r="B8194" s="189" t="s">
        <v>7403</v>
      </c>
      <c r="C8194" s="190" t="s">
        <v>7402</v>
      </c>
      <c r="D8194" s="190" t="s">
        <v>928</v>
      </c>
      <c r="E8194" s="190" t="s">
        <v>20867</v>
      </c>
      <c r="F8194" s="190" t="s">
        <v>20869</v>
      </c>
      <c r="G8194" s="192">
        <v>5430</v>
      </c>
      <c r="H8194" s="191">
        <v>119.16840742376232</v>
      </c>
      <c r="I8194" s="188">
        <v>45.565770791585685</v>
      </c>
      <c r="J8194" s="192">
        <v>5440</v>
      </c>
      <c r="K8194" s="191">
        <v>120.42</v>
      </c>
      <c r="L8194" s="193">
        <v>45.175220063112441</v>
      </c>
      <c r="O8194" s="185"/>
    </row>
    <row r="8195" spans="1:15" x14ac:dyDescent="0.25">
      <c r="A8195" s="239" t="s">
        <v>18377</v>
      </c>
      <c r="B8195" s="189" t="s">
        <v>7403</v>
      </c>
      <c r="C8195" s="190" t="s">
        <v>7402</v>
      </c>
      <c r="D8195" s="190" t="s">
        <v>929</v>
      </c>
      <c r="E8195" s="190" t="s">
        <v>20867</v>
      </c>
      <c r="F8195" s="190" t="s">
        <v>20869</v>
      </c>
      <c r="G8195" s="192">
        <v>21950</v>
      </c>
      <c r="H8195" s="191">
        <v>532.10404171861137</v>
      </c>
      <c r="I8195" s="188">
        <v>41.251334325620554</v>
      </c>
      <c r="J8195" s="192">
        <v>22650</v>
      </c>
      <c r="K8195" s="191">
        <v>554.42999999999995</v>
      </c>
      <c r="L8195" s="193">
        <v>40.852767707375143</v>
      </c>
      <c r="O8195" s="185"/>
    </row>
    <row r="8196" spans="1:15" x14ac:dyDescent="0.25">
      <c r="A8196" s="239" t="s">
        <v>18378</v>
      </c>
      <c r="B8196" s="189" t="s">
        <v>7403</v>
      </c>
      <c r="C8196" s="190" t="s">
        <v>7402</v>
      </c>
      <c r="D8196" s="190" t="s">
        <v>930</v>
      </c>
      <c r="E8196" s="190" t="s">
        <v>20867</v>
      </c>
      <c r="F8196" s="190" t="s">
        <v>20869</v>
      </c>
      <c r="G8196" s="192">
        <v>157275</v>
      </c>
      <c r="H8196" s="191">
        <v>2133.3267565441251</v>
      </c>
      <c r="I8196" s="188">
        <v>73.722882026326218</v>
      </c>
      <c r="J8196" s="192">
        <v>159656</v>
      </c>
      <c r="K8196" s="191">
        <v>2125.7199999999998</v>
      </c>
      <c r="L8196" s="193">
        <v>75.106787347345843</v>
      </c>
      <c r="O8196" s="185"/>
    </row>
    <row r="8197" spans="1:15" x14ac:dyDescent="0.25">
      <c r="A8197" s="239" t="s">
        <v>18379</v>
      </c>
      <c r="B8197" s="189" t="s">
        <v>7403</v>
      </c>
      <c r="C8197" s="190" t="s">
        <v>7402</v>
      </c>
      <c r="D8197" s="190" t="s">
        <v>6734</v>
      </c>
      <c r="E8197" s="190" t="s">
        <v>20867</v>
      </c>
      <c r="F8197" s="190" t="s">
        <v>20869</v>
      </c>
      <c r="G8197" s="192">
        <v>18765</v>
      </c>
      <c r="H8197" s="191">
        <v>443.68699574692164</v>
      </c>
      <c r="I8197" s="188">
        <v>42.293328404934108</v>
      </c>
      <c r="J8197" s="192">
        <v>18835</v>
      </c>
      <c r="K8197" s="191">
        <v>445.31</v>
      </c>
      <c r="L8197" s="193">
        <v>42.296377804226267</v>
      </c>
      <c r="O8197" s="185"/>
    </row>
    <row r="8198" spans="1:15" x14ac:dyDescent="0.25">
      <c r="A8198" s="239" t="s">
        <v>18380</v>
      </c>
      <c r="B8198" s="189" t="s">
        <v>7403</v>
      </c>
      <c r="C8198" s="190" t="s">
        <v>7402</v>
      </c>
      <c r="D8198" s="190" t="s">
        <v>18381</v>
      </c>
      <c r="E8198" s="190" t="s">
        <v>20867</v>
      </c>
      <c r="F8198" s="190" t="s">
        <v>20868</v>
      </c>
      <c r="G8198" s="192">
        <v>0</v>
      </c>
      <c r="H8198" s="191">
        <v>4.7697333334440009</v>
      </c>
      <c r="I8198" s="188">
        <v>0</v>
      </c>
      <c r="J8198" s="192">
        <v>0</v>
      </c>
      <c r="K8198" s="191">
        <v>4.78</v>
      </c>
      <c r="L8198" s="193">
        <v>0</v>
      </c>
      <c r="O8198" s="185"/>
    </row>
    <row r="8199" spans="1:15" x14ac:dyDescent="0.25">
      <c r="A8199" s="239" t="s">
        <v>18382</v>
      </c>
      <c r="B8199" s="189" t="s">
        <v>7403</v>
      </c>
      <c r="C8199" s="190" t="s">
        <v>7402</v>
      </c>
      <c r="D8199" s="190" t="s">
        <v>931</v>
      </c>
      <c r="E8199" s="190" t="s">
        <v>20867</v>
      </c>
      <c r="F8199" s="190" t="s">
        <v>20869</v>
      </c>
      <c r="G8199" s="192">
        <v>432414</v>
      </c>
      <c r="H8199" s="191">
        <v>11253.233695681623</v>
      </c>
      <c r="I8199" s="188">
        <v>38.425754901011253</v>
      </c>
      <c r="J8199" s="192">
        <v>439219</v>
      </c>
      <c r="K8199" s="191">
        <v>11460.07</v>
      </c>
      <c r="L8199" s="193">
        <v>38.326031167348894</v>
      </c>
      <c r="O8199" s="185"/>
    </row>
    <row r="8200" spans="1:15" x14ac:dyDescent="0.25">
      <c r="A8200" s="239" t="s">
        <v>18383</v>
      </c>
      <c r="B8200" s="189" t="s">
        <v>7403</v>
      </c>
      <c r="C8200" s="190" t="s">
        <v>7402</v>
      </c>
      <c r="D8200" s="190" t="s">
        <v>932</v>
      </c>
      <c r="E8200" s="190" t="s">
        <v>20867</v>
      </c>
      <c r="F8200" s="190" t="s">
        <v>20869</v>
      </c>
      <c r="G8200" s="192">
        <v>4990</v>
      </c>
      <c r="H8200" s="191">
        <v>193.26798354718775</v>
      </c>
      <c r="I8200" s="188">
        <v>25.819069892584391</v>
      </c>
      <c r="J8200" s="192">
        <v>5020</v>
      </c>
      <c r="K8200" s="191">
        <v>196.81</v>
      </c>
      <c r="L8200" s="193">
        <v>25.506834002337278</v>
      </c>
      <c r="O8200" s="185"/>
    </row>
    <row r="8201" spans="1:15" x14ac:dyDescent="0.25">
      <c r="A8201" s="239" t="s">
        <v>18384</v>
      </c>
      <c r="B8201" s="189" t="s">
        <v>7403</v>
      </c>
      <c r="C8201" s="190" t="s">
        <v>7402</v>
      </c>
      <c r="D8201" s="190" t="s">
        <v>5955</v>
      </c>
      <c r="E8201" s="190" t="s">
        <v>20867</v>
      </c>
      <c r="F8201" s="190" t="s">
        <v>20869</v>
      </c>
      <c r="G8201" s="192">
        <v>119194</v>
      </c>
      <c r="H8201" s="191">
        <v>1795.1687166719346</v>
      </c>
      <c r="I8201" s="188">
        <v>66.39710240045963</v>
      </c>
      <c r="J8201" s="192">
        <v>123329</v>
      </c>
      <c r="K8201" s="191">
        <v>1822.32</v>
      </c>
      <c r="L8201" s="193">
        <v>67.676917336142935</v>
      </c>
      <c r="O8201" s="185"/>
    </row>
    <row r="8202" spans="1:15" x14ac:dyDescent="0.25">
      <c r="A8202" s="239" t="s">
        <v>18385</v>
      </c>
      <c r="B8202" s="189" t="s">
        <v>7403</v>
      </c>
      <c r="C8202" s="190" t="s">
        <v>7402</v>
      </c>
      <c r="D8202" s="190" t="s">
        <v>5956</v>
      </c>
      <c r="E8202" s="190" t="s">
        <v>20867</v>
      </c>
      <c r="F8202" s="190" t="s">
        <v>20869</v>
      </c>
      <c r="G8202" s="192">
        <v>1950</v>
      </c>
      <c r="H8202" s="191">
        <v>50.688549958924717</v>
      </c>
      <c r="I8202" s="188">
        <v>38.470264458407726</v>
      </c>
      <c r="J8202" s="192">
        <v>5860</v>
      </c>
      <c r="K8202" s="191">
        <v>54.88</v>
      </c>
      <c r="L8202" s="193">
        <v>106.77842565597668</v>
      </c>
      <c r="O8202" s="185"/>
    </row>
    <row r="8203" spans="1:15" x14ac:dyDescent="0.25">
      <c r="A8203" s="239" t="s">
        <v>18386</v>
      </c>
      <c r="B8203" s="189" t="s">
        <v>7403</v>
      </c>
      <c r="C8203" s="190" t="s">
        <v>7402</v>
      </c>
      <c r="D8203" s="190" t="s">
        <v>1556</v>
      </c>
      <c r="E8203" s="190" t="s">
        <v>20867</v>
      </c>
      <c r="F8203" s="190" t="s">
        <v>20869</v>
      </c>
      <c r="G8203" s="192">
        <v>45660</v>
      </c>
      <c r="H8203" s="191">
        <v>1512.8048303374526</v>
      </c>
      <c r="I8203" s="188">
        <v>30.182347385465729</v>
      </c>
      <c r="J8203" s="192">
        <v>45560</v>
      </c>
      <c r="K8203" s="191">
        <v>1513.92</v>
      </c>
      <c r="L8203" s="193">
        <v>30.094060452335658</v>
      </c>
      <c r="O8203" s="185"/>
    </row>
    <row r="8204" spans="1:15" x14ac:dyDescent="0.25">
      <c r="A8204" s="239" t="s">
        <v>18387</v>
      </c>
      <c r="B8204" s="189" t="s">
        <v>7403</v>
      </c>
      <c r="C8204" s="190" t="s">
        <v>7402</v>
      </c>
      <c r="D8204" s="190" t="s">
        <v>1557</v>
      </c>
      <c r="E8204" s="190" t="s">
        <v>20867</v>
      </c>
      <c r="F8204" s="190" t="s">
        <v>20869</v>
      </c>
      <c r="G8204" s="192">
        <v>3390</v>
      </c>
      <c r="H8204" s="191">
        <v>226.29927277590366</v>
      </c>
      <c r="I8204" s="188">
        <v>14.98016122895652</v>
      </c>
      <c r="J8204" s="192">
        <v>3500</v>
      </c>
      <c r="K8204" s="191">
        <v>223.51</v>
      </c>
      <c r="L8204" s="193">
        <v>15.659254619480114</v>
      </c>
      <c r="O8204" s="185"/>
    </row>
    <row r="8205" spans="1:15" x14ac:dyDescent="0.25">
      <c r="A8205" s="239" t="s">
        <v>18388</v>
      </c>
      <c r="B8205" s="189" t="s">
        <v>7403</v>
      </c>
      <c r="C8205" s="190" t="s">
        <v>7402</v>
      </c>
      <c r="D8205" s="190" t="s">
        <v>18389</v>
      </c>
      <c r="E8205" s="190" t="s">
        <v>20867</v>
      </c>
      <c r="F8205" s="190" t="s">
        <v>20868</v>
      </c>
      <c r="G8205" s="192">
        <v>0</v>
      </c>
      <c r="H8205" s="191">
        <v>16.577866666666669</v>
      </c>
      <c r="I8205" s="188">
        <v>0</v>
      </c>
      <c r="J8205" s="192">
        <v>0</v>
      </c>
      <c r="K8205" s="191">
        <v>17.43</v>
      </c>
      <c r="L8205" s="193">
        <v>0</v>
      </c>
      <c r="O8205" s="185"/>
    </row>
    <row r="8206" spans="1:15" x14ac:dyDescent="0.25">
      <c r="A8206" s="239" t="s">
        <v>18390</v>
      </c>
      <c r="B8206" s="189" t="s">
        <v>7403</v>
      </c>
      <c r="C8206" s="190" t="s">
        <v>7402</v>
      </c>
      <c r="D8206" s="190" t="s">
        <v>5957</v>
      </c>
      <c r="E8206" s="190" t="s">
        <v>20867</v>
      </c>
      <c r="F8206" s="190" t="s">
        <v>20869</v>
      </c>
      <c r="G8206" s="192">
        <v>16180</v>
      </c>
      <c r="H8206" s="191">
        <v>678.01735449488956</v>
      </c>
      <c r="I8206" s="188">
        <v>23.863694353566739</v>
      </c>
      <c r="J8206" s="192">
        <v>19290</v>
      </c>
      <c r="K8206" s="191">
        <v>683.55</v>
      </c>
      <c r="L8206" s="193">
        <v>28.220320386219004</v>
      </c>
      <c r="O8206" s="185"/>
    </row>
    <row r="8207" spans="1:15" x14ac:dyDescent="0.25">
      <c r="A8207" s="239" t="s">
        <v>18391</v>
      </c>
      <c r="B8207" s="189" t="s">
        <v>7403</v>
      </c>
      <c r="C8207" s="190" t="s">
        <v>7402</v>
      </c>
      <c r="D8207" s="190" t="s">
        <v>5958</v>
      </c>
      <c r="E8207" s="190" t="s">
        <v>20867</v>
      </c>
      <c r="F8207" s="190" t="s">
        <v>20869</v>
      </c>
      <c r="G8207" s="192">
        <v>12000</v>
      </c>
      <c r="H8207" s="191">
        <v>469.80052930954031</v>
      </c>
      <c r="I8207" s="188">
        <v>25.542756978760135</v>
      </c>
      <c r="J8207" s="192">
        <v>12475</v>
      </c>
      <c r="K8207" s="191">
        <v>486.71</v>
      </c>
      <c r="L8207" s="193">
        <v>25.631279406628177</v>
      </c>
      <c r="O8207" s="185"/>
    </row>
    <row r="8208" spans="1:15" x14ac:dyDescent="0.25">
      <c r="A8208" s="239" t="s">
        <v>18392</v>
      </c>
      <c r="B8208" s="189" t="s">
        <v>7403</v>
      </c>
      <c r="C8208" s="190" t="s">
        <v>7402</v>
      </c>
      <c r="D8208" s="190" t="s">
        <v>5959</v>
      </c>
      <c r="E8208" s="190" t="s">
        <v>20867</v>
      </c>
      <c r="F8208" s="190" t="s">
        <v>20869</v>
      </c>
      <c r="G8208" s="192">
        <v>6250</v>
      </c>
      <c r="H8208" s="191">
        <v>105.76499496805177</v>
      </c>
      <c r="I8208" s="188">
        <v>59.093272821821962</v>
      </c>
      <c r="J8208" s="192">
        <v>6290</v>
      </c>
      <c r="K8208" s="191">
        <v>106.57</v>
      </c>
      <c r="L8208" s="193">
        <v>59.022238904006763</v>
      </c>
      <c r="O8208" s="185"/>
    </row>
    <row r="8209" spans="1:15" x14ac:dyDescent="0.25">
      <c r="A8209" s="239" t="s">
        <v>18393</v>
      </c>
      <c r="B8209" s="189" t="s">
        <v>7403</v>
      </c>
      <c r="C8209" s="190" t="s">
        <v>7402</v>
      </c>
      <c r="D8209" s="190" t="s">
        <v>5960</v>
      </c>
      <c r="E8209" s="190" t="s">
        <v>20867</v>
      </c>
      <c r="F8209" s="190" t="s">
        <v>20869</v>
      </c>
      <c r="G8209" s="192">
        <v>6000</v>
      </c>
      <c r="H8209" s="191">
        <v>373.90117273972095</v>
      </c>
      <c r="I8209" s="188">
        <v>16.047019907932896</v>
      </c>
      <c r="J8209" s="192">
        <v>6460</v>
      </c>
      <c r="K8209" s="191">
        <v>371.51</v>
      </c>
      <c r="L8209" s="193">
        <v>17.38849559904175</v>
      </c>
      <c r="O8209" s="185"/>
    </row>
    <row r="8210" spans="1:15" x14ac:dyDescent="0.25">
      <c r="A8210" s="239" t="s">
        <v>18394</v>
      </c>
      <c r="B8210" s="189" t="s">
        <v>7403</v>
      </c>
      <c r="C8210" s="190" t="s">
        <v>7402</v>
      </c>
      <c r="D8210" s="190" t="s">
        <v>18395</v>
      </c>
      <c r="E8210" s="190" t="s">
        <v>20867</v>
      </c>
      <c r="F8210" s="190" t="s">
        <v>20868</v>
      </c>
      <c r="G8210" s="192">
        <v>0</v>
      </c>
      <c r="H8210" s="191">
        <v>24.049399054288141</v>
      </c>
      <c r="I8210" s="188">
        <v>0</v>
      </c>
      <c r="J8210" s="192">
        <v>0</v>
      </c>
      <c r="K8210" s="191">
        <v>24.7</v>
      </c>
      <c r="L8210" s="193">
        <v>0</v>
      </c>
      <c r="O8210" s="185"/>
    </row>
    <row r="8211" spans="1:15" x14ac:dyDescent="0.25">
      <c r="A8211" s="239" t="s">
        <v>18396</v>
      </c>
      <c r="B8211" s="189" t="s">
        <v>7403</v>
      </c>
      <c r="C8211" s="190" t="s">
        <v>7402</v>
      </c>
      <c r="D8211" s="190" t="s">
        <v>8091</v>
      </c>
      <c r="E8211" s="190" t="s">
        <v>20867</v>
      </c>
      <c r="F8211" s="190" t="s">
        <v>20869</v>
      </c>
      <c r="G8211" s="192">
        <v>7660</v>
      </c>
      <c r="H8211" s="191">
        <v>170.78064746967465</v>
      </c>
      <c r="I8211" s="188">
        <v>44.852869705341242</v>
      </c>
      <c r="J8211" s="192">
        <v>7900</v>
      </c>
      <c r="K8211" s="191">
        <v>171.96</v>
      </c>
      <c r="L8211" s="193">
        <v>45.940916492207485</v>
      </c>
      <c r="O8211" s="185"/>
    </row>
    <row r="8212" spans="1:15" x14ac:dyDescent="0.25">
      <c r="A8212" s="239" t="s">
        <v>18397</v>
      </c>
      <c r="B8212" s="189" t="s">
        <v>7403</v>
      </c>
      <c r="C8212" s="190" t="s">
        <v>7402</v>
      </c>
      <c r="D8212" s="190" t="s">
        <v>18398</v>
      </c>
      <c r="E8212" s="190" t="s">
        <v>20867</v>
      </c>
      <c r="F8212" s="190" t="s">
        <v>20868</v>
      </c>
      <c r="G8212" s="192">
        <v>0</v>
      </c>
      <c r="H8212" s="191">
        <v>5.4779999999999998</v>
      </c>
      <c r="I8212" s="188">
        <v>0</v>
      </c>
      <c r="J8212" s="192">
        <v>0</v>
      </c>
      <c r="K8212" s="191">
        <v>5.48</v>
      </c>
      <c r="L8212" s="193">
        <v>0</v>
      </c>
      <c r="O8212" s="185"/>
    </row>
    <row r="8213" spans="1:15" x14ac:dyDescent="0.25">
      <c r="A8213" s="239" t="s">
        <v>18399</v>
      </c>
      <c r="B8213" s="189" t="s">
        <v>7403</v>
      </c>
      <c r="C8213" s="190" t="s">
        <v>7402</v>
      </c>
      <c r="D8213" s="190" t="s">
        <v>5961</v>
      </c>
      <c r="E8213" s="190" t="s">
        <v>20867</v>
      </c>
      <c r="F8213" s="190" t="s">
        <v>20869</v>
      </c>
      <c r="G8213" s="192">
        <v>19630</v>
      </c>
      <c r="H8213" s="191">
        <v>669.63649663794797</v>
      </c>
      <c r="I8213" s="188">
        <v>29.314411624814362</v>
      </c>
      <c r="J8213" s="192">
        <v>20022</v>
      </c>
      <c r="K8213" s="191">
        <v>673.98</v>
      </c>
      <c r="L8213" s="193">
        <v>29.707112970711297</v>
      </c>
      <c r="O8213" s="185"/>
    </row>
    <row r="8214" spans="1:15" x14ac:dyDescent="0.25">
      <c r="A8214" s="239" t="s">
        <v>18400</v>
      </c>
      <c r="B8214" s="189" t="s">
        <v>7403</v>
      </c>
      <c r="C8214" s="190" t="s">
        <v>7402</v>
      </c>
      <c r="D8214" s="190" t="s">
        <v>5962</v>
      </c>
      <c r="E8214" s="190" t="s">
        <v>20867</v>
      </c>
      <c r="F8214" s="190" t="s">
        <v>20869</v>
      </c>
      <c r="G8214" s="192">
        <v>169680</v>
      </c>
      <c r="H8214" s="191">
        <v>2203.8325332277695</v>
      </c>
      <c r="I8214" s="188">
        <v>76.993147165222396</v>
      </c>
      <c r="J8214" s="192">
        <v>170880</v>
      </c>
      <c r="K8214" s="191">
        <v>2219.4899999999998</v>
      </c>
      <c r="L8214" s="193">
        <v>76.990660016490281</v>
      </c>
      <c r="O8214" s="185"/>
    </row>
    <row r="8215" spans="1:15" x14ac:dyDescent="0.25">
      <c r="A8215" s="239" t="s">
        <v>18401</v>
      </c>
      <c r="B8215" s="189" t="s">
        <v>7403</v>
      </c>
      <c r="C8215" s="190" t="s">
        <v>7402</v>
      </c>
      <c r="D8215" s="190" t="s">
        <v>18402</v>
      </c>
      <c r="E8215" s="190" t="s">
        <v>20867</v>
      </c>
      <c r="F8215" s="190" t="s">
        <v>20868</v>
      </c>
      <c r="G8215" s="192">
        <v>0</v>
      </c>
      <c r="H8215" s="191">
        <v>42.462244930715684</v>
      </c>
      <c r="I8215" s="188">
        <v>0</v>
      </c>
      <c r="J8215" s="192">
        <v>0</v>
      </c>
      <c r="K8215" s="191">
        <v>46.91</v>
      </c>
      <c r="L8215" s="193">
        <v>0</v>
      </c>
      <c r="O8215" s="185"/>
    </row>
    <row r="8216" spans="1:15" x14ac:dyDescent="0.25">
      <c r="A8216" s="239" t="s">
        <v>18403</v>
      </c>
      <c r="B8216" s="189" t="s">
        <v>7403</v>
      </c>
      <c r="C8216" s="190" t="s">
        <v>7402</v>
      </c>
      <c r="D8216" s="190" t="s">
        <v>18404</v>
      </c>
      <c r="E8216" s="190" t="s">
        <v>20867</v>
      </c>
      <c r="F8216" s="190" t="s">
        <v>20868</v>
      </c>
      <c r="G8216" s="192">
        <v>0</v>
      </c>
      <c r="H8216" s="191">
        <v>65.799846045856626</v>
      </c>
      <c r="I8216" s="188">
        <v>0</v>
      </c>
      <c r="J8216" s="192">
        <v>0</v>
      </c>
      <c r="K8216" s="191">
        <v>66.33</v>
      </c>
      <c r="L8216" s="193">
        <v>0</v>
      </c>
      <c r="O8216" s="185"/>
    </row>
    <row r="8217" spans="1:15" x14ac:dyDescent="0.25">
      <c r="A8217" s="239" t="s">
        <v>18405</v>
      </c>
      <c r="B8217" s="189" t="s">
        <v>7403</v>
      </c>
      <c r="C8217" s="190" t="s">
        <v>7402</v>
      </c>
      <c r="D8217" s="190" t="s">
        <v>5963</v>
      </c>
      <c r="E8217" s="190" t="s">
        <v>20867</v>
      </c>
      <c r="F8217" s="190" t="s">
        <v>20869</v>
      </c>
      <c r="G8217" s="192">
        <v>5000</v>
      </c>
      <c r="H8217" s="191">
        <v>162.81508693297411</v>
      </c>
      <c r="I8217" s="188">
        <v>30.709682332904013</v>
      </c>
      <c r="J8217" s="192">
        <v>5040</v>
      </c>
      <c r="K8217" s="191">
        <v>168.73</v>
      </c>
      <c r="L8217" s="193">
        <v>29.870206839329107</v>
      </c>
      <c r="O8217" s="185"/>
    </row>
    <row r="8218" spans="1:15" x14ac:dyDescent="0.25">
      <c r="A8218" s="239" t="s">
        <v>18406</v>
      </c>
      <c r="B8218" s="189" t="s">
        <v>7403</v>
      </c>
      <c r="C8218" s="190" t="s">
        <v>7402</v>
      </c>
      <c r="D8218" s="190" t="s">
        <v>5116</v>
      </c>
      <c r="E8218" s="190" t="s">
        <v>20867</v>
      </c>
      <c r="F8218" s="190" t="s">
        <v>20868</v>
      </c>
      <c r="G8218" s="192">
        <v>0</v>
      </c>
      <c r="H8218" s="191">
        <v>89.04613418369216</v>
      </c>
      <c r="I8218" s="188">
        <v>0</v>
      </c>
      <c r="J8218" s="192">
        <v>0</v>
      </c>
      <c r="K8218" s="191">
        <v>91.83</v>
      </c>
      <c r="L8218" s="193">
        <v>0</v>
      </c>
      <c r="O8218" s="185"/>
    </row>
    <row r="8219" spans="1:15" x14ac:dyDescent="0.25">
      <c r="A8219" s="239" t="s">
        <v>18407</v>
      </c>
      <c r="B8219" s="189" t="s">
        <v>7403</v>
      </c>
      <c r="C8219" s="190" t="s">
        <v>7402</v>
      </c>
      <c r="D8219" s="190" t="s">
        <v>5964</v>
      </c>
      <c r="E8219" s="190" t="s">
        <v>20867</v>
      </c>
      <c r="F8219" s="190" t="s">
        <v>20869</v>
      </c>
      <c r="G8219" s="192">
        <v>21835</v>
      </c>
      <c r="H8219" s="191">
        <v>454.40677224017446</v>
      </c>
      <c r="I8219" s="188">
        <v>48.051657677657992</v>
      </c>
      <c r="J8219" s="192">
        <v>22365</v>
      </c>
      <c r="K8219" s="191">
        <v>494.71</v>
      </c>
      <c r="L8219" s="193">
        <v>45.208303854783615</v>
      </c>
      <c r="O8219" s="185"/>
    </row>
    <row r="8220" spans="1:15" x14ac:dyDescent="0.25">
      <c r="A8220" s="239" t="s">
        <v>18408</v>
      </c>
      <c r="B8220" s="189" t="s">
        <v>7403</v>
      </c>
      <c r="C8220" s="190" t="s">
        <v>7402</v>
      </c>
      <c r="D8220" s="190" t="s">
        <v>5965</v>
      </c>
      <c r="E8220" s="190" t="s">
        <v>20867</v>
      </c>
      <c r="F8220" s="190" t="s">
        <v>20869</v>
      </c>
      <c r="G8220" s="192">
        <v>6000</v>
      </c>
      <c r="H8220" s="191">
        <v>80.948977777814662</v>
      </c>
      <c r="I8220" s="188">
        <v>74.120742689841748</v>
      </c>
      <c r="J8220" s="192">
        <v>7000</v>
      </c>
      <c r="K8220" s="191">
        <v>79.180000000000007</v>
      </c>
      <c r="L8220" s="193">
        <v>88.406163172518305</v>
      </c>
      <c r="O8220" s="185"/>
    </row>
    <row r="8221" spans="1:15" x14ac:dyDescent="0.25">
      <c r="A8221" s="239" t="s">
        <v>18409</v>
      </c>
      <c r="B8221" s="189" t="s">
        <v>7403</v>
      </c>
      <c r="C8221" s="190" t="s">
        <v>7402</v>
      </c>
      <c r="D8221" s="190" t="s">
        <v>5966</v>
      </c>
      <c r="E8221" s="190" t="s">
        <v>20867</v>
      </c>
      <c r="F8221" s="190" t="s">
        <v>20869</v>
      </c>
      <c r="G8221" s="192">
        <v>1740</v>
      </c>
      <c r="H8221" s="191">
        <v>121.04950642562947</v>
      </c>
      <c r="I8221" s="188">
        <v>14.374284899978935</v>
      </c>
      <c r="J8221" s="192">
        <v>1920</v>
      </c>
      <c r="K8221" s="191">
        <v>119.92</v>
      </c>
      <c r="L8221" s="193">
        <v>16.010673782521682</v>
      </c>
      <c r="O8221" s="185"/>
    </row>
    <row r="8222" spans="1:15" x14ac:dyDescent="0.25">
      <c r="A8222" s="239" t="s">
        <v>18410</v>
      </c>
      <c r="B8222" s="189" t="s">
        <v>7403</v>
      </c>
      <c r="C8222" s="190" t="s">
        <v>7402</v>
      </c>
      <c r="D8222" s="190" t="s">
        <v>5967</v>
      </c>
      <c r="E8222" s="190" t="s">
        <v>20867</v>
      </c>
      <c r="F8222" s="190" t="s">
        <v>20869</v>
      </c>
      <c r="G8222" s="192">
        <v>18241</v>
      </c>
      <c r="H8222" s="191">
        <v>546.14294401835161</v>
      </c>
      <c r="I8222" s="188">
        <v>33.399683489431062</v>
      </c>
      <c r="J8222" s="192">
        <v>18688</v>
      </c>
      <c r="K8222" s="191">
        <v>551.70000000000005</v>
      </c>
      <c r="L8222" s="193">
        <v>33.87348196483596</v>
      </c>
      <c r="O8222" s="185"/>
    </row>
    <row r="8223" spans="1:15" x14ac:dyDescent="0.25">
      <c r="A8223" s="239" t="s">
        <v>18411</v>
      </c>
      <c r="B8223" s="189" t="s">
        <v>7403</v>
      </c>
      <c r="C8223" s="190" t="s">
        <v>7402</v>
      </c>
      <c r="D8223" s="190" t="s">
        <v>18412</v>
      </c>
      <c r="E8223" s="190" t="s">
        <v>20867</v>
      </c>
      <c r="F8223" s="190" t="s">
        <v>20868</v>
      </c>
      <c r="G8223" s="192">
        <v>0</v>
      </c>
      <c r="H8223" s="191">
        <v>42.566037136328042</v>
      </c>
      <c r="I8223" s="188">
        <v>0</v>
      </c>
      <c r="J8223" s="192">
        <v>0</v>
      </c>
      <c r="K8223" s="191">
        <v>44.62</v>
      </c>
      <c r="L8223" s="193">
        <v>0</v>
      </c>
      <c r="O8223" s="185"/>
    </row>
    <row r="8224" spans="1:15" x14ac:dyDescent="0.25">
      <c r="A8224" s="239" t="s">
        <v>18413</v>
      </c>
      <c r="B8224" s="189" t="s">
        <v>7405</v>
      </c>
      <c r="C8224" s="190" t="s">
        <v>7404</v>
      </c>
      <c r="D8224" s="190" t="s">
        <v>18414</v>
      </c>
      <c r="E8224" s="190" t="s">
        <v>20867</v>
      </c>
      <c r="F8224" s="190" t="s">
        <v>20868</v>
      </c>
      <c r="G8224" s="192">
        <v>0</v>
      </c>
      <c r="H8224" s="191">
        <v>44.89</v>
      </c>
      <c r="I8224" s="188">
        <v>0</v>
      </c>
      <c r="J8224" s="192">
        <v>0</v>
      </c>
      <c r="K8224" s="191">
        <v>45.5</v>
      </c>
      <c r="L8224" s="193">
        <v>0</v>
      </c>
      <c r="O8224" s="185"/>
    </row>
    <row r="8225" spans="1:15" x14ac:dyDescent="0.25">
      <c r="A8225" s="239" t="s">
        <v>18415</v>
      </c>
      <c r="B8225" s="189" t="s">
        <v>7405</v>
      </c>
      <c r="C8225" s="190" t="s">
        <v>7404</v>
      </c>
      <c r="D8225" s="190" t="s">
        <v>5968</v>
      </c>
      <c r="E8225" s="190" t="s">
        <v>20867</v>
      </c>
      <c r="F8225" s="190" t="s">
        <v>20869</v>
      </c>
      <c r="G8225" s="192">
        <v>6000</v>
      </c>
      <c r="H8225" s="191">
        <v>280.89</v>
      </c>
      <c r="I8225" s="188">
        <v>21.360674997329916</v>
      </c>
      <c r="J8225" s="192">
        <v>8276</v>
      </c>
      <c r="K8225" s="191">
        <v>286.73</v>
      </c>
      <c r="L8225" s="193">
        <v>28.863390646252569</v>
      </c>
      <c r="O8225" s="185"/>
    </row>
    <row r="8226" spans="1:15" x14ac:dyDescent="0.25">
      <c r="A8226" s="239" t="s">
        <v>18416</v>
      </c>
      <c r="B8226" s="189" t="s">
        <v>7405</v>
      </c>
      <c r="C8226" s="190" t="s">
        <v>7404</v>
      </c>
      <c r="D8226" s="190" t="s">
        <v>5969</v>
      </c>
      <c r="E8226" s="190" t="s">
        <v>20867</v>
      </c>
      <c r="F8226" s="190" t="s">
        <v>20869</v>
      </c>
      <c r="G8226" s="192">
        <v>3300</v>
      </c>
      <c r="H8226" s="191">
        <v>199.39</v>
      </c>
      <c r="I8226" s="188">
        <v>16.550478960830535</v>
      </c>
      <c r="J8226" s="192">
        <v>3300</v>
      </c>
      <c r="K8226" s="191">
        <v>201.05</v>
      </c>
      <c r="L8226" s="193">
        <v>16.413827406117882</v>
      </c>
      <c r="O8226" s="185"/>
    </row>
    <row r="8227" spans="1:15" x14ac:dyDescent="0.25">
      <c r="A8227" s="239" t="s">
        <v>18417</v>
      </c>
      <c r="B8227" s="189" t="s">
        <v>7405</v>
      </c>
      <c r="C8227" s="190" t="s">
        <v>7404</v>
      </c>
      <c r="D8227" s="190" t="s">
        <v>5970</v>
      </c>
      <c r="E8227" s="190" t="s">
        <v>20867</v>
      </c>
      <c r="F8227" s="190" t="s">
        <v>20869</v>
      </c>
      <c r="G8227" s="192">
        <v>81000</v>
      </c>
      <c r="H8227" s="191">
        <v>648.23</v>
      </c>
      <c r="I8227" s="188">
        <v>124.955648458109</v>
      </c>
      <c r="J8227" s="192">
        <v>81000</v>
      </c>
      <c r="K8227" s="191">
        <v>654.27</v>
      </c>
      <c r="L8227" s="193">
        <v>123.8021000504379</v>
      </c>
      <c r="O8227" s="185"/>
    </row>
    <row r="8228" spans="1:15" x14ac:dyDescent="0.25">
      <c r="A8228" s="239" t="s">
        <v>18418</v>
      </c>
      <c r="B8228" s="189" t="s">
        <v>7405</v>
      </c>
      <c r="C8228" s="190" t="s">
        <v>7404</v>
      </c>
      <c r="D8228" s="190" t="s">
        <v>5971</v>
      </c>
      <c r="E8228" s="190" t="s">
        <v>20867</v>
      </c>
      <c r="F8228" s="190" t="s">
        <v>20869</v>
      </c>
      <c r="G8228" s="192">
        <v>55360</v>
      </c>
      <c r="H8228" s="191">
        <v>1035.95</v>
      </c>
      <c r="I8228" s="188">
        <v>53.438872532458127</v>
      </c>
      <c r="J8228" s="192">
        <v>56529</v>
      </c>
      <c r="K8228" s="191">
        <v>1054.31</v>
      </c>
      <c r="L8228" s="193">
        <v>53.617057601654167</v>
      </c>
      <c r="O8228" s="185"/>
    </row>
    <row r="8229" spans="1:15" x14ac:dyDescent="0.25">
      <c r="A8229" s="239" t="s">
        <v>18419</v>
      </c>
      <c r="B8229" s="189" t="s">
        <v>7405</v>
      </c>
      <c r="C8229" s="190" t="s">
        <v>7404</v>
      </c>
      <c r="D8229" s="190" t="s">
        <v>5972</v>
      </c>
      <c r="E8229" s="190" t="s">
        <v>20867</v>
      </c>
      <c r="F8229" s="190" t="s">
        <v>20869</v>
      </c>
      <c r="G8229" s="192">
        <v>21530</v>
      </c>
      <c r="H8229" s="191">
        <v>627.21</v>
      </c>
      <c r="I8229" s="188">
        <v>34.326621067903886</v>
      </c>
      <c r="J8229" s="192">
        <v>22595</v>
      </c>
      <c r="K8229" s="191">
        <v>635.42999999999995</v>
      </c>
      <c r="L8229" s="193">
        <v>35.558598114662516</v>
      </c>
      <c r="O8229" s="185"/>
    </row>
    <row r="8230" spans="1:15" x14ac:dyDescent="0.25">
      <c r="A8230" s="239" t="s">
        <v>18420</v>
      </c>
      <c r="B8230" s="189" t="s">
        <v>7405</v>
      </c>
      <c r="C8230" s="190" t="s">
        <v>7404</v>
      </c>
      <c r="D8230" s="190" t="s">
        <v>5973</v>
      </c>
      <c r="E8230" s="190" t="s">
        <v>20867</v>
      </c>
      <c r="F8230" s="190" t="s">
        <v>20869</v>
      </c>
      <c r="G8230" s="192">
        <v>12389</v>
      </c>
      <c r="H8230" s="191">
        <v>130.85</v>
      </c>
      <c r="I8230" s="188">
        <v>94.680932365303789</v>
      </c>
      <c r="J8230" s="192">
        <v>12536</v>
      </c>
      <c r="K8230" s="191">
        <v>141.27000000000001</v>
      </c>
      <c r="L8230" s="193">
        <v>88.737877822609178</v>
      </c>
      <c r="O8230" s="185"/>
    </row>
    <row r="8231" spans="1:15" x14ac:dyDescent="0.25">
      <c r="A8231" s="239" t="s">
        <v>18421</v>
      </c>
      <c r="B8231" s="189" t="s">
        <v>7405</v>
      </c>
      <c r="C8231" s="190" t="s">
        <v>7404</v>
      </c>
      <c r="D8231" s="190" t="s">
        <v>5974</v>
      </c>
      <c r="E8231" s="190" t="s">
        <v>20867</v>
      </c>
      <c r="F8231" s="190" t="s">
        <v>20869</v>
      </c>
      <c r="G8231" s="192">
        <v>139048</v>
      </c>
      <c r="H8231" s="191">
        <v>1793.7</v>
      </c>
      <c r="I8231" s="188">
        <v>77.520209622567876</v>
      </c>
      <c r="J8231" s="192">
        <v>148800</v>
      </c>
      <c r="K8231" s="191">
        <v>1881.85</v>
      </c>
      <c r="L8231" s="193">
        <v>79.071126816696335</v>
      </c>
      <c r="O8231" s="185"/>
    </row>
    <row r="8232" spans="1:15" x14ac:dyDescent="0.25">
      <c r="A8232" s="239" t="s">
        <v>18422</v>
      </c>
      <c r="B8232" s="189" t="s">
        <v>7405</v>
      </c>
      <c r="C8232" s="190" t="s">
        <v>7404</v>
      </c>
      <c r="D8232" s="190" t="s">
        <v>5975</v>
      </c>
      <c r="E8232" s="190" t="s">
        <v>20867</v>
      </c>
      <c r="F8232" s="190" t="s">
        <v>20869</v>
      </c>
      <c r="G8232" s="192">
        <v>164800</v>
      </c>
      <c r="H8232" s="191">
        <v>2708.2</v>
      </c>
      <c r="I8232" s="188">
        <v>60.852226571154276</v>
      </c>
      <c r="J8232" s="192">
        <v>171302</v>
      </c>
      <c r="K8232" s="191">
        <v>2752.08</v>
      </c>
      <c r="L8232" s="193">
        <v>62.244556844277781</v>
      </c>
      <c r="O8232" s="185"/>
    </row>
    <row r="8233" spans="1:15" x14ac:dyDescent="0.25">
      <c r="A8233" s="239" t="s">
        <v>18423</v>
      </c>
      <c r="B8233" s="189" t="s">
        <v>7405</v>
      </c>
      <c r="C8233" s="190" t="s">
        <v>7404</v>
      </c>
      <c r="D8233" s="190" t="s">
        <v>5976</v>
      </c>
      <c r="E8233" s="190" t="s">
        <v>20867</v>
      </c>
      <c r="F8233" s="190" t="s">
        <v>20869</v>
      </c>
      <c r="G8233" s="192">
        <v>120090</v>
      </c>
      <c r="H8233" s="191">
        <v>2325.96</v>
      </c>
      <c r="I8233" s="188">
        <v>51.630294588041068</v>
      </c>
      <c r="J8233" s="192">
        <v>121540</v>
      </c>
      <c r="K8233" s="191">
        <v>2350.65</v>
      </c>
      <c r="L8233" s="193">
        <v>51.704847595345967</v>
      </c>
      <c r="O8233" s="185"/>
    </row>
    <row r="8234" spans="1:15" x14ac:dyDescent="0.25">
      <c r="A8234" s="239" t="s">
        <v>18424</v>
      </c>
      <c r="B8234" s="189" t="s">
        <v>7405</v>
      </c>
      <c r="C8234" s="190" t="s">
        <v>7404</v>
      </c>
      <c r="D8234" s="190" t="s">
        <v>5977</v>
      </c>
      <c r="E8234" s="190" t="s">
        <v>20867</v>
      </c>
      <c r="F8234" s="190" t="s">
        <v>20869</v>
      </c>
      <c r="G8234" s="192">
        <v>13000</v>
      </c>
      <c r="H8234" s="191">
        <v>318.57</v>
      </c>
      <c r="I8234" s="188">
        <v>40.807357880528613</v>
      </c>
      <c r="J8234" s="192">
        <v>12483</v>
      </c>
      <c r="K8234" s="191">
        <v>324.98</v>
      </c>
      <c r="L8234" s="193">
        <v>38.411594559665211</v>
      </c>
      <c r="O8234" s="185"/>
    </row>
    <row r="8235" spans="1:15" x14ac:dyDescent="0.25">
      <c r="A8235" s="239" t="s">
        <v>18425</v>
      </c>
      <c r="B8235" s="189" t="s">
        <v>7405</v>
      </c>
      <c r="C8235" s="190" t="s">
        <v>7404</v>
      </c>
      <c r="D8235" s="190" t="s">
        <v>5978</v>
      </c>
      <c r="E8235" s="190" t="s">
        <v>20867</v>
      </c>
      <c r="F8235" s="190" t="s">
        <v>20869</v>
      </c>
      <c r="G8235" s="192">
        <v>5910</v>
      </c>
      <c r="H8235" s="191">
        <v>235.48</v>
      </c>
      <c r="I8235" s="188">
        <v>25.097672838457619</v>
      </c>
      <c r="J8235" s="192">
        <v>5938</v>
      </c>
      <c r="K8235" s="191">
        <v>233.6</v>
      </c>
      <c r="L8235" s="193">
        <v>25.419520547945208</v>
      </c>
      <c r="O8235" s="185"/>
    </row>
    <row r="8236" spans="1:15" x14ac:dyDescent="0.25">
      <c r="A8236" s="239" t="s">
        <v>18426</v>
      </c>
      <c r="B8236" s="189" t="s">
        <v>7405</v>
      </c>
      <c r="C8236" s="190" t="s">
        <v>7404</v>
      </c>
      <c r="D8236" s="190" t="s">
        <v>5979</v>
      </c>
      <c r="E8236" s="190" t="s">
        <v>20867</v>
      </c>
      <c r="F8236" s="190" t="s">
        <v>20869</v>
      </c>
      <c r="G8236" s="192">
        <v>217793</v>
      </c>
      <c r="H8236" s="191">
        <v>2020.64</v>
      </c>
      <c r="I8236" s="188">
        <v>107.7841673925093</v>
      </c>
      <c r="J8236" s="192">
        <v>232040</v>
      </c>
      <c r="K8236" s="191">
        <v>2044.29</v>
      </c>
      <c r="L8236" s="193">
        <v>113.50640075527446</v>
      </c>
      <c r="O8236" s="185"/>
    </row>
    <row r="8237" spans="1:15" x14ac:dyDescent="0.25">
      <c r="A8237" s="239" t="s">
        <v>18427</v>
      </c>
      <c r="B8237" s="189" t="s">
        <v>7405</v>
      </c>
      <c r="C8237" s="190" t="s">
        <v>7404</v>
      </c>
      <c r="D8237" s="190" t="s">
        <v>5980</v>
      </c>
      <c r="E8237" s="190" t="s">
        <v>20867</v>
      </c>
      <c r="F8237" s="190" t="s">
        <v>20869</v>
      </c>
      <c r="G8237" s="192">
        <v>31673</v>
      </c>
      <c r="H8237" s="191">
        <v>522.25</v>
      </c>
      <c r="I8237" s="188">
        <v>60.647199617041643</v>
      </c>
      <c r="J8237" s="192">
        <v>51588</v>
      </c>
      <c r="K8237" s="191">
        <v>531.95000000000005</v>
      </c>
      <c r="L8237" s="193">
        <v>96.979039383400689</v>
      </c>
      <c r="O8237" s="185"/>
    </row>
    <row r="8238" spans="1:15" x14ac:dyDescent="0.25">
      <c r="A8238" s="239" t="s">
        <v>18428</v>
      </c>
      <c r="B8238" s="189" t="s">
        <v>7405</v>
      </c>
      <c r="C8238" s="190" t="s">
        <v>7404</v>
      </c>
      <c r="D8238" s="190" t="s">
        <v>5981</v>
      </c>
      <c r="E8238" s="190" t="s">
        <v>20867</v>
      </c>
      <c r="F8238" s="190" t="s">
        <v>20869</v>
      </c>
      <c r="G8238" s="192">
        <v>2400</v>
      </c>
      <c r="H8238" s="191">
        <v>94.61</v>
      </c>
      <c r="I8238" s="188">
        <v>25.367297325864072</v>
      </c>
      <c r="J8238" s="192">
        <v>2331</v>
      </c>
      <c r="K8238" s="191">
        <v>93.05</v>
      </c>
      <c r="L8238" s="193">
        <v>25.051047823750672</v>
      </c>
      <c r="O8238" s="185"/>
    </row>
    <row r="8239" spans="1:15" x14ac:dyDescent="0.25">
      <c r="A8239" s="239" t="s">
        <v>18429</v>
      </c>
      <c r="B8239" s="189" t="s">
        <v>7405</v>
      </c>
      <c r="C8239" s="190" t="s">
        <v>7404</v>
      </c>
      <c r="D8239" s="190" t="s">
        <v>1575</v>
      </c>
      <c r="E8239" s="190" t="s">
        <v>20867</v>
      </c>
      <c r="F8239" s="190" t="s">
        <v>20869</v>
      </c>
      <c r="G8239" s="192">
        <v>13450</v>
      </c>
      <c r="H8239" s="191">
        <v>488.83</v>
      </c>
      <c r="I8239" s="188">
        <v>27.514677904383937</v>
      </c>
      <c r="J8239" s="192">
        <v>14125</v>
      </c>
      <c r="K8239" s="191">
        <v>498.52</v>
      </c>
      <c r="L8239" s="193">
        <v>28.33386825002006</v>
      </c>
      <c r="O8239" s="185"/>
    </row>
    <row r="8240" spans="1:15" x14ac:dyDescent="0.25">
      <c r="A8240" s="239" t="s">
        <v>18430</v>
      </c>
      <c r="B8240" s="189" t="s">
        <v>7405</v>
      </c>
      <c r="C8240" s="190" t="s">
        <v>7404</v>
      </c>
      <c r="D8240" s="190" t="s">
        <v>1576</v>
      </c>
      <c r="E8240" s="190" t="s">
        <v>20867</v>
      </c>
      <c r="F8240" s="190" t="s">
        <v>20869</v>
      </c>
      <c r="G8240" s="192">
        <v>12752</v>
      </c>
      <c r="H8240" s="191">
        <v>263.39999999999998</v>
      </c>
      <c r="I8240" s="188">
        <v>48.413059984813977</v>
      </c>
      <c r="J8240" s="192">
        <v>13193</v>
      </c>
      <c r="K8240" s="191">
        <v>270.54000000000002</v>
      </c>
      <c r="L8240" s="193">
        <v>48.76543209876543</v>
      </c>
      <c r="O8240" s="185"/>
    </row>
    <row r="8241" spans="1:15" x14ac:dyDescent="0.25">
      <c r="A8241" s="239" t="s">
        <v>18431</v>
      </c>
      <c r="B8241" s="189" t="s">
        <v>7405</v>
      </c>
      <c r="C8241" s="190" t="s">
        <v>7404</v>
      </c>
      <c r="D8241" s="190" t="s">
        <v>1577</v>
      </c>
      <c r="E8241" s="190" t="s">
        <v>20867</v>
      </c>
      <c r="F8241" s="190" t="s">
        <v>20869</v>
      </c>
      <c r="G8241" s="192">
        <v>1083</v>
      </c>
      <c r="H8241" s="191">
        <v>66.400000000000006</v>
      </c>
      <c r="I8241" s="188">
        <v>16.310240963855421</v>
      </c>
      <c r="J8241" s="192">
        <v>1084</v>
      </c>
      <c r="K8241" s="191">
        <v>65.39</v>
      </c>
      <c r="L8241" s="193">
        <v>16.57745832696131</v>
      </c>
      <c r="O8241" s="185"/>
    </row>
    <row r="8242" spans="1:15" x14ac:dyDescent="0.25">
      <c r="A8242" s="239" t="s">
        <v>18432</v>
      </c>
      <c r="B8242" s="189" t="s">
        <v>7405</v>
      </c>
      <c r="C8242" s="190" t="s">
        <v>7404</v>
      </c>
      <c r="D8242" s="190" t="s">
        <v>1578</v>
      </c>
      <c r="E8242" s="190" t="s">
        <v>20867</v>
      </c>
      <c r="F8242" s="190" t="s">
        <v>20869</v>
      </c>
      <c r="G8242" s="192">
        <v>7850</v>
      </c>
      <c r="H8242" s="191">
        <v>307.26</v>
      </c>
      <c r="I8242" s="188">
        <v>25.548395495671418</v>
      </c>
      <c r="J8242" s="192">
        <v>8050</v>
      </c>
      <c r="K8242" s="191">
        <v>312.85000000000002</v>
      </c>
      <c r="L8242" s="193">
        <v>25.73118107719354</v>
      </c>
      <c r="O8242" s="185"/>
    </row>
    <row r="8243" spans="1:15" x14ac:dyDescent="0.25">
      <c r="A8243" s="239" t="s">
        <v>18433</v>
      </c>
      <c r="B8243" s="189" t="s">
        <v>7405</v>
      </c>
      <c r="C8243" s="190" t="s">
        <v>7404</v>
      </c>
      <c r="D8243" s="190" t="s">
        <v>1579</v>
      </c>
      <c r="E8243" s="190" t="s">
        <v>20867</v>
      </c>
      <c r="F8243" s="190" t="s">
        <v>20869</v>
      </c>
      <c r="G8243" s="192">
        <v>8525</v>
      </c>
      <c r="H8243" s="191">
        <v>369.23</v>
      </c>
      <c r="I8243" s="188">
        <v>23.08858976789535</v>
      </c>
      <c r="J8243" s="192">
        <v>8643</v>
      </c>
      <c r="K8243" s="191">
        <v>372.68</v>
      </c>
      <c r="L8243" s="193">
        <v>23.191477943544058</v>
      </c>
      <c r="O8243" s="185"/>
    </row>
    <row r="8244" spans="1:15" x14ac:dyDescent="0.25">
      <c r="A8244" s="239" t="s">
        <v>18434</v>
      </c>
      <c r="B8244" s="189" t="s">
        <v>7405</v>
      </c>
      <c r="C8244" s="190" t="s">
        <v>7404</v>
      </c>
      <c r="D8244" s="190" t="s">
        <v>1580</v>
      </c>
      <c r="E8244" s="190" t="s">
        <v>20867</v>
      </c>
      <c r="F8244" s="190" t="s">
        <v>20869</v>
      </c>
      <c r="G8244" s="192">
        <v>38037</v>
      </c>
      <c r="H8244" s="191">
        <v>1416.11</v>
      </c>
      <c r="I8244" s="188">
        <v>26.860201538016117</v>
      </c>
      <c r="J8244" s="192">
        <v>41498</v>
      </c>
      <c r="K8244" s="191">
        <v>1544.9</v>
      </c>
      <c r="L8244" s="193">
        <v>26.861285520098388</v>
      </c>
      <c r="O8244" s="185"/>
    </row>
    <row r="8245" spans="1:15" x14ac:dyDescent="0.25">
      <c r="A8245" s="239" t="s">
        <v>18435</v>
      </c>
      <c r="B8245" s="189" t="s">
        <v>7405</v>
      </c>
      <c r="C8245" s="190" t="s">
        <v>7404</v>
      </c>
      <c r="D8245" s="190" t="s">
        <v>1581</v>
      </c>
      <c r="E8245" s="190" t="s">
        <v>20867</v>
      </c>
      <c r="F8245" s="190" t="s">
        <v>20869</v>
      </c>
      <c r="G8245" s="192">
        <v>5040</v>
      </c>
      <c r="H8245" s="191">
        <v>102.91</v>
      </c>
      <c r="I8245" s="188">
        <v>48.974832377805853</v>
      </c>
      <c r="J8245" s="192">
        <v>5100</v>
      </c>
      <c r="K8245" s="191">
        <v>103.47</v>
      </c>
      <c r="L8245" s="193">
        <v>49.289649173673531</v>
      </c>
      <c r="O8245" s="185"/>
    </row>
    <row r="8246" spans="1:15" x14ac:dyDescent="0.25">
      <c r="A8246" s="239" t="s">
        <v>18436</v>
      </c>
      <c r="B8246" s="189" t="s">
        <v>7405</v>
      </c>
      <c r="C8246" s="190" t="s">
        <v>7404</v>
      </c>
      <c r="D8246" s="190" t="s">
        <v>1582</v>
      </c>
      <c r="E8246" s="190" t="s">
        <v>20867</v>
      </c>
      <c r="F8246" s="190" t="s">
        <v>20869</v>
      </c>
      <c r="G8246" s="192">
        <v>4951</v>
      </c>
      <c r="H8246" s="191">
        <v>148.85</v>
      </c>
      <c r="I8246" s="188">
        <v>33.261672824991606</v>
      </c>
      <c r="J8246" s="192">
        <v>5182</v>
      </c>
      <c r="K8246" s="191">
        <v>150.86000000000001</v>
      </c>
      <c r="L8246" s="193">
        <v>34.34972822484422</v>
      </c>
      <c r="O8246" s="185"/>
    </row>
    <row r="8247" spans="1:15" x14ac:dyDescent="0.25">
      <c r="A8247" s="239" t="s">
        <v>18437</v>
      </c>
      <c r="B8247" s="189" t="s">
        <v>7405</v>
      </c>
      <c r="C8247" s="190" t="s">
        <v>7404</v>
      </c>
      <c r="D8247" s="190" t="s">
        <v>1583</v>
      </c>
      <c r="E8247" s="190" t="s">
        <v>20867</v>
      </c>
      <c r="F8247" s="190" t="s">
        <v>20869</v>
      </c>
      <c r="G8247" s="192">
        <v>7000</v>
      </c>
      <c r="H8247" s="191">
        <v>268.89999999999998</v>
      </c>
      <c r="I8247" s="188">
        <v>26.031982149497956</v>
      </c>
      <c r="J8247" s="192">
        <v>7808</v>
      </c>
      <c r="K8247" s="191">
        <v>270.77999999999997</v>
      </c>
      <c r="L8247" s="193">
        <v>28.835216781150752</v>
      </c>
      <c r="O8247" s="185"/>
    </row>
    <row r="8248" spans="1:15" x14ac:dyDescent="0.25">
      <c r="A8248" s="239" t="s">
        <v>18438</v>
      </c>
      <c r="B8248" s="189" t="s">
        <v>7405</v>
      </c>
      <c r="C8248" s="190" t="s">
        <v>7404</v>
      </c>
      <c r="D8248" s="190" t="s">
        <v>1584</v>
      </c>
      <c r="E8248" s="190" t="s">
        <v>20867</v>
      </c>
      <c r="F8248" s="190" t="s">
        <v>20869</v>
      </c>
      <c r="G8248" s="192">
        <v>27000</v>
      </c>
      <c r="H8248" s="191">
        <v>376.26</v>
      </c>
      <c r="I8248" s="188">
        <v>71.758890129166005</v>
      </c>
      <c r="J8248" s="192">
        <v>27000</v>
      </c>
      <c r="K8248" s="191">
        <v>400.61</v>
      </c>
      <c r="L8248" s="193">
        <v>67.397219240657989</v>
      </c>
      <c r="O8248" s="185"/>
    </row>
    <row r="8249" spans="1:15" x14ac:dyDescent="0.25">
      <c r="A8249" s="239" t="s">
        <v>18439</v>
      </c>
      <c r="B8249" s="189" t="s">
        <v>7405</v>
      </c>
      <c r="C8249" s="190" t="s">
        <v>7404</v>
      </c>
      <c r="D8249" s="190" t="s">
        <v>8622</v>
      </c>
      <c r="E8249" s="190" t="s">
        <v>20867</v>
      </c>
      <c r="F8249" s="190" t="s">
        <v>20869</v>
      </c>
      <c r="G8249" s="192">
        <v>18000</v>
      </c>
      <c r="H8249" s="191">
        <v>319.57</v>
      </c>
      <c r="I8249" s="188">
        <v>56.325687642769971</v>
      </c>
      <c r="J8249" s="192">
        <v>20000</v>
      </c>
      <c r="K8249" s="191">
        <v>322.24</v>
      </c>
      <c r="L8249" s="193">
        <v>62.06554121151936</v>
      </c>
      <c r="O8249" s="185"/>
    </row>
    <row r="8250" spans="1:15" x14ac:dyDescent="0.25">
      <c r="A8250" s="239" t="s">
        <v>18440</v>
      </c>
      <c r="B8250" s="189" t="s">
        <v>7405</v>
      </c>
      <c r="C8250" s="190" t="s">
        <v>7404</v>
      </c>
      <c r="D8250" s="190" t="s">
        <v>1585</v>
      </c>
      <c r="E8250" s="190" t="s">
        <v>20867</v>
      </c>
      <c r="F8250" s="190" t="s">
        <v>20869</v>
      </c>
      <c r="G8250" s="192">
        <v>18131</v>
      </c>
      <c r="H8250" s="191">
        <v>882.39</v>
      </c>
      <c r="I8250" s="188">
        <v>20.547603667312639</v>
      </c>
      <c r="J8250" s="192">
        <v>18800</v>
      </c>
      <c r="K8250" s="191">
        <v>919.4</v>
      </c>
      <c r="L8250" s="193">
        <v>20.448118338046552</v>
      </c>
      <c r="O8250" s="185"/>
    </row>
    <row r="8251" spans="1:15" x14ac:dyDescent="0.25">
      <c r="A8251" s="239" t="s">
        <v>18441</v>
      </c>
      <c r="B8251" s="189" t="s">
        <v>7405</v>
      </c>
      <c r="C8251" s="190" t="s">
        <v>7404</v>
      </c>
      <c r="D8251" s="190" t="s">
        <v>6856</v>
      </c>
      <c r="E8251" s="190" t="s">
        <v>20867</v>
      </c>
      <c r="F8251" s="190" t="s">
        <v>20869</v>
      </c>
      <c r="G8251" s="192">
        <v>53400</v>
      </c>
      <c r="H8251" s="191">
        <v>493.75</v>
      </c>
      <c r="I8251" s="188">
        <v>108.15189873417721</v>
      </c>
      <c r="J8251" s="192">
        <v>54460</v>
      </c>
      <c r="K8251" s="191">
        <v>493.07</v>
      </c>
      <c r="L8251" s="193">
        <v>110.4508487638672</v>
      </c>
      <c r="O8251" s="185"/>
    </row>
    <row r="8252" spans="1:15" x14ac:dyDescent="0.25">
      <c r="A8252" s="239" t="s">
        <v>18442</v>
      </c>
      <c r="B8252" s="189" t="s">
        <v>7405</v>
      </c>
      <c r="C8252" s="190" t="s">
        <v>7404</v>
      </c>
      <c r="D8252" s="190" t="s">
        <v>1586</v>
      </c>
      <c r="E8252" s="190" t="s">
        <v>20867</v>
      </c>
      <c r="F8252" s="190" t="s">
        <v>20869</v>
      </c>
      <c r="G8252" s="192">
        <v>19425</v>
      </c>
      <c r="H8252" s="191">
        <v>469.72</v>
      </c>
      <c r="I8252" s="188">
        <v>41.354423912117852</v>
      </c>
      <c r="J8252" s="192">
        <v>19500</v>
      </c>
      <c r="K8252" s="191">
        <v>469.47</v>
      </c>
      <c r="L8252" s="193">
        <v>41.536200396191447</v>
      </c>
      <c r="O8252" s="185"/>
    </row>
    <row r="8253" spans="1:15" x14ac:dyDescent="0.25">
      <c r="A8253" s="239" t="s">
        <v>18443</v>
      </c>
      <c r="B8253" s="189" t="s">
        <v>7405</v>
      </c>
      <c r="C8253" s="190" t="s">
        <v>7404</v>
      </c>
      <c r="D8253" s="190" t="s">
        <v>1587</v>
      </c>
      <c r="E8253" s="190" t="s">
        <v>20867</v>
      </c>
      <c r="F8253" s="190" t="s">
        <v>20869</v>
      </c>
      <c r="G8253" s="192">
        <v>3950</v>
      </c>
      <c r="H8253" s="191">
        <v>132.68</v>
      </c>
      <c r="I8253" s="188">
        <v>29.770877298763942</v>
      </c>
      <c r="J8253" s="192">
        <v>3801</v>
      </c>
      <c r="K8253" s="191">
        <v>130.32</v>
      </c>
      <c r="L8253" s="193">
        <v>29.166666666666668</v>
      </c>
      <c r="O8253" s="185"/>
    </row>
    <row r="8254" spans="1:15" x14ac:dyDescent="0.25">
      <c r="A8254" s="239" t="s">
        <v>18444</v>
      </c>
      <c r="B8254" s="189" t="s">
        <v>7405</v>
      </c>
      <c r="C8254" s="190" t="s">
        <v>7404</v>
      </c>
      <c r="D8254" s="190" t="s">
        <v>1588</v>
      </c>
      <c r="E8254" s="190" t="s">
        <v>20867</v>
      </c>
      <c r="F8254" s="190" t="s">
        <v>20869</v>
      </c>
      <c r="G8254" s="192">
        <v>50000</v>
      </c>
      <c r="H8254" s="191">
        <v>2372.5300000000002</v>
      </c>
      <c r="I8254" s="188">
        <v>21.074549110021788</v>
      </c>
      <c r="J8254" s="192">
        <v>47737</v>
      </c>
      <c r="K8254" s="191">
        <v>2396.4499999999998</v>
      </c>
      <c r="L8254" s="193">
        <v>19.919881491372657</v>
      </c>
      <c r="O8254" s="185"/>
    </row>
    <row r="8255" spans="1:15" x14ac:dyDescent="0.25">
      <c r="A8255" s="239" t="s">
        <v>18445</v>
      </c>
      <c r="B8255" s="189" t="s">
        <v>7405</v>
      </c>
      <c r="C8255" s="190" t="s">
        <v>7404</v>
      </c>
      <c r="D8255" s="190" t="s">
        <v>1589</v>
      </c>
      <c r="E8255" s="190" t="s">
        <v>20867</v>
      </c>
      <c r="F8255" s="190" t="s">
        <v>20869</v>
      </c>
      <c r="G8255" s="192">
        <v>8358</v>
      </c>
      <c r="H8255" s="191">
        <v>180.83</v>
      </c>
      <c r="I8255" s="188">
        <v>46.220206824088919</v>
      </c>
      <c r="J8255" s="192">
        <v>8470</v>
      </c>
      <c r="K8255" s="191">
        <v>178.45</v>
      </c>
      <c r="L8255" s="193">
        <v>47.464275707481093</v>
      </c>
      <c r="O8255" s="185"/>
    </row>
    <row r="8256" spans="1:15" x14ac:dyDescent="0.25">
      <c r="A8256" s="239" t="s">
        <v>18446</v>
      </c>
      <c r="B8256" s="189" t="s">
        <v>7405</v>
      </c>
      <c r="C8256" s="190" t="s">
        <v>7404</v>
      </c>
      <c r="D8256" s="190" t="s">
        <v>1590</v>
      </c>
      <c r="E8256" s="190" t="s">
        <v>20867</v>
      </c>
      <c r="F8256" s="190" t="s">
        <v>20869</v>
      </c>
      <c r="G8256" s="192">
        <v>1990</v>
      </c>
      <c r="H8256" s="191">
        <v>78.81</v>
      </c>
      <c r="I8256" s="188">
        <v>25.250602715391448</v>
      </c>
      <c r="J8256" s="192">
        <v>3965</v>
      </c>
      <c r="K8256" s="191">
        <v>77.489999999999995</v>
      </c>
      <c r="L8256" s="193">
        <v>51.167892631307268</v>
      </c>
      <c r="O8256" s="185"/>
    </row>
    <row r="8257" spans="1:15" x14ac:dyDescent="0.25">
      <c r="A8257" s="239" t="s">
        <v>18447</v>
      </c>
      <c r="B8257" s="189" t="s">
        <v>7405</v>
      </c>
      <c r="C8257" s="190" t="s">
        <v>7404</v>
      </c>
      <c r="D8257" s="190" t="s">
        <v>1591</v>
      </c>
      <c r="E8257" s="190" t="s">
        <v>20867</v>
      </c>
      <c r="F8257" s="190" t="s">
        <v>20869</v>
      </c>
      <c r="G8257" s="192">
        <v>233500</v>
      </c>
      <c r="H8257" s="191">
        <v>2027.41</v>
      </c>
      <c r="I8257" s="188">
        <v>115.17157358403085</v>
      </c>
      <c r="J8257" s="192">
        <v>259057</v>
      </c>
      <c r="K8257" s="191">
        <v>2036.83</v>
      </c>
      <c r="L8257" s="193">
        <v>127.18636312308833</v>
      </c>
      <c r="O8257" s="185"/>
    </row>
    <row r="8258" spans="1:15" x14ac:dyDescent="0.25">
      <c r="A8258" s="239" t="s">
        <v>18448</v>
      </c>
      <c r="B8258" s="189" t="s">
        <v>7405</v>
      </c>
      <c r="C8258" s="190" t="s">
        <v>7404</v>
      </c>
      <c r="D8258" s="190" t="s">
        <v>1592</v>
      </c>
      <c r="E8258" s="190" t="s">
        <v>20867</v>
      </c>
      <c r="F8258" s="190" t="s">
        <v>20869</v>
      </c>
      <c r="G8258" s="192">
        <v>13083</v>
      </c>
      <c r="H8258" s="191">
        <v>370.03</v>
      </c>
      <c r="I8258" s="188">
        <v>35.356592708699296</v>
      </c>
      <c r="J8258" s="192">
        <v>13083</v>
      </c>
      <c r="K8258" s="191">
        <v>376.45</v>
      </c>
      <c r="L8258" s="193">
        <v>34.753619338557577</v>
      </c>
      <c r="O8258" s="185"/>
    </row>
    <row r="8259" spans="1:15" x14ac:dyDescent="0.25">
      <c r="A8259" s="239" t="s">
        <v>18449</v>
      </c>
      <c r="B8259" s="189" t="s">
        <v>7405</v>
      </c>
      <c r="C8259" s="190" t="s">
        <v>7404</v>
      </c>
      <c r="D8259" s="190" t="s">
        <v>1593</v>
      </c>
      <c r="E8259" s="190" t="s">
        <v>20867</v>
      </c>
      <c r="F8259" s="190" t="s">
        <v>20869</v>
      </c>
      <c r="G8259" s="192">
        <v>7086</v>
      </c>
      <c r="H8259" s="191">
        <v>141.79</v>
      </c>
      <c r="I8259" s="188">
        <v>49.975315607588691</v>
      </c>
      <c r="J8259" s="192">
        <v>7215</v>
      </c>
      <c r="K8259" s="191">
        <v>146.29</v>
      </c>
      <c r="L8259" s="193">
        <v>49.319844145191063</v>
      </c>
      <c r="O8259" s="185"/>
    </row>
    <row r="8260" spans="1:15" x14ac:dyDescent="0.25">
      <c r="A8260" s="239" t="s">
        <v>18450</v>
      </c>
      <c r="B8260" s="189" t="s">
        <v>7405</v>
      </c>
      <c r="C8260" s="190" t="s">
        <v>7404</v>
      </c>
      <c r="D8260" s="190" t="s">
        <v>18451</v>
      </c>
      <c r="E8260" s="190" t="s">
        <v>20867</v>
      </c>
      <c r="F8260" s="190" t="s">
        <v>20868</v>
      </c>
      <c r="G8260" s="192">
        <v>0</v>
      </c>
      <c r="H8260" s="191">
        <v>24.57</v>
      </c>
      <c r="I8260" s="188">
        <v>0</v>
      </c>
      <c r="J8260" s="192">
        <v>0</v>
      </c>
      <c r="K8260" s="191">
        <v>25.06</v>
      </c>
      <c r="L8260" s="193">
        <v>0</v>
      </c>
      <c r="O8260" s="185"/>
    </row>
    <row r="8261" spans="1:15" x14ac:dyDescent="0.25">
      <c r="A8261" s="239" t="s">
        <v>18452</v>
      </c>
      <c r="B8261" s="189" t="s">
        <v>7405</v>
      </c>
      <c r="C8261" s="190" t="s">
        <v>7404</v>
      </c>
      <c r="D8261" s="190" t="s">
        <v>1594</v>
      </c>
      <c r="E8261" s="190" t="s">
        <v>20867</v>
      </c>
      <c r="F8261" s="190" t="s">
        <v>20869</v>
      </c>
      <c r="G8261" s="192">
        <v>76206</v>
      </c>
      <c r="H8261" s="191">
        <v>1754.68</v>
      </c>
      <c r="I8261" s="188">
        <v>43.430141108350242</v>
      </c>
      <c r="J8261" s="192">
        <v>76300</v>
      </c>
      <c r="K8261" s="191">
        <v>1756.83</v>
      </c>
      <c r="L8261" s="193">
        <v>43.430496974664599</v>
      </c>
      <c r="O8261" s="185"/>
    </row>
    <row r="8262" spans="1:15" x14ac:dyDescent="0.25">
      <c r="A8262" s="239" t="s">
        <v>18453</v>
      </c>
      <c r="B8262" s="189" t="s">
        <v>7405</v>
      </c>
      <c r="C8262" s="190" t="s">
        <v>7404</v>
      </c>
      <c r="D8262" s="190" t="s">
        <v>1595</v>
      </c>
      <c r="E8262" s="190" t="s">
        <v>20867</v>
      </c>
      <c r="F8262" s="190" t="s">
        <v>20869</v>
      </c>
      <c r="G8262" s="192">
        <v>2634</v>
      </c>
      <c r="H8262" s="191">
        <v>134.41999999999999</v>
      </c>
      <c r="I8262" s="188">
        <v>19.595298318702575</v>
      </c>
      <c r="J8262" s="192">
        <v>2686</v>
      </c>
      <c r="K8262" s="191">
        <v>134.96</v>
      </c>
      <c r="L8262" s="193">
        <v>19.902193242442205</v>
      </c>
      <c r="O8262" s="185"/>
    </row>
    <row r="8263" spans="1:15" x14ac:dyDescent="0.25">
      <c r="A8263" s="239" t="s">
        <v>18454</v>
      </c>
      <c r="B8263" s="189" t="s">
        <v>7405</v>
      </c>
      <c r="C8263" s="190" t="s">
        <v>7404</v>
      </c>
      <c r="D8263" s="190" t="s">
        <v>1596</v>
      </c>
      <c r="E8263" s="190" t="s">
        <v>20867</v>
      </c>
      <c r="F8263" s="190" t="s">
        <v>20869</v>
      </c>
      <c r="G8263" s="192">
        <v>16968</v>
      </c>
      <c r="H8263" s="191">
        <v>521.62</v>
      </c>
      <c r="I8263" s="188">
        <v>32.529427552624519</v>
      </c>
      <c r="J8263" s="192">
        <v>17262</v>
      </c>
      <c r="K8263" s="191">
        <v>528.30999999999995</v>
      </c>
      <c r="L8263" s="193">
        <v>32.673998220741616</v>
      </c>
      <c r="O8263" s="185"/>
    </row>
    <row r="8264" spans="1:15" x14ac:dyDescent="0.25">
      <c r="A8264" s="239" t="s">
        <v>18455</v>
      </c>
      <c r="B8264" s="189" t="s">
        <v>7405</v>
      </c>
      <c r="C8264" s="190" t="s">
        <v>7404</v>
      </c>
      <c r="D8264" s="190" t="s">
        <v>1597</v>
      </c>
      <c r="E8264" s="190" t="s">
        <v>20867</v>
      </c>
      <c r="F8264" s="190" t="s">
        <v>20869</v>
      </c>
      <c r="G8264" s="192">
        <v>75622</v>
      </c>
      <c r="H8264" s="191">
        <v>1938.44</v>
      </c>
      <c r="I8264" s="188">
        <v>39.0117826706011</v>
      </c>
      <c r="J8264" s="192">
        <v>76148</v>
      </c>
      <c r="K8264" s="191">
        <v>1955.69</v>
      </c>
      <c r="L8264" s="193">
        <v>38.93664128772965</v>
      </c>
      <c r="O8264" s="185"/>
    </row>
    <row r="8265" spans="1:15" x14ac:dyDescent="0.25">
      <c r="A8265" s="239" t="s">
        <v>18456</v>
      </c>
      <c r="B8265" s="189" t="s">
        <v>7405</v>
      </c>
      <c r="C8265" s="190" t="s">
        <v>7404</v>
      </c>
      <c r="D8265" s="190" t="s">
        <v>1598</v>
      </c>
      <c r="E8265" s="190" t="s">
        <v>20867</v>
      </c>
      <c r="F8265" s="190" t="s">
        <v>20869</v>
      </c>
      <c r="G8265" s="192">
        <v>12785</v>
      </c>
      <c r="H8265" s="191">
        <v>414.16</v>
      </c>
      <c r="I8265" s="188">
        <v>30.869712188526172</v>
      </c>
      <c r="J8265" s="192">
        <v>13610</v>
      </c>
      <c r="K8265" s="191">
        <v>421.07</v>
      </c>
      <c r="L8265" s="193">
        <v>32.322416700311109</v>
      </c>
      <c r="O8265" s="185"/>
    </row>
    <row r="8266" spans="1:15" x14ac:dyDescent="0.25">
      <c r="A8266" s="239" t="s">
        <v>18457</v>
      </c>
      <c r="B8266" s="189" t="s">
        <v>7405</v>
      </c>
      <c r="C8266" s="190" t="s">
        <v>7404</v>
      </c>
      <c r="D8266" s="190" t="s">
        <v>1599</v>
      </c>
      <c r="E8266" s="190" t="s">
        <v>20867</v>
      </c>
      <c r="F8266" s="190" t="s">
        <v>20869</v>
      </c>
      <c r="G8266" s="192">
        <v>6600</v>
      </c>
      <c r="H8266" s="191">
        <v>113.59</v>
      </c>
      <c r="I8266" s="188">
        <v>58.103706312175369</v>
      </c>
      <c r="J8266" s="192">
        <v>6790</v>
      </c>
      <c r="K8266" s="191">
        <v>114.98</v>
      </c>
      <c r="L8266" s="193">
        <v>59.053748477996173</v>
      </c>
      <c r="O8266" s="185"/>
    </row>
    <row r="8267" spans="1:15" x14ac:dyDescent="0.25">
      <c r="A8267" s="239" t="s">
        <v>18458</v>
      </c>
      <c r="B8267" s="189" t="s">
        <v>7405</v>
      </c>
      <c r="C8267" s="190" t="s">
        <v>7404</v>
      </c>
      <c r="D8267" s="190" t="s">
        <v>1600</v>
      </c>
      <c r="E8267" s="190" t="s">
        <v>20867</v>
      </c>
      <c r="F8267" s="190" t="s">
        <v>20869</v>
      </c>
      <c r="G8267" s="192">
        <v>3040</v>
      </c>
      <c r="H8267" s="191">
        <v>202.44</v>
      </c>
      <c r="I8267" s="188">
        <v>15.016795099782652</v>
      </c>
      <c r="J8267" s="192">
        <v>3104</v>
      </c>
      <c r="K8267" s="191">
        <v>205.8</v>
      </c>
      <c r="L8267" s="193">
        <v>15.082604470359572</v>
      </c>
      <c r="O8267" s="185"/>
    </row>
    <row r="8268" spans="1:15" x14ac:dyDescent="0.25">
      <c r="A8268" s="239" t="s">
        <v>18459</v>
      </c>
      <c r="B8268" s="189" t="s">
        <v>7405</v>
      </c>
      <c r="C8268" s="190" t="s">
        <v>7404</v>
      </c>
      <c r="D8268" s="190" t="s">
        <v>1601</v>
      </c>
      <c r="E8268" s="190" t="s">
        <v>20867</v>
      </c>
      <c r="F8268" s="190" t="s">
        <v>20869</v>
      </c>
      <c r="G8268" s="192">
        <v>203940</v>
      </c>
      <c r="H8268" s="191">
        <v>2217</v>
      </c>
      <c r="I8268" s="188">
        <v>91.989174560216512</v>
      </c>
      <c r="J8268" s="192">
        <v>209800</v>
      </c>
      <c r="K8268" s="191">
        <v>2235.85</v>
      </c>
      <c r="L8268" s="193">
        <v>93.834559563476986</v>
      </c>
      <c r="O8268" s="185"/>
    </row>
    <row r="8269" spans="1:15" x14ac:dyDescent="0.25">
      <c r="A8269" s="239" t="s">
        <v>18460</v>
      </c>
      <c r="B8269" s="189" t="s">
        <v>7405</v>
      </c>
      <c r="C8269" s="190" t="s">
        <v>7404</v>
      </c>
      <c r="D8269" s="190" t="s">
        <v>7404</v>
      </c>
      <c r="E8269" s="190" t="s">
        <v>20867</v>
      </c>
      <c r="F8269" s="190" t="s">
        <v>20869</v>
      </c>
      <c r="G8269" s="192">
        <v>423340</v>
      </c>
      <c r="H8269" s="191">
        <v>3972.01</v>
      </c>
      <c r="I8269" s="188">
        <v>106.58079914199611</v>
      </c>
      <c r="J8269" s="192">
        <v>440400</v>
      </c>
      <c r="K8269" s="191">
        <v>4012.46</v>
      </c>
      <c r="L8269" s="193">
        <v>109.75810350757391</v>
      </c>
      <c r="O8269" s="185"/>
    </row>
    <row r="8270" spans="1:15" x14ac:dyDescent="0.25">
      <c r="A8270" s="239" t="s">
        <v>18461</v>
      </c>
      <c r="B8270" s="189" t="s">
        <v>7405</v>
      </c>
      <c r="C8270" s="190" t="s">
        <v>7404</v>
      </c>
      <c r="D8270" s="190" t="s">
        <v>1602</v>
      </c>
      <c r="E8270" s="190" t="s">
        <v>20867</v>
      </c>
      <c r="F8270" s="190" t="s">
        <v>20869</v>
      </c>
      <c r="G8270" s="192">
        <v>15576</v>
      </c>
      <c r="H8270" s="191">
        <v>499.59</v>
      </c>
      <c r="I8270" s="188">
        <v>31.177565603795113</v>
      </c>
      <c r="J8270" s="192">
        <v>15576</v>
      </c>
      <c r="K8270" s="191">
        <v>502.38</v>
      </c>
      <c r="L8270" s="193">
        <v>31.004418965723158</v>
      </c>
      <c r="O8270" s="185"/>
    </row>
    <row r="8271" spans="1:15" x14ac:dyDescent="0.25">
      <c r="A8271" s="239" t="s">
        <v>18462</v>
      </c>
      <c r="B8271" s="189" t="s">
        <v>7405</v>
      </c>
      <c r="C8271" s="190" t="s">
        <v>7404</v>
      </c>
      <c r="D8271" s="190" t="s">
        <v>1603</v>
      </c>
      <c r="E8271" s="190" t="s">
        <v>20867</v>
      </c>
      <c r="F8271" s="190" t="s">
        <v>20869</v>
      </c>
      <c r="G8271" s="192">
        <v>25980</v>
      </c>
      <c r="H8271" s="191">
        <v>926.78</v>
      </c>
      <c r="I8271" s="188">
        <v>28.032542782537387</v>
      </c>
      <c r="J8271" s="192">
        <v>27385</v>
      </c>
      <c r="K8271" s="191">
        <v>977.04</v>
      </c>
      <c r="L8271" s="193">
        <v>28.028535167444527</v>
      </c>
      <c r="O8271" s="185"/>
    </row>
    <row r="8272" spans="1:15" x14ac:dyDescent="0.25">
      <c r="A8272" s="239" t="s">
        <v>18463</v>
      </c>
      <c r="B8272" s="189" t="s">
        <v>7405</v>
      </c>
      <c r="C8272" s="190" t="s">
        <v>7404</v>
      </c>
      <c r="D8272" s="190" t="s">
        <v>1604</v>
      </c>
      <c r="E8272" s="190" t="s">
        <v>20867</v>
      </c>
      <c r="F8272" s="190" t="s">
        <v>20869</v>
      </c>
      <c r="G8272" s="192">
        <v>23600</v>
      </c>
      <c r="H8272" s="191">
        <v>434.5</v>
      </c>
      <c r="I8272" s="188">
        <v>54.315304948216344</v>
      </c>
      <c r="J8272" s="192">
        <v>24070</v>
      </c>
      <c r="K8272" s="191">
        <v>445.81</v>
      </c>
      <c r="L8272" s="193">
        <v>53.991610775891075</v>
      </c>
      <c r="O8272" s="185"/>
    </row>
    <row r="8273" spans="1:15" x14ac:dyDescent="0.25">
      <c r="A8273" s="239" t="s">
        <v>18464</v>
      </c>
      <c r="B8273" s="189" t="s">
        <v>7405</v>
      </c>
      <c r="C8273" s="190" t="s">
        <v>7404</v>
      </c>
      <c r="D8273" s="190" t="s">
        <v>1605</v>
      </c>
      <c r="E8273" s="190" t="s">
        <v>20867</v>
      </c>
      <c r="F8273" s="190" t="s">
        <v>20869</v>
      </c>
      <c r="G8273" s="192">
        <v>11484</v>
      </c>
      <c r="H8273" s="191">
        <v>317.3</v>
      </c>
      <c r="I8273" s="188">
        <v>36.192877403088559</v>
      </c>
      <c r="J8273" s="192">
        <v>11901</v>
      </c>
      <c r="K8273" s="191">
        <v>318.52999999999997</v>
      </c>
      <c r="L8273" s="193">
        <v>37.36225787209996</v>
      </c>
      <c r="O8273" s="185"/>
    </row>
    <row r="8274" spans="1:15" x14ac:dyDescent="0.25">
      <c r="A8274" s="239" t="s">
        <v>18465</v>
      </c>
      <c r="B8274" s="189" t="s">
        <v>7405</v>
      </c>
      <c r="C8274" s="190" t="s">
        <v>7404</v>
      </c>
      <c r="D8274" s="190" t="s">
        <v>1606</v>
      </c>
      <c r="E8274" s="190" t="s">
        <v>20867</v>
      </c>
      <c r="F8274" s="190" t="s">
        <v>20869</v>
      </c>
      <c r="G8274" s="192">
        <v>10557</v>
      </c>
      <c r="H8274" s="191">
        <v>508.03</v>
      </c>
      <c r="I8274" s="188">
        <v>20.780268881758953</v>
      </c>
      <c r="J8274" s="192">
        <v>10557</v>
      </c>
      <c r="K8274" s="191">
        <v>513.29</v>
      </c>
      <c r="L8274" s="193">
        <v>20.567320617974246</v>
      </c>
      <c r="O8274" s="185"/>
    </row>
    <row r="8275" spans="1:15" x14ac:dyDescent="0.25">
      <c r="A8275" s="239" t="s">
        <v>18466</v>
      </c>
      <c r="B8275" s="189" t="s">
        <v>7405</v>
      </c>
      <c r="C8275" s="190" t="s">
        <v>7404</v>
      </c>
      <c r="D8275" s="190" t="s">
        <v>1607</v>
      </c>
      <c r="E8275" s="190" t="s">
        <v>20867</v>
      </c>
      <c r="F8275" s="190" t="s">
        <v>20869</v>
      </c>
      <c r="G8275" s="192">
        <v>253462</v>
      </c>
      <c r="H8275" s="191">
        <v>1944.32</v>
      </c>
      <c r="I8275" s="188">
        <v>130.36022876892693</v>
      </c>
      <c r="J8275" s="192">
        <v>258958</v>
      </c>
      <c r="K8275" s="191">
        <v>1955.77</v>
      </c>
      <c r="L8275" s="193">
        <v>132.40718489392924</v>
      </c>
      <c r="O8275" s="185"/>
    </row>
    <row r="8276" spans="1:15" x14ac:dyDescent="0.25">
      <c r="A8276" s="239" t="s">
        <v>18467</v>
      </c>
      <c r="B8276" s="189" t="s">
        <v>7407</v>
      </c>
      <c r="C8276" s="190" t="s">
        <v>7406</v>
      </c>
      <c r="D8276" s="190" t="s">
        <v>6013</v>
      </c>
      <c r="E8276" s="190" t="s">
        <v>20867</v>
      </c>
      <c r="F8276" s="190" t="s">
        <v>20869</v>
      </c>
      <c r="G8276" s="192">
        <v>210293.53</v>
      </c>
      <c r="H8276" s="191">
        <v>1810.15</v>
      </c>
      <c r="I8276" s="188">
        <v>116.17464298538795</v>
      </c>
      <c r="J8276" s="192">
        <v>213814.81</v>
      </c>
      <c r="K8276" s="191">
        <v>1812.08</v>
      </c>
      <c r="L8276" s="193">
        <v>117.99413381307669</v>
      </c>
      <c r="O8276" s="185"/>
    </row>
    <row r="8277" spans="1:15" x14ac:dyDescent="0.25">
      <c r="A8277" s="239" t="s">
        <v>18468</v>
      </c>
      <c r="B8277" s="189" t="s">
        <v>7407</v>
      </c>
      <c r="C8277" s="190" t="s">
        <v>7406</v>
      </c>
      <c r="D8277" s="190" t="s">
        <v>2796</v>
      </c>
      <c r="E8277" s="190" t="s">
        <v>20867</v>
      </c>
      <c r="F8277" s="190" t="s">
        <v>20869</v>
      </c>
      <c r="G8277" s="192">
        <v>4694.45</v>
      </c>
      <c r="H8277" s="191">
        <v>161.1</v>
      </c>
      <c r="I8277" s="188">
        <v>29.139975170701426</v>
      </c>
      <c r="J8277" s="192">
        <v>5000</v>
      </c>
      <c r="K8277" s="191">
        <v>168.93</v>
      </c>
      <c r="L8277" s="193">
        <v>29.598058367371099</v>
      </c>
      <c r="O8277" s="185"/>
    </row>
    <row r="8278" spans="1:15" x14ac:dyDescent="0.25">
      <c r="A8278" s="239" t="s">
        <v>18469</v>
      </c>
      <c r="B8278" s="189" t="s">
        <v>7407</v>
      </c>
      <c r="C8278" s="190" t="s">
        <v>7406</v>
      </c>
      <c r="D8278" s="190" t="s">
        <v>1609</v>
      </c>
      <c r="E8278" s="190" t="s">
        <v>20867</v>
      </c>
      <c r="F8278" s="190" t="s">
        <v>20869</v>
      </c>
      <c r="G8278" s="192">
        <v>6919.78</v>
      </c>
      <c r="H8278" s="191">
        <v>537.25</v>
      </c>
      <c r="I8278" s="188">
        <v>12.88</v>
      </c>
      <c r="J8278" s="192">
        <v>7000</v>
      </c>
      <c r="K8278" s="191">
        <v>535.15</v>
      </c>
      <c r="L8278" s="193">
        <v>13.080444735120995</v>
      </c>
      <c r="O8278" s="185"/>
    </row>
    <row r="8279" spans="1:15" x14ac:dyDescent="0.25">
      <c r="A8279" s="239" t="s">
        <v>18470</v>
      </c>
      <c r="B8279" s="189" t="s">
        <v>7407</v>
      </c>
      <c r="C8279" s="190" t="s">
        <v>7406</v>
      </c>
      <c r="D8279" s="190" t="s">
        <v>1610</v>
      </c>
      <c r="E8279" s="190" t="s">
        <v>20867</v>
      </c>
      <c r="F8279" s="190" t="s">
        <v>20869</v>
      </c>
      <c r="G8279" s="192">
        <v>8000</v>
      </c>
      <c r="H8279" s="191">
        <v>211.65</v>
      </c>
      <c r="I8279" s="188">
        <v>37.79825183085282</v>
      </c>
      <c r="J8279" s="192">
        <v>8000</v>
      </c>
      <c r="K8279" s="191">
        <v>209.36</v>
      </c>
      <c r="L8279" s="193">
        <v>38.211692777990059</v>
      </c>
      <c r="O8279" s="185"/>
    </row>
    <row r="8280" spans="1:15" x14ac:dyDescent="0.25">
      <c r="A8280" s="239" t="s">
        <v>18471</v>
      </c>
      <c r="B8280" s="189" t="s">
        <v>7407</v>
      </c>
      <c r="C8280" s="190" t="s">
        <v>7406</v>
      </c>
      <c r="D8280" s="190" t="s">
        <v>1611</v>
      </c>
      <c r="E8280" s="190" t="s">
        <v>20867</v>
      </c>
      <c r="F8280" s="190" t="s">
        <v>20869</v>
      </c>
      <c r="G8280" s="192">
        <v>6000</v>
      </c>
      <c r="H8280" s="191">
        <v>182.05</v>
      </c>
      <c r="I8280" s="188">
        <v>32.957978577313924</v>
      </c>
      <c r="J8280" s="192">
        <v>6300</v>
      </c>
      <c r="K8280" s="191">
        <v>181.07</v>
      </c>
      <c r="L8280" s="193">
        <v>34.793173910642295</v>
      </c>
      <c r="O8280" s="185"/>
    </row>
    <row r="8281" spans="1:15" x14ac:dyDescent="0.25">
      <c r="A8281" s="239" t="s">
        <v>18472</v>
      </c>
      <c r="B8281" s="189" t="s">
        <v>7407</v>
      </c>
      <c r="C8281" s="190" t="s">
        <v>7406</v>
      </c>
      <c r="D8281" s="190" t="s">
        <v>18473</v>
      </c>
      <c r="E8281" s="190" t="s">
        <v>20867</v>
      </c>
      <c r="F8281" s="190" t="s">
        <v>20870</v>
      </c>
      <c r="G8281" s="192">
        <v>7750</v>
      </c>
      <c r="H8281" s="191">
        <v>264.75</v>
      </c>
      <c r="I8281" s="188">
        <v>29.272898961284231</v>
      </c>
      <c r="J8281" s="192">
        <v>7750</v>
      </c>
      <c r="K8281" s="191">
        <v>262.29000000000002</v>
      </c>
      <c r="L8281" s="193">
        <v>29.547447481794958</v>
      </c>
      <c r="O8281" s="185"/>
    </row>
    <row r="8282" spans="1:15" x14ac:dyDescent="0.25">
      <c r="A8282" s="239" t="s">
        <v>18474</v>
      </c>
      <c r="B8282" s="189" t="s">
        <v>7407</v>
      </c>
      <c r="C8282" s="190" t="s">
        <v>7406</v>
      </c>
      <c r="D8282" s="190" t="s">
        <v>1612</v>
      </c>
      <c r="E8282" s="190" t="s">
        <v>20867</v>
      </c>
      <c r="F8282" s="190" t="s">
        <v>20869</v>
      </c>
      <c r="G8282" s="192">
        <v>4750</v>
      </c>
      <c r="H8282" s="191">
        <v>106.8</v>
      </c>
      <c r="I8282" s="188">
        <v>44.475655430711612</v>
      </c>
      <c r="J8282" s="192">
        <v>4750</v>
      </c>
      <c r="K8282" s="191">
        <v>104.98</v>
      </c>
      <c r="L8282" s="193">
        <v>45.246713659744714</v>
      </c>
      <c r="O8282" s="185"/>
    </row>
    <row r="8283" spans="1:15" x14ac:dyDescent="0.25">
      <c r="A8283" s="239" t="s">
        <v>18475</v>
      </c>
      <c r="B8283" s="189" t="s">
        <v>7407</v>
      </c>
      <c r="C8283" s="190" t="s">
        <v>7406</v>
      </c>
      <c r="D8283" s="190" t="s">
        <v>1613</v>
      </c>
      <c r="E8283" s="190" t="s">
        <v>20867</v>
      </c>
      <c r="F8283" s="190" t="s">
        <v>20869</v>
      </c>
      <c r="G8283" s="192">
        <v>6598.01</v>
      </c>
      <c r="H8283" s="191">
        <v>164.42</v>
      </c>
      <c r="I8283" s="188">
        <v>40.128998905242675</v>
      </c>
      <c r="J8283" s="192">
        <v>6643.5</v>
      </c>
      <c r="K8283" s="191">
        <v>165.08</v>
      </c>
      <c r="L8283" s="193">
        <v>40.244124061061299</v>
      </c>
      <c r="O8283" s="185"/>
    </row>
    <row r="8284" spans="1:15" x14ac:dyDescent="0.25">
      <c r="A8284" s="239" t="s">
        <v>18476</v>
      </c>
      <c r="B8284" s="189" t="s">
        <v>7407</v>
      </c>
      <c r="C8284" s="190" t="s">
        <v>7406</v>
      </c>
      <c r="D8284" s="190" t="s">
        <v>18477</v>
      </c>
      <c r="E8284" s="190" t="s">
        <v>20867</v>
      </c>
      <c r="F8284" s="190" t="s">
        <v>20868</v>
      </c>
      <c r="G8284" s="192">
        <v>0</v>
      </c>
      <c r="H8284" s="191">
        <v>13.32</v>
      </c>
      <c r="I8284" s="188">
        <v>0</v>
      </c>
      <c r="J8284" s="192">
        <v>0</v>
      </c>
      <c r="K8284" s="191">
        <v>13.97</v>
      </c>
      <c r="L8284" s="193">
        <v>0</v>
      </c>
      <c r="O8284" s="185"/>
    </row>
    <row r="8285" spans="1:15" x14ac:dyDescent="0.25">
      <c r="A8285" s="239" t="s">
        <v>18478</v>
      </c>
      <c r="B8285" s="189" t="s">
        <v>7407</v>
      </c>
      <c r="C8285" s="190" t="s">
        <v>7406</v>
      </c>
      <c r="D8285" s="190" t="s">
        <v>8053</v>
      </c>
      <c r="E8285" s="190" t="s">
        <v>20867</v>
      </c>
      <c r="F8285" s="190" t="s">
        <v>20869</v>
      </c>
      <c r="G8285" s="192">
        <v>1512.33</v>
      </c>
      <c r="H8285" s="191">
        <v>62.39</v>
      </c>
      <c r="I8285" s="188">
        <v>24.239942298445261</v>
      </c>
      <c r="J8285" s="192">
        <v>1680</v>
      </c>
      <c r="K8285" s="191">
        <v>62.45</v>
      </c>
      <c r="L8285" s="193">
        <v>26.901521216973578</v>
      </c>
      <c r="O8285" s="185"/>
    </row>
    <row r="8286" spans="1:15" x14ac:dyDescent="0.25">
      <c r="A8286" s="239" t="s">
        <v>18479</v>
      </c>
      <c r="B8286" s="189" t="s">
        <v>7407</v>
      </c>
      <c r="C8286" s="190" t="s">
        <v>7406</v>
      </c>
      <c r="D8286" s="190" t="s">
        <v>18480</v>
      </c>
      <c r="E8286" s="190" t="s">
        <v>20867</v>
      </c>
      <c r="F8286" s="190" t="s">
        <v>20870</v>
      </c>
      <c r="G8286" s="192">
        <v>5241.8900000000003</v>
      </c>
      <c r="H8286" s="191">
        <v>186.54</v>
      </c>
      <c r="I8286" s="188">
        <v>28.10062185054144</v>
      </c>
      <c r="J8286" s="192">
        <v>5300</v>
      </c>
      <c r="K8286" s="191">
        <v>188.73</v>
      </c>
      <c r="L8286" s="193">
        <v>28.082445822073865</v>
      </c>
      <c r="O8286" s="185"/>
    </row>
    <row r="8287" spans="1:15" x14ac:dyDescent="0.25">
      <c r="A8287" s="239" t="s">
        <v>18481</v>
      </c>
      <c r="B8287" s="189" t="s">
        <v>7407</v>
      </c>
      <c r="C8287" s="190" t="s">
        <v>7406</v>
      </c>
      <c r="D8287" s="190" t="s">
        <v>1614</v>
      </c>
      <c r="E8287" s="190" t="s">
        <v>20867</v>
      </c>
      <c r="F8287" s="190" t="s">
        <v>20869</v>
      </c>
      <c r="G8287" s="192">
        <v>1500</v>
      </c>
      <c r="H8287" s="191">
        <v>132.72</v>
      </c>
      <c r="I8287" s="188">
        <v>11.301989150090415</v>
      </c>
      <c r="J8287" s="192">
        <v>1500</v>
      </c>
      <c r="K8287" s="191">
        <v>133.66</v>
      </c>
      <c r="L8287" s="193">
        <v>11.22250486308544</v>
      </c>
      <c r="O8287" s="185"/>
    </row>
    <row r="8288" spans="1:15" x14ac:dyDescent="0.25">
      <c r="A8288" s="239" t="s">
        <v>18482</v>
      </c>
      <c r="B8288" s="189" t="s">
        <v>7407</v>
      </c>
      <c r="C8288" s="190" t="s">
        <v>7406</v>
      </c>
      <c r="D8288" s="190" t="s">
        <v>1615</v>
      </c>
      <c r="E8288" s="190" t="s">
        <v>20867</v>
      </c>
      <c r="F8288" s="190" t="s">
        <v>20869</v>
      </c>
      <c r="G8288" s="192">
        <v>4462.54</v>
      </c>
      <c r="H8288" s="191">
        <v>148.94999999999999</v>
      </c>
      <c r="I8288" s="188">
        <v>29.959986572675398</v>
      </c>
      <c r="J8288" s="192">
        <v>4900</v>
      </c>
      <c r="K8288" s="191">
        <v>146.91</v>
      </c>
      <c r="L8288" s="193">
        <v>33.353753999047036</v>
      </c>
      <c r="O8288" s="185"/>
    </row>
    <row r="8289" spans="1:15" x14ac:dyDescent="0.25">
      <c r="A8289" s="239" t="s">
        <v>18483</v>
      </c>
      <c r="B8289" s="189" t="s">
        <v>7407</v>
      </c>
      <c r="C8289" s="190" t="s">
        <v>7406</v>
      </c>
      <c r="D8289" s="190" t="s">
        <v>18484</v>
      </c>
      <c r="E8289" s="190" t="s">
        <v>20867</v>
      </c>
      <c r="F8289" s="190" t="s">
        <v>20870</v>
      </c>
      <c r="G8289" s="192">
        <v>6729.81</v>
      </c>
      <c r="H8289" s="191">
        <v>878.96</v>
      </c>
      <c r="I8289" s="188">
        <v>7.656560025484664</v>
      </c>
      <c r="J8289" s="192">
        <v>7000</v>
      </c>
      <c r="K8289" s="191">
        <v>886.3</v>
      </c>
      <c r="L8289" s="193">
        <v>7.898002933543947</v>
      </c>
      <c r="O8289" s="185"/>
    </row>
    <row r="8290" spans="1:15" x14ac:dyDescent="0.25">
      <c r="A8290" s="239" t="s">
        <v>18485</v>
      </c>
      <c r="B8290" s="189" t="s">
        <v>7407</v>
      </c>
      <c r="C8290" s="190" t="s">
        <v>7406</v>
      </c>
      <c r="D8290" s="190" t="s">
        <v>1616</v>
      </c>
      <c r="E8290" s="190" t="s">
        <v>20867</v>
      </c>
      <c r="F8290" s="190" t="s">
        <v>20869</v>
      </c>
      <c r="G8290" s="192">
        <v>4456.82</v>
      </c>
      <c r="H8290" s="191">
        <v>150.66999999999999</v>
      </c>
      <c r="I8290" s="188">
        <v>29.580009291829828</v>
      </c>
      <c r="J8290" s="192">
        <v>4413.79</v>
      </c>
      <c r="K8290" s="191">
        <v>148.49</v>
      </c>
      <c r="L8290" s="193">
        <v>29.724493231867463</v>
      </c>
      <c r="O8290" s="185"/>
    </row>
    <row r="8291" spans="1:15" x14ac:dyDescent="0.25">
      <c r="A8291" s="239" t="s">
        <v>18486</v>
      </c>
      <c r="B8291" s="189" t="s">
        <v>7407</v>
      </c>
      <c r="C8291" s="190" t="s">
        <v>7406</v>
      </c>
      <c r="D8291" s="190" t="s">
        <v>1617</v>
      </c>
      <c r="E8291" s="190" t="s">
        <v>20867</v>
      </c>
      <c r="F8291" s="190" t="s">
        <v>20869</v>
      </c>
      <c r="G8291" s="192">
        <v>2500</v>
      </c>
      <c r="H8291" s="191">
        <v>69.89</v>
      </c>
      <c r="I8291" s="188">
        <v>35.77049649449134</v>
      </c>
      <c r="J8291" s="192">
        <v>2500</v>
      </c>
      <c r="K8291" s="191">
        <v>68.03</v>
      </c>
      <c r="L8291" s="193">
        <v>36.748493311774219</v>
      </c>
      <c r="O8291" s="185"/>
    </row>
    <row r="8292" spans="1:15" x14ac:dyDescent="0.25">
      <c r="A8292" s="239" t="s">
        <v>18487</v>
      </c>
      <c r="B8292" s="189" t="s">
        <v>7407</v>
      </c>
      <c r="C8292" s="190" t="s">
        <v>7406</v>
      </c>
      <c r="D8292" s="190" t="s">
        <v>1618</v>
      </c>
      <c r="E8292" s="190" t="s">
        <v>20867</v>
      </c>
      <c r="F8292" s="190" t="s">
        <v>20869</v>
      </c>
      <c r="G8292" s="192">
        <v>3764.84</v>
      </c>
      <c r="H8292" s="191">
        <v>185.28</v>
      </c>
      <c r="I8292" s="188">
        <v>20.319732297063904</v>
      </c>
      <c r="J8292" s="192">
        <v>3800</v>
      </c>
      <c r="K8292" s="191">
        <v>185.96</v>
      </c>
      <c r="L8292" s="193">
        <v>20.434502043450202</v>
      </c>
      <c r="O8292" s="185"/>
    </row>
    <row r="8293" spans="1:15" x14ac:dyDescent="0.25">
      <c r="A8293" s="239" t="s">
        <v>18488</v>
      </c>
      <c r="B8293" s="189" t="s">
        <v>7407</v>
      </c>
      <c r="C8293" s="190" t="s">
        <v>7406</v>
      </c>
      <c r="D8293" s="190" t="s">
        <v>18489</v>
      </c>
      <c r="E8293" s="190" t="s">
        <v>20867</v>
      </c>
      <c r="F8293" s="190" t="s">
        <v>20868</v>
      </c>
      <c r="G8293" s="192">
        <v>0</v>
      </c>
      <c r="H8293" s="191">
        <v>77.38</v>
      </c>
      <c r="I8293" s="188">
        <v>0</v>
      </c>
      <c r="J8293" s="192">
        <v>0</v>
      </c>
      <c r="K8293" s="191">
        <v>76.31</v>
      </c>
      <c r="L8293" s="193">
        <v>0</v>
      </c>
      <c r="O8293" s="185"/>
    </row>
    <row r="8294" spans="1:15" x14ac:dyDescent="0.25">
      <c r="A8294" s="239" t="s">
        <v>18490</v>
      </c>
      <c r="B8294" s="189" t="s">
        <v>7407</v>
      </c>
      <c r="C8294" s="190" t="s">
        <v>7406</v>
      </c>
      <c r="D8294" s="190" t="s">
        <v>18491</v>
      </c>
      <c r="E8294" s="190" t="s">
        <v>20867</v>
      </c>
      <c r="F8294" s="190" t="s">
        <v>20870</v>
      </c>
      <c r="G8294" s="192">
        <v>2737.6</v>
      </c>
      <c r="H8294" s="191">
        <v>107.14</v>
      </c>
      <c r="I8294" s="188">
        <v>25.551614709725591</v>
      </c>
      <c r="J8294" s="192">
        <v>2737.6</v>
      </c>
      <c r="K8294" s="191">
        <v>110.07</v>
      </c>
      <c r="L8294" s="193">
        <v>24.871445443808486</v>
      </c>
      <c r="O8294" s="185"/>
    </row>
    <row r="8295" spans="1:15" x14ac:dyDescent="0.25">
      <c r="A8295" s="239" t="s">
        <v>18492</v>
      </c>
      <c r="B8295" s="189" t="s">
        <v>7407</v>
      </c>
      <c r="C8295" s="190" t="s">
        <v>7406</v>
      </c>
      <c r="D8295" s="190" t="s">
        <v>1619</v>
      </c>
      <c r="E8295" s="190" t="s">
        <v>20867</v>
      </c>
      <c r="F8295" s="190" t="s">
        <v>20869</v>
      </c>
      <c r="G8295" s="192">
        <v>4487.49</v>
      </c>
      <c r="H8295" s="191">
        <v>131.29</v>
      </c>
      <c r="I8295" s="188">
        <v>34.179983243202074</v>
      </c>
      <c r="J8295" s="192">
        <v>4500</v>
      </c>
      <c r="K8295" s="191">
        <v>142.07</v>
      </c>
      <c r="L8295" s="193">
        <v>31.674526641796298</v>
      </c>
      <c r="O8295" s="185"/>
    </row>
    <row r="8296" spans="1:15" x14ac:dyDescent="0.25">
      <c r="A8296" s="239" t="s">
        <v>18493</v>
      </c>
      <c r="B8296" s="189" t="s">
        <v>7407</v>
      </c>
      <c r="C8296" s="190" t="s">
        <v>7406</v>
      </c>
      <c r="D8296" s="190" t="s">
        <v>18494</v>
      </c>
      <c r="E8296" s="190" t="s">
        <v>20867</v>
      </c>
      <c r="F8296" s="190" t="s">
        <v>20870</v>
      </c>
      <c r="G8296" s="192">
        <v>0</v>
      </c>
      <c r="H8296" s="191">
        <v>0</v>
      </c>
      <c r="I8296" s="188">
        <v>0</v>
      </c>
      <c r="J8296" s="192">
        <v>0</v>
      </c>
      <c r="K8296" s="191">
        <v>0</v>
      </c>
      <c r="L8296" s="193">
        <v>0</v>
      </c>
      <c r="O8296" s="185"/>
    </row>
    <row r="8297" spans="1:15" x14ac:dyDescent="0.25">
      <c r="A8297" s="239" t="s">
        <v>18495</v>
      </c>
      <c r="B8297" s="189" t="s">
        <v>7407</v>
      </c>
      <c r="C8297" s="190" t="s">
        <v>7406</v>
      </c>
      <c r="D8297" s="190" t="s">
        <v>1620</v>
      </c>
      <c r="E8297" s="190" t="s">
        <v>20867</v>
      </c>
      <c r="F8297" s="190" t="s">
        <v>20869</v>
      </c>
      <c r="G8297" s="192">
        <v>3687.78</v>
      </c>
      <c r="H8297" s="191">
        <v>140.11000000000001</v>
      </c>
      <c r="I8297" s="188">
        <v>26.320605238740988</v>
      </c>
      <c r="J8297" s="192">
        <v>3869.16</v>
      </c>
      <c r="K8297" s="191">
        <v>140.07</v>
      </c>
      <c r="L8297" s="193">
        <v>27.623045620047119</v>
      </c>
      <c r="O8297" s="185"/>
    </row>
    <row r="8298" spans="1:15" x14ac:dyDescent="0.25">
      <c r="A8298" s="239" t="s">
        <v>18496</v>
      </c>
      <c r="B8298" s="189" t="s">
        <v>7407</v>
      </c>
      <c r="C8298" s="190" t="s">
        <v>7406</v>
      </c>
      <c r="D8298" s="190" t="s">
        <v>18497</v>
      </c>
      <c r="E8298" s="190" t="s">
        <v>20867</v>
      </c>
      <c r="F8298" s="190" t="s">
        <v>20870</v>
      </c>
      <c r="G8298" s="192">
        <v>3000</v>
      </c>
      <c r="H8298" s="191">
        <v>151.74</v>
      </c>
      <c r="I8298" s="188">
        <v>19.770660340055358</v>
      </c>
      <c r="J8298" s="192">
        <v>3000</v>
      </c>
      <c r="K8298" s="191">
        <v>150.88</v>
      </c>
      <c r="L8298" s="193">
        <v>19.883351007423119</v>
      </c>
      <c r="O8298" s="185"/>
    </row>
    <row r="8299" spans="1:15" x14ac:dyDescent="0.25">
      <c r="A8299" s="239" t="s">
        <v>18498</v>
      </c>
      <c r="B8299" s="189" t="s">
        <v>7407</v>
      </c>
      <c r="C8299" s="190" t="s">
        <v>7406</v>
      </c>
      <c r="D8299" s="190" t="s">
        <v>1621</v>
      </c>
      <c r="E8299" s="190" t="s">
        <v>20867</v>
      </c>
      <c r="F8299" s="190" t="s">
        <v>20869</v>
      </c>
      <c r="G8299" s="192">
        <v>398.67</v>
      </c>
      <c r="H8299" s="191">
        <v>52.42</v>
      </c>
      <c r="I8299" s="188">
        <v>7.6053033193437622</v>
      </c>
      <c r="J8299" s="192">
        <v>400</v>
      </c>
      <c r="K8299" s="191">
        <v>54.14</v>
      </c>
      <c r="L8299" s="193">
        <v>7.3882526782415958</v>
      </c>
      <c r="O8299" s="185"/>
    </row>
    <row r="8300" spans="1:15" x14ac:dyDescent="0.25">
      <c r="A8300" s="239" t="s">
        <v>18499</v>
      </c>
      <c r="B8300" s="189" t="s">
        <v>7407</v>
      </c>
      <c r="C8300" s="190" t="s">
        <v>7406</v>
      </c>
      <c r="D8300" s="190" t="s">
        <v>6475</v>
      </c>
      <c r="E8300" s="190" t="s">
        <v>20867</v>
      </c>
      <c r="F8300" s="190" t="s">
        <v>20869</v>
      </c>
      <c r="G8300" s="192">
        <v>3637.25</v>
      </c>
      <c r="H8300" s="191">
        <v>135.44999999999999</v>
      </c>
      <c r="I8300" s="188">
        <v>26.853082318198599</v>
      </c>
      <c r="J8300" s="192">
        <v>3700</v>
      </c>
      <c r="K8300" s="191">
        <v>137.6</v>
      </c>
      <c r="L8300" s="193">
        <v>26.88953488372093</v>
      </c>
      <c r="O8300" s="185"/>
    </row>
    <row r="8301" spans="1:15" x14ac:dyDescent="0.25">
      <c r="A8301" s="239" t="s">
        <v>18500</v>
      </c>
      <c r="B8301" s="189" t="s">
        <v>7407</v>
      </c>
      <c r="C8301" s="190" t="s">
        <v>7406</v>
      </c>
      <c r="D8301" s="190" t="s">
        <v>18501</v>
      </c>
      <c r="E8301" s="190" t="s">
        <v>20867</v>
      </c>
      <c r="F8301" s="190" t="s">
        <v>20870</v>
      </c>
      <c r="G8301" s="192">
        <v>4796.04</v>
      </c>
      <c r="H8301" s="191">
        <v>148.83000000000001</v>
      </c>
      <c r="I8301" s="188">
        <v>32.224954646240676</v>
      </c>
      <c r="J8301" s="192">
        <v>4679.5600000000004</v>
      </c>
      <c r="K8301" s="191">
        <v>147.24</v>
      </c>
      <c r="L8301" s="193">
        <v>31.781852757402881</v>
      </c>
      <c r="O8301" s="185"/>
    </row>
    <row r="8302" spans="1:15" x14ac:dyDescent="0.25">
      <c r="A8302" s="239" t="s">
        <v>18502</v>
      </c>
      <c r="B8302" s="189" t="s">
        <v>7407</v>
      </c>
      <c r="C8302" s="190" t="s">
        <v>7406</v>
      </c>
      <c r="D8302" s="190" t="s">
        <v>18503</v>
      </c>
      <c r="E8302" s="190" t="s">
        <v>20867</v>
      </c>
      <c r="F8302" s="190" t="s">
        <v>20868</v>
      </c>
      <c r="G8302" s="192">
        <v>0</v>
      </c>
      <c r="H8302" s="191">
        <v>66.599999999999994</v>
      </c>
      <c r="I8302" s="188">
        <v>0</v>
      </c>
      <c r="J8302" s="192">
        <v>0</v>
      </c>
      <c r="K8302" s="191">
        <v>66.58</v>
      </c>
      <c r="L8302" s="193">
        <v>0</v>
      </c>
      <c r="O8302" s="185"/>
    </row>
    <row r="8303" spans="1:15" x14ac:dyDescent="0.25">
      <c r="A8303" s="239" t="s">
        <v>18504</v>
      </c>
      <c r="B8303" s="189" t="s">
        <v>7407</v>
      </c>
      <c r="C8303" s="190" t="s">
        <v>7406</v>
      </c>
      <c r="D8303" s="190" t="s">
        <v>1622</v>
      </c>
      <c r="E8303" s="190" t="s">
        <v>20867</v>
      </c>
      <c r="F8303" s="190" t="s">
        <v>20869</v>
      </c>
      <c r="G8303" s="192">
        <v>1865.07</v>
      </c>
      <c r="H8303" s="191">
        <v>122.38</v>
      </c>
      <c r="I8303" s="188">
        <v>15.239990194476222</v>
      </c>
      <c r="J8303" s="192">
        <v>2500</v>
      </c>
      <c r="K8303" s="191">
        <v>124.22</v>
      </c>
      <c r="L8303" s="193">
        <v>20.125583641925616</v>
      </c>
      <c r="O8303" s="185"/>
    </row>
    <row r="8304" spans="1:15" x14ac:dyDescent="0.25">
      <c r="A8304" s="239" t="s">
        <v>18505</v>
      </c>
      <c r="B8304" s="189" t="s">
        <v>7407</v>
      </c>
      <c r="C8304" s="190" t="s">
        <v>7406</v>
      </c>
      <c r="D8304" s="190" t="s">
        <v>18506</v>
      </c>
      <c r="E8304" s="190" t="s">
        <v>20867</v>
      </c>
      <c r="F8304" s="190" t="s">
        <v>20870</v>
      </c>
      <c r="G8304" s="192">
        <v>1900</v>
      </c>
      <c r="H8304" s="191">
        <v>186.39</v>
      </c>
      <c r="I8304" s="188">
        <v>10.193679918450561</v>
      </c>
      <c r="J8304" s="192">
        <v>1950</v>
      </c>
      <c r="K8304" s="191">
        <v>183.57</v>
      </c>
      <c r="L8304" s="193">
        <v>10.622650759928094</v>
      </c>
      <c r="O8304" s="185"/>
    </row>
    <row r="8305" spans="1:15" x14ac:dyDescent="0.25">
      <c r="A8305" s="239" t="s">
        <v>18507</v>
      </c>
      <c r="B8305" s="189" t="s">
        <v>7407</v>
      </c>
      <c r="C8305" s="190" t="s">
        <v>7406</v>
      </c>
      <c r="D8305" s="190" t="s">
        <v>18508</v>
      </c>
      <c r="E8305" s="190" t="s">
        <v>20867</v>
      </c>
      <c r="F8305" s="190" t="s">
        <v>20870</v>
      </c>
      <c r="G8305" s="192">
        <v>15552.89</v>
      </c>
      <c r="H8305" s="191">
        <v>565.76</v>
      </c>
      <c r="I8305" s="188">
        <v>27.49026088800905</v>
      </c>
      <c r="J8305" s="192">
        <v>16100</v>
      </c>
      <c r="K8305" s="191">
        <v>569.67999999999995</v>
      </c>
      <c r="L8305" s="193">
        <v>28.261480129195341</v>
      </c>
      <c r="O8305" s="185"/>
    </row>
    <row r="8306" spans="1:15" x14ac:dyDescent="0.25">
      <c r="A8306" s="239" t="s">
        <v>18509</v>
      </c>
      <c r="B8306" s="189" t="s">
        <v>7407</v>
      </c>
      <c r="C8306" s="190" t="s">
        <v>7406</v>
      </c>
      <c r="D8306" s="190" t="s">
        <v>18510</v>
      </c>
      <c r="E8306" s="190" t="s">
        <v>20867</v>
      </c>
      <c r="F8306" s="190" t="s">
        <v>20868</v>
      </c>
      <c r="G8306" s="192">
        <v>0</v>
      </c>
      <c r="H8306" s="191">
        <v>73.989999999999995</v>
      </c>
      <c r="I8306" s="188">
        <v>0</v>
      </c>
      <c r="J8306" s="192">
        <v>0</v>
      </c>
      <c r="K8306" s="191">
        <v>76.56</v>
      </c>
      <c r="L8306" s="193">
        <v>0</v>
      </c>
      <c r="O8306" s="185"/>
    </row>
    <row r="8307" spans="1:15" x14ac:dyDescent="0.25">
      <c r="A8307" s="239" t="s">
        <v>18511</v>
      </c>
      <c r="B8307" s="189" t="s">
        <v>7407</v>
      </c>
      <c r="C8307" s="190" t="s">
        <v>7406</v>
      </c>
      <c r="D8307" s="190" t="s">
        <v>1623</v>
      </c>
      <c r="E8307" s="190" t="s">
        <v>20867</v>
      </c>
      <c r="F8307" s="190" t="s">
        <v>20869</v>
      </c>
      <c r="G8307" s="192">
        <v>4440</v>
      </c>
      <c r="H8307" s="191">
        <v>142.66</v>
      </c>
      <c r="I8307" s="188">
        <v>31.122949670545353</v>
      </c>
      <c r="J8307" s="192">
        <v>4440</v>
      </c>
      <c r="K8307" s="191">
        <v>145.72</v>
      </c>
      <c r="L8307" s="193">
        <v>30.469393357123252</v>
      </c>
      <c r="O8307" s="185"/>
    </row>
    <row r="8308" spans="1:15" x14ac:dyDescent="0.25">
      <c r="A8308" s="239" t="s">
        <v>18512</v>
      </c>
      <c r="B8308" s="189" t="s">
        <v>7407</v>
      </c>
      <c r="C8308" s="190" t="s">
        <v>7406</v>
      </c>
      <c r="D8308" s="190" t="s">
        <v>18513</v>
      </c>
      <c r="E8308" s="190" t="s">
        <v>20867</v>
      </c>
      <c r="F8308" s="190" t="s">
        <v>20868</v>
      </c>
      <c r="G8308" s="192">
        <v>0</v>
      </c>
      <c r="H8308" s="191">
        <v>31.92</v>
      </c>
      <c r="I8308" s="188">
        <v>0</v>
      </c>
      <c r="J8308" s="192">
        <v>0</v>
      </c>
      <c r="K8308" s="191">
        <v>31.6</v>
      </c>
      <c r="L8308" s="193">
        <v>0</v>
      </c>
      <c r="O8308" s="185"/>
    </row>
    <row r="8309" spans="1:15" x14ac:dyDescent="0.25">
      <c r="A8309" s="239" t="s">
        <v>18514</v>
      </c>
      <c r="B8309" s="189" t="s">
        <v>7407</v>
      </c>
      <c r="C8309" s="190" t="s">
        <v>7406</v>
      </c>
      <c r="D8309" s="190" t="s">
        <v>1006</v>
      </c>
      <c r="E8309" s="190" t="s">
        <v>20867</v>
      </c>
      <c r="F8309" s="190" t="s">
        <v>20869</v>
      </c>
      <c r="G8309" s="192">
        <v>7985.03</v>
      </c>
      <c r="H8309" s="191">
        <v>214.41</v>
      </c>
      <c r="I8309" s="188">
        <v>37.241873046966091</v>
      </c>
      <c r="J8309" s="192">
        <v>8200</v>
      </c>
      <c r="K8309" s="191">
        <v>219.14</v>
      </c>
      <c r="L8309" s="193">
        <v>37.419001551519578</v>
      </c>
      <c r="O8309" s="185"/>
    </row>
    <row r="8310" spans="1:15" x14ac:dyDescent="0.25">
      <c r="A8310" s="239" t="s">
        <v>18515</v>
      </c>
      <c r="B8310" s="189" t="s">
        <v>7407</v>
      </c>
      <c r="C8310" s="190" t="s">
        <v>7406</v>
      </c>
      <c r="D8310" s="190" t="s">
        <v>1007</v>
      </c>
      <c r="E8310" s="190" t="s">
        <v>20867</v>
      </c>
      <c r="F8310" s="190" t="s">
        <v>20869</v>
      </c>
      <c r="G8310" s="192">
        <v>1000</v>
      </c>
      <c r="H8310" s="191">
        <v>85.38</v>
      </c>
      <c r="I8310" s="188">
        <v>11.712344811431249</v>
      </c>
      <c r="J8310" s="192">
        <v>1000</v>
      </c>
      <c r="K8310" s="191">
        <v>84.38</v>
      </c>
      <c r="L8310" s="193">
        <v>11.851149561507468</v>
      </c>
      <c r="O8310" s="185"/>
    </row>
    <row r="8311" spans="1:15" x14ac:dyDescent="0.25">
      <c r="A8311" s="239" t="s">
        <v>18516</v>
      </c>
      <c r="B8311" s="189" t="s">
        <v>7407</v>
      </c>
      <c r="C8311" s="190" t="s">
        <v>7406</v>
      </c>
      <c r="D8311" s="190" t="s">
        <v>1008</v>
      </c>
      <c r="E8311" s="190" t="s">
        <v>20867</v>
      </c>
      <c r="F8311" s="190" t="s">
        <v>20869</v>
      </c>
      <c r="G8311" s="192">
        <v>6118.4</v>
      </c>
      <c r="H8311" s="191">
        <v>184.31</v>
      </c>
      <c r="I8311" s="188">
        <v>33.196245456025174</v>
      </c>
      <c r="J8311" s="192">
        <v>6352.92</v>
      </c>
      <c r="K8311" s="191">
        <v>183.14</v>
      </c>
      <c r="L8311" s="193">
        <v>34.688871901277714</v>
      </c>
      <c r="O8311" s="185"/>
    </row>
    <row r="8312" spans="1:15" x14ac:dyDescent="0.25">
      <c r="A8312" s="239" t="s">
        <v>18517</v>
      </c>
      <c r="B8312" s="189" t="s">
        <v>7407</v>
      </c>
      <c r="C8312" s="190" t="s">
        <v>7406</v>
      </c>
      <c r="D8312" s="190" t="s">
        <v>2467</v>
      </c>
      <c r="E8312" s="190" t="s">
        <v>20867</v>
      </c>
      <c r="F8312" s="190" t="s">
        <v>20869</v>
      </c>
      <c r="G8312" s="192">
        <v>7000</v>
      </c>
      <c r="H8312" s="191">
        <v>150.1</v>
      </c>
      <c r="I8312" s="188">
        <v>46.635576282478347</v>
      </c>
      <c r="J8312" s="192">
        <v>7100</v>
      </c>
      <c r="K8312" s="191">
        <v>149.99</v>
      </c>
      <c r="L8312" s="193">
        <v>47.33648909927328</v>
      </c>
      <c r="O8312" s="185"/>
    </row>
    <row r="8313" spans="1:15" x14ac:dyDescent="0.25">
      <c r="A8313" s="239" t="s">
        <v>18518</v>
      </c>
      <c r="B8313" s="189" t="s">
        <v>7407</v>
      </c>
      <c r="C8313" s="190" t="s">
        <v>7406</v>
      </c>
      <c r="D8313" s="190" t="s">
        <v>1009</v>
      </c>
      <c r="E8313" s="190" t="s">
        <v>20867</v>
      </c>
      <c r="F8313" s="190" t="s">
        <v>20869</v>
      </c>
      <c r="G8313" s="192">
        <v>6682.3</v>
      </c>
      <c r="H8313" s="191">
        <v>142.03</v>
      </c>
      <c r="I8313" s="188">
        <v>47.048510877983524</v>
      </c>
      <c r="J8313" s="192">
        <v>7000</v>
      </c>
      <c r="K8313" s="191">
        <v>143.30000000000001</v>
      </c>
      <c r="L8313" s="193">
        <v>48.848569434752264</v>
      </c>
      <c r="O8313" s="185"/>
    </row>
    <row r="8314" spans="1:15" x14ac:dyDescent="0.25">
      <c r="A8314" s="239" t="s">
        <v>18519</v>
      </c>
      <c r="B8314" s="189" t="s">
        <v>7407</v>
      </c>
      <c r="C8314" s="190" t="s">
        <v>7406</v>
      </c>
      <c r="D8314" s="190" t="s">
        <v>18520</v>
      </c>
      <c r="E8314" s="190" t="s">
        <v>20867</v>
      </c>
      <c r="F8314" s="190" t="s">
        <v>20870</v>
      </c>
      <c r="G8314" s="192">
        <v>14971.5</v>
      </c>
      <c r="H8314" s="191">
        <v>486.56</v>
      </c>
      <c r="I8314" s="188">
        <v>30.770100295955277</v>
      </c>
      <c r="J8314" s="192">
        <v>14971.45</v>
      </c>
      <c r="K8314" s="191">
        <v>486.92</v>
      </c>
      <c r="L8314" s="193">
        <v>30.747248007886306</v>
      </c>
      <c r="O8314" s="185"/>
    </row>
    <row r="8315" spans="1:15" x14ac:dyDescent="0.25">
      <c r="A8315" s="239" t="s">
        <v>18521</v>
      </c>
      <c r="B8315" s="189" t="s">
        <v>7407</v>
      </c>
      <c r="C8315" s="190" t="s">
        <v>7406</v>
      </c>
      <c r="D8315" s="190" t="s">
        <v>18522</v>
      </c>
      <c r="E8315" s="190" t="s">
        <v>20867</v>
      </c>
      <c r="F8315" s="190" t="s">
        <v>20870</v>
      </c>
      <c r="G8315" s="192">
        <v>3351.6</v>
      </c>
      <c r="H8315" s="191">
        <v>127.68</v>
      </c>
      <c r="I8315" s="188">
        <v>26.25</v>
      </c>
      <c r="J8315" s="192">
        <v>3380.3</v>
      </c>
      <c r="K8315" s="191">
        <v>127.62</v>
      </c>
      <c r="L8315" s="193">
        <v>26.487227707255915</v>
      </c>
      <c r="O8315" s="185"/>
    </row>
    <row r="8316" spans="1:15" x14ac:dyDescent="0.25">
      <c r="A8316" s="239" t="s">
        <v>18523</v>
      </c>
      <c r="B8316" s="189" t="s">
        <v>7407</v>
      </c>
      <c r="C8316" s="190" t="s">
        <v>7406</v>
      </c>
      <c r="D8316" s="190" t="s">
        <v>1010</v>
      </c>
      <c r="E8316" s="190" t="s">
        <v>20867</v>
      </c>
      <c r="F8316" s="190" t="s">
        <v>20869</v>
      </c>
      <c r="G8316" s="192">
        <v>508420</v>
      </c>
      <c r="H8316" s="191">
        <v>7556.5</v>
      </c>
      <c r="I8316" s="188">
        <v>67.282472043935684</v>
      </c>
      <c r="J8316" s="192">
        <v>508420</v>
      </c>
      <c r="K8316" s="191">
        <v>7548.58</v>
      </c>
      <c r="L8316" s="193">
        <v>67.353065079789843</v>
      </c>
      <c r="O8316" s="185"/>
    </row>
    <row r="8317" spans="1:15" x14ac:dyDescent="0.25">
      <c r="A8317" s="239" t="s">
        <v>18524</v>
      </c>
      <c r="B8317" s="189" t="s">
        <v>7407</v>
      </c>
      <c r="C8317" s="190" t="s">
        <v>7406</v>
      </c>
      <c r="D8317" s="190" t="s">
        <v>18525</v>
      </c>
      <c r="E8317" s="190" t="s">
        <v>20867</v>
      </c>
      <c r="F8317" s="190" t="s">
        <v>20870</v>
      </c>
      <c r="G8317" s="192">
        <v>0</v>
      </c>
      <c r="H8317" s="191">
        <v>0</v>
      </c>
      <c r="I8317" s="188">
        <v>0</v>
      </c>
      <c r="J8317" s="192">
        <v>0</v>
      </c>
      <c r="K8317" s="191">
        <v>0</v>
      </c>
      <c r="L8317" s="193">
        <v>0</v>
      </c>
      <c r="O8317" s="185"/>
    </row>
    <row r="8318" spans="1:15" x14ac:dyDescent="0.25">
      <c r="A8318" s="239" t="s">
        <v>18526</v>
      </c>
      <c r="B8318" s="189" t="s">
        <v>7407</v>
      </c>
      <c r="C8318" s="190" t="s">
        <v>7406</v>
      </c>
      <c r="D8318" s="190" t="s">
        <v>1011</v>
      </c>
      <c r="E8318" s="190" t="s">
        <v>20867</v>
      </c>
      <c r="F8318" s="190" t="s">
        <v>20869</v>
      </c>
      <c r="G8318" s="192">
        <v>113900</v>
      </c>
      <c r="H8318" s="191">
        <v>1158.32</v>
      </c>
      <c r="I8318" s="188">
        <v>98.332067131708001</v>
      </c>
      <c r="J8318" s="192">
        <v>114900</v>
      </c>
      <c r="K8318" s="191">
        <v>1190.96</v>
      </c>
      <c r="L8318" s="193">
        <v>96.476791831799559</v>
      </c>
      <c r="O8318" s="185"/>
    </row>
    <row r="8319" spans="1:15" x14ac:dyDescent="0.25">
      <c r="A8319" s="239" t="s">
        <v>18527</v>
      </c>
      <c r="B8319" s="189" t="s">
        <v>7407</v>
      </c>
      <c r="C8319" s="190" t="s">
        <v>7406</v>
      </c>
      <c r="D8319" s="190" t="s">
        <v>1012</v>
      </c>
      <c r="E8319" s="190" t="s">
        <v>20867</v>
      </c>
      <c r="F8319" s="190" t="s">
        <v>20869</v>
      </c>
      <c r="G8319" s="192">
        <v>6032.51</v>
      </c>
      <c r="H8319" s="191">
        <v>185.16</v>
      </c>
      <c r="I8319" s="188">
        <v>32.579984877943403</v>
      </c>
      <c r="J8319" s="192">
        <v>6200</v>
      </c>
      <c r="K8319" s="191">
        <v>180.63</v>
      </c>
      <c r="L8319" s="193">
        <v>34.324309361678573</v>
      </c>
      <c r="O8319" s="185"/>
    </row>
    <row r="8320" spans="1:15" x14ac:dyDescent="0.25">
      <c r="A8320" s="239" t="s">
        <v>18528</v>
      </c>
      <c r="B8320" s="189" t="s">
        <v>7407</v>
      </c>
      <c r="C8320" s="190" t="s">
        <v>7406</v>
      </c>
      <c r="D8320" s="190" t="s">
        <v>18529</v>
      </c>
      <c r="E8320" s="190" t="s">
        <v>20867</v>
      </c>
      <c r="F8320" s="190" t="s">
        <v>20870</v>
      </c>
      <c r="G8320" s="192">
        <v>45061.54</v>
      </c>
      <c r="H8320" s="191">
        <v>374.13</v>
      </c>
      <c r="I8320" s="188">
        <v>120.44353566941973</v>
      </c>
      <c r="J8320" s="192">
        <v>23000</v>
      </c>
      <c r="K8320" s="191">
        <v>376.32</v>
      </c>
      <c r="L8320" s="193">
        <v>61.118197278911566</v>
      </c>
      <c r="O8320" s="185"/>
    </row>
    <row r="8321" spans="1:15" x14ac:dyDescent="0.25">
      <c r="A8321" s="239" t="s">
        <v>18530</v>
      </c>
      <c r="B8321" s="189" t="s">
        <v>7407</v>
      </c>
      <c r="C8321" s="190" t="s">
        <v>7406</v>
      </c>
      <c r="D8321" s="190" t="s">
        <v>1013</v>
      </c>
      <c r="E8321" s="190" t="s">
        <v>20867</v>
      </c>
      <c r="F8321" s="190" t="s">
        <v>20869</v>
      </c>
      <c r="G8321" s="192">
        <v>4399.7700000000004</v>
      </c>
      <c r="H8321" s="191">
        <v>128.72</v>
      </c>
      <c r="I8321" s="188">
        <v>34.18093536357987</v>
      </c>
      <c r="J8321" s="192">
        <v>4400</v>
      </c>
      <c r="K8321" s="191">
        <v>128.35</v>
      </c>
      <c r="L8321" s="193">
        <v>34.28126217374367</v>
      </c>
      <c r="O8321" s="185"/>
    </row>
    <row r="8322" spans="1:15" x14ac:dyDescent="0.25">
      <c r="A8322" s="239" t="s">
        <v>18531</v>
      </c>
      <c r="B8322" s="189" t="s">
        <v>7407</v>
      </c>
      <c r="C8322" s="190" t="s">
        <v>7406</v>
      </c>
      <c r="D8322" s="190" t="s">
        <v>1014</v>
      </c>
      <c r="E8322" s="190" t="s">
        <v>20867</v>
      </c>
      <c r="F8322" s="190" t="s">
        <v>20869</v>
      </c>
      <c r="G8322" s="192">
        <v>1300</v>
      </c>
      <c r="H8322" s="191">
        <v>94.33</v>
      </c>
      <c r="I8322" s="188">
        <v>13.781405703381745</v>
      </c>
      <c r="J8322" s="192">
        <v>1920</v>
      </c>
      <c r="K8322" s="191">
        <v>93.23</v>
      </c>
      <c r="L8322" s="193">
        <v>20.594229325324466</v>
      </c>
      <c r="O8322" s="185"/>
    </row>
    <row r="8323" spans="1:15" x14ac:dyDescent="0.25">
      <c r="A8323" s="239" t="s">
        <v>18532</v>
      </c>
      <c r="B8323" s="189" t="s">
        <v>7407</v>
      </c>
      <c r="C8323" s="190" t="s">
        <v>7406</v>
      </c>
      <c r="D8323" s="190" t="s">
        <v>18533</v>
      </c>
      <c r="E8323" s="190" t="s">
        <v>20867</v>
      </c>
      <c r="F8323" s="190" t="s">
        <v>20870</v>
      </c>
      <c r="G8323" s="192">
        <v>0</v>
      </c>
      <c r="H8323" s="191">
        <v>0</v>
      </c>
      <c r="I8323" s="188">
        <v>0</v>
      </c>
      <c r="J8323" s="192">
        <v>0</v>
      </c>
      <c r="K8323" s="191">
        <v>0</v>
      </c>
      <c r="L8323" s="193">
        <v>0</v>
      </c>
      <c r="O8323" s="185"/>
    </row>
    <row r="8324" spans="1:15" x14ac:dyDescent="0.25">
      <c r="A8324" s="239" t="s">
        <v>18534</v>
      </c>
      <c r="B8324" s="189" t="s">
        <v>7407</v>
      </c>
      <c r="C8324" s="190" t="s">
        <v>7406</v>
      </c>
      <c r="D8324" s="190" t="s">
        <v>1015</v>
      </c>
      <c r="E8324" s="190" t="s">
        <v>20867</v>
      </c>
      <c r="F8324" s="190" t="s">
        <v>20869</v>
      </c>
      <c r="G8324" s="192">
        <v>4065.81</v>
      </c>
      <c r="H8324" s="191">
        <v>150.03</v>
      </c>
      <c r="I8324" s="188">
        <v>27.0999800039992</v>
      </c>
      <c r="J8324" s="192">
        <v>4066.35</v>
      </c>
      <c r="K8324" s="191">
        <v>148.21</v>
      </c>
      <c r="L8324" s="193">
        <v>27.436407799743606</v>
      </c>
      <c r="O8324" s="185"/>
    </row>
    <row r="8325" spans="1:15" x14ac:dyDescent="0.25">
      <c r="A8325" s="239" t="s">
        <v>18535</v>
      </c>
      <c r="B8325" s="189" t="s">
        <v>7407</v>
      </c>
      <c r="C8325" s="190" t="s">
        <v>7406</v>
      </c>
      <c r="D8325" s="190" t="s">
        <v>1016</v>
      </c>
      <c r="E8325" s="190" t="s">
        <v>20867</v>
      </c>
      <c r="F8325" s="190" t="s">
        <v>20869</v>
      </c>
      <c r="G8325" s="192">
        <v>8500</v>
      </c>
      <c r="H8325" s="191">
        <v>157.19</v>
      </c>
      <c r="I8325" s="188">
        <v>54.074686684903618</v>
      </c>
      <c r="J8325" s="192">
        <v>8500</v>
      </c>
      <c r="K8325" s="191">
        <v>159.47999999999999</v>
      </c>
      <c r="L8325" s="193">
        <v>53.298219212440436</v>
      </c>
      <c r="O8325" s="185"/>
    </row>
    <row r="8326" spans="1:15" x14ac:dyDescent="0.25">
      <c r="A8326" s="239" t="s">
        <v>18536</v>
      </c>
      <c r="B8326" s="189" t="s">
        <v>7407</v>
      </c>
      <c r="C8326" s="190" t="s">
        <v>7406</v>
      </c>
      <c r="D8326" s="190" t="s">
        <v>18537</v>
      </c>
      <c r="E8326" s="190" t="s">
        <v>20867</v>
      </c>
      <c r="F8326" s="190" t="s">
        <v>20868</v>
      </c>
      <c r="G8326" s="192">
        <v>0</v>
      </c>
      <c r="H8326" s="191">
        <v>25.27</v>
      </c>
      <c r="I8326" s="188">
        <v>0</v>
      </c>
      <c r="J8326" s="192">
        <v>0</v>
      </c>
      <c r="K8326" s="191">
        <v>24.84</v>
      </c>
      <c r="L8326" s="193">
        <v>0</v>
      </c>
      <c r="O8326" s="185"/>
    </row>
    <row r="8327" spans="1:15" x14ac:dyDescent="0.25">
      <c r="A8327" s="239" t="s">
        <v>18538</v>
      </c>
      <c r="B8327" s="189" t="s">
        <v>7407</v>
      </c>
      <c r="C8327" s="190" t="s">
        <v>7406</v>
      </c>
      <c r="D8327" s="190" t="s">
        <v>1017</v>
      </c>
      <c r="E8327" s="190" t="s">
        <v>20867</v>
      </c>
      <c r="F8327" s="190" t="s">
        <v>20869</v>
      </c>
      <c r="G8327" s="192">
        <v>1170</v>
      </c>
      <c r="H8327" s="191">
        <v>61.63</v>
      </c>
      <c r="I8327" s="188">
        <v>18.984260911893557</v>
      </c>
      <c r="J8327" s="192">
        <v>1170</v>
      </c>
      <c r="K8327" s="191">
        <v>61.91</v>
      </c>
      <c r="L8327" s="193">
        <v>18.898400904538846</v>
      </c>
      <c r="O8327" s="185"/>
    </row>
    <row r="8328" spans="1:15" x14ac:dyDescent="0.25">
      <c r="A8328" s="239" t="s">
        <v>18539</v>
      </c>
      <c r="B8328" s="189" t="s">
        <v>7407</v>
      </c>
      <c r="C8328" s="190" t="s">
        <v>7406</v>
      </c>
      <c r="D8328" s="190" t="s">
        <v>1018</v>
      </c>
      <c r="E8328" s="190" t="s">
        <v>20867</v>
      </c>
      <c r="F8328" s="190" t="s">
        <v>20869</v>
      </c>
      <c r="G8328" s="192">
        <v>25100</v>
      </c>
      <c r="H8328" s="191">
        <v>428.57</v>
      </c>
      <c r="I8328" s="188">
        <v>58.566861889539631</v>
      </c>
      <c r="J8328" s="192">
        <v>27200</v>
      </c>
      <c r="K8328" s="191">
        <v>447.39</v>
      </c>
      <c r="L8328" s="193">
        <v>60.79706743557076</v>
      </c>
      <c r="O8328" s="185"/>
    </row>
    <row r="8329" spans="1:15" x14ac:dyDescent="0.25">
      <c r="A8329" s="239" t="s">
        <v>18540</v>
      </c>
      <c r="B8329" s="189" t="s">
        <v>7407</v>
      </c>
      <c r="C8329" s="190" t="s">
        <v>7406</v>
      </c>
      <c r="D8329" s="190" t="s">
        <v>18541</v>
      </c>
      <c r="E8329" s="190" t="s">
        <v>20867</v>
      </c>
      <c r="F8329" s="190" t="s">
        <v>20870</v>
      </c>
      <c r="G8329" s="192">
        <v>0</v>
      </c>
      <c r="H8329" s="191">
        <v>0</v>
      </c>
      <c r="I8329" s="188">
        <v>0</v>
      </c>
      <c r="J8329" s="192">
        <v>0</v>
      </c>
      <c r="K8329" s="191">
        <v>0</v>
      </c>
      <c r="L8329" s="193">
        <v>0</v>
      </c>
      <c r="O8329" s="185"/>
    </row>
    <row r="8330" spans="1:15" x14ac:dyDescent="0.25">
      <c r="A8330" s="239" t="s">
        <v>18542</v>
      </c>
      <c r="B8330" s="189" t="s">
        <v>7407</v>
      </c>
      <c r="C8330" s="190" t="s">
        <v>7406</v>
      </c>
      <c r="D8330" s="190" t="s">
        <v>1019</v>
      </c>
      <c r="E8330" s="190" t="s">
        <v>20867</v>
      </c>
      <c r="F8330" s="190" t="s">
        <v>20869</v>
      </c>
      <c r="G8330" s="192">
        <v>4052</v>
      </c>
      <c r="H8330" s="191">
        <v>75.67</v>
      </c>
      <c r="I8330" s="188">
        <v>53.548301836923486</v>
      </c>
      <c r="J8330" s="192">
        <v>4300</v>
      </c>
      <c r="K8330" s="191">
        <v>75.319999999999993</v>
      </c>
      <c r="L8330" s="193">
        <v>57.089750398300588</v>
      </c>
      <c r="O8330" s="185"/>
    </row>
    <row r="8331" spans="1:15" x14ac:dyDescent="0.25">
      <c r="A8331" s="239" t="s">
        <v>18543</v>
      </c>
      <c r="B8331" s="189" t="s">
        <v>7407</v>
      </c>
      <c r="C8331" s="190" t="s">
        <v>7406</v>
      </c>
      <c r="D8331" s="190" t="s">
        <v>1020</v>
      </c>
      <c r="E8331" s="190" t="s">
        <v>20867</v>
      </c>
      <c r="F8331" s="190" t="s">
        <v>20869</v>
      </c>
      <c r="G8331" s="192">
        <v>1000</v>
      </c>
      <c r="H8331" s="191">
        <v>59.28</v>
      </c>
      <c r="I8331" s="188">
        <v>16.869095816464238</v>
      </c>
      <c r="J8331" s="192">
        <v>1000</v>
      </c>
      <c r="K8331" s="191">
        <v>59.9</v>
      </c>
      <c r="L8331" s="193">
        <v>16.694490818030051</v>
      </c>
      <c r="O8331" s="185"/>
    </row>
    <row r="8332" spans="1:15" x14ac:dyDescent="0.25">
      <c r="A8332" s="239" t="s">
        <v>18544</v>
      </c>
      <c r="B8332" s="189" t="s">
        <v>7407</v>
      </c>
      <c r="C8332" s="190" t="s">
        <v>7406</v>
      </c>
      <c r="D8332" s="190" t="s">
        <v>1021</v>
      </c>
      <c r="E8332" s="190" t="s">
        <v>20867</v>
      </c>
      <c r="F8332" s="190" t="s">
        <v>20869</v>
      </c>
      <c r="G8332" s="192">
        <v>19036</v>
      </c>
      <c r="H8332" s="191">
        <v>375.11</v>
      </c>
      <c r="I8332" s="188">
        <v>50.747780651009037</v>
      </c>
      <c r="J8332" s="192">
        <v>18817.59</v>
      </c>
      <c r="K8332" s="191">
        <v>370.79</v>
      </c>
      <c r="L8332" s="193">
        <v>50.74999325763909</v>
      </c>
      <c r="O8332" s="185"/>
    </row>
    <row r="8333" spans="1:15" x14ac:dyDescent="0.25">
      <c r="A8333" s="239" t="s">
        <v>18545</v>
      </c>
      <c r="B8333" s="189" t="s">
        <v>7407</v>
      </c>
      <c r="C8333" s="190" t="s">
        <v>7406</v>
      </c>
      <c r="D8333" s="190" t="s">
        <v>1022</v>
      </c>
      <c r="E8333" s="190" t="s">
        <v>20867</v>
      </c>
      <c r="F8333" s="190" t="s">
        <v>20869</v>
      </c>
      <c r="G8333" s="192">
        <v>236077.81</v>
      </c>
      <c r="H8333" s="191">
        <v>4596.87</v>
      </c>
      <c r="I8333" s="188">
        <v>51.356207593427705</v>
      </c>
      <c r="J8333" s="192">
        <v>243000</v>
      </c>
      <c r="K8333" s="191">
        <v>4613.1899999999996</v>
      </c>
      <c r="L8333" s="193">
        <v>52.675046984841295</v>
      </c>
      <c r="O8333" s="185"/>
    </row>
    <row r="8334" spans="1:15" x14ac:dyDescent="0.25">
      <c r="A8334" s="239" t="s">
        <v>18546</v>
      </c>
      <c r="B8334" s="189" t="s">
        <v>7407</v>
      </c>
      <c r="C8334" s="190" t="s">
        <v>7406</v>
      </c>
      <c r="D8334" s="190" t="s">
        <v>1023</v>
      </c>
      <c r="E8334" s="190" t="s">
        <v>20867</v>
      </c>
      <c r="F8334" s="190" t="s">
        <v>20869</v>
      </c>
      <c r="G8334" s="192">
        <v>2990.59</v>
      </c>
      <c r="H8334" s="191">
        <v>97.45</v>
      </c>
      <c r="I8334" s="188">
        <v>30.688455618265778</v>
      </c>
      <c r="J8334" s="192">
        <v>3082.37</v>
      </c>
      <c r="K8334" s="191">
        <v>95.16</v>
      </c>
      <c r="L8334" s="193">
        <v>32.39144598570828</v>
      </c>
      <c r="O8334" s="185"/>
    </row>
    <row r="8335" spans="1:15" x14ac:dyDescent="0.25">
      <c r="A8335" s="239" t="s">
        <v>18547</v>
      </c>
      <c r="B8335" s="189" t="s">
        <v>7407</v>
      </c>
      <c r="C8335" s="190" t="s">
        <v>7406</v>
      </c>
      <c r="D8335" s="190" t="s">
        <v>18548</v>
      </c>
      <c r="E8335" s="190" t="s">
        <v>20867</v>
      </c>
      <c r="F8335" s="190" t="s">
        <v>20870</v>
      </c>
      <c r="G8335" s="192">
        <v>0</v>
      </c>
      <c r="H8335" s="191">
        <v>0</v>
      </c>
      <c r="I8335" s="188">
        <v>0</v>
      </c>
      <c r="J8335" s="192">
        <v>0</v>
      </c>
      <c r="K8335" s="191">
        <v>0</v>
      </c>
      <c r="L8335" s="193">
        <v>0</v>
      </c>
      <c r="O8335" s="185"/>
    </row>
    <row r="8336" spans="1:15" x14ac:dyDescent="0.25">
      <c r="A8336" s="239" t="s">
        <v>18549</v>
      </c>
      <c r="B8336" s="189" t="s">
        <v>7407</v>
      </c>
      <c r="C8336" s="190" t="s">
        <v>7406</v>
      </c>
      <c r="D8336" s="190" t="s">
        <v>1024</v>
      </c>
      <c r="E8336" s="190" t="s">
        <v>20867</v>
      </c>
      <c r="F8336" s="190" t="s">
        <v>20869</v>
      </c>
      <c r="G8336" s="192">
        <v>12658.97</v>
      </c>
      <c r="H8336" s="191">
        <v>293.60000000000002</v>
      </c>
      <c r="I8336" s="188">
        <v>43.116382833787462</v>
      </c>
      <c r="J8336" s="192">
        <v>12877</v>
      </c>
      <c r="K8336" s="191">
        <v>293.52999999999997</v>
      </c>
      <c r="L8336" s="193">
        <v>43.869451163424529</v>
      </c>
      <c r="O8336" s="185"/>
    </row>
    <row r="8337" spans="1:15" x14ac:dyDescent="0.25">
      <c r="A8337" s="239" t="s">
        <v>18550</v>
      </c>
      <c r="B8337" s="189" t="s">
        <v>7407</v>
      </c>
      <c r="C8337" s="190" t="s">
        <v>7406</v>
      </c>
      <c r="D8337" s="190" t="s">
        <v>1025</v>
      </c>
      <c r="E8337" s="190" t="s">
        <v>20867</v>
      </c>
      <c r="F8337" s="190" t="s">
        <v>20869</v>
      </c>
      <c r="G8337" s="192">
        <v>196100</v>
      </c>
      <c r="H8337" s="191">
        <v>1519.25</v>
      </c>
      <c r="I8337" s="188">
        <v>129.07684712851736</v>
      </c>
      <c r="J8337" s="192">
        <v>200035.03</v>
      </c>
      <c r="K8337" s="191">
        <v>1516.24</v>
      </c>
      <c r="L8337" s="193">
        <v>131.92834247876326</v>
      </c>
      <c r="O8337" s="185"/>
    </row>
    <row r="8338" spans="1:15" x14ac:dyDescent="0.25">
      <c r="A8338" s="239" t="s">
        <v>18551</v>
      </c>
      <c r="B8338" s="189" t="s">
        <v>7407</v>
      </c>
      <c r="C8338" s="190" t="s">
        <v>7406</v>
      </c>
      <c r="D8338" s="190" t="s">
        <v>1026</v>
      </c>
      <c r="E8338" s="190" t="s">
        <v>20867</v>
      </c>
      <c r="F8338" s="190" t="s">
        <v>20869</v>
      </c>
      <c r="G8338" s="192">
        <v>1033</v>
      </c>
      <c r="H8338" s="191">
        <v>38.26</v>
      </c>
      <c r="I8338" s="188">
        <v>26.999477260846838</v>
      </c>
      <c r="J8338" s="192">
        <v>1050</v>
      </c>
      <c r="K8338" s="191">
        <v>38.99</v>
      </c>
      <c r="L8338" s="193">
        <v>26.929982046678635</v>
      </c>
      <c r="O8338" s="185"/>
    </row>
    <row r="8339" spans="1:15" x14ac:dyDescent="0.25">
      <c r="A8339" s="239" t="s">
        <v>18552</v>
      </c>
      <c r="B8339" s="189" t="s">
        <v>7407</v>
      </c>
      <c r="C8339" s="190" t="s">
        <v>7406</v>
      </c>
      <c r="D8339" s="190" t="s">
        <v>18553</v>
      </c>
      <c r="E8339" s="190" t="s">
        <v>20867</v>
      </c>
      <c r="F8339" s="190" t="s">
        <v>20870</v>
      </c>
      <c r="G8339" s="192">
        <v>6037.18</v>
      </c>
      <c r="H8339" s="191">
        <v>123.46</v>
      </c>
      <c r="I8339" s="188">
        <v>48.899886602948328</v>
      </c>
      <c r="J8339" s="192">
        <v>6049.31</v>
      </c>
      <c r="K8339" s="191">
        <v>125.63</v>
      </c>
      <c r="L8339" s="193">
        <v>48.151794953434695</v>
      </c>
      <c r="O8339" s="185"/>
    </row>
    <row r="8340" spans="1:15" x14ac:dyDescent="0.25">
      <c r="A8340" s="239" t="s">
        <v>18554</v>
      </c>
      <c r="B8340" s="189" t="s">
        <v>7407</v>
      </c>
      <c r="C8340" s="190" t="s">
        <v>7406</v>
      </c>
      <c r="D8340" s="190" t="s">
        <v>18555</v>
      </c>
      <c r="E8340" s="190" t="s">
        <v>20867</v>
      </c>
      <c r="F8340" s="190" t="s">
        <v>20868</v>
      </c>
      <c r="G8340" s="192">
        <v>0</v>
      </c>
      <c r="H8340" s="191">
        <v>0</v>
      </c>
      <c r="I8340" s="188">
        <v>0</v>
      </c>
      <c r="J8340" s="192">
        <v>0</v>
      </c>
      <c r="K8340" s="191">
        <v>0</v>
      </c>
      <c r="L8340" s="193">
        <v>0</v>
      </c>
      <c r="O8340" s="185"/>
    </row>
    <row r="8341" spans="1:15" x14ac:dyDescent="0.25">
      <c r="A8341" s="239" t="s">
        <v>18556</v>
      </c>
      <c r="B8341" s="189" t="s">
        <v>7407</v>
      </c>
      <c r="C8341" s="190" t="s">
        <v>7406</v>
      </c>
      <c r="D8341" s="190" t="s">
        <v>18557</v>
      </c>
      <c r="E8341" s="190" t="s">
        <v>20867</v>
      </c>
      <c r="F8341" s="190" t="s">
        <v>20868</v>
      </c>
      <c r="G8341" s="192">
        <v>0</v>
      </c>
      <c r="H8341" s="191">
        <v>0</v>
      </c>
      <c r="I8341" s="188">
        <v>0</v>
      </c>
      <c r="J8341" s="192">
        <v>0</v>
      </c>
      <c r="K8341" s="191">
        <v>0</v>
      </c>
      <c r="L8341" s="193">
        <v>0</v>
      </c>
      <c r="O8341" s="185"/>
    </row>
    <row r="8342" spans="1:15" x14ac:dyDescent="0.25">
      <c r="A8342" s="239" t="s">
        <v>18558</v>
      </c>
      <c r="B8342" s="189" t="s">
        <v>7407</v>
      </c>
      <c r="C8342" s="190" t="s">
        <v>7406</v>
      </c>
      <c r="D8342" s="190" t="s">
        <v>5145</v>
      </c>
      <c r="E8342" s="190" t="s">
        <v>20867</v>
      </c>
      <c r="F8342" s="190" t="s">
        <v>20869</v>
      </c>
      <c r="G8342" s="192">
        <v>6000</v>
      </c>
      <c r="H8342" s="191">
        <v>207.17</v>
      </c>
      <c r="I8342" s="188">
        <v>28.961722257083558</v>
      </c>
      <c r="J8342" s="192">
        <v>6025.22</v>
      </c>
      <c r="K8342" s="191">
        <v>206.97</v>
      </c>
      <c r="L8342" s="193">
        <v>29.11156206213461</v>
      </c>
      <c r="O8342" s="185"/>
    </row>
    <row r="8343" spans="1:15" x14ac:dyDescent="0.25">
      <c r="A8343" s="239" t="s">
        <v>18559</v>
      </c>
      <c r="B8343" s="189" t="s">
        <v>7407</v>
      </c>
      <c r="C8343" s="190" t="s">
        <v>7406</v>
      </c>
      <c r="D8343" s="190" t="s">
        <v>5146</v>
      </c>
      <c r="E8343" s="190" t="s">
        <v>20867</v>
      </c>
      <c r="F8343" s="190" t="s">
        <v>20869</v>
      </c>
      <c r="G8343" s="192">
        <v>2733.43</v>
      </c>
      <c r="H8343" s="191">
        <v>63.94</v>
      </c>
      <c r="I8343" s="188">
        <v>42.749921801689084</v>
      </c>
      <c r="J8343" s="192">
        <v>2822.47</v>
      </c>
      <c r="K8343" s="191">
        <v>64.39</v>
      </c>
      <c r="L8343" s="193">
        <v>43.83398043174406</v>
      </c>
      <c r="O8343" s="185"/>
    </row>
    <row r="8344" spans="1:15" x14ac:dyDescent="0.25">
      <c r="A8344" s="239" t="s">
        <v>18560</v>
      </c>
      <c r="B8344" s="189" t="s">
        <v>7407</v>
      </c>
      <c r="C8344" s="190" t="s">
        <v>7406</v>
      </c>
      <c r="D8344" s="190" t="s">
        <v>5147</v>
      </c>
      <c r="E8344" s="190" t="s">
        <v>20867</v>
      </c>
      <c r="F8344" s="190" t="s">
        <v>20869</v>
      </c>
      <c r="G8344" s="192">
        <v>900</v>
      </c>
      <c r="H8344" s="191">
        <v>78.83</v>
      </c>
      <c r="I8344" s="188">
        <v>11.41697323354053</v>
      </c>
      <c r="J8344" s="192">
        <v>920</v>
      </c>
      <c r="K8344" s="191">
        <v>83.06</v>
      </c>
      <c r="L8344" s="193">
        <v>11.076330363592584</v>
      </c>
      <c r="O8344" s="185"/>
    </row>
    <row r="8345" spans="1:15" x14ac:dyDescent="0.25">
      <c r="A8345" s="239" t="s">
        <v>18561</v>
      </c>
      <c r="B8345" s="189" t="s">
        <v>7407</v>
      </c>
      <c r="C8345" s="190" t="s">
        <v>7406</v>
      </c>
      <c r="D8345" s="190" t="s">
        <v>5148</v>
      </c>
      <c r="E8345" s="190" t="s">
        <v>20867</v>
      </c>
      <c r="F8345" s="190" t="s">
        <v>20869</v>
      </c>
      <c r="G8345" s="192">
        <v>97436.55</v>
      </c>
      <c r="H8345" s="191">
        <v>2053.92</v>
      </c>
      <c r="I8345" s="188">
        <v>47.439311170834308</v>
      </c>
      <c r="J8345" s="192">
        <v>101000</v>
      </c>
      <c r="K8345" s="191">
        <v>2038.02</v>
      </c>
      <c r="L8345" s="193">
        <v>49.557904240390187</v>
      </c>
      <c r="O8345" s="185"/>
    </row>
    <row r="8346" spans="1:15" x14ac:dyDescent="0.25">
      <c r="A8346" s="239" t="s">
        <v>18562</v>
      </c>
      <c r="B8346" s="189" t="s">
        <v>7407</v>
      </c>
      <c r="C8346" s="190" t="s">
        <v>7406</v>
      </c>
      <c r="D8346" s="190" t="s">
        <v>7858</v>
      </c>
      <c r="E8346" s="190" t="s">
        <v>20867</v>
      </c>
      <c r="F8346" s="190" t="s">
        <v>20869</v>
      </c>
      <c r="G8346" s="192">
        <v>65795.8</v>
      </c>
      <c r="H8346" s="191">
        <v>1575.84</v>
      </c>
      <c r="I8346" s="188">
        <v>41.752842928216069</v>
      </c>
      <c r="J8346" s="192">
        <v>65795.75</v>
      </c>
      <c r="K8346" s="191">
        <v>1579.06</v>
      </c>
      <c r="L8346" s="193">
        <v>41.66766937291807</v>
      </c>
      <c r="O8346" s="185"/>
    </row>
    <row r="8347" spans="1:15" x14ac:dyDescent="0.25">
      <c r="A8347" s="239" t="s">
        <v>18563</v>
      </c>
      <c r="B8347" s="189" t="s">
        <v>7407</v>
      </c>
      <c r="C8347" s="190" t="s">
        <v>7406</v>
      </c>
      <c r="D8347" s="190" t="s">
        <v>5659</v>
      </c>
      <c r="E8347" s="190" t="s">
        <v>20867</v>
      </c>
      <c r="F8347" s="190" t="s">
        <v>20869</v>
      </c>
      <c r="G8347" s="192">
        <v>4376.05</v>
      </c>
      <c r="H8347" s="191">
        <v>180.53</v>
      </c>
      <c r="I8347" s="188">
        <v>24.240015509887556</v>
      </c>
      <c r="J8347" s="192">
        <v>4550</v>
      </c>
      <c r="K8347" s="191">
        <v>180.33</v>
      </c>
      <c r="L8347" s="193">
        <v>25.231519991127374</v>
      </c>
      <c r="O8347" s="185"/>
    </row>
    <row r="8348" spans="1:15" x14ac:dyDescent="0.25">
      <c r="A8348" s="239" t="s">
        <v>18564</v>
      </c>
      <c r="B8348" s="189" t="s">
        <v>7407</v>
      </c>
      <c r="C8348" s="190" t="s">
        <v>7406</v>
      </c>
      <c r="D8348" s="190" t="s">
        <v>18565</v>
      </c>
      <c r="E8348" s="190" t="s">
        <v>20867</v>
      </c>
      <c r="F8348" s="190" t="s">
        <v>20870</v>
      </c>
      <c r="G8348" s="192">
        <v>0</v>
      </c>
      <c r="H8348" s="191">
        <v>0</v>
      </c>
      <c r="I8348" s="188">
        <v>0</v>
      </c>
      <c r="J8348" s="192">
        <v>0</v>
      </c>
      <c r="K8348" s="191">
        <v>0</v>
      </c>
      <c r="L8348" s="193">
        <v>0</v>
      </c>
      <c r="O8348" s="185"/>
    </row>
    <row r="8349" spans="1:15" x14ac:dyDescent="0.25">
      <c r="A8349" s="239" t="s">
        <v>18566</v>
      </c>
      <c r="B8349" s="189" t="s">
        <v>7407</v>
      </c>
      <c r="C8349" s="190" t="s">
        <v>7406</v>
      </c>
      <c r="D8349" s="190" t="s">
        <v>5149</v>
      </c>
      <c r="E8349" s="190" t="s">
        <v>20867</v>
      </c>
      <c r="F8349" s="190" t="s">
        <v>20869</v>
      </c>
      <c r="G8349" s="192">
        <v>7008.84</v>
      </c>
      <c r="H8349" s="191">
        <v>300.77999999999997</v>
      </c>
      <c r="I8349" s="188">
        <v>23.302214242968287</v>
      </c>
      <c r="J8349" s="192">
        <v>7100</v>
      </c>
      <c r="K8349" s="191">
        <v>304.14999999999998</v>
      </c>
      <c r="L8349" s="193">
        <v>23.343744862732205</v>
      </c>
      <c r="O8349" s="185"/>
    </row>
    <row r="8350" spans="1:15" x14ac:dyDescent="0.25">
      <c r="A8350" s="239" t="s">
        <v>18567</v>
      </c>
      <c r="B8350" s="189" t="s">
        <v>7407</v>
      </c>
      <c r="C8350" s="190" t="s">
        <v>7406</v>
      </c>
      <c r="D8350" s="190" t="s">
        <v>5150</v>
      </c>
      <c r="E8350" s="190" t="s">
        <v>20867</v>
      </c>
      <c r="F8350" s="190" t="s">
        <v>20869</v>
      </c>
      <c r="G8350" s="192">
        <v>2069.9</v>
      </c>
      <c r="H8350" s="191">
        <v>103.34</v>
      </c>
      <c r="I8350" s="188">
        <v>20.029998064640992</v>
      </c>
      <c r="J8350" s="192">
        <v>3112.68</v>
      </c>
      <c r="K8350" s="191">
        <v>104.4</v>
      </c>
      <c r="L8350" s="193">
        <v>29.814942528735628</v>
      </c>
      <c r="O8350" s="185"/>
    </row>
    <row r="8351" spans="1:15" x14ac:dyDescent="0.25">
      <c r="A8351" s="239" t="s">
        <v>18568</v>
      </c>
      <c r="B8351" s="189" t="s">
        <v>7407</v>
      </c>
      <c r="C8351" s="190" t="s">
        <v>7406</v>
      </c>
      <c r="D8351" s="190" t="s">
        <v>18569</v>
      </c>
      <c r="E8351" s="190" t="s">
        <v>20867</v>
      </c>
      <c r="F8351" s="190" t="s">
        <v>20870</v>
      </c>
      <c r="G8351" s="192">
        <v>0</v>
      </c>
      <c r="H8351" s="191">
        <v>0</v>
      </c>
      <c r="I8351" s="188">
        <v>0</v>
      </c>
      <c r="J8351" s="192">
        <v>0</v>
      </c>
      <c r="K8351" s="191">
        <v>0</v>
      </c>
      <c r="L8351" s="193">
        <v>0</v>
      </c>
      <c r="O8351" s="185"/>
    </row>
    <row r="8352" spans="1:15" x14ac:dyDescent="0.25">
      <c r="A8352" s="239" t="s">
        <v>18570</v>
      </c>
      <c r="B8352" s="189" t="s">
        <v>7407</v>
      </c>
      <c r="C8352" s="190" t="s">
        <v>7406</v>
      </c>
      <c r="D8352" s="190" t="s">
        <v>4617</v>
      </c>
      <c r="E8352" s="190" t="s">
        <v>20867</v>
      </c>
      <c r="F8352" s="190" t="s">
        <v>20869</v>
      </c>
      <c r="G8352" s="192">
        <v>4500</v>
      </c>
      <c r="H8352" s="191">
        <v>283.16000000000003</v>
      </c>
      <c r="I8352" s="188">
        <v>15.892075151857606</v>
      </c>
      <c r="J8352" s="192">
        <v>4500</v>
      </c>
      <c r="K8352" s="191">
        <v>280.5</v>
      </c>
      <c r="L8352" s="193">
        <v>16.042780748663102</v>
      </c>
      <c r="O8352" s="185"/>
    </row>
    <row r="8353" spans="1:15" x14ac:dyDescent="0.25">
      <c r="A8353" s="239" t="s">
        <v>18571</v>
      </c>
      <c r="B8353" s="189" t="s">
        <v>7407</v>
      </c>
      <c r="C8353" s="190" t="s">
        <v>7406</v>
      </c>
      <c r="D8353" s="190" t="s">
        <v>3748</v>
      </c>
      <c r="E8353" s="190" t="s">
        <v>20867</v>
      </c>
      <c r="F8353" s="190" t="s">
        <v>20869</v>
      </c>
      <c r="G8353" s="192">
        <v>4327.8</v>
      </c>
      <c r="H8353" s="191">
        <v>113.92</v>
      </c>
      <c r="I8353" s="188">
        <v>37.989817415730336</v>
      </c>
      <c r="J8353" s="192">
        <v>5000</v>
      </c>
      <c r="K8353" s="191">
        <v>113.33</v>
      </c>
      <c r="L8353" s="193">
        <v>44.118944674843377</v>
      </c>
      <c r="O8353" s="185"/>
    </row>
    <row r="8354" spans="1:15" x14ac:dyDescent="0.25">
      <c r="A8354" s="239" t="s">
        <v>18572</v>
      </c>
      <c r="B8354" s="189" t="s">
        <v>7407</v>
      </c>
      <c r="C8354" s="190" t="s">
        <v>7406</v>
      </c>
      <c r="D8354" s="190" t="s">
        <v>5151</v>
      </c>
      <c r="E8354" s="190" t="s">
        <v>20867</v>
      </c>
      <c r="F8354" s="190" t="s">
        <v>20869</v>
      </c>
      <c r="G8354" s="192">
        <v>7381.7</v>
      </c>
      <c r="H8354" s="191">
        <v>227.27</v>
      </c>
      <c r="I8354" s="188">
        <v>32.479869758437097</v>
      </c>
      <c r="J8354" s="192">
        <v>8500</v>
      </c>
      <c r="K8354" s="191">
        <v>218.8</v>
      </c>
      <c r="L8354" s="193">
        <v>38.848263254113341</v>
      </c>
      <c r="O8354" s="185"/>
    </row>
    <row r="8355" spans="1:15" x14ac:dyDescent="0.25">
      <c r="A8355" s="239" t="s">
        <v>18573</v>
      </c>
      <c r="B8355" s="189" t="s">
        <v>7407</v>
      </c>
      <c r="C8355" s="190" t="s">
        <v>7406</v>
      </c>
      <c r="D8355" s="190" t="s">
        <v>5152</v>
      </c>
      <c r="E8355" s="190" t="s">
        <v>20867</v>
      </c>
      <c r="F8355" s="190" t="s">
        <v>20869</v>
      </c>
      <c r="G8355" s="192">
        <v>2200</v>
      </c>
      <c r="H8355" s="191">
        <v>89.56</v>
      </c>
      <c r="I8355" s="188">
        <v>24.564537740062526</v>
      </c>
      <c r="J8355" s="192">
        <v>2200</v>
      </c>
      <c r="K8355" s="191">
        <v>86.1</v>
      </c>
      <c r="L8355" s="193">
        <v>25.551684088269457</v>
      </c>
      <c r="O8355" s="185"/>
    </row>
    <row r="8356" spans="1:15" x14ac:dyDescent="0.25">
      <c r="A8356" s="239" t="s">
        <v>18574</v>
      </c>
      <c r="B8356" s="189" t="s">
        <v>7407</v>
      </c>
      <c r="C8356" s="190" t="s">
        <v>7406</v>
      </c>
      <c r="D8356" s="190" t="s">
        <v>5153</v>
      </c>
      <c r="E8356" s="190" t="s">
        <v>20867</v>
      </c>
      <c r="F8356" s="190" t="s">
        <v>20869</v>
      </c>
      <c r="G8356" s="192">
        <v>4267.21</v>
      </c>
      <c r="H8356" s="191">
        <v>101.46</v>
      </c>
      <c r="I8356" s="188">
        <v>42.058052434456933</v>
      </c>
      <c r="J8356" s="192">
        <v>4500</v>
      </c>
      <c r="K8356" s="191">
        <v>97.27</v>
      </c>
      <c r="L8356" s="193">
        <v>46.262979335869233</v>
      </c>
      <c r="O8356" s="185"/>
    </row>
    <row r="8357" spans="1:15" x14ac:dyDescent="0.25">
      <c r="A8357" s="239" t="s">
        <v>18575</v>
      </c>
      <c r="B8357" s="189" t="s">
        <v>7407</v>
      </c>
      <c r="C8357" s="190" t="s">
        <v>7406</v>
      </c>
      <c r="D8357" s="190" t="s">
        <v>18576</v>
      </c>
      <c r="E8357" s="190" t="s">
        <v>20867</v>
      </c>
      <c r="F8357" s="190" t="s">
        <v>20870</v>
      </c>
      <c r="G8357" s="192">
        <v>0</v>
      </c>
      <c r="H8357" s="191">
        <v>0</v>
      </c>
      <c r="I8357" s="188">
        <v>0</v>
      </c>
      <c r="J8357" s="192">
        <v>0</v>
      </c>
      <c r="K8357" s="191">
        <v>0</v>
      </c>
      <c r="L8357" s="193">
        <v>0</v>
      </c>
      <c r="O8357" s="185"/>
    </row>
    <row r="8358" spans="1:15" x14ac:dyDescent="0.25">
      <c r="A8358" s="239" t="s">
        <v>18577</v>
      </c>
      <c r="B8358" s="189" t="s">
        <v>7407</v>
      </c>
      <c r="C8358" s="190" t="s">
        <v>7406</v>
      </c>
      <c r="D8358" s="190" t="s">
        <v>18578</v>
      </c>
      <c r="E8358" s="190" t="s">
        <v>20867</v>
      </c>
      <c r="F8358" s="190" t="s">
        <v>20868</v>
      </c>
      <c r="G8358" s="192">
        <v>0</v>
      </c>
      <c r="H8358" s="191">
        <v>12.8</v>
      </c>
      <c r="I8358" s="188">
        <v>0</v>
      </c>
      <c r="J8358" s="192">
        <v>0</v>
      </c>
      <c r="K8358" s="191">
        <v>12.8</v>
      </c>
      <c r="L8358" s="193">
        <v>0</v>
      </c>
      <c r="O8358" s="185"/>
    </row>
    <row r="8359" spans="1:15" x14ac:dyDescent="0.25">
      <c r="A8359" s="239" t="s">
        <v>18579</v>
      </c>
      <c r="B8359" s="189" t="s">
        <v>7407</v>
      </c>
      <c r="C8359" s="190" t="s">
        <v>7406</v>
      </c>
      <c r="D8359" s="190" t="s">
        <v>6068</v>
      </c>
      <c r="E8359" s="190" t="s">
        <v>20867</v>
      </c>
      <c r="F8359" s="190" t="s">
        <v>20869</v>
      </c>
      <c r="G8359" s="192">
        <v>2200</v>
      </c>
      <c r="H8359" s="191">
        <v>121.74</v>
      </c>
      <c r="I8359" s="188">
        <v>18.071299490717923</v>
      </c>
      <c r="J8359" s="192">
        <v>2200</v>
      </c>
      <c r="K8359" s="191">
        <v>120.49</v>
      </c>
      <c r="L8359" s="193">
        <v>18.258776661963648</v>
      </c>
      <c r="O8359" s="185"/>
    </row>
    <row r="8360" spans="1:15" x14ac:dyDescent="0.25">
      <c r="A8360" s="239" t="s">
        <v>18580</v>
      </c>
      <c r="B8360" s="189" t="s">
        <v>7407</v>
      </c>
      <c r="C8360" s="190" t="s">
        <v>7406</v>
      </c>
      <c r="D8360" s="190" t="s">
        <v>6069</v>
      </c>
      <c r="E8360" s="190" t="s">
        <v>20867</v>
      </c>
      <c r="F8360" s="190" t="s">
        <v>20869</v>
      </c>
      <c r="G8360" s="192">
        <v>77916</v>
      </c>
      <c r="H8360" s="191">
        <v>880.24</v>
      </c>
      <c r="I8360" s="188">
        <v>88.516768154139783</v>
      </c>
      <c r="J8360" s="192">
        <v>79955</v>
      </c>
      <c r="K8360" s="191">
        <v>883.23</v>
      </c>
      <c r="L8360" s="193">
        <v>90.525684136634851</v>
      </c>
      <c r="O8360" s="185"/>
    </row>
    <row r="8361" spans="1:15" x14ac:dyDescent="0.25">
      <c r="A8361" s="239" t="s">
        <v>18581</v>
      </c>
      <c r="B8361" s="189" t="s">
        <v>7407</v>
      </c>
      <c r="C8361" s="190" t="s">
        <v>7406</v>
      </c>
      <c r="D8361" s="190" t="s">
        <v>2303</v>
      </c>
      <c r="E8361" s="190" t="s">
        <v>20867</v>
      </c>
      <c r="F8361" s="190" t="s">
        <v>20869</v>
      </c>
      <c r="G8361" s="192">
        <v>92916.98</v>
      </c>
      <c r="H8361" s="191">
        <v>2413.69</v>
      </c>
      <c r="I8361" s="188">
        <v>38.495821750100468</v>
      </c>
      <c r="J8361" s="192">
        <v>95979.19</v>
      </c>
      <c r="K8361" s="191">
        <v>2425.2600000000002</v>
      </c>
      <c r="L8361" s="193">
        <v>39.57480435087372</v>
      </c>
      <c r="O8361" s="185"/>
    </row>
    <row r="8362" spans="1:15" x14ac:dyDescent="0.25">
      <c r="A8362" s="239" t="s">
        <v>18582</v>
      </c>
      <c r="B8362" s="189" t="s">
        <v>7407</v>
      </c>
      <c r="C8362" s="190" t="s">
        <v>7406</v>
      </c>
      <c r="D8362" s="190" t="s">
        <v>2304</v>
      </c>
      <c r="E8362" s="190" t="s">
        <v>20867</v>
      </c>
      <c r="F8362" s="190" t="s">
        <v>20869</v>
      </c>
      <c r="G8362" s="192">
        <v>96307.82</v>
      </c>
      <c r="H8362" s="191">
        <v>1172.93</v>
      </c>
      <c r="I8362" s="188">
        <v>82.108753293035392</v>
      </c>
      <c r="J8362" s="192">
        <v>127030</v>
      </c>
      <c r="K8362" s="191">
        <v>1187.82</v>
      </c>
      <c r="L8362" s="193">
        <v>106.94381303564514</v>
      </c>
      <c r="O8362" s="185"/>
    </row>
    <row r="8363" spans="1:15" x14ac:dyDescent="0.25">
      <c r="A8363" s="239" t="s">
        <v>18583</v>
      </c>
      <c r="B8363" s="189" t="s">
        <v>7407</v>
      </c>
      <c r="C8363" s="190" t="s">
        <v>7406</v>
      </c>
      <c r="D8363" s="190" t="s">
        <v>2305</v>
      </c>
      <c r="E8363" s="190" t="s">
        <v>20867</v>
      </c>
      <c r="F8363" s="190" t="s">
        <v>20869</v>
      </c>
      <c r="G8363" s="192">
        <v>3148.84</v>
      </c>
      <c r="H8363" s="191">
        <v>113.39</v>
      </c>
      <c r="I8363" s="188">
        <v>27.769997354264046</v>
      </c>
      <c r="J8363" s="192">
        <v>3457.48</v>
      </c>
      <c r="K8363" s="191">
        <v>112.84</v>
      </c>
      <c r="L8363" s="193">
        <v>30.640552995391705</v>
      </c>
      <c r="O8363" s="185"/>
    </row>
    <row r="8364" spans="1:15" x14ac:dyDescent="0.25">
      <c r="A8364" s="239" t="s">
        <v>18584</v>
      </c>
      <c r="B8364" s="189" t="s">
        <v>7407</v>
      </c>
      <c r="C8364" s="190" t="s">
        <v>7406</v>
      </c>
      <c r="D8364" s="190" t="s">
        <v>2306</v>
      </c>
      <c r="E8364" s="190" t="s">
        <v>20867</v>
      </c>
      <c r="F8364" s="190" t="s">
        <v>20869</v>
      </c>
      <c r="G8364" s="192">
        <v>3794.6</v>
      </c>
      <c r="H8364" s="191">
        <v>77.319999999999993</v>
      </c>
      <c r="I8364" s="188">
        <v>49.076564924987068</v>
      </c>
      <c r="J8364" s="192">
        <v>3855.47</v>
      </c>
      <c r="K8364" s="191">
        <v>78.069999999999993</v>
      </c>
      <c r="L8364" s="193">
        <v>49.384782887152554</v>
      </c>
      <c r="O8364" s="185"/>
    </row>
    <row r="8365" spans="1:15" x14ac:dyDescent="0.25">
      <c r="A8365" s="239" t="s">
        <v>18585</v>
      </c>
      <c r="B8365" s="189" t="s">
        <v>7407</v>
      </c>
      <c r="C8365" s="190" t="s">
        <v>7406</v>
      </c>
      <c r="D8365" s="190" t="s">
        <v>2307</v>
      </c>
      <c r="E8365" s="190" t="s">
        <v>20867</v>
      </c>
      <c r="F8365" s="190" t="s">
        <v>20869</v>
      </c>
      <c r="G8365" s="192">
        <v>2684.18</v>
      </c>
      <c r="H8365" s="191">
        <v>85.05</v>
      </c>
      <c r="I8365" s="188">
        <v>31.560023515579072</v>
      </c>
      <c r="J8365" s="192">
        <v>2700</v>
      </c>
      <c r="K8365" s="191">
        <v>81.680000000000007</v>
      </c>
      <c r="L8365" s="193">
        <v>33.055827619980406</v>
      </c>
      <c r="O8365" s="185"/>
    </row>
    <row r="8366" spans="1:15" x14ac:dyDescent="0.25">
      <c r="A8366" s="239" t="s">
        <v>18586</v>
      </c>
      <c r="B8366" s="189" t="s">
        <v>7407</v>
      </c>
      <c r="C8366" s="190" t="s">
        <v>7406</v>
      </c>
      <c r="D8366" s="190" t="s">
        <v>2308</v>
      </c>
      <c r="E8366" s="190" t="s">
        <v>20867</v>
      </c>
      <c r="F8366" s="190" t="s">
        <v>20869</v>
      </c>
      <c r="G8366" s="192">
        <v>7523.73</v>
      </c>
      <c r="H8366" s="191">
        <v>271.37</v>
      </c>
      <c r="I8366" s="188">
        <v>27.724988023731434</v>
      </c>
      <c r="J8366" s="192">
        <v>8600</v>
      </c>
      <c r="K8366" s="191">
        <v>266.06</v>
      </c>
      <c r="L8366" s="193">
        <v>32.323536044501239</v>
      </c>
      <c r="O8366" s="185"/>
    </row>
    <row r="8367" spans="1:15" x14ac:dyDescent="0.25">
      <c r="A8367" s="239" t="s">
        <v>18587</v>
      </c>
      <c r="B8367" s="189" t="s">
        <v>7407</v>
      </c>
      <c r="C8367" s="190" t="s">
        <v>7406</v>
      </c>
      <c r="D8367" s="190" t="s">
        <v>18588</v>
      </c>
      <c r="E8367" s="190" t="s">
        <v>20867</v>
      </c>
      <c r="F8367" s="190" t="s">
        <v>20870</v>
      </c>
      <c r="G8367" s="192">
        <v>0</v>
      </c>
      <c r="H8367" s="191">
        <v>0</v>
      </c>
      <c r="I8367" s="188">
        <v>0</v>
      </c>
      <c r="J8367" s="192">
        <v>0</v>
      </c>
      <c r="K8367" s="191">
        <v>0</v>
      </c>
      <c r="L8367" s="193">
        <v>0</v>
      </c>
      <c r="O8367" s="185"/>
    </row>
    <row r="8368" spans="1:15" x14ac:dyDescent="0.25">
      <c r="A8368" s="239" t="s">
        <v>18589</v>
      </c>
      <c r="B8368" s="189" t="s">
        <v>7407</v>
      </c>
      <c r="C8368" s="190" t="s">
        <v>7406</v>
      </c>
      <c r="D8368" s="190" t="s">
        <v>18590</v>
      </c>
      <c r="E8368" s="190" t="s">
        <v>20867</v>
      </c>
      <c r="F8368" s="190" t="s">
        <v>20870</v>
      </c>
      <c r="G8368" s="192">
        <v>0</v>
      </c>
      <c r="H8368" s="191">
        <v>0</v>
      </c>
      <c r="I8368" s="188">
        <v>0</v>
      </c>
      <c r="J8368" s="192">
        <v>0</v>
      </c>
      <c r="K8368" s="191">
        <v>0</v>
      </c>
      <c r="L8368" s="193">
        <v>0</v>
      </c>
      <c r="O8368" s="185"/>
    </row>
    <row r="8369" spans="1:15" x14ac:dyDescent="0.25">
      <c r="A8369" s="239" t="s">
        <v>18591</v>
      </c>
      <c r="B8369" s="189" t="s">
        <v>7407</v>
      </c>
      <c r="C8369" s="190" t="s">
        <v>7406</v>
      </c>
      <c r="D8369" s="190" t="s">
        <v>18592</v>
      </c>
      <c r="E8369" s="190" t="s">
        <v>20867</v>
      </c>
      <c r="F8369" s="190" t="s">
        <v>20870</v>
      </c>
      <c r="G8369" s="192">
        <v>0</v>
      </c>
      <c r="H8369" s="191">
        <v>0</v>
      </c>
      <c r="I8369" s="188">
        <v>0</v>
      </c>
      <c r="J8369" s="192">
        <v>0</v>
      </c>
      <c r="K8369" s="191">
        <v>0</v>
      </c>
      <c r="L8369" s="193">
        <v>0</v>
      </c>
      <c r="O8369" s="185"/>
    </row>
    <row r="8370" spans="1:15" x14ac:dyDescent="0.25">
      <c r="A8370" s="239" t="s">
        <v>18593</v>
      </c>
      <c r="B8370" s="189" t="s">
        <v>7407</v>
      </c>
      <c r="C8370" s="190" t="s">
        <v>7406</v>
      </c>
      <c r="D8370" s="190" t="s">
        <v>2309</v>
      </c>
      <c r="E8370" s="190" t="s">
        <v>20867</v>
      </c>
      <c r="F8370" s="190" t="s">
        <v>20869</v>
      </c>
      <c r="G8370" s="192">
        <v>2667.01</v>
      </c>
      <c r="H8370" s="191">
        <v>164.63</v>
      </c>
      <c r="I8370" s="188">
        <v>16.200024296908222</v>
      </c>
      <c r="J8370" s="192">
        <v>2667.01</v>
      </c>
      <c r="K8370" s="191">
        <v>165.79</v>
      </c>
      <c r="L8370" s="193">
        <v>16.086675915314558</v>
      </c>
      <c r="O8370" s="185"/>
    </row>
    <row r="8371" spans="1:15" x14ac:dyDescent="0.25">
      <c r="A8371" s="239" t="s">
        <v>18594</v>
      </c>
      <c r="B8371" s="189" t="s">
        <v>7407</v>
      </c>
      <c r="C8371" s="190" t="s">
        <v>7406</v>
      </c>
      <c r="D8371" s="190" t="s">
        <v>7412</v>
      </c>
      <c r="E8371" s="190" t="s">
        <v>20867</v>
      </c>
      <c r="F8371" s="190" t="s">
        <v>20869</v>
      </c>
      <c r="G8371" s="192">
        <v>2134.77</v>
      </c>
      <c r="H8371" s="191">
        <v>134.88999999999999</v>
      </c>
      <c r="I8371" s="188">
        <v>15.826006375565276</v>
      </c>
      <c r="J8371" s="192">
        <v>2434.77</v>
      </c>
      <c r="K8371" s="191">
        <v>132.04</v>
      </c>
      <c r="L8371" s="193">
        <v>18.439639503180857</v>
      </c>
      <c r="O8371" s="185"/>
    </row>
    <row r="8372" spans="1:15" x14ac:dyDescent="0.25">
      <c r="A8372" s="239" t="s">
        <v>18595</v>
      </c>
      <c r="B8372" s="189" t="s">
        <v>7407</v>
      </c>
      <c r="C8372" s="190" t="s">
        <v>7406</v>
      </c>
      <c r="D8372" s="190" t="s">
        <v>8176</v>
      </c>
      <c r="E8372" s="190" t="s">
        <v>20867</v>
      </c>
      <c r="F8372" s="190" t="s">
        <v>20869</v>
      </c>
      <c r="G8372" s="192">
        <v>5498.34</v>
      </c>
      <c r="H8372" s="191">
        <v>334.21</v>
      </c>
      <c r="I8372" s="188">
        <v>16.451751892522665</v>
      </c>
      <c r="J8372" s="192">
        <v>6861</v>
      </c>
      <c r="K8372" s="191">
        <v>330.21</v>
      </c>
      <c r="L8372" s="193">
        <v>20.777686926501318</v>
      </c>
      <c r="O8372" s="185"/>
    </row>
    <row r="8373" spans="1:15" x14ac:dyDescent="0.25">
      <c r="A8373" s="239" t="s">
        <v>18596</v>
      </c>
      <c r="B8373" s="189" t="s">
        <v>7407</v>
      </c>
      <c r="C8373" s="190" t="s">
        <v>7406</v>
      </c>
      <c r="D8373" s="190" t="s">
        <v>2310</v>
      </c>
      <c r="E8373" s="190" t="s">
        <v>20867</v>
      </c>
      <c r="F8373" s="190" t="s">
        <v>20869</v>
      </c>
      <c r="G8373" s="192">
        <v>1604.45</v>
      </c>
      <c r="H8373" s="191">
        <v>90.61</v>
      </c>
      <c r="I8373" s="188">
        <v>17.70720671007615</v>
      </c>
      <c r="J8373" s="192">
        <v>1700</v>
      </c>
      <c r="K8373" s="191">
        <v>90.93</v>
      </c>
      <c r="L8373" s="193">
        <v>18.695699989002527</v>
      </c>
      <c r="O8373" s="185"/>
    </row>
    <row r="8374" spans="1:15" x14ac:dyDescent="0.25">
      <c r="A8374" s="239" t="s">
        <v>18597</v>
      </c>
      <c r="B8374" s="189" t="s">
        <v>7407</v>
      </c>
      <c r="C8374" s="190" t="s">
        <v>7406</v>
      </c>
      <c r="D8374" s="190" t="s">
        <v>18598</v>
      </c>
      <c r="E8374" s="190" t="s">
        <v>20867</v>
      </c>
      <c r="F8374" s="190" t="s">
        <v>20870</v>
      </c>
      <c r="G8374" s="192">
        <v>12000.08</v>
      </c>
      <c r="H8374" s="191">
        <v>359.75</v>
      </c>
      <c r="I8374" s="188">
        <v>33.356719944405839</v>
      </c>
      <c r="J8374" s="192">
        <v>12250</v>
      </c>
      <c r="K8374" s="191">
        <v>356.1</v>
      </c>
      <c r="L8374" s="193">
        <v>34.400449311991011</v>
      </c>
      <c r="O8374" s="185"/>
    </row>
    <row r="8375" spans="1:15" x14ac:dyDescent="0.25">
      <c r="A8375" s="239" t="s">
        <v>18599</v>
      </c>
      <c r="B8375" s="189" t="s">
        <v>7407</v>
      </c>
      <c r="C8375" s="190" t="s">
        <v>7406</v>
      </c>
      <c r="D8375" s="190" t="s">
        <v>2311</v>
      </c>
      <c r="E8375" s="190" t="s">
        <v>20867</v>
      </c>
      <c r="F8375" s="190" t="s">
        <v>20869</v>
      </c>
      <c r="G8375" s="192">
        <v>3000</v>
      </c>
      <c r="H8375" s="191">
        <v>141.49</v>
      </c>
      <c r="I8375" s="188">
        <v>21.202911866563007</v>
      </c>
      <c r="J8375" s="192">
        <v>3150</v>
      </c>
      <c r="K8375" s="191">
        <v>137.56</v>
      </c>
      <c r="L8375" s="193">
        <v>22.899098575167198</v>
      </c>
      <c r="O8375" s="185"/>
    </row>
    <row r="8376" spans="1:15" x14ac:dyDescent="0.25">
      <c r="A8376" s="239" t="s">
        <v>18600</v>
      </c>
      <c r="B8376" s="189" t="s">
        <v>7407</v>
      </c>
      <c r="C8376" s="190" t="s">
        <v>7406</v>
      </c>
      <c r="D8376" s="190" t="s">
        <v>18601</v>
      </c>
      <c r="E8376" s="190" t="s">
        <v>20867</v>
      </c>
      <c r="F8376" s="190" t="s">
        <v>20870</v>
      </c>
      <c r="G8376" s="192">
        <v>0</v>
      </c>
      <c r="H8376" s="191">
        <v>0</v>
      </c>
      <c r="I8376" s="188">
        <v>0</v>
      </c>
      <c r="J8376" s="192">
        <v>0</v>
      </c>
      <c r="K8376" s="191">
        <v>0</v>
      </c>
      <c r="L8376" s="193">
        <v>0</v>
      </c>
      <c r="O8376" s="185"/>
    </row>
    <row r="8377" spans="1:15" x14ac:dyDescent="0.25">
      <c r="A8377" s="239" t="s">
        <v>18602</v>
      </c>
      <c r="B8377" s="189" t="s">
        <v>7407</v>
      </c>
      <c r="C8377" s="190" t="s">
        <v>7406</v>
      </c>
      <c r="D8377" s="190" t="s">
        <v>2312</v>
      </c>
      <c r="E8377" s="190" t="s">
        <v>20867</v>
      </c>
      <c r="F8377" s="190" t="s">
        <v>20869</v>
      </c>
      <c r="G8377" s="192">
        <v>17612</v>
      </c>
      <c r="H8377" s="191">
        <v>620.02</v>
      </c>
      <c r="I8377" s="188">
        <v>28.405535305312732</v>
      </c>
      <c r="J8377" s="192">
        <v>19000</v>
      </c>
      <c r="K8377" s="191">
        <v>626.58000000000004</v>
      </c>
      <c r="L8377" s="193">
        <v>30.323342589932647</v>
      </c>
      <c r="O8377" s="185"/>
    </row>
    <row r="8378" spans="1:15" x14ac:dyDescent="0.25">
      <c r="A8378" s="239" t="s">
        <v>18603</v>
      </c>
      <c r="B8378" s="189" t="s">
        <v>7407</v>
      </c>
      <c r="C8378" s="190" t="s">
        <v>7406</v>
      </c>
      <c r="D8378" s="190" t="s">
        <v>2313</v>
      </c>
      <c r="E8378" s="190" t="s">
        <v>20867</v>
      </c>
      <c r="F8378" s="190" t="s">
        <v>20869</v>
      </c>
      <c r="G8378" s="192">
        <v>32991.800000000003</v>
      </c>
      <c r="H8378" s="191">
        <v>1141.77</v>
      </c>
      <c r="I8378" s="188">
        <v>28.895311665221545</v>
      </c>
      <c r="J8378" s="192">
        <v>33000</v>
      </c>
      <c r="K8378" s="191">
        <v>1141.31</v>
      </c>
      <c r="L8378" s="193">
        <v>28.914142520437043</v>
      </c>
      <c r="O8378" s="185"/>
    </row>
    <row r="8379" spans="1:15" x14ac:dyDescent="0.25">
      <c r="A8379" s="239" t="s">
        <v>18604</v>
      </c>
      <c r="B8379" s="189" t="s">
        <v>7407</v>
      </c>
      <c r="C8379" s="190" t="s">
        <v>7406</v>
      </c>
      <c r="D8379" s="190" t="s">
        <v>2314</v>
      </c>
      <c r="E8379" s="190" t="s">
        <v>20867</v>
      </c>
      <c r="F8379" s="190" t="s">
        <v>20869</v>
      </c>
      <c r="G8379" s="192">
        <v>4499.6400000000003</v>
      </c>
      <c r="H8379" s="191">
        <v>154.84</v>
      </c>
      <c r="I8379" s="188">
        <v>29.059932833893054</v>
      </c>
      <c r="J8379" s="192">
        <v>5000</v>
      </c>
      <c r="K8379" s="191">
        <v>153.46</v>
      </c>
      <c r="L8379" s="193">
        <v>32.581780268473871</v>
      </c>
      <c r="O8379" s="185"/>
    </row>
    <row r="8380" spans="1:15" x14ac:dyDescent="0.25">
      <c r="A8380" s="239" t="s">
        <v>18605</v>
      </c>
      <c r="B8380" s="189" t="s">
        <v>7407</v>
      </c>
      <c r="C8380" s="190" t="s">
        <v>7406</v>
      </c>
      <c r="D8380" s="190" t="s">
        <v>6965</v>
      </c>
      <c r="E8380" s="190" t="s">
        <v>20867</v>
      </c>
      <c r="F8380" s="190" t="s">
        <v>20869</v>
      </c>
      <c r="G8380" s="192">
        <v>8200</v>
      </c>
      <c r="H8380" s="191">
        <v>210.81</v>
      </c>
      <c r="I8380" s="188">
        <v>38.897585503533989</v>
      </c>
      <c r="J8380" s="192">
        <v>7812.64</v>
      </c>
      <c r="K8380" s="191">
        <v>214.81</v>
      </c>
      <c r="L8380" s="193">
        <v>36.370001396583028</v>
      </c>
      <c r="O8380" s="185"/>
    </row>
    <row r="8381" spans="1:15" x14ac:dyDescent="0.25">
      <c r="A8381" s="239" t="s">
        <v>18606</v>
      </c>
      <c r="B8381" s="189" t="s">
        <v>7407</v>
      </c>
      <c r="C8381" s="190" t="s">
        <v>7406</v>
      </c>
      <c r="D8381" s="190" t="s">
        <v>2315</v>
      </c>
      <c r="E8381" s="190" t="s">
        <v>20867</v>
      </c>
      <c r="F8381" s="190" t="s">
        <v>20869</v>
      </c>
      <c r="G8381" s="192">
        <v>142.37</v>
      </c>
      <c r="H8381" s="191">
        <v>43.52</v>
      </c>
      <c r="I8381" s="188">
        <v>3.2713694852941173</v>
      </c>
      <c r="J8381" s="192">
        <v>200</v>
      </c>
      <c r="K8381" s="191">
        <v>43.25</v>
      </c>
      <c r="L8381" s="193">
        <v>4.6242774566473992</v>
      </c>
      <c r="O8381" s="185"/>
    </row>
    <row r="8382" spans="1:15" x14ac:dyDescent="0.25">
      <c r="A8382" s="239" t="s">
        <v>18607</v>
      </c>
      <c r="B8382" s="189" t="s">
        <v>7407</v>
      </c>
      <c r="C8382" s="190" t="s">
        <v>7406</v>
      </c>
      <c r="D8382" s="190" t="s">
        <v>6232</v>
      </c>
      <c r="E8382" s="190" t="s">
        <v>20867</v>
      </c>
      <c r="F8382" s="190" t="s">
        <v>20869</v>
      </c>
      <c r="G8382" s="192">
        <v>17047.34</v>
      </c>
      <c r="H8382" s="191">
        <v>345.03</v>
      </c>
      <c r="I8382" s="188">
        <v>49.408283337680786</v>
      </c>
      <c r="J8382" s="192">
        <v>17729</v>
      </c>
      <c r="K8382" s="191">
        <v>348.88</v>
      </c>
      <c r="L8382" s="193">
        <v>50.816899793625318</v>
      </c>
      <c r="O8382" s="185"/>
    </row>
    <row r="8383" spans="1:15" x14ac:dyDescent="0.25">
      <c r="A8383" s="239" t="s">
        <v>18608</v>
      </c>
      <c r="B8383" s="189" t="s">
        <v>7407</v>
      </c>
      <c r="C8383" s="190" t="s">
        <v>7406</v>
      </c>
      <c r="D8383" s="190" t="s">
        <v>2316</v>
      </c>
      <c r="E8383" s="190" t="s">
        <v>20867</v>
      </c>
      <c r="F8383" s="190" t="s">
        <v>20869</v>
      </c>
      <c r="G8383" s="192">
        <v>15883</v>
      </c>
      <c r="H8383" s="191">
        <v>339.62</v>
      </c>
      <c r="I8383" s="188">
        <v>46.766974854248865</v>
      </c>
      <c r="J8383" s="192">
        <v>12000</v>
      </c>
      <c r="K8383" s="191">
        <v>341.56</v>
      </c>
      <c r="L8383" s="193">
        <v>35.132919545614243</v>
      </c>
      <c r="O8383" s="185"/>
    </row>
    <row r="8384" spans="1:15" x14ac:dyDescent="0.25">
      <c r="A8384" s="239" t="s">
        <v>18609</v>
      </c>
      <c r="B8384" s="189" t="s">
        <v>7407</v>
      </c>
      <c r="C8384" s="190" t="s">
        <v>7406</v>
      </c>
      <c r="D8384" s="190" t="s">
        <v>2317</v>
      </c>
      <c r="E8384" s="190" t="s">
        <v>20867</v>
      </c>
      <c r="F8384" s="190" t="s">
        <v>20869</v>
      </c>
      <c r="G8384" s="192">
        <v>11880</v>
      </c>
      <c r="H8384" s="191">
        <v>242.84</v>
      </c>
      <c r="I8384" s="188">
        <v>48.921100312963269</v>
      </c>
      <c r="J8384" s="192">
        <v>11998.8</v>
      </c>
      <c r="K8384" s="191">
        <v>240.37</v>
      </c>
      <c r="L8384" s="193">
        <v>49.918043017015428</v>
      </c>
      <c r="O8384" s="185"/>
    </row>
    <row r="8385" spans="1:15" x14ac:dyDescent="0.25">
      <c r="A8385" s="239" t="s">
        <v>18610</v>
      </c>
      <c r="B8385" s="189" t="s">
        <v>7407</v>
      </c>
      <c r="C8385" s="190" t="s">
        <v>7406</v>
      </c>
      <c r="D8385" s="190" t="s">
        <v>18611</v>
      </c>
      <c r="E8385" s="190" t="s">
        <v>20867</v>
      </c>
      <c r="F8385" s="190" t="s">
        <v>20870</v>
      </c>
      <c r="G8385" s="192">
        <v>0</v>
      </c>
      <c r="H8385" s="191">
        <v>0</v>
      </c>
      <c r="I8385" s="188">
        <v>0</v>
      </c>
      <c r="J8385" s="192">
        <v>0</v>
      </c>
      <c r="K8385" s="191">
        <v>0</v>
      </c>
      <c r="L8385" s="193">
        <v>0</v>
      </c>
      <c r="O8385" s="185"/>
    </row>
    <row r="8386" spans="1:15" x14ac:dyDescent="0.25">
      <c r="A8386" s="239" t="s">
        <v>18612</v>
      </c>
      <c r="B8386" s="189" t="s">
        <v>7407</v>
      </c>
      <c r="C8386" s="190" t="s">
        <v>7406</v>
      </c>
      <c r="D8386" s="190" t="s">
        <v>18613</v>
      </c>
      <c r="E8386" s="190" t="s">
        <v>20867</v>
      </c>
      <c r="F8386" s="190" t="s">
        <v>20870</v>
      </c>
      <c r="G8386" s="192">
        <v>0</v>
      </c>
      <c r="H8386" s="191">
        <v>0</v>
      </c>
      <c r="I8386" s="188">
        <v>0</v>
      </c>
      <c r="J8386" s="192">
        <v>0</v>
      </c>
      <c r="K8386" s="191">
        <v>0</v>
      </c>
      <c r="L8386" s="193">
        <v>0</v>
      </c>
      <c r="O8386" s="185"/>
    </row>
    <row r="8387" spans="1:15" x14ac:dyDescent="0.25">
      <c r="A8387" s="239" t="s">
        <v>18614</v>
      </c>
      <c r="B8387" s="189" t="s">
        <v>7407</v>
      </c>
      <c r="C8387" s="190" t="s">
        <v>7406</v>
      </c>
      <c r="D8387" s="190" t="s">
        <v>2318</v>
      </c>
      <c r="E8387" s="190" t="s">
        <v>20867</v>
      </c>
      <c r="F8387" s="190" t="s">
        <v>20869</v>
      </c>
      <c r="G8387" s="192">
        <v>16079.78</v>
      </c>
      <c r="H8387" s="191">
        <v>378.9</v>
      </c>
      <c r="I8387" s="188">
        <v>42.438057534969651</v>
      </c>
      <c r="J8387" s="192">
        <v>16305</v>
      </c>
      <c r="K8387" s="191">
        <v>379.53</v>
      </c>
      <c r="L8387" s="193">
        <v>42.961030748557427</v>
      </c>
      <c r="O8387" s="185"/>
    </row>
    <row r="8388" spans="1:15" x14ac:dyDescent="0.25">
      <c r="A8388" s="239" t="s">
        <v>18615</v>
      </c>
      <c r="B8388" s="189" t="s">
        <v>7407</v>
      </c>
      <c r="C8388" s="190" t="s">
        <v>7406</v>
      </c>
      <c r="D8388" s="190" t="s">
        <v>1633</v>
      </c>
      <c r="E8388" s="190" t="s">
        <v>20867</v>
      </c>
      <c r="F8388" s="190" t="s">
        <v>20869</v>
      </c>
      <c r="G8388" s="192">
        <v>9000</v>
      </c>
      <c r="H8388" s="191">
        <v>213.85</v>
      </c>
      <c r="I8388" s="188">
        <v>42.085574000467616</v>
      </c>
      <c r="J8388" s="192">
        <v>9000</v>
      </c>
      <c r="K8388" s="191">
        <v>212.19</v>
      </c>
      <c r="L8388" s="193">
        <v>42.414816909373677</v>
      </c>
      <c r="O8388" s="185"/>
    </row>
    <row r="8389" spans="1:15" x14ac:dyDescent="0.25">
      <c r="A8389" s="239" t="s">
        <v>18616</v>
      </c>
      <c r="B8389" s="189" t="s">
        <v>7407</v>
      </c>
      <c r="C8389" s="190" t="s">
        <v>7406</v>
      </c>
      <c r="D8389" s="190" t="s">
        <v>1634</v>
      </c>
      <c r="E8389" s="190" t="s">
        <v>20867</v>
      </c>
      <c r="F8389" s="190" t="s">
        <v>20869</v>
      </c>
      <c r="G8389" s="192">
        <v>12000</v>
      </c>
      <c r="H8389" s="191">
        <v>285.27999999999997</v>
      </c>
      <c r="I8389" s="188">
        <v>42.063937184520476</v>
      </c>
      <c r="J8389" s="192">
        <v>12000</v>
      </c>
      <c r="K8389" s="191">
        <v>290.70999999999998</v>
      </c>
      <c r="L8389" s="193">
        <v>41.278249802208393</v>
      </c>
      <c r="O8389" s="185"/>
    </row>
    <row r="8390" spans="1:15" x14ac:dyDescent="0.25">
      <c r="A8390" s="239" t="s">
        <v>18617</v>
      </c>
      <c r="B8390" s="189" t="s">
        <v>7407</v>
      </c>
      <c r="C8390" s="190" t="s">
        <v>7406</v>
      </c>
      <c r="D8390" s="190" t="s">
        <v>1635</v>
      </c>
      <c r="E8390" s="190" t="s">
        <v>20867</v>
      </c>
      <c r="F8390" s="190" t="s">
        <v>20869</v>
      </c>
      <c r="G8390" s="192">
        <v>27500</v>
      </c>
      <c r="H8390" s="191">
        <v>681.46</v>
      </c>
      <c r="I8390" s="188">
        <v>40.354532914624478</v>
      </c>
      <c r="J8390" s="192">
        <v>30000</v>
      </c>
      <c r="K8390" s="191">
        <v>694.13</v>
      </c>
      <c r="L8390" s="193">
        <v>43.219569821215046</v>
      </c>
      <c r="O8390" s="185"/>
    </row>
    <row r="8391" spans="1:15" x14ac:dyDescent="0.25">
      <c r="A8391" s="239" t="s">
        <v>18618</v>
      </c>
      <c r="B8391" s="189" t="s">
        <v>7407</v>
      </c>
      <c r="C8391" s="190" t="s">
        <v>7406</v>
      </c>
      <c r="D8391" s="190" t="s">
        <v>18619</v>
      </c>
      <c r="E8391" s="190" t="s">
        <v>20867</v>
      </c>
      <c r="F8391" s="190" t="s">
        <v>20870</v>
      </c>
      <c r="G8391" s="192">
        <v>0</v>
      </c>
      <c r="H8391" s="191">
        <v>0</v>
      </c>
      <c r="I8391" s="188">
        <v>0</v>
      </c>
      <c r="J8391" s="192">
        <v>0</v>
      </c>
      <c r="K8391" s="191">
        <v>0</v>
      </c>
      <c r="L8391" s="193">
        <v>0</v>
      </c>
      <c r="O8391" s="185"/>
    </row>
    <row r="8392" spans="1:15" x14ac:dyDescent="0.25">
      <c r="A8392" s="239" t="s">
        <v>18620</v>
      </c>
      <c r="B8392" s="189" t="s">
        <v>7407</v>
      </c>
      <c r="C8392" s="190" t="s">
        <v>7406</v>
      </c>
      <c r="D8392" s="190" t="s">
        <v>1636</v>
      </c>
      <c r="E8392" s="190" t="s">
        <v>20867</v>
      </c>
      <c r="F8392" s="190" t="s">
        <v>20869</v>
      </c>
      <c r="G8392" s="192">
        <v>262365.92</v>
      </c>
      <c r="H8392" s="191">
        <v>2959.57</v>
      </c>
      <c r="I8392" s="188">
        <v>88.650013346533441</v>
      </c>
      <c r="J8392" s="192">
        <v>264989</v>
      </c>
      <c r="K8392" s="191">
        <v>2960.42</v>
      </c>
      <c r="L8392" s="193">
        <v>89.510609981016202</v>
      </c>
      <c r="O8392" s="185"/>
    </row>
    <row r="8393" spans="1:15" x14ac:dyDescent="0.25">
      <c r="A8393" s="239" t="s">
        <v>18621</v>
      </c>
      <c r="B8393" s="189" t="s">
        <v>7407</v>
      </c>
      <c r="C8393" s="190" t="s">
        <v>7406</v>
      </c>
      <c r="D8393" s="190" t="s">
        <v>1637</v>
      </c>
      <c r="E8393" s="190" t="s">
        <v>20867</v>
      </c>
      <c r="F8393" s="190" t="s">
        <v>20869</v>
      </c>
      <c r="G8393" s="192">
        <v>11914.04</v>
      </c>
      <c r="H8393" s="191">
        <v>317.01</v>
      </c>
      <c r="I8393" s="188">
        <v>37.582536828491222</v>
      </c>
      <c r="J8393" s="192">
        <v>12870.35</v>
      </c>
      <c r="K8393" s="191">
        <v>323.07</v>
      </c>
      <c r="L8393" s="193">
        <v>39.837651283003687</v>
      </c>
      <c r="O8393" s="185"/>
    </row>
    <row r="8394" spans="1:15" x14ac:dyDescent="0.25">
      <c r="A8394" s="239" t="s">
        <v>18622</v>
      </c>
      <c r="B8394" s="189" t="s">
        <v>7409</v>
      </c>
      <c r="C8394" s="190" t="s">
        <v>7408</v>
      </c>
      <c r="D8394" s="190" t="s">
        <v>7697</v>
      </c>
      <c r="E8394" s="190" t="s">
        <v>20871</v>
      </c>
      <c r="F8394" s="190" t="s">
        <v>20869</v>
      </c>
      <c r="G8394" s="192">
        <v>40929</v>
      </c>
      <c r="H8394" s="191">
        <v>3122</v>
      </c>
      <c r="I8394" s="188">
        <v>13.109865470852018</v>
      </c>
      <c r="J8394" s="192">
        <v>42345</v>
      </c>
      <c r="K8394" s="191">
        <v>3230</v>
      </c>
      <c r="L8394" s="193">
        <v>13.109907120743035</v>
      </c>
      <c r="O8394" s="185"/>
    </row>
    <row r="8395" spans="1:15" x14ac:dyDescent="0.25">
      <c r="A8395" s="239" t="s">
        <v>18623</v>
      </c>
      <c r="B8395" s="189" t="s">
        <v>7411</v>
      </c>
      <c r="C8395" s="190" t="s">
        <v>7410</v>
      </c>
      <c r="D8395" s="190" t="s">
        <v>1638</v>
      </c>
      <c r="E8395" s="190" t="s">
        <v>20867</v>
      </c>
      <c r="F8395" s="190" t="s">
        <v>20869</v>
      </c>
      <c r="G8395" s="192">
        <v>59556</v>
      </c>
      <c r="H8395" s="191">
        <v>1446.7</v>
      </c>
      <c r="I8395" s="188">
        <v>41.166793391857333</v>
      </c>
      <c r="J8395" s="192">
        <v>64523</v>
      </c>
      <c r="K8395" s="191">
        <v>1464.7</v>
      </c>
      <c r="L8395" s="193">
        <v>44.052024305318497</v>
      </c>
      <c r="O8395" s="185"/>
    </row>
    <row r="8396" spans="1:15" x14ac:dyDescent="0.25">
      <c r="A8396" s="239" t="s">
        <v>18624</v>
      </c>
      <c r="B8396" s="189" t="s">
        <v>7411</v>
      </c>
      <c r="C8396" s="190" t="s">
        <v>7410</v>
      </c>
      <c r="D8396" s="190" t="s">
        <v>1639</v>
      </c>
      <c r="E8396" s="190" t="s">
        <v>20867</v>
      </c>
      <c r="F8396" s="190" t="s">
        <v>20869</v>
      </c>
      <c r="G8396" s="192">
        <v>71594</v>
      </c>
      <c r="H8396" s="191">
        <v>1883.6</v>
      </c>
      <c r="I8396" s="188">
        <v>38.009131450414102</v>
      </c>
      <c r="J8396" s="192">
        <v>74037</v>
      </c>
      <c r="K8396" s="191">
        <v>1895.7</v>
      </c>
      <c r="L8396" s="193">
        <v>39.055230257952203</v>
      </c>
      <c r="O8396" s="185"/>
    </row>
    <row r="8397" spans="1:15" x14ac:dyDescent="0.25">
      <c r="A8397" s="239" t="s">
        <v>18625</v>
      </c>
      <c r="B8397" s="189" t="s">
        <v>7411</v>
      </c>
      <c r="C8397" s="190" t="s">
        <v>7410</v>
      </c>
      <c r="D8397" s="190" t="s">
        <v>3948</v>
      </c>
      <c r="E8397" s="190" t="s">
        <v>20867</v>
      </c>
      <c r="F8397" s="190" t="s">
        <v>20869</v>
      </c>
      <c r="G8397" s="192">
        <v>77770</v>
      </c>
      <c r="H8397" s="191">
        <v>1983.4</v>
      </c>
      <c r="I8397" s="188">
        <v>39.21044670767369</v>
      </c>
      <c r="J8397" s="192">
        <v>80278</v>
      </c>
      <c r="K8397" s="191">
        <v>1988.7</v>
      </c>
      <c r="L8397" s="193">
        <v>40.367073967918742</v>
      </c>
      <c r="O8397" s="185"/>
    </row>
    <row r="8398" spans="1:15" x14ac:dyDescent="0.25">
      <c r="A8398" s="239" t="s">
        <v>18626</v>
      </c>
      <c r="B8398" s="189" t="s">
        <v>7411</v>
      </c>
      <c r="C8398" s="190" t="s">
        <v>7410</v>
      </c>
      <c r="D8398" s="190" t="s">
        <v>1640</v>
      </c>
      <c r="E8398" s="190" t="s">
        <v>20867</v>
      </c>
      <c r="F8398" s="190" t="s">
        <v>20869</v>
      </c>
      <c r="G8398" s="192">
        <v>273238</v>
      </c>
      <c r="H8398" s="191">
        <v>7933.9</v>
      </c>
      <c r="I8398" s="188">
        <v>34.439304755542672</v>
      </c>
      <c r="J8398" s="192">
        <v>277970</v>
      </c>
      <c r="K8398" s="191">
        <v>7913.8</v>
      </c>
      <c r="L8398" s="193">
        <v>35.12471884556092</v>
      </c>
      <c r="O8398" s="185"/>
    </row>
    <row r="8399" spans="1:15" x14ac:dyDescent="0.25">
      <c r="A8399" s="239" t="s">
        <v>18627</v>
      </c>
      <c r="B8399" s="189" t="s">
        <v>7415</v>
      </c>
      <c r="C8399" s="190" t="s">
        <v>7414</v>
      </c>
      <c r="D8399" s="190" t="s">
        <v>18628</v>
      </c>
      <c r="E8399" s="190" t="s">
        <v>20867</v>
      </c>
      <c r="F8399" s="190" t="s">
        <v>20870</v>
      </c>
      <c r="G8399" s="192">
        <v>0</v>
      </c>
      <c r="H8399" s="191">
        <v>0</v>
      </c>
      <c r="I8399" s="188">
        <v>0</v>
      </c>
      <c r="J8399" s="192">
        <v>0</v>
      </c>
      <c r="K8399" s="191">
        <v>0</v>
      </c>
      <c r="L8399" s="193">
        <v>0</v>
      </c>
      <c r="O8399" s="185"/>
    </row>
    <row r="8400" spans="1:15" x14ac:dyDescent="0.25">
      <c r="A8400" s="239" t="s">
        <v>18629</v>
      </c>
      <c r="B8400" s="189" t="s">
        <v>7415</v>
      </c>
      <c r="C8400" s="190" t="s">
        <v>7414</v>
      </c>
      <c r="D8400" s="190" t="s">
        <v>1641</v>
      </c>
      <c r="E8400" s="190" t="s">
        <v>20867</v>
      </c>
      <c r="F8400" s="190" t="s">
        <v>20869</v>
      </c>
      <c r="G8400" s="192">
        <v>7196</v>
      </c>
      <c r="H8400" s="191">
        <v>445.61</v>
      </c>
      <c r="I8400" s="188">
        <v>16.148650164942438</v>
      </c>
      <c r="J8400" s="192">
        <v>10000</v>
      </c>
      <c r="K8400" s="191">
        <v>448.7</v>
      </c>
      <c r="L8400" s="193">
        <v>22.286605749944282</v>
      </c>
      <c r="O8400" s="185"/>
    </row>
    <row r="8401" spans="1:15" x14ac:dyDescent="0.25">
      <c r="A8401" s="239" t="s">
        <v>18630</v>
      </c>
      <c r="B8401" s="189" t="s">
        <v>7415</v>
      </c>
      <c r="C8401" s="190" t="s">
        <v>7414</v>
      </c>
      <c r="D8401" s="190" t="s">
        <v>1642</v>
      </c>
      <c r="E8401" s="190" t="s">
        <v>20867</v>
      </c>
      <c r="F8401" s="190" t="s">
        <v>20869</v>
      </c>
      <c r="G8401" s="192">
        <v>11250</v>
      </c>
      <c r="H8401" s="191">
        <v>684.01</v>
      </c>
      <c r="I8401" s="188">
        <v>16.447127965965411</v>
      </c>
      <c r="J8401" s="192">
        <v>13500</v>
      </c>
      <c r="K8401" s="191">
        <v>688.52</v>
      </c>
      <c r="L8401" s="193">
        <v>19.607273572300006</v>
      </c>
      <c r="O8401" s="185"/>
    </row>
    <row r="8402" spans="1:15" x14ac:dyDescent="0.25">
      <c r="A8402" s="239" t="s">
        <v>18631</v>
      </c>
      <c r="B8402" s="189" t="s">
        <v>7415</v>
      </c>
      <c r="C8402" s="190" t="s">
        <v>7414</v>
      </c>
      <c r="D8402" s="190" t="s">
        <v>1643</v>
      </c>
      <c r="E8402" s="190" t="s">
        <v>20867</v>
      </c>
      <c r="F8402" s="190" t="s">
        <v>20869</v>
      </c>
      <c r="G8402" s="192">
        <v>42251</v>
      </c>
      <c r="H8402" s="191">
        <v>995.76</v>
      </c>
      <c r="I8402" s="188">
        <v>42.430907045874505</v>
      </c>
      <c r="J8402" s="192">
        <v>45115</v>
      </c>
      <c r="K8402" s="191">
        <v>1003.21</v>
      </c>
      <c r="L8402" s="193">
        <v>44.970644232015232</v>
      </c>
      <c r="O8402" s="185"/>
    </row>
    <row r="8403" spans="1:15" x14ac:dyDescent="0.25">
      <c r="A8403" s="239" t="s">
        <v>18632</v>
      </c>
      <c r="B8403" s="189" t="s">
        <v>7415</v>
      </c>
      <c r="C8403" s="190" t="s">
        <v>7414</v>
      </c>
      <c r="D8403" s="190" t="s">
        <v>1644</v>
      </c>
      <c r="E8403" s="190" t="s">
        <v>20867</v>
      </c>
      <c r="F8403" s="190" t="s">
        <v>20869</v>
      </c>
      <c r="G8403" s="192">
        <v>37400</v>
      </c>
      <c r="H8403" s="191">
        <v>647.27</v>
      </c>
      <c r="I8403" s="188">
        <v>57.781142336273888</v>
      </c>
      <c r="J8403" s="192">
        <v>38874</v>
      </c>
      <c r="K8403" s="191">
        <v>660.21</v>
      </c>
      <c r="L8403" s="193">
        <v>58.881265052028894</v>
      </c>
      <c r="O8403" s="185"/>
    </row>
    <row r="8404" spans="1:15" x14ac:dyDescent="0.25">
      <c r="A8404" s="239" t="s">
        <v>18633</v>
      </c>
      <c r="B8404" s="189" t="s">
        <v>7415</v>
      </c>
      <c r="C8404" s="190" t="s">
        <v>7414</v>
      </c>
      <c r="D8404" s="190" t="s">
        <v>1645</v>
      </c>
      <c r="E8404" s="190" t="s">
        <v>20867</v>
      </c>
      <c r="F8404" s="190" t="s">
        <v>20869</v>
      </c>
      <c r="G8404" s="192">
        <v>8109</v>
      </c>
      <c r="H8404" s="191">
        <v>272.68</v>
      </c>
      <c r="I8404" s="188">
        <v>29.738154613466332</v>
      </c>
      <c r="J8404" s="192">
        <v>9000</v>
      </c>
      <c r="K8404" s="191">
        <v>280.75</v>
      </c>
      <c r="L8404" s="193">
        <v>32.05699020480855</v>
      </c>
      <c r="O8404" s="185"/>
    </row>
    <row r="8405" spans="1:15" x14ac:dyDescent="0.25">
      <c r="A8405" s="239" t="s">
        <v>18634</v>
      </c>
      <c r="B8405" s="189" t="s">
        <v>7415</v>
      </c>
      <c r="C8405" s="190" t="s">
        <v>7414</v>
      </c>
      <c r="D8405" s="190" t="s">
        <v>18635</v>
      </c>
      <c r="E8405" s="190" t="s">
        <v>20867</v>
      </c>
      <c r="F8405" s="190" t="s">
        <v>20870</v>
      </c>
      <c r="G8405" s="192">
        <v>5014</v>
      </c>
      <c r="H8405" s="191">
        <v>176.21</v>
      </c>
      <c r="I8405" s="188">
        <v>28.45</v>
      </c>
      <c r="J8405" s="192">
        <v>5669</v>
      </c>
      <c r="K8405" s="191">
        <v>177.99</v>
      </c>
      <c r="L8405" s="193">
        <v>31.850103938423505</v>
      </c>
      <c r="O8405" s="185"/>
    </row>
    <row r="8406" spans="1:15" x14ac:dyDescent="0.25">
      <c r="A8406" s="239" t="s">
        <v>18636</v>
      </c>
      <c r="B8406" s="189" t="s">
        <v>7415</v>
      </c>
      <c r="C8406" s="190" t="s">
        <v>7414</v>
      </c>
      <c r="D8406" s="190" t="s">
        <v>8857</v>
      </c>
      <c r="E8406" s="190" t="s">
        <v>20867</v>
      </c>
      <c r="F8406" s="190" t="s">
        <v>20869</v>
      </c>
      <c r="G8406" s="192">
        <v>6750</v>
      </c>
      <c r="H8406" s="191">
        <v>209.32</v>
      </c>
      <c r="I8406" s="188">
        <v>32.24727689661762</v>
      </c>
      <c r="J8406" s="192">
        <v>7500</v>
      </c>
      <c r="K8406" s="191">
        <v>209.98</v>
      </c>
      <c r="L8406" s="193">
        <v>35.717687398799889</v>
      </c>
      <c r="O8406" s="185"/>
    </row>
    <row r="8407" spans="1:15" x14ac:dyDescent="0.25">
      <c r="A8407" s="239" t="s">
        <v>18637</v>
      </c>
      <c r="B8407" s="189" t="s">
        <v>7415</v>
      </c>
      <c r="C8407" s="190" t="s">
        <v>7414</v>
      </c>
      <c r="D8407" s="190" t="s">
        <v>1646</v>
      </c>
      <c r="E8407" s="190" t="s">
        <v>20867</v>
      </c>
      <c r="F8407" s="190" t="s">
        <v>20869</v>
      </c>
      <c r="G8407" s="192">
        <v>11346</v>
      </c>
      <c r="H8407" s="191">
        <v>448.49</v>
      </c>
      <c r="I8407" s="188">
        <v>25.298222925817743</v>
      </c>
      <c r="J8407" s="192">
        <v>11562</v>
      </c>
      <c r="K8407" s="191">
        <v>462.29</v>
      </c>
      <c r="L8407" s="193">
        <v>25.010274935646454</v>
      </c>
      <c r="O8407" s="185"/>
    </row>
    <row r="8408" spans="1:15" x14ac:dyDescent="0.25">
      <c r="A8408" s="239" t="s">
        <v>18638</v>
      </c>
      <c r="B8408" s="189" t="s">
        <v>7415</v>
      </c>
      <c r="C8408" s="190" t="s">
        <v>7414</v>
      </c>
      <c r="D8408" s="190" t="s">
        <v>1647</v>
      </c>
      <c r="E8408" s="190" t="s">
        <v>20867</v>
      </c>
      <c r="F8408" s="190" t="s">
        <v>20869</v>
      </c>
      <c r="G8408" s="192">
        <v>21911</v>
      </c>
      <c r="H8408" s="191">
        <v>640.83000000000004</v>
      </c>
      <c r="I8408" s="188">
        <v>34.191595274877891</v>
      </c>
      <c r="J8408" s="192">
        <v>27000</v>
      </c>
      <c r="K8408" s="191">
        <v>652.25</v>
      </c>
      <c r="L8408" s="193">
        <v>41.395170563434263</v>
      </c>
      <c r="O8408" s="185"/>
    </row>
    <row r="8409" spans="1:15" x14ac:dyDescent="0.25">
      <c r="A8409" s="239" t="s">
        <v>18639</v>
      </c>
      <c r="B8409" s="189" t="s">
        <v>7415</v>
      </c>
      <c r="C8409" s="190" t="s">
        <v>7414</v>
      </c>
      <c r="D8409" s="190" t="s">
        <v>1648</v>
      </c>
      <c r="E8409" s="190" t="s">
        <v>20867</v>
      </c>
      <c r="F8409" s="190" t="s">
        <v>20869</v>
      </c>
      <c r="G8409" s="192">
        <v>2385</v>
      </c>
      <c r="H8409" s="191">
        <v>142.96</v>
      </c>
      <c r="I8409" s="188">
        <v>16.682988248461108</v>
      </c>
      <c r="J8409" s="192">
        <v>2844</v>
      </c>
      <c r="K8409" s="191">
        <v>140.21</v>
      </c>
      <c r="L8409" s="193">
        <v>20.283859924399113</v>
      </c>
      <c r="O8409" s="185"/>
    </row>
    <row r="8410" spans="1:15" x14ac:dyDescent="0.25">
      <c r="A8410" s="239" t="s">
        <v>18640</v>
      </c>
      <c r="B8410" s="189" t="s">
        <v>7415</v>
      </c>
      <c r="C8410" s="190" t="s">
        <v>7414</v>
      </c>
      <c r="D8410" s="190" t="s">
        <v>18641</v>
      </c>
      <c r="E8410" s="190" t="s">
        <v>20867</v>
      </c>
      <c r="F8410" s="190" t="s">
        <v>20868</v>
      </c>
      <c r="G8410" s="192">
        <v>0</v>
      </c>
      <c r="H8410" s="191">
        <v>2.78</v>
      </c>
      <c r="I8410" s="188">
        <v>0</v>
      </c>
      <c r="J8410" s="192">
        <v>0</v>
      </c>
      <c r="K8410" s="191">
        <v>2.78</v>
      </c>
      <c r="L8410" s="193">
        <v>0</v>
      </c>
      <c r="O8410" s="185"/>
    </row>
    <row r="8411" spans="1:15" x14ac:dyDescent="0.25">
      <c r="A8411" s="239" t="s">
        <v>18642</v>
      </c>
      <c r="B8411" s="189" t="s">
        <v>7415</v>
      </c>
      <c r="C8411" s="190" t="s">
        <v>7414</v>
      </c>
      <c r="D8411" s="190" t="s">
        <v>1649</v>
      </c>
      <c r="E8411" s="190" t="s">
        <v>20867</v>
      </c>
      <c r="F8411" s="190" t="s">
        <v>20869</v>
      </c>
      <c r="G8411" s="192">
        <v>174360</v>
      </c>
      <c r="H8411" s="191">
        <v>5804.63</v>
      </c>
      <c r="I8411" s="188">
        <v>30.038090283101592</v>
      </c>
      <c r="J8411" s="192">
        <v>242509</v>
      </c>
      <c r="K8411" s="191">
        <v>5904.4</v>
      </c>
      <c r="L8411" s="193">
        <v>41.072589932931379</v>
      </c>
      <c r="O8411" s="185"/>
    </row>
    <row r="8412" spans="1:15" x14ac:dyDescent="0.25">
      <c r="A8412" s="239" t="s">
        <v>18643</v>
      </c>
      <c r="B8412" s="189" t="s">
        <v>7415</v>
      </c>
      <c r="C8412" s="190" t="s">
        <v>7414</v>
      </c>
      <c r="D8412" s="190" t="s">
        <v>1650</v>
      </c>
      <c r="E8412" s="190" t="s">
        <v>20867</v>
      </c>
      <c r="F8412" s="190" t="s">
        <v>20869</v>
      </c>
      <c r="G8412" s="192">
        <v>5328</v>
      </c>
      <c r="H8412" s="191">
        <v>175.31</v>
      </c>
      <c r="I8412" s="188">
        <v>30.391877246021334</v>
      </c>
      <c r="J8412" s="192">
        <v>5400</v>
      </c>
      <c r="K8412" s="191">
        <v>177.02</v>
      </c>
      <c r="L8412" s="193">
        <v>30.50502768048808</v>
      </c>
      <c r="O8412" s="185"/>
    </row>
    <row r="8413" spans="1:15" x14ac:dyDescent="0.25">
      <c r="A8413" s="239" t="s">
        <v>18644</v>
      </c>
      <c r="B8413" s="189" t="s">
        <v>7415</v>
      </c>
      <c r="C8413" s="190" t="s">
        <v>7414</v>
      </c>
      <c r="D8413" s="190" t="s">
        <v>18645</v>
      </c>
      <c r="E8413" s="190" t="s">
        <v>20867</v>
      </c>
      <c r="F8413" s="190" t="s">
        <v>20868</v>
      </c>
      <c r="G8413" s="192">
        <v>0</v>
      </c>
      <c r="H8413" s="191">
        <v>1332.26</v>
      </c>
      <c r="I8413" s="188">
        <v>0</v>
      </c>
      <c r="J8413" s="192">
        <v>0</v>
      </c>
      <c r="K8413" s="191">
        <v>1340.59</v>
      </c>
      <c r="L8413" s="193">
        <v>0</v>
      </c>
      <c r="O8413" s="185"/>
    </row>
    <row r="8414" spans="1:15" x14ac:dyDescent="0.25">
      <c r="A8414" s="239" t="s">
        <v>18646</v>
      </c>
      <c r="B8414" s="189" t="s">
        <v>7415</v>
      </c>
      <c r="C8414" s="190" t="s">
        <v>7414</v>
      </c>
      <c r="D8414" s="190" t="s">
        <v>1651</v>
      </c>
      <c r="E8414" s="190" t="s">
        <v>20867</v>
      </c>
      <c r="F8414" s="190" t="s">
        <v>20869</v>
      </c>
      <c r="G8414" s="192">
        <v>4779</v>
      </c>
      <c r="H8414" s="191">
        <v>352.79</v>
      </c>
      <c r="I8414" s="188">
        <v>13.546302332832562</v>
      </c>
      <c r="J8414" s="192">
        <v>6500</v>
      </c>
      <c r="K8414" s="191">
        <v>354.57</v>
      </c>
      <c r="L8414" s="193">
        <v>18.332064190427843</v>
      </c>
      <c r="O8414" s="185"/>
    </row>
    <row r="8415" spans="1:15" x14ac:dyDescent="0.25">
      <c r="A8415" s="239" t="s">
        <v>18647</v>
      </c>
      <c r="B8415" s="189" t="s">
        <v>7415</v>
      </c>
      <c r="C8415" s="190" t="s">
        <v>7414</v>
      </c>
      <c r="D8415" s="190" t="s">
        <v>1652</v>
      </c>
      <c r="E8415" s="190" t="s">
        <v>20867</v>
      </c>
      <c r="F8415" s="190" t="s">
        <v>20869</v>
      </c>
      <c r="G8415" s="192">
        <v>8000</v>
      </c>
      <c r="H8415" s="191">
        <v>276.81</v>
      </c>
      <c r="I8415" s="188">
        <v>28.900690003973846</v>
      </c>
      <c r="J8415" s="192">
        <v>8000</v>
      </c>
      <c r="K8415" s="191">
        <v>279.52</v>
      </c>
      <c r="L8415" s="193">
        <v>28.620492272467089</v>
      </c>
      <c r="O8415" s="185"/>
    </row>
    <row r="8416" spans="1:15" x14ac:dyDescent="0.25">
      <c r="A8416" s="239" t="s">
        <v>18648</v>
      </c>
      <c r="B8416" s="189" t="s">
        <v>7415</v>
      </c>
      <c r="C8416" s="190" t="s">
        <v>7414</v>
      </c>
      <c r="D8416" s="190" t="s">
        <v>1653</v>
      </c>
      <c r="E8416" s="190" t="s">
        <v>20867</v>
      </c>
      <c r="F8416" s="190" t="s">
        <v>20869</v>
      </c>
      <c r="G8416" s="192">
        <v>29875</v>
      </c>
      <c r="H8416" s="191">
        <v>1046.3800000000001</v>
      </c>
      <c r="I8416" s="188">
        <v>28.550813280070336</v>
      </c>
      <c r="J8416" s="192">
        <v>34500</v>
      </c>
      <c r="K8416" s="191">
        <v>1089.44</v>
      </c>
      <c r="L8416" s="193">
        <v>31.667645762960785</v>
      </c>
      <c r="O8416" s="185"/>
    </row>
    <row r="8417" spans="1:15" x14ac:dyDescent="0.25">
      <c r="A8417" s="239" t="s">
        <v>18649</v>
      </c>
      <c r="B8417" s="189" t="s">
        <v>7415</v>
      </c>
      <c r="C8417" s="190" t="s">
        <v>7414</v>
      </c>
      <c r="D8417" s="190" t="s">
        <v>18650</v>
      </c>
      <c r="E8417" s="190" t="s">
        <v>20867</v>
      </c>
      <c r="F8417" s="190" t="s">
        <v>20870</v>
      </c>
      <c r="G8417" s="192">
        <v>0</v>
      </c>
      <c r="H8417" s="191">
        <v>0</v>
      </c>
      <c r="I8417" s="188">
        <v>0</v>
      </c>
      <c r="J8417" s="192">
        <v>0</v>
      </c>
      <c r="K8417" s="191">
        <v>0</v>
      </c>
      <c r="L8417" s="193">
        <v>0</v>
      </c>
      <c r="O8417" s="185"/>
    </row>
    <row r="8418" spans="1:15" x14ac:dyDescent="0.25">
      <c r="A8418" s="239" t="s">
        <v>18651</v>
      </c>
      <c r="B8418" s="189" t="s">
        <v>7415</v>
      </c>
      <c r="C8418" s="190" t="s">
        <v>7414</v>
      </c>
      <c r="D8418" s="190" t="s">
        <v>1654</v>
      </c>
      <c r="E8418" s="190" t="s">
        <v>20867</v>
      </c>
      <c r="F8418" s="190" t="s">
        <v>20869</v>
      </c>
      <c r="G8418" s="192">
        <v>25716</v>
      </c>
      <c r="H8418" s="191">
        <v>1076.77</v>
      </c>
      <c r="I8418" s="188">
        <v>23.882537589271617</v>
      </c>
      <c r="J8418" s="192">
        <v>25000</v>
      </c>
      <c r="K8418" s="191">
        <v>1056.23</v>
      </c>
      <c r="L8418" s="193">
        <v>23.669087225320244</v>
      </c>
      <c r="O8418" s="185"/>
    </row>
    <row r="8419" spans="1:15" x14ac:dyDescent="0.25">
      <c r="A8419" s="239" t="s">
        <v>18652</v>
      </c>
      <c r="B8419" s="189" t="s">
        <v>7415</v>
      </c>
      <c r="C8419" s="190" t="s">
        <v>7414</v>
      </c>
      <c r="D8419" s="190" t="s">
        <v>1655</v>
      </c>
      <c r="E8419" s="190" t="s">
        <v>20867</v>
      </c>
      <c r="F8419" s="190" t="s">
        <v>20869</v>
      </c>
      <c r="G8419" s="192">
        <v>17651</v>
      </c>
      <c r="H8419" s="191">
        <v>428.94</v>
      </c>
      <c r="I8419" s="188">
        <v>41.150277428078518</v>
      </c>
      <c r="J8419" s="192">
        <v>21250</v>
      </c>
      <c r="K8419" s="191">
        <v>446.17</v>
      </c>
      <c r="L8419" s="193">
        <v>47.627585897751977</v>
      </c>
      <c r="O8419" s="185"/>
    </row>
    <row r="8420" spans="1:15" x14ac:dyDescent="0.25">
      <c r="A8420" s="239" t="s">
        <v>18653</v>
      </c>
      <c r="B8420" s="189" t="s">
        <v>7415</v>
      </c>
      <c r="C8420" s="190" t="s">
        <v>7414</v>
      </c>
      <c r="D8420" s="190" t="s">
        <v>18654</v>
      </c>
      <c r="E8420" s="190" t="s">
        <v>20867</v>
      </c>
      <c r="F8420" s="190" t="s">
        <v>20868</v>
      </c>
      <c r="G8420" s="192">
        <v>0</v>
      </c>
      <c r="H8420" s="191">
        <v>44.19</v>
      </c>
      <c r="I8420" s="188">
        <v>0</v>
      </c>
      <c r="J8420" s="192">
        <v>0</v>
      </c>
      <c r="K8420" s="191">
        <v>42.76</v>
      </c>
      <c r="L8420" s="193">
        <v>0</v>
      </c>
      <c r="O8420" s="185"/>
    </row>
    <row r="8421" spans="1:15" x14ac:dyDescent="0.25">
      <c r="A8421" s="239" t="s">
        <v>18655</v>
      </c>
      <c r="B8421" s="189" t="s">
        <v>7415</v>
      </c>
      <c r="C8421" s="190" t="s">
        <v>7414</v>
      </c>
      <c r="D8421" s="190" t="s">
        <v>1656</v>
      </c>
      <c r="E8421" s="190" t="s">
        <v>20867</v>
      </c>
      <c r="F8421" s="190" t="s">
        <v>20869</v>
      </c>
      <c r="G8421" s="192">
        <v>11574</v>
      </c>
      <c r="H8421" s="191">
        <v>430.79</v>
      </c>
      <c r="I8421" s="188">
        <v>26.866918916409386</v>
      </c>
      <c r="J8421" s="192">
        <v>17049</v>
      </c>
      <c r="K8421" s="191">
        <v>437.01</v>
      </c>
      <c r="L8421" s="193">
        <v>39.012837234845883</v>
      </c>
      <c r="O8421" s="185"/>
    </row>
    <row r="8422" spans="1:15" x14ac:dyDescent="0.25">
      <c r="A8422" s="239" t="s">
        <v>18656</v>
      </c>
      <c r="B8422" s="189" t="s">
        <v>7415</v>
      </c>
      <c r="C8422" s="190" t="s">
        <v>7414</v>
      </c>
      <c r="D8422" s="190" t="s">
        <v>1657</v>
      </c>
      <c r="E8422" s="190" t="s">
        <v>20867</v>
      </c>
      <c r="F8422" s="190" t="s">
        <v>20869</v>
      </c>
      <c r="G8422" s="192">
        <v>1873</v>
      </c>
      <c r="H8422" s="191">
        <v>86.47</v>
      </c>
      <c r="I8422" s="188">
        <v>21.660691569330403</v>
      </c>
      <c r="J8422" s="192">
        <v>2950</v>
      </c>
      <c r="K8422" s="191">
        <v>84.67</v>
      </c>
      <c r="L8422" s="193">
        <v>34.841147986299752</v>
      </c>
      <c r="O8422" s="185"/>
    </row>
    <row r="8423" spans="1:15" x14ac:dyDescent="0.25">
      <c r="A8423" s="239" t="s">
        <v>18657</v>
      </c>
      <c r="B8423" s="189" t="s">
        <v>7415</v>
      </c>
      <c r="C8423" s="190" t="s">
        <v>7414</v>
      </c>
      <c r="D8423" s="190" t="s">
        <v>1658</v>
      </c>
      <c r="E8423" s="190" t="s">
        <v>20867</v>
      </c>
      <c r="F8423" s="190" t="s">
        <v>20869</v>
      </c>
      <c r="G8423" s="192">
        <v>90132</v>
      </c>
      <c r="H8423" s="191">
        <v>4634.01</v>
      </c>
      <c r="I8423" s="188">
        <v>19.450109084788334</v>
      </c>
      <c r="J8423" s="192">
        <v>108109</v>
      </c>
      <c r="K8423" s="191">
        <v>4747.8500000000004</v>
      </c>
      <c r="L8423" s="193">
        <v>22.770095938161482</v>
      </c>
      <c r="O8423" s="185"/>
    </row>
    <row r="8424" spans="1:15" x14ac:dyDescent="0.25">
      <c r="A8424" s="239" t="s">
        <v>18658</v>
      </c>
      <c r="B8424" s="189" t="s">
        <v>7415</v>
      </c>
      <c r="C8424" s="190" t="s">
        <v>7414</v>
      </c>
      <c r="D8424" s="190" t="s">
        <v>840</v>
      </c>
      <c r="E8424" s="190" t="s">
        <v>20867</v>
      </c>
      <c r="F8424" s="190" t="s">
        <v>20869</v>
      </c>
      <c r="G8424" s="192">
        <v>33438</v>
      </c>
      <c r="H8424" s="191">
        <v>835.34</v>
      </c>
      <c r="I8424" s="188">
        <v>40.029209663131176</v>
      </c>
      <c r="J8424" s="192">
        <v>38500</v>
      </c>
      <c r="K8424" s="191">
        <v>840.97</v>
      </c>
      <c r="L8424" s="193">
        <v>45.780467793143629</v>
      </c>
      <c r="O8424" s="185"/>
    </row>
    <row r="8425" spans="1:15" x14ac:dyDescent="0.25">
      <c r="A8425" s="239" t="s">
        <v>18659</v>
      </c>
      <c r="B8425" s="189" t="s">
        <v>7415</v>
      </c>
      <c r="C8425" s="190" t="s">
        <v>7414</v>
      </c>
      <c r="D8425" s="190" t="s">
        <v>7669</v>
      </c>
      <c r="E8425" s="190" t="s">
        <v>20867</v>
      </c>
      <c r="F8425" s="190" t="s">
        <v>20869</v>
      </c>
      <c r="G8425" s="192">
        <v>2729</v>
      </c>
      <c r="H8425" s="191">
        <v>153.13</v>
      </c>
      <c r="I8425" s="188">
        <v>17.821458891138249</v>
      </c>
      <c r="J8425" s="192">
        <v>2850</v>
      </c>
      <c r="K8425" s="191">
        <v>153</v>
      </c>
      <c r="L8425" s="193">
        <v>18.627450980392158</v>
      </c>
      <c r="O8425" s="185"/>
    </row>
    <row r="8426" spans="1:15" x14ac:dyDescent="0.25">
      <c r="A8426" s="239" t="s">
        <v>18660</v>
      </c>
      <c r="B8426" s="189" t="s">
        <v>7415</v>
      </c>
      <c r="C8426" s="190" t="s">
        <v>7414</v>
      </c>
      <c r="D8426" s="190" t="s">
        <v>18661</v>
      </c>
      <c r="E8426" s="190" t="s">
        <v>20867</v>
      </c>
      <c r="F8426" s="190" t="s">
        <v>20870</v>
      </c>
      <c r="G8426" s="192">
        <v>0</v>
      </c>
      <c r="H8426" s="191">
        <v>0</v>
      </c>
      <c r="I8426" s="188">
        <v>0</v>
      </c>
      <c r="J8426" s="192">
        <v>0</v>
      </c>
      <c r="K8426" s="191">
        <v>0</v>
      </c>
      <c r="L8426" s="193">
        <v>0</v>
      </c>
      <c r="O8426" s="185"/>
    </row>
    <row r="8427" spans="1:15" x14ac:dyDescent="0.25">
      <c r="A8427" s="239" t="s">
        <v>18662</v>
      </c>
      <c r="B8427" s="189" t="s">
        <v>7415</v>
      </c>
      <c r="C8427" s="190" t="s">
        <v>7414</v>
      </c>
      <c r="D8427" s="190" t="s">
        <v>2339</v>
      </c>
      <c r="E8427" s="190" t="s">
        <v>20867</v>
      </c>
      <c r="F8427" s="190" t="s">
        <v>20869</v>
      </c>
      <c r="G8427" s="192">
        <v>7185</v>
      </c>
      <c r="H8427" s="191">
        <v>162.84</v>
      </c>
      <c r="I8427" s="188">
        <v>44.123065585851144</v>
      </c>
      <c r="J8427" s="192">
        <v>8568</v>
      </c>
      <c r="K8427" s="191">
        <v>165.49</v>
      </c>
      <c r="L8427" s="193">
        <v>51.773521058674234</v>
      </c>
      <c r="O8427" s="185"/>
    </row>
    <row r="8428" spans="1:15" x14ac:dyDescent="0.25">
      <c r="A8428" s="239" t="s">
        <v>18663</v>
      </c>
      <c r="B8428" s="189" t="s">
        <v>7415</v>
      </c>
      <c r="C8428" s="190" t="s">
        <v>7414</v>
      </c>
      <c r="D8428" s="190" t="s">
        <v>1060</v>
      </c>
      <c r="E8428" s="190" t="s">
        <v>20867</v>
      </c>
      <c r="F8428" s="190" t="s">
        <v>20869</v>
      </c>
      <c r="G8428" s="192">
        <v>4500</v>
      </c>
      <c r="H8428" s="191">
        <v>268.12</v>
      </c>
      <c r="I8428" s="188">
        <v>16.783529762792778</v>
      </c>
      <c r="J8428" s="192">
        <v>5500</v>
      </c>
      <c r="K8428" s="191">
        <v>270.85000000000002</v>
      </c>
      <c r="L8428" s="193">
        <v>20.306442680450431</v>
      </c>
      <c r="O8428" s="185"/>
    </row>
    <row r="8429" spans="1:15" x14ac:dyDescent="0.25">
      <c r="A8429" s="239" t="s">
        <v>18664</v>
      </c>
      <c r="B8429" s="189" t="s">
        <v>7415</v>
      </c>
      <c r="C8429" s="190" t="s">
        <v>7414</v>
      </c>
      <c r="D8429" s="190" t="s">
        <v>1659</v>
      </c>
      <c r="E8429" s="190" t="s">
        <v>20867</v>
      </c>
      <c r="F8429" s="190" t="s">
        <v>20869</v>
      </c>
      <c r="G8429" s="192">
        <v>44000</v>
      </c>
      <c r="H8429" s="191">
        <v>699.08</v>
      </c>
      <c r="I8429" s="188">
        <v>62.939863821021909</v>
      </c>
      <c r="J8429" s="192">
        <v>44000</v>
      </c>
      <c r="K8429" s="191">
        <v>702.59</v>
      </c>
      <c r="L8429" s="193">
        <v>62.625428770691293</v>
      </c>
      <c r="O8429" s="185"/>
    </row>
    <row r="8430" spans="1:15" x14ac:dyDescent="0.25">
      <c r="A8430" s="239" t="s">
        <v>18665</v>
      </c>
      <c r="B8430" s="189" t="s">
        <v>7415</v>
      </c>
      <c r="C8430" s="190" t="s">
        <v>7414</v>
      </c>
      <c r="D8430" s="190" t="s">
        <v>1660</v>
      </c>
      <c r="E8430" s="190" t="s">
        <v>20867</v>
      </c>
      <c r="F8430" s="190" t="s">
        <v>20869</v>
      </c>
      <c r="G8430" s="192">
        <v>5693</v>
      </c>
      <c r="H8430" s="191">
        <v>233.72</v>
      </c>
      <c r="I8430" s="188">
        <v>24.358206400821494</v>
      </c>
      <c r="J8430" s="192">
        <v>7500</v>
      </c>
      <c r="K8430" s="191">
        <v>235.02</v>
      </c>
      <c r="L8430" s="193">
        <v>31.912177687005361</v>
      </c>
      <c r="O8430" s="185"/>
    </row>
    <row r="8431" spans="1:15" x14ac:dyDescent="0.25">
      <c r="A8431" s="239" t="s">
        <v>18666</v>
      </c>
      <c r="B8431" s="189" t="s">
        <v>7415</v>
      </c>
      <c r="C8431" s="190" t="s">
        <v>7414</v>
      </c>
      <c r="D8431" s="190" t="s">
        <v>1661</v>
      </c>
      <c r="E8431" s="190" t="s">
        <v>20867</v>
      </c>
      <c r="F8431" s="190" t="s">
        <v>20869</v>
      </c>
      <c r="G8431" s="192">
        <v>6514</v>
      </c>
      <c r="H8431" s="191">
        <v>321.44</v>
      </c>
      <c r="I8431" s="188">
        <v>20.26505724240916</v>
      </c>
      <c r="J8431" s="192">
        <v>7199</v>
      </c>
      <c r="K8431" s="191">
        <v>325.52</v>
      </c>
      <c r="L8431" s="193">
        <v>22.115384615384617</v>
      </c>
      <c r="O8431" s="185"/>
    </row>
    <row r="8432" spans="1:15" x14ac:dyDescent="0.25">
      <c r="A8432" s="239" t="s">
        <v>18667</v>
      </c>
      <c r="B8432" s="189" t="s">
        <v>7415</v>
      </c>
      <c r="C8432" s="190" t="s">
        <v>7414</v>
      </c>
      <c r="D8432" s="190" t="s">
        <v>18668</v>
      </c>
      <c r="E8432" s="190" t="s">
        <v>20867</v>
      </c>
      <c r="F8432" s="190" t="s">
        <v>20870</v>
      </c>
      <c r="G8432" s="192">
        <v>8136</v>
      </c>
      <c r="H8432" s="191">
        <v>337.61</v>
      </c>
      <c r="I8432" s="188">
        <v>24.098812238973963</v>
      </c>
      <c r="J8432" s="192">
        <v>8600</v>
      </c>
      <c r="K8432" s="191">
        <v>344.67</v>
      </c>
      <c r="L8432" s="193">
        <v>24.95140279107552</v>
      </c>
      <c r="O8432" s="185"/>
    </row>
    <row r="8433" spans="1:15" x14ac:dyDescent="0.25">
      <c r="A8433" s="239" t="s">
        <v>18669</v>
      </c>
      <c r="B8433" s="189" t="s">
        <v>7415</v>
      </c>
      <c r="C8433" s="190" t="s">
        <v>7414</v>
      </c>
      <c r="D8433" s="190" t="s">
        <v>1662</v>
      </c>
      <c r="E8433" s="190" t="s">
        <v>20867</v>
      </c>
      <c r="F8433" s="190" t="s">
        <v>20869</v>
      </c>
      <c r="G8433" s="192">
        <v>2540</v>
      </c>
      <c r="H8433" s="191">
        <v>90.09</v>
      </c>
      <c r="I8433" s="188">
        <v>28.194028194028192</v>
      </c>
      <c r="J8433" s="192">
        <v>2600</v>
      </c>
      <c r="K8433" s="191">
        <v>91.98</v>
      </c>
      <c r="L8433" s="193">
        <v>28.267014568384429</v>
      </c>
      <c r="O8433" s="185"/>
    </row>
    <row r="8434" spans="1:15" x14ac:dyDescent="0.25">
      <c r="A8434" s="239" t="s">
        <v>18670</v>
      </c>
      <c r="B8434" s="189" t="s">
        <v>7415</v>
      </c>
      <c r="C8434" s="190" t="s">
        <v>7414</v>
      </c>
      <c r="D8434" s="190" t="s">
        <v>18671</v>
      </c>
      <c r="E8434" s="190" t="s">
        <v>20867</v>
      </c>
      <c r="F8434" s="190" t="s">
        <v>20870</v>
      </c>
      <c r="G8434" s="192">
        <v>0</v>
      </c>
      <c r="H8434" s="191">
        <v>0</v>
      </c>
      <c r="I8434" s="188">
        <v>0</v>
      </c>
      <c r="J8434" s="192">
        <v>0</v>
      </c>
      <c r="K8434" s="191">
        <v>0</v>
      </c>
      <c r="L8434" s="193">
        <v>0</v>
      </c>
      <c r="O8434" s="185"/>
    </row>
    <row r="8435" spans="1:15" x14ac:dyDescent="0.25">
      <c r="A8435" s="239" t="s">
        <v>18672</v>
      </c>
      <c r="B8435" s="189" t="s">
        <v>7415</v>
      </c>
      <c r="C8435" s="190" t="s">
        <v>7414</v>
      </c>
      <c r="D8435" s="190" t="s">
        <v>1663</v>
      </c>
      <c r="E8435" s="190" t="s">
        <v>20867</v>
      </c>
      <c r="F8435" s="190" t="s">
        <v>20869</v>
      </c>
      <c r="G8435" s="192">
        <v>38582</v>
      </c>
      <c r="H8435" s="191">
        <v>796.57</v>
      </c>
      <c r="I8435" s="188">
        <v>48.43516577325282</v>
      </c>
      <c r="J8435" s="192">
        <v>44000</v>
      </c>
      <c r="K8435" s="191">
        <v>794.22</v>
      </c>
      <c r="L8435" s="193">
        <v>55.400266928558835</v>
      </c>
      <c r="O8435" s="185"/>
    </row>
    <row r="8436" spans="1:15" x14ac:dyDescent="0.25">
      <c r="A8436" s="239" t="s">
        <v>18673</v>
      </c>
      <c r="B8436" s="189" t="s">
        <v>7415</v>
      </c>
      <c r="C8436" s="190" t="s">
        <v>7414</v>
      </c>
      <c r="D8436" s="190" t="s">
        <v>1664</v>
      </c>
      <c r="E8436" s="190" t="s">
        <v>20867</v>
      </c>
      <c r="F8436" s="190" t="s">
        <v>20869</v>
      </c>
      <c r="G8436" s="192">
        <v>2910</v>
      </c>
      <c r="H8436" s="191">
        <v>135.25</v>
      </c>
      <c r="I8436" s="188">
        <v>21.515711645101664</v>
      </c>
      <c r="J8436" s="192">
        <v>3166</v>
      </c>
      <c r="K8436" s="191">
        <v>138.08000000000001</v>
      </c>
      <c r="L8436" s="193">
        <v>22.928736964078794</v>
      </c>
      <c r="O8436" s="185"/>
    </row>
    <row r="8437" spans="1:15" x14ac:dyDescent="0.25">
      <c r="A8437" s="239" t="s">
        <v>18674</v>
      </c>
      <c r="B8437" s="189" t="s">
        <v>7415</v>
      </c>
      <c r="C8437" s="190" t="s">
        <v>7414</v>
      </c>
      <c r="D8437" s="190" t="s">
        <v>1061</v>
      </c>
      <c r="E8437" s="190" t="s">
        <v>20867</v>
      </c>
      <c r="F8437" s="190" t="s">
        <v>20869</v>
      </c>
      <c r="G8437" s="192">
        <v>1619</v>
      </c>
      <c r="H8437" s="191">
        <v>109.84</v>
      </c>
      <c r="I8437" s="188">
        <v>14.739621267297887</v>
      </c>
      <c r="J8437" s="192">
        <v>1800</v>
      </c>
      <c r="K8437" s="191">
        <v>110.84</v>
      </c>
      <c r="L8437" s="193">
        <v>16.239624684229518</v>
      </c>
      <c r="O8437" s="185"/>
    </row>
    <row r="8438" spans="1:15" x14ac:dyDescent="0.25">
      <c r="A8438" s="239" t="s">
        <v>18675</v>
      </c>
      <c r="B8438" s="189" t="s">
        <v>7415</v>
      </c>
      <c r="C8438" s="190" t="s">
        <v>7414</v>
      </c>
      <c r="D8438" s="190" t="s">
        <v>6965</v>
      </c>
      <c r="E8438" s="190" t="s">
        <v>20867</v>
      </c>
      <c r="F8438" s="190" t="s">
        <v>20869</v>
      </c>
      <c r="G8438" s="192">
        <v>8154</v>
      </c>
      <c r="H8438" s="191">
        <v>392</v>
      </c>
      <c r="I8438" s="188">
        <v>20.801020408163264</v>
      </c>
      <c r="J8438" s="192">
        <v>8570</v>
      </c>
      <c r="K8438" s="191">
        <v>389.05</v>
      </c>
      <c r="L8438" s="193">
        <v>22.028016964400461</v>
      </c>
      <c r="O8438" s="185"/>
    </row>
    <row r="8439" spans="1:15" x14ac:dyDescent="0.25">
      <c r="A8439" s="239" t="s">
        <v>18676</v>
      </c>
      <c r="B8439" s="189" t="s">
        <v>7415</v>
      </c>
      <c r="C8439" s="190" t="s">
        <v>7414</v>
      </c>
      <c r="D8439" s="190" t="s">
        <v>1062</v>
      </c>
      <c r="E8439" s="190" t="s">
        <v>20867</v>
      </c>
      <c r="F8439" s="190" t="s">
        <v>20869</v>
      </c>
      <c r="G8439" s="192">
        <v>23343</v>
      </c>
      <c r="H8439" s="191">
        <v>895.42</v>
      </c>
      <c r="I8439" s="188">
        <v>26.069330593464521</v>
      </c>
      <c r="J8439" s="192">
        <v>23348</v>
      </c>
      <c r="K8439" s="191">
        <v>892.64</v>
      </c>
      <c r="L8439" s="193">
        <v>26.156121168668221</v>
      </c>
      <c r="O8439" s="185"/>
    </row>
    <row r="8440" spans="1:15" x14ac:dyDescent="0.25">
      <c r="A8440" s="239" t="s">
        <v>18677</v>
      </c>
      <c r="B8440" s="189" t="s">
        <v>7415</v>
      </c>
      <c r="C8440" s="190" t="s">
        <v>7414</v>
      </c>
      <c r="D8440" s="190" t="s">
        <v>2357</v>
      </c>
      <c r="E8440" s="190" t="s">
        <v>20867</v>
      </c>
      <c r="F8440" s="190" t="s">
        <v>20869</v>
      </c>
      <c r="G8440" s="192">
        <v>11836</v>
      </c>
      <c r="H8440" s="191">
        <v>431.33</v>
      </c>
      <c r="I8440" s="188">
        <v>27.440706651519719</v>
      </c>
      <c r="J8440" s="192">
        <v>16000</v>
      </c>
      <c r="K8440" s="191">
        <v>434.39</v>
      </c>
      <c r="L8440" s="193">
        <v>36.833260434172061</v>
      </c>
      <c r="O8440" s="185"/>
    </row>
    <row r="8441" spans="1:15" x14ac:dyDescent="0.25">
      <c r="A8441" s="239" t="s">
        <v>18678</v>
      </c>
      <c r="B8441" s="189" t="s">
        <v>7416</v>
      </c>
      <c r="C8441" s="190" t="s">
        <v>8612</v>
      </c>
      <c r="D8441" s="190" t="s">
        <v>5176</v>
      </c>
      <c r="E8441" s="190" t="s">
        <v>20873</v>
      </c>
      <c r="F8441" s="190" t="s">
        <v>20869</v>
      </c>
      <c r="G8441" s="192">
        <v>12670</v>
      </c>
      <c r="H8441" s="191">
        <v>311</v>
      </c>
      <c r="I8441" s="188">
        <v>40.739549839228296</v>
      </c>
      <c r="J8441" s="192">
        <v>11852</v>
      </c>
      <c r="K8441" s="191">
        <v>303.3</v>
      </c>
      <c r="L8441" s="193">
        <v>39.076821628750409</v>
      </c>
      <c r="O8441" s="185"/>
    </row>
    <row r="8442" spans="1:15" x14ac:dyDescent="0.25">
      <c r="A8442" s="239" t="s">
        <v>18679</v>
      </c>
      <c r="B8442" s="189" t="s">
        <v>7416</v>
      </c>
      <c r="C8442" s="190" t="s">
        <v>8612</v>
      </c>
      <c r="D8442" s="190" t="s">
        <v>1063</v>
      </c>
      <c r="E8442" s="190" t="s">
        <v>20873</v>
      </c>
      <c r="F8442" s="190" t="s">
        <v>20869</v>
      </c>
      <c r="G8442" s="192">
        <v>91285</v>
      </c>
      <c r="H8442" s="191">
        <v>4922.1000000000004</v>
      </c>
      <c r="I8442" s="188">
        <v>18.545945836126855</v>
      </c>
      <c r="J8442" s="192">
        <v>98000</v>
      </c>
      <c r="K8442" s="191">
        <v>5317.4</v>
      </c>
      <c r="L8442" s="193">
        <v>18.430059803663447</v>
      </c>
      <c r="O8442" s="185"/>
    </row>
    <row r="8443" spans="1:15" x14ac:dyDescent="0.25">
      <c r="A8443" s="239" t="s">
        <v>18680</v>
      </c>
      <c r="B8443" s="189" t="s">
        <v>7416</v>
      </c>
      <c r="C8443" s="190" t="s">
        <v>8612</v>
      </c>
      <c r="D8443" s="190" t="s">
        <v>1064</v>
      </c>
      <c r="E8443" s="190" t="s">
        <v>20873</v>
      </c>
      <c r="F8443" s="190" t="s">
        <v>20869</v>
      </c>
      <c r="G8443" s="192">
        <v>3870</v>
      </c>
      <c r="H8443" s="191">
        <v>105.6</v>
      </c>
      <c r="I8443" s="188">
        <v>36.647727272727273</v>
      </c>
      <c r="J8443" s="192">
        <v>3361</v>
      </c>
      <c r="K8443" s="191">
        <v>99.4</v>
      </c>
      <c r="L8443" s="193">
        <v>33.812877263581484</v>
      </c>
      <c r="O8443" s="185"/>
    </row>
    <row r="8444" spans="1:15" x14ac:dyDescent="0.25">
      <c r="A8444" s="239" t="s">
        <v>18681</v>
      </c>
      <c r="B8444" s="189" t="s">
        <v>7416</v>
      </c>
      <c r="C8444" s="190" t="s">
        <v>8612</v>
      </c>
      <c r="D8444" s="190" t="s">
        <v>1065</v>
      </c>
      <c r="E8444" s="190" t="s">
        <v>20873</v>
      </c>
      <c r="F8444" s="190" t="s">
        <v>20869</v>
      </c>
      <c r="G8444" s="192">
        <v>32022</v>
      </c>
      <c r="H8444" s="191">
        <v>970.2</v>
      </c>
      <c r="I8444" s="188">
        <v>33.005565862708721</v>
      </c>
      <c r="J8444" s="192">
        <v>32022</v>
      </c>
      <c r="K8444" s="191">
        <v>984.2</v>
      </c>
      <c r="L8444" s="193">
        <v>32.536069904490958</v>
      </c>
      <c r="O8444" s="185"/>
    </row>
    <row r="8445" spans="1:15" x14ac:dyDescent="0.25">
      <c r="A8445" s="239" t="s">
        <v>18682</v>
      </c>
      <c r="B8445" s="189" t="s">
        <v>7416</v>
      </c>
      <c r="C8445" s="190" t="s">
        <v>8612</v>
      </c>
      <c r="D8445" s="190" t="s">
        <v>1066</v>
      </c>
      <c r="E8445" s="190" t="s">
        <v>20873</v>
      </c>
      <c r="F8445" s="190" t="s">
        <v>20869</v>
      </c>
      <c r="G8445" s="192">
        <v>36300</v>
      </c>
      <c r="H8445" s="191">
        <v>1215.5</v>
      </c>
      <c r="I8445" s="188">
        <v>29.864253393665159</v>
      </c>
      <c r="J8445" s="192">
        <v>36300</v>
      </c>
      <c r="K8445" s="191">
        <v>1224.2</v>
      </c>
      <c r="L8445" s="193">
        <v>29.652017644175785</v>
      </c>
      <c r="O8445" s="185"/>
    </row>
    <row r="8446" spans="1:15" x14ac:dyDescent="0.25">
      <c r="A8446" s="239" t="s">
        <v>18683</v>
      </c>
      <c r="B8446" s="189" t="s">
        <v>7416</v>
      </c>
      <c r="C8446" s="190" t="s">
        <v>8612</v>
      </c>
      <c r="D8446" s="190" t="s">
        <v>7126</v>
      </c>
      <c r="E8446" s="190" t="s">
        <v>20873</v>
      </c>
      <c r="F8446" s="190" t="s">
        <v>20869</v>
      </c>
      <c r="G8446" s="192">
        <v>3152</v>
      </c>
      <c r="H8446" s="191">
        <v>113.9</v>
      </c>
      <c r="I8446" s="188">
        <v>27.673397717295874</v>
      </c>
      <c r="J8446" s="192">
        <v>2741</v>
      </c>
      <c r="K8446" s="191">
        <v>105.1</v>
      </c>
      <c r="L8446" s="193">
        <v>26.079923882017127</v>
      </c>
      <c r="O8446" s="185"/>
    </row>
    <row r="8447" spans="1:15" x14ac:dyDescent="0.25">
      <c r="A8447" s="239" t="s">
        <v>18684</v>
      </c>
      <c r="B8447" s="189" t="s">
        <v>7416</v>
      </c>
      <c r="C8447" s="190" t="s">
        <v>8612</v>
      </c>
      <c r="D8447" s="190" t="s">
        <v>1067</v>
      </c>
      <c r="E8447" s="190" t="s">
        <v>20873</v>
      </c>
      <c r="F8447" s="190" t="s">
        <v>20869</v>
      </c>
      <c r="G8447" s="192">
        <v>237615</v>
      </c>
      <c r="H8447" s="191">
        <v>7579.4</v>
      </c>
      <c r="I8447" s="188">
        <v>31.350106868617569</v>
      </c>
      <c r="J8447" s="192">
        <v>235398</v>
      </c>
      <c r="K8447" s="191">
        <v>7508.3</v>
      </c>
      <c r="L8447" s="193">
        <v>31.351704114113712</v>
      </c>
      <c r="O8447" s="185"/>
    </row>
    <row r="8448" spans="1:15" x14ac:dyDescent="0.25">
      <c r="A8448" s="239" t="s">
        <v>18685</v>
      </c>
      <c r="B8448" s="189" t="s">
        <v>7416</v>
      </c>
      <c r="C8448" s="190" t="s">
        <v>8612</v>
      </c>
      <c r="D8448" s="190" t="s">
        <v>1068</v>
      </c>
      <c r="E8448" s="190" t="s">
        <v>20873</v>
      </c>
      <c r="F8448" s="190" t="s">
        <v>20869</v>
      </c>
      <c r="G8448" s="192">
        <v>320000</v>
      </c>
      <c r="H8448" s="191">
        <v>2809.5</v>
      </c>
      <c r="I8448" s="188">
        <v>113.89927033279943</v>
      </c>
      <c r="J8448" s="192">
        <v>320000</v>
      </c>
      <c r="K8448" s="191">
        <v>2802.4</v>
      </c>
      <c r="L8448" s="193">
        <v>114.18783899514702</v>
      </c>
      <c r="O8448" s="185"/>
    </row>
    <row r="8449" spans="1:15" x14ac:dyDescent="0.25">
      <c r="A8449" s="239" t="s">
        <v>18686</v>
      </c>
      <c r="B8449" s="189" t="s">
        <v>7416</v>
      </c>
      <c r="C8449" s="190" t="s">
        <v>8612</v>
      </c>
      <c r="D8449" s="190" t="s">
        <v>18687</v>
      </c>
      <c r="E8449" s="190" t="s">
        <v>20873</v>
      </c>
      <c r="F8449" s="190" t="s">
        <v>20868</v>
      </c>
      <c r="G8449" s="192">
        <v>0</v>
      </c>
      <c r="H8449" s="191">
        <v>45.8</v>
      </c>
      <c r="I8449" s="188">
        <v>0</v>
      </c>
      <c r="J8449" s="192">
        <v>0</v>
      </c>
      <c r="K8449" s="191">
        <v>43</v>
      </c>
      <c r="L8449" s="193">
        <v>0</v>
      </c>
      <c r="O8449" s="185"/>
    </row>
    <row r="8450" spans="1:15" x14ac:dyDescent="0.25">
      <c r="A8450" s="239" t="s">
        <v>18688</v>
      </c>
      <c r="B8450" s="189" t="s">
        <v>7416</v>
      </c>
      <c r="C8450" s="190" t="s">
        <v>8612</v>
      </c>
      <c r="D8450" s="190" t="s">
        <v>1069</v>
      </c>
      <c r="E8450" s="190" t="s">
        <v>20873</v>
      </c>
      <c r="F8450" s="190" t="s">
        <v>20869</v>
      </c>
      <c r="G8450" s="192">
        <v>6000</v>
      </c>
      <c r="H8450" s="191">
        <v>164.3</v>
      </c>
      <c r="I8450" s="188">
        <v>36.518563603164942</v>
      </c>
      <c r="J8450" s="192">
        <v>5561</v>
      </c>
      <c r="K8450" s="191">
        <v>164.4</v>
      </c>
      <c r="L8450" s="193">
        <v>33.826034063260337</v>
      </c>
      <c r="O8450" s="185"/>
    </row>
    <row r="8451" spans="1:15" x14ac:dyDescent="0.25">
      <c r="A8451" s="239" t="s">
        <v>18689</v>
      </c>
      <c r="B8451" s="189" t="s">
        <v>7416</v>
      </c>
      <c r="C8451" s="190" t="s">
        <v>8612</v>
      </c>
      <c r="D8451" s="190" t="s">
        <v>1070</v>
      </c>
      <c r="E8451" s="190" t="s">
        <v>20873</v>
      </c>
      <c r="F8451" s="190" t="s">
        <v>20869</v>
      </c>
      <c r="G8451" s="192">
        <v>18265.8</v>
      </c>
      <c r="H8451" s="191">
        <v>333.5</v>
      </c>
      <c r="I8451" s="188">
        <v>54.770014992503746</v>
      </c>
      <c r="J8451" s="192">
        <v>19352</v>
      </c>
      <c r="K8451" s="191">
        <v>336.5</v>
      </c>
      <c r="L8451" s="193">
        <v>57.509658246656763</v>
      </c>
      <c r="O8451" s="185"/>
    </row>
    <row r="8452" spans="1:15" x14ac:dyDescent="0.25">
      <c r="A8452" s="239" t="s">
        <v>18690</v>
      </c>
      <c r="B8452" s="189" t="s">
        <v>7416</v>
      </c>
      <c r="C8452" s="190" t="s">
        <v>8612</v>
      </c>
      <c r="D8452" s="190" t="s">
        <v>1071</v>
      </c>
      <c r="E8452" s="190" t="s">
        <v>20873</v>
      </c>
      <c r="F8452" s="190" t="s">
        <v>20869</v>
      </c>
      <c r="G8452" s="192">
        <v>7111</v>
      </c>
      <c r="H8452" s="191">
        <v>94.4</v>
      </c>
      <c r="I8452" s="188">
        <v>75.32838983050847</v>
      </c>
      <c r="J8452" s="192">
        <v>6500</v>
      </c>
      <c r="K8452" s="191">
        <v>94.8</v>
      </c>
      <c r="L8452" s="193">
        <v>68.565400843881861</v>
      </c>
      <c r="O8452" s="185"/>
    </row>
    <row r="8453" spans="1:15" x14ac:dyDescent="0.25">
      <c r="A8453" s="239" t="s">
        <v>18691</v>
      </c>
      <c r="B8453" s="189" t="s">
        <v>7416</v>
      </c>
      <c r="C8453" s="190" t="s">
        <v>8612</v>
      </c>
      <c r="D8453" s="190" t="s">
        <v>1072</v>
      </c>
      <c r="E8453" s="190" t="s">
        <v>20873</v>
      </c>
      <c r="F8453" s="190" t="s">
        <v>20869</v>
      </c>
      <c r="G8453" s="192">
        <v>767627</v>
      </c>
      <c r="H8453" s="191">
        <v>7274.5</v>
      </c>
      <c r="I8453" s="188">
        <v>105.52299127087772</v>
      </c>
      <c r="J8453" s="192">
        <v>771753</v>
      </c>
      <c r="K8453" s="191">
        <v>7313.6</v>
      </c>
      <c r="L8453" s="193">
        <v>105.52299824983592</v>
      </c>
      <c r="O8453" s="185"/>
    </row>
    <row r="8454" spans="1:15" x14ac:dyDescent="0.25">
      <c r="A8454" s="239" t="s">
        <v>18692</v>
      </c>
      <c r="B8454" s="189" t="s">
        <v>7416</v>
      </c>
      <c r="C8454" s="190" t="s">
        <v>8612</v>
      </c>
      <c r="D8454" s="190" t="s">
        <v>8736</v>
      </c>
      <c r="E8454" s="190" t="s">
        <v>20873</v>
      </c>
      <c r="F8454" s="190" t="s">
        <v>20869</v>
      </c>
      <c r="G8454" s="192">
        <v>53924.14</v>
      </c>
      <c r="H8454" s="191">
        <v>837.1</v>
      </c>
      <c r="I8454" s="188">
        <v>64.417799546051839</v>
      </c>
      <c r="J8454" s="192">
        <v>55143.96</v>
      </c>
      <c r="K8454" s="191">
        <v>847.4</v>
      </c>
      <c r="L8454" s="193">
        <v>65.074297852253949</v>
      </c>
      <c r="O8454" s="185"/>
    </row>
    <row r="8455" spans="1:15" x14ac:dyDescent="0.25">
      <c r="A8455" s="239" t="s">
        <v>18693</v>
      </c>
      <c r="B8455" s="189" t="s">
        <v>7416</v>
      </c>
      <c r="C8455" s="190" t="s">
        <v>8612</v>
      </c>
      <c r="D8455" s="190" t="s">
        <v>1073</v>
      </c>
      <c r="E8455" s="190" t="s">
        <v>20873</v>
      </c>
      <c r="F8455" s="190" t="s">
        <v>20869</v>
      </c>
      <c r="G8455" s="192">
        <v>265188</v>
      </c>
      <c r="H8455" s="191">
        <v>2635.8</v>
      </c>
      <c r="I8455" s="188">
        <v>100.61006146141588</v>
      </c>
      <c r="J8455" s="192">
        <v>298275</v>
      </c>
      <c r="K8455" s="191">
        <v>2964.7</v>
      </c>
      <c r="L8455" s="193">
        <v>100.60883057307655</v>
      </c>
      <c r="O8455" s="185"/>
    </row>
    <row r="8456" spans="1:15" x14ac:dyDescent="0.25">
      <c r="A8456" s="239" t="s">
        <v>18694</v>
      </c>
      <c r="B8456" s="189" t="s">
        <v>7418</v>
      </c>
      <c r="C8456" s="190" t="s">
        <v>7417</v>
      </c>
      <c r="D8456" s="190" t="s">
        <v>1074</v>
      </c>
      <c r="E8456" s="190" t="s">
        <v>20871</v>
      </c>
      <c r="F8456" s="190" t="s">
        <v>20869</v>
      </c>
      <c r="G8456" s="192">
        <v>20234</v>
      </c>
      <c r="H8456" s="191">
        <v>3009.1</v>
      </c>
      <c r="I8456" s="188">
        <v>6.7242697151972353</v>
      </c>
      <c r="J8456" s="192">
        <v>21734</v>
      </c>
      <c r="K8456" s="191">
        <v>3081.7</v>
      </c>
      <c r="L8456" s="193">
        <v>7.0526008372002469</v>
      </c>
      <c r="O8456" s="185"/>
    </row>
    <row r="8457" spans="1:15" x14ac:dyDescent="0.25">
      <c r="A8457" s="239" t="s">
        <v>18695</v>
      </c>
      <c r="B8457" s="189" t="s">
        <v>7422</v>
      </c>
      <c r="C8457" s="190" t="s">
        <v>7421</v>
      </c>
      <c r="D8457" s="190" t="s">
        <v>1075</v>
      </c>
      <c r="E8457" s="190" t="s">
        <v>20867</v>
      </c>
      <c r="F8457" s="190" t="s">
        <v>20869</v>
      </c>
      <c r="G8457" s="192">
        <v>34869</v>
      </c>
      <c r="H8457" s="191">
        <v>1268.9000000000001</v>
      </c>
      <c r="I8457" s="188">
        <v>27.479706832689729</v>
      </c>
      <c r="J8457" s="192">
        <v>35817</v>
      </c>
      <c r="K8457" s="191">
        <v>1285.5</v>
      </c>
      <c r="L8457" s="193">
        <v>27.862310385064177</v>
      </c>
      <c r="O8457" s="185"/>
    </row>
    <row r="8458" spans="1:15" x14ac:dyDescent="0.25">
      <c r="A8458" s="239" t="s">
        <v>18696</v>
      </c>
      <c r="B8458" s="189" t="s">
        <v>7422</v>
      </c>
      <c r="C8458" s="190" t="s">
        <v>7421</v>
      </c>
      <c r="D8458" s="190" t="s">
        <v>1076</v>
      </c>
      <c r="E8458" s="190" t="s">
        <v>20867</v>
      </c>
      <c r="F8458" s="190" t="s">
        <v>20869</v>
      </c>
      <c r="G8458" s="192">
        <v>43478</v>
      </c>
      <c r="H8458" s="191">
        <v>1851.7</v>
      </c>
      <c r="I8458" s="188">
        <v>23.480045363719825</v>
      </c>
      <c r="J8458" s="192">
        <v>44522</v>
      </c>
      <c r="K8458" s="191">
        <v>1893.4</v>
      </c>
      <c r="L8458" s="193">
        <v>23.514312876307173</v>
      </c>
      <c r="O8458" s="185"/>
    </row>
    <row r="8459" spans="1:15" x14ac:dyDescent="0.25">
      <c r="A8459" s="239" t="s">
        <v>18697</v>
      </c>
      <c r="B8459" s="189" t="s">
        <v>7422</v>
      </c>
      <c r="C8459" s="190" t="s">
        <v>7421</v>
      </c>
      <c r="D8459" s="190" t="s">
        <v>18698</v>
      </c>
      <c r="E8459" s="190" t="s">
        <v>20867</v>
      </c>
      <c r="F8459" s="190" t="s">
        <v>20869</v>
      </c>
      <c r="G8459" s="192">
        <v>68288</v>
      </c>
      <c r="H8459" s="191">
        <v>4807.5</v>
      </c>
      <c r="I8459" s="188">
        <v>14.204472178887155</v>
      </c>
      <c r="J8459" s="192">
        <v>69070</v>
      </c>
      <c r="K8459" s="191">
        <v>4863.93</v>
      </c>
      <c r="L8459" s="193">
        <v>14.200451075570577</v>
      </c>
      <c r="O8459" s="185"/>
    </row>
    <row r="8460" spans="1:15" x14ac:dyDescent="0.25">
      <c r="A8460" s="239" t="s">
        <v>18699</v>
      </c>
      <c r="B8460" s="189" t="s">
        <v>7422</v>
      </c>
      <c r="C8460" s="190" t="s">
        <v>7421</v>
      </c>
      <c r="D8460" s="190" t="s">
        <v>1077</v>
      </c>
      <c r="E8460" s="190" t="s">
        <v>20867</v>
      </c>
      <c r="F8460" s="190" t="s">
        <v>20869</v>
      </c>
      <c r="G8460" s="192">
        <v>42830</v>
      </c>
      <c r="H8460" s="191">
        <v>3563.7</v>
      </c>
      <c r="I8460" s="188">
        <v>12.018407834553976</v>
      </c>
      <c r="J8460" s="192">
        <v>53403</v>
      </c>
      <c r="K8460" s="191">
        <v>3593.4</v>
      </c>
      <c r="L8460" s="193">
        <v>14.861412589747871</v>
      </c>
      <c r="O8460" s="185"/>
    </row>
    <row r="8461" spans="1:15" x14ac:dyDescent="0.25">
      <c r="A8461" s="239" t="s">
        <v>18700</v>
      </c>
      <c r="B8461" s="189" t="s">
        <v>7422</v>
      </c>
      <c r="C8461" s="190" t="s">
        <v>7421</v>
      </c>
      <c r="D8461" s="190" t="s">
        <v>8177</v>
      </c>
      <c r="E8461" s="190" t="s">
        <v>20867</v>
      </c>
      <c r="F8461" s="190" t="s">
        <v>20869</v>
      </c>
      <c r="G8461" s="192">
        <v>24840</v>
      </c>
      <c r="H8461" s="191">
        <v>953.5</v>
      </c>
      <c r="I8461" s="188">
        <v>26.051389617199789</v>
      </c>
      <c r="J8461" s="192">
        <v>24878</v>
      </c>
      <c r="K8461" s="191">
        <v>949.9</v>
      </c>
      <c r="L8461" s="193">
        <v>26.19012527634488</v>
      </c>
      <c r="O8461" s="185"/>
    </row>
    <row r="8462" spans="1:15" x14ac:dyDescent="0.25">
      <c r="A8462" s="239" t="s">
        <v>18701</v>
      </c>
      <c r="B8462" s="189" t="s">
        <v>7422</v>
      </c>
      <c r="C8462" s="190" t="s">
        <v>7421</v>
      </c>
      <c r="D8462" s="190" t="s">
        <v>1078</v>
      </c>
      <c r="E8462" s="190" t="s">
        <v>20867</v>
      </c>
      <c r="F8462" s="190" t="s">
        <v>20869</v>
      </c>
      <c r="G8462" s="192">
        <v>8546</v>
      </c>
      <c r="H8462" s="191">
        <v>394.2</v>
      </c>
      <c r="I8462" s="188">
        <v>21.679350583460174</v>
      </c>
      <c r="J8462" s="192">
        <v>11665</v>
      </c>
      <c r="K8462" s="191">
        <v>400</v>
      </c>
      <c r="L8462" s="193">
        <v>29.162500000000001</v>
      </c>
      <c r="O8462" s="185"/>
    </row>
    <row r="8463" spans="1:15" x14ac:dyDescent="0.25">
      <c r="A8463" s="239" t="s">
        <v>18702</v>
      </c>
      <c r="B8463" s="189" t="s">
        <v>7422</v>
      </c>
      <c r="C8463" s="190" t="s">
        <v>7421</v>
      </c>
      <c r="D8463" s="190" t="s">
        <v>4154</v>
      </c>
      <c r="E8463" s="190" t="s">
        <v>20867</v>
      </c>
      <c r="F8463" s="190" t="s">
        <v>20869</v>
      </c>
      <c r="G8463" s="192">
        <v>3405.9038344491778</v>
      </c>
      <c r="H8463" s="191">
        <v>162.19999999999999</v>
      </c>
      <c r="I8463" s="188">
        <v>20.99817407181984</v>
      </c>
      <c r="J8463" s="192">
        <v>4217</v>
      </c>
      <c r="K8463" s="191">
        <v>173.9</v>
      </c>
      <c r="L8463" s="193">
        <v>24.249568717653823</v>
      </c>
      <c r="O8463" s="185"/>
    </row>
    <row r="8464" spans="1:15" x14ac:dyDescent="0.25">
      <c r="A8464" s="239" t="s">
        <v>18703</v>
      </c>
      <c r="B8464" s="189" t="s">
        <v>7422</v>
      </c>
      <c r="C8464" s="190" t="s">
        <v>7421</v>
      </c>
      <c r="D8464" s="190" t="s">
        <v>1079</v>
      </c>
      <c r="E8464" s="190" t="s">
        <v>20867</v>
      </c>
      <c r="F8464" s="190" t="s">
        <v>20869</v>
      </c>
      <c r="G8464" s="192">
        <v>24407</v>
      </c>
      <c r="H8464" s="191">
        <v>1530.2</v>
      </c>
      <c r="I8464" s="188">
        <v>15.950202587897007</v>
      </c>
      <c r="J8464" s="192">
        <v>34559</v>
      </c>
      <c r="K8464" s="191">
        <v>1547.1</v>
      </c>
      <c r="L8464" s="193">
        <v>22.337922564798657</v>
      </c>
      <c r="O8464" s="185"/>
    </row>
    <row r="8465" spans="1:15" x14ac:dyDescent="0.25">
      <c r="A8465" s="239" t="s">
        <v>18704</v>
      </c>
      <c r="B8465" s="189" t="s">
        <v>7422</v>
      </c>
      <c r="C8465" s="190" t="s">
        <v>7421</v>
      </c>
      <c r="D8465" s="190" t="s">
        <v>1080</v>
      </c>
      <c r="E8465" s="190" t="s">
        <v>20867</v>
      </c>
      <c r="F8465" s="190" t="s">
        <v>20869</v>
      </c>
      <c r="G8465" s="192">
        <v>14985</v>
      </c>
      <c r="H8465" s="191">
        <v>1115.0999999999999</v>
      </c>
      <c r="I8465" s="188">
        <v>13.438256658595643</v>
      </c>
      <c r="J8465" s="192">
        <v>15029</v>
      </c>
      <c r="K8465" s="191">
        <v>1118.2</v>
      </c>
      <c r="L8465" s="193">
        <v>13.440350563405472</v>
      </c>
      <c r="O8465" s="185"/>
    </row>
    <row r="8466" spans="1:15" x14ac:dyDescent="0.25">
      <c r="A8466" s="239" t="s">
        <v>18705</v>
      </c>
      <c r="B8466" s="189" t="s">
        <v>7422</v>
      </c>
      <c r="C8466" s="190" t="s">
        <v>7421</v>
      </c>
      <c r="D8466" s="190" t="s">
        <v>1081</v>
      </c>
      <c r="E8466" s="190" t="s">
        <v>20867</v>
      </c>
      <c r="F8466" s="190" t="s">
        <v>20869</v>
      </c>
      <c r="G8466" s="192">
        <v>53007</v>
      </c>
      <c r="H8466" s="191">
        <v>2402.6</v>
      </c>
      <c r="I8466" s="188">
        <v>22.062349121784735</v>
      </c>
      <c r="J8466" s="192">
        <v>49765</v>
      </c>
      <c r="K8466" s="191">
        <v>2420.3000000000002</v>
      </c>
      <c r="L8466" s="193">
        <v>20.561500640416476</v>
      </c>
      <c r="O8466" s="185"/>
    </row>
    <row r="8467" spans="1:15" x14ac:dyDescent="0.25">
      <c r="A8467" s="239" t="s">
        <v>18706</v>
      </c>
      <c r="B8467" s="189" t="s">
        <v>7422</v>
      </c>
      <c r="C8467" s="190" t="s">
        <v>7421</v>
      </c>
      <c r="D8467" s="190" t="s">
        <v>1082</v>
      </c>
      <c r="E8467" s="190" t="s">
        <v>20867</v>
      </c>
      <c r="F8467" s="190" t="s">
        <v>20869</v>
      </c>
      <c r="G8467" s="192">
        <v>9441</v>
      </c>
      <c r="H8467" s="191">
        <v>413.7</v>
      </c>
      <c r="I8467" s="188">
        <v>22.820884699057288</v>
      </c>
      <c r="J8467" s="192">
        <v>11294</v>
      </c>
      <c r="K8467" s="191">
        <v>420.5</v>
      </c>
      <c r="L8467" s="193">
        <v>26.858501783590963</v>
      </c>
      <c r="O8467" s="185"/>
    </row>
    <row r="8468" spans="1:15" x14ac:dyDescent="0.25">
      <c r="A8468" s="239" t="s">
        <v>18707</v>
      </c>
      <c r="B8468" s="189" t="s">
        <v>7422</v>
      </c>
      <c r="C8468" s="190" t="s">
        <v>7421</v>
      </c>
      <c r="D8468" s="190" t="s">
        <v>263</v>
      </c>
      <c r="E8468" s="190" t="s">
        <v>20867</v>
      </c>
      <c r="F8468" s="190" t="s">
        <v>20869</v>
      </c>
      <c r="G8468" s="192">
        <v>10653</v>
      </c>
      <c r="H8468" s="191">
        <v>1969.2</v>
      </c>
      <c r="I8468" s="188">
        <v>5.4098110907982937</v>
      </c>
      <c r="J8468" s="192">
        <v>10692</v>
      </c>
      <c r="K8468" s="191">
        <v>1988.5</v>
      </c>
      <c r="L8468" s="193">
        <v>5.3769172743273828</v>
      </c>
      <c r="O8468" s="185"/>
    </row>
    <row r="8469" spans="1:15" x14ac:dyDescent="0.25">
      <c r="A8469" s="239" t="s">
        <v>18708</v>
      </c>
      <c r="B8469" s="189" t="s">
        <v>7422</v>
      </c>
      <c r="C8469" s="190" t="s">
        <v>7421</v>
      </c>
      <c r="D8469" s="190" t="s">
        <v>264</v>
      </c>
      <c r="E8469" s="190" t="s">
        <v>20867</v>
      </c>
      <c r="F8469" s="190" t="s">
        <v>20869</v>
      </c>
      <c r="G8469" s="192">
        <v>40700</v>
      </c>
      <c r="H8469" s="191">
        <v>1820.3</v>
      </c>
      <c r="I8469" s="188">
        <v>22.358951821128386</v>
      </c>
      <c r="J8469" s="192">
        <v>47555</v>
      </c>
      <c r="K8469" s="191">
        <v>1830.1</v>
      </c>
      <c r="L8469" s="193">
        <v>25.984918856893067</v>
      </c>
      <c r="O8469" s="185"/>
    </row>
    <row r="8470" spans="1:15" x14ac:dyDescent="0.25">
      <c r="A8470" s="239" t="s">
        <v>18709</v>
      </c>
      <c r="B8470" s="189" t="s">
        <v>7422</v>
      </c>
      <c r="C8470" s="190" t="s">
        <v>7421</v>
      </c>
      <c r="D8470" s="190" t="s">
        <v>265</v>
      </c>
      <c r="E8470" s="190" t="s">
        <v>20867</v>
      </c>
      <c r="F8470" s="190" t="s">
        <v>20869</v>
      </c>
      <c r="G8470" s="192">
        <v>37890</v>
      </c>
      <c r="H8470" s="191">
        <v>1185.5999999999999</v>
      </c>
      <c r="I8470" s="188">
        <v>31.958502024291501</v>
      </c>
      <c r="J8470" s="192">
        <v>40849</v>
      </c>
      <c r="K8470" s="191">
        <v>1189.43</v>
      </c>
      <c r="L8470" s="193">
        <v>34.343340928007528</v>
      </c>
      <c r="O8470" s="185"/>
    </row>
    <row r="8471" spans="1:15" x14ac:dyDescent="0.25">
      <c r="A8471" s="239" t="s">
        <v>18710</v>
      </c>
      <c r="B8471" s="189" t="s">
        <v>7422</v>
      </c>
      <c r="C8471" s="190" t="s">
        <v>7421</v>
      </c>
      <c r="D8471" s="190" t="s">
        <v>266</v>
      </c>
      <c r="E8471" s="190" t="s">
        <v>20867</v>
      </c>
      <c r="F8471" s="190" t="s">
        <v>20869</v>
      </c>
      <c r="G8471" s="192">
        <v>7511</v>
      </c>
      <c r="H8471" s="191">
        <v>335.9</v>
      </c>
      <c r="I8471" s="188">
        <v>22.360821673117002</v>
      </c>
      <c r="J8471" s="192">
        <v>18638</v>
      </c>
      <c r="K8471" s="191">
        <v>336</v>
      </c>
      <c r="L8471" s="193">
        <v>55.470238095238095</v>
      </c>
      <c r="O8471" s="185"/>
    </row>
    <row r="8472" spans="1:15" x14ac:dyDescent="0.25">
      <c r="A8472" s="239" t="s">
        <v>18711</v>
      </c>
      <c r="B8472" s="189" t="s">
        <v>7422</v>
      </c>
      <c r="C8472" s="190" t="s">
        <v>7421</v>
      </c>
      <c r="D8472" s="190" t="s">
        <v>267</v>
      </c>
      <c r="E8472" s="190" t="s">
        <v>20867</v>
      </c>
      <c r="F8472" s="190" t="s">
        <v>20869</v>
      </c>
      <c r="G8472" s="192">
        <v>25117</v>
      </c>
      <c r="H8472" s="191">
        <v>4662.3</v>
      </c>
      <c r="I8472" s="188">
        <v>5.3872552173819788</v>
      </c>
      <c r="J8472" s="192">
        <v>26612</v>
      </c>
      <c r="K8472" s="191">
        <v>4697.3</v>
      </c>
      <c r="L8472" s="193">
        <v>5.6653822408617716</v>
      </c>
      <c r="O8472" s="185"/>
    </row>
    <row r="8473" spans="1:15" x14ac:dyDescent="0.25">
      <c r="A8473" s="239" t="s">
        <v>18712</v>
      </c>
      <c r="B8473" s="189" t="s">
        <v>7422</v>
      </c>
      <c r="C8473" s="190" t="s">
        <v>7421</v>
      </c>
      <c r="D8473" s="190" t="s">
        <v>7421</v>
      </c>
      <c r="E8473" s="190" t="s">
        <v>20867</v>
      </c>
      <c r="F8473" s="190" t="s">
        <v>20869</v>
      </c>
      <c r="G8473" s="192">
        <v>5894</v>
      </c>
      <c r="H8473" s="191">
        <v>332.8</v>
      </c>
      <c r="I8473" s="188">
        <v>17.710336538461537</v>
      </c>
      <c r="J8473" s="192">
        <v>6921</v>
      </c>
      <c r="K8473" s="191">
        <v>334</v>
      </c>
      <c r="L8473" s="193">
        <v>20.721556886227546</v>
      </c>
      <c r="O8473" s="185"/>
    </row>
    <row r="8474" spans="1:15" x14ac:dyDescent="0.25">
      <c r="A8474" s="239" t="s">
        <v>18713</v>
      </c>
      <c r="B8474" s="189" t="s">
        <v>7422</v>
      </c>
      <c r="C8474" s="190" t="s">
        <v>7421</v>
      </c>
      <c r="D8474" s="190" t="s">
        <v>268</v>
      </c>
      <c r="E8474" s="190" t="s">
        <v>20867</v>
      </c>
      <c r="F8474" s="190" t="s">
        <v>20869</v>
      </c>
      <c r="G8474" s="192">
        <v>37594</v>
      </c>
      <c r="H8474" s="191">
        <v>814.7</v>
      </c>
      <c r="I8474" s="188">
        <v>46.144593101755248</v>
      </c>
      <c r="J8474" s="192">
        <v>40222</v>
      </c>
      <c r="K8474" s="191">
        <v>844</v>
      </c>
      <c r="L8474" s="193">
        <v>47.656398104265406</v>
      </c>
      <c r="O8474" s="185"/>
    </row>
    <row r="8475" spans="1:15" x14ac:dyDescent="0.25">
      <c r="A8475" s="239" t="s">
        <v>18714</v>
      </c>
      <c r="B8475" s="189" t="s">
        <v>7422</v>
      </c>
      <c r="C8475" s="190" t="s">
        <v>7421</v>
      </c>
      <c r="D8475" s="190" t="s">
        <v>18715</v>
      </c>
      <c r="E8475" s="190" t="s">
        <v>20867</v>
      </c>
      <c r="F8475" s="190" t="s">
        <v>20868</v>
      </c>
      <c r="G8475" s="192">
        <v>0</v>
      </c>
      <c r="H8475" s="191">
        <v>36.299999999999997</v>
      </c>
      <c r="I8475" s="188">
        <v>0</v>
      </c>
      <c r="J8475" s="192">
        <v>0</v>
      </c>
      <c r="K8475" s="191">
        <v>39</v>
      </c>
      <c r="L8475" s="193">
        <v>0</v>
      </c>
      <c r="O8475" s="185"/>
    </row>
    <row r="8476" spans="1:15" x14ac:dyDescent="0.25">
      <c r="A8476" s="239" t="s">
        <v>18716</v>
      </c>
      <c r="B8476" s="189" t="s">
        <v>7422</v>
      </c>
      <c r="C8476" s="190" t="s">
        <v>7421</v>
      </c>
      <c r="D8476" s="190" t="s">
        <v>269</v>
      </c>
      <c r="E8476" s="190" t="s">
        <v>20867</v>
      </c>
      <c r="F8476" s="190" t="s">
        <v>20869</v>
      </c>
      <c r="G8476" s="192">
        <v>54724</v>
      </c>
      <c r="H8476" s="191">
        <v>3710.1</v>
      </c>
      <c r="I8476" s="188">
        <v>14.750006738362847</v>
      </c>
      <c r="J8476" s="192">
        <v>54934</v>
      </c>
      <c r="K8476" s="191">
        <v>3724.32</v>
      </c>
      <c r="L8476" s="193">
        <v>14.750075181509644</v>
      </c>
      <c r="O8476" s="185"/>
    </row>
    <row r="8477" spans="1:15" x14ac:dyDescent="0.25">
      <c r="A8477" s="239" t="s">
        <v>18717</v>
      </c>
      <c r="B8477" s="189" t="s">
        <v>7422</v>
      </c>
      <c r="C8477" s="190" t="s">
        <v>7421</v>
      </c>
      <c r="D8477" s="190" t="s">
        <v>8178</v>
      </c>
      <c r="E8477" s="190" t="s">
        <v>20867</v>
      </c>
      <c r="F8477" s="190" t="s">
        <v>20869</v>
      </c>
      <c r="G8477" s="192">
        <v>22503</v>
      </c>
      <c r="H8477" s="191">
        <v>1602.8</v>
      </c>
      <c r="I8477" s="188">
        <v>14.039805340653857</v>
      </c>
      <c r="J8477" s="192">
        <v>26904</v>
      </c>
      <c r="K8477" s="191">
        <v>1626</v>
      </c>
      <c r="L8477" s="193">
        <v>16.546125461254611</v>
      </c>
      <c r="O8477" s="185"/>
    </row>
    <row r="8478" spans="1:15" x14ac:dyDescent="0.25">
      <c r="A8478" s="239" t="s">
        <v>18718</v>
      </c>
      <c r="B8478" s="189" t="s">
        <v>7422</v>
      </c>
      <c r="C8478" s="190" t="s">
        <v>7421</v>
      </c>
      <c r="D8478" s="190" t="s">
        <v>270</v>
      </c>
      <c r="E8478" s="190" t="s">
        <v>20867</v>
      </c>
      <c r="F8478" s="190" t="s">
        <v>20869</v>
      </c>
      <c r="G8478" s="192">
        <v>29552</v>
      </c>
      <c r="H8478" s="191">
        <v>1173.0999999999999</v>
      </c>
      <c r="I8478" s="188">
        <v>25.191373284459981</v>
      </c>
      <c r="J8478" s="192">
        <v>39167</v>
      </c>
      <c r="K8478" s="191">
        <v>1174.19</v>
      </c>
      <c r="L8478" s="193">
        <v>33.356611791958713</v>
      </c>
      <c r="O8478" s="185"/>
    </row>
    <row r="8479" spans="1:15" x14ac:dyDescent="0.25">
      <c r="A8479" s="239" t="s">
        <v>18719</v>
      </c>
      <c r="B8479" s="189" t="s">
        <v>7424</v>
      </c>
      <c r="C8479" s="190" t="s">
        <v>7423</v>
      </c>
      <c r="D8479" s="190" t="s">
        <v>18720</v>
      </c>
      <c r="E8479" s="190" t="s">
        <v>20867</v>
      </c>
      <c r="F8479" s="190" t="s">
        <v>20868</v>
      </c>
      <c r="G8479" s="192">
        <v>0</v>
      </c>
      <c r="H8479" s="191">
        <v>81.459999999999994</v>
      </c>
      <c r="I8479" s="188">
        <v>0</v>
      </c>
      <c r="J8479" s="192">
        <v>0</v>
      </c>
      <c r="K8479" s="191">
        <v>77.150000000000006</v>
      </c>
      <c r="L8479" s="193">
        <v>0</v>
      </c>
      <c r="O8479" s="185"/>
    </row>
    <row r="8480" spans="1:15" x14ac:dyDescent="0.25">
      <c r="A8480" s="239" t="s">
        <v>18721</v>
      </c>
      <c r="B8480" s="189" t="s">
        <v>7424</v>
      </c>
      <c r="C8480" s="190" t="s">
        <v>7423</v>
      </c>
      <c r="D8480" s="190" t="s">
        <v>3094</v>
      </c>
      <c r="E8480" s="190" t="s">
        <v>20867</v>
      </c>
      <c r="F8480" s="190" t="s">
        <v>20869</v>
      </c>
      <c r="G8480" s="192">
        <v>2000</v>
      </c>
      <c r="H8480" s="191">
        <v>86.74</v>
      </c>
      <c r="I8480" s="188">
        <v>23.057412958266085</v>
      </c>
      <c r="J8480" s="192">
        <v>1800</v>
      </c>
      <c r="K8480" s="191">
        <v>91.49</v>
      </c>
      <c r="L8480" s="193">
        <v>19.674281342223196</v>
      </c>
      <c r="O8480" s="185"/>
    </row>
    <row r="8481" spans="1:15" x14ac:dyDescent="0.25">
      <c r="A8481" s="239" t="s">
        <v>18722</v>
      </c>
      <c r="B8481" s="189" t="s">
        <v>7424</v>
      </c>
      <c r="C8481" s="190" t="s">
        <v>7423</v>
      </c>
      <c r="D8481" s="190" t="s">
        <v>3095</v>
      </c>
      <c r="E8481" s="190" t="s">
        <v>20867</v>
      </c>
      <c r="F8481" s="190" t="s">
        <v>20869</v>
      </c>
      <c r="G8481" s="192">
        <v>500</v>
      </c>
      <c r="H8481" s="191">
        <v>84.83</v>
      </c>
      <c r="I8481" s="188">
        <v>5.8941412236237181</v>
      </c>
      <c r="J8481" s="192">
        <v>500</v>
      </c>
      <c r="K8481" s="191">
        <v>85.52</v>
      </c>
      <c r="L8481" s="193">
        <v>5.8465855940130966</v>
      </c>
      <c r="O8481" s="185"/>
    </row>
    <row r="8482" spans="1:15" x14ac:dyDescent="0.25">
      <c r="A8482" s="239" t="s">
        <v>18723</v>
      </c>
      <c r="B8482" s="189" t="s">
        <v>7424</v>
      </c>
      <c r="C8482" s="190" t="s">
        <v>7423</v>
      </c>
      <c r="D8482" s="190" t="s">
        <v>18724</v>
      </c>
      <c r="E8482" s="190" t="s">
        <v>20867</v>
      </c>
      <c r="F8482" s="190" t="s">
        <v>20870</v>
      </c>
      <c r="G8482" s="192">
        <v>4446</v>
      </c>
      <c r="H8482" s="191">
        <v>239.15</v>
      </c>
      <c r="I8482" s="188">
        <v>18.5908425674263</v>
      </c>
      <c r="J8482" s="192">
        <v>4484</v>
      </c>
      <c r="K8482" s="191">
        <v>245.73</v>
      </c>
      <c r="L8482" s="193">
        <v>18.247670207137915</v>
      </c>
      <c r="O8482" s="185"/>
    </row>
    <row r="8483" spans="1:15" x14ac:dyDescent="0.25">
      <c r="A8483" s="239" t="s">
        <v>18725</v>
      </c>
      <c r="B8483" s="189" t="s">
        <v>7424</v>
      </c>
      <c r="C8483" s="190" t="s">
        <v>7423</v>
      </c>
      <c r="D8483" s="190" t="s">
        <v>3096</v>
      </c>
      <c r="E8483" s="190" t="s">
        <v>20867</v>
      </c>
      <c r="F8483" s="190" t="s">
        <v>20869</v>
      </c>
      <c r="G8483" s="192">
        <v>20750</v>
      </c>
      <c r="H8483" s="191">
        <v>1052</v>
      </c>
      <c r="I8483" s="188">
        <v>19.724334600760457</v>
      </c>
      <c r="J8483" s="192">
        <v>21000</v>
      </c>
      <c r="K8483" s="191">
        <v>1066.1099999999999</v>
      </c>
      <c r="L8483" s="193">
        <v>19.697779778822074</v>
      </c>
      <c r="O8483" s="185"/>
    </row>
    <row r="8484" spans="1:15" x14ac:dyDescent="0.25">
      <c r="A8484" s="239" t="s">
        <v>18726</v>
      </c>
      <c r="B8484" s="189" t="s">
        <v>7424</v>
      </c>
      <c r="C8484" s="190" t="s">
        <v>7423</v>
      </c>
      <c r="D8484" s="190" t="s">
        <v>18727</v>
      </c>
      <c r="E8484" s="190" t="s">
        <v>20867</v>
      </c>
      <c r="F8484" s="190" t="s">
        <v>20870</v>
      </c>
      <c r="G8484" s="192">
        <v>28489</v>
      </c>
      <c r="H8484" s="191">
        <v>1021.9</v>
      </c>
      <c r="I8484" s="188">
        <v>27.878461689010667</v>
      </c>
      <c r="J8484" s="192">
        <v>32321</v>
      </c>
      <c r="K8484" s="191">
        <v>1051.08</v>
      </c>
      <c r="L8484" s="193">
        <v>30.750275906686458</v>
      </c>
      <c r="O8484" s="185"/>
    </row>
    <row r="8485" spans="1:15" x14ac:dyDescent="0.25">
      <c r="A8485" s="239" t="s">
        <v>18728</v>
      </c>
      <c r="B8485" s="189" t="s">
        <v>7424</v>
      </c>
      <c r="C8485" s="190" t="s">
        <v>7423</v>
      </c>
      <c r="D8485" s="190" t="s">
        <v>1117</v>
      </c>
      <c r="E8485" s="190" t="s">
        <v>20867</v>
      </c>
      <c r="F8485" s="190" t="s">
        <v>20869</v>
      </c>
      <c r="G8485" s="192">
        <v>5500</v>
      </c>
      <c r="H8485" s="191">
        <v>285.01</v>
      </c>
      <c r="I8485" s="188">
        <v>19.297568506368197</v>
      </c>
      <c r="J8485" s="192">
        <v>5500</v>
      </c>
      <c r="K8485" s="191">
        <v>285.36</v>
      </c>
      <c r="L8485" s="193">
        <v>19.27389963554808</v>
      </c>
      <c r="O8485" s="185"/>
    </row>
    <row r="8486" spans="1:15" x14ac:dyDescent="0.25">
      <c r="A8486" s="239" t="s">
        <v>18729</v>
      </c>
      <c r="B8486" s="189" t="s">
        <v>7424</v>
      </c>
      <c r="C8486" s="190" t="s">
        <v>7423</v>
      </c>
      <c r="D8486" s="190" t="s">
        <v>1118</v>
      </c>
      <c r="E8486" s="190" t="s">
        <v>20867</v>
      </c>
      <c r="F8486" s="190" t="s">
        <v>20869</v>
      </c>
      <c r="G8486" s="192">
        <v>4700</v>
      </c>
      <c r="H8486" s="191">
        <v>196.21</v>
      </c>
      <c r="I8486" s="188">
        <v>23.953926915040007</v>
      </c>
      <c r="J8486" s="192">
        <v>4900</v>
      </c>
      <c r="K8486" s="191">
        <v>200.22</v>
      </c>
      <c r="L8486" s="193">
        <v>24.473079612426332</v>
      </c>
      <c r="O8486" s="185"/>
    </row>
    <row r="8487" spans="1:15" x14ac:dyDescent="0.25">
      <c r="A8487" s="239" t="s">
        <v>18730</v>
      </c>
      <c r="B8487" s="189" t="s">
        <v>7424</v>
      </c>
      <c r="C8487" s="190" t="s">
        <v>7423</v>
      </c>
      <c r="D8487" s="190" t="s">
        <v>1119</v>
      </c>
      <c r="E8487" s="190" t="s">
        <v>20867</v>
      </c>
      <c r="F8487" s="190" t="s">
        <v>20869</v>
      </c>
      <c r="G8487" s="192">
        <v>9843</v>
      </c>
      <c r="H8487" s="191">
        <v>598.79999999999995</v>
      </c>
      <c r="I8487" s="188">
        <v>16.437875751503007</v>
      </c>
      <c r="J8487" s="192">
        <v>13900</v>
      </c>
      <c r="K8487" s="191">
        <v>612.72</v>
      </c>
      <c r="L8487" s="193">
        <v>22.685729207468338</v>
      </c>
      <c r="O8487" s="185"/>
    </row>
    <row r="8488" spans="1:15" x14ac:dyDescent="0.25">
      <c r="A8488" s="239" t="s">
        <v>18731</v>
      </c>
      <c r="B8488" s="189" t="s">
        <v>7424</v>
      </c>
      <c r="C8488" s="190" t="s">
        <v>7423</v>
      </c>
      <c r="D8488" s="190" t="s">
        <v>1120</v>
      </c>
      <c r="E8488" s="190" t="s">
        <v>20867</v>
      </c>
      <c r="F8488" s="190" t="s">
        <v>20869</v>
      </c>
      <c r="G8488" s="192">
        <v>2150</v>
      </c>
      <c r="H8488" s="191">
        <v>129.81</v>
      </c>
      <c r="I8488" s="188">
        <v>16.562668515522688</v>
      </c>
      <c r="J8488" s="192">
        <v>2223</v>
      </c>
      <c r="K8488" s="191">
        <v>130.11000000000001</v>
      </c>
      <c r="L8488" s="193">
        <v>17.085543002075166</v>
      </c>
      <c r="O8488" s="185"/>
    </row>
    <row r="8489" spans="1:15" x14ac:dyDescent="0.25">
      <c r="A8489" s="239" t="s">
        <v>18732</v>
      </c>
      <c r="B8489" s="189" t="s">
        <v>7424</v>
      </c>
      <c r="C8489" s="190" t="s">
        <v>7423</v>
      </c>
      <c r="D8489" s="190" t="s">
        <v>8010</v>
      </c>
      <c r="E8489" s="190" t="s">
        <v>20867</v>
      </c>
      <c r="F8489" s="190" t="s">
        <v>20869</v>
      </c>
      <c r="G8489" s="192">
        <v>8126</v>
      </c>
      <c r="H8489" s="191">
        <v>342.98</v>
      </c>
      <c r="I8489" s="188">
        <v>23.692343576884948</v>
      </c>
      <c r="J8489" s="192">
        <v>8681</v>
      </c>
      <c r="K8489" s="191">
        <v>348.93</v>
      </c>
      <c r="L8489" s="193">
        <v>24.878915541799213</v>
      </c>
      <c r="O8489" s="185"/>
    </row>
    <row r="8490" spans="1:15" x14ac:dyDescent="0.25">
      <c r="A8490" s="239" t="s">
        <v>18733</v>
      </c>
      <c r="B8490" s="189" t="s">
        <v>7424</v>
      </c>
      <c r="C8490" s="190" t="s">
        <v>7423</v>
      </c>
      <c r="D8490" s="190" t="s">
        <v>1121</v>
      </c>
      <c r="E8490" s="190" t="s">
        <v>20867</v>
      </c>
      <c r="F8490" s="190" t="s">
        <v>20869</v>
      </c>
      <c r="G8490" s="192">
        <v>2250</v>
      </c>
      <c r="H8490" s="191">
        <v>116.5</v>
      </c>
      <c r="I8490" s="188">
        <v>19.313304721030043</v>
      </c>
      <c r="J8490" s="192">
        <v>2250</v>
      </c>
      <c r="K8490" s="191">
        <v>120.42</v>
      </c>
      <c r="L8490" s="193">
        <v>18.684603886397607</v>
      </c>
      <c r="O8490" s="185"/>
    </row>
    <row r="8491" spans="1:15" x14ac:dyDescent="0.25">
      <c r="A8491" s="239" t="s">
        <v>18734</v>
      </c>
      <c r="B8491" s="189" t="s">
        <v>7424</v>
      </c>
      <c r="C8491" s="190" t="s">
        <v>7423</v>
      </c>
      <c r="D8491" s="190" t="s">
        <v>1122</v>
      </c>
      <c r="E8491" s="190" t="s">
        <v>20867</v>
      </c>
      <c r="F8491" s="190" t="s">
        <v>20869</v>
      </c>
      <c r="G8491" s="192">
        <v>23290</v>
      </c>
      <c r="H8491" s="191">
        <v>1967.11</v>
      </c>
      <c r="I8491" s="188">
        <v>11.839703931147724</v>
      </c>
      <c r="J8491" s="192">
        <v>23154</v>
      </c>
      <c r="K8491" s="191">
        <v>1955.6</v>
      </c>
      <c r="L8491" s="193">
        <v>11.839844548987523</v>
      </c>
      <c r="O8491" s="185"/>
    </row>
    <row r="8492" spans="1:15" x14ac:dyDescent="0.25">
      <c r="A8492" s="239" t="s">
        <v>18735</v>
      </c>
      <c r="B8492" s="189" t="s">
        <v>7424</v>
      </c>
      <c r="C8492" s="190" t="s">
        <v>7423</v>
      </c>
      <c r="D8492" s="190" t="s">
        <v>1123</v>
      </c>
      <c r="E8492" s="190" t="s">
        <v>20867</v>
      </c>
      <c r="F8492" s="190" t="s">
        <v>20869</v>
      </c>
      <c r="G8492" s="192">
        <v>1500</v>
      </c>
      <c r="H8492" s="191">
        <v>132.02000000000001</v>
      </c>
      <c r="I8492" s="188">
        <v>11.361914861384637</v>
      </c>
      <c r="J8492" s="192">
        <v>1500</v>
      </c>
      <c r="K8492" s="191">
        <v>132.54</v>
      </c>
      <c r="L8492" s="193">
        <v>11.317338162064283</v>
      </c>
      <c r="O8492" s="185"/>
    </row>
    <row r="8493" spans="1:15" x14ac:dyDescent="0.25">
      <c r="A8493" s="239" t="s">
        <v>18736</v>
      </c>
      <c r="B8493" s="189" t="s">
        <v>7424</v>
      </c>
      <c r="C8493" s="190" t="s">
        <v>7423</v>
      </c>
      <c r="D8493" s="190" t="s">
        <v>1124</v>
      </c>
      <c r="E8493" s="190" t="s">
        <v>20867</v>
      </c>
      <c r="F8493" s="190" t="s">
        <v>20869</v>
      </c>
      <c r="G8493" s="192">
        <v>15300</v>
      </c>
      <c r="H8493" s="191">
        <v>752.62</v>
      </c>
      <c r="I8493" s="188">
        <v>20.328984082272594</v>
      </c>
      <c r="J8493" s="192">
        <v>16065</v>
      </c>
      <c r="K8493" s="191">
        <v>764.65</v>
      </c>
      <c r="L8493" s="193">
        <v>21.009612240894526</v>
      </c>
      <c r="O8493" s="185"/>
    </row>
    <row r="8494" spans="1:15" x14ac:dyDescent="0.25">
      <c r="A8494" s="239" t="s">
        <v>18737</v>
      </c>
      <c r="B8494" s="189" t="s">
        <v>7424</v>
      </c>
      <c r="C8494" s="190" t="s">
        <v>7423</v>
      </c>
      <c r="D8494" s="190" t="s">
        <v>18738</v>
      </c>
      <c r="E8494" s="190" t="s">
        <v>20867</v>
      </c>
      <c r="F8494" s="190" t="s">
        <v>20870</v>
      </c>
      <c r="G8494" s="192">
        <v>0</v>
      </c>
      <c r="H8494" s="191">
        <v>0</v>
      </c>
      <c r="I8494" s="188">
        <v>0</v>
      </c>
      <c r="J8494" s="192">
        <v>0</v>
      </c>
      <c r="K8494" s="191">
        <v>0</v>
      </c>
      <c r="L8494" s="193">
        <v>0</v>
      </c>
      <c r="O8494" s="185"/>
    </row>
    <row r="8495" spans="1:15" x14ac:dyDescent="0.25">
      <c r="A8495" s="239" t="s">
        <v>18739</v>
      </c>
      <c r="B8495" s="189" t="s">
        <v>7424</v>
      </c>
      <c r="C8495" s="190" t="s">
        <v>7423</v>
      </c>
      <c r="D8495" s="190" t="s">
        <v>1125</v>
      </c>
      <c r="E8495" s="190" t="s">
        <v>20867</v>
      </c>
      <c r="F8495" s="190" t="s">
        <v>20869</v>
      </c>
      <c r="G8495" s="192">
        <v>26543.99</v>
      </c>
      <c r="H8495" s="191">
        <v>937.95</v>
      </c>
      <c r="I8495" s="188">
        <v>28.30000533077456</v>
      </c>
      <c r="J8495" s="192">
        <v>26948</v>
      </c>
      <c r="K8495" s="191">
        <v>952.22</v>
      </c>
      <c r="L8495" s="193">
        <v>28.300182730881517</v>
      </c>
      <c r="O8495" s="185"/>
    </row>
    <row r="8496" spans="1:15" x14ac:dyDescent="0.25">
      <c r="A8496" s="239" t="s">
        <v>18740</v>
      </c>
      <c r="B8496" s="189" t="s">
        <v>7424</v>
      </c>
      <c r="C8496" s="190" t="s">
        <v>7423</v>
      </c>
      <c r="D8496" s="190" t="s">
        <v>18741</v>
      </c>
      <c r="E8496" s="190" t="s">
        <v>20867</v>
      </c>
      <c r="F8496" s="190" t="s">
        <v>20870</v>
      </c>
      <c r="G8496" s="192">
        <v>0</v>
      </c>
      <c r="H8496" s="191">
        <v>0</v>
      </c>
      <c r="I8496" s="188">
        <v>0</v>
      </c>
      <c r="J8496" s="192">
        <v>0</v>
      </c>
      <c r="K8496" s="191">
        <v>0</v>
      </c>
      <c r="L8496" s="193">
        <v>0</v>
      </c>
      <c r="O8496" s="185"/>
    </row>
    <row r="8497" spans="1:15" x14ac:dyDescent="0.25">
      <c r="A8497" s="239" t="s">
        <v>18742</v>
      </c>
      <c r="B8497" s="189" t="s">
        <v>7424</v>
      </c>
      <c r="C8497" s="190" t="s">
        <v>7423</v>
      </c>
      <c r="D8497" s="190" t="s">
        <v>1126</v>
      </c>
      <c r="E8497" s="190" t="s">
        <v>20867</v>
      </c>
      <c r="F8497" s="190" t="s">
        <v>20869</v>
      </c>
      <c r="G8497" s="192">
        <v>607.37</v>
      </c>
      <c r="H8497" s="191">
        <v>58.64</v>
      </c>
      <c r="I8497" s="188">
        <v>10.357605729877218</v>
      </c>
      <c r="J8497" s="192">
        <v>600</v>
      </c>
      <c r="K8497" s="191">
        <v>58.89</v>
      </c>
      <c r="L8497" s="193">
        <v>10.188487009679063</v>
      </c>
      <c r="O8497" s="185"/>
    </row>
    <row r="8498" spans="1:15" x14ac:dyDescent="0.25">
      <c r="A8498" s="239" t="s">
        <v>18743</v>
      </c>
      <c r="B8498" s="189" t="s">
        <v>7424</v>
      </c>
      <c r="C8498" s="190" t="s">
        <v>7423</v>
      </c>
      <c r="D8498" s="190" t="s">
        <v>1127</v>
      </c>
      <c r="E8498" s="190" t="s">
        <v>20867</v>
      </c>
      <c r="F8498" s="190" t="s">
        <v>20869</v>
      </c>
      <c r="G8498" s="192">
        <v>2832</v>
      </c>
      <c r="H8498" s="191">
        <v>113.55</v>
      </c>
      <c r="I8498" s="188">
        <v>24.940554821664467</v>
      </c>
      <c r="J8498" s="192">
        <v>2844</v>
      </c>
      <c r="K8498" s="191">
        <v>116.15</v>
      </c>
      <c r="L8498" s="193">
        <v>24.485578992681877</v>
      </c>
      <c r="O8498" s="185"/>
    </row>
    <row r="8499" spans="1:15" x14ac:dyDescent="0.25">
      <c r="A8499" s="239" t="s">
        <v>18744</v>
      </c>
      <c r="B8499" s="189" t="s">
        <v>7424</v>
      </c>
      <c r="C8499" s="190" t="s">
        <v>7423</v>
      </c>
      <c r="D8499" s="190" t="s">
        <v>1128</v>
      </c>
      <c r="E8499" s="190" t="s">
        <v>20867</v>
      </c>
      <c r="F8499" s="190" t="s">
        <v>20869</v>
      </c>
      <c r="G8499" s="192">
        <v>1800</v>
      </c>
      <c r="H8499" s="191">
        <v>139.03</v>
      </c>
      <c r="I8499" s="188">
        <v>12.946846004459468</v>
      </c>
      <c r="J8499" s="192">
        <v>2000</v>
      </c>
      <c r="K8499" s="191">
        <v>139.93</v>
      </c>
      <c r="L8499" s="193">
        <v>14.292860716072321</v>
      </c>
      <c r="O8499" s="185"/>
    </row>
    <row r="8500" spans="1:15" x14ac:dyDescent="0.25">
      <c r="A8500" s="239" t="s">
        <v>18745</v>
      </c>
      <c r="B8500" s="189" t="s">
        <v>7424</v>
      </c>
      <c r="C8500" s="190" t="s">
        <v>7423</v>
      </c>
      <c r="D8500" s="190" t="s">
        <v>1129</v>
      </c>
      <c r="E8500" s="190" t="s">
        <v>20867</v>
      </c>
      <c r="F8500" s="190" t="s">
        <v>20869</v>
      </c>
      <c r="G8500" s="192">
        <v>4000</v>
      </c>
      <c r="H8500" s="191">
        <v>249.16</v>
      </c>
      <c r="I8500" s="188">
        <v>16.053941242575053</v>
      </c>
      <c r="J8500" s="192">
        <v>4000</v>
      </c>
      <c r="K8500" s="191">
        <v>252.87</v>
      </c>
      <c r="L8500" s="193">
        <v>15.818404713884604</v>
      </c>
      <c r="O8500" s="185"/>
    </row>
    <row r="8501" spans="1:15" x14ac:dyDescent="0.25">
      <c r="A8501" s="239" t="s">
        <v>18746</v>
      </c>
      <c r="B8501" s="189" t="s">
        <v>7424</v>
      </c>
      <c r="C8501" s="190" t="s">
        <v>7423</v>
      </c>
      <c r="D8501" s="190" t="s">
        <v>1130</v>
      </c>
      <c r="E8501" s="190" t="s">
        <v>20867</v>
      </c>
      <c r="F8501" s="190" t="s">
        <v>20869</v>
      </c>
      <c r="G8501" s="192">
        <v>5496</v>
      </c>
      <c r="H8501" s="191">
        <v>424.73</v>
      </c>
      <c r="I8501" s="188">
        <v>12.939985402490993</v>
      </c>
      <c r="J8501" s="192">
        <v>5508</v>
      </c>
      <c r="K8501" s="191">
        <v>425.85</v>
      </c>
      <c r="L8501" s="193">
        <v>12.934131736526945</v>
      </c>
      <c r="O8501" s="185"/>
    </row>
    <row r="8502" spans="1:15" x14ac:dyDescent="0.25">
      <c r="A8502" s="239" t="s">
        <v>18747</v>
      </c>
      <c r="B8502" s="189" t="s">
        <v>7424</v>
      </c>
      <c r="C8502" s="190" t="s">
        <v>7423</v>
      </c>
      <c r="D8502" s="190" t="s">
        <v>1131</v>
      </c>
      <c r="E8502" s="190" t="s">
        <v>20867</v>
      </c>
      <c r="F8502" s="190" t="s">
        <v>20869</v>
      </c>
      <c r="G8502" s="192">
        <v>4500</v>
      </c>
      <c r="H8502" s="191">
        <v>225.54</v>
      </c>
      <c r="I8502" s="188">
        <v>19.952114924181963</v>
      </c>
      <c r="J8502" s="192">
        <v>4500</v>
      </c>
      <c r="K8502" s="191">
        <v>228.27</v>
      </c>
      <c r="L8502" s="193">
        <v>19.713497174398736</v>
      </c>
      <c r="O8502" s="185"/>
    </row>
    <row r="8503" spans="1:15" x14ac:dyDescent="0.25">
      <c r="A8503" s="239" t="s">
        <v>18748</v>
      </c>
      <c r="B8503" s="189" t="s">
        <v>7424</v>
      </c>
      <c r="C8503" s="190" t="s">
        <v>7423</v>
      </c>
      <c r="D8503" s="190" t="s">
        <v>8011</v>
      </c>
      <c r="E8503" s="190" t="s">
        <v>20867</v>
      </c>
      <c r="F8503" s="190" t="s">
        <v>20870</v>
      </c>
      <c r="G8503" s="192">
        <v>3839.23</v>
      </c>
      <c r="H8503" s="191">
        <v>199.03</v>
      </c>
      <c r="I8503" s="188">
        <v>19.289705069587498</v>
      </c>
      <c r="J8503" s="192">
        <v>3938</v>
      </c>
      <c r="K8503" s="191">
        <v>204.14</v>
      </c>
      <c r="L8503" s="193">
        <v>19.290682864700695</v>
      </c>
      <c r="O8503" s="185"/>
    </row>
    <row r="8504" spans="1:15" x14ac:dyDescent="0.25">
      <c r="A8504" s="239" t="s">
        <v>18749</v>
      </c>
      <c r="B8504" s="189" t="s">
        <v>7424</v>
      </c>
      <c r="C8504" s="190" t="s">
        <v>7423</v>
      </c>
      <c r="D8504" s="190" t="s">
        <v>1132</v>
      </c>
      <c r="E8504" s="190" t="s">
        <v>20867</v>
      </c>
      <c r="F8504" s="190" t="s">
        <v>20869</v>
      </c>
      <c r="G8504" s="192">
        <v>12650</v>
      </c>
      <c r="H8504" s="191">
        <v>562.51</v>
      </c>
      <c r="I8504" s="188">
        <v>22.488489093527228</v>
      </c>
      <c r="J8504" s="192">
        <v>14000</v>
      </c>
      <c r="K8504" s="191">
        <v>569.28</v>
      </c>
      <c r="L8504" s="193">
        <v>24.592467678471053</v>
      </c>
      <c r="O8504" s="185"/>
    </row>
    <row r="8505" spans="1:15" x14ac:dyDescent="0.25">
      <c r="A8505" s="239" t="s">
        <v>18750</v>
      </c>
      <c r="B8505" s="189" t="s">
        <v>7424</v>
      </c>
      <c r="C8505" s="190" t="s">
        <v>7423</v>
      </c>
      <c r="D8505" s="190" t="s">
        <v>1133</v>
      </c>
      <c r="E8505" s="190" t="s">
        <v>20867</v>
      </c>
      <c r="F8505" s="190" t="s">
        <v>20869</v>
      </c>
      <c r="G8505" s="192">
        <v>15366</v>
      </c>
      <c r="H8505" s="191">
        <v>692.23</v>
      </c>
      <c r="I8505" s="188">
        <v>22.197824422518526</v>
      </c>
      <c r="J8505" s="192">
        <v>15342</v>
      </c>
      <c r="K8505" s="191">
        <v>692.49</v>
      </c>
      <c r="L8505" s="193">
        <v>22.154832560759001</v>
      </c>
      <c r="O8505" s="185"/>
    </row>
    <row r="8506" spans="1:15" x14ac:dyDescent="0.25">
      <c r="A8506" s="239" t="s">
        <v>18751</v>
      </c>
      <c r="B8506" s="189" t="s">
        <v>7424</v>
      </c>
      <c r="C8506" s="190" t="s">
        <v>7423</v>
      </c>
      <c r="D8506" s="190" t="s">
        <v>1134</v>
      </c>
      <c r="E8506" s="190" t="s">
        <v>20867</v>
      </c>
      <c r="F8506" s="190" t="s">
        <v>20869</v>
      </c>
      <c r="G8506" s="192">
        <v>25871</v>
      </c>
      <c r="H8506" s="191">
        <v>903.16</v>
      </c>
      <c r="I8506" s="188">
        <v>28.644979848531822</v>
      </c>
      <c r="J8506" s="192">
        <v>25122</v>
      </c>
      <c r="K8506" s="191">
        <v>904.74</v>
      </c>
      <c r="L8506" s="193">
        <v>27.767093308574839</v>
      </c>
      <c r="O8506" s="185"/>
    </row>
    <row r="8507" spans="1:15" x14ac:dyDescent="0.25">
      <c r="A8507" s="239" t="s">
        <v>18752</v>
      </c>
      <c r="B8507" s="189" t="s">
        <v>7424</v>
      </c>
      <c r="C8507" s="190" t="s">
        <v>7423</v>
      </c>
      <c r="D8507" s="190" t="s">
        <v>1135</v>
      </c>
      <c r="E8507" s="190" t="s">
        <v>20867</v>
      </c>
      <c r="F8507" s="190" t="s">
        <v>20869</v>
      </c>
      <c r="G8507" s="192">
        <v>4250</v>
      </c>
      <c r="H8507" s="191">
        <v>165.34</v>
      </c>
      <c r="I8507" s="188">
        <v>25.704608685133664</v>
      </c>
      <c r="J8507" s="192">
        <v>4250</v>
      </c>
      <c r="K8507" s="191">
        <v>162.35</v>
      </c>
      <c r="L8507" s="193">
        <v>26.178010471204189</v>
      </c>
      <c r="O8507" s="185"/>
    </row>
    <row r="8508" spans="1:15" x14ac:dyDescent="0.25">
      <c r="A8508" s="239" t="s">
        <v>18753</v>
      </c>
      <c r="B8508" s="189" t="s">
        <v>7424</v>
      </c>
      <c r="C8508" s="190" t="s">
        <v>7423</v>
      </c>
      <c r="D8508" s="190" t="s">
        <v>1136</v>
      </c>
      <c r="E8508" s="190" t="s">
        <v>20867</v>
      </c>
      <c r="F8508" s="190" t="s">
        <v>20869</v>
      </c>
      <c r="G8508" s="192">
        <v>5000</v>
      </c>
      <c r="H8508" s="191">
        <v>317.33999999999997</v>
      </c>
      <c r="I8508" s="188">
        <v>15.755971513203505</v>
      </c>
      <c r="J8508" s="192">
        <v>5000</v>
      </c>
      <c r="K8508" s="191">
        <v>320.08999999999997</v>
      </c>
      <c r="L8508" s="193">
        <v>15.620606704364398</v>
      </c>
      <c r="O8508" s="185"/>
    </row>
    <row r="8509" spans="1:15" x14ac:dyDescent="0.25">
      <c r="A8509" s="239" t="s">
        <v>18754</v>
      </c>
      <c r="B8509" s="189" t="s">
        <v>7424</v>
      </c>
      <c r="C8509" s="190" t="s">
        <v>7423</v>
      </c>
      <c r="D8509" s="190" t="s">
        <v>18755</v>
      </c>
      <c r="E8509" s="190" t="s">
        <v>20867</v>
      </c>
      <c r="F8509" s="190" t="s">
        <v>20870</v>
      </c>
      <c r="G8509" s="192">
        <v>0</v>
      </c>
      <c r="H8509" s="191">
        <v>0</v>
      </c>
      <c r="I8509" s="188">
        <v>0</v>
      </c>
      <c r="J8509" s="192">
        <v>0</v>
      </c>
      <c r="K8509" s="191">
        <v>0</v>
      </c>
      <c r="L8509" s="193">
        <v>0</v>
      </c>
      <c r="O8509" s="185"/>
    </row>
    <row r="8510" spans="1:15" x14ac:dyDescent="0.25">
      <c r="A8510" s="239" t="s">
        <v>18756</v>
      </c>
      <c r="B8510" s="189" t="s">
        <v>7424</v>
      </c>
      <c r="C8510" s="190" t="s">
        <v>7423</v>
      </c>
      <c r="D8510" s="190" t="s">
        <v>18757</v>
      </c>
      <c r="E8510" s="190" t="s">
        <v>20867</v>
      </c>
      <c r="F8510" s="190" t="s">
        <v>20868</v>
      </c>
      <c r="G8510" s="192">
        <v>0</v>
      </c>
      <c r="H8510" s="191">
        <v>165.11</v>
      </c>
      <c r="I8510" s="188">
        <v>0</v>
      </c>
      <c r="J8510" s="192">
        <v>0</v>
      </c>
      <c r="K8510" s="191">
        <v>168.69</v>
      </c>
      <c r="L8510" s="193">
        <v>0</v>
      </c>
      <c r="O8510" s="185"/>
    </row>
    <row r="8511" spans="1:15" x14ac:dyDescent="0.25">
      <c r="A8511" s="239" t="s">
        <v>18758</v>
      </c>
      <c r="B8511" s="189" t="s">
        <v>7424</v>
      </c>
      <c r="C8511" s="190" t="s">
        <v>7423</v>
      </c>
      <c r="D8511" s="190" t="s">
        <v>1137</v>
      </c>
      <c r="E8511" s="190" t="s">
        <v>20867</v>
      </c>
      <c r="F8511" s="190" t="s">
        <v>20869</v>
      </c>
      <c r="G8511" s="192">
        <v>8885</v>
      </c>
      <c r="H8511" s="191">
        <v>435.08</v>
      </c>
      <c r="I8511" s="188">
        <v>20.421531672336123</v>
      </c>
      <c r="J8511" s="192">
        <v>8899</v>
      </c>
      <c r="K8511" s="191">
        <v>451.84</v>
      </c>
      <c r="L8511" s="193">
        <v>19.695024787535413</v>
      </c>
      <c r="O8511" s="185"/>
    </row>
    <row r="8512" spans="1:15" x14ac:dyDescent="0.25">
      <c r="A8512" s="239" t="s">
        <v>18759</v>
      </c>
      <c r="B8512" s="189" t="s">
        <v>7424</v>
      </c>
      <c r="C8512" s="190" t="s">
        <v>7423</v>
      </c>
      <c r="D8512" s="190" t="s">
        <v>8012</v>
      </c>
      <c r="E8512" s="190" t="s">
        <v>20867</v>
      </c>
      <c r="F8512" s="190" t="s">
        <v>20870</v>
      </c>
      <c r="G8512" s="192">
        <v>14000</v>
      </c>
      <c r="H8512" s="191">
        <v>574.63</v>
      </c>
      <c r="I8512" s="188">
        <v>24.363503471799245</v>
      </c>
      <c r="J8512" s="192">
        <v>14000</v>
      </c>
      <c r="K8512" s="191">
        <v>576.15</v>
      </c>
      <c r="L8512" s="193">
        <v>24.299227631693135</v>
      </c>
      <c r="O8512" s="185"/>
    </row>
    <row r="8513" spans="1:15" x14ac:dyDescent="0.25">
      <c r="A8513" s="239" t="s">
        <v>18760</v>
      </c>
      <c r="B8513" s="189" t="s">
        <v>7424</v>
      </c>
      <c r="C8513" s="190" t="s">
        <v>7423</v>
      </c>
      <c r="D8513" s="190" t="s">
        <v>1138</v>
      </c>
      <c r="E8513" s="190" t="s">
        <v>20867</v>
      </c>
      <c r="F8513" s="190" t="s">
        <v>20869</v>
      </c>
      <c r="G8513" s="192">
        <v>4800</v>
      </c>
      <c r="H8513" s="191">
        <v>121.94</v>
      </c>
      <c r="I8513" s="188">
        <v>39.363621453173693</v>
      </c>
      <c r="J8513" s="192">
        <v>4800</v>
      </c>
      <c r="K8513" s="191">
        <v>124.91</v>
      </c>
      <c r="L8513" s="193">
        <v>38.427667920903055</v>
      </c>
      <c r="O8513" s="185"/>
    </row>
    <row r="8514" spans="1:15" x14ac:dyDescent="0.25">
      <c r="A8514" s="239" t="s">
        <v>18761</v>
      </c>
      <c r="B8514" s="189" t="s">
        <v>7424</v>
      </c>
      <c r="C8514" s="190" t="s">
        <v>7423</v>
      </c>
      <c r="D8514" s="190" t="s">
        <v>18762</v>
      </c>
      <c r="E8514" s="190" t="s">
        <v>20867</v>
      </c>
      <c r="F8514" s="190" t="s">
        <v>20870</v>
      </c>
      <c r="G8514" s="192">
        <v>0</v>
      </c>
      <c r="H8514" s="191">
        <v>0</v>
      </c>
      <c r="I8514" s="188">
        <v>0</v>
      </c>
      <c r="J8514" s="192">
        <v>0</v>
      </c>
      <c r="K8514" s="191">
        <v>0</v>
      </c>
      <c r="L8514" s="193">
        <v>0</v>
      </c>
      <c r="O8514" s="185"/>
    </row>
    <row r="8515" spans="1:15" x14ac:dyDescent="0.25">
      <c r="A8515" s="239" t="s">
        <v>18763</v>
      </c>
      <c r="B8515" s="189" t="s">
        <v>7424</v>
      </c>
      <c r="C8515" s="190" t="s">
        <v>7423</v>
      </c>
      <c r="D8515" s="190" t="s">
        <v>1139</v>
      </c>
      <c r="E8515" s="190" t="s">
        <v>20867</v>
      </c>
      <c r="F8515" s="190" t="s">
        <v>20869</v>
      </c>
      <c r="G8515" s="192">
        <v>10000</v>
      </c>
      <c r="H8515" s="191">
        <v>708.57</v>
      </c>
      <c r="I8515" s="188">
        <v>14.11293167929774</v>
      </c>
      <c r="J8515" s="192">
        <v>11800</v>
      </c>
      <c r="K8515" s="191">
        <v>743.74</v>
      </c>
      <c r="L8515" s="193">
        <v>15.865759539624062</v>
      </c>
      <c r="O8515" s="185"/>
    </row>
    <row r="8516" spans="1:15" x14ac:dyDescent="0.25">
      <c r="A8516" s="239" t="s">
        <v>18764</v>
      </c>
      <c r="B8516" s="189" t="s">
        <v>7424</v>
      </c>
      <c r="C8516" s="190" t="s">
        <v>7423</v>
      </c>
      <c r="D8516" s="190" t="s">
        <v>1140</v>
      </c>
      <c r="E8516" s="190" t="s">
        <v>20867</v>
      </c>
      <c r="F8516" s="190" t="s">
        <v>20869</v>
      </c>
      <c r="G8516" s="192">
        <v>2460</v>
      </c>
      <c r="H8516" s="191">
        <v>132.16999999999999</v>
      </c>
      <c r="I8516" s="188">
        <v>18.612393130059772</v>
      </c>
      <c r="J8516" s="192">
        <v>2400</v>
      </c>
      <c r="K8516" s="191">
        <v>133.37</v>
      </c>
      <c r="L8516" s="193">
        <v>17.99505136087576</v>
      </c>
      <c r="O8516" s="185"/>
    </row>
    <row r="8517" spans="1:15" x14ac:dyDescent="0.25">
      <c r="A8517" s="239" t="s">
        <v>18765</v>
      </c>
      <c r="B8517" s="189" t="s">
        <v>7424</v>
      </c>
      <c r="C8517" s="190" t="s">
        <v>7423</v>
      </c>
      <c r="D8517" s="190" t="s">
        <v>1141</v>
      </c>
      <c r="E8517" s="190" t="s">
        <v>20867</v>
      </c>
      <c r="F8517" s="190" t="s">
        <v>20869</v>
      </c>
      <c r="G8517" s="192">
        <v>10000</v>
      </c>
      <c r="H8517" s="191">
        <v>356.14</v>
      </c>
      <c r="I8517" s="188">
        <v>28.078845397877242</v>
      </c>
      <c r="J8517" s="192">
        <v>9000</v>
      </c>
      <c r="K8517" s="191">
        <v>352.08</v>
      </c>
      <c r="L8517" s="193">
        <v>25.562372188139062</v>
      </c>
      <c r="O8517" s="185"/>
    </row>
    <row r="8518" spans="1:15" x14ac:dyDescent="0.25">
      <c r="A8518" s="239" t="s">
        <v>18766</v>
      </c>
      <c r="B8518" s="189" t="s">
        <v>7424</v>
      </c>
      <c r="C8518" s="190" t="s">
        <v>7423</v>
      </c>
      <c r="D8518" s="190" t="s">
        <v>1142</v>
      </c>
      <c r="E8518" s="190" t="s">
        <v>20867</v>
      </c>
      <c r="F8518" s="190" t="s">
        <v>20869</v>
      </c>
      <c r="G8518" s="192">
        <v>3008</v>
      </c>
      <c r="H8518" s="191">
        <v>198.25</v>
      </c>
      <c r="I8518" s="188">
        <v>15.172761664564943</v>
      </c>
      <c r="J8518" s="192">
        <v>3236</v>
      </c>
      <c r="K8518" s="191">
        <v>198.81</v>
      </c>
      <c r="L8518" s="193">
        <v>16.276847241084454</v>
      </c>
      <c r="O8518" s="185"/>
    </row>
    <row r="8519" spans="1:15" x14ac:dyDescent="0.25">
      <c r="A8519" s="239" t="s">
        <v>18767</v>
      </c>
      <c r="B8519" s="189" t="s">
        <v>7424</v>
      </c>
      <c r="C8519" s="190" t="s">
        <v>7423</v>
      </c>
      <c r="D8519" s="190" t="s">
        <v>18768</v>
      </c>
      <c r="E8519" s="190" t="s">
        <v>20867</v>
      </c>
      <c r="F8519" s="190" t="s">
        <v>20870</v>
      </c>
      <c r="G8519" s="192">
        <v>0</v>
      </c>
      <c r="H8519" s="191">
        <v>0</v>
      </c>
      <c r="I8519" s="188">
        <v>0</v>
      </c>
      <c r="J8519" s="192">
        <v>0</v>
      </c>
      <c r="K8519" s="191">
        <v>0</v>
      </c>
      <c r="L8519" s="193">
        <v>0</v>
      </c>
      <c r="O8519" s="185"/>
    </row>
    <row r="8520" spans="1:15" x14ac:dyDescent="0.25">
      <c r="A8520" s="239" t="s">
        <v>18769</v>
      </c>
      <c r="B8520" s="189" t="s">
        <v>7424</v>
      </c>
      <c r="C8520" s="190" t="s">
        <v>7423</v>
      </c>
      <c r="D8520" s="190" t="s">
        <v>18770</v>
      </c>
      <c r="E8520" s="190" t="s">
        <v>20867</v>
      </c>
      <c r="F8520" s="190" t="s">
        <v>20870</v>
      </c>
      <c r="G8520" s="192">
        <v>0</v>
      </c>
      <c r="H8520" s="191">
        <v>0</v>
      </c>
      <c r="I8520" s="188">
        <v>0</v>
      </c>
      <c r="J8520" s="192">
        <v>0</v>
      </c>
      <c r="K8520" s="191">
        <v>0</v>
      </c>
      <c r="L8520" s="193">
        <v>0</v>
      </c>
      <c r="O8520" s="185"/>
    </row>
    <row r="8521" spans="1:15" x14ac:dyDescent="0.25">
      <c r="A8521" s="239" t="s">
        <v>18771</v>
      </c>
      <c r="B8521" s="189" t="s">
        <v>7424</v>
      </c>
      <c r="C8521" s="190" t="s">
        <v>7423</v>
      </c>
      <c r="D8521" s="190" t="s">
        <v>1143</v>
      </c>
      <c r="E8521" s="190" t="s">
        <v>20867</v>
      </c>
      <c r="F8521" s="190" t="s">
        <v>20869</v>
      </c>
      <c r="G8521" s="192">
        <v>18000</v>
      </c>
      <c r="H8521" s="191">
        <v>992.02</v>
      </c>
      <c r="I8521" s="188">
        <v>18.144795467833312</v>
      </c>
      <c r="J8521" s="192">
        <v>18000</v>
      </c>
      <c r="K8521" s="191">
        <v>994.65</v>
      </c>
      <c r="L8521" s="193">
        <v>18.096817976172524</v>
      </c>
      <c r="O8521" s="185"/>
    </row>
    <row r="8522" spans="1:15" x14ac:dyDescent="0.25">
      <c r="A8522" s="239" t="s">
        <v>18772</v>
      </c>
      <c r="B8522" s="189" t="s">
        <v>7424</v>
      </c>
      <c r="C8522" s="190" t="s">
        <v>7423</v>
      </c>
      <c r="D8522" s="190" t="s">
        <v>3680</v>
      </c>
      <c r="E8522" s="190" t="s">
        <v>20867</v>
      </c>
      <c r="F8522" s="190" t="s">
        <v>20869</v>
      </c>
      <c r="G8522" s="192">
        <v>97396</v>
      </c>
      <c r="H8522" s="191">
        <v>4290.5600000000004</v>
      </c>
      <c r="I8522" s="188">
        <v>22.700067124105011</v>
      </c>
      <c r="J8522" s="192">
        <v>108666</v>
      </c>
      <c r="K8522" s="191">
        <v>4355.37</v>
      </c>
      <c r="L8522" s="193">
        <v>24.949889446820823</v>
      </c>
      <c r="O8522" s="185"/>
    </row>
    <row r="8523" spans="1:15" x14ac:dyDescent="0.25">
      <c r="A8523" s="239" t="s">
        <v>18773</v>
      </c>
      <c r="B8523" s="189" t="s">
        <v>7424</v>
      </c>
      <c r="C8523" s="190" t="s">
        <v>7423</v>
      </c>
      <c r="D8523" s="190" t="s">
        <v>3097</v>
      </c>
      <c r="E8523" s="190" t="s">
        <v>20867</v>
      </c>
      <c r="F8523" s="190" t="s">
        <v>20869</v>
      </c>
      <c r="G8523" s="192">
        <v>5500</v>
      </c>
      <c r="H8523" s="191">
        <v>293.61</v>
      </c>
      <c r="I8523" s="188">
        <v>18.7323320050407</v>
      </c>
      <c r="J8523" s="192">
        <v>5640</v>
      </c>
      <c r="K8523" s="191">
        <v>292.04000000000002</v>
      </c>
      <c r="L8523" s="193">
        <v>19.312422955759484</v>
      </c>
      <c r="O8523" s="185"/>
    </row>
    <row r="8524" spans="1:15" x14ac:dyDescent="0.25">
      <c r="A8524" s="239" t="s">
        <v>18774</v>
      </c>
      <c r="B8524" s="189" t="s">
        <v>7424</v>
      </c>
      <c r="C8524" s="190" t="s">
        <v>7423</v>
      </c>
      <c r="D8524" s="190" t="s">
        <v>3098</v>
      </c>
      <c r="E8524" s="190" t="s">
        <v>20867</v>
      </c>
      <c r="F8524" s="190" t="s">
        <v>20869</v>
      </c>
      <c r="G8524" s="192">
        <v>2500</v>
      </c>
      <c r="H8524" s="191">
        <v>154.78</v>
      </c>
      <c r="I8524" s="188">
        <v>16.151957617263211</v>
      </c>
      <c r="J8524" s="192">
        <v>2500</v>
      </c>
      <c r="K8524" s="191">
        <v>163.53</v>
      </c>
      <c r="L8524" s="193">
        <v>15.287714792392833</v>
      </c>
      <c r="O8524" s="185"/>
    </row>
    <row r="8525" spans="1:15" x14ac:dyDescent="0.25">
      <c r="A8525" s="239" t="s">
        <v>18775</v>
      </c>
      <c r="B8525" s="189" t="s">
        <v>7424</v>
      </c>
      <c r="C8525" s="190" t="s">
        <v>7423</v>
      </c>
      <c r="D8525" s="190" t="s">
        <v>3099</v>
      </c>
      <c r="E8525" s="190" t="s">
        <v>20867</v>
      </c>
      <c r="F8525" s="190" t="s">
        <v>20869</v>
      </c>
      <c r="G8525" s="192">
        <v>7580</v>
      </c>
      <c r="H8525" s="191">
        <v>424.77</v>
      </c>
      <c r="I8525" s="188">
        <v>17.844951385455659</v>
      </c>
      <c r="J8525" s="192">
        <v>7483</v>
      </c>
      <c r="K8525" s="191">
        <v>419.36</v>
      </c>
      <c r="L8525" s="193">
        <v>17.843857306371614</v>
      </c>
      <c r="O8525" s="185"/>
    </row>
    <row r="8526" spans="1:15" x14ac:dyDescent="0.25">
      <c r="A8526" s="239" t="s">
        <v>18776</v>
      </c>
      <c r="B8526" s="189" t="s">
        <v>7424</v>
      </c>
      <c r="C8526" s="190" t="s">
        <v>7423</v>
      </c>
      <c r="D8526" s="190" t="s">
        <v>3100</v>
      </c>
      <c r="E8526" s="190" t="s">
        <v>20867</v>
      </c>
      <c r="F8526" s="190" t="s">
        <v>20869</v>
      </c>
      <c r="G8526" s="192">
        <v>2330</v>
      </c>
      <c r="H8526" s="191">
        <v>136.11000000000001</v>
      </c>
      <c r="I8526" s="188">
        <v>17.118507089853793</v>
      </c>
      <c r="J8526" s="192">
        <v>2330</v>
      </c>
      <c r="K8526" s="191">
        <v>135.80000000000001</v>
      </c>
      <c r="L8526" s="193">
        <v>17.157584683357879</v>
      </c>
      <c r="O8526" s="185"/>
    </row>
    <row r="8527" spans="1:15" x14ac:dyDescent="0.25">
      <c r="A8527" s="239" t="s">
        <v>18777</v>
      </c>
      <c r="B8527" s="189" t="s">
        <v>7424</v>
      </c>
      <c r="C8527" s="190" t="s">
        <v>7423</v>
      </c>
      <c r="D8527" s="190" t="s">
        <v>3101</v>
      </c>
      <c r="E8527" s="190" t="s">
        <v>20867</v>
      </c>
      <c r="F8527" s="190" t="s">
        <v>20869</v>
      </c>
      <c r="G8527" s="192">
        <v>27664</v>
      </c>
      <c r="H8527" s="191">
        <v>1077.78</v>
      </c>
      <c r="I8527" s="188">
        <v>25.667575943142385</v>
      </c>
      <c r="J8527" s="192">
        <v>27379</v>
      </c>
      <c r="K8527" s="191">
        <v>1105.07</v>
      </c>
      <c r="L8527" s="193">
        <v>24.775806057534819</v>
      </c>
      <c r="O8527" s="185"/>
    </row>
    <row r="8528" spans="1:15" x14ac:dyDescent="0.25">
      <c r="A8528" s="239" t="s">
        <v>18778</v>
      </c>
      <c r="B8528" s="189" t="s">
        <v>7424</v>
      </c>
      <c r="C8528" s="190" t="s">
        <v>7423</v>
      </c>
      <c r="D8528" s="190" t="s">
        <v>3102</v>
      </c>
      <c r="E8528" s="190" t="s">
        <v>20867</v>
      </c>
      <c r="F8528" s="190" t="s">
        <v>20869</v>
      </c>
      <c r="G8528" s="192">
        <v>23500</v>
      </c>
      <c r="H8528" s="191">
        <v>1027.9000000000001</v>
      </c>
      <c r="I8528" s="188">
        <v>22.862146123163729</v>
      </c>
      <c r="J8528" s="192">
        <v>25000</v>
      </c>
      <c r="K8528" s="191">
        <v>1046.48</v>
      </c>
      <c r="L8528" s="193">
        <v>23.889610886017888</v>
      </c>
      <c r="O8528" s="185"/>
    </row>
    <row r="8529" spans="1:15" x14ac:dyDescent="0.25">
      <c r="A8529" s="239" t="s">
        <v>18779</v>
      </c>
      <c r="B8529" s="189" t="s">
        <v>7428</v>
      </c>
      <c r="C8529" s="190" t="s">
        <v>7427</v>
      </c>
      <c r="D8529" s="190" t="s">
        <v>3103</v>
      </c>
      <c r="E8529" s="190" t="s">
        <v>20867</v>
      </c>
      <c r="F8529" s="190" t="s">
        <v>20869</v>
      </c>
      <c r="G8529" s="192">
        <v>16900</v>
      </c>
      <c r="H8529" s="191">
        <v>625.29999999999995</v>
      </c>
      <c r="I8529" s="188">
        <v>27.027027027027028</v>
      </c>
      <c r="J8529" s="192">
        <v>17460</v>
      </c>
      <c r="K8529" s="191">
        <v>626.20000000000005</v>
      </c>
      <c r="L8529" s="193">
        <v>27.88246566592143</v>
      </c>
      <c r="O8529" s="185"/>
    </row>
    <row r="8530" spans="1:15" x14ac:dyDescent="0.25">
      <c r="A8530" s="239" t="s">
        <v>18780</v>
      </c>
      <c r="B8530" s="189" t="s">
        <v>7428</v>
      </c>
      <c r="C8530" s="190" t="s">
        <v>7427</v>
      </c>
      <c r="D8530" s="190" t="s">
        <v>3220</v>
      </c>
      <c r="E8530" s="190" t="s">
        <v>20867</v>
      </c>
      <c r="F8530" s="190" t="s">
        <v>20869</v>
      </c>
      <c r="G8530" s="192">
        <v>93124</v>
      </c>
      <c r="H8530" s="191">
        <v>1326.9</v>
      </c>
      <c r="I8530" s="188">
        <v>70.181626347124876</v>
      </c>
      <c r="J8530" s="192">
        <v>95795</v>
      </c>
      <c r="K8530" s="191">
        <v>1339.2</v>
      </c>
      <c r="L8530" s="193">
        <v>71.531511350059731</v>
      </c>
      <c r="O8530" s="185"/>
    </row>
    <row r="8531" spans="1:15" x14ac:dyDescent="0.25">
      <c r="A8531" s="239" t="s">
        <v>18781</v>
      </c>
      <c r="B8531" s="189" t="s">
        <v>7428</v>
      </c>
      <c r="C8531" s="190" t="s">
        <v>7427</v>
      </c>
      <c r="D8531" s="190" t="s">
        <v>18782</v>
      </c>
      <c r="E8531" s="190" t="s">
        <v>20867</v>
      </c>
      <c r="F8531" s="190" t="s">
        <v>20868</v>
      </c>
      <c r="G8531" s="192">
        <v>0</v>
      </c>
      <c r="H8531" s="191">
        <v>29.3</v>
      </c>
      <c r="I8531" s="188">
        <v>0</v>
      </c>
      <c r="J8531" s="192">
        <v>0</v>
      </c>
      <c r="K8531" s="191">
        <v>31.5</v>
      </c>
      <c r="L8531" s="193">
        <v>0</v>
      </c>
      <c r="O8531" s="185"/>
    </row>
    <row r="8532" spans="1:15" x14ac:dyDescent="0.25">
      <c r="A8532" s="239" t="s">
        <v>18783</v>
      </c>
      <c r="B8532" s="189" t="s">
        <v>7428</v>
      </c>
      <c r="C8532" s="190" t="s">
        <v>7427</v>
      </c>
      <c r="D8532" s="190" t="s">
        <v>3707</v>
      </c>
      <c r="E8532" s="190" t="s">
        <v>20867</v>
      </c>
      <c r="F8532" s="190" t="s">
        <v>20868</v>
      </c>
      <c r="G8532" s="192">
        <v>0</v>
      </c>
      <c r="H8532" s="191">
        <v>89.8</v>
      </c>
      <c r="I8532" s="188">
        <v>0</v>
      </c>
      <c r="J8532" s="192">
        <v>0</v>
      </c>
      <c r="K8532" s="191">
        <v>88.7</v>
      </c>
      <c r="L8532" s="193">
        <v>0</v>
      </c>
      <c r="O8532" s="185"/>
    </row>
    <row r="8533" spans="1:15" x14ac:dyDescent="0.25">
      <c r="A8533" s="239" t="s">
        <v>18784</v>
      </c>
      <c r="B8533" s="189" t="s">
        <v>7428</v>
      </c>
      <c r="C8533" s="190" t="s">
        <v>7427</v>
      </c>
      <c r="D8533" s="190" t="s">
        <v>3221</v>
      </c>
      <c r="E8533" s="190" t="s">
        <v>20867</v>
      </c>
      <c r="F8533" s="190" t="s">
        <v>20869</v>
      </c>
      <c r="G8533" s="192">
        <v>3938</v>
      </c>
      <c r="H8533" s="191">
        <v>143.9</v>
      </c>
      <c r="I8533" s="188">
        <v>27.366226546212648</v>
      </c>
      <c r="J8533" s="192">
        <v>4339</v>
      </c>
      <c r="K8533" s="191">
        <v>149.69999999999999</v>
      </c>
      <c r="L8533" s="193">
        <v>28.984635938543757</v>
      </c>
      <c r="O8533" s="185"/>
    </row>
    <row r="8534" spans="1:15" x14ac:dyDescent="0.25">
      <c r="A8534" s="239" t="s">
        <v>18785</v>
      </c>
      <c r="B8534" s="189" t="s">
        <v>7428</v>
      </c>
      <c r="C8534" s="190" t="s">
        <v>7427</v>
      </c>
      <c r="D8534" s="190" t="s">
        <v>3222</v>
      </c>
      <c r="E8534" s="190" t="s">
        <v>20867</v>
      </c>
      <c r="F8534" s="190" t="s">
        <v>20869</v>
      </c>
      <c r="G8534" s="192">
        <v>31170</v>
      </c>
      <c r="H8534" s="191">
        <v>1194.2</v>
      </c>
      <c r="I8534" s="188">
        <v>26.101155585329089</v>
      </c>
      <c r="J8534" s="192">
        <v>31998</v>
      </c>
      <c r="K8534" s="191">
        <v>1208.0999999999999</v>
      </c>
      <c r="L8534" s="193">
        <v>26.486218028308915</v>
      </c>
      <c r="O8534" s="185"/>
    </row>
    <row r="8535" spans="1:15" x14ac:dyDescent="0.25">
      <c r="A8535" s="239" t="s">
        <v>18786</v>
      </c>
      <c r="B8535" s="189" t="s">
        <v>7428</v>
      </c>
      <c r="C8535" s="190" t="s">
        <v>7427</v>
      </c>
      <c r="D8535" s="190" t="s">
        <v>3223</v>
      </c>
      <c r="E8535" s="190" t="s">
        <v>20867</v>
      </c>
      <c r="F8535" s="190" t="s">
        <v>20869</v>
      </c>
      <c r="G8535" s="192">
        <v>170285</v>
      </c>
      <c r="H8535" s="191">
        <v>2659.1</v>
      </c>
      <c r="I8535" s="188">
        <v>64.038584483471851</v>
      </c>
      <c r="J8535" s="192">
        <v>172165</v>
      </c>
      <c r="K8535" s="191">
        <v>2692.6</v>
      </c>
      <c r="L8535" s="193">
        <v>63.940057936566888</v>
      </c>
      <c r="O8535" s="185"/>
    </row>
    <row r="8536" spans="1:15" x14ac:dyDescent="0.25">
      <c r="A8536" s="239" t="s">
        <v>18787</v>
      </c>
      <c r="B8536" s="189" t="s">
        <v>7428</v>
      </c>
      <c r="C8536" s="190" t="s">
        <v>7427</v>
      </c>
      <c r="D8536" s="190" t="s">
        <v>3224</v>
      </c>
      <c r="E8536" s="190" t="s">
        <v>20867</v>
      </c>
      <c r="F8536" s="190" t="s">
        <v>20869</v>
      </c>
      <c r="G8536" s="192">
        <v>5900</v>
      </c>
      <c r="H8536" s="191">
        <v>220.7</v>
      </c>
      <c r="I8536" s="188">
        <v>26.733121884911647</v>
      </c>
      <c r="J8536" s="192">
        <v>6250</v>
      </c>
      <c r="K8536" s="191">
        <v>234.1</v>
      </c>
      <c r="L8536" s="193">
        <v>26.697992310978215</v>
      </c>
      <c r="O8536" s="185"/>
    </row>
    <row r="8537" spans="1:15" x14ac:dyDescent="0.25">
      <c r="A8537" s="239" t="s">
        <v>18788</v>
      </c>
      <c r="B8537" s="189" t="s">
        <v>7428</v>
      </c>
      <c r="C8537" s="190" t="s">
        <v>7427</v>
      </c>
      <c r="D8537" s="190" t="s">
        <v>3225</v>
      </c>
      <c r="E8537" s="190" t="s">
        <v>20867</v>
      </c>
      <c r="F8537" s="190" t="s">
        <v>20869</v>
      </c>
      <c r="G8537" s="192">
        <v>11485</v>
      </c>
      <c r="H8537" s="191">
        <v>299</v>
      </c>
      <c r="I8537" s="188">
        <v>38.411371237458191</v>
      </c>
      <c r="J8537" s="192">
        <v>12661</v>
      </c>
      <c r="K8537" s="191">
        <v>304.2</v>
      </c>
      <c r="L8537" s="193">
        <v>41.62064431295201</v>
      </c>
      <c r="O8537" s="185"/>
    </row>
    <row r="8538" spans="1:15" x14ac:dyDescent="0.25">
      <c r="A8538" s="239" t="s">
        <v>18789</v>
      </c>
      <c r="B8538" s="189" t="s">
        <v>7428</v>
      </c>
      <c r="C8538" s="190" t="s">
        <v>7427</v>
      </c>
      <c r="D8538" s="190" t="s">
        <v>3226</v>
      </c>
      <c r="E8538" s="190" t="s">
        <v>20867</v>
      </c>
      <c r="F8538" s="190" t="s">
        <v>20869</v>
      </c>
      <c r="G8538" s="192">
        <v>67936</v>
      </c>
      <c r="H8538" s="191">
        <v>1097.5</v>
      </c>
      <c r="I8538" s="188">
        <v>61.900683371298406</v>
      </c>
      <c r="J8538" s="192">
        <v>58785</v>
      </c>
      <c r="K8538" s="191">
        <v>1102</v>
      </c>
      <c r="L8538" s="193">
        <v>53.343920145190566</v>
      </c>
      <c r="O8538" s="185"/>
    </row>
    <row r="8539" spans="1:15" x14ac:dyDescent="0.25">
      <c r="A8539" s="239" t="s">
        <v>18790</v>
      </c>
      <c r="B8539" s="189" t="s">
        <v>7428</v>
      </c>
      <c r="C8539" s="190" t="s">
        <v>7427</v>
      </c>
      <c r="D8539" s="190" t="s">
        <v>6751</v>
      </c>
      <c r="E8539" s="190" t="s">
        <v>20867</v>
      </c>
      <c r="F8539" s="190" t="s">
        <v>20869</v>
      </c>
      <c r="G8539" s="192">
        <v>560</v>
      </c>
      <c r="H8539" s="191">
        <v>52.7</v>
      </c>
      <c r="I8539" s="188">
        <v>10.626185958254268</v>
      </c>
      <c r="J8539" s="192">
        <v>570</v>
      </c>
      <c r="K8539" s="191">
        <v>54.6</v>
      </c>
      <c r="L8539" s="193">
        <v>10.43956043956044</v>
      </c>
      <c r="O8539" s="185"/>
    </row>
    <row r="8540" spans="1:15" x14ac:dyDescent="0.25">
      <c r="A8540" s="239" t="s">
        <v>18791</v>
      </c>
      <c r="B8540" s="189" t="s">
        <v>7428</v>
      </c>
      <c r="C8540" s="190" t="s">
        <v>7427</v>
      </c>
      <c r="D8540" s="190" t="s">
        <v>6752</v>
      </c>
      <c r="E8540" s="190" t="s">
        <v>20867</v>
      </c>
      <c r="F8540" s="190" t="s">
        <v>20869</v>
      </c>
      <c r="G8540" s="192">
        <v>11750</v>
      </c>
      <c r="H8540" s="191">
        <v>351.4</v>
      </c>
      <c r="I8540" s="188">
        <v>33.437677859988618</v>
      </c>
      <c r="J8540" s="192">
        <v>11985</v>
      </c>
      <c r="K8540" s="191">
        <v>356.7</v>
      </c>
      <c r="L8540" s="193">
        <v>33.599663582842723</v>
      </c>
      <c r="O8540" s="185"/>
    </row>
    <row r="8541" spans="1:15" x14ac:dyDescent="0.25">
      <c r="A8541" s="239" t="s">
        <v>18792</v>
      </c>
      <c r="B8541" s="189" t="s">
        <v>7428</v>
      </c>
      <c r="C8541" s="190" t="s">
        <v>7427</v>
      </c>
      <c r="D8541" s="190" t="s">
        <v>6753</v>
      </c>
      <c r="E8541" s="190" t="s">
        <v>20867</v>
      </c>
      <c r="F8541" s="190" t="s">
        <v>20869</v>
      </c>
      <c r="G8541" s="192">
        <v>88929</v>
      </c>
      <c r="H8541" s="191">
        <v>1530.5</v>
      </c>
      <c r="I8541" s="188">
        <v>58.104540999673311</v>
      </c>
      <c r="J8541" s="192">
        <v>92780</v>
      </c>
      <c r="K8541" s="191">
        <v>1565.6</v>
      </c>
      <c r="L8541" s="193">
        <v>59.261624936126729</v>
      </c>
      <c r="O8541" s="185"/>
    </row>
    <row r="8542" spans="1:15" x14ac:dyDescent="0.25">
      <c r="A8542" s="239" t="s">
        <v>18793</v>
      </c>
      <c r="B8542" s="189" t="s">
        <v>7428</v>
      </c>
      <c r="C8542" s="190" t="s">
        <v>7427</v>
      </c>
      <c r="D8542" s="190" t="s">
        <v>6754</v>
      </c>
      <c r="E8542" s="190" t="s">
        <v>20867</v>
      </c>
      <c r="F8542" s="190" t="s">
        <v>20869</v>
      </c>
      <c r="G8542" s="192">
        <v>2880</v>
      </c>
      <c r="H8542" s="191">
        <v>128.69999999999999</v>
      </c>
      <c r="I8542" s="188">
        <v>22.37762237762238</v>
      </c>
      <c r="J8542" s="192">
        <v>2990</v>
      </c>
      <c r="K8542" s="191">
        <v>133.6</v>
      </c>
      <c r="L8542" s="193">
        <v>22.380239520958085</v>
      </c>
      <c r="O8542" s="185"/>
    </row>
    <row r="8543" spans="1:15" x14ac:dyDescent="0.25">
      <c r="A8543" s="239" t="s">
        <v>18794</v>
      </c>
      <c r="B8543" s="189" t="s">
        <v>7428</v>
      </c>
      <c r="C8543" s="190" t="s">
        <v>7427</v>
      </c>
      <c r="D8543" s="190" t="s">
        <v>6755</v>
      </c>
      <c r="E8543" s="190" t="s">
        <v>20867</v>
      </c>
      <c r="F8543" s="190" t="s">
        <v>20869</v>
      </c>
      <c r="G8543" s="192">
        <v>389720</v>
      </c>
      <c r="H8543" s="191">
        <v>4693.7</v>
      </c>
      <c r="I8543" s="188">
        <v>83.030445064661151</v>
      </c>
      <c r="J8543" s="192">
        <v>394592</v>
      </c>
      <c r="K8543" s="191">
        <v>4752.3999999999996</v>
      </c>
      <c r="L8543" s="193">
        <v>83.030047975759629</v>
      </c>
      <c r="O8543" s="185"/>
    </row>
    <row r="8544" spans="1:15" x14ac:dyDescent="0.25">
      <c r="A8544" s="239" t="s">
        <v>18795</v>
      </c>
      <c r="B8544" s="189" t="s">
        <v>7428</v>
      </c>
      <c r="C8544" s="190" t="s">
        <v>7427</v>
      </c>
      <c r="D8544" s="190" t="s">
        <v>6756</v>
      </c>
      <c r="E8544" s="190" t="s">
        <v>20867</v>
      </c>
      <c r="F8544" s="190" t="s">
        <v>20869</v>
      </c>
      <c r="G8544" s="192">
        <v>7600</v>
      </c>
      <c r="H8544" s="191">
        <v>344</v>
      </c>
      <c r="I8544" s="188">
        <v>22.093023255813954</v>
      </c>
      <c r="J8544" s="192">
        <v>7600</v>
      </c>
      <c r="K8544" s="191">
        <v>346.6</v>
      </c>
      <c r="L8544" s="193">
        <v>21.927293710328907</v>
      </c>
      <c r="O8544" s="185"/>
    </row>
    <row r="8545" spans="1:15" x14ac:dyDescent="0.25">
      <c r="A8545" s="239" t="s">
        <v>18796</v>
      </c>
      <c r="B8545" s="189" t="s">
        <v>7428</v>
      </c>
      <c r="C8545" s="190" t="s">
        <v>7427</v>
      </c>
      <c r="D8545" s="190" t="s">
        <v>6757</v>
      </c>
      <c r="E8545" s="190" t="s">
        <v>20867</v>
      </c>
      <c r="F8545" s="190" t="s">
        <v>20869</v>
      </c>
      <c r="G8545" s="192">
        <v>3140</v>
      </c>
      <c r="H8545" s="191">
        <v>135.4</v>
      </c>
      <c r="I8545" s="188">
        <v>23.190546528803544</v>
      </c>
      <c r="J8545" s="192">
        <v>3161</v>
      </c>
      <c r="K8545" s="191">
        <v>136.30000000000001</v>
      </c>
      <c r="L8545" s="193">
        <v>23.191489361702125</v>
      </c>
      <c r="O8545" s="185"/>
    </row>
    <row r="8546" spans="1:15" x14ac:dyDescent="0.25">
      <c r="A8546" s="239" t="s">
        <v>18797</v>
      </c>
      <c r="B8546" s="189" t="s">
        <v>7428</v>
      </c>
      <c r="C8546" s="190" t="s">
        <v>7427</v>
      </c>
      <c r="D8546" s="190" t="s">
        <v>6758</v>
      </c>
      <c r="E8546" s="190" t="s">
        <v>20867</v>
      </c>
      <c r="F8546" s="190" t="s">
        <v>20869</v>
      </c>
      <c r="G8546" s="192">
        <v>1360</v>
      </c>
      <c r="H8546" s="191">
        <v>138.69999999999999</v>
      </c>
      <c r="I8546" s="188">
        <v>9.8053352559480906</v>
      </c>
      <c r="J8546" s="192">
        <v>1960</v>
      </c>
      <c r="K8546" s="191">
        <v>138.30000000000001</v>
      </c>
      <c r="L8546" s="193">
        <v>14.172089660159074</v>
      </c>
      <c r="O8546" s="185"/>
    </row>
    <row r="8547" spans="1:15" x14ac:dyDescent="0.25">
      <c r="A8547" s="239" t="s">
        <v>18798</v>
      </c>
      <c r="B8547" s="189" t="s">
        <v>7428</v>
      </c>
      <c r="C8547" s="190" t="s">
        <v>7427</v>
      </c>
      <c r="D8547" s="190" t="s">
        <v>6759</v>
      </c>
      <c r="E8547" s="190" t="s">
        <v>20867</v>
      </c>
      <c r="F8547" s="190" t="s">
        <v>20869</v>
      </c>
      <c r="G8547" s="192">
        <v>6500</v>
      </c>
      <c r="H8547" s="191">
        <v>311.8</v>
      </c>
      <c r="I8547" s="188">
        <v>20.84669660038486</v>
      </c>
      <c r="J8547" s="192">
        <v>6500</v>
      </c>
      <c r="K8547" s="191">
        <v>312.89999999999998</v>
      </c>
      <c r="L8547" s="193">
        <v>20.773410035155003</v>
      </c>
      <c r="O8547" s="185"/>
    </row>
    <row r="8548" spans="1:15" x14ac:dyDescent="0.25">
      <c r="A8548" s="239" t="s">
        <v>18799</v>
      </c>
      <c r="B8548" s="189" t="s">
        <v>7428</v>
      </c>
      <c r="C8548" s="190" t="s">
        <v>7427</v>
      </c>
      <c r="D8548" s="190" t="s">
        <v>6760</v>
      </c>
      <c r="E8548" s="190" t="s">
        <v>20867</v>
      </c>
      <c r="F8548" s="190" t="s">
        <v>20869</v>
      </c>
      <c r="G8548" s="192">
        <v>108263</v>
      </c>
      <c r="H8548" s="191">
        <v>1388.1</v>
      </c>
      <c r="I8548" s="188">
        <v>77.993660399106702</v>
      </c>
      <c r="J8548" s="192">
        <v>123589</v>
      </c>
      <c r="K8548" s="191">
        <v>1553.6</v>
      </c>
      <c r="L8548" s="193">
        <v>79.55007723995881</v>
      </c>
      <c r="O8548" s="185"/>
    </row>
    <row r="8549" spans="1:15" x14ac:dyDescent="0.25">
      <c r="A8549" s="239" t="s">
        <v>18800</v>
      </c>
      <c r="B8549" s="189" t="s">
        <v>7428</v>
      </c>
      <c r="C8549" s="190" t="s">
        <v>7427</v>
      </c>
      <c r="D8549" s="190" t="s">
        <v>6761</v>
      </c>
      <c r="E8549" s="190" t="s">
        <v>20867</v>
      </c>
      <c r="F8549" s="190" t="s">
        <v>20869</v>
      </c>
      <c r="G8549" s="192">
        <v>5784</v>
      </c>
      <c r="H8549" s="191">
        <v>310.39999999999998</v>
      </c>
      <c r="I8549" s="188">
        <v>18.634020618556704</v>
      </c>
      <c r="J8549" s="192">
        <v>5842</v>
      </c>
      <c r="K8549" s="191">
        <v>309.3</v>
      </c>
      <c r="L8549" s="193">
        <v>18.887811186550273</v>
      </c>
      <c r="O8549" s="185"/>
    </row>
    <row r="8550" spans="1:15" x14ac:dyDescent="0.25">
      <c r="A8550" s="239" t="s">
        <v>18801</v>
      </c>
      <c r="B8550" s="189" t="s">
        <v>7428</v>
      </c>
      <c r="C8550" s="190" t="s">
        <v>7427</v>
      </c>
      <c r="D8550" s="190" t="s">
        <v>6762</v>
      </c>
      <c r="E8550" s="190" t="s">
        <v>20867</v>
      </c>
      <c r="F8550" s="190" t="s">
        <v>20869</v>
      </c>
      <c r="G8550" s="192">
        <v>27390</v>
      </c>
      <c r="H8550" s="191">
        <v>612.29999999999995</v>
      </c>
      <c r="I8550" s="188">
        <v>44.73297403233709</v>
      </c>
      <c r="J8550" s="192">
        <v>27460</v>
      </c>
      <c r="K8550" s="191">
        <v>616</v>
      </c>
      <c r="L8550" s="193">
        <v>44.577922077922075</v>
      </c>
      <c r="O8550" s="185"/>
    </row>
    <row r="8551" spans="1:15" x14ac:dyDescent="0.25">
      <c r="A8551" s="239" t="s">
        <v>18802</v>
      </c>
      <c r="B8551" s="189" t="s">
        <v>7428</v>
      </c>
      <c r="C8551" s="190" t="s">
        <v>7427</v>
      </c>
      <c r="D8551" s="190" t="s">
        <v>6763</v>
      </c>
      <c r="E8551" s="190" t="s">
        <v>20867</v>
      </c>
      <c r="F8551" s="190" t="s">
        <v>20869</v>
      </c>
      <c r="G8551" s="192">
        <v>4615</v>
      </c>
      <c r="H8551" s="191">
        <v>244.5</v>
      </c>
      <c r="I8551" s="188">
        <v>18.87525562372188</v>
      </c>
      <c r="J8551" s="192">
        <v>4625</v>
      </c>
      <c r="K8551" s="191">
        <v>246.3</v>
      </c>
      <c r="L8551" s="193">
        <v>18.777913114088509</v>
      </c>
      <c r="O8551" s="185"/>
    </row>
    <row r="8552" spans="1:15" x14ac:dyDescent="0.25">
      <c r="A8552" s="239" t="s">
        <v>18803</v>
      </c>
      <c r="B8552" s="189" t="s">
        <v>7428</v>
      </c>
      <c r="C8552" s="190" t="s">
        <v>7427</v>
      </c>
      <c r="D8552" s="190" t="s">
        <v>6764</v>
      </c>
      <c r="E8552" s="190" t="s">
        <v>20867</v>
      </c>
      <c r="F8552" s="190" t="s">
        <v>20869</v>
      </c>
      <c r="G8552" s="192">
        <v>5680</v>
      </c>
      <c r="H8552" s="191">
        <v>230.1</v>
      </c>
      <c r="I8552" s="188">
        <v>24.684919600173838</v>
      </c>
      <c r="J8552" s="192">
        <v>5670</v>
      </c>
      <c r="K8552" s="191">
        <v>232.1</v>
      </c>
      <c r="L8552" s="193">
        <v>24.429125376992676</v>
      </c>
      <c r="O8552" s="185"/>
    </row>
    <row r="8553" spans="1:15" x14ac:dyDescent="0.25">
      <c r="A8553" s="239" t="s">
        <v>18804</v>
      </c>
      <c r="B8553" s="189" t="s">
        <v>7428</v>
      </c>
      <c r="C8553" s="190" t="s">
        <v>7427</v>
      </c>
      <c r="D8553" s="190" t="s">
        <v>6765</v>
      </c>
      <c r="E8553" s="190" t="s">
        <v>20867</v>
      </c>
      <c r="F8553" s="190" t="s">
        <v>20869</v>
      </c>
      <c r="G8553" s="192">
        <v>4236</v>
      </c>
      <c r="H8553" s="191">
        <v>167.1</v>
      </c>
      <c r="I8553" s="188">
        <v>25.350089766606825</v>
      </c>
      <c r="J8553" s="192">
        <v>4419</v>
      </c>
      <c r="K8553" s="191">
        <v>174.3</v>
      </c>
      <c r="L8553" s="193">
        <v>25.352839931153184</v>
      </c>
      <c r="O8553" s="185"/>
    </row>
    <row r="8554" spans="1:15" x14ac:dyDescent="0.25">
      <c r="A8554" s="239" t="s">
        <v>18805</v>
      </c>
      <c r="B8554" s="189" t="s">
        <v>7428</v>
      </c>
      <c r="C8554" s="190" t="s">
        <v>7427</v>
      </c>
      <c r="D8554" s="190" t="s">
        <v>6766</v>
      </c>
      <c r="E8554" s="190" t="s">
        <v>20867</v>
      </c>
      <c r="F8554" s="190" t="s">
        <v>20869</v>
      </c>
      <c r="G8554" s="192">
        <v>28335</v>
      </c>
      <c r="H8554" s="191">
        <v>1019.5</v>
      </c>
      <c r="I8554" s="188">
        <v>27.79303580186366</v>
      </c>
      <c r="J8554" s="192">
        <v>28975</v>
      </c>
      <c r="K8554" s="191">
        <v>1023.2</v>
      </c>
      <c r="L8554" s="193">
        <v>28.318021892103204</v>
      </c>
      <c r="O8554" s="185"/>
    </row>
    <row r="8555" spans="1:15" x14ac:dyDescent="0.25">
      <c r="A8555" s="239" t="s">
        <v>18806</v>
      </c>
      <c r="B8555" s="189" t="s">
        <v>7428</v>
      </c>
      <c r="C8555" s="190" t="s">
        <v>7427</v>
      </c>
      <c r="D8555" s="190" t="s">
        <v>6767</v>
      </c>
      <c r="E8555" s="190" t="s">
        <v>20867</v>
      </c>
      <c r="F8555" s="190" t="s">
        <v>20869</v>
      </c>
      <c r="G8555" s="192">
        <v>44910</v>
      </c>
      <c r="H8555" s="191">
        <v>911.8</v>
      </c>
      <c r="I8555" s="188">
        <v>49.254222417196758</v>
      </c>
      <c r="J8555" s="192">
        <v>44495</v>
      </c>
      <c r="K8555" s="191">
        <v>928.7</v>
      </c>
      <c r="L8555" s="193">
        <v>47.911058468827392</v>
      </c>
      <c r="O8555" s="185"/>
    </row>
    <row r="8556" spans="1:15" x14ac:dyDescent="0.25">
      <c r="A8556" s="239" t="s">
        <v>18807</v>
      </c>
      <c r="B8556" s="189" t="s">
        <v>7428</v>
      </c>
      <c r="C8556" s="190" t="s">
        <v>7427</v>
      </c>
      <c r="D8556" s="190" t="s">
        <v>5953</v>
      </c>
      <c r="E8556" s="190" t="s">
        <v>20867</v>
      </c>
      <c r="F8556" s="190" t="s">
        <v>20869</v>
      </c>
      <c r="G8556" s="192">
        <v>42580</v>
      </c>
      <c r="H8556" s="191">
        <v>435</v>
      </c>
      <c r="I8556" s="188">
        <v>97.885057471264375</v>
      </c>
      <c r="J8556" s="192">
        <v>42560</v>
      </c>
      <c r="K8556" s="191">
        <v>437.2</v>
      </c>
      <c r="L8556" s="193">
        <v>97.346752058554443</v>
      </c>
      <c r="O8556" s="185"/>
    </row>
    <row r="8557" spans="1:15" x14ac:dyDescent="0.25">
      <c r="A8557" s="239" t="s">
        <v>18808</v>
      </c>
      <c r="B8557" s="189" t="s">
        <v>7428</v>
      </c>
      <c r="C8557" s="190" t="s">
        <v>7427</v>
      </c>
      <c r="D8557" s="190" t="s">
        <v>2408</v>
      </c>
      <c r="E8557" s="190" t="s">
        <v>20867</v>
      </c>
      <c r="F8557" s="190" t="s">
        <v>20869</v>
      </c>
      <c r="G8557" s="192">
        <v>9530</v>
      </c>
      <c r="H8557" s="191">
        <v>458.6</v>
      </c>
      <c r="I8557" s="188">
        <v>20.780636720453554</v>
      </c>
      <c r="J8557" s="192">
        <v>10020</v>
      </c>
      <c r="K8557" s="191">
        <v>455.8</v>
      </c>
      <c r="L8557" s="193">
        <v>21.98332602018429</v>
      </c>
      <c r="O8557" s="185"/>
    </row>
    <row r="8558" spans="1:15" x14ac:dyDescent="0.25">
      <c r="A8558" s="239" t="s">
        <v>18809</v>
      </c>
      <c r="B8558" s="189" t="s">
        <v>7428</v>
      </c>
      <c r="C8558" s="190" t="s">
        <v>7427</v>
      </c>
      <c r="D8558" s="190" t="s">
        <v>113</v>
      </c>
      <c r="E8558" s="190" t="s">
        <v>20867</v>
      </c>
      <c r="F8558" s="190" t="s">
        <v>20869</v>
      </c>
      <c r="G8558" s="192">
        <v>29820</v>
      </c>
      <c r="H8558" s="191">
        <v>1656.6</v>
      </c>
      <c r="I8558" s="188">
        <v>18.000724375226369</v>
      </c>
      <c r="J8558" s="192">
        <v>30140</v>
      </c>
      <c r="K8558" s="191">
        <v>1677.5</v>
      </c>
      <c r="L8558" s="193">
        <v>17.967213114754099</v>
      </c>
      <c r="O8558" s="185"/>
    </row>
    <row r="8559" spans="1:15" x14ac:dyDescent="0.25">
      <c r="A8559" s="239" t="s">
        <v>18810</v>
      </c>
      <c r="B8559" s="189" t="s">
        <v>7428</v>
      </c>
      <c r="C8559" s="190" t="s">
        <v>7427</v>
      </c>
      <c r="D8559" s="190" t="s">
        <v>114</v>
      </c>
      <c r="E8559" s="190" t="s">
        <v>20867</v>
      </c>
      <c r="F8559" s="190" t="s">
        <v>20869</v>
      </c>
      <c r="G8559" s="192">
        <v>141478</v>
      </c>
      <c r="H8559" s="191">
        <v>3297.5</v>
      </c>
      <c r="I8559" s="188">
        <v>42.904624715693707</v>
      </c>
      <c r="J8559" s="192">
        <v>144849</v>
      </c>
      <c r="K8559" s="191">
        <v>3311.6</v>
      </c>
      <c r="L8559" s="193">
        <v>43.739884043966661</v>
      </c>
      <c r="O8559" s="185"/>
    </row>
    <row r="8560" spans="1:15" x14ac:dyDescent="0.25">
      <c r="A8560" s="239" t="s">
        <v>18811</v>
      </c>
      <c r="B8560" s="189" t="s">
        <v>7428</v>
      </c>
      <c r="C8560" s="190" t="s">
        <v>7427</v>
      </c>
      <c r="D8560" s="190" t="s">
        <v>115</v>
      </c>
      <c r="E8560" s="190" t="s">
        <v>20867</v>
      </c>
      <c r="F8560" s="190" t="s">
        <v>20869</v>
      </c>
      <c r="G8560" s="192">
        <v>6440</v>
      </c>
      <c r="H8560" s="191">
        <v>337.8</v>
      </c>
      <c r="I8560" s="188">
        <v>19.06453522794553</v>
      </c>
      <c r="J8560" s="192">
        <v>6430</v>
      </c>
      <c r="K8560" s="191">
        <v>339</v>
      </c>
      <c r="L8560" s="193">
        <v>18.967551622418878</v>
      </c>
      <c r="O8560" s="185"/>
    </row>
    <row r="8561" spans="1:15" x14ac:dyDescent="0.25">
      <c r="A8561" s="239" t="s">
        <v>18812</v>
      </c>
      <c r="B8561" s="189" t="s">
        <v>7428</v>
      </c>
      <c r="C8561" s="190" t="s">
        <v>7427</v>
      </c>
      <c r="D8561" s="190" t="s">
        <v>116</v>
      </c>
      <c r="E8561" s="190" t="s">
        <v>20867</v>
      </c>
      <c r="F8561" s="190" t="s">
        <v>20869</v>
      </c>
      <c r="G8561" s="192">
        <v>350</v>
      </c>
      <c r="H8561" s="191">
        <v>57.9</v>
      </c>
      <c r="I8561" s="188">
        <v>6.0449050086355784</v>
      </c>
      <c r="J8561" s="192">
        <v>375</v>
      </c>
      <c r="K8561" s="191">
        <v>62.4</v>
      </c>
      <c r="L8561" s="193">
        <v>6.009615384615385</v>
      </c>
      <c r="O8561" s="185"/>
    </row>
    <row r="8562" spans="1:15" x14ac:dyDescent="0.25">
      <c r="A8562" s="239" t="s">
        <v>18813</v>
      </c>
      <c r="B8562" s="189" t="s">
        <v>7428</v>
      </c>
      <c r="C8562" s="190" t="s">
        <v>7427</v>
      </c>
      <c r="D8562" s="190" t="s">
        <v>117</v>
      </c>
      <c r="E8562" s="190" t="s">
        <v>20867</v>
      </c>
      <c r="F8562" s="190" t="s">
        <v>20869</v>
      </c>
      <c r="G8562" s="192">
        <v>4110</v>
      </c>
      <c r="H8562" s="191">
        <v>183.4</v>
      </c>
      <c r="I8562" s="188">
        <v>22.410032715376225</v>
      </c>
      <c r="J8562" s="192">
        <v>4300</v>
      </c>
      <c r="K8562" s="191">
        <v>181.6</v>
      </c>
      <c r="L8562" s="193">
        <v>23.678414096916299</v>
      </c>
      <c r="O8562" s="185"/>
    </row>
    <row r="8563" spans="1:15" x14ac:dyDescent="0.25">
      <c r="A8563" s="239" t="s">
        <v>18814</v>
      </c>
      <c r="B8563" s="189" t="s">
        <v>7428</v>
      </c>
      <c r="C8563" s="190" t="s">
        <v>7427</v>
      </c>
      <c r="D8563" s="190" t="s">
        <v>118</v>
      </c>
      <c r="E8563" s="190" t="s">
        <v>20867</v>
      </c>
      <c r="F8563" s="190" t="s">
        <v>20869</v>
      </c>
      <c r="G8563" s="192">
        <v>33070</v>
      </c>
      <c r="H8563" s="191">
        <v>664.5</v>
      </c>
      <c r="I8563" s="188">
        <v>49.76674191121144</v>
      </c>
      <c r="J8563" s="192">
        <v>34130</v>
      </c>
      <c r="K8563" s="191">
        <v>672.4</v>
      </c>
      <c r="L8563" s="193">
        <v>50.758477096966097</v>
      </c>
      <c r="O8563" s="185"/>
    </row>
    <row r="8564" spans="1:15" x14ac:dyDescent="0.25">
      <c r="A8564" s="239" t="s">
        <v>18815</v>
      </c>
      <c r="B8564" s="189" t="s">
        <v>7428</v>
      </c>
      <c r="C8564" s="190" t="s">
        <v>7427</v>
      </c>
      <c r="D8564" s="190" t="s">
        <v>119</v>
      </c>
      <c r="E8564" s="190" t="s">
        <v>20867</v>
      </c>
      <c r="F8564" s="190" t="s">
        <v>20869</v>
      </c>
      <c r="G8564" s="192">
        <v>428037</v>
      </c>
      <c r="H8564" s="191">
        <v>7119.7</v>
      </c>
      <c r="I8564" s="188">
        <v>60.120089329606586</v>
      </c>
      <c r="J8564" s="192">
        <v>447884</v>
      </c>
      <c r="K8564" s="191">
        <v>7190.7</v>
      </c>
      <c r="L8564" s="193">
        <v>62.286564590373679</v>
      </c>
      <c r="O8564" s="185"/>
    </row>
    <row r="8565" spans="1:15" x14ac:dyDescent="0.25">
      <c r="A8565" s="239" t="s">
        <v>18816</v>
      </c>
      <c r="B8565" s="189" t="s">
        <v>7428</v>
      </c>
      <c r="C8565" s="190" t="s">
        <v>7427</v>
      </c>
      <c r="D8565" s="190" t="s">
        <v>120</v>
      </c>
      <c r="E8565" s="190" t="s">
        <v>20867</v>
      </c>
      <c r="F8565" s="190" t="s">
        <v>20869</v>
      </c>
      <c r="G8565" s="192">
        <v>2015</v>
      </c>
      <c r="H8565" s="191">
        <v>145.4</v>
      </c>
      <c r="I8565" s="188">
        <v>13.858321870701513</v>
      </c>
      <c r="J8565" s="192">
        <v>4110</v>
      </c>
      <c r="K8565" s="191">
        <v>151.5</v>
      </c>
      <c r="L8565" s="193">
        <v>27.128712871287128</v>
      </c>
      <c r="O8565" s="185"/>
    </row>
    <row r="8566" spans="1:15" x14ac:dyDescent="0.25">
      <c r="A8566" s="239" t="s">
        <v>18817</v>
      </c>
      <c r="B8566" s="189" t="s">
        <v>7428</v>
      </c>
      <c r="C8566" s="190" t="s">
        <v>7427</v>
      </c>
      <c r="D8566" s="190" t="s">
        <v>121</v>
      </c>
      <c r="E8566" s="190" t="s">
        <v>20867</v>
      </c>
      <c r="F8566" s="190" t="s">
        <v>20869</v>
      </c>
      <c r="G8566" s="192">
        <v>18840</v>
      </c>
      <c r="H8566" s="191">
        <v>897.4</v>
      </c>
      <c r="I8566" s="188">
        <v>20.993982616447514</v>
      </c>
      <c r="J8566" s="192">
        <v>20930</v>
      </c>
      <c r="K8566" s="191">
        <v>929.9</v>
      </c>
      <c r="L8566" s="193">
        <v>22.50779653726207</v>
      </c>
      <c r="O8566" s="185"/>
    </row>
    <row r="8567" spans="1:15" x14ac:dyDescent="0.25">
      <c r="A8567" s="239" t="s">
        <v>18818</v>
      </c>
      <c r="B8567" s="189" t="s">
        <v>7428</v>
      </c>
      <c r="C8567" s="190" t="s">
        <v>7427</v>
      </c>
      <c r="D8567" s="190" t="s">
        <v>18819</v>
      </c>
      <c r="E8567" s="190" t="s">
        <v>20867</v>
      </c>
      <c r="F8567" s="190" t="s">
        <v>20868</v>
      </c>
      <c r="G8567" s="192">
        <v>0</v>
      </c>
      <c r="H8567" s="191">
        <v>50.8</v>
      </c>
      <c r="I8567" s="188">
        <v>0</v>
      </c>
      <c r="J8567" s="192">
        <v>0</v>
      </c>
      <c r="K8567" s="191">
        <v>49.1</v>
      </c>
      <c r="L8567" s="193">
        <v>0</v>
      </c>
      <c r="O8567" s="185"/>
    </row>
    <row r="8568" spans="1:15" x14ac:dyDescent="0.25">
      <c r="A8568" s="239" t="s">
        <v>18820</v>
      </c>
      <c r="B8568" s="189" t="s">
        <v>7428</v>
      </c>
      <c r="C8568" s="190" t="s">
        <v>7427</v>
      </c>
      <c r="D8568" s="190" t="s">
        <v>122</v>
      </c>
      <c r="E8568" s="190" t="s">
        <v>20867</v>
      </c>
      <c r="F8568" s="190" t="s">
        <v>20869</v>
      </c>
      <c r="G8568" s="192">
        <v>17950</v>
      </c>
      <c r="H8568" s="191">
        <v>1008.7</v>
      </c>
      <c r="I8568" s="188">
        <v>17.795181917319322</v>
      </c>
      <c r="J8568" s="192">
        <v>18419</v>
      </c>
      <c r="K8568" s="191">
        <v>1034.8</v>
      </c>
      <c r="L8568" s="193">
        <v>17.799574797062235</v>
      </c>
      <c r="O8568" s="185"/>
    </row>
    <row r="8569" spans="1:15" x14ac:dyDescent="0.25">
      <c r="A8569" s="239" t="s">
        <v>18821</v>
      </c>
      <c r="B8569" s="189" t="s">
        <v>7428</v>
      </c>
      <c r="C8569" s="190" t="s">
        <v>7427</v>
      </c>
      <c r="D8569" s="190" t="s">
        <v>123</v>
      </c>
      <c r="E8569" s="190" t="s">
        <v>20867</v>
      </c>
      <c r="F8569" s="190" t="s">
        <v>20869</v>
      </c>
      <c r="G8569" s="192">
        <v>2480</v>
      </c>
      <c r="H8569" s="191">
        <v>159.9</v>
      </c>
      <c r="I8569" s="188">
        <v>15.509693558474046</v>
      </c>
      <c r="J8569" s="192">
        <v>2506</v>
      </c>
      <c r="K8569" s="191">
        <v>158.4</v>
      </c>
      <c r="L8569" s="193">
        <v>15.820707070707071</v>
      </c>
      <c r="O8569" s="185"/>
    </row>
    <row r="8570" spans="1:15" x14ac:dyDescent="0.25">
      <c r="A8570" s="239" t="s">
        <v>18822</v>
      </c>
      <c r="B8570" s="189" t="s">
        <v>7428</v>
      </c>
      <c r="C8570" s="190" t="s">
        <v>7427</v>
      </c>
      <c r="D8570" s="190" t="s">
        <v>124</v>
      </c>
      <c r="E8570" s="190" t="s">
        <v>20867</v>
      </c>
      <c r="F8570" s="190" t="s">
        <v>20869</v>
      </c>
      <c r="G8570" s="192">
        <v>22175</v>
      </c>
      <c r="H8570" s="191">
        <v>556</v>
      </c>
      <c r="I8570" s="188">
        <v>39.883093525179859</v>
      </c>
      <c r="J8570" s="192">
        <v>24665</v>
      </c>
      <c r="K8570" s="191">
        <v>567.4</v>
      </c>
      <c r="L8570" s="193">
        <v>43.470215015861825</v>
      </c>
      <c r="O8570" s="185"/>
    </row>
    <row r="8571" spans="1:15" x14ac:dyDescent="0.25">
      <c r="A8571" s="239" t="s">
        <v>18823</v>
      </c>
      <c r="B8571" s="189" t="s">
        <v>7428</v>
      </c>
      <c r="C8571" s="190" t="s">
        <v>7427</v>
      </c>
      <c r="D8571" s="190" t="s">
        <v>125</v>
      </c>
      <c r="E8571" s="190" t="s">
        <v>20867</v>
      </c>
      <c r="F8571" s="190" t="s">
        <v>20869</v>
      </c>
      <c r="G8571" s="192">
        <v>8860</v>
      </c>
      <c r="H8571" s="191">
        <v>320.39999999999998</v>
      </c>
      <c r="I8571" s="188">
        <v>27.652933832709117</v>
      </c>
      <c r="J8571" s="192">
        <v>11050</v>
      </c>
      <c r="K8571" s="191">
        <v>331.3</v>
      </c>
      <c r="L8571" s="193">
        <v>33.353456082100813</v>
      </c>
      <c r="O8571" s="185"/>
    </row>
    <row r="8572" spans="1:15" x14ac:dyDescent="0.25">
      <c r="A8572" s="239" t="s">
        <v>18824</v>
      </c>
      <c r="B8572" s="189" t="s">
        <v>7428</v>
      </c>
      <c r="C8572" s="190" t="s">
        <v>7427</v>
      </c>
      <c r="D8572" s="190" t="s">
        <v>126</v>
      </c>
      <c r="E8572" s="190" t="s">
        <v>20867</v>
      </c>
      <c r="F8572" s="190" t="s">
        <v>20869</v>
      </c>
      <c r="G8572" s="192">
        <v>13530</v>
      </c>
      <c r="H8572" s="191">
        <v>527.70000000000005</v>
      </c>
      <c r="I8572" s="188">
        <v>25.639567936327456</v>
      </c>
      <c r="J8572" s="192">
        <v>14015</v>
      </c>
      <c r="K8572" s="191">
        <v>548.79999999999995</v>
      </c>
      <c r="L8572" s="193">
        <v>25.537536443148689</v>
      </c>
      <c r="O8572" s="185"/>
    </row>
    <row r="8573" spans="1:15" x14ac:dyDescent="0.25">
      <c r="A8573" s="239" t="s">
        <v>18825</v>
      </c>
      <c r="B8573" s="189" t="s">
        <v>7428</v>
      </c>
      <c r="C8573" s="190" t="s">
        <v>7427</v>
      </c>
      <c r="D8573" s="190" t="s">
        <v>127</v>
      </c>
      <c r="E8573" s="190" t="s">
        <v>20867</v>
      </c>
      <c r="F8573" s="190" t="s">
        <v>20869</v>
      </c>
      <c r="G8573" s="192">
        <v>1110</v>
      </c>
      <c r="H8573" s="191">
        <v>72.3</v>
      </c>
      <c r="I8573" s="188">
        <v>15.352697095435685</v>
      </c>
      <c r="J8573" s="192">
        <v>1130</v>
      </c>
      <c r="K8573" s="191">
        <v>77.5</v>
      </c>
      <c r="L8573" s="193">
        <v>14.580645161290322</v>
      </c>
      <c r="O8573" s="185"/>
    </row>
    <row r="8574" spans="1:15" x14ac:dyDescent="0.25">
      <c r="A8574" s="239" t="s">
        <v>18826</v>
      </c>
      <c r="B8574" s="189" t="s">
        <v>7428</v>
      </c>
      <c r="C8574" s="190" t="s">
        <v>7427</v>
      </c>
      <c r="D8574" s="190" t="s">
        <v>128</v>
      </c>
      <c r="E8574" s="190" t="s">
        <v>20867</v>
      </c>
      <c r="F8574" s="190" t="s">
        <v>20869</v>
      </c>
      <c r="G8574" s="192">
        <v>239270</v>
      </c>
      <c r="H8574" s="191">
        <v>4898.6000000000004</v>
      </c>
      <c r="I8574" s="188">
        <v>48.844567835708155</v>
      </c>
      <c r="J8574" s="192">
        <v>289830</v>
      </c>
      <c r="K8574" s="191">
        <v>4962.8</v>
      </c>
      <c r="L8574" s="193">
        <v>58.400499717901184</v>
      </c>
      <c r="O8574" s="185"/>
    </row>
    <row r="8575" spans="1:15" x14ac:dyDescent="0.25">
      <c r="A8575" s="239" t="s">
        <v>18827</v>
      </c>
      <c r="B8575" s="189" t="s">
        <v>7428</v>
      </c>
      <c r="C8575" s="190" t="s">
        <v>7427</v>
      </c>
      <c r="D8575" s="190" t="s">
        <v>129</v>
      </c>
      <c r="E8575" s="190" t="s">
        <v>20867</v>
      </c>
      <c r="F8575" s="190" t="s">
        <v>20869</v>
      </c>
      <c r="G8575" s="192">
        <v>970</v>
      </c>
      <c r="H8575" s="191">
        <v>89.6</v>
      </c>
      <c r="I8575" s="188">
        <v>10.825892857142858</v>
      </c>
      <c r="J8575" s="192">
        <v>970</v>
      </c>
      <c r="K8575" s="191">
        <v>89.3</v>
      </c>
      <c r="L8575" s="193">
        <v>10.862262038073908</v>
      </c>
      <c r="O8575" s="185"/>
    </row>
    <row r="8576" spans="1:15" x14ac:dyDescent="0.25">
      <c r="A8576" s="239" t="s">
        <v>18828</v>
      </c>
      <c r="B8576" s="189" t="s">
        <v>7428</v>
      </c>
      <c r="C8576" s="190" t="s">
        <v>7427</v>
      </c>
      <c r="D8576" s="190" t="s">
        <v>130</v>
      </c>
      <c r="E8576" s="190" t="s">
        <v>20867</v>
      </c>
      <c r="F8576" s="190" t="s">
        <v>20869</v>
      </c>
      <c r="G8576" s="192">
        <v>5720</v>
      </c>
      <c r="H8576" s="191">
        <v>299</v>
      </c>
      <c r="I8576" s="188">
        <v>19.130434782608695</v>
      </c>
      <c r="J8576" s="192">
        <v>5730</v>
      </c>
      <c r="K8576" s="191">
        <v>299.3</v>
      </c>
      <c r="L8576" s="193">
        <v>19.144670898763781</v>
      </c>
      <c r="O8576" s="185"/>
    </row>
    <row r="8577" spans="1:15" x14ac:dyDescent="0.25">
      <c r="A8577" s="239" t="s">
        <v>18829</v>
      </c>
      <c r="B8577" s="189" t="s">
        <v>7428</v>
      </c>
      <c r="C8577" s="190" t="s">
        <v>7427</v>
      </c>
      <c r="D8577" s="190" t="s">
        <v>131</v>
      </c>
      <c r="E8577" s="190" t="s">
        <v>20867</v>
      </c>
      <c r="F8577" s="190" t="s">
        <v>20869</v>
      </c>
      <c r="G8577" s="192">
        <v>5850</v>
      </c>
      <c r="H8577" s="191">
        <v>287.5</v>
      </c>
      <c r="I8577" s="188">
        <v>20.347826086956523</v>
      </c>
      <c r="J8577" s="192">
        <v>5983</v>
      </c>
      <c r="K8577" s="191">
        <v>294</v>
      </c>
      <c r="L8577" s="193">
        <v>20.35034013605442</v>
      </c>
      <c r="O8577" s="185"/>
    </row>
    <row r="8578" spans="1:15" x14ac:dyDescent="0.25">
      <c r="A8578" s="239" t="s">
        <v>18830</v>
      </c>
      <c r="B8578" s="189" t="s">
        <v>7428</v>
      </c>
      <c r="C8578" s="190" t="s">
        <v>7427</v>
      </c>
      <c r="D8578" s="190" t="s">
        <v>5009</v>
      </c>
      <c r="E8578" s="190" t="s">
        <v>20867</v>
      </c>
      <c r="F8578" s="190" t="s">
        <v>20868</v>
      </c>
      <c r="G8578" s="192">
        <v>0</v>
      </c>
      <c r="H8578" s="191">
        <v>67.3</v>
      </c>
      <c r="I8578" s="188">
        <v>0</v>
      </c>
      <c r="J8578" s="192">
        <v>0</v>
      </c>
      <c r="K8578" s="191">
        <v>68.900000000000006</v>
      </c>
      <c r="L8578" s="193">
        <v>0</v>
      </c>
      <c r="O8578" s="185"/>
    </row>
    <row r="8579" spans="1:15" x14ac:dyDescent="0.25">
      <c r="A8579" s="239" t="s">
        <v>18831</v>
      </c>
      <c r="B8579" s="189" t="s">
        <v>7429</v>
      </c>
      <c r="C8579" s="190" t="s">
        <v>2570</v>
      </c>
      <c r="D8579" s="190" t="s">
        <v>132</v>
      </c>
      <c r="E8579" s="190" t="s">
        <v>20873</v>
      </c>
      <c r="F8579" s="190" t="s">
        <v>20869</v>
      </c>
      <c r="G8579" s="192">
        <v>3310</v>
      </c>
      <c r="H8579" s="191">
        <v>228.9</v>
      </c>
      <c r="I8579" s="188">
        <v>14.460463084316295</v>
      </c>
      <c r="J8579" s="192">
        <v>2910</v>
      </c>
      <c r="K8579" s="191">
        <v>233.4</v>
      </c>
      <c r="L8579" s="193">
        <v>12.46</v>
      </c>
      <c r="O8579" s="185"/>
    </row>
    <row r="8580" spans="1:15" x14ac:dyDescent="0.25">
      <c r="A8580" s="239" t="s">
        <v>18832</v>
      </c>
      <c r="B8580" s="189" t="s">
        <v>7429</v>
      </c>
      <c r="C8580" s="190" t="s">
        <v>2570</v>
      </c>
      <c r="D8580" s="190" t="s">
        <v>133</v>
      </c>
      <c r="E8580" s="190" t="s">
        <v>20873</v>
      </c>
      <c r="F8580" s="190" t="s">
        <v>20869</v>
      </c>
      <c r="G8580" s="192">
        <v>3000</v>
      </c>
      <c r="H8580" s="191">
        <v>165.3</v>
      </c>
      <c r="I8580" s="188">
        <v>18.148820326678763</v>
      </c>
      <c r="J8580" s="192">
        <v>3960</v>
      </c>
      <c r="K8580" s="191">
        <v>164.6</v>
      </c>
      <c r="L8580" s="193">
        <v>24.05</v>
      </c>
      <c r="O8580" s="185"/>
    </row>
    <row r="8581" spans="1:15" x14ac:dyDescent="0.25">
      <c r="A8581" s="239" t="s">
        <v>18833</v>
      </c>
      <c r="B8581" s="189" t="s">
        <v>7429</v>
      </c>
      <c r="C8581" s="190" t="s">
        <v>2570</v>
      </c>
      <c r="D8581" s="190" t="s">
        <v>134</v>
      </c>
      <c r="E8581" s="190" t="s">
        <v>20873</v>
      </c>
      <c r="F8581" s="190" t="s">
        <v>20869</v>
      </c>
      <c r="G8581" s="192">
        <v>17235</v>
      </c>
      <c r="H8581" s="191">
        <v>467.3</v>
      </c>
      <c r="I8581" s="188">
        <v>36.882088594050927</v>
      </c>
      <c r="J8581" s="192">
        <v>17170</v>
      </c>
      <c r="K8581" s="191">
        <v>474</v>
      </c>
      <c r="L8581" s="193">
        <v>36.22</v>
      </c>
      <c r="O8581" s="185"/>
    </row>
    <row r="8582" spans="1:15" x14ac:dyDescent="0.25">
      <c r="A8582" s="239" t="s">
        <v>18834</v>
      </c>
      <c r="B8582" s="189" t="s">
        <v>7429</v>
      </c>
      <c r="C8582" s="190" t="s">
        <v>2570</v>
      </c>
      <c r="D8582" s="190" t="s">
        <v>135</v>
      </c>
      <c r="E8582" s="190" t="s">
        <v>20873</v>
      </c>
      <c r="F8582" s="190" t="s">
        <v>20869</v>
      </c>
      <c r="G8582" s="192">
        <v>38570</v>
      </c>
      <c r="H8582" s="191">
        <v>1953.2</v>
      </c>
      <c r="I8582" s="188">
        <v>19.747081712062258</v>
      </c>
      <c r="J8582" s="192">
        <v>38895</v>
      </c>
      <c r="K8582" s="191">
        <v>2002.8</v>
      </c>
      <c r="L8582" s="193">
        <v>19.420000000000002</v>
      </c>
      <c r="O8582" s="185"/>
    </row>
    <row r="8583" spans="1:15" x14ac:dyDescent="0.25">
      <c r="A8583" s="239" t="s">
        <v>18835</v>
      </c>
      <c r="B8583" s="189" t="s">
        <v>7429</v>
      </c>
      <c r="C8583" s="190" t="s">
        <v>2570</v>
      </c>
      <c r="D8583" s="190" t="s">
        <v>136</v>
      </c>
      <c r="E8583" s="190" t="s">
        <v>20873</v>
      </c>
      <c r="F8583" s="190" t="s">
        <v>20869</v>
      </c>
      <c r="G8583" s="192">
        <v>13306</v>
      </c>
      <c r="H8583" s="191">
        <v>505.5</v>
      </c>
      <c r="I8583" s="188">
        <v>26.322453016815036</v>
      </c>
      <c r="J8583" s="192">
        <v>14325</v>
      </c>
      <c r="K8583" s="191">
        <v>512.20000000000005</v>
      </c>
      <c r="L8583" s="193">
        <v>27.96</v>
      </c>
      <c r="O8583" s="185"/>
    </row>
    <row r="8584" spans="1:15" x14ac:dyDescent="0.25">
      <c r="A8584" s="239" t="s">
        <v>18836</v>
      </c>
      <c r="B8584" s="189" t="s">
        <v>7429</v>
      </c>
      <c r="C8584" s="190" t="s">
        <v>2570</v>
      </c>
      <c r="D8584" s="190" t="s">
        <v>137</v>
      </c>
      <c r="E8584" s="190" t="s">
        <v>20873</v>
      </c>
      <c r="F8584" s="190" t="s">
        <v>20869</v>
      </c>
      <c r="G8584" s="192">
        <v>29296</v>
      </c>
      <c r="H8584" s="191">
        <v>530.5</v>
      </c>
      <c r="I8584" s="188">
        <v>55.223374175306311</v>
      </c>
      <c r="J8584" s="192">
        <v>29852</v>
      </c>
      <c r="K8584" s="191">
        <v>540.6</v>
      </c>
      <c r="L8584" s="193">
        <v>55.22</v>
      </c>
      <c r="O8584" s="185"/>
    </row>
    <row r="8585" spans="1:15" x14ac:dyDescent="0.25">
      <c r="A8585" s="239" t="s">
        <v>18837</v>
      </c>
      <c r="B8585" s="189" t="s">
        <v>7429</v>
      </c>
      <c r="C8585" s="190" t="s">
        <v>2570</v>
      </c>
      <c r="D8585" s="190" t="s">
        <v>18838</v>
      </c>
      <c r="E8585" s="190" t="s">
        <v>20873</v>
      </c>
      <c r="F8585" s="190" t="s">
        <v>20868</v>
      </c>
      <c r="G8585" s="192">
        <v>0</v>
      </c>
      <c r="H8585" s="191">
        <v>36.4</v>
      </c>
      <c r="I8585" s="188">
        <v>0</v>
      </c>
      <c r="J8585" s="192">
        <v>0</v>
      </c>
      <c r="K8585" s="191">
        <v>37.200000000000003</v>
      </c>
      <c r="L8585" s="193">
        <v>0</v>
      </c>
      <c r="O8585" s="185"/>
    </row>
    <row r="8586" spans="1:15" x14ac:dyDescent="0.25">
      <c r="A8586" s="239" t="s">
        <v>18839</v>
      </c>
      <c r="B8586" s="189" t="s">
        <v>7429</v>
      </c>
      <c r="C8586" s="190" t="s">
        <v>2570</v>
      </c>
      <c r="D8586" s="190" t="s">
        <v>138</v>
      </c>
      <c r="E8586" s="190" t="s">
        <v>20873</v>
      </c>
      <c r="F8586" s="190" t="s">
        <v>20869</v>
      </c>
      <c r="G8586" s="192">
        <v>236714.14</v>
      </c>
      <c r="H8586" s="191">
        <v>2210.6999999999998</v>
      </c>
      <c r="I8586" s="188">
        <v>107.07655493735018</v>
      </c>
      <c r="J8586" s="192">
        <v>238780.71</v>
      </c>
      <c r="K8586" s="191">
        <v>2230</v>
      </c>
      <c r="L8586" s="193">
        <v>107.07</v>
      </c>
      <c r="O8586" s="185"/>
    </row>
    <row r="8587" spans="1:15" x14ac:dyDescent="0.25">
      <c r="A8587" s="239" t="s">
        <v>18840</v>
      </c>
      <c r="B8587" s="189" t="s">
        <v>7429</v>
      </c>
      <c r="C8587" s="190" t="s">
        <v>2570</v>
      </c>
      <c r="D8587" s="190" t="s">
        <v>139</v>
      </c>
      <c r="E8587" s="190" t="s">
        <v>20873</v>
      </c>
      <c r="F8587" s="190" t="s">
        <v>20869</v>
      </c>
      <c r="G8587" s="192">
        <v>231285</v>
      </c>
      <c r="H8587" s="191">
        <v>3499.5</v>
      </c>
      <c r="I8587" s="188">
        <v>66.090870124303478</v>
      </c>
      <c r="J8587" s="192">
        <v>248350</v>
      </c>
      <c r="K8587" s="191">
        <v>3594.3</v>
      </c>
      <c r="L8587" s="193">
        <v>69.09</v>
      </c>
      <c r="O8587" s="185"/>
    </row>
    <row r="8588" spans="1:15" x14ac:dyDescent="0.25">
      <c r="A8588" s="239" t="s">
        <v>18841</v>
      </c>
      <c r="B8588" s="189" t="s">
        <v>7429</v>
      </c>
      <c r="C8588" s="190" t="s">
        <v>2570</v>
      </c>
      <c r="D8588" s="190" t="s">
        <v>140</v>
      </c>
      <c r="E8588" s="190" t="s">
        <v>20873</v>
      </c>
      <c r="F8588" s="190" t="s">
        <v>20869</v>
      </c>
      <c r="G8588" s="192">
        <v>134380</v>
      </c>
      <c r="H8588" s="191">
        <v>1246.2</v>
      </c>
      <c r="I8588" s="188">
        <v>107.83180869844327</v>
      </c>
      <c r="J8588" s="192">
        <v>143615</v>
      </c>
      <c r="K8588" s="191">
        <v>1271.3</v>
      </c>
      <c r="L8588" s="193">
        <v>112.96</v>
      </c>
      <c r="O8588" s="185"/>
    </row>
    <row r="8589" spans="1:15" x14ac:dyDescent="0.25">
      <c r="A8589" s="239" t="s">
        <v>18842</v>
      </c>
      <c r="B8589" s="189" t="s">
        <v>7429</v>
      </c>
      <c r="C8589" s="190" t="s">
        <v>2570</v>
      </c>
      <c r="D8589" s="190" t="s">
        <v>141</v>
      </c>
      <c r="E8589" s="190" t="s">
        <v>20873</v>
      </c>
      <c r="F8589" s="190" t="s">
        <v>20869</v>
      </c>
      <c r="G8589" s="192">
        <v>92520</v>
      </c>
      <c r="H8589" s="191">
        <v>989</v>
      </c>
      <c r="I8589" s="188">
        <v>93.549039433771483</v>
      </c>
      <c r="J8589" s="192">
        <v>98264</v>
      </c>
      <c r="K8589" s="191">
        <v>1050.5</v>
      </c>
      <c r="L8589" s="193">
        <v>93.54</v>
      </c>
      <c r="O8589" s="185"/>
    </row>
    <row r="8590" spans="1:15" x14ac:dyDescent="0.25">
      <c r="A8590" s="239" t="s">
        <v>18843</v>
      </c>
      <c r="B8590" s="189" t="s">
        <v>7429</v>
      </c>
      <c r="C8590" s="190" t="s">
        <v>2570</v>
      </c>
      <c r="D8590" s="190" t="s">
        <v>142</v>
      </c>
      <c r="E8590" s="190" t="s">
        <v>20873</v>
      </c>
      <c r="F8590" s="190" t="s">
        <v>20869</v>
      </c>
      <c r="G8590" s="192">
        <v>1302.5</v>
      </c>
      <c r="H8590" s="191">
        <v>70.2</v>
      </c>
      <c r="I8590" s="188">
        <v>18.554131054131055</v>
      </c>
      <c r="J8590" s="192">
        <v>1372.5</v>
      </c>
      <c r="K8590" s="191">
        <v>74</v>
      </c>
      <c r="L8590" s="193">
        <v>18.54</v>
      </c>
      <c r="O8590" s="185"/>
    </row>
    <row r="8591" spans="1:15" x14ac:dyDescent="0.25">
      <c r="A8591" s="239" t="s">
        <v>18844</v>
      </c>
      <c r="B8591" s="189" t="s">
        <v>7429</v>
      </c>
      <c r="C8591" s="190" t="s">
        <v>2570</v>
      </c>
      <c r="D8591" s="190" t="s">
        <v>143</v>
      </c>
      <c r="E8591" s="190" t="s">
        <v>20873</v>
      </c>
      <c r="F8591" s="190" t="s">
        <v>20869</v>
      </c>
      <c r="G8591" s="192">
        <v>115945</v>
      </c>
      <c r="H8591" s="191">
        <v>1908.7</v>
      </c>
      <c r="I8591" s="188">
        <v>60.74553360926285</v>
      </c>
      <c r="J8591" s="192">
        <v>134164</v>
      </c>
      <c r="K8591" s="191">
        <v>2083.8000000000002</v>
      </c>
      <c r="L8591" s="193">
        <v>64.38</v>
      </c>
      <c r="O8591" s="185"/>
    </row>
    <row r="8592" spans="1:15" x14ac:dyDescent="0.25">
      <c r="A8592" s="239" t="s">
        <v>18845</v>
      </c>
      <c r="B8592" s="189" t="s">
        <v>7429</v>
      </c>
      <c r="C8592" s="190" t="s">
        <v>2570</v>
      </c>
      <c r="D8592" s="190" t="s">
        <v>144</v>
      </c>
      <c r="E8592" s="190" t="s">
        <v>20873</v>
      </c>
      <c r="F8592" s="190" t="s">
        <v>20869</v>
      </c>
      <c r="G8592" s="192">
        <v>179495</v>
      </c>
      <c r="H8592" s="191">
        <v>3906.9</v>
      </c>
      <c r="I8592" s="188">
        <v>45.94307507230797</v>
      </c>
      <c r="J8592" s="192">
        <v>179405</v>
      </c>
      <c r="K8592" s="191">
        <v>4012.9</v>
      </c>
      <c r="L8592" s="193">
        <v>44.7</v>
      </c>
      <c r="O8592" s="185"/>
    </row>
    <row r="8593" spans="1:15" x14ac:dyDescent="0.25">
      <c r="A8593" s="239" t="s">
        <v>18846</v>
      </c>
      <c r="B8593" s="189" t="s">
        <v>7429</v>
      </c>
      <c r="C8593" s="190" t="s">
        <v>2570</v>
      </c>
      <c r="D8593" s="190" t="s">
        <v>145</v>
      </c>
      <c r="E8593" s="190" t="s">
        <v>20873</v>
      </c>
      <c r="F8593" s="190" t="s">
        <v>20869</v>
      </c>
      <c r="G8593" s="192">
        <v>12440</v>
      </c>
      <c r="H8593" s="191">
        <v>223.8</v>
      </c>
      <c r="I8593" s="188">
        <v>55.585344057193922</v>
      </c>
      <c r="J8593" s="192">
        <v>12989</v>
      </c>
      <c r="K8593" s="191">
        <v>226.5</v>
      </c>
      <c r="L8593" s="193">
        <v>57.34</v>
      </c>
      <c r="O8593" s="185"/>
    </row>
    <row r="8594" spans="1:15" x14ac:dyDescent="0.25">
      <c r="A8594" s="239" t="s">
        <v>18847</v>
      </c>
      <c r="B8594" s="189" t="s">
        <v>7429</v>
      </c>
      <c r="C8594" s="190" t="s">
        <v>2570</v>
      </c>
      <c r="D8594" s="190" t="s">
        <v>2864</v>
      </c>
      <c r="E8594" s="190" t="s">
        <v>20873</v>
      </c>
      <c r="F8594" s="190" t="s">
        <v>20869</v>
      </c>
      <c r="G8594" s="192">
        <v>238115</v>
      </c>
      <c r="H8594" s="191">
        <v>3517.2</v>
      </c>
      <c r="I8594" s="188">
        <v>67.700159217559431</v>
      </c>
      <c r="J8594" s="192">
        <v>252690</v>
      </c>
      <c r="K8594" s="191">
        <v>3659.3</v>
      </c>
      <c r="L8594" s="193">
        <v>69.05</v>
      </c>
      <c r="O8594" s="185"/>
    </row>
    <row r="8595" spans="1:15" x14ac:dyDescent="0.25">
      <c r="A8595" s="239" t="s">
        <v>18848</v>
      </c>
      <c r="B8595" s="189" t="s">
        <v>7429</v>
      </c>
      <c r="C8595" s="190" t="s">
        <v>2570</v>
      </c>
      <c r="D8595" s="190" t="s">
        <v>2930</v>
      </c>
      <c r="E8595" s="190" t="s">
        <v>20873</v>
      </c>
      <c r="F8595" s="190" t="s">
        <v>20869</v>
      </c>
      <c r="G8595" s="192">
        <v>350241</v>
      </c>
      <c r="H8595" s="191">
        <v>3295.7</v>
      </c>
      <c r="I8595" s="188">
        <v>106.27211214612981</v>
      </c>
      <c r="J8595" s="192">
        <v>370362</v>
      </c>
      <c r="K8595" s="191">
        <v>3305.1</v>
      </c>
      <c r="L8595" s="193">
        <v>112.05</v>
      </c>
      <c r="O8595" s="185"/>
    </row>
    <row r="8596" spans="1:15" x14ac:dyDescent="0.25">
      <c r="A8596" s="239" t="s">
        <v>18849</v>
      </c>
      <c r="B8596" s="189" t="s">
        <v>7429</v>
      </c>
      <c r="C8596" s="190" t="s">
        <v>2570</v>
      </c>
      <c r="D8596" s="190" t="s">
        <v>195</v>
      </c>
      <c r="E8596" s="190" t="s">
        <v>20873</v>
      </c>
      <c r="F8596" s="190" t="s">
        <v>20869</v>
      </c>
      <c r="G8596" s="192">
        <v>158415</v>
      </c>
      <c r="H8596" s="191">
        <v>2034.3</v>
      </c>
      <c r="I8596" s="188">
        <v>77.871995280932012</v>
      </c>
      <c r="J8596" s="192">
        <v>207375</v>
      </c>
      <c r="K8596" s="191">
        <v>2121.6999999999998</v>
      </c>
      <c r="L8596" s="193">
        <v>97.74</v>
      </c>
      <c r="O8596" s="185"/>
    </row>
    <row r="8597" spans="1:15" x14ac:dyDescent="0.25">
      <c r="A8597" s="239" t="s">
        <v>18850</v>
      </c>
      <c r="B8597" s="189" t="s">
        <v>7429</v>
      </c>
      <c r="C8597" s="190" t="s">
        <v>2570</v>
      </c>
      <c r="D8597" s="190" t="s">
        <v>196</v>
      </c>
      <c r="E8597" s="190" t="s">
        <v>20873</v>
      </c>
      <c r="F8597" s="190" t="s">
        <v>20869</v>
      </c>
      <c r="G8597" s="192">
        <v>600</v>
      </c>
      <c r="H8597" s="191">
        <v>96.4</v>
      </c>
      <c r="I8597" s="188">
        <v>6.224066390041493</v>
      </c>
      <c r="J8597" s="192">
        <v>300</v>
      </c>
      <c r="K8597" s="191">
        <v>97.1</v>
      </c>
      <c r="L8597" s="193">
        <v>3.08</v>
      </c>
      <c r="O8597" s="185"/>
    </row>
    <row r="8598" spans="1:15" x14ac:dyDescent="0.25">
      <c r="A8598" s="239" t="s">
        <v>18851</v>
      </c>
      <c r="B8598" s="189" t="s">
        <v>7429</v>
      </c>
      <c r="C8598" s="190" t="s">
        <v>2570</v>
      </c>
      <c r="D8598" s="190" t="s">
        <v>197</v>
      </c>
      <c r="E8598" s="190" t="s">
        <v>20873</v>
      </c>
      <c r="F8598" s="190" t="s">
        <v>20869</v>
      </c>
      <c r="G8598" s="192">
        <v>8692</v>
      </c>
      <c r="H8598" s="191">
        <v>323.8</v>
      </c>
      <c r="I8598" s="188">
        <v>26.843730697961703</v>
      </c>
      <c r="J8598" s="192">
        <v>8809</v>
      </c>
      <c r="K8598" s="191">
        <v>328.2</v>
      </c>
      <c r="L8598" s="193">
        <v>26.84</v>
      </c>
      <c r="O8598" s="185"/>
    </row>
    <row r="8599" spans="1:15" x14ac:dyDescent="0.25">
      <c r="A8599" s="239" t="s">
        <v>18852</v>
      </c>
      <c r="B8599" s="189" t="s">
        <v>7429</v>
      </c>
      <c r="C8599" s="190" t="s">
        <v>2570</v>
      </c>
      <c r="D8599" s="190" t="s">
        <v>198</v>
      </c>
      <c r="E8599" s="190" t="s">
        <v>20873</v>
      </c>
      <c r="F8599" s="190" t="s">
        <v>20869</v>
      </c>
      <c r="G8599" s="192">
        <v>140000</v>
      </c>
      <c r="H8599" s="191">
        <v>3479.9</v>
      </c>
      <c r="I8599" s="188">
        <v>40.231041121871314</v>
      </c>
      <c r="J8599" s="192">
        <v>140000</v>
      </c>
      <c r="K8599" s="191">
        <v>3562.7</v>
      </c>
      <c r="L8599" s="193">
        <v>39.29</v>
      </c>
      <c r="O8599" s="185"/>
    </row>
    <row r="8600" spans="1:15" x14ac:dyDescent="0.25">
      <c r="A8600" s="239" t="s">
        <v>18853</v>
      </c>
      <c r="B8600" s="189" t="s">
        <v>7429</v>
      </c>
      <c r="C8600" s="190" t="s">
        <v>2570</v>
      </c>
      <c r="D8600" s="190" t="s">
        <v>199</v>
      </c>
      <c r="E8600" s="190" t="s">
        <v>20873</v>
      </c>
      <c r="F8600" s="190" t="s">
        <v>20869</v>
      </c>
      <c r="G8600" s="192">
        <v>204139</v>
      </c>
      <c r="H8600" s="191">
        <v>2059.8000000000002</v>
      </c>
      <c r="I8600" s="188">
        <v>99.106223905233506</v>
      </c>
      <c r="J8600" s="192">
        <v>217447</v>
      </c>
      <c r="K8600" s="191">
        <v>2109.1</v>
      </c>
      <c r="L8600" s="193">
        <v>103.09</v>
      </c>
      <c r="O8600" s="185"/>
    </row>
    <row r="8601" spans="1:15" x14ac:dyDescent="0.25">
      <c r="A8601" s="239" t="s">
        <v>18854</v>
      </c>
      <c r="B8601" s="189" t="s">
        <v>7429</v>
      </c>
      <c r="C8601" s="190" t="s">
        <v>2570</v>
      </c>
      <c r="D8601" s="190" t="s">
        <v>200</v>
      </c>
      <c r="E8601" s="190" t="s">
        <v>20873</v>
      </c>
      <c r="F8601" s="190" t="s">
        <v>20869</v>
      </c>
      <c r="G8601" s="192">
        <v>60125</v>
      </c>
      <c r="H8601" s="191">
        <v>1203.0999999999999</v>
      </c>
      <c r="I8601" s="188">
        <v>49.975064416922955</v>
      </c>
      <c r="J8601" s="192">
        <v>60839</v>
      </c>
      <c r="K8601" s="191">
        <v>1217.5</v>
      </c>
      <c r="L8601" s="193">
        <v>49.97</v>
      </c>
      <c r="O8601" s="185"/>
    </row>
    <row r="8602" spans="1:15" x14ac:dyDescent="0.25">
      <c r="A8602" s="239" t="s">
        <v>18855</v>
      </c>
      <c r="B8602" s="189" t="s">
        <v>7429</v>
      </c>
      <c r="C8602" s="190" t="s">
        <v>2570</v>
      </c>
      <c r="D8602" s="190" t="s">
        <v>201</v>
      </c>
      <c r="E8602" s="190" t="s">
        <v>20873</v>
      </c>
      <c r="F8602" s="190" t="s">
        <v>20869</v>
      </c>
      <c r="G8602" s="192">
        <v>3810</v>
      </c>
      <c r="H8602" s="191">
        <v>261.3</v>
      </c>
      <c r="I8602" s="188">
        <v>14.580941446613087</v>
      </c>
      <c r="J8602" s="192">
        <v>4400</v>
      </c>
      <c r="K8602" s="191">
        <v>265</v>
      </c>
      <c r="L8602" s="193">
        <v>16.600000000000001</v>
      </c>
      <c r="O8602" s="185"/>
    </row>
    <row r="8603" spans="1:15" x14ac:dyDescent="0.25">
      <c r="A8603" s="239" t="s">
        <v>18856</v>
      </c>
      <c r="B8603" s="189" t="s">
        <v>7429</v>
      </c>
      <c r="C8603" s="190" t="s">
        <v>2570</v>
      </c>
      <c r="D8603" s="190" t="s">
        <v>202</v>
      </c>
      <c r="E8603" s="190" t="s">
        <v>20873</v>
      </c>
      <c r="F8603" s="190" t="s">
        <v>20869</v>
      </c>
      <c r="G8603" s="192">
        <v>12600</v>
      </c>
      <c r="H8603" s="191">
        <v>370.8</v>
      </c>
      <c r="I8603" s="188">
        <v>33.980582524271846</v>
      </c>
      <c r="J8603" s="192">
        <v>14445</v>
      </c>
      <c r="K8603" s="191">
        <v>371</v>
      </c>
      <c r="L8603" s="193">
        <v>38.93</v>
      </c>
      <c r="O8603" s="185"/>
    </row>
    <row r="8604" spans="1:15" x14ac:dyDescent="0.25">
      <c r="A8604" s="239" t="s">
        <v>18857</v>
      </c>
      <c r="B8604" s="189" t="s">
        <v>7429</v>
      </c>
      <c r="C8604" s="190" t="s">
        <v>2570</v>
      </c>
      <c r="D8604" s="190" t="s">
        <v>3680</v>
      </c>
      <c r="E8604" s="190" t="s">
        <v>20873</v>
      </c>
      <c r="F8604" s="190" t="s">
        <v>20869</v>
      </c>
      <c r="G8604" s="192">
        <v>266755</v>
      </c>
      <c r="H8604" s="191">
        <v>5937.9</v>
      </c>
      <c r="I8604" s="188">
        <v>44.924131426935453</v>
      </c>
      <c r="J8604" s="192">
        <v>302830</v>
      </c>
      <c r="K8604" s="191">
        <v>6028.7</v>
      </c>
      <c r="L8604" s="193">
        <v>50.23</v>
      </c>
      <c r="O8604" s="185"/>
    </row>
    <row r="8605" spans="1:15" x14ac:dyDescent="0.25">
      <c r="A8605" s="239" t="s">
        <v>18858</v>
      </c>
      <c r="B8605" s="189" t="s">
        <v>7429</v>
      </c>
      <c r="C8605" s="190" t="s">
        <v>2570</v>
      </c>
      <c r="D8605" s="190" t="s">
        <v>203</v>
      </c>
      <c r="E8605" s="190" t="s">
        <v>20873</v>
      </c>
      <c r="F8605" s="190" t="s">
        <v>20869</v>
      </c>
      <c r="G8605" s="192">
        <v>52925</v>
      </c>
      <c r="H8605" s="191">
        <v>1358.4</v>
      </c>
      <c r="I8605" s="188">
        <v>38.96127797408716</v>
      </c>
      <c r="J8605" s="192">
        <v>64085</v>
      </c>
      <c r="K8605" s="191">
        <v>1380.1</v>
      </c>
      <c r="L8605" s="193">
        <v>46.43</v>
      </c>
      <c r="O8605" s="185"/>
    </row>
    <row r="8606" spans="1:15" x14ac:dyDescent="0.25">
      <c r="A8606" s="239" t="s">
        <v>18859</v>
      </c>
      <c r="B8606" s="189" t="s">
        <v>7429</v>
      </c>
      <c r="C8606" s="190" t="s">
        <v>2570</v>
      </c>
      <c r="D8606" s="190" t="s">
        <v>204</v>
      </c>
      <c r="E8606" s="190" t="s">
        <v>20873</v>
      </c>
      <c r="F8606" s="190" t="s">
        <v>20869</v>
      </c>
      <c r="G8606" s="192">
        <v>89565</v>
      </c>
      <c r="H8606" s="191">
        <v>1336</v>
      </c>
      <c r="I8606" s="188">
        <v>67.039670658682638</v>
      </c>
      <c r="J8606" s="192">
        <v>90230</v>
      </c>
      <c r="K8606" s="191">
        <v>1352.7</v>
      </c>
      <c r="L8606" s="193">
        <v>66.7</v>
      </c>
      <c r="O8606" s="185"/>
    </row>
    <row r="8607" spans="1:15" x14ac:dyDescent="0.25">
      <c r="A8607" s="239" t="s">
        <v>18860</v>
      </c>
      <c r="B8607" s="189" t="s">
        <v>7431</v>
      </c>
      <c r="C8607" s="190" t="s">
        <v>7430</v>
      </c>
      <c r="D8607" s="190" t="s">
        <v>205</v>
      </c>
      <c r="E8607" s="190" t="s">
        <v>20867</v>
      </c>
      <c r="F8607" s="190" t="s">
        <v>20869</v>
      </c>
      <c r="G8607" s="192">
        <v>71073</v>
      </c>
      <c r="H8607" s="191">
        <v>695.9</v>
      </c>
      <c r="I8607" s="188">
        <v>102.13105331225751</v>
      </c>
      <c r="J8607" s="192">
        <v>71930</v>
      </c>
      <c r="K8607" s="191">
        <v>713.4</v>
      </c>
      <c r="L8607" s="193">
        <v>100.82702551163443</v>
      </c>
      <c r="O8607" s="185"/>
    </row>
    <row r="8608" spans="1:15" x14ac:dyDescent="0.25">
      <c r="A8608" s="239" t="s">
        <v>18861</v>
      </c>
      <c r="B8608" s="189" t="s">
        <v>7431</v>
      </c>
      <c r="C8608" s="190" t="s">
        <v>7430</v>
      </c>
      <c r="D8608" s="190" t="s">
        <v>206</v>
      </c>
      <c r="E8608" s="190" t="s">
        <v>20867</v>
      </c>
      <c r="F8608" s="190" t="s">
        <v>20869</v>
      </c>
      <c r="G8608" s="192">
        <v>28359</v>
      </c>
      <c r="H8608" s="191">
        <v>769.90000000000009</v>
      </c>
      <c r="I8608" s="188">
        <v>36.834653851149497</v>
      </c>
      <c r="J8608" s="192">
        <v>30350</v>
      </c>
      <c r="K8608" s="191">
        <v>767.5</v>
      </c>
      <c r="L8608" s="193">
        <v>39.54397394136808</v>
      </c>
      <c r="O8608" s="185"/>
    </row>
    <row r="8609" spans="1:15" x14ac:dyDescent="0.25">
      <c r="A8609" s="239" t="s">
        <v>18862</v>
      </c>
      <c r="B8609" s="189" t="s">
        <v>7431</v>
      </c>
      <c r="C8609" s="190" t="s">
        <v>7430</v>
      </c>
      <c r="D8609" s="190" t="s">
        <v>207</v>
      </c>
      <c r="E8609" s="190" t="s">
        <v>20867</v>
      </c>
      <c r="F8609" s="190" t="s">
        <v>20869</v>
      </c>
      <c r="G8609" s="192">
        <v>3040</v>
      </c>
      <c r="H8609" s="191">
        <v>118.8</v>
      </c>
      <c r="I8609" s="188">
        <v>25.589225589225588</v>
      </c>
      <c r="J8609" s="192">
        <v>3130</v>
      </c>
      <c r="K8609" s="191">
        <v>119.7</v>
      </c>
      <c r="L8609" s="193">
        <v>26.148705096073517</v>
      </c>
      <c r="O8609" s="185"/>
    </row>
    <row r="8610" spans="1:15" x14ac:dyDescent="0.25">
      <c r="A8610" s="239" t="s">
        <v>18863</v>
      </c>
      <c r="B8610" s="189" t="s">
        <v>7431</v>
      </c>
      <c r="C8610" s="190" t="s">
        <v>7430</v>
      </c>
      <c r="D8610" s="190" t="s">
        <v>822</v>
      </c>
      <c r="E8610" s="190" t="s">
        <v>20867</v>
      </c>
      <c r="F8610" s="190" t="s">
        <v>20869</v>
      </c>
      <c r="G8610" s="192">
        <v>18616</v>
      </c>
      <c r="H8610" s="191">
        <v>412.6</v>
      </c>
      <c r="I8610" s="188">
        <v>45.118759088705765</v>
      </c>
      <c r="J8610" s="192">
        <v>18824</v>
      </c>
      <c r="K8610" s="191">
        <v>419.9</v>
      </c>
      <c r="L8610" s="193">
        <v>44.829721362229101</v>
      </c>
      <c r="O8610" s="185"/>
    </row>
    <row r="8611" spans="1:15" x14ac:dyDescent="0.25">
      <c r="A8611" s="239" t="s">
        <v>18864</v>
      </c>
      <c r="B8611" s="189" t="s">
        <v>7431</v>
      </c>
      <c r="C8611" s="190" t="s">
        <v>7430</v>
      </c>
      <c r="D8611" s="190" t="s">
        <v>208</v>
      </c>
      <c r="E8611" s="190" t="s">
        <v>20867</v>
      </c>
      <c r="F8611" s="190" t="s">
        <v>20869</v>
      </c>
      <c r="G8611" s="192">
        <v>137150</v>
      </c>
      <c r="H8611" s="191">
        <v>2575.8000000000002</v>
      </c>
      <c r="I8611" s="188">
        <v>53.245593601987729</v>
      </c>
      <c r="J8611" s="192">
        <v>139734</v>
      </c>
      <c r="K8611" s="191">
        <v>2623.9</v>
      </c>
      <c r="L8611" s="193">
        <v>53.254316094363354</v>
      </c>
      <c r="O8611" s="185"/>
    </row>
    <row r="8612" spans="1:15" x14ac:dyDescent="0.25">
      <c r="A8612" s="239" t="s">
        <v>18865</v>
      </c>
      <c r="B8612" s="189" t="s">
        <v>7431</v>
      </c>
      <c r="C8612" s="190" t="s">
        <v>7430</v>
      </c>
      <c r="D8612" s="190" t="s">
        <v>209</v>
      </c>
      <c r="E8612" s="190" t="s">
        <v>20867</v>
      </c>
      <c r="F8612" s="190" t="s">
        <v>20869</v>
      </c>
      <c r="G8612" s="192">
        <v>26793</v>
      </c>
      <c r="H8612" s="191">
        <v>602.9</v>
      </c>
      <c r="I8612" s="188">
        <v>44.440205672582522</v>
      </c>
      <c r="J8612" s="192">
        <v>27272</v>
      </c>
      <c r="K8612" s="191">
        <v>614.20000000000005</v>
      </c>
      <c r="L8612" s="193">
        <v>44.402474763920544</v>
      </c>
      <c r="O8612" s="185"/>
    </row>
    <row r="8613" spans="1:15" x14ac:dyDescent="0.25">
      <c r="A8613" s="239" t="s">
        <v>18866</v>
      </c>
      <c r="B8613" s="189" t="s">
        <v>7431</v>
      </c>
      <c r="C8613" s="190" t="s">
        <v>7430</v>
      </c>
      <c r="D8613" s="190" t="s">
        <v>210</v>
      </c>
      <c r="E8613" s="190" t="s">
        <v>20867</v>
      </c>
      <c r="F8613" s="190" t="s">
        <v>20869</v>
      </c>
      <c r="G8613" s="192">
        <v>8019</v>
      </c>
      <c r="H8613" s="191">
        <v>208.29999999999998</v>
      </c>
      <c r="I8613" s="188">
        <v>38.497359577532407</v>
      </c>
      <c r="J8613" s="192">
        <v>8091</v>
      </c>
      <c r="K8613" s="191">
        <v>204</v>
      </c>
      <c r="L8613" s="193">
        <v>39.661764705882355</v>
      </c>
      <c r="O8613" s="185"/>
    </row>
    <row r="8614" spans="1:15" x14ac:dyDescent="0.25">
      <c r="A8614" s="239" t="s">
        <v>18867</v>
      </c>
      <c r="B8614" s="189" t="s">
        <v>7431</v>
      </c>
      <c r="C8614" s="190" t="s">
        <v>7430</v>
      </c>
      <c r="D8614" s="190" t="s">
        <v>211</v>
      </c>
      <c r="E8614" s="190" t="s">
        <v>20867</v>
      </c>
      <c r="F8614" s="190" t="s">
        <v>20869</v>
      </c>
      <c r="G8614" s="192">
        <v>341973</v>
      </c>
      <c r="H8614" s="191">
        <v>7021.0999999999995</v>
      </c>
      <c r="I8614" s="188">
        <v>48.706470496076115</v>
      </c>
      <c r="J8614" s="192">
        <v>349996</v>
      </c>
      <c r="K8614" s="191">
        <v>7185.3</v>
      </c>
      <c r="L8614" s="193">
        <v>48.710005149402249</v>
      </c>
      <c r="O8614" s="185"/>
    </row>
    <row r="8615" spans="1:15" x14ac:dyDescent="0.25">
      <c r="A8615" s="239" t="s">
        <v>18868</v>
      </c>
      <c r="B8615" s="189" t="s">
        <v>7431</v>
      </c>
      <c r="C8615" s="190" t="s">
        <v>7430</v>
      </c>
      <c r="D8615" s="190" t="s">
        <v>212</v>
      </c>
      <c r="E8615" s="190" t="s">
        <v>20867</v>
      </c>
      <c r="F8615" s="190" t="s">
        <v>20869</v>
      </c>
      <c r="G8615" s="192">
        <v>40642.5</v>
      </c>
      <c r="H8615" s="191">
        <v>765</v>
      </c>
      <c r="I8615" s="188">
        <v>53.127450980392155</v>
      </c>
      <c r="J8615" s="192">
        <v>41529</v>
      </c>
      <c r="K8615" s="191">
        <v>762.5</v>
      </c>
      <c r="L8615" s="193">
        <v>54.464262295081966</v>
      </c>
      <c r="O8615" s="185"/>
    </row>
    <row r="8616" spans="1:15" x14ac:dyDescent="0.25">
      <c r="A8616" s="239" t="s">
        <v>18869</v>
      </c>
      <c r="B8616" s="189" t="s">
        <v>7431</v>
      </c>
      <c r="C8616" s="190" t="s">
        <v>7430</v>
      </c>
      <c r="D8616" s="190" t="s">
        <v>213</v>
      </c>
      <c r="E8616" s="190" t="s">
        <v>20867</v>
      </c>
      <c r="F8616" s="190" t="s">
        <v>20869</v>
      </c>
      <c r="G8616" s="192">
        <v>14950</v>
      </c>
      <c r="H8616" s="191">
        <v>358.90000000000003</v>
      </c>
      <c r="I8616" s="188">
        <v>41.655057118974639</v>
      </c>
      <c r="J8616" s="192">
        <v>15092</v>
      </c>
      <c r="K8616" s="191">
        <v>357.9</v>
      </c>
      <c r="L8616" s="193">
        <v>42.168203408773401</v>
      </c>
      <c r="O8616" s="185"/>
    </row>
    <row r="8617" spans="1:15" x14ac:dyDescent="0.25">
      <c r="A8617" s="239" t="s">
        <v>18870</v>
      </c>
      <c r="B8617" s="189" t="s">
        <v>7431</v>
      </c>
      <c r="C8617" s="190" t="s">
        <v>7430</v>
      </c>
      <c r="D8617" s="190" t="s">
        <v>214</v>
      </c>
      <c r="E8617" s="190" t="s">
        <v>20867</v>
      </c>
      <c r="F8617" s="190" t="s">
        <v>20869</v>
      </c>
      <c r="G8617" s="192">
        <v>16716</v>
      </c>
      <c r="H8617" s="191">
        <v>341.09999999999997</v>
      </c>
      <c r="I8617" s="188">
        <v>49.006156552330701</v>
      </c>
      <c r="J8617" s="192">
        <v>16942</v>
      </c>
      <c r="K8617" s="191">
        <v>349.5</v>
      </c>
      <c r="L8617" s="193">
        <v>48.474964234620884</v>
      </c>
      <c r="O8617" s="185"/>
    </row>
    <row r="8618" spans="1:15" x14ac:dyDescent="0.25">
      <c r="A8618" s="239" t="s">
        <v>18871</v>
      </c>
      <c r="B8618" s="189" t="s">
        <v>7431</v>
      </c>
      <c r="C8618" s="190" t="s">
        <v>7430</v>
      </c>
      <c r="D8618" s="190" t="s">
        <v>215</v>
      </c>
      <c r="E8618" s="190" t="s">
        <v>20867</v>
      </c>
      <c r="F8618" s="190" t="s">
        <v>20869</v>
      </c>
      <c r="G8618" s="192">
        <v>153769</v>
      </c>
      <c r="H8618" s="191">
        <v>4833.7</v>
      </c>
      <c r="I8618" s="188">
        <v>31.811862548358402</v>
      </c>
      <c r="J8618" s="192">
        <v>159558</v>
      </c>
      <c r="K8618" s="191">
        <v>4982.2</v>
      </c>
      <c r="L8618" s="193">
        <v>32.025611175785798</v>
      </c>
      <c r="O8618" s="185"/>
    </row>
    <row r="8619" spans="1:15" x14ac:dyDescent="0.25">
      <c r="A8619" s="239" t="s">
        <v>18872</v>
      </c>
      <c r="B8619" s="189" t="s">
        <v>7431</v>
      </c>
      <c r="C8619" s="190" t="s">
        <v>7430</v>
      </c>
      <c r="D8619" s="190" t="s">
        <v>216</v>
      </c>
      <c r="E8619" s="190" t="s">
        <v>20867</v>
      </c>
      <c r="F8619" s="190" t="s">
        <v>20869</v>
      </c>
      <c r="G8619" s="192">
        <v>64782</v>
      </c>
      <c r="H8619" s="191">
        <v>1333.8</v>
      </c>
      <c r="I8619" s="188">
        <v>48.569500674763837</v>
      </c>
      <c r="J8619" s="192">
        <v>65994</v>
      </c>
      <c r="K8619" s="191">
        <v>1357</v>
      </c>
      <c r="L8619" s="193">
        <v>48.632277081798087</v>
      </c>
      <c r="O8619" s="185"/>
    </row>
    <row r="8620" spans="1:15" x14ac:dyDescent="0.25">
      <c r="A8620" s="239" t="s">
        <v>18873</v>
      </c>
      <c r="B8620" s="189" t="s">
        <v>7431</v>
      </c>
      <c r="C8620" s="190" t="s">
        <v>7430</v>
      </c>
      <c r="D8620" s="190" t="s">
        <v>217</v>
      </c>
      <c r="E8620" s="190" t="s">
        <v>20867</v>
      </c>
      <c r="F8620" s="190" t="s">
        <v>20869</v>
      </c>
      <c r="G8620" s="192">
        <v>950</v>
      </c>
      <c r="H8620" s="191">
        <v>102</v>
      </c>
      <c r="I8620" s="188">
        <v>9.3137254901960791</v>
      </c>
      <c r="J8620" s="192">
        <v>2000</v>
      </c>
      <c r="K8620" s="191">
        <v>102.8</v>
      </c>
      <c r="L8620" s="193">
        <v>19.45525291828794</v>
      </c>
      <c r="O8620" s="185"/>
    </row>
    <row r="8621" spans="1:15" x14ac:dyDescent="0.25">
      <c r="A8621" s="239" t="s">
        <v>18874</v>
      </c>
      <c r="B8621" s="189" t="s">
        <v>7431</v>
      </c>
      <c r="C8621" s="190" t="s">
        <v>7430</v>
      </c>
      <c r="D8621" s="190" t="s">
        <v>218</v>
      </c>
      <c r="E8621" s="190" t="s">
        <v>20867</v>
      </c>
      <c r="F8621" s="190" t="s">
        <v>20869</v>
      </c>
      <c r="G8621" s="192">
        <v>3535</v>
      </c>
      <c r="H8621" s="191">
        <v>96</v>
      </c>
      <c r="I8621" s="188">
        <v>36.822916666666664</v>
      </c>
      <c r="J8621" s="192">
        <v>2428</v>
      </c>
      <c r="K8621" s="191">
        <v>96.5</v>
      </c>
      <c r="L8621" s="193">
        <v>25.160621761658032</v>
      </c>
      <c r="O8621" s="185"/>
    </row>
    <row r="8622" spans="1:15" x14ac:dyDescent="0.25">
      <c r="A8622" s="239" t="s">
        <v>18875</v>
      </c>
      <c r="B8622" s="189" t="s">
        <v>7431</v>
      </c>
      <c r="C8622" s="190" t="s">
        <v>7430</v>
      </c>
      <c r="D8622" s="190" t="s">
        <v>219</v>
      </c>
      <c r="E8622" s="190" t="s">
        <v>20867</v>
      </c>
      <c r="F8622" s="190" t="s">
        <v>20869</v>
      </c>
      <c r="G8622" s="192">
        <v>55590</v>
      </c>
      <c r="H8622" s="191">
        <v>866.30000000000007</v>
      </c>
      <c r="I8622" s="188">
        <v>64.169456308438185</v>
      </c>
      <c r="J8622" s="192">
        <v>64126</v>
      </c>
      <c r="K8622" s="191">
        <v>882.3</v>
      </c>
      <c r="L8622" s="193">
        <v>72.680494162983109</v>
      </c>
      <c r="O8622" s="185"/>
    </row>
    <row r="8623" spans="1:15" x14ac:dyDescent="0.25">
      <c r="A8623" s="239" t="s">
        <v>18876</v>
      </c>
      <c r="B8623" s="189" t="s">
        <v>7431</v>
      </c>
      <c r="C8623" s="190" t="s">
        <v>7430</v>
      </c>
      <c r="D8623" s="190" t="s">
        <v>220</v>
      </c>
      <c r="E8623" s="190" t="s">
        <v>20867</v>
      </c>
      <c r="F8623" s="190" t="s">
        <v>20869</v>
      </c>
      <c r="G8623" s="192">
        <v>9279</v>
      </c>
      <c r="H8623" s="191">
        <v>348.2</v>
      </c>
      <c r="I8623" s="188">
        <v>26.648477886272257</v>
      </c>
      <c r="J8623" s="192">
        <v>10462</v>
      </c>
      <c r="K8623" s="191">
        <v>351.4</v>
      </c>
      <c r="L8623" s="193">
        <v>29.772339214570291</v>
      </c>
      <c r="O8623" s="185"/>
    </row>
    <row r="8624" spans="1:15" x14ac:dyDescent="0.25">
      <c r="A8624" s="239" t="s">
        <v>18877</v>
      </c>
      <c r="B8624" s="189" t="s">
        <v>7431</v>
      </c>
      <c r="C8624" s="190" t="s">
        <v>7430</v>
      </c>
      <c r="D8624" s="190" t="s">
        <v>221</v>
      </c>
      <c r="E8624" s="190" t="s">
        <v>20867</v>
      </c>
      <c r="F8624" s="190" t="s">
        <v>20869</v>
      </c>
      <c r="G8624" s="192">
        <v>14520</v>
      </c>
      <c r="H8624" s="191">
        <v>307.10000000000002</v>
      </c>
      <c r="I8624" s="188">
        <v>47.28101595571475</v>
      </c>
      <c r="J8624" s="192">
        <v>15435</v>
      </c>
      <c r="K8624" s="191">
        <v>313.5</v>
      </c>
      <c r="L8624" s="193">
        <v>49.23444976076555</v>
      </c>
      <c r="O8624" s="185"/>
    </row>
    <row r="8625" spans="1:15" x14ac:dyDescent="0.25">
      <c r="A8625" s="239" t="s">
        <v>18878</v>
      </c>
      <c r="B8625" s="189" t="s">
        <v>7431</v>
      </c>
      <c r="C8625" s="190" t="s">
        <v>7430</v>
      </c>
      <c r="D8625" s="190" t="s">
        <v>222</v>
      </c>
      <c r="E8625" s="190" t="s">
        <v>20867</v>
      </c>
      <c r="F8625" s="190" t="s">
        <v>20869</v>
      </c>
      <c r="G8625" s="192">
        <v>53627</v>
      </c>
      <c r="H8625" s="191">
        <v>903.6</v>
      </c>
      <c r="I8625" s="188">
        <v>59.348162903939794</v>
      </c>
      <c r="J8625" s="192">
        <v>54433</v>
      </c>
      <c r="K8625" s="191">
        <v>931.2</v>
      </c>
      <c r="L8625" s="193">
        <v>58.454682130584189</v>
      </c>
      <c r="O8625" s="185"/>
    </row>
    <row r="8626" spans="1:15" x14ac:dyDescent="0.25">
      <c r="A8626" s="239" t="s">
        <v>18879</v>
      </c>
      <c r="B8626" s="189" t="s">
        <v>7431</v>
      </c>
      <c r="C8626" s="190" t="s">
        <v>7430</v>
      </c>
      <c r="D8626" s="190" t="s">
        <v>223</v>
      </c>
      <c r="E8626" s="190" t="s">
        <v>20867</v>
      </c>
      <c r="F8626" s="190" t="s">
        <v>20869</v>
      </c>
      <c r="G8626" s="192">
        <v>31435</v>
      </c>
      <c r="H8626" s="191">
        <v>643.5</v>
      </c>
      <c r="I8626" s="188">
        <v>48.85003885003885</v>
      </c>
      <c r="J8626" s="192">
        <v>36621</v>
      </c>
      <c r="K8626" s="191">
        <v>660.9</v>
      </c>
      <c r="L8626" s="193">
        <v>55.410803449841126</v>
      </c>
      <c r="O8626" s="185"/>
    </row>
    <row r="8627" spans="1:15" x14ac:dyDescent="0.25">
      <c r="A8627" s="239" t="s">
        <v>18880</v>
      </c>
      <c r="B8627" s="189" t="s">
        <v>7431</v>
      </c>
      <c r="C8627" s="190" t="s">
        <v>7430</v>
      </c>
      <c r="D8627" s="190" t="s">
        <v>224</v>
      </c>
      <c r="E8627" s="190" t="s">
        <v>20867</v>
      </c>
      <c r="F8627" s="190" t="s">
        <v>20869</v>
      </c>
      <c r="G8627" s="192">
        <v>97889</v>
      </c>
      <c r="H8627" s="191">
        <v>1645.9</v>
      </c>
      <c r="I8627" s="188">
        <v>59.474451667780542</v>
      </c>
      <c r="J8627" s="192">
        <v>99386</v>
      </c>
      <c r="K8627" s="191">
        <v>1671.2</v>
      </c>
      <c r="L8627" s="193">
        <v>59.46984202967927</v>
      </c>
      <c r="O8627" s="185"/>
    </row>
    <row r="8628" spans="1:15" x14ac:dyDescent="0.25">
      <c r="A8628" s="239" t="s">
        <v>18881</v>
      </c>
      <c r="B8628" s="189" t="s">
        <v>7431</v>
      </c>
      <c r="C8628" s="190" t="s">
        <v>7430</v>
      </c>
      <c r="D8628" s="190" t="s">
        <v>7430</v>
      </c>
      <c r="E8628" s="190" t="s">
        <v>20867</v>
      </c>
      <c r="F8628" s="190" t="s">
        <v>20869</v>
      </c>
      <c r="G8628" s="192">
        <v>6663</v>
      </c>
      <c r="H8628" s="191">
        <v>255.89999999999998</v>
      </c>
      <c r="I8628" s="188">
        <v>26.037514654161786</v>
      </c>
      <c r="J8628" s="192">
        <v>9000</v>
      </c>
      <c r="K8628" s="191">
        <v>253.1</v>
      </c>
      <c r="L8628" s="193">
        <v>35.559067562228371</v>
      </c>
      <c r="O8628" s="185"/>
    </row>
    <row r="8629" spans="1:15" x14ac:dyDescent="0.25">
      <c r="A8629" s="239" t="s">
        <v>18882</v>
      </c>
      <c r="B8629" s="189" t="s">
        <v>7431</v>
      </c>
      <c r="C8629" s="190" t="s">
        <v>7430</v>
      </c>
      <c r="D8629" s="190" t="s">
        <v>225</v>
      </c>
      <c r="E8629" s="190" t="s">
        <v>20867</v>
      </c>
      <c r="F8629" s="190" t="s">
        <v>20869</v>
      </c>
      <c r="G8629" s="192">
        <v>25484</v>
      </c>
      <c r="H8629" s="191">
        <v>689.6</v>
      </c>
      <c r="I8629" s="188">
        <v>36.954756380510439</v>
      </c>
      <c r="J8629" s="192">
        <v>27308</v>
      </c>
      <c r="K8629" s="191">
        <v>700.6</v>
      </c>
      <c r="L8629" s="193">
        <v>38.978018840993435</v>
      </c>
      <c r="O8629" s="185"/>
    </row>
    <row r="8630" spans="1:15" x14ac:dyDescent="0.25">
      <c r="A8630" s="239" t="s">
        <v>18883</v>
      </c>
      <c r="B8630" s="189" t="s">
        <v>7431</v>
      </c>
      <c r="C8630" s="190" t="s">
        <v>7430</v>
      </c>
      <c r="D8630" s="190" t="s">
        <v>226</v>
      </c>
      <c r="E8630" s="190" t="s">
        <v>20867</v>
      </c>
      <c r="F8630" s="190" t="s">
        <v>20869</v>
      </c>
      <c r="G8630" s="192">
        <v>15309</v>
      </c>
      <c r="H8630" s="191">
        <v>449</v>
      </c>
      <c r="I8630" s="188">
        <v>34.095768374164813</v>
      </c>
      <c r="J8630" s="192">
        <v>15488</v>
      </c>
      <c r="K8630" s="191">
        <v>455.9</v>
      </c>
      <c r="L8630" s="193">
        <v>33.972362360166706</v>
      </c>
      <c r="O8630" s="185"/>
    </row>
    <row r="8631" spans="1:15" x14ac:dyDescent="0.25">
      <c r="A8631" s="239" t="s">
        <v>18884</v>
      </c>
      <c r="B8631" s="189" t="s">
        <v>7431</v>
      </c>
      <c r="C8631" s="190" t="s">
        <v>7430</v>
      </c>
      <c r="D8631" s="190" t="s">
        <v>227</v>
      </c>
      <c r="E8631" s="190" t="s">
        <v>20867</v>
      </c>
      <c r="F8631" s="190" t="s">
        <v>20869</v>
      </c>
      <c r="G8631" s="192">
        <v>24583</v>
      </c>
      <c r="H8631" s="191">
        <v>580.69999999999993</v>
      </c>
      <c r="I8631" s="188">
        <v>42.333390735319448</v>
      </c>
      <c r="J8631" s="192">
        <v>26638</v>
      </c>
      <c r="K8631" s="191">
        <v>606.1</v>
      </c>
      <c r="L8631" s="193">
        <v>43.949843260188089</v>
      </c>
      <c r="O8631" s="185"/>
    </row>
    <row r="8632" spans="1:15" x14ac:dyDescent="0.25">
      <c r="A8632" s="239" t="s">
        <v>18885</v>
      </c>
      <c r="B8632" s="189" t="s">
        <v>7431</v>
      </c>
      <c r="C8632" s="190" t="s">
        <v>7430</v>
      </c>
      <c r="D8632" s="190" t="s">
        <v>228</v>
      </c>
      <c r="E8632" s="190" t="s">
        <v>20867</v>
      </c>
      <c r="F8632" s="190" t="s">
        <v>20869</v>
      </c>
      <c r="G8632" s="192">
        <v>16945</v>
      </c>
      <c r="H8632" s="191">
        <v>266.5</v>
      </c>
      <c r="I8632" s="188">
        <v>63.583489681050658</v>
      </c>
      <c r="J8632" s="192">
        <v>10932</v>
      </c>
      <c r="K8632" s="191">
        <v>272.2</v>
      </c>
      <c r="L8632" s="193">
        <v>40.16164584864071</v>
      </c>
      <c r="O8632" s="185"/>
    </row>
    <row r="8633" spans="1:15" x14ac:dyDescent="0.25">
      <c r="A8633" s="239" t="s">
        <v>18886</v>
      </c>
      <c r="B8633" s="189" t="s">
        <v>7431</v>
      </c>
      <c r="C8633" s="190" t="s">
        <v>7430</v>
      </c>
      <c r="D8633" s="190" t="s">
        <v>229</v>
      </c>
      <c r="E8633" s="190" t="s">
        <v>20867</v>
      </c>
      <c r="F8633" s="190" t="s">
        <v>20869</v>
      </c>
      <c r="G8633" s="192">
        <v>5323</v>
      </c>
      <c r="H8633" s="191">
        <v>189.4</v>
      </c>
      <c r="I8633" s="188">
        <v>28.104540654699047</v>
      </c>
      <c r="J8633" s="192">
        <v>5445</v>
      </c>
      <c r="K8633" s="191">
        <v>193.8</v>
      </c>
      <c r="L8633" s="193">
        <v>28.095975232198139</v>
      </c>
      <c r="O8633" s="185"/>
    </row>
    <row r="8634" spans="1:15" x14ac:dyDescent="0.25">
      <c r="A8634" s="239" t="s">
        <v>18887</v>
      </c>
      <c r="B8634" s="189" t="s">
        <v>7433</v>
      </c>
      <c r="C8634" s="190" t="s">
        <v>7432</v>
      </c>
      <c r="D8634" s="190" t="s">
        <v>230</v>
      </c>
      <c r="E8634" s="190" t="s">
        <v>20867</v>
      </c>
      <c r="F8634" s="190" t="s">
        <v>20869</v>
      </c>
      <c r="G8634" s="192">
        <v>20442</v>
      </c>
      <c r="H8634" s="191">
        <v>967</v>
      </c>
      <c r="I8634" s="188">
        <v>21.13960703205791</v>
      </c>
      <c r="J8634" s="192">
        <v>21800</v>
      </c>
      <c r="K8634" s="191">
        <v>976</v>
      </c>
      <c r="L8634" s="193">
        <v>22.33606557377049</v>
      </c>
      <c r="O8634" s="185"/>
    </row>
    <row r="8635" spans="1:15" x14ac:dyDescent="0.25">
      <c r="A8635" s="239" t="s">
        <v>18888</v>
      </c>
      <c r="B8635" s="189" t="s">
        <v>7433</v>
      </c>
      <c r="C8635" s="190" t="s">
        <v>7432</v>
      </c>
      <c r="D8635" s="190" t="s">
        <v>231</v>
      </c>
      <c r="E8635" s="190" t="s">
        <v>20867</v>
      </c>
      <c r="F8635" s="190" t="s">
        <v>20869</v>
      </c>
      <c r="G8635" s="192">
        <v>32537</v>
      </c>
      <c r="H8635" s="191">
        <v>747</v>
      </c>
      <c r="I8635" s="188">
        <v>43.556894243641231</v>
      </c>
      <c r="J8635" s="192">
        <v>32472</v>
      </c>
      <c r="K8635" s="191">
        <v>745</v>
      </c>
      <c r="L8635" s="193">
        <v>43.586577181208057</v>
      </c>
      <c r="O8635" s="185"/>
    </row>
    <row r="8636" spans="1:15" x14ac:dyDescent="0.25">
      <c r="A8636" s="239" t="s">
        <v>18889</v>
      </c>
      <c r="B8636" s="189" t="s">
        <v>7433</v>
      </c>
      <c r="C8636" s="190" t="s">
        <v>7432</v>
      </c>
      <c r="D8636" s="190" t="s">
        <v>232</v>
      </c>
      <c r="E8636" s="190" t="s">
        <v>20867</v>
      </c>
      <c r="F8636" s="190" t="s">
        <v>20869</v>
      </c>
      <c r="G8636" s="192">
        <v>11100</v>
      </c>
      <c r="H8636" s="191">
        <v>518</v>
      </c>
      <c r="I8636" s="188">
        <v>21.428571428571427</v>
      </c>
      <c r="J8636" s="192">
        <v>11500</v>
      </c>
      <c r="K8636" s="191">
        <v>522</v>
      </c>
      <c r="L8636" s="193">
        <v>22.030651340996169</v>
      </c>
      <c r="O8636" s="185"/>
    </row>
    <row r="8637" spans="1:15" x14ac:dyDescent="0.25">
      <c r="A8637" s="239" t="s">
        <v>18890</v>
      </c>
      <c r="B8637" s="189" t="s">
        <v>7433</v>
      </c>
      <c r="C8637" s="190" t="s">
        <v>7432</v>
      </c>
      <c r="D8637" s="190" t="s">
        <v>233</v>
      </c>
      <c r="E8637" s="190" t="s">
        <v>20867</v>
      </c>
      <c r="F8637" s="190" t="s">
        <v>20869</v>
      </c>
      <c r="G8637" s="192">
        <v>115717</v>
      </c>
      <c r="H8637" s="191">
        <v>11748</v>
      </c>
      <c r="I8637" s="188">
        <v>9.8499319033026893</v>
      </c>
      <c r="J8637" s="192">
        <v>127500</v>
      </c>
      <c r="K8637" s="191">
        <v>12051</v>
      </c>
      <c r="L8637" s="193">
        <v>10.580034851879512</v>
      </c>
      <c r="O8637" s="185"/>
    </row>
    <row r="8638" spans="1:15" x14ac:dyDescent="0.25">
      <c r="A8638" s="239" t="s">
        <v>18891</v>
      </c>
      <c r="B8638" s="189" t="s">
        <v>7433</v>
      </c>
      <c r="C8638" s="190" t="s">
        <v>7432</v>
      </c>
      <c r="D8638" s="190" t="s">
        <v>234</v>
      </c>
      <c r="E8638" s="190" t="s">
        <v>20867</v>
      </c>
      <c r="F8638" s="190" t="s">
        <v>20869</v>
      </c>
      <c r="G8638" s="192">
        <v>8265</v>
      </c>
      <c r="H8638" s="191">
        <v>259</v>
      </c>
      <c r="I8638" s="188">
        <v>31.91119691119691</v>
      </c>
      <c r="J8638" s="192">
        <v>9000</v>
      </c>
      <c r="K8638" s="191">
        <v>264</v>
      </c>
      <c r="L8638" s="193">
        <v>34.090909090909093</v>
      </c>
      <c r="O8638" s="185"/>
    </row>
    <row r="8639" spans="1:15" x14ac:dyDescent="0.25">
      <c r="A8639" s="239" t="s">
        <v>18892</v>
      </c>
      <c r="B8639" s="189" t="s">
        <v>7433</v>
      </c>
      <c r="C8639" s="190" t="s">
        <v>7432</v>
      </c>
      <c r="D8639" s="190" t="s">
        <v>8836</v>
      </c>
      <c r="E8639" s="190" t="s">
        <v>20867</v>
      </c>
      <c r="F8639" s="190" t="s">
        <v>20868</v>
      </c>
      <c r="G8639" s="192">
        <v>0</v>
      </c>
      <c r="H8639" s="191">
        <v>38</v>
      </c>
      <c r="I8639" s="188">
        <v>0</v>
      </c>
      <c r="J8639" s="192">
        <v>0</v>
      </c>
      <c r="K8639" s="191">
        <v>39</v>
      </c>
      <c r="L8639" s="193">
        <v>0</v>
      </c>
      <c r="O8639" s="185"/>
    </row>
    <row r="8640" spans="1:15" x14ac:dyDescent="0.25">
      <c r="A8640" s="239" t="s">
        <v>18893</v>
      </c>
      <c r="B8640" s="189" t="s">
        <v>7433</v>
      </c>
      <c r="C8640" s="190" t="s">
        <v>7432</v>
      </c>
      <c r="D8640" s="190" t="s">
        <v>235</v>
      </c>
      <c r="E8640" s="190" t="s">
        <v>20867</v>
      </c>
      <c r="F8640" s="190" t="s">
        <v>20869</v>
      </c>
      <c r="G8640" s="192">
        <v>8535</v>
      </c>
      <c r="H8640" s="191">
        <v>338</v>
      </c>
      <c r="I8640" s="188">
        <v>25.251479289940828</v>
      </c>
      <c r="J8640" s="192">
        <v>8462</v>
      </c>
      <c r="K8640" s="191">
        <v>335</v>
      </c>
      <c r="L8640" s="193">
        <v>25.259701492537314</v>
      </c>
      <c r="O8640" s="185"/>
    </row>
    <row r="8641" spans="1:15" x14ac:dyDescent="0.25">
      <c r="A8641" s="239" t="s">
        <v>18894</v>
      </c>
      <c r="B8641" s="189" t="s">
        <v>7433</v>
      </c>
      <c r="C8641" s="190" t="s">
        <v>7432</v>
      </c>
      <c r="D8641" s="190" t="s">
        <v>236</v>
      </c>
      <c r="E8641" s="190" t="s">
        <v>20867</v>
      </c>
      <c r="F8641" s="190" t="s">
        <v>20869</v>
      </c>
      <c r="G8641" s="192">
        <v>17085</v>
      </c>
      <c r="H8641" s="191">
        <v>366</v>
      </c>
      <c r="I8641" s="188">
        <v>46.680327868852459</v>
      </c>
      <c r="J8641" s="192">
        <v>17085</v>
      </c>
      <c r="K8641" s="191">
        <v>372</v>
      </c>
      <c r="L8641" s="193">
        <v>45.927419354838712</v>
      </c>
      <c r="O8641" s="185"/>
    </row>
    <row r="8642" spans="1:15" x14ac:dyDescent="0.25">
      <c r="A8642" s="239" t="s">
        <v>18895</v>
      </c>
      <c r="B8642" s="189" t="s">
        <v>7433</v>
      </c>
      <c r="C8642" s="190" t="s">
        <v>7432</v>
      </c>
      <c r="D8642" s="190" t="s">
        <v>18896</v>
      </c>
      <c r="E8642" s="190" t="s">
        <v>20867</v>
      </c>
      <c r="F8642" s="190" t="s">
        <v>20868</v>
      </c>
      <c r="G8642" s="192">
        <v>0</v>
      </c>
      <c r="H8642" s="191">
        <v>17</v>
      </c>
      <c r="I8642" s="188">
        <v>0</v>
      </c>
      <c r="J8642" s="192">
        <v>0</v>
      </c>
      <c r="K8642" s="191">
        <v>16</v>
      </c>
      <c r="L8642" s="193">
        <v>0</v>
      </c>
      <c r="O8642" s="185"/>
    </row>
    <row r="8643" spans="1:15" x14ac:dyDescent="0.25">
      <c r="A8643" s="239" t="s">
        <v>18897</v>
      </c>
      <c r="B8643" s="189" t="s">
        <v>7433</v>
      </c>
      <c r="C8643" s="190" t="s">
        <v>7432</v>
      </c>
      <c r="D8643" s="190" t="s">
        <v>237</v>
      </c>
      <c r="E8643" s="190" t="s">
        <v>20867</v>
      </c>
      <c r="F8643" s="190" t="s">
        <v>20869</v>
      </c>
      <c r="G8643" s="192">
        <v>10500</v>
      </c>
      <c r="H8643" s="191">
        <v>335</v>
      </c>
      <c r="I8643" s="188">
        <v>31.343283582089551</v>
      </c>
      <c r="J8643" s="192">
        <v>10500</v>
      </c>
      <c r="K8643" s="191">
        <v>337</v>
      </c>
      <c r="L8643" s="193">
        <v>31.15727002967359</v>
      </c>
      <c r="O8643" s="185"/>
    </row>
    <row r="8644" spans="1:15" x14ac:dyDescent="0.25">
      <c r="A8644" s="239" t="s">
        <v>18898</v>
      </c>
      <c r="B8644" s="189" t="s">
        <v>7433</v>
      </c>
      <c r="C8644" s="190" t="s">
        <v>7432</v>
      </c>
      <c r="D8644" s="190" t="s">
        <v>8569</v>
      </c>
      <c r="E8644" s="190" t="s">
        <v>20867</v>
      </c>
      <c r="F8644" s="190" t="s">
        <v>20869</v>
      </c>
      <c r="G8644" s="192">
        <v>18975</v>
      </c>
      <c r="H8644" s="191">
        <v>493</v>
      </c>
      <c r="I8644" s="188">
        <v>38.488843813387426</v>
      </c>
      <c r="J8644" s="192">
        <v>19350</v>
      </c>
      <c r="K8644" s="191">
        <v>501</v>
      </c>
      <c r="L8644" s="193">
        <v>38.622754491017965</v>
      </c>
      <c r="O8644" s="185"/>
    </row>
    <row r="8645" spans="1:15" x14ac:dyDescent="0.25">
      <c r="A8645" s="239" t="s">
        <v>18899</v>
      </c>
      <c r="B8645" s="189" t="s">
        <v>7433</v>
      </c>
      <c r="C8645" s="190" t="s">
        <v>7432</v>
      </c>
      <c r="D8645" s="190" t="s">
        <v>18900</v>
      </c>
      <c r="E8645" s="190" t="s">
        <v>20867</v>
      </c>
      <c r="F8645" s="190" t="s">
        <v>20868</v>
      </c>
      <c r="G8645" s="192">
        <v>0</v>
      </c>
      <c r="H8645" s="191">
        <v>10</v>
      </c>
      <c r="I8645" s="188">
        <v>0</v>
      </c>
      <c r="J8645" s="192">
        <v>0</v>
      </c>
      <c r="K8645" s="191">
        <v>9</v>
      </c>
      <c r="L8645" s="193">
        <v>0</v>
      </c>
      <c r="O8645" s="185"/>
    </row>
    <row r="8646" spans="1:15" x14ac:dyDescent="0.25">
      <c r="A8646" s="239" t="s">
        <v>18901</v>
      </c>
      <c r="B8646" s="189" t="s">
        <v>7433</v>
      </c>
      <c r="C8646" s="190" t="s">
        <v>7432</v>
      </c>
      <c r="D8646" s="190" t="s">
        <v>238</v>
      </c>
      <c r="E8646" s="190" t="s">
        <v>20867</v>
      </c>
      <c r="F8646" s="190" t="s">
        <v>20869</v>
      </c>
      <c r="G8646" s="192">
        <v>1328</v>
      </c>
      <c r="H8646" s="191">
        <v>51</v>
      </c>
      <c r="I8646" s="188">
        <v>26.03921568627451</v>
      </c>
      <c r="J8646" s="192">
        <v>1450</v>
      </c>
      <c r="K8646" s="191">
        <v>50</v>
      </c>
      <c r="L8646" s="193">
        <v>29</v>
      </c>
      <c r="O8646" s="185"/>
    </row>
    <row r="8647" spans="1:15" x14ac:dyDescent="0.25">
      <c r="A8647" s="239" t="s">
        <v>18902</v>
      </c>
      <c r="B8647" s="189" t="s">
        <v>7433</v>
      </c>
      <c r="C8647" s="190" t="s">
        <v>7432</v>
      </c>
      <c r="D8647" s="190" t="s">
        <v>239</v>
      </c>
      <c r="E8647" s="190" t="s">
        <v>20867</v>
      </c>
      <c r="F8647" s="190" t="s">
        <v>20869</v>
      </c>
      <c r="G8647" s="192">
        <v>12504</v>
      </c>
      <c r="H8647" s="191">
        <v>780</v>
      </c>
      <c r="I8647" s="188">
        <v>16.030769230769231</v>
      </c>
      <c r="J8647" s="192">
        <v>13100</v>
      </c>
      <c r="K8647" s="191">
        <v>786</v>
      </c>
      <c r="L8647" s="193">
        <v>16.666666666666668</v>
      </c>
      <c r="O8647" s="185"/>
    </row>
    <row r="8648" spans="1:15" x14ac:dyDescent="0.25">
      <c r="A8648" s="239" t="s">
        <v>18903</v>
      </c>
      <c r="B8648" s="189" t="s">
        <v>7433</v>
      </c>
      <c r="C8648" s="190" t="s">
        <v>7432</v>
      </c>
      <c r="D8648" s="190" t="s">
        <v>240</v>
      </c>
      <c r="E8648" s="190" t="s">
        <v>20867</v>
      </c>
      <c r="F8648" s="190" t="s">
        <v>20869</v>
      </c>
      <c r="G8648" s="192">
        <v>10000</v>
      </c>
      <c r="H8648" s="191">
        <v>523</v>
      </c>
      <c r="I8648" s="188">
        <v>19.120458891013385</v>
      </c>
      <c r="J8648" s="192">
        <v>12500</v>
      </c>
      <c r="K8648" s="191">
        <v>529</v>
      </c>
      <c r="L8648" s="193">
        <v>23.629489603024574</v>
      </c>
      <c r="O8648" s="185"/>
    </row>
    <row r="8649" spans="1:15" x14ac:dyDescent="0.25">
      <c r="A8649" s="239" t="s">
        <v>18904</v>
      </c>
      <c r="B8649" s="189" t="s">
        <v>7433</v>
      </c>
      <c r="C8649" s="190" t="s">
        <v>7432</v>
      </c>
      <c r="D8649" s="190" t="s">
        <v>241</v>
      </c>
      <c r="E8649" s="190" t="s">
        <v>20867</v>
      </c>
      <c r="F8649" s="190" t="s">
        <v>20869</v>
      </c>
      <c r="G8649" s="192">
        <v>19550</v>
      </c>
      <c r="H8649" s="191">
        <v>653</v>
      </c>
      <c r="I8649" s="188">
        <v>29.93874425727412</v>
      </c>
      <c r="J8649" s="192">
        <v>20000</v>
      </c>
      <c r="K8649" s="191">
        <v>647</v>
      </c>
      <c r="L8649" s="193">
        <v>30.91190108191654</v>
      </c>
      <c r="O8649" s="185"/>
    </row>
    <row r="8650" spans="1:15" x14ac:dyDescent="0.25">
      <c r="A8650" s="239" t="s">
        <v>18905</v>
      </c>
      <c r="B8650" s="189" t="s">
        <v>7433</v>
      </c>
      <c r="C8650" s="190" t="s">
        <v>7432</v>
      </c>
      <c r="D8650" s="190" t="s">
        <v>7278</v>
      </c>
      <c r="E8650" s="190" t="s">
        <v>20867</v>
      </c>
      <c r="F8650" s="190" t="s">
        <v>20869</v>
      </c>
      <c r="G8650" s="192">
        <v>3133</v>
      </c>
      <c r="H8650" s="191">
        <v>89</v>
      </c>
      <c r="I8650" s="188">
        <v>35.202247191011239</v>
      </c>
      <c r="J8650" s="192">
        <v>3350</v>
      </c>
      <c r="K8650" s="191">
        <v>88</v>
      </c>
      <c r="L8650" s="193">
        <v>38.06818181818182</v>
      </c>
      <c r="O8650" s="185"/>
    </row>
    <row r="8651" spans="1:15" x14ac:dyDescent="0.25">
      <c r="A8651" s="239" t="s">
        <v>18906</v>
      </c>
      <c r="B8651" s="189" t="s">
        <v>7433</v>
      </c>
      <c r="C8651" s="190" t="s">
        <v>7432</v>
      </c>
      <c r="D8651" s="190" t="s">
        <v>242</v>
      </c>
      <c r="E8651" s="190" t="s">
        <v>20867</v>
      </c>
      <c r="F8651" s="190" t="s">
        <v>20869</v>
      </c>
      <c r="G8651" s="192">
        <v>2838</v>
      </c>
      <c r="H8651" s="191">
        <v>89</v>
      </c>
      <c r="I8651" s="188">
        <v>31.887640449438202</v>
      </c>
      <c r="J8651" s="192">
        <v>2838</v>
      </c>
      <c r="K8651" s="191">
        <v>88</v>
      </c>
      <c r="L8651" s="193">
        <v>32.25</v>
      </c>
      <c r="O8651" s="185"/>
    </row>
    <row r="8652" spans="1:15" x14ac:dyDescent="0.25">
      <c r="A8652" s="239" t="s">
        <v>18907</v>
      </c>
      <c r="B8652" s="189" t="s">
        <v>7433</v>
      </c>
      <c r="C8652" s="190" t="s">
        <v>7432</v>
      </c>
      <c r="D8652" s="190" t="s">
        <v>243</v>
      </c>
      <c r="E8652" s="190" t="s">
        <v>20867</v>
      </c>
      <c r="F8652" s="190" t="s">
        <v>20869</v>
      </c>
      <c r="G8652" s="192">
        <v>6131</v>
      </c>
      <c r="H8652" s="191">
        <v>239</v>
      </c>
      <c r="I8652" s="188">
        <v>25.652719665271967</v>
      </c>
      <c r="J8652" s="192">
        <v>6317</v>
      </c>
      <c r="K8652" s="191">
        <v>241</v>
      </c>
      <c r="L8652" s="193">
        <v>26.21161825726141</v>
      </c>
      <c r="O8652" s="185"/>
    </row>
    <row r="8653" spans="1:15" x14ac:dyDescent="0.25">
      <c r="A8653" s="239" t="s">
        <v>18908</v>
      </c>
      <c r="B8653" s="189" t="s">
        <v>7433</v>
      </c>
      <c r="C8653" s="190" t="s">
        <v>7432</v>
      </c>
      <c r="D8653" s="190" t="s">
        <v>18909</v>
      </c>
      <c r="E8653" s="190" t="s">
        <v>20867</v>
      </c>
      <c r="F8653" s="190" t="s">
        <v>20868</v>
      </c>
      <c r="G8653" s="192">
        <v>0</v>
      </c>
      <c r="H8653" s="191">
        <v>47</v>
      </c>
      <c r="I8653" s="188">
        <v>0</v>
      </c>
      <c r="J8653" s="192">
        <v>0</v>
      </c>
      <c r="K8653" s="191">
        <v>46</v>
      </c>
      <c r="L8653" s="193">
        <v>0</v>
      </c>
      <c r="O8653" s="185"/>
    </row>
    <row r="8654" spans="1:15" x14ac:dyDescent="0.25">
      <c r="A8654" s="239" t="s">
        <v>18910</v>
      </c>
      <c r="B8654" s="189" t="s">
        <v>7433</v>
      </c>
      <c r="C8654" s="190" t="s">
        <v>7432</v>
      </c>
      <c r="D8654" s="190" t="s">
        <v>18911</v>
      </c>
      <c r="E8654" s="190" t="s">
        <v>20867</v>
      </c>
      <c r="F8654" s="190" t="s">
        <v>20868</v>
      </c>
      <c r="G8654" s="192">
        <v>0</v>
      </c>
      <c r="H8654" s="191">
        <v>0</v>
      </c>
      <c r="I8654" s="188">
        <v>0</v>
      </c>
      <c r="J8654" s="192">
        <v>0</v>
      </c>
      <c r="K8654" s="191">
        <v>0</v>
      </c>
      <c r="L8654" s="193">
        <v>0</v>
      </c>
      <c r="O8654" s="185"/>
    </row>
    <row r="8655" spans="1:15" x14ac:dyDescent="0.25">
      <c r="A8655" s="239" t="s">
        <v>18912</v>
      </c>
      <c r="B8655" s="189" t="s">
        <v>7433</v>
      </c>
      <c r="C8655" s="190" t="s">
        <v>7432</v>
      </c>
      <c r="D8655" s="190" t="s">
        <v>4581</v>
      </c>
      <c r="E8655" s="190" t="s">
        <v>20867</v>
      </c>
      <c r="F8655" s="190" t="s">
        <v>20869</v>
      </c>
      <c r="G8655" s="192">
        <v>4230</v>
      </c>
      <c r="H8655" s="191">
        <v>130</v>
      </c>
      <c r="I8655" s="188">
        <v>32.53846153846154</v>
      </c>
      <c r="J8655" s="192">
        <v>4750</v>
      </c>
      <c r="K8655" s="191">
        <v>132</v>
      </c>
      <c r="L8655" s="193">
        <v>35.984848484848484</v>
      </c>
      <c r="O8655" s="185"/>
    </row>
    <row r="8656" spans="1:15" x14ac:dyDescent="0.25">
      <c r="A8656" s="239" t="s">
        <v>18913</v>
      </c>
      <c r="B8656" s="189" t="s">
        <v>7433</v>
      </c>
      <c r="C8656" s="190" t="s">
        <v>7432</v>
      </c>
      <c r="D8656" s="190" t="s">
        <v>244</v>
      </c>
      <c r="E8656" s="190" t="s">
        <v>20867</v>
      </c>
      <c r="F8656" s="190" t="s">
        <v>20869</v>
      </c>
      <c r="G8656" s="192">
        <v>14675</v>
      </c>
      <c r="H8656" s="191">
        <v>400</v>
      </c>
      <c r="I8656" s="188">
        <v>36.6875</v>
      </c>
      <c r="J8656" s="192">
        <v>14675</v>
      </c>
      <c r="K8656" s="191">
        <v>398</v>
      </c>
      <c r="L8656" s="193">
        <v>36.871859296482413</v>
      </c>
      <c r="O8656" s="185"/>
    </row>
    <row r="8657" spans="1:15" x14ac:dyDescent="0.25">
      <c r="A8657" s="239" t="s">
        <v>18914</v>
      </c>
      <c r="B8657" s="189" t="s">
        <v>7433</v>
      </c>
      <c r="C8657" s="190" t="s">
        <v>7432</v>
      </c>
      <c r="D8657" s="190" t="s">
        <v>245</v>
      </c>
      <c r="E8657" s="190" t="s">
        <v>20867</v>
      </c>
      <c r="F8657" s="190" t="s">
        <v>20869</v>
      </c>
      <c r="G8657" s="192">
        <v>5938</v>
      </c>
      <c r="H8657" s="191">
        <v>239</v>
      </c>
      <c r="I8657" s="188">
        <v>24.84518828451883</v>
      </c>
      <c r="J8657" s="192">
        <v>6200</v>
      </c>
      <c r="K8657" s="191">
        <v>243</v>
      </c>
      <c r="L8657" s="193">
        <v>25.514403292181068</v>
      </c>
      <c r="O8657" s="185"/>
    </row>
    <row r="8658" spans="1:15" x14ac:dyDescent="0.25">
      <c r="A8658" s="239" t="s">
        <v>18915</v>
      </c>
      <c r="B8658" s="189" t="s">
        <v>7433</v>
      </c>
      <c r="C8658" s="190" t="s">
        <v>7432</v>
      </c>
      <c r="D8658" s="190" t="s">
        <v>8434</v>
      </c>
      <c r="E8658" s="190" t="s">
        <v>20867</v>
      </c>
      <c r="F8658" s="190" t="s">
        <v>20869</v>
      </c>
      <c r="G8658" s="192">
        <v>7500</v>
      </c>
      <c r="H8658" s="191">
        <v>196</v>
      </c>
      <c r="I8658" s="188">
        <v>38.265306122448976</v>
      </c>
      <c r="J8658" s="192">
        <v>7500</v>
      </c>
      <c r="K8658" s="191">
        <v>198</v>
      </c>
      <c r="L8658" s="193">
        <v>37.878787878787875</v>
      </c>
      <c r="O8658" s="185"/>
    </row>
    <row r="8659" spans="1:15" x14ac:dyDescent="0.25">
      <c r="A8659" s="239" t="s">
        <v>18916</v>
      </c>
      <c r="B8659" s="189" t="s">
        <v>7433</v>
      </c>
      <c r="C8659" s="190" t="s">
        <v>7432</v>
      </c>
      <c r="D8659" s="190" t="s">
        <v>246</v>
      </c>
      <c r="E8659" s="190" t="s">
        <v>20867</v>
      </c>
      <c r="F8659" s="190" t="s">
        <v>20869</v>
      </c>
      <c r="G8659" s="192">
        <v>9750</v>
      </c>
      <c r="H8659" s="191">
        <v>360</v>
      </c>
      <c r="I8659" s="188">
        <v>27.083333333333332</v>
      </c>
      <c r="J8659" s="192">
        <v>9750</v>
      </c>
      <c r="K8659" s="191">
        <v>361</v>
      </c>
      <c r="L8659" s="193">
        <v>27.008310249307478</v>
      </c>
      <c r="O8659" s="185"/>
    </row>
    <row r="8660" spans="1:15" x14ac:dyDescent="0.25">
      <c r="A8660" s="239" t="s">
        <v>18917</v>
      </c>
      <c r="B8660" s="189" t="s">
        <v>7433</v>
      </c>
      <c r="C8660" s="190" t="s">
        <v>7432</v>
      </c>
      <c r="D8660" s="190" t="s">
        <v>2453</v>
      </c>
      <c r="E8660" s="190" t="s">
        <v>20867</v>
      </c>
      <c r="F8660" s="190" t="s">
        <v>20869</v>
      </c>
      <c r="G8660" s="192">
        <v>6089</v>
      </c>
      <c r="H8660" s="191">
        <v>159</v>
      </c>
      <c r="I8660" s="188">
        <v>38.295597484276726</v>
      </c>
      <c r="J8660" s="192">
        <v>6500</v>
      </c>
      <c r="K8660" s="191">
        <v>158</v>
      </c>
      <c r="L8660" s="193">
        <v>41.139240506329116</v>
      </c>
      <c r="O8660" s="185"/>
    </row>
    <row r="8661" spans="1:15" x14ac:dyDescent="0.25">
      <c r="A8661" s="239" t="s">
        <v>18918</v>
      </c>
      <c r="B8661" s="189" t="s">
        <v>7433</v>
      </c>
      <c r="C8661" s="190" t="s">
        <v>7432</v>
      </c>
      <c r="D8661" s="190" t="s">
        <v>247</v>
      </c>
      <c r="E8661" s="190" t="s">
        <v>20867</v>
      </c>
      <c r="F8661" s="190" t="s">
        <v>20869</v>
      </c>
      <c r="G8661" s="192">
        <v>28245</v>
      </c>
      <c r="H8661" s="191">
        <v>683</v>
      </c>
      <c r="I8661" s="188">
        <v>41.354319180087849</v>
      </c>
      <c r="J8661" s="192">
        <v>31835</v>
      </c>
      <c r="K8661" s="191">
        <v>686</v>
      </c>
      <c r="L8661" s="193">
        <v>46.406705539358597</v>
      </c>
      <c r="O8661" s="185"/>
    </row>
    <row r="8662" spans="1:15" x14ac:dyDescent="0.25">
      <c r="A8662" s="239" t="s">
        <v>18919</v>
      </c>
      <c r="B8662" s="189" t="s">
        <v>7433</v>
      </c>
      <c r="C8662" s="190" t="s">
        <v>7432</v>
      </c>
      <c r="D8662" s="190" t="s">
        <v>18920</v>
      </c>
      <c r="E8662" s="190" t="s">
        <v>20867</v>
      </c>
      <c r="F8662" s="190" t="s">
        <v>20868</v>
      </c>
      <c r="G8662" s="192">
        <v>0</v>
      </c>
      <c r="H8662" s="191">
        <v>53</v>
      </c>
      <c r="I8662" s="188">
        <v>0</v>
      </c>
      <c r="J8662" s="192">
        <v>0</v>
      </c>
      <c r="K8662" s="191">
        <v>59</v>
      </c>
      <c r="L8662" s="193">
        <v>0</v>
      </c>
      <c r="O8662" s="185"/>
    </row>
    <row r="8663" spans="1:15" x14ac:dyDescent="0.25">
      <c r="A8663" s="239" t="s">
        <v>18921</v>
      </c>
      <c r="B8663" s="189" t="s">
        <v>7433</v>
      </c>
      <c r="C8663" s="190" t="s">
        <v>7432</v>
      </c>
      <c r="D8663" s="190" t="s">
        <v>18922</v>
      </c>
      <c r="E8663" s="190" t="s">
        <v>20867</v>
      </c>
      <c r="F8663" s="190" t="s">
        <v>20868</v>
      </c>
      <c r="G8663" s="192">
        <v>0</v>
      </c>
      <c r="H8663" s="191">
        <v>25</v>
      </c>
      <c r="I8663" s="188">
        <v>0</v>
      </c>
      <c r="J8663" s="192">
        <v>0</v>
      </c>
      <c r="K8663" s="191">
        <v>24</v>
      </c>
      <c r="L8663" s="193">
        <v>0</v>
      </c>
      <c r="O8663" s="185"/>
    </row>
    <row r="8664" spans="1:15" x14ac:dyDescent="0.25">
      <c r="A8664" s="239" t="s">
        <v>18923</v>
      </c>
      <c r="B8664" s="189" t="s">
        <v>7433</v>
      </c>
      <c r="C8664" s="190" t="s">
        <v>7432</v>
      </c>
      <c r="D8664" s="190" t="s">
        <v>18924</v>
      </c>
      <c r="E8664" s="190" t="s">
        <v>20867</v>
      </c>
      <c r="F8664" s="190" t="s">
        <v>20868</v>
      </c>
      <c r="G8664" s="192">
        <v>0</v>
      </c>
      <c r="H8664" s="191">
        <v>38</v>
      </c>
      <c r="I8664" s="188">
        <v>0</v>
      </c>
      <c r="J8664" s="192">
        <v>0</v>
      </c>
      <c r="K8664" s="191">
        <v>39</v>
      </c>
      <c r="L8664" s="193">
        <v>0</v>
      </c>
      <c r="O8664" s="185"/>
    </row>
    <row r="8665" spans="1:15" x14ac:dyDescent="0.25">
      <c r="A8665" s="239" t="s">
        <v>18925</v>
      </c>
      <c r="B8665" s="189" t="s">
        <v>7433</v>
      </c>
      <c r="C8665" s="190" t="s">
        <v>7432</v>
      </c>
      <c r="D8665" s="190" t="s">
        <v>248</v>
      </c>
      <c r="E8665" s="190" t="s">
        <v>20867</v>
      </c>
      <c r="F8665" s="190" t="s">
        <v>20869</v>
      </c>
      <c r="G8665" s="192">
        <v>12497</v>
      </c>
      <c r="H8665" s="191">
        <v>348</v>
      </c>
      <c r="I8665" s="188">
        <v>35.910919540229884</v>
      </c>
      <c r="J8665" s="192">
        <v>12497</v>
      </c>
      <c r="K8665" s="191">
        <v>358</v>
      </c>
      <c r="L8665" s="193">
        <v>34.907821229050278</v>
      </c>
      <c r="O8665" s="185"/>
    </row>
    <row r="8666" spans="1:15" x14ac:dyDescent="0.25">
      <c r="A8666" s="239" t="s">
        <v>18926</v>
      </c>
      <c r="B8666" s="189" t="s">
        <v>7433</v>
      </c>
      <c r="C8666" s="190" t="s">
        <v>7432</v>
      </c>
      <c r="D8666" s="190" t="s">
        <v>249</v>
      </c>
      <c r="E8666" s="190" t="s">
        <v>20867</v>
      </c>
      <c r="F8666" s="190" t="s">
        <v>20869</v>
      </c>
      <c r="G8666" s="192">
        <v>17500</v>
      </c>
      <c r="H8666" s="191">
        <v>328</v>
      </c>
      <c r="I8666" s="188">
        <v>53.353658536585364</v>
      </c>
      <c r="J8666" s="192">
        <v>17500</v>
      </c>
      <c r="K8666" s="191">
        <v>333</v>
      </c>
      <c r="L8666" s="193">
        <v>52.552552552552555</v>
      </c>
      <c r="O8666" s="185"/>
    </row>
    <row r="8667" spans="1:15" x14ac:dyDescent="0.25">
      <c r="A8667" s="239" t="s">
        <v>18927</v>
      </c>
      <c r="B8667" s="189" t="s">
        <v>7433</v>
      </c>
      <c r="C8667" s="190" t="s">
        <v>7432</v>
      </c>
      <c r="D8667" s="190" t="s">
        <v>250</v>
      </c>
      <c r="E8667" s="190" t="s">
        <v>20867</v>
      </c>
      <c r="F8667" s="190" t="s">
        <v>20869</v>
      </c>
      <c r="G8667" s="192">
        <v>6500</v>
      </c>
      <c r="H8667" s="191">
        <v>207</v>
      </c>
      <c r="I8667" s="188">
        <v>31.40096618357488</v>
      </c>
      <c r="J8667" s="192">
        <v>6000</v>
      </c>
      <c r="K8667" s="191">
        <v>211</v>
      </c>
      <c r="L8667" s="193">
        <v>28.436018957345972</v>
      </c>
      <c r="O8667" s="185"/>
    </row>
    <row r="8668" spans="1:15" x14ac:dyDescent="0.25">
      <c r="A8668" s="239" t="s">
        <v>18928</v>
      </c>
      <c r="B8668" s="189" t="s">
        <v>7433</v>
      </c>
      <c r="C8668" s="190" t="s">
        <v>7432</v>
      </c>
      <c r="D8668" s="190" t="s">
        <v>297</v>
      </c>
      <c r="E8668" s="190" t="s">
        <v>20867</v>
      </c>
      <c r="F8668" s="190" t="s">
        <v>20869</v>
      </c>
      <c r="G8668" s="192">
        <v>3000</v>
      </c>
      <c r="H8668" s="191">
        <v>115</v>
      </c>
      <c r="I8668" s="188">
        <v>26.086956521739129</v>
      </c>
      <c r="J8668" s="192">
        <v>3000</v>
      </c>
      <c r="K8668" s="191">
        <v>118</v>
      </c>
      <c r="L8668" s="193">
        <v>25.423728813559322</v>
      </c>
      <c r="O8668" s="185"/>
    </row>
    <row r="8669" spans="1:15" x14ac:dyDescent="0.25">
      <c r="A8669" s="239" t="s">
        <v>18929</v>
      </c>
      <c r="B8669" s="189" t="s">
        <v>7433</v>
      </c>
      <c r="C8669" s="190" t="s">
        <v>7432</v>
      </c>
      <c r="D8669" s="190" t="s">
        <v>298</v>
      </c>
      <c r="E8669" s="190" t="s">
        <v>20867</v>
      </c>
      <c r="F8669" s="190" t="s">
        <v>20869</v>
      </c>
      <c r="G8669" s="192">
        <v>15500</v>
      </c>
      <c r="H8669" s="191">
        <v>411</v>
      </c>
      <c r="I8669" s="188">
        <v>37.712895377128952</v>
      </c>
      <c r="J8669" s="192">
        <v>15500</v>
      </c>
      <c r="K8669" s="191">
        <v>424</v>
      </c>
      <c r="L8669" s="193">
        <v>36.556603773584904</v>
      </c>
      <c r="O8669" s="185"/>
    </row>
    <row r="8670" spans="1:15" x14ac:dyDescent="0.25">
      <c r="A8670" s="239" t="s">
        <v>18930</v>
      </c>
      <c r="B8670" s="189" t="s">
        <v>7433</v>
      </c>
      <c r="C8670" s="190" t="s">
        <v>7432</v>
      </c>
      <c r="D8670" s="190" t="s">
        <v>299</v>
      </c>
      <c r="E8670" s="190" t="s">
        <v>20867</v>
      </c>
      <c r="F8670" s="190" t="s">
        <v>20869</v>
      </c>
      <c r="G8670" s="192">
        <v>5120</v>
      </c>
      <c r="H8670" s="191">
        <v>136</v>
      </c>
      <c r="I8670" s="188">
        <v>37.647058823529413</v>
      </c>
      <c r="J8670" s="192">
        <v>5200</v>
      </c>
      <c r="K8670" s="191">
        <v>131</v>
      </c>
      <c r="L8670" s="193">
        <v>39.694656488549619</v>
      </c>
      <c r="O8670" s="185"/>
    </row>
    <row r="8671" spans="1:15" x14ac:dyDescent="0.25">
      <c r="A8671" s="239" t="s">
        <v>18931</v>
      </c>
      <c r="B8671" s="189" t="s">
        <v>7433</v>
      </c>
      <c r="C8671" s="190" t="s">
        <v>7432</v>
      </c>
      <c r="D8671" s="190" t="s">
        <v>300</v>
      </c>
      <c r="E8671" s="190" t="s">
        <v>20867</v>
      </c>
      <c r="F8671" s="190" t="s">
        <v>20869</v>
      </c>
      <c r="G8671" s="192">
        <v>6509</v>
      </c>
      <c r="H8671" s="191">
        <v>139</v>
      </c>
      <c r="I8671" s="188">
        <v>46.827338129496404</v>
      </c>
      <c r="J8671" s="192">
        <v>6509</v>
      </c>
      <c r="K8671" s="191">
        <v>146</v>
      </c>
      <c r="L8671" s="193">
        <v>44.582191780821915</v>
      </c>
      <c r="O8671" s="185"/>
    </row>
    <row r="8672" spans="1:15" x14ac:dyDescent="0.25">
      <c r="A8672" s="239" t="s">
        <v>18932</v>
      </c>
      <c r="B8672" s="189" t="s">
        <v>7433</v>
      </c>
      <c r="C8672" s="190" t="s">
        <v>7432</v>
      </c>
      <c r="D8672" s="190" t="s">
        <v>301</v>
      </c>
      <c r="E8672" s="190" t="s">
        <v>20867</v>
      </c>
      <c r="F8672" s="190" t="s">
        <v>20869</v>
      </c>
      <c r="G8672" s="192">
        <v>10700</v>
      </c>
      <c r="H8672" s="191">
        <v>374</v>
      </c>
      <c r="I8672" s="188">
        <v>28.609625668449198</v>
      </c>
      <c r="J8672" s="192">
        <v>12200</v>
      </c>
      <c r="K8672" s="191">
        <v>385</v>
      </c>
      <c r="L8672" s="193">
        <v>31.688311688311689</v>
      </c>
      <c r="O8672" s="185"/>
    </row>
    <row r="8673" spans="1:15" x14ac:dyDescent="0.25">
      <c r="A8673" s="239" t="s">
        <v>18933</v>
      </c>
      <c r="B8673" s="189" t="s">
        <v>7433</v>
      </c>
      <c r="C8673" s="190" t="s">
        <v>7432</v>
      </c>
      <c r="D8673" s="190" t="s">
        <v>302</v>
      </c>
      <c r="E8673" s="190" t="s">
        <v>20867</v>
      </c>
      <c r="F8673" s="190" t="s">
        <v>20869</v>
      </c>
      <c r="G8673" s="192">
        <v>82110</v>
      </c>
      <c r="H8673" s="191">
        <v>2342</v>
      </c>
      <c r="I8673" s="188">
        <v>35.059777967549103</v>
      </c>
      <c r="J8673" s="192">
        <v>93000</v>
      </c>
      <c r="K8673" s="191">
        <v>2350</v>
      </c>
      <c r="L8673" s="193">
        <v>39.574468085106382</v>
      </c>
      <c r="O8673" s="185"/>
    </row>
    <row r="8674" spans="1:15" x14ac:dyDescent="0.25">
      <c r="A8674" s="239" t="s">
        <v>18934</v>
      </c>
      <c r="B8674" s="189" t="s">
        <v>7433</v>
      </c>
      <c r="C8674" s="190" t="s">
        <v>7432</v>
      </c>
      <c r="D8674" s="190" t="s">
        <v>303</v>
      </c>
      <c r="E8674" s="190" t="s">
        <v>20867</v>
      </c>
      <c r="F8674" s="190" t="s">
        <v>20869</v>
      </c>
      <c r="G8674" s="192">
        <v>52000</v>
      </c>
      <c r="H8674" s="191">
        <v>2060</v>
      </c>
      <c r="I8674" s="188">
        <v>25.242718446601941</v>
      </c>
      <c r="J8674" s="192">
        <v>55000</v>
      </c>
      <c r="K8674" s="191">
        <v>2064</v>
      </c>
      <c r="L8674" s="193">
        <v>26.647286821705425</v>
      </c>
      <c r="O8674" s="185"/>
    </row>
    <row r="8675" spans="1:15" x14ac:dyDescent="0.25">
      <c r="A8675" s="239" t="s">
        <v>18935</v>
      </c>
      <c r="B8675" s="189" t="s">
        <v>7433</v>
      </c>
      <c r="C8675" s="190" t="s">
        <v>7432</v>
      </c>
      <c r="D8675" s="190" t="s">
        <v>304</v>
      </c>
      <c r="E8675" s="190" t="s">
        <v>20867</v>
      </c>
      <c r="F8675" s="190" t="s">
        <v>20869</v>
      </c>
      <c r="G8675" s="192">
        <v>22405</v>
      </c>
      <c r="H8675" s="191">
        <v>723</v>
      </c>
      <c r="I8675" s="188">
        <v>30.988934993084371</v>
      </c>
      <c r="J8675" s="192">
        <v>30000</v>
      </c>
      <c r="K8675" s="191">
        <v>741</v>
      </c>
      <c r="L8675" s="193">
        <v>40.48582995951417</v>
      </c>
      <c r="O8675" s="185"/>
    </row>
    <row r="8676" spans="1:15" x14ac:dyDescent="0.25">
      <c r="A8676" s="239" t="s">
        <v>18936</v>
      </c>
      <c r="B8676" s="189" t="s">
        <v>7433</v>
      </c>
      <c r="C8676" s="190" t="s">
        <v>7432</v>
      </c>
      <c r="D8676" s="190" t="s">
        <v>305</v>
      </c>
      <c r="E8676" s="190" t="s">
        <v>20867</v>
      </c>
      <c r="F8676" s="190" t="s">
        <v>20869</v>
      </c>
      <c r="G8676" s="192">
        <v>9248</v>
      </c>
      <c r="H8676" s="191">
        <v>331</v>
      </c>
      <c r="I8676" s="188">
        <v>27.939577039274923</v>
      </c>
      <c r="J8676" s="192">
        <v>9800</v>
      </c>
      <c r="K8676" s="191">
        <v>330</v>
      </c>
      <c r="L8676" s="193">
        <v>29.696969696969695</v>
      </c>
      <c r="O8676" s="185"/>
    </row>
    <row r="8677" spans="1:15" x14ac:dyDescent="0.25">
      <c r="A8677" s="239" t="s">
        <v>18937</v>
      </c>
      <c r="B8677" s="189" t="s">
        <v>7433</v>
      </c>
      <c r="C8677" s="190" t="s">
        <v>7432</v>
      </c>
      <c r="D8677" s="190" t="s">
        <v>306</v>
      </c>
      <c r="E8677" s="190" t="s">
        <v>20867</v>
      </c>
      <c r="F8677" s="190" t="s">
        <v>20869</v>
      </c>
      <c r="G8677" s="192">
        <v>5720</v>
      </c>
      <c r="H8677" s="191">
        <v>170</v>
      </c>
      <c r="I8677" s="188">
        <v>33.647058823529413</v>
      </c>
      <c r="J8677" s="192">
        <v>6000</v>
      </c>
      <c r="K8677" s="191">
        <v>171</v>
      </c>
      <c r="L8677" s="193">
        <v>35.087719298245617</v>
      </c>
      <c r="O8677" s="185"/>
    </row>
    <row r="8678" spans="1:15" x14ac:dyDescent="0.25">
      <c r="A8678" s="239" t="s">
        <v>18938</v>
      </c>
      <c r="B8678" s="189" t="s">
        <v>7433</v>
      </c>
      <c r="C8678" s="190" t="s">
        <v>7432</v>
      </c>
      <c r="D8678" s="190" t="s">
        <v>307</v>
      </c>
      <c r="E8678" s="190" t="s">
        <v>20867</v>
      </c>
      <c r="F8678" s="190" t="s">
        <v>20869</v>
      </c>
      <c r="G8678" s="192">
        <v>2065</v>
      </c>
      <c r="H8678" s="191">
        <v>73</v>
      </c>
      <c r="I8678" s="188">
        <v>28.287671232876711</v>
      </c>
      <c r="J8678" s="192">
        <v>2250</v>
      </c>
      <c r="K8678" s="191">
        <v>73</v>
      </c>
      <c r="L8678" s="193">
        <v>30.82191780821918</v>
      </c>
      <c r="O8678" s="185"/>
    </row>
    <row r="8679" spans="1:15" x14ac:dyDescent="0.25">
      <c r="A8679" s="239" t="s">
        <v>18939</v>
      </c>
      <c r="B8679" s="189" t="s">
        <v>7433</v>
      </c>
      <c r="C8679" s="190" t="s">
        <v>7432</v>
      </c>
      <c r="D8679" s="190" t="s">
        <v>308</v>
      </c>
      <c r="E8679" s="190" t="s">
        <v>20867</v>
      </c>
      <c r="F8679" s="190" t="s">
        <v>20869</v>
      </c>
      <c r="G8679" s="192">
        <v>182795</v>
      </c>
      <c r="H8679" s="191">
        <v>5320</v>
      </c>
      <c r="I8679" s="188">
        <v>34.359962406015036</v>
      </c>
      <c r="J8679" s="192">
        <v>187310</v>
      </c>
      <c r="K8679" s="191">
        <v>5369</v>
      </c>
      <c r="L8679" s="193">
        <v>34.88731607375675</v>
      </c>
      <c r="O8679" s="185"/>
    </row>
    <row r="8680" spans="1:15" x14ac:dyDescent="0.25">
      <c r="A8680" s="239" t="s">
        <v>18940</v>
      </c>
      <c r="B8680" s="189" t="s">
        <v>7433</v>
      </c>
      <c r="C8680" s="190" t="s">
        <v>7432</v>
      </c>
      <c r="D8680" s="190" t="s">
        <v>309</v>
      </c>
      <c r="E8680" s="190" t="s">
        <v>20867</v>
      </c>
      <c r="F8680" s="190" t="s">
        <v>20869</v>
      </c>
      <c r="G8680" s="192">
        <v>31304</v>
      </c>
      <c r="H8680" s="191">
        <v>1434</v>
      </c>
      <c r="I8680" s="188">
        <v>21.829846582984658</v>
      </c>
      <c r="J8680" s="192">
        <v>34687</v>
      </c>
      <c r="K8680" s="191">
        <v>1589</v>
      </c>
      <c r="L8680" s="193">
        <v>21.82945248584015</v>
      </c>
      <c r="O8680" s="185"/>
    </row>
    <row r="8681" spans="1:15" x14ac:dyDescent="0.25">
      <c r="A8681" s="239" t="s">
        <v>18941</v>
      </c>
      <c r="B8681" s="189" t="s">
        <v>7433</v>
      </c>
      <c r="C8681" s="190" t="s">
        <v>7432</v>
      </c>
      <c r="D8681" s="190" t="s">
        <v>310</v>
      </c>
      <c r="E8681" s="190" t="s">
        <v>20867</v>
      </c>
      <c r="F8681" s="190" t="s">
        <v>20869</v>
      </c>
      <c r="G8681" s="192">
        <v>9409</v>
      </c>
      <c r="H8681" s="191">
        <v>310</v>
      </c>
      <c r="I8681" s="188">
        <v>30.351612903225806</v>
      </c>
      <c r="J8681" s="192">
        <v>9500</v>
      </c>
      <c r="K8681" s="191">
        <v>324</v>
      </c>
      <c r="L8681" s="193">
        <v>29.320987654320987</v>
      </c>
      <c r="O8681" s="185"/>
    </row>
    <row r="8682" spans="1:15" x14ac:dyDescent="0.25">
      <c r="A8682" s="239" t="s">
        <v>18942</v>
      </c>
      <c r="B8682" s="189" t="s">
        <v>7433</v>
      </c>
      <c r="C8682" s="190" t="s">
        <v>7432</v>
      </c>
      <c r="D8682" s="190" t="s">
        <v>311</v>
      </c>
      <c r="E8682" s="190" t="s">
        <v>20867</v>
      </c>
      <c r="F8682" s="190" t="s">
        <v>20869</v>
      </c>
      <c r="G8682" s="192">
        <v>19709</v>
      </c>
      <c r="H8682" s="191">
        <v>497</v>
      </c>
      <c r="I8682" s="188">
        <v>39.65593561368209</v>
      </c>
      <c r="J8682" s="192">
        <v>22000</v>
      </c>
      <c r="K8682" s="191">
        <v>504</v>
      </c>
      <c r="L8682" s="193">
        <v>43.650793650793652</v>
      </c>
      <c r="O8682" s="185"/>
    </row>
    <row r="8683" spans="1:15" x14ac:dyDescent="0.25">
      <c r="A8683" s="239" t="s">
        <v>18943</v>
      </c>
      <c r="B8683" s="189" t="s">
        <v>7433</v>
      </c>
      <c r="C8683" s="190" t="s">
        <v>7432</v>
      </c>
      <c r="D8683" s="190" t="s">
        <v>312</v>
      </c>
      <c r="E8683" s="190" t="s">
        <v>20867</v>
      </c>
      <c r="F8683" s="190" t="s">
        <v>20869</v>
      </c>
      <c r="G8683" s="192">
        <v>12806</v>
      </c>
      <c r="H8683" s="191">
        <v>699</v>
      </c>
      <c r="I8683" s="188">
        <v>18.320457796852647</v>
      </c>
      <c r="J8683" s="192">
        <v>15319</v>
      </c>
      <c r="K8683" s="191">
        <v>836</v>
      </c>
      <c r="L8683" s="193">
        <v>18.324162679425836</v>
      </c>
      <c r="O8683" s="185"/>
    </row>
    <row r="8684" spans="1:15" x14ac:dyDescent="0.25">
      <c r="A8684" s="239" t="s">
        <v>18944</v>
      </c>
      <c r="B8684" s="189" t="s">
        <v>7433</v>
      </c>
      <c r="C8684" s="190" t="s">
        <v>7432</v>
      </c>
      <c r="D8684" s="190" t="s">
        <v>313</v>
      </c>
      <c r="E8684" s="190" t="s">
        <v>20867</v>
      </c>
      <c r="F8684" s="190" t="s">
        <v>20869</v>
      </c>
      <c r="G8684" s="192">
        <v>13000</v>
      </c>
      <c r="H8684" s="191">
        <v>320</v>
      </c>
      <c r="I8684" s="188">
        <v>40.625</v>
      </c>
      <c r="J8684" s="192">
        <v>13000</v>
      </c>
      <c r="K8684" s="191">
        <v>316</v>
      </c>
      <c r="L8684" s="193">
        <v>41.139240506329116</v>
      </c>
      <c r="O8684" s="185"/>
    </row>
    <row r="8685" spans="1:15" x14ac:dyDescent="0.25">
      <c r="A8685" s="239" t="s">
        <v>18945</v>
      </c>
      <c r="B8685" s="189" t="s">
        <v>7433</v>
      </c>
      <c r="C8685" s="190" t="s">
        <v>7432</v>
      </c>
      <c r="D8685" s="190" t="s">
        <v>314</v>
      </c>
      <c r="E8685" s="190" t="s">
        <v>20867</v>
      </c>
      <c r="F8685" s="190" t="s">
        <v>20869</v>
      </c>
      <c r="G8685" s="192">
        <v>6650</v>
      </c>
      <c r="H8685" s="191">
        <v>283</v>
      </c>
      <c r="I8685" s="188">
        <v>23.498233215547703</v>
      </c>
      <c r="J8685" s="192">
        <v>7000</v>
      </c>
      <c r="K8685" s="191">
        <v>281</v>
      </c>
      <c r="L8685" s="193">
        <v>24.911032028469752</v>
      </c>
      <c r="O8685" s="185"/>
    </row>
    <row r="8686" spans="1:15" x14ac:dyDescent="0.25">
      <c r="A8686" s="239" t="s">
        <v>18946</v>
      </c>
      <c r="B8686" s="189" t="s">
        <v>7433</v>
      </c>
      <c r="C8686" s="190" t="s">
        <v>7432</v>
      </c>
      <c r="D8686" s="190" t="s">
        <v>8017</v>
      </c>
      <c r="E8686" s="190" t="s">
        <v>20867</v>
      </c>
      <c r="F8686" s="190" t="s">
        <v>20869</v>
      </c>
      <c r="G8686" s="192">
        <v>9050</v>
      </c>
      <c r="H8686" s="191">
        <v>286</v>
      </c>
      <c r="I8686" s="188">
        <v>31.643356643356643</v>
      </c>
      <c r="J8686" s="192">
        <v>9990</v>
      </c>
      <c r="K8686" s="191">
        <v>284</v>
      </c>
      <c r="L8686" s="193">
        <v>35.176056338028168</v>
      </c>
      <c r="O8686" s="185"/>
    </row>
    <row r="8687" spans="1:15" x14ac:dyDescent="0.25">
      <c r="A8687" s="239" t="s">
        <v>18947</v>
      </c>
      <c r="B8687" s="189" t="s">
        <v>7433</v>
      </c>
      <c r="C8687" s="190" t="s">
        <v>7432</v>
      </c>
      <c r="D8687" s="190" t="s">
        <v>315</v>
      </c>
      <c r="E8687" s="190" t="s">
        <v>20867</v>
      </c>
      <c r="F8687" s="190" t="s">
        <v>20869</v>
      </c>
      <c r="G8687" s="192">
        <v>12654</v>
      </c>
      <c r="H8687" s="191">
        <v>633</v>
      </c>
      <c r="I8687" s="188">
        <v>19.990521327014218</v>
      </c>
      <c r="J8687" s="192">
        <v>13270</v>
      </c>
      <c r="K8687" s="191">
        <v>632</v>
      </c>
      <c r="L8687" s="193">
        <v>20.996835443037973</v>
      </c>
      <c r="O8687" s="185"/>
    </row>
    <row r="8688" spans="1:15" x14ac:dyDescent="0.25">
      <c r="A8688" s="239" t="s">
        <v>18948</v>
      </c>
      <c r="B8688" s="189" t="s">
        <v>7433</v>
      </c>
      <c r="C8688" s="190" t="s">
        <v>7432</v>
      </c>
      <c r="D8688" s="190" t="s">
        <v>316</v>
      </c>
      <c r="E8688" s="190" t="s">
        <v>20867</v>
      </c>
      <c r="F8688" s="190" t="s">
        <v>20869</v>
      </c>
      <c r="G8688" s="192">
        <v>42000</v>
      </c>
      <c r="H8688" s="191">
        <v>2979</v>
      </c>
      <c r="I8688" s="188">
        <v>14.098690835850956</v>
      </c>
      <c r="J8688" s="192">
        <v>39900</v>
      </c>
      <c r="K8688" s="191">
        <v>2987</v>
      </c>
      <c r="L8688" s="193">
        <v>13.357884164713759</v>
      </c>
      <c r="O8688" s="185"/>
    </row>
    <row r="8689" spans="1:15" x14ac:dyDescent="0.25">
      <c r="A8689" s="239" t="s">
        <v>18949</v>
      </c>
      <c r="B8689" s="189" t="s">
        <v>7433</v>
      </c>
      <c r="C8689" s="190" t="s">
        <v>7432</v>
      </c>
      <c r="D8689" s="190" t="s">
        <v>317</v>
      </c>
      <c r="E8689" s="190" t="s">
        <v>20867</v>
      </c>
      <c r="F8689" s="190" t="s">
        <v>20869</v>
      </c>
      <c r="G8689" s="192">
        <v>9000</v>
      </c>
      <c r="H8689" s="191">
        <v>275</v>
      </c>
      <c r="I8689" s="188">
        <v>32.727272727272727</v>
      </c>
      <c r="J8689" s="192">
        <v>9000</v>
      </c>
      <c r="K8689" s="191">
        <v>272</v>
      </c>
      <c r="L8689" s="193">
        <v>33.088235294117645</v>
      </c>
      <c r="O8689" s="185"/>
    </row>
    <row r="8690" spans="1:15" x14ac:dyDescent="0.25">
      <c r="A8690" s="239" t="s">
        <v>18950</v>
      </c>
      <c r="B8690" s="189" t="s">
        <v>7433</v>
      </c>
      <c r="C8690" s="190" t="s">
        <v>7432</v>
      </c>
      <c r="D8690" s="190" t="s">
        <v>8059</v>
      </c>
      <c r="E8690" s="190" t="s">
        <v>20867</v>
      </c>
      <c r="F8690" s="190" t="s">
        <v>20869</v>
      </c>
      <c r="G8690" s="192">
        <v>55000</v>
      </c>
      <c r="H8690" s="191">
        <v>1452</v>
      </c>
      <c r="I8690" s="188">
        <v>37.878787878787875</v>
      </c>
      <c r="J8690" s="192">
        <v>55000</v>
      </c>
      <c r="K8690" s="191">
        <v>1476</v>
      </c>
      <c r="L8690" s="193">
        <v>37.262872628726285</v>
      </c>
      <c r="O8690" s="185"/>
    </row>
    <row r="8691" spans="1:15" x14ac:dyDescent="0.25">
      <c r="A8691" s="239" t="s">
        <v>18951</v>
      </c>
      <c r="B8691" s="189" t="s">
        <v>7433</v>
      </c>
      <c r="C8691" s="190" t="s">
        <v>7432</v>
      </c>
      <c r="D8691" s="190" t="s">
        <v>318</v>
      </c>
      <c r="E8691" s="190" t="s">
        <v>20867</v>
      </c>
      <c r="F8691" s="190" t="s">
        <v>20869</v>
      </c>
      <c r="G8691" s="192">
        <v>7326</v>
      </c>
      <c r="H8691" s="191">
        <v>269</v>
      </c>
      <c r="I8691" s="188">
        <v>27.234200743494423</v>
      </c>
      <c r="J8691" s="192">
        <v>7570</v>
      </c>
      <c r="K8691" s="191">
        <v>278</v>
      </c>
      <c r="L8691" s="193">
        <v>27.230215827338128</v>
      </c>
      <c r="O8691" s="185"/>
    </row>
    <row r="8692" spans="1:15" x14ac:dyDescent="0.25">
      <c r="A8692" s="239" t="s">
        <v>18952</v>
      </c>
      <c r="B8692" s="189" t="s">
        <v>7433</v>
      </c>
      <c r="C8692" s="190" t="s">
        <v>7432</v>
      </c>
      <c r="D8692" s="190" t="s">
        <v>319</v>
      </c>
      <c r="E8692" s="190" t="s">
        <v>20867</v>
      </c>
      <c r="F8692" s="190" t="s">
        <v>20869</v>
      </c>
      <c r="G8692" s="192">
        <v>7500</v>
      </c>
      <c r="H8692" s="191">
        <v>240</v>
      </c>
      <c r="I8692" s="188">
        <v>31.25</v>
      </c>
      <c r="J8692" s="192">
        <v>7500</v>
      </c>
      <c r="K8692" s="191">
        <v>241</v>
      </c>
      <c r="L8692" s="193">
        <v>31.120331950207468</v>
      </c>
      <c r="O8692" s="185"/>
    </row>
    <row r="8693" spans="1:15" x14ac:dyDescent="0.25">
      <c r="A8693" s="239" t="s">
        <v>18953</v>
      </c>
      <c r="B8693" s="189" t="s">
        <v>7435</v>
      </c>
      <c r="C8693" s="190" t="s">
        <v>7434</v>
      </c>
      <c r="D8693" s="190" t="s">
        <v>2796</v>
      </c>
      <c r="E8693" s="190" t="s">
        <v>20867</v>
      </c>
      <c r="F8693" s="190" t="s">
        <v>20869</v>
      </c>
      <c r="G8693" s="192">
        <v>8040</v>
      </c>
      <c r="H8693" s="191">
        <v>330.33</v>
      </c>
      <c r="I8693" s="188">
        <v>24.339297066569795</v>
      </c>
      <c r="J8693" s="192">
        <v>8850</v>
      </c>
      <c r="K8693" s="191">
        <v>330.17199999999997</v>
      </c>
      <c r="L8693" s="193">
        <v>26.804211138436937</v>
      </c>
      <c r="O8693" s="185"/>
    </row>
    <row r="8694" spans="1:15" x14ac:dyDescent="0.25">
      <c r="A8694" s="239" t="s">
        <v>18954</v>
      </c>
      <c r="B8694" s="189" t="s">
        <v>7435</v>
      </c>
      <c r="C8694" s="190" t="s">
        <v>7434</v>
      </c>
      <c r="D8694" s="190" t="s">
        <v>320</v>
      </c>
      <c r="E8694" s="190" t="s">
        <v>20867</v>
      </c>
      <c r="F8694" s="190" t="s">
        <v>20869</v>
      </c>
      <c r="G8694" s="192">
        <v>15370.02</v>
      </c>
      <c r="H8694" s="191">
        <v>417.21</v>
      </c>
      <c r="I8694" s="188">
        <v>36.840008628748116</v>
      </c>
      <c r="J8694" s="192">
        <v>15238.2</v>
      </c>
      <c r="K8694" s="191">
        <v>413.63200000000001</v>
      </c>
      <c r="L8694" s="193">
        <v>36.839993037289183</v>
      </c>
      <c r="O8694" s="185"/>
    </row>
    <row r="8695" spans="1:15" x14ac:dyDescent="0.25">
      <c r="A8695" s="239" t="s">
        <v>18955</v>
      </c>
      <c r="B8695" s="189" t="s">
        <v>7435</v>
      </c>
      <c r="C8695" s="190" t="s">
        <v>7434</v>
      </c>
      <c r="D8695" s="190" t="s">
        <v>321</v>
      </c>
      <c r="E8695" s="190" t="s">
        <v>20867</v>
      </c>
      <c r="F8695" s="190" t="s">
        <v>20869</v>
      </c>
      <c r="G8695" s="192">
        <v>4788</v>
      </c>
      <c r="H8695" s="191">
        <v>223.06</v>
      </c>
      <c r="I8695" s="188">
        <v>21.465076660988075</v>
      </c>
      <c r="J8695" s="192">
        <v>4788</v>
      </c>
      <c r="K8695" s="191">
        <v>225.8605</v>
      </c>
      <c r="L8695" s="193">
        <v>21.198925885668366</v>
      </c>
      <c r="O8695" s="185"/>
    </row>
    <row r="8696" spans="1:15" x14ac:dyDescent="0.25">
      <c r="A8696" s="239" t="s">
        <v>18956</v>
      </c>
      <c r="B8696" s="189" t="s">
        <v>7435</v>
      </c>
      <c r="C8696" s="190" t="s">
        <v>7434</v>
      </c>
      <c r="D8696" s="190" t="s">
        <v>322</v>
      </c>
      <c r="E8696" s="190" t="s">
        <v>20867</v>
      </c>
      <c r="F8696" s="190" t="s">
        <v>20869</v>
      </c>
      <c r="G8696" s="192">
        <v>11332.42</v>
      </c>
      <c r="H8696" s="191">
        <v>516.99</v>
      </c>
      <c r="I8696" s="188">
        <v>21.919998452581286</v>
      </c>
      <c r="J8696" s="192">
        <v>14814</v>
      </c>
      <c r="K8696" s="191">
        <v>675.80849999999998</v>
      </c>
      <c r="L8696" s="193">
        <v>21.920410885628105</v>
      </c>
      <c r="O8696" s="185"/>
    </row>
    <row r="8697" spans="1:15" x14ac:dyDescent="0.25">
      <c r="A8697" s="239" t="s">
        <v>18957</v>
      </c>
      <c r="B8697" s="189" t="s">
        <v>7435</v>
      </c>
      <c r="C8697" s="190" t="s">
        <v>7434</v>
      </c>
      <c r="D8697" s="190" t="s">
        <v>323</v>
      </c>
      <c r="E8697" s="190" t="s">
        <v>20867</v>
      </c>
      <c r="F8697" s="190" t="s">
        <v>20869</v>
      </c>
      <c r="G8697" s="192">
        <v>240088</v>
      </c>
      <c r="H8697" s="191">
        <v>3819.09</v>
      </c>
      <c r="I8697" s="188">
        <v>62.865237530406453</v>
      </c>
      <c r="J8697" s="192">
        <v>276809</v>
      </c>
      <c r="K8697" s="191">
        <v>3945.1234999999997</v>
      </c>
      <c r="L8697" s="193">
        <v>70.164850352593533</v>
      </c>
      <c r="O8697" s="185"/>
    </row>
    <row r="8698" spans="1:15" x14ac:dyDescent="0.25">
      <c r="A8698" s="239" t="s">
        <v>18958</v>
      </c>
      <c r="B8698" s="189" t="s">
        <v>7435</v>
      </c>
      <c r="C8698" s="190" t="s">
        <v>7434</v>
      </c>
      <c r="D8698" s="190" t="s">
        <v>2801</v>
      </c>
      <c r="E8698" s="190" t="s">
        <v>20867</v>
      </c>
      <c r="F8698" s="190" t="s">
        <v>20869</v>
      </c>
      <c r="G8698" s="192">
        <v>3000</v>
      </c>
      <c r="H8698" s="191">
        <v>118.26</v>
      </c>
      <c r="I8698" s="188">
        <v>25.367833587011667</v>
      </c>
      <c r="J8698" s="192">
        <v>3090</v>
      </c>
      <c r="K8698" s="191">
        <v>116.42700000000001</v>
      </c>
      <c r="L8698" s="193">
        <v>26.540235512381148</v>
      </c>
      <c r="O8698" s="185"/>
    </row>
    <row r="8699" spans="1:15" x14ac:dyDescent="0.25">
      <c r="A8699" s="239" t="s">
        <v>18959</v>
      </c>
      <c r="B8699" s="189" t="s">
        <v>7435</v>
      </c>
      <c r="C8699" s="190" t="s">
        <v>7434</v>
      </c>
      <c r="D8699" s="190" t="s">
        <v>324</v>
      </c>
      <c r="E8699" s="190" t="s">
        <v>20867</v>
      </c>
      <c r="F8699" s="190" t="s">
        <v>20869</v>
      </c>
      <c r="G8699" s="192">
        <v>145155</v>
      </c>
      <c r="H8699" s="191">
        <v>2027.83</v>
      </c>
      <c r="I8699" s="188">
        <v>71.581444203902691</v>
      </c>
      <c r="J8699" s="192">
        <v>156460</v>
      </c>
      <c r="K8699" s="191">
        <v>2133.3090000000002</v>
      </c>
      <c r="L8699" s="193">
        <v>73.341461551045811</v>
      </c>
      <c r="O8699" s="185"/>
    </row>
    <row r="8700" spans="1:15" x14ac:dyDescent="0.25">
      <c r="A8700" s="239" t="s">
        <v>18960</v>
      </c>
      <c r="B8700" s="189" t="s">
        <v>7435</v>
      </c>
      <c r="C8700" s="190" t="s">
        <v>7434</v>
      </c>
      <c r="D8700" s="190" t="s">
        <v>6527</v>
      </c>
      <c r="E8700" s="190" t="s">
        <v>20867</v>
      </c>
      <c r="F8700" s="190" t="s">
        <v>20869</v>
      </c>
      <c r="G8700" s="192">
        <v>6000</v>
      </c>
      <c r="H8700" s="191">
        <v>157.47</v>
      </c>
      <c r="I8700" s="188">
        <v>38.102495713469231</v>
      </c>
      <c r="J8700" s="192">
        <v>6000</v>
      </c>
      <c r="K8700" s="191">
        <v>154.94050000000001</v>
      </c>
      <c r="L8700" s="193">
        <v>38.724542647016108</v>
      </c>
      <c r="O8700" s="185"/>
    </row>
    <row r="8701" spans="1:15" x14ac:dyDescent="0.25">
      <c r="A8701" s="239" t="s">
        <v>18961</v>
      </c>
      <c r="B8701" s="189" t="s">
        <v>7435</v>
      </c>
      <c r="C8701" s="190" t="s">
        <v>7434</v>
      </c>
      <c r="D8701" s="190" t="s">
        <v>325</v>
      </c>
      <c r="E8701" s="190" t="s">
        <v>20867</v>
      </c>
      <c r="F8701" s="190" t="s">
        <v>20869</v>
      </c>
      <c r="G8701" s="192">
        <v>4463</v>
      </c>
      <c r="H8701" s="191">
        <v>57.49</v>
      </c>
      <c r="I8701" s="188">
        <v>77.630892329100718</v>
      </c>
      <c r="J8701" s="192">
        <v>4463</v>
      </c>
      <c r="K8701" s="191">
        <v>56.046499999999995</v>
      </c>
      <c r="L8701" s="193">
        <v>79.630306977242114</v>
      </c>
      <c r="O8701" s="185"/>
    </row>
    <row r="8702" spans="1:15" x14ac:dyDescent="0.25">
      <c r="A8702" s="239" t="s">
        <v>18962</v>
      </c>
      <c r="B8702" s="189" t="s">
        <v>7435</v>
      </c>
      <c r="C8702" s="190" t="s">
        <v>7434</v>
      </c>
      <c r="D8702" s="190" t="s">
        <v>326</v>
      </c>
      <c r="E8702" s="190" t="s">
        <v>20867</v>
      </c>
      <c r="F8702" s="190" t="s">
        <v>20869</v>
      </c>
      <c r="G8702" s="192">
        <v>214296</v>
      </c>
      <c r="H8702" s="191">
        <v>3734.49</v>
      </c>
      <c r="I8702" s="188">
        <v>57.382935822562118</v>
      </c>
      <c r="J8702" s="192">
        <v>220651</v>
      </c>
      <c r="K8702" s="191">
        <v>3740.6639999999998</v>
      </c>
      <c r="L8702" s="193">
        <v>58.98712100311603</v>
      </c>
      <c r="O8702" s="185"/>
    </row>
    <row r="8703" spans="1:15" x14ac:dyDescent="0.25">
      <c r="A8703" s="239" t="s">
        <v>18963</v>
      </c>
      <c r="B8703" s="189" t="s">
        <v>7435</v>
      </c>
      <c r="C8703" s="190" t="s">
        <v>7434</v>
      </c>
      <c r="D8703" s="190" t="s">
        <v>327</v>
      </c>
      <c r="E8703" s="190" t="s">
        <v>20867</v>
      </c>
      <c r="F8703" s="190" t="s">
        <v>20869</v>
      </c>
      <c r="G8703" s="192">
        <v>6000</v>
      </c>
      <c r="H8703" s="191">
        <v>374.76</v>
      </c>
      <c r="I8703" s="188">
        <v>16.010246557796989</v>
      </c>
      <c r="J8703" s="192">
        <v>6000</v>
      </c>
      <c r="K8703" s="191">
        <v>376.27</v>
      </c>
      <c r="L8703" s="193">
        <v>15.945996226114227</v>
      </c>
      <c r="O8703" s="185"/>
    </row>
    <row r="8704" spans="1:15" x14ac:dyDescent="0.25">
      <c r="A8704" s="239" t="s">
        <v>18964</v>
      </c>
      <c r="B8704" s="189" t="s">
        <v>7435</v>
      </c>
      <c r="C8704" s="190" t="s">
        <v>7434</v>
      </c>
      <c r="D8704" s="190" t="s">
        <v>328</v>
      </c>
      <c r="E8704" s="190" t="s">
        <v>20867</v>
      </c>
      <c r="F8704" s="190" t="s">
        <v>20869</v>
      </c>
      <c r="G8704" s="192">
        <v>2379</v>
      </c>
      <c r="H8704" s="191">
        <v>179.22</v>
      </c>
      <c r="I8704" s="188">
        <v>13.274188148644125</v>
      </c>
      <c r="J8704" s="192">
        <v>2500</v>
      </c>
      <c r="K8704" s="191">
        <v>179.76249999999999</v>
      </c>
      <c r="L8704" s="193">
        <v>13.907238717752591</v>
      </c>
      <c r="O8704" s="185"/>
    </row>
    <row r="8705" spans="1:15" x14ac:dyDescent="0.25">
      <c r="A8705" s="239" t="s">
        <v>18965</v>
      </c>
      <c r="B8705" s="189" t="s">
        <v>7435</v>
      </c>
      <c r="C8705" s="190" t="s">
        <v>7434</v>
      </c>
      <c r="D8705" s="190" t="s">
        <v>329</v>
      </c>
      <c r="E8705" s="190" t="s">
        <v>20867</v>
      </c>
      <c r="F8705" s="190" t="s">
        <v>20869</v>
      </c>
      <c r="G8705" s="192">
        <v>17000</v>
      </c>
      <c r="H8705" s="191">
        <v>288.77</v>
      </c>
      <c r="I8705" s="188">
        <v>58.870381272292832</v>
      </c>
      <c r="J8705" s="192">
        <v>17000</v>
      </c>
      <c r="K8705" s="191">
        <v>291.56</v>
      </c>
      <c r="L8705" s="193">
        <v>58.307038002469476</v>
      </c>
      <c r="O8705" s="185"/>
    </row>
    <row r="8706" spans="1:15" x14ac:dyDescent="0.25">
      <c r="A8706" s="239" t="s">
        <v>18966</v>
      </c>
      <c r="B8706" s="189" t="s">
        <v>7435</v>
      </c>
      <c r="C8706" s="190" t="s">
        <v>7434</v>
      </c>
      <c r="D8706" s="190" t="s">
        <v>790</v>
      </c>
      <c r="E8706" s="190" t="s">
        <v>20867</v>
      </c>
      <c r="F8706" s="190" t="s">
        <v>20869</v>
      </c>
      <c r="G8706" s="192">
        <v>2158</v>
      </c>
      <c r="H8706" s="191">
        <v>108.32</v>
      </c>
      <c r="I8706" s="188">
        <v>19.922451994091581</v>
      </c>
      <c r="J8706" s="192">
        <v>2158</v>
      </c>
      <c r="K8706" s="191">
        <v>109.4335</v>
      </c>
      <c r="L8706" s="193">
        <v>19.719738471309061</v>
      </c>
      <c r="O8706" s="185"/>
    </row>
    <row r="8707" spans="1:15" x14ac:dyDescent="0.25">
      <c r="A8707" s="239" t="s">
        <v>18967</v>
      </c>
      <c r="B8707" s="189" t="s">
        <v>7435</v>
      </c>
      <c r="C8707" s="190" t="s">
        <v>7434</v>
      </c>
      <c r="D8707" s="190" t="s">
        <v>791</v>
      </c>
      <c r="E8707" s="190" t="s">
        <v>20867</v>
      </c>
      <c r="F8707" s="190" t="s">
        <v>20869</v>
      </c>
      <c r="G8707" s="192">
        <v>3000</v>
      </c>
      <c r="H8707" s="191">
        <v>69.790000000000006</v>
      </c>
      <c r="I8707" s="188">
        <v>42.986101160624727</v>
      </c>
      <c r="J8707" s="192">
        <v>3000</v>
      </c>
      <c r="K8707" s="191">
        <v>68.95</v>
      </c>
      <c r="L8707" s="193">
        <v>43.509789702683101</v>
      </c>
      <c r="O8707" s="185"/>
    </row>
    <row r="8708" spans="1:15" x14ac:dyDescent="0.25">
      <c r="A8708" s="239" t="s">
        <v>18968</v>
      </c>
      <c r="B8708" s="189" t="s">
        <v>7435</v>
      </c>
      <c r="C8708" s="190" t="s">
        <v>7434</v>
      </c>
      <c r="D8708" s="190" t="s">
        <v>792</v>
      </c>
      <c r="E8708" s="190" t="s">
        <v>20867</v>
      </c>
      <c r="F8708" s="190" t="s">
        <v>20869</v>
      </c>
      <c r="G8708" s="192">
        <v>12000</v>
      </c>
      <c r="H8708" s="191">
        <v>474.17</v>
      </c>
      <c r="I8708" s="188">
        <v>25.307379209987978</v>
      </c>
      <c r="J8708" s="192">
        <v>12000</v>
      </c>
      <c r="K8708" s="191">
        <v>475.36099999999999</v>
      </c>
      <c r="L8708" s="193">
        <v>25.243972475655344</v>
      </c>
      <c r="O8708" s="185"/>
    </row>
    <row r="8709" spans="1:15" x14ac:dyDescent="0.25">
      <c r="A8709" s="239" t="s">
        <v>18969</v>
      </c>
      <c r="B8709" s="189" t="s">
        <v>7435</v>
      </c>
      <c r="C8709" s="190" t="s">
        <v>7434</v>
      </c>
      <c r="D8709" s="190" t="s">
        <v>793</v>
      </c>
      <c r="E8709" s="190" t="s">
        <v>20867</v>
      </c>
      <c r="F8709" s="190" t="s">
        <v>20869</v>
      </c>
      <c r="G8709" s="192">
        <v>770</v>
      </c>
      <c r="H8709" s="191">
        <v>43.92</v>
      </c>
      <c r="I8709" s="188">
        <v>17.531876138433514</v>
      </c>
      <c r="J8709" s="192">
        <v>770</v>
      </c>
      <c r="K8709" s="191">
        <v>42.0595</v>
      </c>
      <c r="L8709" s="193">
        <v>18.307397853041525</v>
      </c>
      <c r="O8709" s="185"/>
    </row>
    <row r="8710" spans="1:15" x14ac:dyDescent="0.25">
      <c r="A8710" s="239" t="s">
        <v>18970</v>
      </c>
      <c r="B8710" s="189" t="s">
        <v>7435</v>
      </c>
      <c r="C8710" s="190" t="s">
        <v>7434</v>
      </c>
      <c r="D8710" s="190" t="s">
        <v>8968</v>
      </c>
      <c r="E8710" s="190" t="s">
        <v>20867</v>
      </c>
      <c r="F8710" s="190" t="s">
        <v>20869</v>
      </c>
      <c r="G8710" s="192">
        <v>7770</v>
      </c>
      <c r="H8710" s="191">
        <v>222.72</v>
      </c>
      <c r="I8710" s="188">
        <v>34.886853448275865</v>
      </c>
      <c r="J8710" s="192">
        <v>7925</v>
      </c>
      <c r="K8710" s="191">
        <v>219.7535</v>
      </c>
      <c r="L8710" s="193">
        <v>36.06313437556171</v>
      </c>
      <c r="O8710" s="185"/>
    </row>
    <row r="8711" spans="1:15" x14ac:dyDescent="0.25">
      <c r="A8711" s="239" t="s">
        <v>18971</v>
      </c>
      <c r="B8711" s="189" t="s">
        <v>7435</v>
      </c>
      <c r="C8711" s="190" t="s">
        <v>7434</v>
      </c>
      <c r="D8711" s="190" t="s">
        <v>794</v>
      </c>
      <c r="E8711" s="190" t="s">
        <v>20867</v>
      </c>
      <c r="F8711" s="190" t="s">
        <v>20869</v>
      </c>
      <c r="G8711" s="192">
        <v>1148</v>
      </c>
      <c r="H8711" s="191">
        <v>60.43</v>
      </c>
      <c r="I8711" s="188">
        <v>18.99718682773457</v>
      </c>
      <c r="J8711" s="192">
        <v>1148</v>
      </c>
      <c r="K8711" s="191">
        <v>59.395499999999998</v>
      </c>
      <c r="L8711" s="193">
        <v>19.328063573839771</v>
      </c>
      <c r="O8711" s="185"/>
    </row>
    <row r="8712" spans="1:15" x14ac:dyDescent="0.25">
      <c r="A8712" s="239" t="s">
        <v>18972</v>
      </c>
      <c r="B8712" s="189" t="s">
        <v>7435</v>
      </c>
      <c r="C8712" s="190" t="s">
        <v>7434</v>
      </c>
      <c r="D8712" s="190" t="s">
        <v>18973</v>
      </c>
      <c r="E8712" s="190" t="s">
        <v>20867</v>
      </c>
      <c r="F8712" s="190" t="s">
        <v>20868</v>
      </c>
      <c r="G8712" s="192">
        <v>0</v>
      </c>
      <c r="H8712" s="191">
        <v>84.98</v>
      </c>
      <c r="I8712" s="188">
        <v>0</v>
      </c>
      <c r="J8712" s="192">
        <v>0</v>
      </c>
      <c r="K8712" s="191">
        <v>82.936999999999983</v>
      </c>
      <c r="L8712" s="193">
        <v>0</v>
      </c>
      <c r="O8712" s="185"/>
    </row>
    <row r="8713" spans="1:15" x14ac:dyDescent="0.25">
      <c r="A8713" s="239" t="s">
        <v>18974</v>
      </c>
      <c r="B8713" s="189" t="s">
        <v>7435</v>
      </c>
      <c r="C8713" s="190" t="s">
        <v>7434</v>
      </c>
      <c r="D8713" s="190" t="s">
        <v>795</v>
      </c>
      <c r="E8713" s="190" t="s">
        <v>20867</v>
      </c>
      <c r="F8713" s="190" t="s">
        <v>20869</v>
      </c>
      <c r="G8713" s="192">
        <v>37500</v>
      </c>
      <c r="H8713" s="191">
        <v>797.36</v>
      </c>
      <c r="I8713" s="188">
        <v>47.030199658874281</v>
      </c>
      <c r="J8713" s="192">
        <v>37500</v>
      </c>
      <c r="K8713" s="191">
        <v>803.46450000000004</v>
      </c>
      <c r="L8713" s="193">
        <v>46.672877270868838</v>
      </c>
      <c r="O8713" s="185"/>
    </row>
    <row r="8714" spans="1:15" x14ac:dyDescent="0.25">
      <c r="A8714" s="239" t="s">
        <v>18975</v>
      </c>
      <c r="B8714" s="189" t="s">
        <v>7435</v>
      </c>
      <c r="C8714" s="190" t="s">
        <v>7434</v>
      </c>
      <c r="D8714" s="190" t="s">
        <v>796</v>
      </c>
      <c r="E8714" s="190" t="s">
        <v>20867</v>
      </c>
      <c r="F8714" s="190" t="s">
        <v>20869</v>
      </c>
      <c r="G8714" s="192">
        <v>24750</v>
      </c>
      <c r="H8714" s="191">
        <v>624.23</v>
      </c>
      <c r="I8714" s="188">
        <v>39.648847379972125</v>
      </c>
      <c r="J8714" s="192">
        <v>29350</v>
      </c>
      <c r="K8714" s="191">
        <v>704.74849999999992</v>
      </c>
      <c r="L8714" s="193">
        <v>41.646062389632618</v>
      </c>
      <c r="O8714" s="185"/>
    </row>
    <row r="8715" spans="1:15" x14ac:dyDescent="0.25">
      <c r="A8715" s="239" t="s">
        <v>18976</v>
      </c>
      <c r="B8715" s="189" t="s">
        <v>7435</v>
      </c>
      <c r="C8715" s="190" t="s">
        <v>7434</v>
      </c>
      <c r="D8715" s="190" t="s">
        <v>797</v>
      </c>
      <c r="E8715" s="190" t="s">
        <v>20867</v>
      </c>
      <c r="F8715" s="190" t="s">
        <v>20869</v>
      </c>
      <c r="G8715" s="192">
        <v>23119.66</v>
      </c>
      <c r="H8715" s="191">
        <v>644.72</v>
      </c>
      <c r="I8715" s="188">
        <v>35.860001240848739</v>
      </c>
      <c r="J8715" s="192">
        <v>23120</v>
      </c>
      <c r="K8715" s="191">
        <v>640.51049999999998</v>
      </c>
      <c r="L8715" s="193">
        <v>36.096207634379141</v>
      </c>
      <c r="O8715" s="185"/>
    </row>
    <row r="8716" spans="1:15" x14ac:dyDescent="0.25">
      <c r="A8716" s="239" t="s">
        <v>18977</v>
      </c>
      <c r="B8716" s="189" t="s">
        <v>7435</v>
      </c>
      <c r="C8716" s="190" t="s">
        <v>7434</v>
      </c>
      <c r="D8716" s="190" t="s">
        <v>3921</v>
      </c>
      <c r="E8716" s="190" t="s">
        <v>20867</v>
      </c>
      <c r="F8716" s="190" t="s">
        <v>20869</v>
      </c>
      <c r="G8716" s="192">
        <v>1850</v>
      </c>
      <c r="H8716" s="191">
        <v>125.44</v>
      </c>
      <c r="I8716" s="188">
        <v>14.748086734693878</v>
      </c>
      <c r="J8716" s="192">
        <v>1850</v>
      </c>
      <c r="K8716" s="191">
        <v>123.0265</v>
      </c>
      <c r="L8716" s="193">
        <v>15.037410639171236</v>
      </c>
      <c r="O8716" s="185"/>
    </row>
    <row r="8717" spans="1:15" x14ac:dyDescent="0.25">
      <c r="A8717" s="239" t="s">
        <v>18978</v>
      </c>
      <c r="B8717" s="189" t="s">
        <v>7435</v>
      </c>
      <c r="C8717" s="190" t="s">
        <v>7434</v>
      </c>
      <c r="D8717" s="190" t="s">
        <v>6362</v>
      </c>
      <c r="E8717" s="190" t="s">
        <v>20867</v>
      </c>
      <c r="F8717" s="190" t="s">
        <v>20869</v>
      </c>
      <c r="G8717" s="192">
        <v>13832</v>
      </c>
      <c r="H8717" s="191">
        <v>396.53</v>
      </c>
      <c r="I8717" s="188">
        <v>34.882606612362245</v>
      </c>
      <c r="J8717" s="192">
        <v>13258</v>
      </c>
      <c r="K8717" s="191">
        <v>397.44750000000005</v>
      </c>
      <c r="L8717" s="193">
        <v>33.357864875235087</v>
      </c>
      <c r="O8717" s="185"/>
    </row>
    <row r="8718" spans="1:15" x14ac:dyDescent="0.25">
      <c r="A8718" s="239" t="s">
        <v>18979</v>
      </c>
      <c r="B8718" s="189" t="s">
        <v>7435</v>
      </c>
      <c r="C8718" s="190" t="s">
        <v>7434</v>
      </c>
      <c r="D8718" s="190" t="s">
        <v>798</v>
      </c>
      <c r="E8718" s="190" t="s">
        <v>20867</v>
      </c>
      <c r="F8718" s="190" t="s">
        <v>20869</v>
      </c>
      <c r="G8718" s="192">
        <v>4204</v>
      </c>
      <c r="H8718" s="191">
        <v>202.1</v>
      </c>
      <c r="I8718" s="188">
        <v>20.801583374567045</v>
      </c>
      <c r="J8718" s="192">
        <v>3953</v>
      </c>
      <c r="K8718" s="191">
        <v>204.48600000000002</v>
      </c>
      <c r="L8718" s="193">
        <v>19.331396770439049</v>
      </c>
      <c r="O8718" s="185"/>
    </row>
    <row r="8719" spans="1:15" x14ac:dyDescent="0.25">
      <c r="A8719" s="239" t="s">
        <v>18980</v>
      </c>
      <c r="B8719" s="189" t="s">
        <v>7435</v>
      </c>
      <c r="C8719" s="190" t="s">
        <v>7434</v>
      </c>
      <c r="D8719" s="190" t="s">
        <v>799</v>
      </c>
      <c r="E8719" s="190" t="s">
        <v>20867</v>
      </c>
      <c r="F8719" s="190" t="s">
        <v>20869</v>
      </c>
      <c r="G8719" s="192">
        <v>6360</v>
      </c>
      <c r="H8719" s="191">
        <v>184.21</v>
      </c>
      <c r="I8719" s="188">
        <v>34.525812930894084</v>
      </c>
      <c r="J8719" s="192">
        <v>6460</v>
      </c>
      <c r="K8719" s="191">
        <v>181.53550000000001</v>
      </c>
      <c r="L8719" s="193">
        <v>35.585326286043227</v>
      </c>
      <c r="O8719" s="185"/>
    </row>
    <row r="8720" spans="1:15" x14ac:dyDescent="0.25">
      <c r="A8720" s="239" t="s">
        <v>18981</v>
      </c>
      <c r="B8720" s="189" t="s">
        <v>7435</v>
      </c>
      <c r="C8720" s="190" t="s">
        <v>7434</v>
      </c>
      <c r="D8720" s="190" t="s">
        <v>800</v>
      </c>
      <c r="E8720" s="190" t="s">
        <v>20867</v>
      </c>
      <c r="F8720" s="190" t="s">
        <v>20869</v>
      </c>
      <c r="G8720" s="192">
        <v>89115</v>
      </c>
      <c r="H8720" s="191">
        <v>1309.33</v>
      </c>
      <c r="I8720" s="188">
        <v>68.061527651546982</v>
      </c>
      <c r="J8720" s="192">
        <v>97893</v>
      </c>
      <c r="K8720" s="191">
        <v>1337.6299999999999</v>
      </c>
      <c r="L8720" s="193">
        <v>73.183914834446</v>
      </c>
      <c r="O8720" s="185"/>
    </row>
    <row r="8721" spans="1:15" x14ac:dyDescent="0.25">
      <c r="A8721" s="239" t="s">
        <v>18982</v>
      </c>
      <c r="B8721" s="189" t="s">
        <v>7435</v>
      </c>
      <c r="C8721" s="190" t="s">
        <v>7434</v>
      </c>
      <c r="D8721" s="190" t="s">
        <v>7729</v>
      </c>
      <c r="E8721" s="190" t="s">
        <v>20867</v>
      </c>
      <c r="F8721" s="190" t="s">
        <v>20869</v>
      </c>
      <c r="G8721" s="192">
        <v>5990</v>
      </c>
      <c r="H8721" s="191">
        <v>207.18</v>
      </c>
      <c r="I8721" s="188">
        <v>28.912057148373393</v>
      </c>
      <c r="J8721" s="192">
        <v>6160</v>
      </c>
      <c r="K8721" s="191">
        <v>212.46449999999999</v>
      </c>
      <c r="L8721" s="193">
        <v>28.993078843759783</v>
      </c>
      <c r="O8721" s="185"/>
    </row>
    <row r="8722" spans="1:15" x14ac:dyDescent="0.25">
      <c r="A8722" s="239" t="s">
        <v>18983</v>
      </c>
      <c r="B8722" s="189" t="s">
        <v>7435</v>
      </c>
      <c r="C8722" s="190" t="s">
        <v>7434</v>
      </c>
      <c r="D8722" s="190" t="s">
        <v>801</v>
      </c>
      <c r="E8722" s="190" t="s">
        <v>20867</v>
      </c>
      <c r="F8722" s="190" t="s">
        <v>20869</v>
      </c>
      <c r="G8722" s="192">
        <v>480</v>
      </c>
      <c r="H8722" s="191">
        <v>96.92</v>
      </c>
      <c r="I8722" s="188">
        <v>4.9525381758151052</v>
      </c>
      <c r="J8722" s="192">
        <v>480</v>
      </c>
      <c r="K8722" s="191">
        <v>96.825499999999991</v>
      </c>
      <c r="L8722" s="193">
        <v>4.9573717667350028</v>
      </c>
      <c r="O8722" s="185"/>
    </row>
    <row r="8723" spans="1:15" x14ac:dyDescent="0.25">
      <c r="A8723" s="239" t="s">
        <v>18984</v>
      </c>
      <c r="B8723" s="189" t="s">
        <v>7435</v>
      </c>
      <c r="C8723" s="190" t="s">
        <v>7434</v>
      </c>
      <c r="D8723" s="190" t="s">
        <v>18985</v>
      </c>
      <c r="E8723" s="190" t="s">
        <v>20867</v>
      </c>
      <c r="F8723" s="190" t="s">
        <v>20868</v>
      </c>
      <c r="G8723" s="192">
        <v>0</v>
      </c>
      <c r="H8723" s="191">
        <v>53.35</v>
      </c>
      <c r="I8723" s="188">
        <v>0</v>
      </c>
      <c r="J8723" s="192">
        <v>0</v>
      </c>
      <c r="K8723" s="191">
        <v>52.795999999999992</v>
      </c>
      <c r="L8723" s="193">
        <v>0</v>
      </c>
      <c r="O8723" s="185"/>
    </row>
    <row r="8724" spans="1:15" x14ac:dyDescent="0.25">
      <c r="A8724" s="239" t="s">
        <v>18986</v>
      </c>
      <c r="B8724" s="189" t="s">
        <v>7435</v>
      </c>
      <c r="C8724" s="190" t="s">
        <v>7434</v>
      </c>
      <c r="D8724" s="190" t="s">
        <v>5614</v>
      </c>
      <c r="E8724" s="190" t="s">
        <v>20867</v>
      </c>
      <c r="F8724" s="190" t="s">
        <v>20869</v>
      </c>
      <c r="G8724" s="192">
        <v>4520</v>
      </c>
      <c r="H8724" s="191">
        <v>217.28</v>
      </c>
      <c r="I8724" s="188">
        <v>20.802650957290133</v>
      </c>
      <c r="J8724" s="192">
        <v>4655</v>
      </c>
      <c r="K8724" s="191">
        <v>219.5565</v>
      </c>
      <c r="L8724" s="193">
        <v>21.201831874711065</v>
      </c>
      <c r="O8724" s="185"/>
    </row>
    <row r="8725" spans="1:15" x14ac:dyDescent="0.25">
      <c r="A8725" s="239" t="s">
        <v>18987</v>
      </c>
      <c r="B8725" s="189" t="s">
        <v>7435</v>
      </c>
      <c r="C8725" s="190" t="s">
        <v>7434</v>
      </c>
      <c r="D8725" s="190" t="s">
        <v>802</v>
      </c>
      <c r="E8725" s="190" t="s">
        <v>20867</v>
      </c>
      <c r="F8725" s="190" t="s">
        <v>20869</v>
      </c>
      <c r="G8725" s="192">
        <v>19070</v>
      </c>
      <c r="H8725" s="191">
        <v>687.18</v>
      </c>
      <c r="I8725" s="188">
        <v>27.751098693209933</v>
      </c>
      <c r="J8725" s="192">
        <v>19000</v>
      </c>
      <c r="K8725" s="191">
        <v>699.94100000000003</v>
      </c>
      <c r="L8725" s="193">
        <v>27.145145090800508</v>
      </c>
      <c r="O8725" s="185"/>
    </row>
    <row r="8726" spans="1:15" x14ac:dyDescent="0.25">
      <c r="A8726" s="239" t="s">
        <v>18988</v>
      </c>
      <c r="B8726" s="189" t="s">
        <v>7435</v>
      </c>
      <c r="C8726" s="190" t="s">
        <v>7434</v>
      </c>
      <c r="D8726" s="190" t="s">
        <v>803</v>
      </c>
      <c r="E8726" s="190" t="s">
        <v>20867</v>
      </c>
      <c r="F8726" s="190" t="s">
        <v>20868</v>
      </c>
      <c r="G8726" s="192">
        <v>250</v>
      </c>
      <c r="H8726" s="191">
        <v>98.59</v>
      </c>
      <c r="I8726" s="188">
        <v>2.5357541332792373</v>
      </c>
      <c r="J8726" s="192">
        <v>0</v>
      </c>
      <c r="K8726" s="191">
        <v>99.288000000000011</v>
      </c>
      <c r="L8726" s="193">
        <v>0</v>
      </c>
      <c r="O8726" s="185"/>
    </row>
    <row r="8727" spans="1:15" x14ac:dyDescent="0.25">
      <c r="A8727" s="239" t="s">
        <v>18989</v>
      </c>
      <c r="B8727" s="189" t="s">
        <v>7435</v>
      </c>
      <c r="C8727" s="190" t="s">
        <v>7434</v>
      </c>
      <c r="D8727" s="190" t="s">
        <v>930</v>
      </c>
      <c r="E8727" s="190" t="s">
        <v>20867</v>
      </c>
      <c r="F8727" s="190" t="s">
        <v>20869</v>
      </c>
      <c r="G8727" s="192">
        <v>7903.5</v>
      </c>
      <c r="H8727" s="191">
        <v>537.91999999999996</v>
      </c>
      <c r="I8727" s="188">
        <v>14.692705234979179</v>
      </c>
      <c r="J8727" s="192">
        <v>8100</v>
      </c>
      <c r="K8727" s="191">
        <v>542.04549999999995</v>
      </c>
      <c r="L8727" s="193">
        <v>14.943394973300213</v>
      </c>
      <c r="O8727" s="185"/>
    </row>
    <row r="8728" spans="1:15" x14ac:dyDescent="0.25">
      <c r="A8728" s="239" t="s">
        <v>18990</v>
      </c>
      <c r="B8728" s="189" t="s">
        <v>7435</v>
      </c>
      <c r="C8728" s="190" t="s">
        <v>7434</v>
      </c>
      <c r="D8728" s="190" t="s">
        <v>4791</v>
      </c>
      <c r="E8728" s="190" t="s">
        <v>20867</v>
      </c>
      <c r="F8728" s="190" t="s">
        <v>20869</v>
      </c>
      <c r="G8728" s="192">
        <v>3270</v>
      </c>
      <c r="H8728" s="191">
        <v>168.81</v>
      </c>
      <c r="I8728" s="188">
        <v>19.370890350097742</v>
      </c>
      <c r="J8728" s="192">
        <v>3270</v>
      </c>
      <c r="K8728" s="191">
        <v>162.62350000000001</v>
      </c>
      <c r="L8728" s="193">
        <v>20.107794998877775</v>
      </c>
      <c r="O8728" s="185"/>
    </row>
    <row r="8729" spans="1:15" x14ac:dyDescent="0.25">
      <c r="A8729" s="239" t="s">
        <v>18991</v>
      </c>
      <c r="B8729" s="189" t="s">
        <v>7435</v>
      </c>
      <c r="C8729" s="190" t="s">
        <v>7434</v>
      </c>
      <c r="D8729" s="190" t="s">
        <v>6682</v>
      </c>
      <c r="E8729" s="190" t="s">
        <v>20867</v>
      </c>
      <c r="F8729" s="190" t="s">
        <v>20869</v>
      </c>
      <c r="G8729" s="192">
        <v>4000</v>
      </c>
      <c r="H8729" s="191">
        <v>160.97999999999999</v>
      </c>
      <c r="I8729" s="188">
        <v>24.847807181016275</v>
      </c>
      <c r="J8729" s="192">
        <v>4500</v>
      </c>
      <c r="K8729" s="191">
        <v>159.767</v>
      </c>
      <c r="L8729" s="193">
        <v>28.166016761909532</v>
      </c>
      <c r="O8729" s="185"/>
    </row>
    <row r="8730" spans="1:15" x14ac:dyDescent="0.25">
      <c r="A8730" s="239" t="s">
        <v>18992</v>
      </c>
      <c r="B8730" s="189" t="s">
        <v>7435</v>
      </c>
      <c r="C8730" s="190" t="s">
        <v>7434</v>
      </c>
      <c r="D8730" s="190" t="s">
        <v>7743</v>
      </c>
      <c r="E8730" s="190" t="s">
        <v>20867</v>
      </c>
      <c r="F8730" s="190" t="s">
        <v>20869</v>
      </c>
      <c r="G8730" s="192">
        <v>3338</v>
      </c>
      <c r="H8730" s="191">
        <v>214</v>
      </c>
      <c r="I8730" s="188">
        <v>15.598130841121495</v>
      </c>
      <c r="J8730" s="192">
        <v>2664</v>
      </c>
      <c r="K8730" s="191">
        <v>211.77500000000001</v>
      </c>
      <c r="L8730" s="193">
        <v>12.579388501947822</v>
      </c>
      <c r="O8730" s="185"/>
    </row>
    <row r="8731" spans="1:15" x14ac:dyDescent="0.25">
      <c r="A8731" s="239" t="s">
        <v>18993</v>
      </c>
      <c r="B8731" s="189" t="s">
        <v>7435</v>
      </c>
      <c r="C8731" s="190" t="s">
        <v>7434</v>
      </c>
      <c r="D8731" s="190" t="s">
        <v>804</v>
      </c>
      <c r="E8731" s="190" t="s">
        <v>20867</v>
      </c>
      <c r="F8731" s="190" t="s">
        <v>20869</v>
      </c>
      <c r="G8731" s="192">
        <v>4613.43</v>
      </c>
      <c r="H8731" s="191">
        <v>192.95</v>
      </c>
      <c r="I8731" s="188">
        <v>23.90997667789583</v>
      </c>
      <c r="J8731" s="192">
        <v>4858.75</v>
      </c>
      <c r="K8731" s="191">
        <v>203.2055</v>
      </c>
      <c r="L8731" s="193">
        <v>23.910524075381819</v>
      </c>
      <c r="O8731" s="185"/>
    </row>
    <row r="8732" spans="1:15" x14ac:dyDescent="0.25">
      <c r="A8732" s="239" t="s">
        <v>18994</v>
      </c>
      <c r="B8732" s="189" t="s">
        <v>7435</v>
      </c>
      <c r="C8732" s="190" t="s">
        <v>7434</v>
      </c>
      <c r="D8732" s="190" t="s">
        <v>18995</v>
      </c>
      <c r="E8732" s="190" t="s">
        <v>20867</v>
      </c>
      <c r="F8732" s="190" t="s">
        <v>20868</v>
      </c>
      <c r="G8732" s="192">
        <v>0</v>
      </c>
      <c r="H8732" s="191">
        <v>59.68</v>
      </c>
      <c r="I8732" s="188">
        <v>0</v>
      </c>
      <c r="J8732" s="192">
        <v>0</v>
      </c>
      <c r="K8732" s="191">
        <v>59.100000000000009</v>
      </c>
      <c r="L8732" s="193">
        <v>0</v>
      </c>
      <c r="O8732" s="185"/>
    </row>
    <row r="8733" spans="1:15" x14ac:dyDescent="0.25">
      <c r="A8733" s="239" t="s">
        <v>18996</v>
      </c>
      <c r="B8733" s="189" t="s">
        <v>7435</v>
      </c>
      <c r="C8733" s="190" t="s">
        <v>7434</v>
      </c>
      <c r="D8733" s="190" t="s">
        <v>805</v>
      </c>
      <c r="E8733" s="190" t="s">
        <v>20867</v>
      </c>
      <c r="F8733" s="190" t="s">
        <v>20869</v>
      </c>
      <c r="G8733" s="192">
        <v>8500</v>
      </c>
      <c r="H8733" s="191">
        <v>212.32</v>
      </c>
      <c r="I8733" s="188">
        <v>40.03391107761869</v>
      </c>
      <c r="J8733" s="192">
        <v>8500</v>
      </c>
      <c r="K8733" s="191">
        <v>209.70650000000001</v>
      </c>
      <c r="L8733" s="193">
        <v>40.532839945352194</v>
      </c>
      <c r="O8733" s="185"/>
    </row>
    <row r="8734" spans="1:15" x14ac:dyDescent="0.25">
      <c r="A8734" s="239" t="s">
        <v>18997</v>
      </c>
      <c r="B8734" s="189" t="s">
        <v>7435</v>
      </c>
      <c r="C8734" s="190" t="s">
        <v>7434</v>
      </c>
      <c r="D8734" s="190" t="s">
        <v>7434</v>
      </c>
      <c r="E8734" s="190" t="s">
        <v>20867</v>
      </c>
      <c r="F8734" s="190" t="s">
        <v>20869</v>
      </c>
      <c r="G8734" s="192">
        <v>240700</v>
      </c>
      <c r="H8734" s="191">
        <v>3369.61</v>
      </c>
      <c r="I8734" s="188">
        <v>71.432599024812959</v>
      </c>
      <c r="J8734" s="192">
        <v>240700</v>
      </c>
      <c r="K8734" s="191">
        <v>3403.078</v>
      </c>
      <c r="L8734" s="193">
        <v>70.730086116157196</v>
      </c>
      <c r="O8734" s="185"/>
    </row>
    <row r="8735" spans="1:15" x14ac:dyDescent="0.25">
      <c r="A8735" s="239" t="s">
        <v>18998</v>
      </c>
      <c r="B8735" s="189" t="s">
        <v>7435</v>
      </c>
      <c r="C8735" s="190" t="s">
        <v>7434</v>
      </c>
      <c r="D8735" s="190" t="s">
        <v>806</v>
      </c>
      <c r="E8735" s="190" t="s">
        <v>20867</v>
      </c>
      <c r="F8735" s="190" t="s">
        <v>20869</v>
      </c>
      <c r="G8735" s="192">
        <v>5223</v>
      </c>
      <c r="H8735" s="191">
        <v>184.58</v>
      </c>
      <c r="I8735" s="188">
        <v>28.296673529093074</v>
      </c>
      <c r="J8735" s="192">
        <v>5327</v>
      </c>
      <c r="K8735" s="191">
        <v>188.03649999999999</v>
      </c>
      <c r="L8735" s="193">
        <v>28.329606220068978</v>
      </c>
      <c r="O8735" s="185"/>
    </row>
    <row r="8736" spans="1:15" x14ac:dyDescent="0.25">
      <c r="A8736" s="239" t="s">
        <v>18999</v>
      </c>
      <c r="B8736" s="189" t="s">
        <v>7435</v>
      </c>
      <c r="C8736" s="190" t="s">
        <v>7434</v>
      </c>
      <c r="D8736" s="190" t="s">
        <v>4801</v>
      </c>
      <c r="E8736" s="190" t="s">
        <v>20867</v>
      </c>
      <c r="F8736" s="190" t="s">
        <v>20869</v>
      </c>
      <c r="G8736" s="192">
        <v>6940</v>
      </c>
      <c r="H8736" s="191">
        <v>201.37</v>
      </c>
      <c r="I8736" s="188">
        <v>34.463922133386305</v>
      </c>
      <c r="J8736" s="192">
        <v>7140</v>
      </c>
      <c r="K8736" s="191">
        <v>199.26549999999997</v>
      </c>
      <c r="L8736" s="193">
        <v>35.83159151985668</v>
      </c>
      <c r="O8736" s="185"/>
    </row>
    <row r="8737" spans="1:15" x14ac:dyDescent="0.25">
      <c r="A8737" s="239" t="s">
        <v>19000</v>
      </c>
      <c r="B8737" s="189" t="s">
        <v>7435</v>
      </c>
      <c r="C8737" s="190" t="s">
        <v>7434</v>
      </c>
      <c r="D8737" s="190" t="s">
        <v>807</v>
      </c>
      <c r="E8737" s="190" t="s">
        <v>20867</v>
      </c>
      <c r="F8737" s="190" t="s">
        <v>20869</v>
      </c>
      <c r="G8737" s="192">
        <v>1725</v>
      </c>
      <c r="H8737" s="191">
        <v>120.69</v>
      </c>
      <c r="I8737" s="188">
        <v>14.292816306239125</v>
      </c>
      <c r="J8737" s="192">
        <v>1700</v>
      </c>
      <c r="K8737" s="191">
        <v>120.76099999999998</v>
      </c>
      <c r="L8737" s="193">
        <v>14.077392535669631</v>
      </c>
      <c r="O8737" s="185"/>
    </row>
    <row r="8738" spans="1:15" x14ac:dyDescent="0.25">
      <c r="A8738" s="239" t="s">
        <v>19001</v>
      </c>
      <c r="B8738" s="189" t="s">
        <v>7435</v>
      </c>
      <c r="C8738" s="190" t="s">
        <v>7434</v>
      </c>
      <c r="D8738" s="190" t="s">
        <v>808</v>
      </c>
      <c r="E8738" s="190" t="s">
        <v>20867</v>
      </c>
      <c r="F8738" s="190" t="s">
        <v>20869</v>
      </c>
      <c r="G8738" s="192">
        <v>17880</v>
      </c>
      <c r="H8738" s="191">
        <v>678.47</v>
      </c>
      <c r="I8738" s="188">
        <v>26.353412825917136</v>
      </c>
      <c r="J8738" s="192">
        <v>18130</v>
      </c>
      <c r="K8738" s="191">
        <v>688.21949999999993</v>
      </c>
      <c r="L8738" s="193">
        <v>26.34333958860509</v>
      </c>
      <c r="O8738" s="185"/>
    </row>
    <row r="8739" spans="1:15" x14ac:dyDescent="0.25">
      <c r="A8739" s="239" t="s">
        <v>19002</v>
      </c>
      <c r="B8739" s="189" t="s">
        <v>7435</v>
      </c>
      <c r="C8739" s="190" t="s">
        <v>7434</v>
      </c>
      <c r="D8739" s="190" t="s">
        <v>68</v>
      </c>
      <c r="E8739" s="190" t="s">
        <v>20867</v>
      </c>
      <c r="F8739" s="190" t="s">
        <v>20869</v>
      </c>
      <c r="G8739" s="192">
        <v>3585</v>
      </c>
      <c r="H8739" s="191">
        <v>229.34</v>
      </c>
      <c r="I8739" s="188">
        <v>15.631813028691026</v>
      </c>
      <c r="J8739" s="192">
        <v>3692</v>
      </c>
      <c r="K8739" s="191">
        <v>235.9075</v>
      </c>
      <c r="L8739" s="193">
        <v>15.650201879974142</v>
      </c>
      <c r="O8739" s="185"/>
    </row>
    <row r="8740" spans="1:15" x14ac:dyDescent="0.25">
      <c r="A8740" s="239" t="s">
        <v>19003</v>
      </c>
      <c r="B8740" s="189" t="s">
        <v>7435</v>
      </c>
      <c r="C8740" s="190" t="s">
        <v>7434</v>
      </c>
      <c r="D8740" s="190" t="s">
        <v>69</v>
      </c>
      <c r="E8740" s="190" t="s">
        <v>20867</v>
      </c>
      <c r="F8740" s="190" t="s">
        <v>20869</v>
      </c>
      <c r="G8740" s="192">
        <v>44735</v>
      </c>
      <c r="H8740" s="191">
        <v>1144.07</v>
      </c>
      <c r="I8740" s="188">
        <v>39.101628396863831</v>
      </c>
      <c r="J8740" s="192">
        <v>45630</v>
      </c>
      <c r="K8740" s="191">
        <v>1146.3409999999999</v>
      </c>
      <c r="L8740" s="193">
        <v>39.804909708367759</v>
      </c>
      <c r="O8740" s="185"/>
    </row>
    <row r="8741" spans="1:15" x14ac:dyDescent="0.25">
      <c r="A8741" s="239" t="s">
        <v>19004</v>
      </c>
      <c r="B8741" s="189" t="s">
        <v>7435</v>
      </c>
      <c r="C8741" s="190" t="s">
        <v>7434</v>
      </c>
      <c r="D8741" s="190" t="s">
        <v>70</v>
      </c>
      <c r="E8741" s="190" t="s">
        <v>20867</v>
      </c>
      <c r="F8741" s="190" t="s">
        <v>20869</v>
      </c>
      <c r="G8741" s="192">
        <v>134680</v>
      </c>
      <c r="H8741" s="191">
        <v>1969.48</v>
      </c>
      <c r="I8741" s="188">
        <v>68.383532709141505</v>
      </c>
      <c r="J8741" s="192">
        <v>139170</v>
      </c>
      <c r="K8741" s="191">
        <v>1971.4774999999997</v>
      </c>
      <c r="L8741" s="193">
        <v>70.591726256069379</v>
      </c>
      <c r="O8741" s="185"/>
    </row>
    <row r="8742" spans="1:15" x14ac:dyDescent="0.25">
      <c r="A8742" s="239" t="s">
        <v>19005</v>
      </c>
      <c r="B8742" s="189" t="s">
        <v>7435</v>
      </c>
      <c r="C8742" s="190" t="s">
        <v>7434</v>
      </c>
      <c r="D8742" s="190" t="s">
        <v>3764</v>
      </c>
      <c r="E8742" s="190" t="s">
        <v>20867</v>
      </c>
      <c r="F8742" s="190" t="s">
        <v>20869</v>
      </c>
      <c r="G8742" s="192">
        <v>32967</v>
      </c>
      <c r="H8742" s="191">
        <v>1314.42</v>
      </c>
      <c r="I8742" s="188">
        <v>25.081024330122791</v>
      </c>
      <c r="J8742" s="192">
        <v>32088</v>
      </c>
      <c r="K8742" s="191">
        <v>1314.8765000000001</v>
      </c>
      <c r="L8742" s="193">
        <v>24.403812829569922</v>
      </c>
      <c r="O8742" s="185"/>
    </row>
    <row r="8743" spans="1:15" x14ac:dyDescent="0.25">
      <c r="A8743" s="239" t="s">
        <v>19006</v>
      </c>
      <c r="B8743" s="189" t="s">
        <v>7437</v>
      </c>
      <c r="C8743" s="190" t="s">
        <v>7436</v>
      </c>
      <c r="D8743" s="190" t="s">
        <v>71</v>
      </c>
      <c r="E8743" s="190" t="s">
        <v>20867</v>
      </c>
      <c r="F8743" s="190" t="s">
        <v>20869</v>
      </c>
      <c r="G8743" s="192">
        <v>4016</v>
      </c>
      <c r="H8743" s="191">
        <v>104.27</v>
      </c>
      <c r="I8743" s="188">
        <v>38.515392730411435</v>
      </c>
      <c r="J8743" s="192">
        <v>4141</v>
      </c>
      <c r="K8743" s="191">
        <v>107.01</v>
      </c>
      <c r="L8743" s="193">
        <v>38.697318007662837</v>
      </c>
      <c r="O8743" s="185"/>
    </row>
    <row r="8744" spans="1:15" x14ac:dyDescent="0.25">
      <c r="A8744" s="239" t="s">
        <v>19007</v>
      </c>
      <c r="B8744" s="189" t="s">
        <v>7437</v>
      </c>
      <c r="C8744" s="190" t="s">
        <v>7436</v>
      </c>
      <c r="D8744" s="190" t="s">
        <v>72</v>
      </c>
      <c r="E8744" s="190" t="s">
        <v>20867</v>
      </c>
      <c r="F8744" s="190" t="s">
        <v>20869</v>
      </c>
      <c r="G8744" s="192">
        <v>47708</v>
      </c>
      <c r="H8744" s="191">
        <v>3655.81</v>
      </c>
      <c r="I8744" s="188">
        <v>13.049912331330129</v>
      </c>
      <c r="J8744" s="192">
        <v>38430</v>
      </c>
      <c r="K8744" s="191">
        <v>3778.72</v>
      </c>
      <c r="L8744" s="193">
        <v>10.170110513613077</v>
      </c>
      <c r="O8744" s="185"/>
    </row>
    <row r="8745" spans="1:15" x14ac:dyDescent="0.25">
      <c r="A8745" s="239" t="s">
        <v>19008</v>
      </c>
      <c r="B8745" s="189" t="s">
        <v>7437</v>
      </c>
      <c r="C8745" s="190" t="s">
        <v>7436</v>
      </c>
      <c r="D8745" s="190" t="s">
        <v>73</v>
      </c>
      <c r="E8745" s="190" t="s">
        <v>20867</v>
      </c>
      <c r="F8745" s="190" t="s">
        <v>20869</v>
      </c>
      <c r="G8745" s="192">
        <v>193969</v>
      </c>
      <c r="H8745" s="191">
        <v>8655.4599999999991</v>
      </c>
      <c r="I8745" s="188">
        <v>22.410016336508981</v>
      </c>
      <c r="J8745" s="192">
        <v>265214</v>
      </c>
      <c r="K8745" s="191">
        <v>8929.74</v>
      </c>
      <c r="L8745" s="193">
        <v>29.700080853417905</v>
      </c>
      <c r="O8745" s="185"/>
    </row>
    <row r="8746" spans="1:15" x14ac:dyDescent="0.25">
      <c r="A8746" s="239" t="s">
        <v>19009</v>
      </c>
      <c r="B8746" s="189" t="s">
        <v>7437</v>
      </c>
      <c r="C8746" s="190" t="s">
        <v>7436</v>
      </c>
      <c r="D8746" s="190" t="s">
        <v>74</v>
      </c>
      <c r="E8746" s="190" t="s">
        <v>20867</v>
      </c>
      <c r="F8746" s="190" t="s">
        <v>20869</v>
      </c>
      <c r="G8746" s="192">
        <v>12390</v>
      </c>
      <c r="H8746" s="191">
        <v>695.41</v>
      </c>
      <c r="I8746" s="188">
        <v>17.816827483067545</v>
      </c>
      <c r="J8746" s="192">
        <v>13979</v>
      </c>
      <c r="K8746" s="191">
        <v>672.37</v>
      </c>
      <c r="L8746" s="193">
        <v>20.790636108095246</v>
      </c>
      <c r="O8746" s="185"/>
    </row>
    <row r="8747" spans="1:15" x14ac:dyDescent="0.25">
      <c r="A8747" s="239" t="s">
        <v>19010</v>
      </c>
      <c r="B8747" s="189" t="s">
        <v>7437</v>
      </c>
      <c r="C8747" s="190" t="s">
        <v>7436</v>
      </c>
      <c r="D8747" s="190" t="s">
        <v>3683</v>
      </c>
      <c r="E8747" s="190" t="s">
        <v>20867</v>
      </c>
      <c r="F8747" s="190" t="s">
        <v>20869</v>
      </c>
      <c r="G8747" s="192">
        <v>15522</v>
      </c>
      <c r="H8747" s="191">
        <v>297.36</v>
      </c>
      <c r="I8747" s="188">
        <v>52.199354317998385</v>
      </c>
      <c r="J8747" s="192">
        <v>15992</v>
      </c>
      <c r="K8747" s="191">
        <v>364.87</v>
      </c>
      <c r="L8747" s="193">
        <v>43.82930906898347</v>
      </c>
      <c r="O8747" s="185"/>
    </row>
    <row r="8748" spans="1:15" x14ac:dyDescent="0.25">
      <c r="A8748" s="239" t="s">
        <v>19011</v>
      </c>
      <c r="B8748" s="189" t="s">
        <v>7437</v>
      </c>
      <c r="C8748" s="190" t="s">
        <v>7436</v>
      </c>
      <c r="D8748" s="190" t="s">
        <v>8179</v>
      </c>
      <c r="E8748" s="190" t="s">
        <v>20867</v>
      </c>
      <c r="F8748" s="190" t="s">
        <v>20872</v>
      </c>
      <c r="G8748" s="192">
        <v>84607</v>
      </c>
      <c r="H8748" s="191">
        <v>12877.9</v>
      </c>
      <c r="I8748" s="188">
        <v>6.57</v>
      </c>
      <c r="J8748" s="192">
        <v>87585</v>
      </c>
      <c r="K8748" s="191">
        <v>13330.8</v>
      </c>
      <c r="L8748" s="193">
        <v>6.57</v>
      </c>
      <c r="O8748" s="185"/>
    </row>
    <row r="8749" spans="1:15" x14ac:dyDescent="0.25">
      <c r="A8749" s="239" t="s">
        <v>19012</v>
      </c>
      <c r="B8749" s="189" t="s">
        <v>7437</v>
      </c>
      <c r="C8749" s="190" t="s">
        <v>7436</v>
      </c>
      <c r="D8749" s="190" t="s">
        <v>4196</v>
      </c>
      <c r="E8749" s="190" t="s">
        <v>20867</v>
      </c>
      <c r="F8749" s="190" t="s">
        <v>20869</v>
      </c>
      <c r="G8749" s="192">
        <v>46150</v>
      </c>
      <c r="H8749" s="191">
        <v>1105.1400000000001</v>
      </c>
      <c r="I8749" s="188">
        <v>41.759415096729825</v>
      </c>
      <c r="J8749" s="192">
        <v>50269</v>
      </c>
      <c r="K8749" s="191">
        <v>1110.42</v>
      </c>
      <c r="L8749" s="193">
        <v>45.270258100538534</v>
      </c>
      <c r="O8749" s="185"/>
    </row>
    <row r="8750" spans="1:15" x14ac:dyDescent="0.25">
      <c r="A8750" s="239" t="s">
        <v>19013</v>
      </c>
      <c r="B8750" s="189" t="s">
        <v>7437</v>
      </c>
      <c r="C8750" s="190" t="s">
        <v>7436</v>
      </c>
      <c r="D8750" s="190" t="s">
        <v>6551</v>
      </c>
      <c r="E8750" s="190" t="s">
        <v>20867</v>
      </c>
      <c r="F8750" s="190" t="s">
        <v>20869</v>
      </c>
      <c r="G8750" s="192">
        <v>7258</v>
      </c>
      <c r="H8750" s="191">
        <v>248.15</v>
      </c>
      <c r="I8750" s="188">
        <v>29.248438444489221</v>
      </c>
      <c r="J8750" s="192">
        <v>7962</v>
      </c>
      <c r="K8750" s="191">
        <v>254.94</v>
      </c>
      <c r="L8750" s="193">
        <v>31.230877853612615</v>
      </c>
      <c r="O8750" s="185"/>
    </row>
    <row r="8751" spans="1:15" x14ac:dyDescent="0.25">
      <c r="A8751" s="239" t="s">
        <v>19014</v>
      </c>
      <c r="B8751" s="189" t="s">
        <v>7437</v>
      </c>
      <c r="C8751" s="190" t="s">
        <v>7436</v>
      </c>
      <c r="D8751" s="190" t="s">
        <v>4197</v>
      </c>
      <c r="E8751" s="190" t="s">
        <v>20867</v>
      </c>
      <c r="F8751" s="190" t="s">
        <v>20869</v>
      </c>
      <c r="G8751" s="192">
        <v>274183</v>
      </c>
      <c r="H8751" s="191">
        <v>9988.4599999999991</v>
      </c>
      <c r="I8751" s="188">
        <v>27.449977273773939</v>
      </c>
      <c r="J8751" s="192">
        <v>281637</v>
      </c>
      <c r="K8751" s="191">
        <v>10260.02</v>
      </c>
      <c r="L8751" s="193">
        <v>27.449946491332373</v>
      </c>
      <c r="O8751" s="185"/>
    </row>
    <row r="8752" spans="1:15" x14ac:dyDescent="0.25">
      <c r="A8752" s="239" t="s">
        <v>19015</v>
      </c>
      <c r="B8752" s="189" t="s">
        <v>7437</v>
      </c>
      <c r="C8752" s="190" t="s">
        <v>7436</v>
      </c>
      <c r="D8752" s="190" t="s">
        <v>8180</v>
      </c>
      <c r="E8752" s="190" t="s">
        <v>20867</v>
      </c>
      <c r="F8752" s="190" t="s">
        <v>20869</v>
      </c>
      <c r="G8752" s="192">
        <v>11980</v>
      </c>
      <c r="H8752" s="191">
        <v>362.67</v>
      </c>
      <c r="I8752" s="188">
        <v>33.032784625141311</v>
      </c>
      <c r="J8752" s="192">
        <v>15125</v>
      </c>
      <c r="K8752" s="191">
        <v>372.64</v>
      </c>
      <c r="L8752" s="193">
        <v>40.588772005152428</v>
      </c>
      <c r="O8752" s="185"/>
    </row>
    <row r="8753" spans="1:15" x14ac:dyDescent="0.25">
      <c r="A8753" s="239" t="s">
        <v>19016</v>
      </c>
      <c r="B8753" s="189" t="s">
        <v>7439</v>
      </c>
      <c r="C8753" s="190" t="s">
        <v>7438</v>
      </c>
      <c r="D8753" s="190" t="s">
        <v>4198</v>
      </c>
      <c r="E8753" s="190" t="s">
        <v>20867</v>
      </c>
      <c r="F8753" s="190" t="s">
        <v>20869</v>
      </c>
      <c r="G8753" s="192">
        <v>564000</v>
      </c>
      <c r="H8753" s="191">
        <v>7530.7</v>
      </c>
      <c r="I8753" s="188">
        <v>74.893436201149967</v>
      </c>
      <c r="J8753" s="192">
        <v>575400</v>
      </c>
      <c r="K8753" s="191">
        <v>7682.9</v>
      </c>
      <c r="L8753" s="193">
        <v>74.893594866521767</v>
      </c>
      <c r="O8753" s="185"/>
    </row>
    <row r="8754" spans="1:15" x14ac:dyDescent="0.25">
      <c r="A8754" s="239" t="s">
        <v>19017</v>
      </c>
      <c r="B8754" s="189" t="s">
        <v>7439</v>
      </c>
      <c r="C8754" s="190" t="s">
        <v>7438</v>
      </c>
      <c r="D8754" s="190" t="s">
        <v>4199</v>
      </c>
      <c r="E8754" s="190" t="s">
        <v>20867</v>
      </c>
      <c r="F8754" s="190" t="s">
        <v>20869</v>
      </c>
      <c r="G8754" s="192">
        <v>338346</v>
      </c>
      <c r="H8754" s="191">
        <v>6030.4</v>
      </c>
      <c r="I8754" s="188">
        <v>56.106725921995228</v>
      </c>
      <c r="J8754" s="192">
        <v>400000</v>
      </c>
      <c r="K8754" s="191">
        <v>6012.8</v>
      </c>
      <c r="L8754" s="193">
        <v>66.524747205960622</v>
      </c>
      <c r="O8754" s="185"/>
    </row>
    <row r="8755" spans="1:15" x14ac:dyDescent="0.25">
      <c r="A8755" s="239" t="s">
        <v>19018</v>
      </c>
      <c r="B8755" s="189" t="s">
        <v>7439</v>
      </c>
      <c r="C8755" s="190" t="s">
        <v>7438</v>
      </c>
      <c r="D8755" s="190" t="s">
        <v>3235</v>
      </c>
      <c r="E8755" s="190" t="s">
        <v>20867</v>
      </c>
      <c r="F8755" s="190" t="s">
        <v>20869</v>
      </c>
      <c r="G8755" s="192">
        <v>248243</v>
      </c>
      <c r="H8755" s="191">
        <v>5336.3</v>
      </c>
      <c r="I8755" s="188">
        <v>46.519685924704383</v>
      </c>
      <c r="J8755" s="192">
        <v>257978</v>
      </c>
      <c r="K8755" s="191">
        <v>5417.3</v>
      </c>
      <c r="L8755" s="193">
        <v>47.621139682129474</v>
      </c>
      <c r="O8755" s="185"/>
    </row>
    <row r="8756" spans="1:15" x14ac:dyDescent="0.25">
      <c r="A8756" s="239" t="s">
        <v>19019</v>
      </c>
      <c r="B8756" s="189" t="s">
        <v>7439</v>
      </c>
      <c r="C8756" s="190" t="s">
        <v>7438</v>
      </c>
      <c r="D8756" s="190" t="s">
        <v>3236</v>
      </c>
      <c r="E8756" s="190" t="s">
        <v>20867</v>
      </c>
      <c r="F8756" s="190" t="s">
        <v>20869</v>
      </c>
      <c r="G8756" s="192">
        <v>80476</v>
      </c>
      <c r="H8756" s="191">
        <v>1054.2</v>
      </c>
      <c r="I8756" s="188">
        <v>76.3384557010055</v>
      </c>
      <c r="J8756" s="192">
        <v>81280</v>
      </c>
      <c r="K8756" s="191">
        <v>1066.0999999999999</v>
      </c>
      <c r="L8756" s="193">
        <v>76.240502767095023</v>
      </c>
      <c r="O8756" s="185"/>
    </row>
    <row r="8757" spans="1:15" x14ac:dyDescent="0.25">
      <c r="A8757" s="239" t="s">
        <v>19020</v>
      </c>
      <c r="B8757" s="189" t="s">
        <v>7439</v>
      </c>
      <c r="C8757" s="190" t="s">
        <v>7438</v>
      </c>
      <c r="D8757" s="190" t="s">
        <v>3237</v>
      </c>
      <c r="E8757" s="190" t="s">
        <v>20867</v>
      </c>
      <c r="F8757" s="190" t="s">
        <v>20869</v>
      </c>
      <c r="G8757" s="192">
        <v>217738</v>
      </c>
      <c r="H8757" s="191">
        <v>6555.9</v>
      </c>
      <c r="I8757" s="188">
        <v>33.212526121508873</v>
      </c>
      <c r="J8757" s="192">
        <v>219323</v>
      </c>
      <c r="K8757" s="191">
        <v>6604.8</v>
      </c>
      <c r="L8757" s="193">
        <v>33.206607315891475</v>
      </c>
      <c r="O8757" s="185"/>
    </row>
    <row r="8758" spans="1:15" x14ac:dyDescent="0.25">
      <c r="A8758" s="239" t="s">
        <v>19021</v>
      </c>
      <c r="B8758" s="189" t="s">
        <v>7441</v>
      </c>
      <c r="C8758" s="190" t="s">
        <v>2571</v>
      </c>
      <c r="D8758" s="190" t="s">
        <v>6514</v>
      </c>
      <c r="E8758" s="190" t="s">
        <v>20867</v>
      </c>
      <c r="F8758" s="190" t="s">
        <v>20869</v>
      </c>
      <c r="G8758" s="192">
        <v>18461.66</v>
      </c>
      <c r="H8758" s="191">
        <v>373.34</v>
      </c>
      <c r="I8758" s="188">
        <v>49.449991964429209</v>
      </c>
      <c r="J8758" s="192">
        <v>18595.669999999998</v>
      </c>
      <c r="K8758" s="191">
        <v>376.05</v>
      </c>
      <c r="L8758" s="193">
        <v>49.449993351947874</v>
      </c>
      <c r="O8758" s="185"/>
    </row>
    <row r="8759" spans="1:15" x14ac:dyDescent="0.25">
      <c r="A8759" s="239" t="s">
        <v>19022</v>
      </c>
      <c r="B8759" s="189" t="s">
        <v>7441</v>
      </c>
      <c r="C8759" s="190" t="s">
        <v>2571</v>
      </c>
      <c r="D8759" s="190" t="s">
        <v>3238</v>
      </c>
      <c r="E8759" s="190" t="s">
        <v>20867</v>
      </c>
      <c r="F8759" s="190" t="s">
        <v>20869</v>
      </c>
      <c r="G8759" s="192">
        <v>166093</v>
      </c>
      <c r="H8759" s="191">
        <v>3782.16</v>
      </c>
      <c r="I8759" s="188">
        <v>43.914852888296636</v>
      </c>
      <c r="J8759" s="192">
        <v>166714.20000000001</v>
      </c>
      <c r="K8759" s="191">
        <v>3800.69</v>
      </c>
      <c r="L8759" s="193">
        <v>43.864193080730082</v>
      </c>
      <c r="O8759" s="185"/>
    </row>
    <row r="8760" spans="1:15" x14ac:dyDescent="0.25">
      <c r="A8760" s="239" t="s">
        <v>19023</v>
      </c>
      <c r="B8760" s="189" t="s">
        <v>7441</v>
      </c>
      <c r="C8760" s="190" t="s">
        <v>2571</v>
      </c>
      <c r="D8760" s="190" t="s">
        <v>3239</v>
      </c>
      <c r="E8760" s="190" t="s">
        <v>20867</v>
      </c>
      <c r="F8760" s="190" t="s">
        <v>20869</v>
      </c>
      <c r="G8760" s="192">
        <v>6850</v>
      </c>
      <c r="H8760" s="191">
        <v>192.22</v>
      </c>
      <c r="I8760" s="188">
        <v>35.63625013005931</v>
      </c>
      <c r="J8760" s="192">
        <v>7200</v>
      </c>
      <c r="K8760" s="191">
        <v>192.27</v>
      </c>
      <c r="L8760" s="193">
        <v>37.447339678577002</v>
      </c>
      <c r="O8760" s="185"/>
    </row>
    <row r="8761" spans="1:15" x14ac:dyDescent="0.25">
      <c r="A8761" s="239" t="s">
        <v>19024</v>
      </c>
      <c r="B8761" s="189" t="s">
        <v>7441</v>
      </c>
      <c r="C8761" s="190" t="s">
        <v>2571</v>
      </c>
      <c r="D8761" s="190" t="s">
        <v>3240</v>
      </c>
      <c r="E8761" s="190" t="s">
        <v>20867</v>
      </c>
      <c r="F8761" s="190" t="s">
        <v>20869</v>
      </c>
      <c r="G8761" s="192">
        <v>136452</v>
      </c>
      <c r="H8761" s="191">
        <v>1404.58</v>
      </c>
      <c r="I8761" s="188">
        <v>97.147901863902376</v>
      </c>
      <c r="J8761" s="192">
        <v>139355</v>
      </c>
      <c r="K8761" s="191">
        <v>1434.47</v>
      </c>
      <c r="L8761" s="193">
        <v>97.147378474279691</v>
      </c>
      <c r="O8761" s="185"/>
    </row>
    <row r="8762" spans="1:15" x14ac:dyDescent="0.25">
      <c r="A8762" s="239" t="s">
        <v>19025</v>
      </c>
      <c r="B8762" s="189" t="s">
        <v>7441</v>
      </c>
      <c r="C8762" s="190" t="s">
        <v>2571</v>
      </c>
      <c r="D8762" s="190" t="s">
        <v>3241</v>
      </c>
      <c r="E8762" s="190" t="s">
        <v>20867</v>
      </c>
      <c r="F8762" s="190" t="s">
        <v>20869</v>
      </c>
      <c r="G8762" s="192">
        <v>17972.78</v>
      </c>
      <c r="H8762" s="191">
        <v>420</v>
      </c>
      <c r="I8762" s="188">
        <v>42.792333333333332</v>
      </c>
      <c r="J8762" s="192">
        <v>18242.37</v>
      </c>
      <c r="K8762" s="191">
        <v>430.3</v>
      </c>
      <c r="L8762" s="193">
        <v>42.394538693934464</v>
      </c>
      <c r="O8762" s="185"/>
    </row>
    <row r="8763" spans="1:15" x14ac:dyDescent="0.25">
      <c r="A8763" s="239" t="s">
        <v>19026</v>
      </c>
      <c r="B8763" s="189" t="s">
        <v>7441</v>
      </c>
      <c r="C8763" s="190" t="s">
        <v>2571</v>
      </c>
      <c r="D8763" s="190" t="s">
        <v>3242</v>
      </c>
      <c r="E8763" s="190" t="s">
        <v>20867</v>
      </c>
      <c r="F8763" s="190" t="s">
        <v>20869</v>
      </c>
      <c r="G8763" s="192">
        <v>189929.69</v>
      </c>
      <c r="H8763" s="191">
        <v>1666.11</v>
      </c>
      <c r="I8763" s="188">
        <v>113.99588862680136</v>
      </c>
      <c r="J8763" s="192">
        <v>195081.4</v>
      </c>
      <c r="K8763" s="191">
        <v>1677.7</v>
      </c>
      <c r="L8763" s="193">
        <v>116.27907253978661</v>
      </c>
      <c r="O8763" s="185"/>
    </row>
    <row r="8764" spans="1:15" x14ac:dyDescent="0.25">
      <c r="A8764" s="239" t="s">
        <v>19027</v>
      </c>
      <c r="B8764" s="189" t="s">
        <v>7441</v>
      </c>
      <c r="C8764" s="190" t="s">
        <v>2571</v>
      </c>
      <c r="D8764" s="190" t="s">
        <v>8013</v>
      </c>
      <c r="E8764" s="190" t="s">
        <v>20867</v>
      </c>
      <c r="F8764" s="190" t="s">
        <v>20869</v>
      </c>
      <c r="G8764" s="192">
        <v>208427.48</v>
      </c>
      <c r="H8764" s="191">
        <v>4630.2700000000004</v>
      </c>
      <c r="I8764" s="188">
        <v>45.014109328397694</v>
      </c>
      <c r="J8764" s="192">
        <v>217353.52</v>
      </c>
      <c r="K8764" s="191">
        <v>4750.1099999999997</v>
      </c>
      <c r="L8764" s="193">
        <v>45.757576140342017</v>
      </c>
      <c r="O8764" s="185"/>
    </row>
    <row r="8765" spans="1:15" x14ac:dyDescent="0.25">
      <c r="A8765" s="239" t="s">
        <v>19028</v>
      </c>
      <c r="B8765" s="189" t="s">
        <v>7441</v>
      </c>
      <c r="C8765" s="190" t="s">
        <v>2571</v>
      </c>
      <c r="D8765" s="190" t="s">
        <v>3243</v>
      </c>
      <c r="E8765" s="190" t="s">
        <v>20867</v>
      </c>
      <c r="F8765" s="190" t="s">
        <v>20869</v>
      </c>
      <c r="G8765" s="192">
        <v>107440</v>
      </c>
      <c r="H8765" s="191">
        <v>1241.22</v>
      </c>
      <c r="I8765" s="188">
        <v>86.559997421891367</v>
      </c>
      <c r="J8765" s="192">
        <v>109110</v>
      </c>
      <c r="K8765" s="191">
        <v>1233.9000000000001</v>
      </c>
      <c r="L8765" s="193">
        <v>88.426938973984917</v>
      </c>
      <c r="O8765" s="185"/>
    </row>
    <row r="8766" spans="1:15" x14ac:dyDescent="0.25">
      <c r="A8766" s="239" t="s">
        <v>19029</v>
      </c>
      <c r="B8766" s="189" t="s">
        <v>7441</v>
      </c>
      <c r="C8766" s="190" t="s">
        <v>2571</v>
      </c>
      <c r="D8766" s="190" t="s">
        <v>3244</v>
      </c>
      <c r="E8766" s="190" t="s">
        <v>20867</v>
      </c>
      <c r="F8766" s="190" t="s">
        <v>20869</v>
      </c>
      <c r="G8766" s="192">
        <v>73794</v>
      </c>
      <c r="H8766" s="191">
        <v>1433.73</v>
      </c>
      <c r="I8766" s="188">
        <v>51.4699420392961</v>
      </c>
      <c r="J8766" s="192">
        <v>75639</v>
      </c>
      <c r="K8766" s="191">
        <v>1452.32</v>
      </c>
      <c r="L8766" s="193">
        <v>52.081497190701775</v>
      </c>
      <c r="O8766" s="185"/>
    </row>
    <row r="8767" spans="1:15" x14ac:dyDescent="0.25">
      <c r="A8767" s="239" t="s">
        <v>19030</v>
      </c>
      <c r="B8767" s="189" t="s">
        <v>7441</v>
      </c>
      <c r="C8767" s="190" t="s">
        <v>2571</v>
      </c>
      <c r="D8767" s="190" t="s">
        <v>3245</v>
      </c>
      <c r="E8767" s="190" t="s">
        <v>20867</v>
      </c>
      <c r="F8767" s="190" t="s">
        <v>20869</v>
      </c>
      <c r="G8767" s="192">
        <v>28888</v>
      </c>
      <c r="H8767" s="191">
        <v>2104.0300000000002</v>
      </c>
      <c r="I8767" s="188">
        <v>13.729842255100925</v>
      </c>
      <c r="J8767" s="192">
        <v>29358.62</v>
      </c>
      <c r="K8767" s="191">
        <v>2138.1999999999998</v>
      </c>
      <c r="L8767" s="193">
        <v>13.730530352633057</v>
      </c>
      <c r="O8767" s="185"/>
    </row>
    <row r="8768" spans="1:15" x14ac:dyDescent="0.25">
      <c r="A8768" s="239" t="s">
        <v>19031</v>
      </c>
      <c r="B8768" s="189" t="s">
        <v>7441</v>
      </c>
      <c r="C8768" s="190" t="s">
        <v>2571</v>
      </c>
      <c r="D8768" s="190" t="s">
        <v>3246</v>
      </c>
      <c r="E8768" s="190" t="s">
        <v>20867</v>
      </c>
      <c r="F8768" s="190" t="s">
        <v>20869</v>
      </c>
      <c r="G8768" s="192">
        <v>94866</v>
      </c>
      <c r="H8768" s="191">
        <v>1079.6500000000001</v>
      </c>
      <c r="I8768" s="188">
        <v>87.8673644236558</v>
      </c>
      <c r="J8768" s="192">
        <v>94866</v>
      </c>
      <c r="K8768" s="191">
        <v>1076.3399999999999</v>
      </c>
      <c r="L8768" s="193">
        <v>88.137577345448477</v>
      </c>
      <c r="O8768" s="185"/>
    </row>
    <row r="8769" spans="1:15" x14ac:dyDescent="0.25">
      <c r="A8769" s="239" t="s">
        <v>19032</v>
      </c>
      <c r="B8769" s="189" t="s">
        <v>7441</v>
      </c>
      <c r="C8769" s="190" t="s">
        <v>2571</v>
      </c>
      <c r="D8769" s="190" t="s">
        <v>3247</v>
      </c>
      <c r="E8769" s="190" t="s">
        <v>20867</v>
      </c>
      <c r="F8769" s="190" t="s">
        <v>20869</v>
      </c>
      <c r="G8769" s="192">
        <v>158728</v>
      </c>
      <c r="H8769" s="191">
        <v>3445.55</v>
      </c>
      <c r="I8769" s="188">
        <v>46.06753638751433</v>
      </c>
      <c r="J8769" s="192">
        <v>190127</v>
      </c>
      <c r="K8769" s="191">
        <v>3588.82</v>
      </c>
      <c r="L8769" s="193">
        <v>52.977580374607804</v>
      </c>
      <c r="O8769" s="185"/>
    </row>
    <row r="8770" spans="1:15" x14ac:dyDescent="0.25">
      <c r="A8770" s="239" t="s">
        <v>19033</v>
      </c>
      <c r="B8770" s="189" t="s">
        <v>7441</v>
      </c>
      <c r="C8770" s="190" t="s">
        <v>2571</v>
      </c>
      <c r="D8770" s="190" t="s">
        <v>3248</v>
      </c>
      <c r="E8770" s="190" t="s">
        <v>20867</v>
      </c>
      <c r="F8770" s="190" t="s">
        <v>20869</v>
      </c>
      <c r="G8770" s="192">
        <v>94085</v>
      </c>
      <c r="H8770" s="191">
        <v>1303.67</v>
      </c>
      <c r="I8770" s="188">
        <v>72.169337332300344</v>
      </c>
      <c r="J8770" s="192">
        <v>103328</v>
      </c>
      <c r="K8770" s="191">
        <v>1359.81</v>
      </c>
      <c r="L8770" s="193">
        <v>75.987086431192594</v>
      </c>
      <c r="O8770" s="185"/>
    </row>
    <row r="8771" spans="1:15" x14ac:dyDescent="0.25">
      <c r="A8771" s="239" t="s">
        <v>19034</v>
      </c>
      <c r="B8771" s="189" t="s">
        <v>7441</v>
      </c>
      <c r="C8771" s="190" t="s">
        <v>2571</v>
      </c>
      <c r="D8771" s="190" t="s">
        <v>3249</v>
      </c>
      <c r="E8771" s="190" t="s">
        <v>20867</v>
      </c>
      <c r="F8771" s="190" t="s">
        <v>20869</v>
      </c>
      <c r="G8771" s="192">
        <v>10594.05</v>
      </c>
      <c r="H8771" s="191">
        <v>390.16</v>
      </c>
      <c r="I8771" s="188">
        <v>27.153091039573503</v>
      </c>
      <c r="J8771" s="192">
        <v>10775.19</v>
      </c>
      <c r="K8771" s="191">
        <v>407.67</v>
      </c>
      <c r="L8771" s="193">
        <v>26.431157553903894</v>
      </c>
      <c r="O8771" s="185"/>
    </row>
    <row r="8772" spans="1:15" x14ac:dyDescent="0.25">
      <c r="A8772" s="239" t="s">
        <v>19035</v>
      </c>
      <c r="B8772" s="189" t="s">
        <v>7441</v>
      </c>
      <c r="C8772" s="190" t="s">
        <v>2571</v>
      </c>
      <c r="D8772" s="190" t="s">
        <v>3250</v>
      </c>
      <c r="E8772" s="190" t="s">
        <v>20867</v>
      </c>
      <c r="F8772" s="190" t="s">
        <v>20869</v>
      </c>
      <c r="G8772" s="192">
        <v>16116</v>
      </c>
      <c r="H8772" s="191">
        <v>371.26</v>
      </c>
      <c r="I8772" s="188">
        <v>43.408931745946241</v>
      </c>
      <c r="J8772" s="192">
        <v>16408.98</v>
      </c>
      <c r="K8772" s="191">
        <v>378</v>
      </c>
      <c r="L8772" s="193">
        <v>43.41</v>
      </c>
      <c r="O8772" s="185"/>
    </row>
    <row r="8773" spans="1:15" x14ac:dyDescent="0.25">
      <c r="A8773" s="239" t="s">
        <v>19036</v>
      </c>
      <c r="B8773" s="189" t="s">
        <v>7441</v>
      </c>
      <c r="C8773" s="190" t="s">
        <v>2571</v>
      </c>
      <c r="D8773" s="190" t="s">
        <v>3251</v>
      </c>
      <c r="E8773" s="190" t="s">
        <v>20867</v>
      </c>
      <c r="F8773" s="190" t="s">
        <v>20869</v>
      </c>
      <c r="G8773" s="192">
        <v>48600</v>
      </c>
      <c r="H8773" s="191">
        <v>830.59</v>
      </c>
      <c r="I8773" s="188">
        <v>58.512623556748814</v>
      </c>
      <c r="J8773" s="192">
        <v>48600</v>
      </c>
      <c r="K8773" s="191">
        <v>847.1</v>
      </c>
      <c r="L8773" s="193">
        <v>57.372211073072833</v>
      </c>
      <c r="O8773" s="185"/>
    </row>
    <row r="8774" spans="1:15" x14ac:dyDescent="0.25">
      <c r="A8774" s="239" t="s">
        <v>19037</v>
      </c>
      <c r="B8774" s="189" t="s">
        <v>7441</v>
      </c>
      <c r="C8774" s="190" t="s">
        <v>2571</v>
      </c>
      <c r="D8774" s="190" t="s">
        <v>3252</v>
      </c>
      <c r="E8774" s="190" t="s">
        <v>20867</v>
      </c>
      <c r="F8774" s="190" t="s">
        <v>20869</v>
      </c>
      <c r="G8774" s="192">
        <v>21355</v>
      </c>
      <c r="H8774" s="191">
        <v>561.33000000000004</v>
      </c>
      <c r="I8774" s="188">
        <v>38.043575080612115</v>
      </c>
      <c r="J8774" s="192">
        <v>23490</v>
      </c>
      <c r="K8774" s="191">
        <v>567.73</v>
      </c>
      <c r="L8774" s="193">
        <v>41.37530163986402</v>
      </c>
      <c r="O8774" s="185"/>
    </row>
    <row r="8775" spans="1:15" x14ac:dyDescent="0.25">
      <c r="A8775" s="239" t="s">
        <v>19038</v>
      </c>
      <c r="B8775" s="189" t="s">
        <v>7441</v>
      </c>
      <c r="C8775" s="190" t="s">
        <v>2571</v>
      </c>
      <c r="D8775" s="190" t="s">
        <v>3253</v>
      </c>
      <c r="E8775" s="190" t="s">
        <v>20867</v>
      </c>
      <c r="F8775" s="190" t="s">
        <v>20869</v>
      </c>
      <c r="G8775" s="192">
        <v>15692</v>
      </c>
      <c r="H8775" s="191">
        <v>283.44</v>
      </c>
      <c r="I8775" s="188">
        <v>55.362686988427889</v>
      </c>
      <c r="J8775" s="192">
        <v>15647</v>
      </c>
      <c r="K8775" s="191">
        <v>291.83999999999997</v>
      </c>
      <c r="L8775" s="193">
        <v>53.614994517543863</v>
      </c>
      <c r="O8775" s="185"/>
    </row>
    <row r="8776" spans="1:15" x14ac:dyDescent="0.25">
      <c r="A8776" s="239" t="s">
        <v>19039</v>
      </c>
      <c r="B8776" s="189" t="s">
        <v>7441</v>
      </c>
      <c r="C8776" s="190" t="s">
        <v>2571</v>
      </c>
      <c r="D8776" s="190" t="s">
        <v>3254</v>
      </c>
      <c r="E8776" s="190" t="s">
        <v>20867</v>
      </c>
      <c r="F8776" s="190" t="s">
        <v>20869</v>
      </c>
      <c r="G8776" s="192">
        <v>8481.15</v>
      </c>
      <c r="H8776" s="191">
        <v>246.07</v>
      </c>
      <c r="I8776" s="188">
        <v>34.466411996586338</v>
      </c>
      <c r="J8776" s="192">
        <v>8481</v>
      </c>
      <c r="K8776" s="191">
        <v>246.04</v>
      </c>
      <c r="L8776" s="193">
        <v>34.470004877255732</v>
      </c>
      <c r="O8776" s="185"/>
    </row>
    <row r="8777" spans="1:15" x14ac:dyDescent="0.25">
      <c r="A8777" s="239" t="s">
        <v>19040</v>
      </c>
      <c r="B8777" s="189" t="s">
        <v>7441</v>
      </c>
      <c r="C8777" s="190" t="s">
        <v>2571</v>
      </c>
      <c r="D8777" s="190" t="s">
        <v>3255</v>
      </c>
      <c r="E8777" s="190" t="s">
        <v>20867</v>
      </c>
      <c r="F8777" s="190" t="s">
        <v>20869</v>
      </c>
      <c r="G8777" s="192">
        <v>213443</v>
      </c>
      <c r="H8777" s="191">
        <v>3171.99</v>
      </c>
      <c r="I8777" s="188">
        <v>67.289934709756338</v>
      </c>
      <c r="J8777" s="192">
        <v>226224</v>
      </c>
      <c r="K8777" s="191">
        <v>3267.73</v>
      </c>
      <c r="L8777" s="193">
        <v>69.229709920954306</v>
      </c>
      <c r="O8777" s="185"/>
    </row>
    <row r="8778" spans="1:15" x14ac:dyDescent="0.25">
      <c r="A8778" s="239" t="s">
        <v>19041</v>
      </c>
      <c r="B8778" s="189" t="s">
        <v>7441</v>
      </c>
      <c r="C8778" s="190" t="s">
        <v>2571</v>
      </c>
      <c r="D8778" s="190" t="s">
        <v>3256</v>
      </c>
      <c r="E8778" s="190" t="s">
        <v>20867</v>
      </c>
      <c r="F8778" s="190" t="s">
        <v>20869</v>
      </c>
      <c r="G8778" s="192">
        <v>15725</v>
      </c>
      <c r="H8778" s="191">
        <v>230.94</v>
      </c>
      <c r="I8778" s="188">
        <v>68.091279120117775</v>
      </c>
      <c r="J8778" s="192">
        <v>15223</v>
      </c>
      <c r="K8778" s="191">
        <v>238.76</v>
      </c>
      <c r="L8778" s="193">
        <v>63.758586027810352</v>
      </c>
      <c r="O8778" s="185"/>
    </row>
    <row r="8779" spans="1:15" x14ac:dyDescent="0.25">
      <c r="A8779" s="239" t="s">
        <v>19042</v>
      </c>
      <c r="B8779" s="189" t="s">
        <v>7441</v>
      </c>
      <c r="C8779" s="190" t="s">
        <v>2571</v>
      </c>
      <c r="D8779" s="190" t="s">
        <v>3257</v>
      </c>
      <c r="E8779" s="190" t="s">
        <v>20867</v>
      </c>
      <c r="F8779" s="190" t="s">
        <v>20869</v>
      </c>
      <c r="G8779" s="192">
        <v>10000</v>
      </c>
      <c r="H8779" s="191">
        <v>265.36</v>
      </c>
      <c r="I8779" s="188">
        <v>37.684654808561952</v>
      </c>
      <c r="J8779" s="192">
        <v>11500</v>
      </c>
      <c r="K8779" s="191">
        <v>263.36</v>
      </c>
      <c r="L8779" s="193">
        <v>43.666464155528551</v>
      </c>
      <c r="O8779" s="185"/>
    </row>
    <row r="8780" spans="1:15" x14ac:dyDescent="0.25">
      <c r="A8780" s="239" t="s">
        <v>19043</v>
      </c>
      <c r="B8780" s="189" t="s">
        <v>7441</v>
      </c>
      <c r="C8780" s="190" t="s">
        <v>2571</v>
      </c>
      <c r="D8780" s="190" t="s">
        <v>3258</v>
      </c>
      <c r="E8780" s="190" t="s">
        <v>20867</v>
      </c>
      <c r="F8780" s="190" t="s">
        <v>20869</v>
      </c>
      <c r="G8780" s="192">
        <v>65194.11</v>
      </c>
      <c r="H8780" s="191">
        <v>874.19</v>
      </c>
      <c r="I8780" s="188">
        <v>74.576590901291482</v>
      </c>
      <c r="J8780" s="192">
        <v>64214.77</v>
      </c>
      <c r="K8780" s="191">
        <v>875.08</v>
      </c>
      <c r="L8780" s="193">
        <v>73.381599396626584</v>
      </c>
      <c r="O8780" s="185"/>
    </row>
    <row r="8781" spans="1:15" x14ac:dyDescent="0.25">
      <c r="A8781" s="239" t="s">
        <v>19044</v>
      </c>
      <c r="B8781" s="189" t="s">
        <v>7441</v>
      </c>
      <c r="C8781" s="190" t="s">
        <v>2571</v>
      </c>
      <c r="D8781" s="190" t="s">
        <v>3259</v>
      </c>
      <c r="E8781" s="190" t="s">
        <v>20867</v>
      </c>
      <c r="F8781" s="190" t="s">
        <v>20869</v>
      </c>
      <c r="G8781" s="192">
        <v>69000</v>
      </c>
      <c r="H8781" s="191">
        <v>1050.5899999999999</v>
      </c>
      <c r="I8781" s="188">
        <v>65.677381280994496</v>
      </c>
      <c r="J8781" s="192">
        <v>70373</v>
      </c>
      <c r="K8781" s="191">
        <v>1045.6500000000001</v>
      </c>
      <c r="L8781" s="193">
        <v>67.300722038923155</v>
      </c>
      <c r="O8781" s="185"/>
    </row>
    <row r="8782" spans="1:15" x14ac:dyDescent="0.25">
      <c r="A8782" s="239" t="s">
        <v>19045</v>
      </c>
      <c r="B8782" s="189" t="s">
        <v>7441</v>
      </c>
      <c r="C8782" s="190" t="s">
        <v>2571</v>
      </c>
      <c r="D8782" s="190" t="s">
        <v>3260</v>
      </c>
      <c r="E8782" s="190" t="s">
        <v>20867</v>
      </c>
      <c r="F8782" s="190" t="s">
        <v>20869</v>
      </c>
      <c r="G8782" s="192">
        <v>2917</v>
      </c>
      <c r="H8782" s="191">
        <v>165.71</v>
      </c>
      <c r="I8782" s="188">
        <v>17.60304145796874</v>
      </c>
      <c r="J8782" s="192">
        <v>2987</v>
      </c>
      <c r="K8782" s="191">
        <v>167.19</v>
      </c>
      <c r="L8782" s="193">
        <v>17.865901070638195</v>
      </c>
      <c r="O8782" s="185"/>
    </row>
    <row r="8783" spans="1:15" x14ac:dyDescent="0.25">
      <c r="A8783" s="239" t="s">
        <v>19046</v>
      </c>
      <c r="B8783" s="189" t="s">
        <v>7441</v>
      </c>
      <c r="C8783" s="190" t="s">
        <v>2571</v>
      </c>
      <c r="D8783" s="190" t="s">
        <v>3261</v>
      </c>
      <c r="E8783" s="190" t="s">
        <v>20867</v>
      </c>
      <c r="F8783" s="190" t="s">
        <v>20869</v>
      </c>
      <c r="G8783" s="192">
        <v>24594</v>
      </c>
      <c r="H8783" s="191">
        <v>447</v>
      </c>
      <c r="I8783" s="188">
        <v>55.020134228187921</v>
      </c>
      <c r="J8783" s="192">
        <v>24981</v>
      </c>
      <c r="K8783" s="191">
        <v>443.92</v>
      </c>
      <c r="L8783" s="193">
        <v>56.273652910434308</v>
      </c>
      <c r="O8783" s="185"/>
    </row>
    <row r="8784" spans="1:15" x14ac:dyDescent="0.25">
      <c r="A8784" s="239" t="s">
        <v>19047</v>
      </c>
      <c r="B8784" s="189" t="s">
        <v>7441</v>
      </c>
      <c r="C8784" s="190" t="s">
        <v>2571</v>
      </c>
      <c r="D8784" s="190" t="s">
        <v>3262</v>
      </c>
      <c r="E8784" s="190" t="s">
        <v>20867</v>
      </c>
      <c r="F8784" s="190" t="s">
        <v>20869</v>
      </c>
      <c r="G8784" s="192">
        <v>53934</v>
      </c>
      <c r="H8784" s="191">
        <v>747.14</v>
      </c>
      <c r="I8784" s="188">
        <v>72.187274138715637</v>
      </c>
      <c r="J8784" s="192">
        <v>57170.06</v>
      </c>
      <c r="K8784" s="191">
        <v>777.86</v>
      </c>
      <c r="L8784" s="193">
        <v>73.496593217288449</v>
      </c>
      <c r="O8784" s="185"/>
    </row>
    <row r="8785" spans="1:15" x14ac:dyDescent="0.25">
      <c r="A8785" s="239" t="s">
        <v>19048</v>
      </c>
      <c r="B8785" s="189" t="s">
        <v>7442</v>
      </c>
      <c r="C8785" s="190" t="s">
        <v>8001</v>
      </c>
      <c r="D8785" s="190" t="s">
        <v>3263</v>
      </c>
      <c r="E8785" s="190" t="s">
        <v>20873</v>
      </c>
      <c r="F8785" s="190" t="s">
        <v>20869</v>
      </c>
      <c r="G8785" s="192">
        <v>155297</v>
      </c>
      <c r="H8785" s="191">
        <v>5597.4</v>
      </c>
      <c r="I8785" s="188">
        <v>27.744488512523674</v>
      </c>
      <c r="J8785" s="192">
        <v>194300</v>
      </c>
      <c r="K8785" s="191">
        <v>5633.38</v>
      </c>
      <c r="L8785" s="193">
        <v>34.490838537432232</v>
      </c>
      <c r="O8785" s="185"/>
    </row>
    <row r="8786" spans="1:15" x14ac:dyDescent="0.25">
      <c r="A8786" s="239" t="s">
        <v>19049</v>
      </c>
      <c r="B8786" s="189" t="s">
        <v>7444</v>
      </c>
      <c r="C8786" s="190" t="s">
        <v>7443</v>
      </c>
      <c r="D8786" s="190" t="s">
        <v>19050</v>
      </c>
      <c r="E8786" s="190" t="s">
        <v>20867</v>
      </c>
      <c r="F8786" s="190" t="s">
        <v>20868</v>
      </c>
      <c r="G8786" s="192">
        <v>0</v>
      </c>
      <c r="H8786" s="191">
        <v>12.6</v>
      </c>
      <c r="I8786" s="188">
        <v>0</v>
      </c>
      <c r="J8786" s="192">
        <v>0</v>
      </c>
      <c r="K8786" s="191">
        <v>13.03</v>
      </c>
      <c r="L8786" s="193">
        <v>0</v>
      </c>
      <c r="O8786" s="185"/>
    </row>
    <row r="8787" spans="1:15" x14ac:dyDescent="0.25">
      <c r="A8787" s="239" t="s">
        <v>19051</v>
      </c>
      <c r="B8787" s="189" t="s">
        <v>7444</v>
      </c>
      <c r="C8787" s="190" t="s">
        <v>7443</v>
      </c>
      <c r="D8787" s="190" t="s">
        <v>3264</v>
      </c>
      <c r="E8787" s="190" t="s">
        <v>20867</v>
      </c>
      <c r="F8787" s="190" t="s">
        <v>20869</v>
      </c>
      <c r="G8787" s="192">
        <v>8117</v>
      </c>
      <c r="H8787" s="191">
        <v>213.19</v>
      </c>
      <c r="I8787" s="188">
        <v>38.074018481167037</v>
      </c>
      <c r="J8787" s="192">
        <v>8316</v>
      </c>
      <c r="K8787" s="191">
        <v>212.76</v>
      </c>
      <c r="L8787" s="193">
        <v>39.086294416243653</v>
      </c>
      <c r="O8787" s="185"/>
    </row>
    <row r="8788" spans="1:15" x14ac:dyDescent="0.25">
      <c r="A8788" s="239" t="s">
        <v>19052</v>
      </c>
      <c r="B8788" s="189" t="s">
        <v>7444</v>
      </c>
      <c r="C8788" s="190" t="s">
        <v>7443</v>
      </c>
      <c r="D8788" s="190" t="s">
        <v>19053</v>
      </c>
      <c r="E8788" s="190" t="s">
        <v>20867</v>
      </c>
      <c r="F8788" s="190" t="s">
        <v>20870</v>
      </c>
      <c r="G8788" s="192">
        <v>4132</v>
      </c>
      <c r="H8788" s="191">
        <v>170.47</v>
      </c>
      <c r="I8788" s="188">
        <v>24.238869009209832</v>
      </c>
      <c r="J8788" s="192">
        <v>4394</v>
      </c>
      <c r="K8788" s="191">
        <v>170.23</v>
      </c>
      <c r="L8788" s="193">
        <v>25.812136521177234</v>
      </c>
      <c r="O8788" s="185"/>
    </row>
    <row r="8789" spans="1:15" x14ac:dyDescent="0.25">
      <c r="A8789" s="239" t="s">
        <v>19054</v>
      </c>
      <c r="B8789" s="189" t="s">
        <v>7444</v>
      </c>
      <c r="C8789" s="190" t="s">
        <v>7443</v>
      </c>
      <c r="D8789" s="190" t="s">
        <v>3265</v>
      </c>
      <c r="E8789" s="190" t="s">
        <v>20867</v>
      </c>
      <c r="F8789" s="190" t="s">
        <v>20869</v>
      </c>
      <c r="G8789" s="192">
        <v>1913</v>
      </c>
      <c r="H8789" s="191">
        <v>148.37</v>
      </c>
      <c r="I8789" s="188">
        <v>12.893442070499427</v>
      </c>
      <c r="J8789" s="192">
        <v>4904</v>
      </c>
      <c r="K8789" s="191">
        <v>143.37</v>
      </c>
      <c r="L8789" s="193">
        <v>34.205203320080905</v>
      </c>
      <c r="O8789" s="185"/>
    </row>
    <row r="8790" spans="1:15" x14ac:dyDescent="0.25">
      <c r="A8790" s="239" t="s">
        <v>19055</v>
      </c>
      <c r="B8790" s="189" t="s">
        <v>7444</v>
      </c>
      <c r="C8790" s="190" t="s">
        <v>7443</v>
      </c>
      <c r="D8790" s="190" t="s">
        <v>19056</v>
      </c>
      <c r="E8790" s="190" t="s">
        <v>20867</v>
      </c>
      <c r="F8790" s="190" t="s">
        <v>20868</v>
      </c>
      <c r="G8790" s="192">
        <v>0</v>
      </c>
      <c r="H8790" s="191">
        <v>8.16</v>
      </c>
      <c r="I8790" s="188">
        <v>0</v>
      </c>
      <c r="J8790" s="192">
        <v>0</v>
      </c>
      <c r="K8790" s="191">
        <v>9.51</v>
      </c>
      <c r="L8790" s="193">
        <v>0</v>
      </c>
      <c r="O8790" s="185"/>
    </row>
    <row r="8791" spans="1:15" x14ac:dyDescent="0.25">
      <c r="A8791" s="239" t="s">
        <v>19057</v>
      </c>
      <c r="B8791" s="189" t="s">
        <v>7444</v>
      </c>
      <c r="C8791" s="190" t="s">
        <v>7443</v>
      </c>
      <c r="D8791" s="190" t="s">
        <v>3266</v>
      </c>
      <c r="E8791" s="190" t="s">
        <v>20867</v>
      </c>
      <c r="F8791" s="190" t="s">
        <v>20869</v>
      </c>
      <c r="G8791" s="192">
        <v>4192</v>
      </c>
      <c r="H8791" s="191">
        <v>195.26</v>
      </c>
      <c r="I8791" s="188">
        <v>21.468810816347435</v>
      </c>
      <c r="J8791" s="192">
        <v>4998</v>
      </c>
      <c r="K8791" s="191">
        <v>194.14</v>
      </c>
      <c r="L8791" s="193">
        <v>25.744308231173381</v>
      </c>
      <c r="O8791" s="185"/>
    </row>
    <row r="8792" spans="1:15" x14ac:dyDescent="0.25">
      <c r="A8792" s="239" t="s">
        <v>19058</v>
      </c>
      <c r="B8792" s="189" t="s">
        <v>7444</v>
      </c>
      <c r="C8792" s="190" t="s">
        <v>7443</v>
      </c>
      <c r="D8792" s="190" t="s">
        <v>3267</v>
      </c>
      <c r="E8792" s="190" t="s">
        <v>20867</v>
      </c>
      <c r="F8792" s="190" t="s">
        <v>20869</v>
      </c>
      <c r="G8792" s="192">
        <v>6336</v>
      </c>
      <c r="H8792" s="191">
        <v>262.12</v>
      </c>
      <c r="I8792" s="188">
        <v>24.17213490004578</v>
      </c>
      <c r="J8792" s="192">
        <v>6459</v>
      </c>
      <c r="K8792" s="191">
        <v>265.77999999999997</v>
      </c>
      <c r="L8792" s="193">
        <v>24.302054330649412</v>
      </c>
      <c r="O8792" s="185"/>
    </row>
    <row r="8793" spans="1:15" x14ac:dyDescent="0.25">
      <c r="A8793" s="239" t="s">
        <v>19059</v>
      </c>
      <c r="B8793" s="189" t="s">
        <v>7444</v>
      </c>
      <c r="C8793" s="190" t="s">
        <v>7443</v>
      </c>
      <c r="D8793" s="190" t="s">
        <v>3268</v>
      </c>
      <c r="E8793" s="190" t="s">
        <v>20867</v>
      </c>
      <c r="F8793" s="190" t="s">
        <v>20869</v>
      </c>
      <c r="G8793" s="192">
        <v>4991</v>
      </c>
      <c r="H8793" s="191">
        <v>179.38</v>
      </c>
      <c r="I8793" s="188">
        <v>27.823614672761735</v>
      </c>
      <c r="J8793" s="192">
        <v>5515</v>
      </c>
      <c r="K8793" s="191">
        <v>179.83</v>
      </c>
      <c r="L8793" s="193">
        <v>30.66785297225157</v>
      </c>
      <c r="O8793" s="185"/>
    </row>
    <row r="8794" spans="1:15" x14ac:dyDescent="0.25">
      <c r="A8794" s="239" t="s">
        <v>19060</v>
      </c>
      <c r="B8794" s="189" t="s">
        <v>7444</v>
      </c>
      <c r="C8794" s="190" t="s">
        <v>7443</v>
      </c>
      <c r="D8794" s="190" t="s">
        <v>3269</v>
      </c>
      <c r="E8794" s="190" t="s">
        <v>20867</v>
      </c>
      <c r="F8794" s="190" t="s">
        <v>20869</v>
      </c>
      <c r="G8794" s="192">
        <v>328731</v>
      </c>
      <c r="H8794" s="191">
        <v>4568.78</v>
      </c>
      <c r="I8794" s="188">
        <v>71.951593204312758</v>
      </c>
      <c r="J8794" s="192">
        <v>341894</v>
      </c>
      <c r="K8794" s="191">
        <v>4615.1899999999996</v>
      </c>
      <c r="L8794" s="193">
        <v>74.080157046622134</v>
      </c>
      <c r="O8794" s="185"/>
    </row>
    <row r="8795" spans="1:15" x14ac:dyDescent="0.25">
      <c r="A8795" s="239" t="s">
        <v>19061</v>
      </c>
      <c r="B8795" s="189" t="s">
        <v>7444</v>
      </c>
      <c r="C8795" s="190" t="s">
        <v>7443</v>
      </c>
      <c r="D8795" s="190" t="s">
        <v>1177</v>
      </c>
      <c r="E8795" s="190" t="s">
        <v>20867</v>
      </c>
      <c r="F8795" s="190" t="s">
        <v>20869</v>
      </c>
      <c r="G8795" s="192">
        <v>3808</v>
      </c>
      <c r="H8795" s="191">
        <v>201.69</v>
      </c>
      <c r="I8795" s="188">
        <v>18.88046011205315</v>
      </c>
      <c r="J8795" s="192">
        <v>3812</v>
      </c>
      <c r="K8795" s="191">
        <v>202.57</v>
      </c>
      <c r="L8795" s="193">
        <v>18.818186305968307</v>
      </c>
    </row>
    <row r="8796" spans="1:15" x14ac:dyDescent="0.25">
      <c r="A8796" s="239" t="s">
        <v>19062</v>
      </c>
      <c r="B8796" s="189" t="s">
        <v>7444</v>
      </c>
      <c r="C8796" s="190" t="s">
        <v>7443</v>
      </c>
      <c r="D8796" s="190" t="s">
        <v>19063</v>
      </c>
      <c r="E8796" s="190" t="s">
        <v>20867</v>
      </c>
      <c r="F8796" s="190" t="s">
        <v>20870</v>
      </c>
      <c r="G8796" s="192">
        <v>3702</v>
      </c>
      <c r="H8796" s="191">
        <v>206.74</v>
      </c>
      <c r="I8796" s="188">
        <v>17.90654928896198</v>
      </c>
      <c r="J8796" s="192">
        <v>3720</v>
      </c>
      <c r="K8796" s="191">
        <v>206.78</v>
      </c>
      <c r="L8796" s="193">
        <v>17.990134442402553</v>
      </c>
    </row>
    <row r="8797" spans="1:15" x14ac:dyDescent="0.25">
      <c r="A8797" s="239" t="s">
        <v>19064</v>
      </c>
      <c r="B8797" s="189" t="s">
        <v>7444</v>
      </c>
      <c r="C8797" s="190" t="s">
        <v>7443</v>
      </c>
      <c r="D8797" s="190" t="s">
        <v>520</v>
      </c>
      <c r="E8797" s="190" t="s">
        <v>20867</v>
      </c>
      <c r="F8797" s="190" t="s">
        <v>20869</v>
      </c>
      <c r="G8797" s="192">
        <v>9659</v>
      </c>
      <c r="H8797" s="191">
        <v>394.98</v>
      </c>
      <c r="I8797" s="188">
        <v>24.454402754569852</v>
      </c>
      <c r="J8797" s="192">
        <v>12309</v>
      </c>
      <c r="K8797" s="191">
        <v>389.69</v>
      </c>
      <c r="L8797" s="193">
        <v>31.586645795375812</v>
      </c>
    </row>
    <row r="8798" spans="1:15" x14ac:dyDescent="0.25">
      <c r="A8798" s="239" t="s">
        <v>19065</v>
      </c>
      <c r="B8798" s="189" t="s">
        <v>7444</v>
      </c>
      <c r="C8798" s="190" t="s">
        <v>7443</v>
      </c>
      <c r="D8798" s="190" t="s">
        <v>521</v>
      </c>
      <c r="E8798" s="190" t="s">
        <v>20867</v>
      </c>
      <c r="F8798" s="190" t="s">
        <v>20869</v>
      </c>
      <c r="G8798" s="192">
        <v>7058</v>
      </c>
      <c r="H8798" s="191">
        <v>246.64</v>
      </c>
      <c r="I8798" s="188">
        <v>28.616607200778464</v>
      </c>
      <c r="J8798" s="192">
        <v>7493</v>
      </c>
      <c r="K8798" s="191">
        <v>251.86</v>
      </c>
      <c r="L8798" s="193">
        <v>29.750655125863574</v>
      </c>
    </row>
    <row r="8799" spans="1:15" ht="13.5" customHeight="1" x14ac:dyDescent="0.25">
      <c r="A8799" s="239" t="s">
        <v>19066</v>
      </c>
      <c r="B8799" s="189" t="s">
        <v>7444</v>
      </c>
      <c r="C8799" s="190" t="s">
        <v>7443</v>
      </c>
      <c r="D8799" s="190" t="s">
        <v>522</v>
      </c>
      <c r="E8799" s="190" t="s">
        <v>20867</v>
      </c>
      <c r="F8799" s="190" t="s">
        <v>20869</v>
      </c>
      <c r="G8799" s="192">
        <v>7200</v>
      </c>
      <c r="H8799" s="191">
        <v>217.56</v>
      </c>
      <c r="I8799" s="188">
        <v>33.09431880860452</v>
      </c>
      <c r="J8799" s="192">
        <v>9227</v>
      </c>
      <c r="K8799" s="191">
        <v>227.85</v>
      </c>
      <c r="L8799" s="193">
        <v>40.495940311608514</v>
      </c>
    </row>
    <row r="8800" spans="1:15" ht="13.5" customHeight="1" x14ac:dyDescent="0.25">
      <c r="A8800" s="239" t="s">
        <v>19067</v>
      </c>
      <c r="B8800" s="189" t="s">
        <v>7444</v>
      </c>
      <c r="C8800" s="190" t="s">
        <v>7443</v>
      </c>
      <c r="D8800" s="190" t="s">
        <v>523</v>
      </c>
      <c r="E8800" s="190" t="s">
        <v>20867</v>
      </c>
      <c r="F8800" s="190" t="s">
        <v>20869</v>
      </c>
      <c r="G8800" s="192">
        <v>3440</v>
      </c>
      <c r="H8800" s="191">
        <v>269.69</v>
      </c>
      <c r="I8800" s="188">
        <v>12.755385813341244</v>
      </c>
      <c r="J8800" s="192">
        <v>5814</v>
      </c>
      <c r="K8800" s="191">
        <v>284.47000000000003</v>
      </c>
      <c r="L8800" s="193">
        <v>20.438007522761627</v>
      </c>
    </row>
    <row r="8801" spans="1:12" ht="13.5" customHeight="1" x14ac:dyDescent="0.25">
      <c r="A8801" s="239" t="s">
        <v>19068</v>
      </c>
      <c r="B8801" s="189" t="s">
        <v>7444</v>
      </c>
      <c r="C8801" s="190" t="s">
        <v>7443</v>
      </c>
      <c r="D8801" s="190" t="s">
        <v>524</v>
      </c>
      <c r="E8801" s="190" t="s">
        <v>20867</v>
      </c>
      <c r="F8801" s="190" t="s">
        <v>20869</v>
      </c>
      <c r="G8801" s="192">
        <v>2325</v>
      </c>
      <c r="H8801" s="191">
        <v>54.68</v>
      </c>
      <c r="I8801" s="188">
        <v>42.520117044623262</v>
      </c>
      <c r="J8801" s="192">
        <v>2538</v>
      </c>
      <c r="K8801" s="191">
        <v>59.68</v>
      </c>
      <c r="L8801" s="193">
        <v>42.52680965147453</v>
      </c>
    </row>
    <row r="8802" spans="1:12" x14ac:dyDescent="0.25">
      <c r="A8802" s="239" t="s">
        <v>19069</v>
      </c>
      <c r="B8802" s="189" t="s">
        <v>7444</v>
      </c>
      <c r="C8802" s="190" t="s">
        <v>7443</v>
      </c>
      <c r="D8802" s="190" t="s">
        <v>19070</v>
      </c>
      <c r="E8802" s="190" t="s">
        <v>20867</v>
      </c>
      <c r="F8802" s="190" t="s">
        <v>20868</v>
      </c>
      <c r="G8802" s="192">
        <v>0</v>
      </c>
      <c r="H8802" s="191">
        <v>23.92</v>
      </c>
      <c r="I8802" s="188">
        <v>0</v>
      </c>
      <c r="J8802" s="192">
        <v>0</v>
      </c>
      <c r="K8802" s="191">
        <v>24.7</v>
      </c>
      <c r="L8802" s="193">
        <v>0</v>
      </c>
    </row>
    <row r="8803" spans="1:12" x14ac:dyDescent="0.25">
      <c r="A8803" s="239" t="s">
        <v>19071</v>
      </c>
      <c r="B8803" s="189" t="s">
        <v>7444</v>
      </c>
      <c r="C8803" s="190" t="s">
        <v>7443</v>
      </c>
      <c r="D8803" s="190" t="s">
        <v>1180</v>
      </c>
      <c r="E8803" s="190" t="s">
        <v>20867</v>
      </c>
      <c r="F8803" s="190" t="s">
        <v>20869</v>
      </c>
      <c r="G8803" s="192">
        <v>3299</v>
      </c>
      <c r="H8803" s="191">
        <v>112.89</v>
      </c>
      <c r="I8803" s="188">
        <v>29.223137567543628</v>
      </c>
      <c r="J8803" s="192">
        <v>3712</v>
      </c>
      <c r="K8803" s="191">
        <v>111.52</v>
      </c>
      <c r="L8803" s="193">
        <v>33.285509325681495</v>
      </c>
    </row>
    <row r="8804" spans="1:12" x14ac:dyDescent="0.25">
      <c r="A8804" s="239" t="s">
        <v>19072</v>
      </c>
      <c r="B8804" s="189" t="s">
        <v>7444</v>
      </c>
      <c r="C8804" s="190" t="s">
        <v>7443</v>
      </c>
      <c r="D8804" s="190" t="s">
        <v>1181</v>
      </c>
      <c r="E8804" s="190" t="s">
        <v>20867</v>
      </c>
      <c r="F8804" s="190" t="s">
        <v>20869</v>
      </c>
      <c r="G8804" s="192">
        <v>3384</v>
      </c>
      <c r="H8804" s="191">
        <v>139</v>
      </c>
      <c r="I8804" s="188">
        <v>24.345323741007196</v>
      </c>
      <c r="J8804" s="192">
        <v>3528</v>
      </c>
      <c r="K8804" s="191">
        <v>143.37</v>
      </c>
      <c r="L8804" s="193">
        <v>24.607658505963588</v>
      </c>
    </row>
    <row r="8805" spans="1:12" x14ac:dyDescent="0.25">
      <c r="A8805" s="239" t="s">
        <v>19073</v>
      </c>
      <c r="B8805" s="189" t="s">
        <v>7444</v>
      </c>
      <c r="C8805" s="190" t="s">
        <v>7443</v>
      </c>
      <c r="D8805" s="190" t="s">
        <v>19074</v>
      </c>
      <c r="E8805" s="190" t="s">
        <v>20867</v>
      </c>
      <c r="F8805" s="190" t="s">
        <v>20870</v>
      </c>
      <c r="G8805" s="192">
        <v>0</v>
      </c>
      <c r="H8805" s="191">
        <v>0</v>
      </c>
      <c r="I8805" s="188">
        <v>0</v>
      </c>
      <c r="J8805" s="192">
        <v>0</v>
      </c>
      <c r="K8805" s="191">
        <v>0</v>
      </c>
      <c r="L8805" s="193">
        <v>0</v>
      </c>
    </row>
    <row r="8806" spans="1:12" x14ac:dyDescent="0.25">
      <c r="A8806" s="239" t="s">
        <v>19075</v>
      </c>
      <c r="B8806" s="189" t="s">
        <v>7444</v>
      </c>
      <c r="C8806" s="190" t="s">
        <v>7443</v>
      </c>
      <c r="D8806" s="190" t="s">
        <v>1182</v>
      </c>
      <c r="E8806" s="190" t="s">
        <v>20867</v>
      </c>
      <c r="F8806" s="190" t="s">
        <v>20869</v>
      </c>
      <c r="G8806" s="192">
        <v>12248</v>
      </c>
      <c r="H8806" s="191">
        <v>338.04</v>
      </c>
      <c r="I8806" s="188">
        <v>36.232398532718022</v>
      </c>
      <c r="J8806" s="192">
        <v>12781</v>
      </c>
      <c r="K8806" s="191">
        <v>332.02</v>
      </c>
      <c r="L8806" s="193">
        <v>38.494668995843625</v>
      </c>
    </row>
    <row r="8807" spans="1:12" x14ac:dyDescent="0.25">
      <c r="A8807" s="239" t="s">
        <v>19076</v>
      </c>
      <c r="B8807" s="189" t="s">
        <v>7444</v>
      </c>
      <c r="C8807" s="190" t="s">
        <v>7443</v>
      </c>
      <c r="D8807" s="190" t="s">
        <v>19077</v>
      </c>
      <c r="E8807" s="190" t="s">
        <v>20867</v>
      </c>
      <c r="F8807" s="190" t="s">
        <v>20868</v>
      </c>
      <c r="G8807" s="192">
        <v>0</v>
      </c>
      <c r="H8807" s="191">
        <v>38.64</v>
      </c>
      <c r="I8807" s="188">
        <v>0</v>
      </c>
      <c r="J8807" s="192">
        <v>0</v>
      </c>
      <c r="K8807" s="191">
        <v>38.81</v>
      </c>
      <c r="L8807" s="193">
        <v>0</v>
      </c>
    </row>
    <row r="8808" spans="1:12" x14ac:dyDescent="0.25">
      <c r="A8808" s="239" t="s">
        <v>19078</v>
      </c>
      <c r="B8808" s="189" t="s">
        <v>7444</v>
      </c>
      <c r="C8808" s="190" t="s">
        <v>7443</v>
      </c>
      <c r="D8808" s="190" t="s">
        <v>19079</v>
      </c>
      <c r="E8808" s="190" t="s">
        <v>20867</v>
      </c>
      <c r="F8808" s="190" t="s">
        <v>20870</v>
      </c>
      <c r="G8808" s="192">
        <v>1582</v>
      </c>
      <c r="H8808" s="191">
        <v>122.49</v>
      </c>
      <c r="I8808" s="188">
        <v>12.915340027757368</v>
      </c>
      <c r="J8808" s="192">
        <v>2000</v>
      </c>
      <c r="K8808" s="191">
        <v>123.97</v>
      </c>
      <c r="L8808" s="193">
        <v>16.132935387593772</v>
      </c>
    </row>
    <row r="8809" spans="1:12" x14ac:dyDescent="0.25">
      <c r="A8809" s="239" t="s">
        <v>19080</v>
      </c>
      <c r="B8809" s="189" t="s">
        <v>7444</v>
      </c>
      <c r="C8809" s="190" t="s">
        <v>7443</v>
      </c>
      <c r="D8809" s="190" t="s">
        <v>1183</v>
      </c>
      <c r="E8809" s="190" t="s">
        <v>20867</v>
      </c>
      <c r="F8809" s="190" t="s">
        <v>20869</v>
      </c>
      <c r="G8809" s="192">
        <v>3965</v>
      </c>
      <c r="H8809" s="191">
        <v>142.4</v>
      </c>
      <c r="I8809" s="188">
        <v>27.844101123595504</v>
      </c>
      <c r="J8809" s="192">
        <v>4750</v>
      </c>
      <c r="K8809" s="191">
        <v>142</v>
      </c>
      <c r="L8809" s="193">
        <v>33.450704225352112</v>
      </c>
    </row>
    <row r="8810" spans="1:12" x14ac:dyDescent="0.25">
      <c r="A8810" s="239" t="s">
        <v>19081</v>
      </c>
      <c r="B8810" s="189" t="s">
        <v>7444</v>
      </c>
      <c r="C8810" s="190" t="s">
        <v>7443</v>
      </c>
      <c r="D8810" s="190" t="s">
        <v>1184</v>
      </c>
      <c r="E8810" s="190" t="s">
        <v>20867</v>
      </c>
      <c r="F8810" s="190" t="s">
        <v>20869</v>
      </c>
      <c r="G8810" s="192">
        <v>114808</v>
      </c>
      <c r="H8810" s="191">
        <v>1493.52</v>
      </c>
      <c r="I8810" s="188">
        <v>76.870748299319729</v>
      </c>
      <c r="J8810" s="192">
        <v>121682</v>
      </c>
      <c r="K8810" s="191">
        <v>1525</v>
      </c>
      <c r="L8810" s="193">
        <v>79.791475409836067</v>
      </c>
    </row>
    <row r="8811" spans="1:12" x14ac:dyDescent="0.25">
      <c r="A8811" s="239" t="s">
        <v>19082</v>
      </c>
      <c r="B8811" s="189" t="s">
        <v>7444</v>
      </c>
      <c r="C8811" s="190" t="s">
        <v>7443</v>
      </c>
      <c r="D8811" s="190" t="s">
        <v>1185</v>
      </c>
      <c r="E8811" s="190" t="s">
        <v>20867</v>
      </c>
      <c r="F8811" s="190" t="s">
        <v>20869</v>
      </c>
      <c r="G8811" s="192">
        <v>11318</v>
      </c>
      <c r="H8811" s="191">
        <v>303.5</v>
      </c>
      <c r="I8811" s="188">
        <v>37.291598023064253</v>
      </c>
      <c r="J8811" s="192">
        <v>11569</v>
      </c>
      <c r="K8811" s="191">
        <v>305.98</v>
      </c>
      <c r="L8811" s="193">
        <v>37.809660762141313</v>
      </c>
    </row>
    <row r="8812" spans="1:12" x14ac:dyDescent="0.25">
      <c r="A8812" s="239" t="s">
        <v>19083</v>
      </c>
      <c r="B8812" s="189" t="s">
        <v>7444</v>
      </c>
      <c r="C8812" s="190" t="s">
        <v>7443</v>
      </c>
      <c r="D8812" s="190" t="s">
        <v>1186</v>
      </c>
      <c r="E8812" s="190" t="s">
        <v>20867</v>
      </c>
      <c r="F8812" s="190" t="s">
        <v>20869</v>
      </c>
      <c r="G8812" s="192">
        <v>18792</v>
      </c>
      <c r="H8812" s="191">
        <v>652.1</v>
      </c>
      <c r="I8812" s="188">
        <v>28.817666002146908</v>
      </c>
      <c r="J8812" s="192">
        <v>19220</v>
      </c>
      <c r="K8812" s="191">
        <v>660.91</v>
      </c>
      <c r="L8812" s="193">
        <v>29.08111543175319</v>
      </c>
    </row>
    <row r="8813" spans="1:12" x14ac:dyDescent="0.25">
      <c r="A8813" s="239" t="s">
        <v>19084</v>
      </c>
      <c r="B8813" s="189" t="s">
        <v>7444</v>
      </c>
      <c r="C8813" s="190" t="s">
        <v>7443</v>
      </c>
      <c r="D8813" s="190" t="s">
        <v>1187</v>
      </c>
      <c r="E8813" s="190" t="s">
        <v>20867</v>
      </c>
      <c r="F8813" s="190" t="s">
        <v>20869</v>
      </c>
      <c r="G8813" s="192">
        <v>9138</v>
      </c>
      <c r="H8813" s="191">
        <v>373.57</v>
      </c>
      <c r="I8813" s="188">
        <v>24.461279010627191</v>
      </c>
      <c r="J8813" s="192">
        <v>9410</v>
      </c>
      <c r="K8813" s="191">
        <v>369.26</v>
      </c>
      <c r="L8813" s="193">
        <v>25.483399230894221</v>
      </c>
    </row>
    <row r="8814" spans="1:12" x14ac:dyDescent="0.25">
      <c r="A8814" s="239" t="s">
        <v>19085</v>
      </c>
      <c r="B8814" s="189" t="s">
        <v>7444</v>
      </c>
      <c r="C8814" s="190" t="s">
        <v>7443</v>
      </c>
      <c r="D8814" s="190" t="s">
        <v>19086</v>
      </c>
      <c r="E8814" s="190" t="s">
        <v>20867</v>
      </c>
      <c r="F8814" s="190" t="s">
        <v>20868</v>
      </c>
      <c r="G8814" s="192">
        <v>0</v>
      </c>
      <c r="H8814" s="191">
        <v>20.03</v>
      </c>
      <c r="I8814" s="188">
        <v>0</v>
      </c>
      <c r="J8814" s="192">
        <v>0</v>
      </c>
      <c r="K8814" s="191">
        <v>22.15</v>
      </c>
      <c r="L8814" s="193">
        <v>0</v>
      </c>
    </row>
    <row r="8815" spans="1:12" x14ac:dyDescent="0.25">
      <c r="A8815" s="239" t="s">
        <v>19087</v>
      </c>
      <c r="B8815" s="189" t="s">
        <v>7444</v>
      </c>
      <c r="C8815" s="190" t="s">
        <v>7443</v>
      </c>
      <c r="D8815" s="190" t="s">
        <v>1188</v>
      </c>
      <c r="E8815" s="190" t="s">
        <v>20867</v>
      </c>
      <c r="F8815" s="190" t="s">
        <v>20869</v>
      </c>
      <c r="G8815" s="192">
        <v>41821</v>
      </c>
      <c r="H8815" s="191">
        <v>863</v>
      </c>
      <c r="I8815" s="188">
        <v>48.460023174971035</v>
      </c>
      <c r="J8815" s="192">
        <v>58294</v>
      </c>
      <c r="K8815" s="191">
        <v>857.83</v>
      </c>
      <c r="L8815" s="193">
        <v>67.955189256612613</v>
      </c>
    </row>
    <row r="8816" spans="1:12" x14ac:dyDescent="0.25">
      <c r="A8816" s="239" t="s">
        <v>19088</v>
      </c>
      <c r="B8816" s="189" t="s">
        <v>7444</v>
      </c>
      <c r="C8816" s="190" t="s">
        <v>7443</v>
      </c>
      <c r="D8816" s="190" t="s">
        <v>1189</v>
      </c>
      <c r="E8816" s="190" t="s">
        <v>20867</v>
      </c>
      <c r="F8816" s="190" t="s">
        <v>20869</v>
      </c>
      <c r="G8816" s="192">
        <v>9400</v>
      </c>
      <c r="H8816" s="191">
        <v>331.23</v>
      </c>
      <c r="I8816" s="188">
        <v>28.379071943966427</v>
      </c>
      <c r="J8816" s="192">
        <v>9931</v>
      </c>
      <c r="K8816" s="191">
        <v>335.94</v>
      </c>
      <c r="L8816" s="193">
        <v>29.561826516639876</v>
      </c>
    </row>
    <row r="8817" spans="1:12" x14ac:dyDescent="0.25">
      <c r="A8817" s="239" t="s">
        <v>19089</v>
      </c>
      <c r="B8817" s="189" t="s">
        <v>7444</v>
      </c>
      <c r="C8817" s="190" t="s">
        <v>7443</v>
      </c>
      <c r="D8817" s="190" t="s">
        <v>19090</v>
      </c>
      <c r="E8817" s="190" t="s">
        <v>20867</v>
      </c>
      <c r="F8817" s="190" t="s">
        <v>20868</v>
      </c>
      <c r="G8817" s="192">
        <v>0</v>
      </c>
      <c r="H8817" s="191">
        <v>14.84</v>
      </c>
      <c r="I8817" s="188">
        <v>0</v>
      </c>
      <c r="J8817" s="192">
        <v>0</v>
      </c>
      <c r="K8817" s="191">
        <v>15.19</v>
      </c>
      <c r="L8817" s="193">
        <v>0</v>
      </c>
    </row>
    <row r="8818" spans="1:12" x14ac:dyDescent="0.25">
      <c r="A8818" s="239" t="s">
        <v>19091</v>
      </c>
      <c r="B8818" s="189" t="s">
        <v>7444</v>
      </c>
      <c r="C8818" s="190" t="s">
        <v>7443</v>
      </c>
      <c r="D8818" s="190" t="s">
        <v>19092</v>
      </c>
      <c r="E8818" s="190" t="s">
        <v>20867</v>
      </c>
      <c r="F8818" s="190" t="s">
        <v>20870</v>
      </c>
      <c r="G8818" s="192">
        <v>0</v>
      </c>
      <c r="H8818" s="191">
        <v>0</v>
      </c>
      <c r="I8818" s="188">
        <v>0</v>
      </c>
      <c r="J8818" s="192">
        <v>0</v>
      </c>
      <c r="K8818" s="191">
        <v>0</v>
      </c>
      <c r="L8818" s="193">
        <v>0</v>
      </c>
    </row>
    <row r="8819" spans="1:12" x14ac:dyDescent="0.25">
      <c r="A8819" s="239" t="s">
        <v>19093</v>
      </c>
      <c r="B8819" s="189" t="s">
        <v>7444</v>
      </c>
      <c r="C8819" s="190" t="s">
        <v>7443</v>
      </c>
      <c r="D8819" s="190" t="s">
        <v>19094</v>
      </c>
      <c r="E8819" s="190" t="s">
        <v>20867</v>
      </c>
      <c r="F8819" s="190" t="s">
        <v>20870</v>
      </c>
      <c r="G8819" s="192">
        <v>3437</v>
      </c>
      <c r="H8819" s="191">
        <v>184.92</v>
      </c>
      <c r="I8819" s="188">
        <v>18.586415747350205</v>
      </c>
      <c r="J8819" s="192">
        <v>3362</v>
      </c>
      <c r="K8819" s="191">
        <v>180.81</v>
      </c>
      <c r="L8819" s="193">
        <v>18.594104308390023</v>
      </c>
    </row>
    <row r="8820" spans="1:12" x14ac:dyDescent="0.25">
      <c r="A8820" s="239" t="s">
        <v>19095</v>
      </c>
      <c r="B8820" s="189" t="s">
        <v>7444</v>
      </c>
      <c r="C8820" s="190" t="s">
        <v>7443</v>
      </c>
      <c r="D8820" s="190" t="s">
        <v>1190</v>
      </c>
      <c r="E8820" s="190" t="s">
        <v>20867</v>
      </c>
      <c r="F8820" s="190" t="s">
        <v>20869</v>
      </c>
      <c r="G8820" s="192">
        <v>5961</v>
      </c>
      <c r="H8820" s="191">
        <v>273.05</v>
      </c>
      <c r="I8820" s="188">
        <v>21.83116645303058</v>
      </c>
      <c r="J8820" s="192">
        <v>6068</v>
      </c>
      <c r="K8820" s="191">
        <v>273.95</v>
      </c>
      <c r="L8820" s="193">
        <v>22.150027377258624</v>
      </c>
    </row>
    <row r="8821" spans="1:12" x14ac:dyDescent="0.25">
      <c r="A8821" s="239" t="s">
        <v>19096</v>
      </c>
      <c r="B8821" s="189" t="s">
        <v>7444</v>
      </c>
      <c r="C8821" s="190" t="s">
        <v>7443</v>
      </c>
      <c r="D8821" s="190" t="s">
        <v>1191</v>
      </c>
      <c r="E8821" s="190" t="s">
        <v>20867</v>
      </c>
      <c r="F8821" s="190" t="s">
        <v>20869</v>
      </c>
      <c r="G8821" s="192">
        <v>1864</v>
      </c>
      <c r="H8821" s="191">
        <v>148.46</v>
      </c>
      <c r="I8821" s="188">
        <v>12.55557052404688</v>
      </c>
      <c r="J8821" s="192">
        <v>1892</v>
      </c>
      <c r="K8821" s="191">
        <v>147.59</v>
      </c>
      <c r="L8821" s="193">
        <v>12.81929670031845</v>
      </c>
    </row>
    <row r="8822" spans="1:12" x14ac:dyDescent="0.25">
      <c r="A8822" s="239" t="s">
        <v>19097</v>
      </c>
      <c r="B8822" s="189" t="s">
        <v>7444</v>
      </c>
      <c r="C8822" s="190" t="s">
        <v>7443</v>
      </c>
      <c r="D8822" s="190" t="s">
        <v>19098</v>
      </c>
      <c r="E8822" s="190" t="s">
        <v>20867</v>
      </c>
      <c r="F8822" s="190" t="s">
        <v>20870</v>
      </c>
      <c r="G8822" s="192">
        <v>0</v>
      </c>
      <c r="H8822" s="191">
        <v>0</v>
      </c>
      <c r="I8822" s="188">
        <v>0</v>
      </c>
      <c r="J8822" s="192">
        <v>0</v>
      </c>
      <c r="K8822" s="191">
        <v>0</v>
      </c>
      <c r="L8822" s="193">
        <v>0</v>
      </c>
    </row>
    <row r="8823" spans="1:12" x14ac:dyDescent="0.25">
      <c r="A8823" s="239" t="s">
        <v>19099</v>
      </c>
      <c r="B8823" s="189" t="s">
        <v>7444</v>
      </c>
      <c r="C8823" s="190" t="s">
        <v>7443</v>
      </c>
      <c r="D8823" s="190" t="s">
        <v>19100</v>
      </c>
      <c r="E8823" s="190" t="s">
        <v>20867</v>
      </c>
      <c r="F8823" s="190" t="s">
        <v>20870</v>
      </c>
      <c r="G8823" s="192">
        <v>1250</v>
      </c>
      <c r="H8823" s="191">
        <v>58.97</v>
      </c>
      <c r="I8823" s="188">
        <v>21.197218924877056</v>
      </c>
      <c r="J8823" s="192">
        <v>1795</v>
      </c>
      <c r="K8823" s="191">
        <v>58.7</v>
      </c>
      <c r="L8823" s="193">
        <v>30.579216354344123</v>
      </c>
    </row>
    <row r="8824" spans="1:12" x14ac:dyDescent="0.25">
      <c r="A8824" s="239" t="s">
        <v>19101</v>
      </c>
      <c r="B8824" s="189" t="s">
        <v>7444</v>
      </c>
      <c r="C8824" s="190" t="s">
        <v>7443</v>
      </c>
      <c r="D8824" s="190" t="s">
        <v>7862</v>
      </c>
      <c r="E8824" s="190" t="s">
        <v>20867</v>
      </c>
      <c r="F8824" s="190" t="s">
        <v>20869</v>
      </c>
      <c r="G8824" s="192">
        <v>4053</v>
      </c>
      <c r="H8824" s="191">
        <v>109.02</v>
      </c>
      <c r="I8824" s="188">
        <v>37.176664832140894</v>
      </c>
      <c r="J8824" s="192">
        <v>4139.8</v>
      </c>
      <c r="K8824" s="191">
        <v>104.17</v>
      </c>
      <c r="L8824" s="193">
        <v>39.740808294134588</v>
      </c>
    </row>
    <row r="8825" spans="1:12" x14ac:dyDescent="0.25">
      <c r="A8825" s="239" t="s">
        <v>19102</v>
      </c>
      <c r="B8825" s="189" t="s">
        <v>7444</v>
      </c>
      <c r="C8825" s="190" t="s">
        <v>7443</v>
      </c>
      <c r="D8825" s="190" t="s">
        <v>1888</v>
      </c>
      <c r="E8825" s="190" t="s">
        <v>20867</v>
      </c>
      <c r="F8825" s="190" t="s">
        <v>20869</v>
      </c>
      <c r="G8825" s="192">
        <v>2145</v>
      </c>
      <c r="H8825" s="191">
        <v>164.16</v>
      </c>
      <c r="I8825" s="188">
        <v>13.066520467836257</v>
      </c>
      <c r="J8825" s="192">
        <v>3332</v>
      </c>
      <c r="K8825" s="191">
        <v>163.86</v>
      </c>
      <c r="L8825" s="193">
        <v>20.334431832051749</v>
      </c>
    </row>
    <row r="8826" spans="1:12" x14ac:dyDescent="0.25">
      <c r="A8826" s="239" t="s">
        <v>19103</v>
      </c>
      <c r="B8826" s="189" t="s">
        <v>7444</v>
      </c>
      <c r="C8826" s="190" t="s">
        <v>7443</v>
      </c>
      <c r="D8826" s="190" t="s">
        <v>1178</v>
      </c>
      <c r="E8826" s="190" t="s">
        <v>20867</v>
      </c>
      <c r="F8826" s="190" t="s">
        <v>20869</v>
      </c>
      <c r="G8826" s="192">
        <v>1575</v>
      </c>
      <c r="H8826" s="191">
        <v>137.02000000000001</v>
      </c>
      <c r="I8826" s="188">
        <v>11.494672310611589</v>
      </c>
      <c r="J8826" s="192">
        <v>2500</v>
      </c>
      <c r="K8826" s="191">
        <v>138.81</v>
      </c>
      <c r="L8826" s="193">
        <v>18.010229810532383</v>
      </c>
    </row>
    <row r="8827" spans="1:12" x14ac:dyDescent="0.25">
      <c r="A8827" s="239" t="s">
        <v>19104</v>
      </c>
      <c r="B8827" s="189" t="s">
        <v>7444</v>
      </c>
      <c r="C8827" s="190" t="s">
        <v>7443</v>
      </c>
      <c r="D8827" s="190" t="s">
        <v>19105</v>
      </c>
      <c r="E8827" s="190" t="s">
        <v>20867</v>
      </c>
      <c r="F8827" s="190" t="s">
        <v>20868</v>
      </c>
      <c r="G8827" s="192">
        <v>0</v>
      </c>
      <c r="H8827" s="191">
        <v>72.150000000000006</v>
      </c>
      <c r="I8827" s="188">
        <v>0</v>
      </c>
      <c r="J8827" s="192">
        <v>0</v>
      </c>
      <c r="K8827" s="191">
        <v>72.42</v>
      </c>
      <c r="L8827" s="193">
        <v>0</v>
      </c>
    </row>
    <row r="8828" spans="1:12" x14ac:dyDescent="0.25">
      <c r="A8828" s="239" t="s">
        <v>19106</v>
      </c>
      <c r="B8828" s="189" t="s">
        <v>7444</v>
      </c>
      <c r="C8828" s="190" t="s">
        <v>7443</v>
      </c>
      <c r="D8828" s="190" t="s">
        <v>1179</v>
      </c>
      <c r="E8828" s="190" t="s">
        <v>20867</v>
      </c>
      <c r="F8828" s="190" t="s">
        <v>20869</v>
      </c>
      <c r="G8828" s="192">
        <v>172444</v>
      </c>
      <c r="H8828" s="191">
        <v>4652.66</v>
      </c>
      <c r="I8828" s="188">
        <v>37.063529249934447</v>
      </c>
      <c r="J8828" s="192">
        <v>189541</v>
      </c>
      <c r="K8828" s="191">
        <v>4658.0200000000004</v>
      </c>
      <c r="L8828" s="193">
        <v>40.691323781349155</v>
      </c>
    </row>
    <row r="8829" spans="1:12" x14ac:dyDescent="0.25">
      <c r="A8829" s="239" t="s">
        <v>19107</v>
      </c>
      <c r="B8829" s="189" t="s">
        <v>7444</v>
      </c>
      <c r="C8829" s="190" t="s">
        <v>7443</v>
      </c>
      <c r="D8829" s="190" t="s">
        <v>19108</v>
      </c>
      <c r="E8829" s="190" t="s">
        <v>20867</v>
      </c>
      <c r="F8829" s="190" t="s">
        <v>20870</v>
      </c>
      <c r="G8829" s="192">
        <v>0</v>
      </c>
      <c r="H8829" s="191">
        <v>0</v>
      </c>
      <c r="I8829" s="188">
        <v>0</v>
      </c>
      <c r="J8829" s="192">
        <v>0</v>
      </c>
      <c r="K8829" s="191">
        <v>0</v>
      </c>
      <c r="L8829" s="193">
        <v>0</v>
      </c>
    </row>
    <row r="8830" spans="1:12" x14ac:dyDescent="0.25">
      <c r="A8830" s="239" t="s">
        <v>19109</v>
      </c>
      <c r="B8830" s="189" t="s">
        <v>7444</v>
      </c>
      <c r="C8830" s="190" t="s">
        <v>7443</v>
      </c>
      <c r="D8830" s="190" t="s">
        <v>1891</v>
      </c>
      <c r="E8830" s="190" t="s">
        <v>20867</v>
      </c>
      <c r="F8830" s="190" t="s">
        <v>20869</v>
      </c>
      <c r="G8830" s="192">
        <v>1259</v>
      </c>
      <c r="H8830" s="191">
        <v>83.72</v>
      </c>
      <c r="I8830" s="188">
        <v>15.0382226469183</v>
      </c>
      <c r="J8830" s="192">
        <v>1447</v>
      </c>
      <c r="K8830" s="191">
        <v>85.69</v>
      </c>
      <c r="L8830" s="193">
        <v>16.886451161162331</v>
      </c>
    </row>
    <row r="8831" spans="1:12" x14ac:dyDescent="0.25">
      <c r="A8831" s="239" t="s">
        <v>19110</v>
      </c>
      <c r="B8831" s="189" t="s">
        <v>7444</v>
      </c>
      <c r="C8831" s="190" t="s">
        <v>7443</v>
      </c>
      <c r="D8831" s="190" t="s">
        <v>1892</v>
      </c>
      <c r="E8831" s="190" t="s">
        <v>20867</v>
      </c>
      <c r="F8831" s="190" t="s">
        <v>20869</v>
      </c>
      <c r="G8831" s="192">
        <v>9356</v>
      </c>
      <c r="H8831" s="191">
        <v>309.08</v>
      </c>
      <c r="I8831" s="188">
        <v>30.270480134592987</v>
      </c>
      <c r="J8831" s="192">
        <v>10000</v>
      </c>
      <c r="K8831" s="191">
        <v>305.27</v>
      </c>
      <c r="L8831" s="193">
        <v>32.757886461165526</v>
      </c>
    </row>
    <row r="8832" spans="1:12" x14ac:dyDescent="0.25">
      <c r="A8832" s="239" t="s">
        <v>19111</v>
      </c>
      <c r="B8832" s="189" t="s">
        <v>7444</v>
      </c>
      <c r="C8832" s="190" t="s">
        <v>7443</v>
      </c>
      <c r="D8832" s="190" t="s">
        <v>1893</v>
      </c>
      <c r="E8832" s="190" t="s">
        <v>20867</v>
      </c>
      <c r="F8832" s="190" t="s">
        <v>20869</v>
      </c>
      <c r="G8832" s="192">
        <v>1014</v>
      </c>
      <c r="H8832" s="191">
        <v>74.47</v>
      </c>
      <c r="I8832" s="188">
        <v>13.616221297166645</v>
      </c>
      <c r="J8832" s="192">
        <v>1053</v>
      </c>
      <c r="K8832" s="191">
        <v>75.36</v>
      </c>
      <c r="L8832" s="193">
        <v>13.972929936305732</v>
      </c>
    </row>
    <row r="8833" spans="1:12" x14ac:dyDescent="0.25">
      <c r="A8833" s="239" t="s">
        <v>19112</v>
      </c>
      <c r="B8833" s="189" t="s">
        <v>7444</v>
      </c>
      <c r="C8833" s="190" t="s">
        <v>7443</v>
      </c>
      <c r="D8833" s="190" t="s">
        <v>1894</v>
      </c>
      <c r="E8833" s="190" t="s">
        <v>20867</v>
      </c>
      <c r="F8833" s="190" t="s">
        <v>20869</v>
      </c>
      <c r="G8833" s="192">
        <v>3392</v>
      </c>
      <c r="H8833" s="191">
        <v>167.46</v>
      </c>
      <c r="I8833" s="188">
        <v>20.255583422906962</v>
      </c>
      <c r="J8833" s="192">
        <v>3404</v>
      </c>
      <c r="K8833" s="191">
        <v>169.68</v>
      </c>
      <c r="L8833" s="193">
        <v>20.061291843470059</v>
      </c>
    </row>
    <row r="8834" spans="1:12" x14ac:dyDescent="0.25">
      <c r="A8834" s="239" t="s">
        <v>19113</v>
      </c>
      <c r="B8834" s="189" t="s">
        <v>7444</v>
      </c>
      <c r="C8834" s="190" t="s">
        <v>7443</v>
      </c>
      <c r="D8834" s="190" t="s">
        <v>1895</v>
      </c>
      <c r="E8834" s="190" t="s">
        <v>20867</v>
      </c>
      <c r="F8834" s="190" t="s">
        <v>20869</v>
      </c>
      <c r="G8834" s="192">
        <v>4886</v>
      </c>
      <c r="H8834" s="191">
        <v>275.12</v>
      </c>
      <c r="I8834" s="188">
        <v>17.759523117185228</v>
      </c>
      <c r="J8834" s="192">
        <v>5071</v>
      </c>
      <c r="K8834" s="191">
        <v>273.02999999999997</v>
      </c>
      <c r="L8834" s="193">
        <v>18.573050580522288</v>
      </c>
    </row>
    <row r="8835" spans="1:12" x14ac:dyDescent="0.25">
      <c r="A8835" s="239" t="s">
        <v>19114</v>
      </c>
      <c r="B8835" s="189" t="s">
        <v>7444</v>
      </c>
      <c r="C8835" s="190" t="s">
        <v>7443</v>
      </c>
      <c r="D8835" s="190" t="s">
        <v>1896</v>
      </c>
      <c r="E8835" s="190" t="s">
        <v>20867</v>
      </c>
      <c r="F8835" s="190" t="s">
        <v>20869</v>
      </c>
      <c r="G8835" s="192">
        <v>2247</v>
      </c>
      <c r="H8835" s="191">
        <v>103.18</v>
      </c>
      <c r="I8835" s="188">
        <v>21.777476255088192</v>
      </c>
      <c r="J8835" s="192">
        <v>2520</v>
      </c>
      <c r="K8835" s="191">
        <v>101.92</v>
      </c>
      <c r="L8835" s="193">
        <v>24.725274725274726</v>
      </c>
    </row>
    <row r="8836" spans="1:12" x14ac:dyDescent="0.25">
      <c r="A8836" s="239" t="s">
        <v>19115</v>
      </c>
      <c r="B8836" s="189" t="s">
        <v>7444</v>
      </c>
      <c r="C8836" s="190" t="s">
        <v>7443</v>
      </c>
      <c r="D8836" s="190" t="s">
        <v>1897</v>
      </c>
      <c r="E8836" s="190" t="s">
        <v>20867</v>
      </c>
      <c r="F8836" s="190" t="s">
        <v>20869</v>
      </c>
      <c r="G8836" s="192">
        <v>11184</v>
      </c>
      <c r="H8836" s="191">
        <v>339.45</v>
      </c>
      <c r="I8836" s="188">
        <v>32.947414935925764</v>
      </c>
      <c r="J8836" s="192">
        <v>11936</v>
      </c>
      <c r="K8836" s="191">
        <v>345.25</v>
      </c>
      <c r="L8836" s="193">
        <v>34.572049239681391</v>
      </c>
    </row>
    <row r="8837" spans="1:12" x14ac:dyDescent="0.25">
      <c r="A8837" s="239" t="s">
        <v>19116</v>
      </c>
      <c r="B8837" s="189" t="s">
        <v>7444</v>
      </c>
      <c r="C8837" s="190" t="s">
        <v>7443</v>
      </c>
      <c r="D8837" s="190" t="s">
        <v>1898</v>
      </c>
      <c r="E8837" s="190" t="s">
        <v>20867</v>
      </c>
      <c r="F8837" s="190" t="s">
        <v>20869</v>
      </c>
      <c r="G8837" s="192">
        <v>2181</v>
      </c>
      <c r="H8837" s="191">
        <v>96.6</v>
      </c>
      <c r="I8837" s="188">
        <v>22.577639751552795</v>
      </c>
      <c r="J8837" s="192">
        <v>4222</v>
      </c>
      <c r="K8837" s="191">
        <v>95.97</v>
      </c>
      <c r="L8837" s="193">
        <v>43.992914452433055</v>
      </c>
    </row>
    <row r="8838" spans="1:12" x14ac:dyDescent="0.25">
      <c r="A8838" s="239" t="s">
        <v>19117</v>
      </c>
      <c r="B8838" s="189" t="s">
        <v>7444</v>
      </c>
      <c r="C8838" s="190" t="s">
        <v>7443</v>
      </c>
      <c r="D8838" s="190" t="s">
        <v>1899</v>
      </c>
      <c r="E8838" s="190" t="s">
        <v>20867</v>
      </c>
      <c r="F8838" s="190" t="s">
        <v>20869</v>
      </c>
      <c r="G8838" s="192">
        <v>4593</v>
      </c>
      <c r="H8838" s="191">
        <v>222.7</v>
      </c>
      <c r="I8838" s="188">
        <v>20.624158060170632</v>
      </c>
      <c r="J8838" s="192">
        <v>4739</v>
      </c>
      <c r="K8838" s="191">
        <v>220.7</v>
      </c>
      <c r="L8838" s="193">
        <v>21.472587222473948</v>
      </c>
    </row>
    <row r="8839" spans="1:12" x14ac:dyDescent="0.25">
      <c r="A8839" s="239" t="s">
        <v>19118</v>
      </c>
      <c r="B8839" s="189" t="s">
        <v>7444</v>
      </c>
      <c r="C8839" s="190" t="s">
        <v>7443</v>
      </c>
      <c r="D8839" s="190" t="s">
        <v>19119</v>
      </c>
      <c r="E8839" s="190" t="s">
        <v>20867</v>
      </c>
      <c r="F8839" s="190" t="s">
        <v>20870</v>
      </c>
      <c r="G8839" s="192">
        <v>7478</v>
      </c>
      <c r="H8839" s="191">
        <v>201.4</v>
      </c>
      <c r="I8839" s="188">
        <v>37.130089374379345</v>
      </c>
      <c r="J8839" s="192">
        <v>8426</v>
      </c>
      <c r="K8839" s="191">
        <v>198.16</v>
      </c>
      <c r="L8839" s="193">
        <v>42.521194993944292</v>
      </c>
    </row>
    <row r="8840" spans="1:12" x14ac:dyDescent="0.25">
      <c r="A8840" s="239" t="s">
        <v>19120</v>
      </c>
      <c r="B8840" s="189" t="s">
        <v>7444</v>
      </c>
      <c r="C8840" s="190" t="s">
        <v>7443</v>
      </c>
      <c r="D8840" s="190" t="s">
        <v>1900</v>
      </c>
      <c r="E8840" s="190" t="s">
        <v>20867</v>
      </c>
      <c r="F8840" s="190" t="s">
        <v>20869</v>
      </c>
      <c r="G8840" s="192">
        <v>4090</v>
      </c>
      <c r="H8840" s="191">
        <v>122.99</v>
      </c>
      <c r="I8840" s="188">
        <v>33.254736157411173</v>
      </c>
      <c r="J8840" s="192">
        <v>4012</v>
      </c>
      <c r="K8840" s="191">
        <v>120.87</v>
      </c>
      <c r="L8840" s="193">
        <v>33.192686357243318</v>
      </c>
    </row>
    <row r="8841" spans="1:12" x14ac:dyDescent="0.25">
      <c r="A8841" s="239" t="s">
        <v>19121</v>
      </c>
      <c r="B8841" s="189" t="s">
        <v>7444</v>
      </c>
      <c r="C8841" s="190" t="s">
        <v>7443</v>
      </c>
      <c r="D8841" s="190" t="s">
        <v>19122</v>
      </c>
      <c r="E8841" s="190" t="s">
        <v>20867</v>
      </c>
      <c r="F8841" s="190" t="s">
        <v>20870</v>
      </c>
      <c r="G8841" s="192">
        <v>0</v>
      </c>
      <c r="H8841" s="191">
        <v>0</v>
      </c>
      <c r="I8841" s="188">
        <v>0</v>
      </c>
      <c r="J8841" s="192">
        <v>0</v>
      </c>
      <c r="K8841" s="191">
        <v>0</v>
      </c>
      <c r="L8841" s="193">
        <v>0</v>
      </c>
    </row>
    <row r="8842" spans="1:12" x14ac:dyDescent="0.25">
      <c r="A8842" s="239" t="s">
        <v>19123</v>
      </c>
      <c r="B8842" s="189" t="s">
        <v>7444</v>
      </c>
      <c r="C8842" s="190" t="s">
        <v>7443</v>
      </c>
      <c r="D8842" s="190" t="s">
        <v>8016</v>
      </c>
      <c r="E8842" s="190" t="s">
        <v>20867</v>
      </c>
      <c r="F8842" s="190" t="s">
        <v>20869</v>
      </c>
      <c r="G8842" s="192">
        <v>1743</v>
      </c>
      <c r="H8842" s="191">
        <v>100.5</v>
      </c>
      <c r="I8842" s="188">
        <v>17.343283582089551</v>
      </c>
      <c r="J8842" s="192">
        <v>1816</v>
      </c>
      <c r="K8842" s="191">
        <v>102.9</v>
      </c>
      <c r="L8842" s="193">
        <v>17.648202137998055</v>
      </c>
    </row>
    <row r="8843" spans="1:12" x14ac:dyDescent="0.25">
      <c r="A8843" s="239" t="s">
        <v>19124</v>
      </c>
      <c r="B8843" s="189" t="s">
        <v>7444</v>
      </c>
      <c r="C8843" s="190" t="s">
        <v>7443</v>
      </c>
      <c r="D8843" s="190" t="s">
        <v>19125</v>
      </c>
      <c r="E8843" s="190" t="s">
        <v>20867</v>
      </c>
      <c r="F8843" s="190" t="s">
        <v>20868</v>
      </c>
      <c r="G8843" s="192">
        <v>0</v>
      </c>
      <c r="H8843" s="191">
        <v>40.92</v>
      </c>
      <c r="I8843" s="188">
        <v>0</v>
      </c>
      <c r="J8843" s="192">
        <v>0</v>
      </c>
      <c r="K8843" s="191">
        <v>40.96</v>
      </c>
      <c r="L8843" s="193">
        <v>0</v>
      </c>
    </row>
    <row r="8844" spans="1:12" x14ac:dyDescent="0.25">
      <c r="A8844" s="239" t="s">
        <v>19126</v>
      </c>
      <c r="B8844" s="189" t="s">
        <v>7444</v>
      </c>
      <c r="C8844" s="190" t="s">
        <v>7443</v>
      </c>
      <c r="D8844" s="190" t="s">
        <v>1901</v>
      </c>
      <c r="E8844" s="190" t="s">
        <v>20867</v>
      </c>
      <c r="F8844" s="190" t="s">
        <v>20869</v>
      </c>
      <c r="G8844" s="192">
        <v>4167</v>
      </c>
      <c r="H8844" s="191">
        <v>153</v>
      </c>
      <c r="I8844" s="188">
        <v>27.235294117647058</v>
      </c>
      <c r="J8844" s="192">
        <v>4410</v>
      </c>
      <c r="K8844" s="191">
        <v>151.69999999999999</v>
      </c>
      <c r="L8844" s="193">
        <v>29.070533948582732</v>
      </c>
    </row>
    <row r="8845" spans="1:12" x14ac:dyDescent="0.25">
      <c r="A8845" s="239" t="s">
        <v>19127</v>
      </c>
      <c r="B8845" s="189" t="s">
        <v>7444</v>
      </c>
      <c r="C8845" s="190" t="s">
        <v>7443</v>
      </c>
      <c r="D8845" s="190" t="s">
        <v>1902</v>
      </c>
      <c r="E8845" s="190" t="s">
        <v>20867</v>
      </c>
      <c r="F8845" s="190" t="s">
        <v>20869</v>
      </c>
      <c r="G8845" s="192">
        <v>1510</v>
      </c>
      <c r="H8845" s="191">
        <v>79.47</v>
      </c>
      <c r="I8845" s="188">
        <v>19.000880835535423</v>
      </c>
      <c r="J8845" s="192">
        <v>1519</v>
      </c>
      <c r="K8845" s="191">
        <v>81.73</v>
      </c>
      <c r="L8845" s="193">
        <v>18.585586687874709</v>
      </c>
    </row>
    <row r="8846" spans="1:12" x14ac:dyDescent="0.25">
      <c r="A8846" s="239" t="s">
        <v>19128</v>
      </c>
      <c r="B8846" s="189" t="s">
        <v>7444</v>
      </c>
      <c r="C8846" s="190" t="s">
        <v>7443</v>
      </c>
      <c r="D8846" s="190" t="s">
        <v>19129</v>
      </c>
      <c r="E8846" s="190" t="s">
        <v>20867</v>
      </c>
      <c r="F8846" s="190" t="s">
        <v>20870</v>
      </c>
      <c r="G8846" s="192">
        <v>0</v>
      </c>
      <c r="H8846" s="191">
        <v>0</v>
      </c>
      <c r="I8846" s="188">
        <v>0</v>
      </c>
      <c r="J8846" s="192">
        <v>0</v>
      </c>
      <c r="K8846" s="191">
        <v>0</v>
      </c>
      <c r="L8846" s="193">
        <v>0</v>
      </c>
    </row>
    <row r="8847" spans="1:12" x14ac:dyDescent="0.25">
      <c r="A8847" s="239" t="s">
        <v>19130</v>
      </c>
      <c r="B8847" s="189" t="s">
        <v>7444</v>
      </c>
      <c r="C8847" s="190" t="s">
        <v>7443</v>
      </c>
      <c r="D8847" s="190" t="s">
        <v>1903</v>
      </c>
      <c r="E8847" s="190" t="s">
        <v>20867</v>
      </c>
      <c r="F8847" s="190" t="s">
        <v>20869</v>
      </c>
      <c r="G8847" s="192">
        <v>13571</v>
      </c>
      <c r="H8847" s="191">
        <v>602.30999999999995</v>
      </c>
      <c r="I8847" s="188">
        <v>22.531586724444225</v>
      </c>
      <c r="J8847" s="192">
        <v>13703</v>
      </c>
      <c r="K8847" s="191">
        <v>610.15</v>
      </c>
      <c r="L8847" s="193">
        <v>22.458411865934607</v>
      </c>
    </row>
    <row r="8848" spans="1:12" x14ac:dyDescent="0.25">
      <c r="A8848" s="239" t="s">
        <v>19131</v>
      </c>
      <c r="B8848" s="189" t="s">
        <v>7444</v>
      </c>
      <c r="C8848" s="190" t="s">
        <v>7443</v>
      </c>
      <c r="D8848" s="190" t="s">
        <v>6294</v>
      </c>
      <c r="E8848" s="190" t="s">
        <v>20867</v>
      </c>
      <c r="F8848" s="190" t="s">
        <v>20869</v>
      </c>
      <c r="G8848" s="192">
        <v>10809</v>
      </c>
      <c r="H8848" s="191">
        <v>444.74</v>
      </c>
      <c r="I8848" s="188">
        <v>24.304087781625217</v>
      </c>
      <c r="J8848" s="192">
        <v>10908</v>
      </c>
      <c r="K8848" s="191">
        <v>442.86</v>
      </c>
      <c r="L8848" s="193">
        <v>24.630808833491397</v>
      </c>
    </row>
    <row r="8849" spans="1:12" x14ac:dyDescent="0.25">
      <c r="A8849" s="239" t="s">
        <v>19132</v>
      </c>
      <c r="B8849" s="189" t="s">
        <v>7444</v>
      </c>
      <c r="C8849" s="190" t="s">
        <v>7443</v>
      </c>
      <c r="D8849" s="190" t="s">
        <v>1904</v>
      </c>
      <c r="E8849" s="190" t="s">
        <v>20867</v>
      </c>
      <c r="F8849" s="190" t="s">
        <v>20869</v>
      </c>
      <c r="G8849" s="192">
        <v>2843</v>
      </c>
      <c r="H8849" s="191">
        <v>122.79</v>
      </c>
      <c r="I8849" s="188">
        <v>23.1533512501018</v>
      </c>
      <c r="J8849" s="192">
        <v>3848</v>
      </c>
      <c r="K8849" s="191">
        <v>122.11</v>
      </c>
      <c r="L8849" s="193">
        <v>31.512570633035789</v>
      </c>
    </row>
    <row r="8850" spans="1:12" x14ac:dyDescent="0.25">
      <c r="A8850" s="239" t="s">
        <v>19133</v>
      </c>
      <c r="B8850" s="189" t="s">
        <v>7448</v>
      </c>
      <c r="C8850" s="190" t="s">
        <v>7447</v>
      </c>
      <c r="D8850" s="190" t="s">
        <v>5227</v>
      </c>
      <c r="E8850" s="190" t="s">
        <v>20871</v>
      </c>
      <c r="F8850" s="190" t="s">
        <v>20868</v>
      </c>
      <c r="G8850" s="192">
        <v>0</v>
      </c>
      <c r="H8850" s="191">
        <v>117</v>
      </c>
      <c r="I8850" s="188">
        <v>0</v>
      </c>
      <c r="J8850" s="192">
        <v>0</v>
      </c>
      <c r="K8850" s="191">
        <v>118</v>
      </c>
      <c r="L8850" s="193">
        <v>0</v>
      </c>
    </row>
    <row r="8851" spans="1:12" x14ac:dyDescent="0.25">
      <c r="A8851" s="239" t="s">
        <v>19134</v>
      </c>
      <c r="B8851" s="189" t="s">
        <v>7448</v>
      </c>
      <c r="C8851" s="190" t="s">
        <v>7447</v>
      </c>
      <c r="D8851" s="190" t="s">
        <v>19135</v>
      </c>
      <c r="E8851" s="190" t="s">
        <v>20871</v>
      </c>
      <c r="F8851" s="190" t="s">
        <v>20868</v>
      </c>
      <c r="G8851" s="192">
        <v>0</v>
      </c>
      <c r="H8851" s="191">
        <v>213</v>
      </c>
      <c r="I8851" s="188">
        <v>0</v>
      </c>
      <c r="J8851" s="192">
        <v>0</v>
      </c>
      <c r="K8851" s="191">
        <v>219</v>
      </c>
      <c r="L8851" s="193">
        <v>0</v>
      </c>
    </row>
    <row r="8852" spans="1:12" x14ac:dyDescent="0.25">
      <c r="A8852" s="239" t="s">
        <v>19136</v>
      </c>
      <c r="B8852" s="189" t="s">
        <v>7448</v>
      </c>
      <c r="C8852" s="190" t="s">
        <v>7447</v>
      </c>
      <c r="D8852" s="190" t="s">
        <v>1905</v>
      </c>
      <c r="E8852" s="190" t="s">
        <v>20871</v>
      </c>
      <c r="F8852" s="190" t="s">
        <v>20869</v>
      </c>
      <c r="G8852" s="192">
        <v>56568</v>
      </c>
      <c r="H8852" s="191">
        <v>1331</v>
      </c>
      <c r="I8852" s="188">
        <v>42.500375657400454</v>
      </c>
      <c r="J8852" s="192">
        <v>57545</v>
      </c>
      <c r="K8852" s="191">
        <v>1354</v>
      </c>
      <c r="L8852" s="193">
        <v>42.5</v>
      </c>
    </row>
    <row r="8853" spans="1:12" x14ac:dyDescent="0.25">
      <c r="A8853" s="239" t="s">
        <v>19137</v>
      </c>
      <c r="B8853" s="189" t="s">
        <v>7448</v>
      </c>
      <c r="C8853" s="190" t="s">
        <v>7447</v>
      </c>
      <c r="D8853" s="190" t="s">
        <v>19138</v>
      </c>
      <c r="E8853" s="190" t="s">
        <v>20871</v>
      </c>
      <c r="F8853" s="190" t="s">
        <v>20868</v>
      </c>
      <c r="G8853" s="192">
        <v>0</v>
      </c>
      <c r="H8853" s="191">
        <v>158</v>
      </c>
      <c r="I8853" s="188">
        <v>0</v>
      </c>
      <c r="J8853" s="192">
        <v>0</v>
      </c>
      <c r="K8853" s="191">
        <v>161</v>
      </c>
      <c r="L8853" s="193">
        <v>0</v>
      </c>
    </row>
    <row r="8854" spans="1:12" x14ac:dyDescent="0.25">
      <c r="A8854" s="239" t="s">
        <v>19139</v>
      </c>
      <c r="B8854" s="189" t="s">
        <v>7450</v>
      </c>
      <c r="C8854" s="190" t="s">
        <v>7449</v>
      </c>
      <c r="D8854" s="190" t="s">
        <v>1906</v>
      </c>
      <c r="E8854" s="190" t="s">
        <v>20867</v>
      </c>
      <c r="F8854" s="190" t="s">
        <v>20869</v>
      </c>
      <c r="G8854" s="192">
        <v>28725</v>
      </c>
      <c r="H8854" s="191">
        <v>834.73</v>
      </c>
      <c r="I8854" s="188">
        <v>34.412324943394871</v>
      </c>
      <c r="J8854" s="192">
        <v>29565</v>
      </c>
      <c r="K8854" s="191">
        <v>859.2</v>
      </c>
      <c r="L8854" s="193">
        <v>34.409916201117319</v>
      </c>
    </row>
    <row r="8855" spans="1:12" x14ac:dyDescent="0.25">
      <c r="A8855" s="239" t="s">
        <v>19140</v>
      </c>
      <c r="B8855" s="189" t="s">
        <v>7450</v>
      </c>
      <c r="C8855" s="190" t="s">
        <v>7449</v>
      </c>
      <c r="D8855" s="190" t="s">
        <v>1907</v>
      </c>
      <c r="E8855" s="190" t="s">
        <v>20867</v>
      </c>
      <c r="F8855" s="190" t="s">
        <v>20869</v>
      </c>
      <c r="G8855" s="192">
        <v>48415</v>
      </c>
      <c r="H8855" s="191">
        <v>520.30999999999995</v>
      </c>
      <c r="I8855" s="188">
        <v>93.050296938363672</v>
      </c>
      <c r="J8855" s="192">
        <v>49330</v>
      </c>
      <c r="K8855" s="191">
        <v>520.5</v>
      </c>
      <c r="L8855" s="193">
        <v>94.774255523535061</v>
      </c>
    </row>
    <row r="8856" spans="1:12" x14ac:dyDescent="0.25">
      <c r="A8856" s="239" t="s">
        <v>19141</v>
      </c>
      <c r="B8856" s="189" t="s">
        <v>7450</v>
      </c>
      <c r="C8856" s="190" t="s">
        <v>7449</v>
      </c>
      <c r="D8856" s="190" t="s">
        <v>1908</v>
      </c>
      <c r="E8856" s="190" t="s">
        <v>20867</v>
      </c>
      <c r="F8856" s="190" t="s">
        <v>20869</v>
      </c>
      <c r="G8856" s="192">
        <v>55000</v>
      </c>
      <c r="H8856" s="191">
        <v>1331.4</v>
      </c>
      <c r="I8856" s="188">
        <v>41.30989935406339</v>
      </c>
      <c r="J8856" s="192">
        <v>58000</v>
      </c>
      <c r="K8856" s="191">
        <v>1351.6</v>
      </c>
      <c r="L8856" s="193">
        <v>42.912104172832201</v>
      </c>
    </row>
    <row r="8857" spans="1:12" x14ac:dyDescent="0.25">
      <c r="A8857" s="239" t="s">
        <v>19142</v>
      </c>
      <c r="B8857" s="189" t="s">
        <v>7450</v>
      </c>
      <c r="C8857" s="190" t="s">
        <v>7449</v>
      </c>
      <c r="D8857" s="190" t="s">
        <v>2667</v>
      </c>
      <c r="E8857" s="190" t="s">
        <v>20867</v>
      </c>
      <c r="F8857" s="190" t="s">
        <v>20869</v>
      </c>
      <c r="G8857" s="192">
        <v>36400</v>
      </c>
      <c r="H8857" s="191">
        <v>865.92</v>
      </c>
      <c r="I8857" s="188">
        <v>42.036215816703624</v>
      </c>
      <c r="J8857" s="192">
        <v>36400</v>
      </c>
      <c r="K8857" s="191">
        <v>883.7</v>
      </c>
      <c r="L8857" s="193">
        <v>41.190449247482178</v>
      </c>
    </row>
    <row r="8858" spans="1:12" x14ac:dyDescent="0.25">
      <c r="A8858" s="239" t="s">
        <v>19143</v>
      </c>
      <c r="B8858" s="189" t="s">
        <v>7450</v>
      </c>
      <c r="C8858" s="190" t="s">
        <v>7449</v>
      </c>
      <c r="D8858" s="190" t="s">
        <v>1909</v>
      </c>
      <c r="E8858" s="190" t="s">
        <v>20867</v>
      </c>
      <c r="F8858" s="190" t="s">
        <v>20869</v>
      </c>
      <c r="G8858" s="192">
        <v>244500</v>
      </c>
      <c r="H8858" s="191">
        <v>2388.39</v>
      </c>
      <c r="I8858" s="188">
        <v>102.37021591951064</v>
      </c>
      <c r="J8858" s="192">
        <v>248500</v>
      </c>
      <c r="K8858" s="191">
        <v>2418.4</v>
      </c>
      <c r="L8858" s="193">
        <v>102.75388686735032</v>
      </c>
    </row>
    <row r="8859" spans="1:12" x14ac:dyDescent="0.25">
      <c r="A8859" s="239" t="s">
        <v>19144</v>
      </c>
      <c r="B8859" s="189" t="s">
        <v>7450</v>
      </c>
      <c r="C8859" s="190" t="s">
        <v>7449</v>
      </c>
      <c r="D8859" s="190" t="s">
        <v>1910</v>
      </c>
      <c r="E8859" s="190" t="s">
        <v>20867</v>
      </c>
      <c r="F8859" s="190" t="s">
        <v>20869</v>
      </c>
      <c r="G8859" s="192">
        <v>8800</v>
      </c>
      <c r="H8859" s="191">
        <v>369.42</v>
      </c>
      <c r="I8859" s="188">
        <v>23.821125006767364</v>
      </c>
      <c r="J8859" s="192">
        <v>8800</v>
      </c>
      <c r="K8859" s="191">
        <v>371.8</v>
      </c>
      <c r="L8859" s="193">
        <v>23.668639053254438</v>
      </c>
    </row>
    <row r="8860" spans="1:12" x14ac:dyDescent="0.25">
      <c r="A8860" s="239" t="s">
        <v>19145</v>
      </c>
      <c r="B8860" s="189" t="s">
        <v>7450</v>
      </c>
      <c r="C8860" s="190" t="s">
        <v>7449</v>
      </c>
      <c r="D8860" s="190" t="s">
        <v>1911</v>
      </c>
      <c r="E8860" s="190" t="s">
        <v>20867</v>
      </c>
      <c r="F8860" s="190" t="s">
        <v>20869</v>
      </c>
      <c r="G8860" s="192">
        <v>50280</v>
      </c>
      <c r="H8860" s="191">
        <v>1260.78</v>
      </c>
      <c r="I8860" s="188">
        <v>39.88007423975634</v>
      </c>
      <c r="J8860" s="192">
        <v>51780</v>
      </c>
      <c r="K8860" s="191">
        <v>1272.4000000000001</v>
      </c>
      <c r="L8860" s="193">
        <v>40.694750078591632</v>
      </c>
    </row>
    <row r="8861" spans="1:12" x14ac:dyDescent="0.25">
      <c r="A8861" s="239" t="s">
        <v>19146</v>
      </c>
      <c r="B8861" s="189" t="s">
        <v>7450</v>
      </c>
      <c r="C8861" s="190" t="s">
        <v>7449</v>
      </c>
      <c r="D8861" s="190" t="s">
        <v>1912</v>
      </c>
      <c r="E8861" s="190" t="s">
        <v>20867</v>
      </c>
      <c r="F8861" s="190" t="s">
        <v>20869</v>
      </c>
      <c r="G8861" s="192">
        <v>106812</v>
      </c>
      <c r="H8861" s="191">
        <v>1771.13</v>
      </c>
      <c r="I8861" s="188">
        <v>60.307261465843837</v>
      </c>
      <c r="J8861" s="192">
        <v>109522</v>
      </c>
      <c r="K8861" s="191">
        <v>1811.5</v>
      </c>
      <c r="L8861" s="193">
        <v>60.459287882969917</v>
      </c>
    </row>
    <row r="8862" spans="1:12" x14ac:dyDescent="0.25">
      <c r="A8862" s="239" t="s">
        <v>19147</v>
      </c>
      <c r="B8862" s="189" t="s">
        <v>7450</v>
      </c>
      <c r="C8862" s="190" t="s">
        <v>7449</v>
      </c>
      <c r="D8862" s="190" t="s">
        <v>1913</v>
      </c>
      <c r="E8862" s="190" t="s">
        <v>20867</v>
      </c>
      <c r="F8862" s="190" t="s">
        <v>20869</v>
      </c>
      <c r="G8862" s="192">
        <v>58977</v>
      </c>
      <c r="H8862" s="191">
        <v>900.51</v>
      </c>
      <c r="I8862" s="188">
        <v>65.492887363827165</v>
      </c>
      <c r="J8862" s="192">
        <v>63245</v>
      </c>
      <c r="K8862" s="191">
        <v>965.3</v>
      </c>
      <c r="L8862" s="193">
        <v>65.518491660623638</v>
      </c>
    </row>
    <row r="8863" spans="1:12" x14ac:dyDescent="0.25">
      <c r="A8863" s="239" t="s">
        <v>19148</v>
      </c>
      <c r="B8863" s="189" t="s">
        <v>7450</v>
      </c>
      <c r="C8863" s="190" t="s">
        <v>7449</v>
      </c>
      <c r="D8863" s="190" t="s">
        <v>1914</v>
      </c>
      <c r="E8863" s="190" t="s">
        <v>20867</v>
      </c>
      <c r="F8863" s="190" t="s">
        <v>20869</v>
      </c>
      <c r="G8863" s="192">
        <v>28750</v>
      </c>
      <c r="H8863" s="191">
        <v>698.68</v>
      </c>
      <c r="I8863" s="188">
        <v>41.149023873590203</v>
      </c>
      <c r="J8863" s="192">
        <v>29500</v>
      </c>
      <c r="K8863" s="191">
        <v>701</v>
      </c>
      <c r="L8863" s="193">
        <v>42.08273894436519</v>
      </c>
    </row>
    <row r="8864" spans="1:12" x14ac:dyDescent="0.25">
      <c r="A8864" s="239" t="s">
        <v>19149</v>
      </c>
      <c r="B8864" s="189" t="s">
        <v>7450</v>
      </c>
      <c r="C8864" s="190" t="s">
        <v>7449</v>
      </c>
      <c r="D8864" s="190" t="s">
        <v>1198</v>
      </c>
      <c r="E8864" s="190" t="s">
        <v>20867</v>
      </c>
      <c r="F8864" s="190" t="s">
        <v>20869</v>
      </c>
      <c r="G8864" s="192">
        <v>288017</v>
      </c>
      <c r="H8864" s="191">
        <v>2737.61</v>
      </c>
      <c r="I8864" s="188">
        <v>105.20746198326277</v>
      </c>
      <c r="J8864" s="192">
        <v>301680</v>
      </c>
      <c r="K8864" s="191">
        <v>2766.9</v>
      </c>
      <c r="L8864" s="193">
        <v>109.03176840507427</v>
      </c>
    </row>
    <row r="8865" spans="1:12" x14ac:dyDescent="0.25">
      <c r="A8865" s="239" t="s">
        <v>19150</v>
      </c>
      <c r="B8865" s="189" t="s">
        <v>7450</v>
      </c>
      <c r="C8865" s="190" t="s">
        <v>7449</v>
      </c>
      <c r="D8865" s="190" t="s">
        <v>1199</v>
      </c>
      <c r="E8865" s="190" t="s">
        <v>20867</v>
      </c>
      <c r="F8865" s="190" t="s">
        <v>20869</v>
      </c>
      <c r="G8865" s="192">
        <v>166000</v>
      </c>
      <c r="H8865" s="191">
        <v>2169.69</v>
      </c>
      <c r="I8865" s="188">
        <v>76.508625656199726</v>
      </c>
      <c r="J8865" s="192">
        <v>166000</v>
      </c>
      <c r="K8865" s="191">
        <v>2206.3000000000002</v>
      </c>
      <c r="L8865" s="193">
        <v>75.239088065992831</v>
      </c>
    </row>
    <row r="8866" spans="1:12" x14ac:dyDescent="0.25">
      <c r="A8866" s="239" t="s">
        <v>19151</v>
      </c>
      <c r="B8866" s="189" t="s">
        <v>7450</v>
      </c>
      <c r="C8866" s="190" t="s">
        <v>7449</v>
      </c>
      <c r="D8866" s="190" t="s">
        <v>1200</v>
      </c>
      <c r="E8866" s="190" t="s">
        <v>20867</v>
      </c>
      <c r="F8866" s="190" t="s">
        <v>20869</v>
      </c>
      <c r="G8866" s="192">
        <v>39390</v>
      </c>
      <c r="H8866" s="191">
        <v>1481.11</v>
      </c>
      <c r="I8866" s="188">
        <v>26.594918675857972</v>
      </c>
      <c r="J8866" s="192">
        <v>60000</v>
      </c>
      <c r="K8866" s="191">
        <v>1536.3</v>
      </c>
      <c r="L8866" s="193">
        <v>39.054872095293888</v>
      </c>
    </row>
    <row r="8867" spans="1:12" x14ac:dyDescent="0.25">
      <c r="A8867" s="239" t="s">
        <v>19152</v>
      </c>
      <c r="B8867" s="189" t="s">
        <v>7450</v>
      </c>
      <c r="C8867" s="190" t="s">
        <v>7449</v>
      </c>
      <c r="D8867" s="190" t="s">
        <v>5614</v>
      </c>
      <c r="E8867" s="190" t="s">
        <v>20867</v>
      </c>
      <c r="F8867" s="190" t="s">
        <v>20869</v>
      </c>
      <c r="G8867" s="192">
        <v>35700</v>
      </c>
      <c r="H8867" s="191">
        <v>573.48</v>
      </c>
      <c r="I8867" s="188">
        <v>62.251517053776936</v>
      </c>
      <c r="J8867" s="192">
        <v>43300</v>
      </c>
      <c r="K8867" s="191">
        <v>573.5</v>
      </c>
      <c r="L8867" s="193">
        <v>75.501307759372281</v>
      </c>
    </row>
    <row r="8868" spans="1:12" x14ac:dyDescent="0.25">
      <c r="A8868" s="239" t="s">
        <v>19153</v>
      </c>
      <c r="B8868" s="189" t="s">
        <v>7450</v>
      </c>
      <c r="C8868" s="190" t="s">
        <v>7449</v>
      </c>
      <c r="D8868" s="190" t="s">
        <v>1201</v>
      </c>
      <c r="E8868" s="190" t="s">
        <v>20867</v>
      </c>
      <c r="F8868" s="190" t="s">
        <v>20869</v>
      </c>
      <c r="G8868" s="192">
        <v>398720</v>
      </c>
      <c r="H8868" s="191">
        <v>3932.19</v>
      </c>
      <c r="I8868" s="188">
        <v>101.39896597061689</v>
      </c>
      <c r="J8868" s="192">
        <v>417456</v>
      </c>
      <c r="K8868" s="191">
        <v>3997.8</v>
      </c>
      <c r="L8868" s="193">
        <v>104.42143178748312</v>
      </c>
    </row>
    <row r="8869" spans="1:12" x14ac:dyDescent="0.25">
      <c r="A8869" s="239" t="s">
        <v>19154</v>
      </c>
      <c r="B8869" s="189" t="s">
        <v>7450</v>
      </c>
      <c r="C8869" s="190" t="s">
        <v>7449</v>
      </c>
      <c r="D8869" s="190" t="s">
        <v>1202</v>
      </c>
      <c r="E8869" s="190" t="s">
        <v>20867</v>
      </c>
      <c r="F8869" s="190" t="s">
        <v>20869</v>
      </c>
      <c r="G8869" s="192">
        <v>125000</v>
      </c>
      <c r="H8869" s="191">
        <v>2337.21</v>
      </c>
      <c r="I8869" s="188">
        <v>53.482571099730016</v>
      </c>
      <c r="J8869" s="192">
        <v>130000</v>
      </c>
      <c r="K8869" s="191">
        <v>2371.4</v>
      </c>
      <c r="L8869" s="193">
        <v>54.819937589609509</v>
      </c>
    </row>
    <row r="8870" spans="1:12" x14ac:dyDescent="0.25">
      <c r="A8870" s="239" t="s">
        <v>19155</v>
      </c>
      <c r="B8870" s="189" t="s">
        <v>7454</v>
      </c>
      <c r="C8870" s="190" t="s">
        <v>7453</v>
      </c>
      <c r="D8870" s="190" t="s">
        <v>1203</v>
      </c>
      <c r="E8870" s="190" t="s">
        <v>20867</v>
      </c>
      <c r="F8870" s="190" t="s">
        <v>20869</v>
      </c>
      <c r="G8870" s="192">
        <v>7643</v>
      </c>
      <c r="H8870" s="191">
        <v>186.2</v>
      </c>
      <c r="I8870" s="188">
        <v>41.047261009667025</v>
      </c>
      <c r="J8870" s="192">
        <v>7784</v>
      </c>
      <c r="K8870" s="191">
        <v>189.6</v>
      </c>
      <c r="L8870" s="193">
        <v>41.05485232067511</v>
      </c>
    </row>
    <row r="8871" spans="1:12" x14ac:dyDescent="0.25">
      <c r="A8871" s="239" t="s">
        <v>19156</v>
      </c>
      <c r="B8871" s="189" t="s">
        <v>7454</v>
      </c>
      <c r="C8871" s="190" t="s">
        <v>7453</v>
      </c>
      <c r="D8871" s="190" t="s">
        <v>1204</v>
      </c>
      <c r="E8871" s="190" t="s">
        <v>20867</v>
      </c>
      <c r="F8871" s="190" t="s">
        <v>20869</v>
      </c>
      <c r="G8871" s="192">
        <v>17100</v>
      </c>
      <c r="H8871" s="191">
        <v>349.5</v>
      </c>
      <c r="I8871" s="188">
        <v>48.927038626609445</v>
      </c>
      <c r="J8871" s="192">
        <v>17586</v>
      </c>
      <c r="K8871" s="191">
        <v>358.4</v>
      </c>
      <c r="L8871" s="193">
        <v>49.068080357142861</v>
      </c>
    </row>
    <row r="8872" spans="1:12" x14ac:dyDescent="0.25">
      <c r="A8872" s="239" t="s">
        <v>19157</v>
      </c>
      <c r="B8872" s="189" t="s">
        <v>7454</v>
      </c>
      <c r="C8872" s="190" t="s">
        <v>7453</v>
      </c>
      <c r="D8872" s="190" t="s">
        <v>1205</v>
      </c>
      <c r="E8872" s="190" t="s">
        <v>20867</v>
      </c>
      <c r="F8872" s="190" t="s">
        <v>20869</v>
      </c>
      <c r="G8872" s="192">
        <v>2439</v>
      </c>
      <c r="H8872" s="191">
        <v>103.5</v>
      </c>
      <c r="I8872" s="188">
        <v>23.565217391304348</v>
      </c>
      <c r="J8872" s="192">
        <v>2485</v>
      </c>
      <c r="K8872" s="191">
        <v>104.4</v>
      </c>
      <c r="L8872" s="193">
        <v>23.802681992337163</v>
      </c>
    </row>
    <row r="8873" spans="1:12" x14ac:dyDescent="0.25">
      <c r="A8873" s="239" t="s">
        <v>19158</v>
      </c>
      <c r="B8873" s="189" t="s">
        <v>7454</v>
      </c>
      <c r="C8873" s="190" t="s">
        <v>7453</v>
      </c>
      <c r="D8873" s="190" t="s">
        <v>1206</v>
      </c>
      <c r="E8873" s="190" t="s">
        <v>20867</v>
      </c>
      <c r="F8873" s="190" t="s">
        <v>20869</v>
      </c>
      <c r="G8873" s="192">
        <v>18741</v>
      </c>
      <c r="H8873" s="191">
        <v>346.3</v>
      </c>
      <c r="I8873" s="188">
        <v>54.117816921744151</v>
      </c>
      <c r="J8873" s="192">
        <v>20181</v>
      </c>
      <c r="K8873" s="191">
        <v>357.4</v>
      </c>
      <c r="L8873" s="193">
        <v>56.46614437604925</v>
      </c>
    </row>
    <row r="8874" spans="1:12" x14ac:dyDescent="0.25">
      <c r="A8874" s="239" t="s">
        <v>19159</v>
      </c>
      <c r="B8874" s="189" t="s">
        <v>7454</v>
      </c>
      <c r="C8874" s="190" t="s">
        <v>7453</v>
      </c>
      <c r="D8874" s="190" t="s">
        <v>1207</v>
      </c>
      <c r="E8874" s="190" t="s">
        <v>20867</v>
      </c>
      <c r="F8874" s="190" t="s">
        <v>20869</v>
      </c>
      <c r="G8874" s="192">
        <v>6140</v>
      </c>
      <c r="H8874" s="191">
        <v>212.6</v>
      </c>
      <c r="I8874" s="188">
        <v>28.880526810912514</v>
      </c>
      <c r="J8874" s="192">
        <v>7000</v>
      </c>
      <c r="K8874" s="191">
        <v>215.9</v>
      </c>
      <c r="L8874" s="193">
        <v>32.422417786012041</v>
      </c>
    </row>
    <row r="8875" spans="1:12" x14ac:dyDescent="0.25">
      <c r="A8875" s="239" t="s">
        <v>19160</v>
      </c>
      <c r="B8875" s="189" t="s">
        <v>7454</v>
      </c>
      <c r="C8875" s="190" t="s">
        <v>7453</v>
      </c>
      <c r="D8875" s="190" t="s">
        <v>1208</v>
      </c>
      <c r="E8875" s="190" t="s">
        <v>20867</v>
      </c>
      <c r="F8875" s="190" t="s">
        <v>20869</v>
      </c>
      <c r="G8875" s="192">
        <v>17927</v>
      </c>
      <c r="H8875" s="191">
        <v>325.60000000000002</v>
      </c>
      <c r="I8875" s="188">
        <v>55.058353808353807</v>
      </c>
      <c r="J8875" s="192">
        <v>20672</v>
      </c>
      <c r="K8875" s="191">
        <v>333.1</v>
      </c>
      <c r="L8875" s="193">
        <v>62.059441609126381</v>
      </c>
    </row>
    <row r="8876" spans="1:12" x14ac:dyDescent="0.25">
      <c r="A8876" s="239" t="s">
        <v>19161</v>
      </c>
      <c r="B8876" s="189" t="s">
        <v>7454</v>
      </c>
      <c r="C8876" s="190" t="s">
        <v>7453</v>
      </c>
      <c r="D8876" s="190" t="s">
        <v>1209</v>
      </c>
      <c r="E8876" s="190" t="s">
        <v>20867</v>
      </c>
      <c r="F8876" s="190" t="s">
        <v>20869</v>
      </c>
      <c r="G8876" s="192">
        <v>10876</v>
      </c>
      <c r="H8876" s="191">
        <v>205.2</v>
      </c>
      <c r="I8876" s="188">
        <v>53.001949317738791</v>
      </c>
      <c r="J8876" s="192">
        <v>11083</v>
      </c>
      <c r="K8876" s="191">
        <v>213.8</v>
      </c>
      <c r="L8876" s="193">
        <v>51.838166510757716</v>
      </c>
    </row>
    <row r="8877" spans="1:12" x14ac:dyDescent="0.25">
      <c r="A8877" s="239" t="s">
        <v>19162</v>
      </c>
      <c r="B8877" s="189" t="s">
        <v>7454</v>
      </c>
      <c r="C8877" s="190" t="s">
        <v>7453</v>
      </c>
      <c r="D8877" s="190" t="s">
        <v>19163</v>
      </c>
      <c r="E8877" s="190" t="s">
        <v>20867</v>
      </c>
      <c r="F8877" s="190" t="s">
        <v>20868</v>
      </c>
      <c r="G8877" s="192">
        <v>0</v>
      </c>
      <c r="H8877" s="191">
        <v>17.7</v>
      </c>
      <c r="I8877" s="188">
        <v>0</v>
      </c>
      <c r="J8877" s="192">
        <v>0</v>
      </c>
      <c r="K8877" s="191">
        <v>21.3</v>
      </c>
      <c r="L8877" s="193">
        <v>0</v>
      </c>
    </row>
    <row r="8878" spans="1:12" x14ac:dyDescent="0.25">
      <c r="A8878" s="239" t="s">
        <v>19164</v>
      </c>
      <c r="B8878" s="189" t="s">
        <v>7454</v>
      </c>
      <c r="C8878" s="190" t="s">
        <v>7453</v>
      </c>
      <c r="D8878" s="190" t="s">
        <v>1210</v>
      </c>
      <c r="E8878" s="190" t="s">
        <v>20867</v>
      </c>
      <c r="F8878" s="190" t="s">
        <v>20869</v>
      </c>
      <c r="G8878" s="192">
        <v>19275</v>
      </c>
      <c r="H8878" s="191">
        <v>240.7</v>
      </c>
      <c r="I8878" s="188">
        <v>80.07893643539677</v>
      </c>
      <c r="J8878" s="192">
        <v>21000</v>
      </c>
      <c r="K8878" s="191">
        <v>245.2</v>
      </c>
      <c r="L8878" s="193">
        <v>85.644371941272439</v>
      </c>
    </row>
    <row r="8879" spans="1:12" x14ac:dyDescent="0.25">
      <c r="A8879" s="239" t="s">
        <v>19165</v>
      </c>
      <c r="B8879" s="189" t="s">
        <v>7454</v>
      </c>
      <c r="C8879" s="190" t="s">
        <v>7453</v>
      </c>
      <c r="D8879" s="190" t="s">
        <v>1211</v>
      </c>
      <c r="E8879" s="190" t="s">
        <v>20867</v>
      </c>
      <c r="F8879" s="190" t="s">
        <v>20869</v>
      </c>
      <c r="G8879" s="192">
        <v>13378</v>
      </c>
      <c r="H8879" s="191">
        <v>571.79999999999995</v>
      </c>
      <c r="I8879" s="188">
        <v>23.396292409933544</v>
      </c>
      <c r="J8879" s="192">
        <v>13643</v>
      </c>
      <c r="K8879" s="191">
        <v>575.29999999999995</v>
      </c>
      <c r="L8879" s="193">
        <v>23.71458369546324</v>
      </c>
    </row>
    <row r="8880" spans="1:12" x14ac:dyDescent="0.25">
      <c r="A8880" s="239" t="s">
        <v>19166</v>
      </c>
      <c r="B8880" s="189" t="s">
        <v>7454</v>
      </c>
      <c r="C8880" s="190" t="s">
        <v>7453</v>
      </c>
      <c r="D8880" s="190" t="s">
        <v>1212</v>
      </c>
      <c r="E8880" s="190" t="s">
        <v>20867</v>
      </c>
      <c r="F8880" s="190" t="s">
        <v>20869</v>
      </c>
      <c r="G8880" s="192">
        <v>14828</v>
      </c>
      <c r="H8880" s="191">
        <v>357.9</v>
      </c>
      <c r="I8880" s="188">
        <v>41.430567197541215</v>
      </c>
      <c r="J8880" s="192">
        <v>15312</v>
      </c>
      <c r="K8880" s="191">
        <v>365.8</v>
      </c>
      <c r="L8880" s="193">
        <v>41.858939311098958</v>
      </c>
    </row>
    <row r="8881" spans="1:12" x14ac:dyDescent="0.25">
      <c r="A8881" s="239" t="s">
        <v>19167</v>
      </c>
      <c r="B8881" s="189" t="s">
        <v>7454</v>
      </c>
      <c r="C8881" s="190" t="s">
        <v>7453</v>
      </c>
      <c r="D8881" s="190" t="s">
        <v>4406</v>
      </c>
      <c r="E8881" s="190" t="s">
        <v>20867</v>
      </c>
      <c r="F8881" s="190" t="s">
        <v>20869</v>
      </c>
      <c r="G8881" s="192">
        <v>9497</v>
      </c>
      <c r="H8881" s="191">
        <v>281.89999999999998</v>
      </c>
      <c r="I8881" s="188">
        <v>33.689251507626821</v>
      </c>
      <c r="J8881" s="192">
        <v>9477</v>
      </c>
      <c r="K8881" s="191">
        <v>281.7</v>
      </c>
      <c r="L8881" s="193">
        <v>33.642172523961662</v>
      </c>
    </row>
    <row r="8882" spans="1:12" x14ac:dyDescent="0.25">
      <c r="A8882" s="239" t="s">
        <v>19168</v>
      </c>
      <c r="B8882" s="189" t="s">
        <v>7454</v>
      </c>
      <c r="C8882" s="190" t="s">
        <v>7453</v>
      </c>
      <c r="D8882" s="190" t="s">
        <v>1213</v>
      </c>
      <c r="E8882" s="190" t="s">
        <v>20867</v>
      </c>
      <c r="F8882" s="190" t="s">
        <v>20869</v>
      </c>
      <c r="G8882" s="192">
        <v>41835</v>
      </c>
      <c r="H8882" s="191">
        <v>883.2</v>
      </c>
      <c r="I8882" s="188">
        <v>47.367527173913039</v>
      </c>
      <c r="J8882" s="192">
        <v>43048</v>
      </c>
      <c r="K8882" s="191">
        <v>937.3</v>
      </c>
      <c r="L8882" s="193">
        <v>45.927664568441273</v>
      </c>
    </row>
    <row r="8883" spans="1:12" x14ac:dyDescent="0.25">
      <c r="A8883" s="239" t="s">
        <v>19169</v>
      </c>
      <c r="B8883" s="189" t="s">
        <v>7454</v>
      </c>
      <c r="C8883" s="190" t="s">
        <v>7453</v>
      </c>
      <c r="D8883" s="190" t="s">
        <v>3463</v>
      </c>
      <c r="E8883" s="190" t="s">
        <v>20867</v>
      </c>
      <c r="F8883" s="190" t="s">
        <v>20869</v>
      </c>
      <c r="G8883" s="192">
        <v>6018</v>
      </c>
      <c r="H8883" s="191">
        <v>170.5</v>
      </c>
      <c r="I8883" s="188">
        <v>35.296187683284458</v>
      </c>
      <c r="J8883" s="192">
        <v>6042</v>
      </c>
      <c r="K8883" s="191">
        <v>176.3</v>
      </c>
      <c r="L8883" s="193">
        <v>34.271128757799204</v>
      </c>
    </row>
    <row r="8884" spans="1:12" x14ac:dyDescent="0.25">
      <c r="A8884" s="239" t="s">
        <v>19170</v>
      </c>
      <c r="B8884" s="189" t="s">
        <v>7454</v>
      </c>
      <c r="C8884" s="190" t="s">
        <v>7453</v>
      </c>
      <c r="D8884" s="190" t="s">
        <v>1214</v>
      </c>
      <c r="E8884" s="190" t="s">
        <v>20867</v>
      </c>
      <c r="F8884" s="190" t="s">
        <v>20869</v>
      </c>
      <c r="G8884" s="192">
        <v>55835</v>
      </c>
      <c r="H8884" s="191">
        <v>1193</v>
      </c>
      <c r="I8884" s="188">
        <v>46.802179379715007</v>
      </c>
      <c r="J8884" s="192">
        <v>66052</v>
      </c>
      <c r="K8884" s="191">
        <v>1212</v>
      </c>
      <c r="L8884" s="193">
        <v>54.4983498349835</v>
      </c>
    </row>
    <row r="8885" spans="1:12" x14ac:dyDescent="0.25">
      <c r="A8885" s="239" t="s">
        <v>19171</v>
      </c>
      <c r="B8885" s="189" t="s">
        <v>7454</v>
      </c>
      <c r="C8885" s="190" t="s">
        <v>7453</v>
      </c>
      <c r="D8885" s="190" t="s">
        <v>1215</v>
      </c>
      <c r="E8885" s="190" t="s">
        <v>20867</v>
      </c>
      <c r="F8885" s="190" t="s">
        <v>20869</v>
      </c>
      <c r="G8885" s="192">
        <v>20150</v>
      </c>
      <c r="H8885" s="191">
        <v>782.6</v>
      </c>
      <c r="I8885" s="188">
        <v>25.747508305647841</v>
      </c>
      <c r="J8885" s="192">
        <v>20029</v>
      </c>
      <c r="K8885" s="191">
        <v>778.8</v>
      </c>
      <c r="L8885" s="193">
        <v>25.717770929635339</v>
      </c>
    </row>
    <row r="8886" spans="1:12" x14ac:dyDescent="0.25">
      <c r="A8886" s="239" t="s">
        <v>19172</v>
      </c>
      <c r="B8886" s="189" t="s">
        <v>7454</v>
      </c>
      <c r="C8886" s="190" t="s">
        <v>7453</v>
      </c>
      <c r="D8886" s="190" t="s">
        <v>1216</v>
      </c>
      <c r="E8886" s="190" t="s">
        <v>20867</v>
      </c>
      <c r="F8886" s="190" t="s">
        <v>20869</v>
      </c>
      <c r="G8886" s="192">
        <v>4730</v>
      </c>
      <c r="H8886" s="191">
        <v>205.2</v>
      </c>
      <c r="I8886" s="188">
        <v>23.050682261208578</v>
      </c>
      <c r="J8886" s="192">
        <v>4838</v>
      </c>
      <c r="K8886" s="191">
        <v>209.9</v>
      </c>
      <c r="L8886" s="193">
        <v>23.049070986183896</v>
      </c>
    </row>
    <row r="8887" spans="1:12" x14ac:dyDescent="0.25">
      <c r="A8887" s="239" t="s">
        <v>19173</v>
      </c>
      <c r="B8887" s="189" t="s">
        <v>7454</v>
      </c>
      <c r="C8887" s="190" t="s">
        <v>7453</v>
      </c>
      <c r="D8887" s="190" t="s">
        <v>1217</v>
      </c>
      <c r="E8887" s="190" t="s">
        <v>20867</v>
      </c>
      <c r="F8887" s="190" t="s">
        <v>20869</v>
      </c>
      <c r="G8887" s="192">
        <v>47661</v>
      </c>
      <c r="H8887" s="191">
        <v>577.1</v>
      </c>
      <c r="I8887" s="188">
        <v>82.587073297522096</v>
      </c>
      <c r="J8887" s="192">
        <v>49646</v>
      </c>
      <c r="K8887" s="191">
        <v>580.79999999999995</v>
      </c>
      <c r="L8887" s="193">
        <v>85.478650137741056</v>
      </c>
    </row>
    <row r="8888" spans="1:12" x14ac:dyDescent="0.25">
      <c r="A8888" s="239" t="s">
        <v>19174</v>
      </c>
      <c r="B8888" s="189" t="s">
        <v>7454</v>
      </c>
      <c r="C8888" s="190" t="s">
        <v>7453</v>
      </c>
      <c r="D8888" s="190" t="s">
        <v>4721</v>
      </c>
      <c r="E8888" s="190" t="s">
        <v>20867</v>
      </c>
      <c r="F8888" s="190" t="s">
        <v>20869</v>
      </c>
      <c r="G8888" s="192">
        <v>418420</v>
      </c>
      <c r="H8888" s="191">
        <v>3363.7</v>
      </c>
      <c r="I8888" s="188">
        <v>124.39278175818296</v>
      </c>
      <c r="J8888" s="192">
        <v>435999</v>
      </c>
      <c r="K8888" s="191">
        <v>3436.9</v>
      </c>
      <c r="L8888" s="193">
        <v>126.85821525211674</v>
      </c>
    </row>
    <row r="8889" spans="1:12" x14ac:dyDescent="0.25">
      <c r="A8889" s="239" t="s">
        <v>19175</v>
      </c>
      <c r="B8889" s="189" t="s">
        <v>7454</v>
      </c>
      <c r="C8889" s="190" t="s">
        <v>7453</v>
      </c>
      <c r="D8889" s="190" t="s">
        <v>4407</v>
      </c>
      <c r="E8889" s="190" t="s">
        <v>20867</v>
      </c>
      <c r="F8889" s="190" t="s">
        <v>20869</v>
      </c>
      <c r="G8889" s="192">
        <v>17842</v>
      </c>
      <c r="H8889" s="191">
        <v>440.76</v>
      </c>
      <c r="I8889" s="188">
        <v>40.480079862056449</v>
      </c>
      <c r="J8889" s="192">
        <v>17944</v>
      </c>
      <c r="K8889" s="191">
        <v>447.6</v>
      </c>
      <c r="L8889" s="193">
        <v>40.089365504915101</v>
      </c>
    </row>
    <row r="8890" spans="1:12" x14ac:dyDescent="0.25">
      <c r="A8890" s="239" t="s">
        <v>19176</v>
      </c>
      <c r="B8890" s="189" t="s">
        <v>7454</v>
      </c>
      <c r="C8890" s="190" t="s">
        <v>7453</v>
      </c>
      <c r="D8890" s="190" t="s">
        <v>4722</v>
      </c>
      <c r="E8890" s="190" t="s">
        <v>20867</v>
      </c>
      <c r="F8890" s="190" t="s">
        <v>20869</v>
      </c>
      <c r="G8890" s="192">
        <v>11553</v>
      </c>
      <c r="H8890" s="191">
        <v>334.09</v>
      </c>
      <c r="I8890" s="188">
        <v>34.580502259870094</v>
      </c>
      <c r="J8890" s="192">
        <v>11476</v>
      </c>
      <c r="K8890" s="191">
        <v>330</v>
      </c>
      <c r="L8890" s="193">
        <v>34.775757575757574</v>
      </c>
    </row>
    <row r="8891" spans="1:12" x14ac:dyDescent="0.25">
      <c r="A8891" s="239" t="s">
        <v>19177</v>
      </c>
      <c r="B8891" s="189" t="s">
        <v>7454</v>
      </c>
      <c r="C8891" s="190" t="s">
        <v>7453</v>
      </c>
      <c r="D8891" s="190" t="s">
        <v>4723</v>
      </c>
      <c r="E8891" s="190" t="s">
        <v>20867</v>
      </c>
      <c r="F8891" s="190" t="s">
        <v>20869</v>
      </c>
      <c r="G8891" s="192">
        <v>8980</v>
      </c>
      <c r="H8891" s="191">
        <v>155.80000000000001</v>
      </c>
      <c r="I8891" s="188">
        <v>57.6379974326059</v>
      </c>
      <c r="J8891" s="192">
        <v>9055</v>
      </c>
      <c r="K8891" s="191">
        <v>156.9</v>
      </c>
      <c r="L8891" s="193">
        <v>57.711918419375394</v>
      </c>
    </row>
    <row r="8892" spans="1:12" x14ac:dyDescent="0.25">
      <c r="A8892" s="239" t="s">
        <v>19178</v>
      </c>
      <c r="B8892" s="189" t="s">
        <v>7454</v>
      </c>
      <c r="C8892" s="190" t="s">
        <v>7453</v>
      </c>
      <c r="D8892" s="190" t="s">
        <v>4724</v>
      </c>
      <c r="E8892" s="190" t="s">
        <v>20867</v>
      </c>
      <c r="F8892" s="190" t="s">
        <v>20869</v>
      </c>
      <c r="G8892" s="192">
        <v>30617</v>
      </c>
      <c r="H8892" s="191">
        <v>525.1</v>
      </c>
      <c r="I8892" s="188">
        <v>58.306989144924771</v>
      </c>
      <c r="J8892" s="192">
        <v>32048</v>
      </c>
      <c r="K8892" s="191">
        <v>529.79999999999995</v>
      </c>
      <c r="L8892" s="193">
        <v>60.490751226878075</v>
      </c>
    </row>
    <row r="8893" spans="1:12" x14ac:dyDescent="0.25">
      <c r="A8893" s="239" t="s">
        <v>19179</v>
      </c>
      <c r="B8893" s="189" t="s">
        <v>7454</v>
      </c>
      <c r="C8893" s="190" t="s">
        <v>7453</v>
      </c>
      <c r="D8893" s="190" t="s">
        <v>4725</v>
      </c>
      <c r="E8893" s="190" t="s">
        <v>20867</v>
      </c>
      <c r="F8893" s="190" t="s">
        <v>20869</v>
      </c>
      <c r="G8893" s="192">
        <v>20953</v>
      </c>
      <c r="H8893" s="191">
        <v>788.6</v>
      </c>
      <c r="I8893" s="188">
        <v>26.569870656860257</v>
      </c>
      <c r="J8893" s="192">
        <v>21490</v>
      </c>
      <c r="K8893" s="191">
        <v>808.7</v>
      </c>
      <c r="L8893" s="193">
        <v>26.573513045628786</v>
      </c>
    </row>
    <row r="8894" spans="1:12" x14ac:dyDescent="0.25">
      <c r="A8894" s="239" t="s">
        <v>19180</v>
      </c>
      <c r="B8894" s="189" t="s">
        <v>7454</v>
      </c>
      <c r="C8894" s="190" t="s">
        <v>7453</v>
      </c>
      <c r="D8894" s="190" t="s">
        <v>4990</v>
      </c>
      <c r="E8894" s="190" t="s">
        <v>20867</v>
      </c>
      <c r="F8894" s="190" t="s">
        <v>20869</v>
      </c>
      <c r="G8894" s="192">
        <v>7519</v>
      </c>
      <c r="H8894" s="191">
        <v>198.3</v>
      </c>
      <c r="I8894" s="188">
        <v>37.917297024710031</v>
      </c>
      <c r="J8894" s="192">
        <v>7530</v>
      </c>
      <c r="K8894" s="191">
        <v>200.4</v>
      </c>
      <c r="L8894" s="193">
        <v>37.574850299401199</v>
      </c>
    </row>
    <row r="8895" spans="1:12" x14ac:dyDescent="0.25">
      <c r="A8895" s="239" t="s">
        <v>19181</v>
      </c>
      <c r="B8895" s="189" t="s">
        <v>7454</v>
      </c>
      <c r="C8895" s="190" t="s">
        <v>7453</v>
      </c>
      <c r="D8895" s="190" t="s">
        <v>4726</v>
      </c>
      <c r="E8895" s="190" t="s">
        <v>20867</v>
      </c>
      <c r="F8895" s="190" t="s">
        <v>20869</v>
      </c>
      <c r="G8895" s="192">
        <v>36829</v>
      </c>
      <c r="H8895" s="191">
        <v>546</v>
      </c>
      <c r="I8895" s="188">
        <v>67.452380952380949</v>
      </c>
      <c r="J8895" s="192">
        <v>37752</v>
      </c>
      <c r="K8895" s="191">
        <v>548.70000000000005</v>
      </c>
      <c r="L8895" s="193">
        <v>68.802624384909777</v>
      </c>
    </row>
    <row r="8896" spans="1:12" x14ac:dyDescent="0.25">
      <c r="A8896" s="239" t="s">
        <v>19182</v>
      </c>
      <c r="B8896" s="189" t="s">
        <v>7454</v>
      </c>
      <c r="C8896" s="190" t="s">
        <v>7453</v>
      </c>
      <c r="D8896" s="190" t="s">
        <v>4727</v>
      </c>
      <c r="E8896" s="190" t="s">
        <v>20867</v>
      </c>
      <c r="F8896" s="190" t="s">
        <v>20869</v>
      </c>
      <c r="G8896" s="192">
        <v>9208</v>
      </c>
      <c r="H8896" s="191">
        <v>332.6</v>
      </c>
      <c r="I8896" s="188">
        <v>27.684906794948887</v>
      </c>
      <c r="J8896" s="192">
        <v>9245</v>
      </c>
      <c r="K8896" s="191">
        <v>338.3</v>
      </c>
      <c r="L8896" s="193">
        <v>27.327815548329884</v>
      </c>
    </row>
    <row r="8897" spans="1:12" x14ac:dyDescent="0.25">
      <c r="A8897" s="239" t="s">
        <v>19183</v>
      </c>
      <c r="B8897" s="189" t="s">
        <v>7454</v>
      </c>
      <c r="C8897" s="190" t="s">
        <v>7453</v>
      </c>
      <c r="D8897" s="190" t="s">
        <v>4408</v>
      </c>
      <c r="E8897" s="190" t="s">
        <v>20867</v>
      </c>
      <c r="F8897" s="190" t="s">
        <v>20869</v>
      </c>
      <c r="G8897" s="192">
        <v>8000</v>
      </c>
      <c r="H8897" s="191">
        <v>191.3</v>
      </c>
      <c r="I8897" s="188">
        <v>41.819132253005748</v>
      </c>
      <c r="J8897" s="192">
        <v>8000</v>
      </c>
      <c r="K8897" s="191">
        <v>195.5</v>
      </c>
      <c r="L8897" s="193">
        <v>40.92071611253197</v>
      </c>
    </row>
    <row r="8898" spans="1:12" x14ac:dyDescent="0.25">
      <c r="A8898" s="239" t="s">
        <v>19184</v>
      </c>
      <c r="B8898" s="189" t="s">
        <v>7454</v>
      </c>
      <c r="C8898" s="190" t="s">
        <v>7453</v>
      </c>
      <c r="D8898" s="190" t="s">
        <v>3154</v>
      </c>
      <c r="E8898" s="190" t="s">
        <v>20867</v>
      </c>
      <c r="F8898" s="190" t="s">
        <v>20869</v>
      </c>
      <c r="G8898" s="192">
        <v>8717</v>
      </c>
      <c r="H8898" s="191">
        <v>173.1</v>
      </c>
      <c r="I8898" s="188">
        <v>50.35817446562681</v>
      </c>
      <c r="J8898" s="192">
        <v>9753</v>
      </c>
      <c r="K8898" s="191">
        <v>174</v>
      </c>
      <c r="L8898" s="193">
        <v>56.051724137931032</v>
      </c>
    </row>
    <row r="8899" spans="1:12" x14ac:dyDescent="0.25">
      <c r="A8899" s="239" t="s">
        <v>19185</v>
      </c>
      <c r="B8899" s="189" t="s">
        <v>7454</v>
      </c>
      <c r="C8899" s="190" t="s">
        <v>7453</v>
      </c>
      <c r="D8899" s="190" t="s">
        <v>4728</v>
      </c>
      <c r="E8899" s="190" t="s">
        <v>20867</v>
      </c>
      <c r="F8899" s="190" t="s">
        <v>20869</v>
      </c>
      <c r="G8899" s="192">
        <v>5896</v>
      </c>
      <c r="H8899" s="191">
        <v>247.42</v>
      </c>
      <c r="I8899" s="188">
        <v>23.829924824185596</v>
      </c>
      <c r="J8899" s="192">
        <v>5871</v>
      </c>
      <c r="K8899" s="191">
        <v>254.5</v>
      </c>
      <c r="L8899" s="193">
        <v>23.06876227897839</v>
      </c>
    </row>
    <row r="8900" spans="1:12" x14ac:dyDescent="0.25">
      <c r="A8900" s="239" t="s">
        <v>19186</v>
      </c>
      <c r="B8900" s="189" t="s">
        <v>7454</v>
      </c>
      <c r="C8900" s="190" t="s">
        <v>7453</v>
      </c>
      <c r="D8900" s="190" t="s">
        <v>19187</v>
      </c>
      <c r="E8900" s="190" t="s">
        <v>20867</v>
      </c>
      <c r="F8900" s="190" t="s">
        <v>20868</v>
      </c>
      <c r="G8900" s="192">
        <v>0</v>
      </c>
      <c r="H8900" s="191">
        <v>108.3</v>
      </c>
      <c r="I8900" s="188">
        <v>0</v>
      </c>
      <c r="J8900" s="192">
        <v>0</v>
      </c>
      <c r="K8900" s="191">
        <v>111.5</v>
      </c>
      <c r="L8900" s="193">
        <v>0</v>
      </c>
    </row>
    <row r="8901" spans="1:12" x14ac:dyDescent="0.25">
      <c r="A8901" s="239" t="s">
        <v>19188</v>
      </c>
      <c r="B8901" s="189" t="s">
        <v>7454</v>
      </c>
      <c r="C8901" s="190" t="s">
        <v>7453</v>
      </c>
      <c r="D8901" s="190" t="s">
        <v>4729</v>
      </c>
      <c r="E8901" s="190" t="s">
        <v>20867</v>
      </c>
      <c r="F8901" s="190" t="s">
        <v>20869</v>
      </c>
      <c r="G8901" s="192">
        <v>2700</v>
      </c>
      <c r="H8901" s="191">
        <v>118.4</v>
      </c>
      <c r="I8901" s="188">
        <v>22.804054054054053</v>
      </c>
      <c r="J8901" s="192">
        <v>2648</v>
      </c>
      <c r="K8901" s="191">
        <v>119.9</v>
      </c>
      <c r="L8901" s="193">
        <v>22.085070892410339</v>
      </c>
    </row>
    <row r="8902" spans="1:12" x14ac:dyDescent="0.25">
      <c r="A8902" s="239" t="s">
        <v>19189</v>
      </c>
      <c r="B8902" s="189" t="s">
        <v>7454</v>
      </c>
      <c r="C8902" s="190" t="s">
        <v>7453</v>
      </c>
      <c r="D8902" s="190" t="s">
        <v>1947</v>
      </c>
      <c r="E8902" s="190" t="s">
        <v>20867</v>
      </c>
      <c r="F8902" s="190" t="s">
        <v>20869</v>
      </c>
      <c r="G8902" s="192">
        <v>9360</v>
      </c>
      <c r="H8902" s="191">
        <v>369.1</v>
      </c>
      <c r="I8902" s="188">
        <v>25.358981305879166</v>
      </c>
      <c r="J8902" s="192">
        <v>11232</v>
      </c>
      <c r="K8902" s="191">
        <v>376.2</v>
      </c>
      <c r="L8902" s="193">
        <v>29.85645933014354</v>
      </c>
    </row>
    <row r="8903" spans="1:12" x14ac:dyDescent="0.25">
      <c r="A8903" s="239" t="s">
        <v>19190</v>
      </c>
      <c r="B8903" s="189" t="s">
        <v>7454</v>
      </c>
      <c r="C8903" s="190" t="s">
        <v>7453</v>
      </c>
      <c r="D8903" s="190" t="s">
        <v>1948</v>
      </c>
      <c r="E8903" s="190" t="s">
        <v>20867</v>
      </c>
      <c r="F8903" s="190" t="s">
        <v>20869</v>
      </c>
      <c r="G8903" s="192">
        <v>1786</v>
      </c>
      <c r="H8903" s="191">
        <v>99.1</v>
      </c>
      <c r="I8903" s="188">
        <v>18.022199798183653</v>
      </c>
      <c r="J8903" s="192">
        <v>1804</v>
      </c>
      <c r="K8903" s="191">
        <v>101.7</v>
      </c>
      <c r="L8903" s="193">
        <v>17.738446411012781</v>
      </c>
    </row>
    <row r="8904" spans="1:12" x14ac:dyDescent="0.25">
      <c r="A8904" s="239" t="s">
        <v>19191</v>
      </c>
      <c r="B8904" s="189" t="s">
        <v>7454</v>
      </c>
      <c r="C8904" s="190" t="s">
        <v>7453</v>
      </c>
      <c r="D8904" s="190" t="s">
        <v>4730</v>
      </c>
      <c r="E8904" s="190" t="s">
        <v>20867</v>
      </c>
      <c r="F8904" s="190" t="s">
        <v>20869</v>
      </c>
      <c r="G8904" s="192">
        <v>9727</v>
      </c>
      <c r="H8904" s="191">
        <v>140.19999999999999</v>
      </c>
      <c r="I8904" s="188">
        <v>69.379457917261064</v>
      </c>
      <c r="J8904" s="192">
        <v>10750</v>
      </c>
      <c r="K8904" s="191">
        <v>137.9</v>
      </c>
      <c r="L8904" s="193">
        <v>77.955039883973896</v>
      </c>
    </row>
    <row r="8905" spans="1:12" x14ac:dyDescent="0.25">
      <c r="A8905" s="239" t="s">
        <v>19192</v>
      </c>
      <c r="B8905" s="189" t="s">
        <v>7454</v>
      </c>
      <c r="C8905" s="190" t="s">
        <v>7453</v>
      </c>
      <c r="D8905" s="190" t="s">
        <v>4731</v>
      </c>
      <c r="E8905" s="190" t="s">
        <v>20867</v>
      </c>
      <c r="F8905" s="190" t="s">
        <v>20869</v>
      </c>
      <c r="G8905" s="192">
        <v>14503</v>
      </c>
      <c r="H8905" s="191">
        <v>203.6</v>
      </c>
      <c r="I8905" s="188">
        <v>71.232809430255401</v>
      </c>
      <c r="J8905" s="192">
        <v>14503</v>
      </c>
      <c r="K8905" s="191">
        <v>200.2</v>
      </c>
      <c r="L8905" s="193">
        <v>72.442557442557444</v>
      </c>
    </row>
    <row r="8906" spans="1:12" x14ac:dyDescent="0.25">
      <c r="A8906" s="239" t="s">
        <v>19193</v>
      </c>
      <c r="B8906" s="189" t="s">
        <v>7454</v>
      </c>
      <c r="C8906" s="190" t="s">
        <v>7453</v>
      </c>
      <c r="D8906" s="190" t="s">
        <v>4732</v>
      </c>
      <c r="E8906" s="190" t="s">
        <v>20867</v>
      </c>
      <c r="F8906" s="190" t="s">
        <v>20869</v>
      </c>
      <c r="G8906" s="192">
        <v>37281</v>
      </c>
      <c r="H8906" s="191">
        <v>682.7</v>
      </c>
      <c r="I8906" s="188">
        <v>54.60817342903178</v>
      </c>
      <c r="J8906" s="192">
        <v>37315</v>
      </c>
      <c r="K8906" s="191">
        <v>682.6</v>
      </c>
      <c r="L8906" s="193">
        <v>54.665983006152942</v>
      </c>
    </row>
    <row r="8907" spans="1:12" x14ac:dyDescent="0.25">
      <c r="A8907" s="239" t="s">
        <v>19194</v>
      </c>
      <c r="B8907" s="189" t="s">
        <v>7454</v>
      </c>
      <c r="C8907" s="190" t="s">
        <v>7453</v>
      </c>
      <c r="D8907" s="190" t="s">
        <v>4733</v>
      </c>
      <c r="E8907" s="190" t="s">
        <v>20867</v>
      </c>
      <c r="F8907" s="190" t="s">
        <v>20869</v>
      </c>
      <c r="G8907" s="192">
        <v>21266</v>
      </c>
      <c r="H8907" s="191">
        <v>382.8</v>
      </c>
      <c r="I8907" s="188">
        <v>55.553814002089865</v>
      </c>
      <c r="J8907" s="192">
        <v>26152</v>
      </c>
      <c r="K8907" s="191">
        <v>391.9</v>
      </c>
      <c r="L8907" s="193">
        <v>66.731309007399844</v>
      </c>
    </row>
    <row r="8908" spans="1:12" x14ac:dyDescent="0.25">
      <c r="A8908" s="239" t="s">
        <v>19195</v>
      </c>
      <c r="B8908" s="189" t="s">
        <v>7454</v>
      </c>
      <c r="C8908" s="190" t="s">
        <v>7453</v>
      </c>
      <c r="D8908" s="190" t="s">
        <v>4734</v>
      </c>
      <c r="E8908" s="190" t="s">
        <v>20867</v>
      </c>
      <c r="F8908" s="190" t="s">
        <v>20869</v>
      </c>
      <c r="G8908" s="192">
        <v>7300</v>
      </c>
      <c r="H8908" s="191">
        <v>282.39999999999998</v>
      </c>
      <c r="I8908" s="188">
        <v>25.849858356940512</v>
      </c>
      <c r="J8908" s="192">
        <v>8250</v>
      </c>
      <c r="K8908" s="191">
        <v>295.7</v>
      </c>
      <c r="L8908" s="193">
        <v>27.899898545823472</v>
      </c>
    </row>
    <row r="8909" spans="1:12" x14ac:dyDescent="0.25">
      <c r="A8909" s="239" t="s">
        <v>19196</v>
      </c>
      <c r="B8909" s="189" t="s">
        <v>7454</v>
      </c>
      <c r="C8909" s="190" t="s">
        <v>7453</v>
      </c>
      <c r="D8909" s="190" t="s">
        <v>4735</v>
      </c>
      <c r="E8909" s="190" t="s">
        <v>20867</v>
      </c>
      <c r="F8909" s="190" t="s">
        <v>20869</v>
      </c>
      <c r="G8909" s="192">
        <v>2959</v>
      </c>
      <c r="H8909" s="191">
        <v>72.8</v>
      </c>
      <c r="I8909" s="188">
        <v>40.645604395604394</v>
      </c>
      <c r="J8909" s="192">
        <v>3070</v>
      </c>
      <c r="K8909" s="191">
        <v>78.400000000000006</v>
      </c>
      <c r="L8909" s="193">
        <v>39.158163265306122</v>
      </c>
    </row>
    <row r="8910" spans="1:12" x14ac:dyDescent="0.25">
      <c r="A8910" s="239" t="s">
        <v>19197</v>
      </c>
      <c r="B8910" s="189" t="s">
        <v>7454</v>
      </c>
      <c r="C8910" s="190" t="s">
        <v>7453</v>
      </c>
      <c r="D8910" s="190" t="s">
        <v>2930</v>
      </c>
      <c r="E8910" s="190" t="s">
        <v>20867</v>
      </c>
      <c r="F8910" s="190" t="s">
        <v>20869</v>
      </c>
      <c r="G8910" s="192">
        <v>56312</v>
      </c>
      <c r="H8910" s="191">
        <v>905.2</v>
      </c>
      <c r="I8910" s="188">
        <v>62.209456473707462</v>
      </c>
      <c r="J8910" s="192">
        <v>61430</v>
      </c>
      <c r="K8910" s="191">
        <v>926.3</v>
      </c>
      <c r="L8910" s="193">
        <v>66.317607686494654</v>
      </c>
    </row>
    <row r="8911" spans="1:12" x14ac:dyDescent="0.25">
      <c r="A8911" s="239" t="s">
        <v>19198</v>
      </c>
      <c r="B8911" s="189" t="s">
        <v>7454</v>
      </c>
      <c r="C8911" s="190" t="s">
        <v>7453</v>
      </c>
      <c r="D8911" s="190" t="s">
        <v>4736</v>
      </c>
      <c r="E8911" s="190" t="s">
        <v>20867</v>
      </c>
      <c r="F8911" s="190" t="s">
        <v>20869</v>
      </c>
      <c r="G8911" s="192">
        <v>11313</v>
      </c>
      <c r="H8911" s="191">
        <v>257.89999999999998</v>
      </c>
      <c r="I8911" s="188">
        <v>43.865839472663829</v>
      </c>
      <c r="J8911" s="192">
        <v>11362</v>
      </c>
      <c r="K8911" s="191">
        <v>262</v>
      </c>
      <c r="L8911" s="193">
        <v>43.36641221374046</v>
      </c>
    </row>
    <row r="8912" spans="1:12" x14ac:dyDescent="0.25">
      <c r="A8912" s="239" t="s">
        <v>19199</v>
      </c>
      <c r="B8912" s="189" t="s">
        <v>7454</v>
      </c>
      <c r="C8912" s="190" t="s">
        <v>7453</v>
      </c>
      <c r="D8912" s="190" t="s">
        <v>4737</v>
      </c>
      <c r="E8912" s="190" t="s">
        <v>20867</v>
      </c>
      <c r="F8912" s="190" t="s">
        <v>20869</v>
      </c>
      <c r="G8912" s="192">
        <v>10317</v>
      </c>
      <c r="H8912" s="191">
        <v>245.1</v>
      </c>
      <c r="I8912" s="188">
        <v>42.093023255813954</v>
      </c>
      <c r="J8912" s="192">
        <v>12110</v>
      </c>
      <c r="K8912" s="191">
        <v>248.9</v>
      </c>
      <c r="L8912" s="193">
        <v>48.654077942948973</v>
      </c>
    </row>
    <row r="8913" spans="1:12" x14ac:dyDescent="0.25">
      <c r="A8913" s="239" t="s">
        <v>19200</v>
      </c>
      <c r="B8913" s="189" t="s">
        <v>7454</v>
      </c>
      <c r="C8913" s="190" t="s">
        <v>7453</v>
      </c>
      <c r="D8913" s="190" t="s">
        <v>4738</v>
      </c>
      <c r="E8913" s="190" t="s">
        <v>20867</v>
      </c>
      <c r="F8913" s="190" t="s">
        <v>20869</v>
      </c>
      <c r="G8913" s="192">
        <v>784117</v>
      </c>
      <c r="H8913" s="191">
        <v>5581.2</v>
      </c>
      <c r="I8913" s="188">
        <v>140.49254640579088</v>
      </c>
      <c r="J8913" s="192">
        <v>784117</v>
      </c>
      <c r="K8913" s="191">
        <v>5813.2</v>
      </c>
      <c r="L8913" s="193">
        <v>134.88560517443062</v>
      </c>
    </row>
    <row r="8914" spans="1:12" x14ac:dyDescent="0.25">
      <c r="A8914" s="239" t="s">
        <v>19201</v>
      </c>
      <c r="B8914" s="189" t="s">
        <v>7454</v>
      </c>
      <c r="C8914" s="190" t="s">
        <v>7453</v>
      </c>
      <c r="D8914" s="190" t="s">
        <v>4739</v>
      </c>
      <c r="E8914" s="190" t="s">
        <v>20867</v>
      </c>
      <c r="F8914" s="190" t="s">
        <v>20869</v>
      </c>
      <c r="G8914" s="192">
        <v>8633</v>
      </c>
      <c r="H8914" s="191">
        <v>213.3</v>
      </c>
      <c r="I8914" s="188">
        <v>40.473511486169713</v>
      </c>
      <c r="J8914" s="192">
        <v>9181</v>
      </c>
      <c r="K8914" s="191">
        <v>215.2</v>
      </c>
      <c r="L8914" s="193">
        <v>42.662639405204466</v>
      </c>
    </row>
    <row r="8915" spans="1:12" x14ac:dyDescent="0.25">
      <c r="A8915" s="239" t="s">
        <v>19202</v>
      </c>
      <c r="B8915" s="189" t="s">
        <v>7454</v>
      </c>
      <c r="C8915" s="190" t="s">
        <v>7453</v>
      </c>
      <c r="D8915" s="190" t="s">
        <v>4740</v>
      </c>
      <c r="E8915" s="190" t="s">
        <v>20867</v>
      </c>
      <c r="F8915" s="190" t="s">
        <v>20869</v>
      </c>
      <c r="G8915" s="192">
        <v>184729</v>
      </c>
      <c r="H8915" s="191">
        <v>2855.4</v>
      </c>
      <c r="I8915" s="188">
        <v>64.694613714365758</v>
      </c>
      <c r="J8915" s="192">
        <v>198431</v>
      </c>
      <c r="K8915" s="191">
        <v>3017</v>
      </c>
      <c r="L8915" s="193">
        <v>65.770964534305605</v>
      </c>
    </row>
    <row r="8916" spans="1:12" x14ac:dyDescent="0.25">
      <c r="A8916" s="239" t="s">
        <v>19203</v>
      </c>
      <c r="B8916" s="189" t="s">
        <v>7454</v>
      </c>
      <c r="C8916" s="190" t="s">
        <v>7453</v>
      </c>
      <c r="D8916" s="190" t="s">
        <v>4741</v>
      </c>
      <c r="E8916" s="190" t="s">
        <v>20867</v>
      </c>
      <c r="F8916" s="190" t="s">
        <v>20869</v>
      </c>
      <c r="G8916" s="192">
        <v>32318</v>
      </c>
      <c r="H8916" s="191">
        <v>610.4</v>
      </c>
      <c r="I8916" s="188">
        <v>52.945609436435127</v>
      </c>
      <c r="J8916" s="192">
        <v>33430</v>
      </c>
      <c r="K8916" s="191">
        <v>626.6</v>
      </c>
      <c r="L8916" s="193">
        <v>53.351420363868492</v>
      </c>
    </row>
    <row r="8917" spans="1:12" x14ac:dyDescent="0.25">
      <c r="A8917" s="239" t="s">
        <v>19204</v>
      </c>
      <c r="B8917" s="189" t="s">
        <v>7454</v>
      </c>
      <c r="C8917" s="190" t="s">
        <v>7453</v>
      </c>
      <c r="D8917" s="190" t="s">
        <v>19205</v>
      </c>
      <c r="E8917" s="190" t="s">
        <v>20867</v>
      </c>
      <c r="F8917" s="190" t="s">
        <v>20868</v>
      </c>
      <c r="G8917" s="192">
        <v>0</v>
      </c>
      <c r="H8917" s="191">
        <v>14.8</v>
      </c>
      <c r="I8917" s="188">
        <v>0</v>
      </c>
      <c r="J8917" s="192">
        <v>0</v>
      </c>
      <c r="K8917" s="191">
        <v>14.6</v>
      </c>
      <c r="L8917" s="193">
        <v>0</v>
      </c>
    </row>
    <row r="8918" spans="1:12" x14ac:dyDescent="0.25">
      <c r="A8918" s="239" t="s">
        <v>19206</v>
      </c>
      <c r="B8918" s="189" t="s">
        <v>7454</v>
      </c>
      <c r="C8918" s="190" t="s">
        <v>7453</v>
      </c>
      <c r="D8918" s="190" t="s">
        <v>4742</v>
      </c>
      <c r="E8918" s="190" t="s">
        <v>20867</v>
      </c>
      <c r="F8918" s="190" t="s">
        <v>20869</v>
      </c>
      <c r="G8918" s="192">
        <v>78069</v>
      </c>
      <c r="H8918" s="191">
        <v>1497.2</v>
      </c>
      <c r="I8918" s="188">
        <v>52.14333422388458</v>
      </c>
      <c r="J8918" s="192">
        <v>87032</v>
      </c>
      <c r="K8918" s="191">
        <v>1672.9</v>
      </c>
      <c r="L8918" s="193">
        <v>52.024627891685093</v>
      </c>
    </row>
    <row r="8919" spans="1:12" x14ac:dyDescent="0.25">
      <c r="A8919" s="239" t="s">
        <v>19207</v>
      </c>
      <c r="B8919" s="189" t="s">
        <v>7454</v>
      </c>
      <c r="C8919" s="190" t="s">
        <v>7453</v>
      </c>
      <c r="D8919" s="190" t="s">
        <v>4743</v>
      </c>
      <c r="E8919" s="190" t="s">
        <v>20867</v>
      </c>
      <c r="F8919" s="190" t="s">
        <v>20869</v>
      </c>
      <c r="G8919" s="192">
        <v>90124</v>
      </c>
      <c r="H8919" s="191">
        <v>1103</v>
      </c>
      <c r="I8919" s="188">
        <v>81.70806890299184</v>
      </c>
      <c r="J8919" s="192">
        <v>90938</v>
      </c>
      <c r="K8919" s="191">
        <v>1130.2</v>
      </c>
      <c r="L8919" s="193">
        <v>80.461865156609448</v>
      </c>
    </row>
    <row r="8920" spans="1:12" x14ac:dyDescent="0.25">
      <c r="A8920" s="239" t="s">
        <v>19208</v>
      </c>
      <c r="B8920" s="189" t="s">
        <v>7454</v>
      </c>
      <c r="C8920" s="190" t="s">
        <v>7453</v>
      </c>
      <c r="D8920" s="190" t="s">
        <v>4410</v>
      </c>
      <c r="E8920" s="190" t="s">
        <v>20867</v>
      </c>
      <c r="F8920" s="190" t="s">
        <v>20869</v>
      </c>
      <c r="G8920" s="192">
        <v>17502</v>
      </c>
      <c r="H8920" s="191">
        <v>364.2</v>
      </c>
      <c r="I8920" s="188">
        <v>48.056013179571664</v>
      </c>
      <c r="J8920" s="192">
        <v>14492</v>
      </c>
      <c r="K8920" s="191">
        <v>367.9</v>
      </c>
      <c r="L8920" s="193">
        <v>39.391138896439251</v>
      </c>
    </row>
    <row r="8921" spans="1:12" x14ac:dyDescent="0.25">
      <c r="A8921" s="239" t="s">
        <v>19209</v>
      </c>
      <c r="B8921" s="189" t="s">
        <v>7454</v>
      </c>
      <c r="C8921" s="190" t="s">
        <v>7453</v>
      </c>
      <c r="D8921" s="190" t="s">
        <v>4744</v>
      </c>
      <c r="E8921" s="190" t="s">
        <v>20867</v>
      </c>
      <c r="F8921" s="190" t="s">
        <v>20869</v>
      </c>
      <c r="G8921" s="192">
        <v>4681</v>
      </c>
      <c r="H8921" s="191">
        <v>199.5</v>
      </c>
      <c r="I8921" s="188">
        <v>23.463659147869674</v>
      </c>
      <c r="J8921" s="192">
        <v>4695</v>
      </c>
      <c r="K8921" s="191">
        <v>205</v>
      </c>
      <c r="L8921" s="193">
        <v>22.902439024390244</v>
      </c>
    </row>
    <row r="8922" spans="1:12" x14ac:dyDescent="0.25">
      <c r="A8922" s="239" t="s">
        <v>19210</v>
      </c>
      <c r="B8922" s="189" t="s">
        <v>7454</v>
      </c>
      <c r="C8922" s="190" t="s">
        <v>7453</v>
      </c>
      <c r="D8922" s="190" t="s">
        <v>4745</v>
      </c>
      <c r="E8922" s="190" t="s">
        <v>20867</v>
      </c>
      <c r="F8922" s="190" t="s">
        <v>20869</v>
      </c>
      <c r="G8922" s="192">
        <v>10423</v>
      </c>
      <c r="H8922" s="191">
        <v>193.4</v>
      </c>
      <c r="I8922" s="188">
        <v>53.893485005170632</v>
      </c>
      <c r="J8922" s="192">
        <v>11027</v>
      </c>
      <c r="K8922" s="191">
        <v>202.7</v>
      </c>
      <c r="L8922" s="193">
        <v>54.400592007893444</v>
      </c>
    </row>
    <row r="8923" spans="1:12" x14ac:dyDescent="0.25">
      <c r="A8923" s="239" t="s">
        <v>19211</v>
      </c>
      <c r="B8923" s="189" t="s">
        <v>7454</v>
      </c>
      <c r="C8923" s="190" t="s">
        <v>7453</v>
      </c>
      <c r="D8923" s="190" t="s">
        <v>4409</v>
      </c>
      <c r="E8923" s="190" t="s">
        <v>20867</v>
      </c>
      <c r="F8923" s="190" t="s">
        <v>20869</v>
      </c>
      <c r="G8923" s="192">
        <v>5521</v>
      </c>
      <c r="H8923" s="191">
        <v>164.1</v>
      </c>
      <c r="I8923" s="188">
        <v>33.644119439366243</v>
      </c>
      <c r="J8923" s="192">
        <v>5700</v>
      </c>
      <c r="K8923" s="191">
        <v>167.4</v>
      </c>
      <c r="L8923" s="193">
        <v>34.050179211469533</v>
      </c>
    </row>
    <row r="8924" spans="1:12" x14ac:dyDescent="0.25">
      <c r="A8924" s="239" t="s">
        <v>19212</v>
      </c>
      <c r="B8924" s="189" t="s">
        <v>7454</v>
      </c>
      <c r="C8924" s="190" t="s">
        <v>7453</v>
      </c>
      <c r="D8924" s="190" t="s">
        <v>4746</v>
      </c>
      <c r="E8924" s="190" t="s">
        <v>20867</v>
      </c>
      <c r="F8924" s="190" t="s">
        <v>20869</v>
      </c>
      <c r="G8924" s="192">
        <v>1902</v>
      </c>
      <c r="H8924" s="191">
        <v>108.9</v>
      </c>
      <c r="I8924" s="188">
        <v>17.465564738292009</v>
      </c>
      <c r="J8924" s="192">
        <v>1881</v>
      </c>
      <c r="K8924" s="191">
        <v>108.4</v>
      </c>
      <c r="L8924" s="193">
        <v>17.35239852398524</v>
      </c>
    </row>
    <row r="8925" spans="1:12" x14ac:dyDescent="0.25">
      <c r="A8925" s="239" t="s">
        <v>19213</v>
      </c>
      <c r="B8925" s="189" t="s">
        <v>7454</v>
      </c>
      <c r="C8925" s="190" t="s">
        <v>7453</v>
      </c>
      <c r="D8925" s="190" t="s">
        <v>4747</v>
      </c>
      <c r="E8925" s="190" t="s">
        <v>20867</v>
      </c>
      <c r="F8925" s="190" t="s">
        <v>20869</v>
      </c>
      <c r="G8925" s="192">
        <v>10332</v>
      </c>
      <c r="H8925" s="191">
        <v>232</v>
      </c>
      <c r="I8925" s="188">
        <v>44.53448275862069</v>
      </c>
      <c r="J8925" s="192">
        <v>10373</v>
      </c>
      <c r="K8925" s="191">
        <v>234.9</v>
      </c>
      <c r="L8925" s="193">
        <v>44.159216687952316</v>
      </c>
    </row>
    <row r="8926" spans="1:12" x14ac:dyDescent="0.25">
      <c r="A8926" s="239" t="s">
        <v>19214</v>
      </c>
      <c r="B8926" s="189" t="s">
        <v>7454</v>
      </c>
      <c r="C8926" s="190" t="s">
        <v>7453</v>
      </c>
      <c r="D8926" s="190" t="s">
        <v>4748</v>
      </c>
      <c r="E8926" s="190" t="s">
        <v>20867</v>
      </c>
      <c r="F8926" s="190" t="s">
        <v>20869</v>
      </c>
      <c r="G8926" s="192">
        <v>15256</v>
      </c>
      <c r="H8926" s="191">
        <v>527.1</v>
      </c>
      <c r="I8926" s="188">
        <v>28.943274520963762</v>
      </c>
      <c r="J8926" s="192">
        <v>15526</v>
      </c>
      <c r="K8926" s="191">
        <v>538.1</v>
      </c>
      <c r="L8926" s="193">
        <v>28.853372979000184</v>
      </c>
    </row>
    <row r="8927" spans="1:12" x14ac:dyDescent="0.25">
      <c r="A8927" s="239" t="s">
        <v>19215</v>
      </c>
      <c r="B8927" s="189" t="s">
        <v>7456</v>
      </c>
      <c r="C8927" s="190" t="s">
        <v>7455</v>
      </c>
      <c r="D8927" s="190" t="s">
        <v>4749</v>
      </c>
      <c r="E8927" s="190" t="s">
        <v>20867</v>
      </c>
      <c r="F8927" s="190" t="s">
        <v>20869</v>
      </c>
      <c r="G8927" s="192">
        <v>1227649</v>
      </c>
      <c r="H8927" s="191">
        <v>11580.538904341971</v>
      </c>
      <c r="I8927" s="188">
        <v>106.00966070237968</v>
      </c>
      <c r="J8927" s="192">
        <v>1267925</v>
      </c>
      <c r="K8927" s="191">
        <v>11703.2</v>
      </c>
      <c r="L8927" s="193">
        <v>108.34002665937521</v>
      </c>
    </row>
    <row r="8928" spans="1:12" x14ac:dyDescent="0.25">
      <c r="A8928" s="239" t="s">
        <v>19216</v>
      </c>
      <c r="B8928" s="189" t="s">
        <v>7456</v>
      </c>
      <c r="C8928" s="190" t="s">
        <v>7455</v>
      </c>
      <c r="D8928" s="190" t="s">
        <v>4750</v>
      </c>
      <c r="E8928" s="190" t="s">
        <v>20867</v>
      </c>
      <c r="F8928" s="190" t="s">
        <v>20869</v>
      </c>
      <c r="G8928" s="192">
        <v>6700</v>
      </c>
      <c r="H8928" s="191">
        <v>151.9</v>
      </c>
      <c r="I8928" s="188">
        <v>44.107965766951942</v>
      </c>
      <c r="J8928" s="192">
        <v>7920</v>
      </c>
      <c r="K8928" s="191">
        <v>152.69999999999999</v>
      </c>
      <c r="L8928" s="193">
        <v>51.866404715127707</v>
      </c>
    </row>
    <row r="8929" spans="1:12" x14ac:dyDescent="0.25">
      <c r="A8929" s="239" t="s">
        <v>19217</v>
      </c>
      <c r="B8929" s="189" t="s">
        <v>7456</v>
      </c>
      <c r="C8929" s="190" t="s">
        <v>7455</v>
      </c>
      <c r="D8929" s="190" t="s">
        <v>4751</v>
      </c>
      <c r="E8929" s="190" t="s">
        <v>20867</v>
      </c>
      <c r="F8929" s="190" t="s">
        <v>20869</v>
      </c>
      <c r="G8929" s="192">
        <v>16633</v>
      </c>
      <c r="H8929" s="191">
        <v>431.98400000000004</v>
      </c>
      <c r="I8929" s="188">
        <v>38.503740879291826</v>
      </c>
      <c r="J8929" s="192">
        <v>17110</v>
      </c>
      <c r="K8929" s="191">
        <v>430.9</v>
      </c>
      <c r="L8929" s="193">
        <v>39.707588767695526</v>
      </c>
    </row>
    <row r="8930" spans="1:12" x14ac:dyDescent="0.25">
      <c r="A8930" s="239" t="s">
        <v>19218</v>
      </c>
      <c r="B8930" s="189" t="s">
        <v>7456</v>
      </c>
      <c r="C8930" s="190" t="s">
        <v>7455</v>
      </c>
      <c r="D8930" s="190" t="s">
        <v>19219</v>
      </c>
      <c r="E8930" s="190" t="s">
        <v>20867</v>
      </c>
      <c r="F8930" s="190" t="s">
        <v>20869</v>
      </c>
      <c r="G8930" s="192">
        <v>6270</v>
      </c>
      <c r="H8930" s="191">
        <v>202.86</v>
      </c>
      <c r="I8930" s="188">
        <v>30.908015380065066</v>
      </c>
      <c r="J8930" s="192">
        <v>6270</v>
      </c>
      <c r="K8930" s="191">
        <v>201.8</v>
      </c>
      <c r="L8930" s="193">
        <v>31.070366699702674</v>
      </c>
    </row>
    <row r="8931" spans="1:12" x14ac:dyDescent="0.25">
      <c r="A8931" s="239" t="s">
        <v>19220</v>
      </c>
      <c r="B8931" s="189" t="s">
        <v>7456</v>
      </c>
      <c r="C8931" s="190" t="s">
        <v>7455</v>
      </c>
      <c r="D8931" s="190" t="s">
        <v>586</v>
      </c>
      <c r="E8931" s="190" t="s">
        <v>20867</v>
      </c>
      <c r="F8931" s="190" t="s">
        <v>20869</v>
      </c>
      <c r="G8931" s="192">
        <v>3846</v>
      </c>
      <c r="H8931" s="191">
        <v>239.316</v>
      </c>
      <c r="I8931" s="188">
        <v>16.0708017850875</v>
      </c>
      <c r="J8931" s="192">
        <v>4080</v>
      </c>
      <c r="K8931" s="191">
        <v>236.9</v>
      </c>
      <c r="L8931" s="193">
        <v>17.222456732798648</v>
      </c>
    </row>
    <row r="8932" spans="1:12" x14ac:dyDescent="0.25">
      <c r="A8932" s="239" t="s">
        <v>19221</v>
      </c>
      <c r="B8932" s="189" t="s">
        <v>7456</v>
      </c>
      <c r="C8932" s="190" t="s">
        <v>7455</v>
      </c>
      <c r="D8932" s="190" t="s">
        <v>587</v>
      </c>
      <c r="E8932" s="190" t="s">
        <v>20867</v>
      </c>
      <c r="F8932" s="190" t="s">
        <v>20869</v>
      </c>
      <c r="G8932" s="192">
        <v>100</v>
      </c>
      <c r="H8932" s="191">
        <v>46.06</v>
      </c>
      <c r="I8932" s="188">
        <v>2.1710811984368212</v>
      </c>
      <c r="J8932" s="192">
        <v>125</v>
      </c>
      <c r="K8932" s="191">
        <v>46.7</v>
      </c>
      <c r="L8932" s="193">
        <v>2.6766595289079227</v>
      </c>
    </row>
    <row r="8933" spans="1:12" x14ac:dyDescent="0.25">
      <c r="A8933" s="239" t="s">
        <v>19222</v>
      </c>
      <c r="B8933" s="189" t="s">
        <v>7456</v>
      </c>
      <c r="C8933" s="190" t="s">
        <v>7455</v>
      </c>
      <c r="D8933" s="190" t="s">
        <v>588</v>
      </c>
      <c r="E8933" s="190" t="s">
        <v>20867</v>
      </c>
      <c r="F8933" s="190" t="s">
        <v>20869</v>
      </c>
      <c r="G8933" s="192">
        <v>200</v>
      </c>
      <c r="H8933" s="191">
        <v>38.023999999999994</v>
      </c>
      <c r="I8933" s="188">
        <v>5.2598358931201359</v>
      </c>
      <c r="J8933" s="192">
        <v>200</v>
      </c>
      <c r="K8933" s="191">
        <v>36.9</v>
      </c>
      <c r="L8933" s="193">
        <v>5.4200542005420056</v>
      </c>
    </row>
    <row r="8934" spans="1:12" x14ac:dyDescent="0.25">
      <c r="A8934" s="239" t="s">
        <v>19223</v>
      </c>
      <c r="B8934" s="189" t="s">
        <v>7456</v>
      </c>
      <c r="C8934" s="190" t="s">
        <v>7455</v>
      </c>
      <c r="D8934" s="190" t="s">
        <v>589</v>
      </c>
      <c r="E8934" s="190" t="s">
        <v>20867</v>
      </c>
      <c r="F8934" s="190" t="s">
        <v>20869</v>
      </c>
      <c r="G8934" s="192">
        <v>40000</v>
      </c>
      <c r="H8934" s="191">
        <v>685.02</v>
      </c>
      <c r="I8934" s="188">
        <v>58.392455694724241</v>
      </c>
      <c r="J8934" s="192">
        <v>40500</v>
      </c>
      <c r="K8934" s="191">
        <v>686.3</v>
      </c>
      <c r="L8934" s="193">
        <v>59.012093836514644</v>
      </c>
    </row>
    <row r="8935" spans="1:12" x14ac:dyDescent="0.25">
      <c r="A8935" s="239" t="s">
        <v>19224</v>
      </c>
      <c r="B8935" s="189" t="s">
        <v>7456</v>
      </c>
      <c r="C8935" s="190" t="s">
        <v>7455</v>
      </c>
      <c r="D8935" s="190" t="s">
        <v>8774</v>
      </c>
      <c r="E8935" s="190" t="s">
        <v>20867</v>
      </c>
      <c r="F8935" s="190" t="s">
        <v>20869</v>
      </c>
      <c r="G8935" s="192">
        <v>3365</v>
      </c>
      <c r="H8935" s="191">
        <v>134.946</v>
      </c>
      <c r="I8935" s="188">
        <v>24.935900286040344</v>
      </c>
      <c r="J8935" s="192">
        <v>3344</v>
      </c>
      <c r="K8935" s="191">
        <v>139.4</v>
      </c>
      <c r="L8935" s="193">
        <v>23.988522238163558</v>
      </c>
    </row>
    <row r="8936" spans="1:12" x14ac:dyDescent="0.25">
      <c r="A8936" s="239" t="s">
        <v>19225</v>
      </c>
      <c r="B8936" s="189" t="s">
        <v>7456</v>
      </c>
      <c r="C8936" s="190" t="s">
        <v>7455</v>
      </c>
      <c r="D8936" s="190" t="s">
        <v>6527</v>
      </c>
      <c r="E8936" s="190" t="s">
        <v>20867</v>
      </c>
      <c r="F8936" s="190" t="s">
        <v>20869</v>
      </c>
      <c r="G8936" s="192">
        <v>6000</v>
      </c>
      <c r="H8936" s="191">
        <v>306.83800000000002</v>
      </c>
      <c r="I8936" s="188">
        <v>19.554292493107109</v>
      </c>
      <c r="J8936" s="192">
        <v>6000</v>
      </c>
      <c r="K8936" s="191">
        <v>314.39999999999998</v>
      </c>
      <c r="L8936" s="193">
        <v>19.083969465648856</v>
      </c>
    </row>
    <row r="8937" spans="1:12" x14ac:dyDescent="0.25">
      <c r="A8937" s="239" t="s">
        <v>19226</v>
      </c>
      <c r="B8937" s="189" t="s">
        <v>7456</v>
      </c>
      <c r="C8937" s="190" t="s">
        <v>7455</v>
      </c>
      <c r="D8937" s="190" t="s">
        <v>590</v>
      </c>
      <c r="E8937" s="190" t="s">
        <v>20867</v>
      </c>
      <c r="F8937" s="190" t="s">
        <v>20869</v>
      </c>
      <c r="G8937" s="192">
        <v>1700</v>
      </c>
      <c r="H8937" s="191">
        <v>88.885999999999996</v>
      </c>
      <c r="I8937" s="188">
        <v>19.125621582701438</v>
      </c>
      <c r="J8937" s="192">
        <v>2200</v>
      </c>
      <c r="K8937" s="191">
        <v>88.7</v>
      </c>
      <c r="L8937" s="193">
        <v>24.80270574971815</v>
      </c>
    </row>
    <row r="8938" spans="1:12" x14ac:dyDescent="0.25">
      <c r="A8938" s="239" t="s">
        <v>19227</v>
      </c>
      <c r="B8938" s="189" t="s">
        <v>7456</v>
      </c>
      <c r="C8938" s="190" t="s">
        <v>7455</v>
      </c>
      <c r="D8938" s="190" t="s">
        <v>591</v>
      </c>
      <c r="E8938" s="190" t="s">
        <v>20867</v>
      </c>
      <c r="F8938" s="190" t="s">
        <v>20869</v>
      </c>
      <c r="G8938" s="192">
        <v>3800</v>
      </c>
      <c r="H8938" s="191">
        <v>144.94200000000001</v>
      </c>
      <c r="I8938" s="188">
        <v>26.217383505126186</v>
      </c>
      <c r="J8938" s="192">
        <v>3800</v>
      </c>
      <c r="K8938" s="191">
        <v>146.1</v>
      </c>
      <c r="L8938" s="193">
        <v>26.009582477754964</v>
      </c>
    </row>
    <row r="8939" spans="1:12" x14ac:dyDescent="0.25">
      <c r="A8939" s="239" t="s">
        <v>19228</v>
      </c>
      <c r="B8939" s="189" t="s">
        <v>7456</v>
      </c>
      <c r="C8939" s="190" t="s">
        <v>7455</v>
      </c>
      <c r="D8939" s="190" t="s">
        <v>592</v>
      </c>
      <c r="E8939" s="190" t="s">
        <v>20867</v>
      </c>
      <c r="F8939" s="190" t="s">
        <v>20869</v>
      </c>
      <c r="G8939" s="192">
        <v>11300</v>
      </c>
      <c r="H8939" s="191">
        <v>232.84799999999998</v>
      </c>
      <c r="I8939" s="188">
        <v>48.529512815227108</v>
      </c>
      <c r="J8939" s="192">
        <v>11745</v>
      </c>
      <c r="K8939" s="191">
        <v>231.5</v>
      </c>
      <c r="L8939" s="193">
        <v>50.734341252699785</v>
      </c>
    </row>
    <row r="8940" spans="1:12" x14ac:dyDescent="0.25">
      <c r="A8940" s="239" t="s">
        <v>19229</v>
      </c>
      <c r="B8940" s="189" t="s">
        <v>7456</v>
      </c>
      <c r="C8940" s="190" t="s">
        <v>7455</v>
      </c>
      <c r="D8940" s="190" t="s">
        <v>5035</v>
      </c>
      <c r="E8940" s="190" t="s">
        <v>20867</v>
      </c>
      <c r="F8940" s="190" t="s">
        <v>20869</v>
      </c>
      <c r="G8940" s="192">
        <v>12734</v>
      </c>
      <c r="H8940" s="191">
        <v>384.846</v>
      </c>
      <c r="I8940" s="188">
        <v>33.088560099364422</v>
      </c>
      <c r="J8940" s="192">
        <v>18978</v>
      </c>
      <c r="K8940" s="191">
        <v>486.2</v>
      </c>
      <c r="L8940" s="193">
        <v>39.033319621554917</v>
      </c>
    </row>
    <row r="8941" spans="1:12" x14ac:dyDescent="0.25">
      <c r="A8941" s="239" t="s">
        <v>19230</v>
      </c>
      <c r="B8941" s="189" t="s">
        <v>7456</v>
      </c>
      <c r="C8941" s="190" t="s">
        <v>7455</v>
      </c>
      <c r="D8941" s="190" t="s">
        <v>7307</v>
      </c>
      <c r="E8941" s="190" t="s">
        <v>20867</v>
      </c>
      <c r="F8941" s="190" t="s">
        <v>20869</v>
      </c>
      <c r="G8941" s="192">
        <v>850</v>
      </c>
      <c r="H8941" s="191">
        <v>63.21</v>
      </c>
      <c r="I8941" s="188">
        <v>13.447239360860623</v>
      </c>
      <c r="J8941" s="192">
        <v>850</v>
      </c>
      <c r="K8941" s="191">
        <v>62.7</v>
      </c>
      <c r="L8941" s="193">
        <v>13.556618819776714</v>
      </c>
    </row>
    <row r="8942" spans="1:12" x14ac:dyDescent="0.25">
      <c r="A8942" s="239" t="s">
        <v>19231</v>
      </c>
      <c r="B8942" s="189" t="s">
        <v>7456</v>
      </c>
      <c r="C8942" s="190" t="s">
        <v>7455</v>
      </c>
      <c r="D8942" s="190" t="s">
        <v>19232</v>
      </c>
      <c r="E8942" s="190" t="s">
        <v>20867</v>
      </c>
      <c r="F8942" s="190" t="s">
        <v>20868</v>
      </c>
      <c r="G8942" s="192">
        <v>0</v>
      </c>
      <c r="H8942" s="191">
        <v>0</v>
      </c>
      <c r="I8942" s="188">
        <v>0</v>
      </c>
      <c r="J8942" s="192">
        <v>0</v>
      </c>
      <c r="K8942" s="191">
        <v>40.799999999999997</v>
      </c>
      <c r="L8942" s="193">
        <v>0</v>
      </c>
    </row>
    <row r="8943" spans="1:12" x14ac:dyDescent="0.25">
      <c r="A8943" s="239" t="s">
        <v>19233</v>
      </c>
      <c r="B8943" s="189" t="s">
        <v>7456</v>
      </c>
      <c r="C8943" s="190" t="s">
        <v>7455</v>
      </c>
      <c r="D8943" s="190" t="s">
        <v>593</v>
      </c>
      <c r="E8943" s="190" t="s">
        <v>20867</v>
      </c>
      <c r="F8943" s="190" t="s">
        <v>20869</v>
      </c>
      <c r="G8943" s="192">
        <v>84200</v>
      </c>
      <c r="H8943" s="191">
        <v>2591.5080000000003</v>
      </c>
      <c r="I8943" s="188">
        <v>32.490735124105342</v>
      </c>
      <c r="J8943" s="192">
        <v>85900</v>
      </c>
      <c r="K8943" s="191">
        <v>2676.1</v>
      </c>
      <c r="L8943" s="193">
        <v>32.098949964500584</v>
      </c>
    </row>
    <row r="8944" spans="1:12" x14ac:dyDescent="0.25">
      <c r="A8944" s="239" t="s">
        <v>19234</v>
      </c>
      <c r="B8944" s="189" t="s">
        <v>7456</v>
      </c>
      <c r="C8944" s="190" t="s">
        <v>7455</v>
      </c>
      <c r="D8944" s="190" t="s">
        <v>19235</v>
      </c>
      <c r="E8944" s="190" t="s">
        <v>20867</v>
      </c>
      <c r="F8944" s="190" t="s">
        <v>20868</v>
      </c>
      <c r="G8944" s="192">
        <v>0</v>
      </c>
      <c r="H8944" s="191">
        <v>0</v>
      </c>
      <c r="I8944" s="188">
        <v>0</v>
      </c>
      <c r="J8944" s="192">
        <v>0</v>
      </c>
      <c r="K8944" s="191">
        <v>83.1</v>
      </c>
      <c r="L8944" s="193">
        <v>0</v>
      </c>
    </row>
    <row r="8945" spans="1:12" x14ac:dyDescent="0.25">
      <c r="A8945" s="239" t="s">
        <v>19236</v>
      </c>
      <c r="B8945" s="189" t="s">
        <v>7456</v>
      </c>
      <c r="C8945" s="190" t="s">
        <v>7455</v>
      </c>
      <c r="D8945" s="190" t="s">
        <v>6397</v>
      </c>
      <c r="E8945" s="190" t="s">
        <v>20867</v>
      </c>
      <c r="F8945" s="190" t="s">
        <v>20869</v>
      </c>
      <c r="G8945" s="192">
        <v>40000</v>
      </c>
      <c r="H8945" s="191">
        <v>895.62199999999996</v>
      </c>
      <c r="I8945" s="188">
        <v>44.661698797037147</v>
      </c>
      <c r="J8945" s="192">
        <v>40000</v>
      </c>
      <c r="K8945" s="191">
        <v>898.8</v>
      </c>
      <c r="L8945" s="193">
        <v>44.503782821539836</v>
      </c>
    </row>
    <row r="8946" spans="1:12" x14ac:dyDescent="0.25">
      <c r="A8946" s="239" t="s">
        <v>19237</v>
      </c>
      <c r="B8946" s="189" t="s">
        <v>7456</v>
      </c>
      <c r="C8946" s="190" t="s">
        <v>7455</v>
      </c>
      <c r="D8946" s="190" t="s">
        <v>594</v>
      </c>
      <c r="E8946" s="190" t="s">
        <v>20867</v>
      </c>
      <c r="F8946" s="190" t="s">
        <v>20869</v>
      </c>
      <c r="G8946" s="192">
        <v>19500</v>
      </c>
      <c r="H8946" s="191">
        <v>258.81800000000004</v>
      </c>
      <c r="I8946" s="188">
        <v>75.342518681080904</v>
      </c>
      <c r="J8946" s="192">
        <v>19000</v>
      </c>
      <c r="K8946" s="191">
        <v>258.3</v>
      </c>
      <c r="L8946" s="193">
        <v>73.557878435927208</v>
      </c>
    </row>
    <row r="8947" spans="1:12" x14ac:dyDescent="0.25">
      <c r="A8947" s="239" t="s">
        <v>19238</v>
      </c>
      <c r="B8947" s="189" t="s">
        <v>7456</v>
      </c>
      <c r="C8947" s="190" t="s">
        <v>7455</v>
      </c>
      <c r="D8947" s="190" t="s">
        <v>19239</v>
      </c>
      <c r="E8947" s="190" t="s">
        <v>20867</v>
      </c>
      <c r="F8947" s="190" t="s">
        <v>20868</v>
      </c>
      <c r="G8947" s="192">
        <v>0</v>
      </c>
      <c r="H8947" s="191">
        <v>0</v>
      </c>
      <c r="I8947" s="188">
        <v>0</v>
      </c>
      <c r="J8947" s="192">
        <v>0</v>
      </c>
      <c r="K8947" s="191">
        <v>368.9</v>
      </c>
      <c r="L8947" s="193">
        <v>0</v>
      </c>
    </row>
    <row r="8948" spans="1:12" x14ac:dyDescent="0.25">
      <c r="A8948" s="239" t="s">
        <v>19240</v>
      </c>
      <c r="B8948" s="189" t="s">
        <v>7456</v>
      </c>
      <c r="C8948" s="190" t="s">
        <v>7455</v>
      </c>
      <c r="D8948" s="190" t="s">
        <v>595</v>
      </c>
      <c r="E8948" s="190" t="s">
        <v>20867</v>
      </c>
      <c r="F8948" s="190" t="s">
        <v>20869</v>
      </c>
      <c r="G8948" s="192">
        <v>25250</v>
      </c>
      <c r="H8948" s="191">
        <v>504.01399999999995</v>
      </c>
      <c r="I8948" s="188">
        <v>50.097814743241265</v>
      </c>
      <c r="J8948" s="192">
        <v>26500</v>
      </c>
      <c r="K8948" s="191">
        <v>508.5</v>
      </c>
      <c r="L8948" s="193">
        <v>52.114060963618485</v>
      </c>
    </row>
    <row r="8949" spans="1:12" x14ac:dyDescent="0.25">
      <c r="A8949" s="239" t="s">
        <v>19241</v>
      </c>
      <c r="B8949" s="189" t="s">
        <v>7456</v>
      </c>
      <c r="C8949" s="190" t="s">
        <v>7455</v>
      </c>
      <c r="D8949" s="190" t="s">
        <v>19242</v>
      </c>
      <c r="E8949" s="190" t="s">
        <v>20867</v>
      </c>
      <c r="F8949" s="190" t="s">
        <v>20868</v>
      </c>
      <c r="G8949" s="192">
        <v>0</v>
      </c>
      <c r="H8949" s="191">
        <v>0</v>
      </c>
      <c r="I8949" s="188">
        <v>0</v>
      </c>
      <c r="J8949" s="192">
        <v>0</v>
      </c>
      <c r="K8949" s="191">
        <v>34</v>
      </c>
      <c r="L8949" s="193">
        <v>0</v>
      </c>
    </row>
    <row r="8950" spans="1:12" x14ac:dyDescent="0.25">
      <c r="A8950" s="239" t="s">
        <v>19243</v>
      </c>
      <c r="B8950" s="189" t="s">
        <v>7456</v>
      </c>
      <c r="C8950" s="190" t="s">
        <v>7455</v>
      </c>
      <c r="D8950" s="190" t="s">
        <v>596</v>
      </c>
      <c r="E8950" s="190" t="s">
        <v>20867</v>
      </c>
      <c r="F8950" s="190" t="s">
        <v>20869</v>
      </c>
      <c r="G8950" s="192">
        <v>2500</v>
      </c>
      <c r="H8950" s="191">
        <v>108.19199999999999</v>
      </c>
      <c r="I8950" s="188">
        <v>23.107068914522333</v>
      </c>
      <c r="J8950" s="192">
        <v>2500</v>
      </c>
      <c r="K8950" s="191">
        <v>105.8</v>
      </c>
      <c r="L8950" s="193">
        <v>23.629489603024574</v>
      </c>
    </row>
    <row r="8951" spans="1:12" x14ac:dyDescent="0.25">
      <c r="A8951" s="239" t="s">
        <v>19244</v>
      </c>
      <c r="B8951" s="189" t="s">
        <v>7456</v>
      </c>
      <c r="C8951" s="190" t="s">
        <v>7455</v>
      </c>
      <c r="D8951" s="190" t="s">
        <v>597</v>
      </c>
      <c r="E8951" s="190" t="s">
        <v>20867</v>
      </c>
      <c r="F8951" s="190" t="s">
        <v>20869</v>
      </c>
      <c r="G8951" s="192">
        <v>4000</v>
      </c>
      <c r="H8951" s="191">
        <v>117.89399999999999</v>
      </c>
      <c r="I8951" s="188">
        <v>33.928783483468202</v>
      </c>
      <c r="J8951" s="192">
        <v>5000</v>
      </c>
      <c r="K8951" s="191">
        <v>116.4</v>
      </c>
      <c r="L8951" s="193">
        <v>42.955326460481096</v>
      </c>
    </row>
    <row r="8952" spans="1:12" x14ac:dyDescent="0.25">
      <c r="A8952" s="239" t="s">
        <v>19245</v>
      </c>
      <c r="B8952" s="189" t="s">
        <v>7456</v>
      </c>
      <c r="C8952" s="190" t="s">
        <v>7455</v>
      </c>
      <c r="D8952" s="190" t="s">
        <v>598</v>
      </c>
      <c r="E8952" s="190" t="s">
        <v>20867</v>
      </c>
      <c r="F8952" s="190" t="s">
        <v>20869</v>
      </c>
      <c r="G8952" s="192">
        <v>500</v>
      </c>
      <c r="H8952" s="191">
        <v>235.298</v>
      </c>
      <c r="I8952" s="188">
        <v>2.1249649380785218</v>
      </c>
      <c r="J8952" s="192">
        <v>500</v>
      </c>
      <c r="K8952" s="191">
        <v>240</v>
      </c>
      <c r="L8952" s="193">
        <v>2.0833333333333335</v>
      </c>
    </row>
    <row r="8953" spans="1:12" x14ac:dyDescent="0.25">
      <c r="A8953" s="239" t="s">
        <v>19246</v>
      </c>
      <c r="B8953" s="189" t="s">
        <v>7456</v>
      </c>
      <c r="C8953" s="190" t="s">
        <v>7455</v>
      </c>
      <c r="D8953" s="190" t="s">
        <v>599</v>
      </c>
      <c r="E8953" s="190" t="s">
        <v>20867</v>
      </c>
      <c r="F8953" s="190" t="s">
        <v>20869</v>
      </c>
      <c r="G8953" s="192">
        <v>3300</v>
      </c>
      <c r="H8953" s="191">
        <v>80.75200000000001</v>
      </c>
      <c r="I8953" s="188">
        <v>40.865860907469781</v>
      </c>
      <c r="J8953" s="192">
        <v>3465</v>
      </c>
      <c r="K8953" s="191">
        <v>83.1</v>
      </c>
      <c r="L8953" s="193">
        <v>41.696750902527079</v>
      </c>
    </row>
    <row r="8954" spans="1:12" x14ac:dyDescent="0.25">
      <c r="A8954" s="239" t="s">
        <v>19247</v>
      </c>
      <c r="B8954" s="189" t="s">
        <v>7456</v>
      </c>
      <c r="C8954" s="190" t="s">
        <v>7455</v>
      </c>
      <c r="D8954" s="190" t="s">
        <v>19248</v>
      </c>
      <c r="E8954" s="190" t="s">
        <v>20867</v>
      </c>
      <c r="F8954" s="190" t="s">
        <v>20868</v>
      </c>
      <c r="G8954" s="192">
        <v>0</v>
      </c>
      <c r="H8954" s="191">
        <v>0</v>
      </c>
      <c r="I8954" s="188">
        <v>0</v>
      </c>
      <c r="J8954" s="192">
        <v>0</v>
      </c>
      <c r="K8954" s="191">
        <v>64.2</v>
      </c>
      <c r="L8954" s="193">
        <v>0</v>
      </c>
    </row>
    <row r="8955" spans="1:12" x14ac:dyDescent="0.25">
      <c r="A8955" s="239" t="s">
        <v>19249</v>
      </c>
      <c r="B8955" s="189" t="s">
        <v>7456</v>
      </c>
      <c r="C8955" s="190" t="s">
        <v>7455</v>
      </c>
      <c r="D8955" s="190" t="s">
        <v>600</v>
      </c>
      <c r="E8955" s="190" t="s">
        <v>20867</v>
      </c>
      <c r="F8955" s="190" t="s">
        <v>20869</v>
      </c>
      <c r="G8955" s="192">
        <v>3300</v>
      </c>
      <c r="H8955" s="191">
        <v>151.214</v>
      </c>
      <c r="I8955" s="188">
        <v>21.823376142420674</v>
      </c>
      <c r="J8955" s="192">
        <v>3500</v>
      </c>
      <c r="K8955" s="191">
        <v>153.4</v>
      </c>
      <c r="L8955" s="193">
        <v>22.816166883963493</v>
      </c>
    </row>
    <row r="8956" spans="1:12" x14ac:dyDescent="0.25">
      <c r="A8956" s="239" t="s">
        <v>19250</v>
      </c>
      <c r="B8956" s="189" t="s">
        <v>7456</v>
      </c>
      <c r="C8956" s="190" t="s">
        <v>7455</v>
      </c>
      <c r="D8956" s="190" t="s">
        <v>601</v>
      </c>
      <c r="E8956" s="190" t="s">
        <v>20867</v>
      </c>
      <c r="F8956" s="190" t="s">
        <v>20869</v>
      </c>
      <c r="G8956" s="192">
        <v>290077</v>
      </c>
      <c r="H8956" s="191">
        <v>2474.2857217235833</v>
      </c>
      <c r="I8956" s="188">
        <v>117.23666246513068</v>
      </c>
      <c r="J8956" s="192">
        <v>303793</v>
      </c>
      <c r="K8956" s="191">
        <v>2540.5</v>
      </c>
      <c r="L8956" s="193">
        <v>119.58000393623303</v>
      </c>
    </row>
    <row r="8957" spans="1:12" x14ac:dyDescent="0.25">
      <c r="A8957" s="239" t="s">
        <v>19251</v>
      </c>
      <c r="B8957" s="189" t="s">
        <v>7456</v>
      </c>
      <c r="C8957" s="190" t="s">
        <v>7455</v>
      </c>
      <c r="D8957" s="190" t="s">
        <v>7714</v>
      </c>
      <c r="E8957" s="190" t="s">
        <v>20867</v>
      </c>
      <c r="F8957" s="190" t="s">
        <v>20869</v>
      </c>
      <c r="G8957" s="192">
        <v>205642</v>
      </c>
      <c r="H8957" s="191">
        <v>2496.9656347664932</v>
      </c>
      <c r="I8957" s="188">
        <v>82.356760195953143</v>
      </c>
      <c r="J8957" s="192">
        <v>209463</v>
      </c>
      <c r="K8957" s="191">
        <v>2507.3000000000002</v>
      </c>
      <c r="L8957" s="193">
        <v>83.54125952219519</v>
      </c>
    </row>
    <row r="8958" spans="1:12" x14ac:dyDescent="0.25">
      <c r="A8958" s="239" t="s">
        <v>19252</v>
      </c>
      <c r="B8958" s="189" t="s">
        <v>7456</v>
      </c>
      <c r="C8958" s="190" t="s">
        <v>7455</v>
      </c>
      <c r="D8958" s="190" t="s">
        <v>602</v>
      </c>
      <c r="E8958" s="190" t="s">
        <v>20867</v>
      </c>
      <c r="F8958" s="190" t="s">
        <v>20869</v>
      </c>
      <c r="G8958" s="192">
        <v>51828</v>
      </c>
      <c r="H8958" s="191">
        <v>960.89</v>
      </c>
      <c r="I8958" s="188">
        <v>53.937495446929411</v>
      </c>
      <c r="J8958" s="192">
        <v>55073</v>
      </c>
      <c r="K8958" s="191">
        <v>964.8</v>
      </c>
      <c r="L8958" s="193">
        <v>57.082296849087896</v>
      </c>
    </row>
    <row r="8959" spans="1:12" x14ac:dyDescent="0.25">
      <c r="A8959" s="239" t="s">
        <v>19253</v>
      </c>
      <c r="B8959" s="189" t="s">
        <v>7456</v>
      </c>
      <c r="C8959" s="190" t="s">
        <v>7455</v>
      </c>
      <c r="D8959" s="190" t="s">
        <v>603</v>
      </c>
      <c r="E8959" s="190" t="s">
        <v>20867</v>
      </c>
      <c r="F8959" s="190" t="s">
        <v>20869</v>
      </c>
      <c r="G8959" s="192">
        <v>200</v>
      </c>
      <c r="H8959" s="191">
        <v>43.61</v>
      </c>
      <c r="I8959" s="188">
        <v>4.5861041045631739</v>
      </c>
      <c r="J8959" s="192">
        <v>200</v>
      </c>
      <c r="K8959" s="191">
        <v>46.6</v>
      </c>
      <c r="L8959" s="193">
        <v>4.2918454935622314</v>
      </c>
    </row>
    <row r="8960" spans="1:12" x14ac:dyDescent="0.25">
      <c r="A8960" s="239" t="s">
        <v>19254</v>
      </c>
      <c r="B8960" s="189" t="s">
        <v>7456</v>
      </c>
      <c r="C8960" s="190" t="s">
        <v>7455</v>
      </c>
      <c r="D8960" s="190" t="s">
        <v>604</v>
      </c>
      <c r="E8960" s="190" t="s">
        <v>20867</v>
      </c>
      <c r="F8960" s="190" t="s">
        <v>20869</v>
      </c>
      <c r="G8960" s="192">
        <v>2615</v>
      </c>
      <c r="H8960" s="191">
        <v>141.12</v>
      </c>
      <c r="I8960" s="188">
        <v>18.530328798185941</v>
      </c>
      <c r="J8960" s="192">
        <v>2615</v>
      </c>
      <c r="K8960" s="191">
        <v>142.1</v>
      </c>
      <c r="L8960" s="193">
        <v>18.40253342716397</v>
      </c>
    </row>
    <row r="8961" spans="1:12" x14ac:dyDescent="0.25">
      <c r="A8961" s="239" t="s">
        <v>19255</v>
      </c>
      <c r="B8961" s="189" t="s">
        <v>7456</v>
      </c>
      <c r="C8961" s="190" t="s">
        <v>7455</v>
      </c>
      <c r="D8961" s="190" t="s">
        <v>605</v>
      </c>
      <c r="E8961" s="190" t="s">
        <v>20867</v>
      </c>
      <c r="F8961" s="190" t="s">
        <v>20869</v>
      </c>
      <c r="G8961" s="192">
        <v>74806</v>
      </c>
      <c r="H8961" s="191">
        <v>1629.4460000000001</v>
      </c>
      <c r="I8961" s="188">
        <v>45.90885491142388</v>
      </c>
      <c r="J8961" s="192">
        <v>76078</v>
      </c>
      <c r="K8961" s="191">
        <v>1657.1</v>
      </c>
      <c r="L8961" s="193">
        <v>45.910325267032768</v>
      </c>
    </row>
    <row r="8962" spans="1:12" x14ac:dyDescent="0.25">
      <c r="A8962" s="239" t="s">
        <v>19256</v>
      </c>
      <c r="B8962" s="189" t="s">
        <v>7456</v>
      </c>
      <c r="C8962" s="190" t="s">
        <v>7455</v>
      </c>
      <c r="D8962" s="190" t="s">
        <v>1426</v>
      </c>
      <c r="E8962" s="190" t="s">
        <v>20867</v>
      </c>
      <c r="F8962" s="190" t="s">
        <v>20869</v>
      </c>
      <c r="G8962" s="192">
        <v>23000</v>
      </c>
      <c r="H8962" s="191">
        <v>947.6345913010224</v>
      </c>
      <c r="I8962" s="188">
        <v>24.270958670285495</v>
      </c>
      <c r="J8962" s="192">
        <v>23325</v>
      </c>
      <c r="K8962" s="191">
        <v>967.5</v>
      </c>
      <c r="L8962" s="193">
        <v>24.108527131782946</v>
      </c>
    </row>
    <row r="8963" spans="1:12" x14ac:dyDescent="0.25">
      <c r="A8963" s="239" t="s">
        <v>19257</v>
      </c>
      <c r="B8963" s="189" t="s">
        <v>7456</v>
      </c>
      <c r="C8963" s="190" t="s">
        <v>7455</v>
      </c>
      <c r="D8963" s="190" t="s">
        <v>1427</v>
      </c>
      <c r="E8963" s="190" t="s">
        <v>20867</v>
      </c>
      <c r="F8963" s="190" t="s">
        <v>20869</v>
      </c>
      <c r="G8963" s="192">
        <v>4000</v>
      </c>
      <c r="H8963" s="191">
        <v>102.508</v>
      </c>
      <c r="I8963" s="188">
        <v>39.02134467553752</v>
      </c>
      <c r="J8963" s="192">
        <v>4500</v>
      </c>
      <c r="K8963" s="191">
        <v>101.6</v>
      </c>
      <c r="L8963" s="193">
        <v>44.29133858267717</v>
      </c>
    </row>
    <row r="8964" spans="1:12" x14ac:dyDescent="0.25">
      <c r="A8964" s="239" t="s">
        <v>19258</v>
      </c>
      <c r="B8964" s="189" t="s">
        <v>7456</v>
      </c>
      <c r="C8964" s="190" t="s">
        <v>7455</v>
      </c>
      <c r="D8964" s="190" t="s">
        <v>1428</v>
      </c>
      <c r="E8964" s="190" t="s">
        <v>20867</v>
      </c>
      <c r="F8964" s="190" t="s">
        <v>20869</v>
      </c>
      <c r="G8964" s="192">
        <v>500</v>
      </c>
      <c r="H8964" s="191">
        <v>81.634</v>
      </c>
      <c r="I8964" s="188">
        <v>6.1248989391675037</v>
      </c>
      <c r="J8964" s="192">
        <v>650</v>
      </c>
      <c r="K8964" s="191">
        <v>81.3</v>
      </c>
      <c r="L8964" s="193">
        <v>7.9950799507995081</v>
      </c>
    </row>
    <row r="8965" spans="1:12" x14ac:dyDescent="0.25">
      <c r="A8965" s="239" t="s">
        <v>19259</v>
      </c>
      <c r="B8965" s="189" t="s">
        <v>7456</v>
      </c>
      <c r="C8965" s="190" t="s">
        <v>7455</v>
      </c>
      <c r="D8965" s="190" t="s">
        <v>1429</v>
      </c>
      <c r="E8965" s="190" t="s">
        <v>20867</v>
      </c>
      <c r="F8965" s="190" t="s">
        <v>20869</v>
      </c>
      <c r="G8965" s="192">
        <v>17155</v>
      </c>
      <c r="H8965" s="191">
        <v>334.37599999999998</v>
      </c>
      <c r="I8965" s="188">
        <v>51.30451946311937</v>
      </c>
      <c r="J8965" s="192">
        <v>18894</v>
      </c>
      <c r="K8965" s="191">
        <v>368.3</v>
      </c>
      <c r="L8965" s="193">
        <v>51.300570187347269</v>
      </c>
    </row>
    <row r="8966" spans="1:12" x14ac:dyDescent="0.25">
      <c r="A8966" s="239" t="s">
        <v>19260</v>
      </c>
      <c r="B8966" s="189" t="s">
        <v>7456</v>
      </c>
      <c r="C8966" s="190" t="s">
        <v>7455</v>
      </c>
      <c r="D8966" s="190" t="s">
        <v>1430</v>
      </c>
      <c r="E8966" s="190" t="s">
        <v>20867</v>
      </c>
      <c r="F8966" s="190" t="s">
        <v>20869</v>
      </c>
      <c r="G8966" s="192">
        <v>1250</v>
      </c>
      <c r="H8966" s="191">
        <v>74.577999999999989</v>
      </c>
      <c r="I8966" s="188">
        <v>16.760975086486635</v>
      </c>
      <c r="J8966" s="192">
        <v>1225</v>
      </c>
      <c r="K8966" s="191">
        <v>75.2</v>
      </c>
      <c r="L8966" s="193">
        <v>16.289893617021274</v>
      </c>
    </row>
    <row r="8967" spans="1:12" x14ac:dyDescent="0.25">
      <c r="A8967" s="239" t="s">
        <v>19261</v>
      </c>
      <c r="B8967" s="189" t="s">
        <v>7456</v>
      </c>
      <c r="C8967" s="190" t="s">
        <v>7455</v>
      </c>
      <c r="D8967" s="190" t="s">
        <v>1431</v>
      </c>
      <c r="E8967" s="190" t="s">
        <v>20867</v>
      </c>
      <c r="F8967" s="190" t="s">
        <v>20869</v>
      </c>
      <c r="G8967" s="192">
        <v>200</v>
      </c>
      <c r="H8967" s="191">
        <v>114.072</v>
      </c>
      <c r="I8967" s="188">
        <v>1.7532786310400448</v>
      </c>
      <c r="J8967" s="192">
        <v>1000</v>
      </c>
      <c r="K8967" s="191">
        <v>116.6</v>
      </c>
      <c r="L8967" s="193">
        <v>8.5763293310463133</v>
      </c>
    </row>
    <row r="8968" spans="1:12" x14ac:dyDescent="0.25">
      <c r="A8968" s="239" t="s">
        <v>19262</v>
      </c>
      <c r="B8968" s="189" t="s">
        <v>7456</v>
      </c>
      <c r="C8968" s="190" t="s">
        <v>7455</v>
      </c>
      <c r="D8968" s="190" t="s">
        <v>1432</v>
      </c>
      <c r="E8968" s="190" t="s">
        <v>20867</v>
      </c>
      <c r="F8968" s="190" t="s">
        <v>20869</v>
      </c>
      <c r="G8968" s="192">
        <v>5500</v>
      </c>
      <c r="H8968" s="191">
        <v>253.74979129187025</v>
      </c>
      <c r="I8968" s="188">
        <v>21.674894674785143</v>
      </c>
      <c r="J8968" s="192">
        <v>5500</v>
      </c>
      <c r="K8968" s="191">
        <v>259.2</v>
      </c>
      <c r="L8968" s="193">
        <v>21.219135802469136</v>
      </c>
    </row>
    <row r="8969" spans="1:12" x14ac:dyDescent="0.25">
      <c r="A8969" s="239" t="s">
        <v>19263</v>
      </c>
      <c r="B8969" s="189" t="s">
        <v>7456</v>
      </c>
      <c r="C8969" s="190" t="s">
        <v>7455</v>
      </c>
      <c r="D8969" s="190" t="s">
        <v>1433</v>
      </c>
      <c r="E8969" s="190" t="s">
        <v>20867</v>
      </c>
      <c r="F8969" s="190" t="s">
        <v>20869</v>
      </c>
      <c r="G8969" s="192">
        <v>6400</v>
      </c>
      <c r="H8969" s="191">
        <v>257.74</v>
      </c>
      <c r="I8969" s="188">
        <v>24.831225265771707</v>
      </c>
      <c r="J8969" s="192">
        <v>6600</v>
      </c>
      <c r="K8969" s="191">
        <v>258.5</v>
      </c>
      <c r="L8969" s="193">
        <v>25.531914893617021</v>
      </c>
    </row>
    <row r="8970" spans="1:12" x14ac:dyDescent="0.25">
      <c r="A8970" s="239" t="s">
        <v>19264</v>
      </c>
      <c r="B8970" s="189" t="s">
        <v>7456</v>
      </c>
      <c r="C8970" s="190" t="s">
        <v>7455</v>
      </c>
      <c r="D8970" s="190" t="s">
        <v>19265</v>
      </c>
      <c r="E8970" s="190" t="s">
        <v>20867</v>
      </c>
      <c r="F8970" s="190" t="s">
        <v>20868</v>
      </c>
      <c r="G8970" s="192">
        <v>0</v>
      </c>
      <c r="H8970" s="191">
        <v>0</v>
      </c>
      <c r="I8970" s="188">
        <v>0</v>
      </c>
      <c r="J8970" s="192">
        <v>0</v>
      </c>
      <c r="K8970" s="191">
        <v>26.2</v>
      </c>
      <c r="L8970" s="193">
        <v>0</v>
      </c>
    </row>
    <row r="8971" spans="1:12" x14ac:dyDescent="0.25">
      <c r="A8971" s="239" t="s">
        <v>19266</v>
      </c>
      <c r="B8971" s="189" t="s">
        <v>7456</v>
      </c>
      <c r="C8971" s="190" t="s">
        <v>7455</v>
      </c>
      <c r="D8971" s="190" t="s">
        <v>1434</v>
      </c>
      <c r="E8971" s="190" t="s">
        <v>20867</v>
      </c>
      <c r="F8971" s="190" t="s">
        <v>20869</v>
      </c>
      <c r="G8971" s="192">
        <v>35142</v>
      </c>
      <c r="H8971" s="191">
        <v>689.43</v>
      </c>
      <c r="I8971" s="188">
        <v>50.972542535137727</v>
      </c>
      <c r="J8971" s="192">
        <v>36596</v>
      </c>
      <c r="K8971" s="191">
        <v>692.8</v>
      </c>
      <c r="L8971" s="193">
        <v>52.823325635103927</v>
      </c>
    </row>
    <row r="8972" spans="1:12" x14ac:dyDescent="0.25">
      <c r="A8972" s="239" t="s">
        <v>19267</v>
      </c>
      <c r="B8972" s="189" t="s">
        <v>7456</v>
      </c>
      <c r="C8972" s="190" t="s">
        <v>7455</v>
      </c>
      <c r="D8972" s="190" t="s">
        <v>8397</v>
      </c>
      <c r="E8972" s="190" t="s">
        <v>20867</v>
      </c>
      <c r="F8972" s="190" t="s">
        <v>20869</v>
      </c>
      <c r="G8972" s="192">
        <v>19475</v>
      </c>
      <c r="H8972" s="191">
        <v>412.58</v>
      </c>
      <c r="I8972" s="188">
        <v>47.202966697367785</v>
      </c>
      <c r="J8972" s="192">
        <v>19598</v>
      </c>
      <c r="K8972" s="191">
        <v>415.2</v>
      </c>
      <c r="L8972" s="193">
        <v>47.201348747591524</v>
      </c>
    </row>
    <row r="8973" spans="1:12" x14ac:dyDescent="0.25">
      <c r="A8973" s="239" t="s">
        <v>19268</v>
      </c>
      <c r="B8973" s="189" t="s">
        <v>7456</v>
      </c>
      <c r="C8973" s="190" t="s">
        <v>7455</v>
      </c>
      <c r="D8973" s="190" t="s">
        <v>1435</v>
      </c>
      <c r="E8973" s="190" t="s">
        <v>20867</v>
      </c>
      <c r="F8973" s="190" t="s">
        <v>20869</v>
      </c>
      <c r="G8973" s="192">
        <v>72061</v>
      </c>
      <c r="H8973" s="191">
        <v>1639.634</v>
      </c>
      <c r="I8973" s="188">
        <v>43.949442375554547</v>
      </c>
      <c r="J8973" s="192">
        <v>75200</v>
      </c>
      <c r="K8973" s="191">
        <v>1658.3</v>
      </c>
      <c r="L8973" s="193">
        <v>45.347645178797563</v>
      </c>
    </row>
    <row r="8974" spans="1:12" x14ac:dyDescent="0.25">
      <c r="A8974" s="239" t="s">
        <v>19269</v>
      </c>
      <c r="B8974" s="189" t="s">
        <v>7456</v>
      </c>
      <c r="C8974" s="190" t="s">
        <v>7455</v>
      </c>
      <c r="D8974" s="190" t="s">
        <v>1996</v>
      </c>
      <c r="E8974" s="190" t="s">
        <v>20867</v>
      </c>
      <c r="F8974" s="190" t="s">
        <v>20869</v>
      </c>
      <c r="G8974" s="192">
        <v>50</v>
      </c>
      <c r="H8974" s="191">
        <v>33.417999999999999</v>
      </c>
      <c r="I8974" s="188">
        <v>1.4961996528816806</v>
      </c>
      <c r="J8974" s="192">
        <v>50</v>
      </c>
      <c r="K8974" s="191">
        <v>33.1</v>
      </c>
      <c r="L8974" s="193">
        <v>1.5105740181268881</v>
      </c>
    </row>
    <row r="8975" spans="1:12" x14ac:dyDescent="0.25">
      <c r="A8975" s="239" t="s">
        <v>19270</v>
      </c>
      <c r="B8975" s="189" t="s">
        <v>7456</v>
      </c>
      <c r="C8975" s="190" t="s">
        <v>7455</v>
      </c>
      <c r="D8975" s="190" t="s">
        <v>1997</v>
      </c>
      <c r="E8975" s="190" t="s">
        <v>20867</v>
      </c>
      <c r="F8975" s="190" t="s">
        <v>20869</v>
      </c>
      <c r="G8975" s="192">
        <v>51050</v>
      </c>
      <c r="H8975" s="191">
        <v>849.56200000000001</v>
      </c>
      <c r="I8975" s="188">
        <v>60.089787443412014</v>
      </c>
      <c r="J8975" s="192">
        <v>51948</v>
      </c>
      <c r="K8975" s="191">
        <v>864.8</v>
      </c>
      <c r="L8975" s="193">
        <v>60.069380203515266</v>
      </c>
    </row>
    <row r="8976" spans="1:12" x14ac:dyDescent="0.25">
      <c r="A8976" s="239" t="s">
        <v>19271</v>
      </c>
      <c r="B8976" s="189" t="s">
        <v>7456</v>
      </c>
      <c r="C8976" s="190" t="s">
        <v>7455</v>
      </c>
      <c r="D8976" s="190" t="s">
        <v>1998</v>
      </c>
      <c r="E8976" s="190" t="s">
        <v>20867</v>
      </c>
      <c r="F8976" s="190" t="s">
        <v>20869</v>
      </c>
      <c r="G8976" s="192">
        <v>750</v>
      </c>
      <c r="H8976" s="191">
        <v>70.756</v>
      </c>
      <c r="I8976" s="188">
        <v>10.599807790152072</v>
      </c>
      <c r="J8976" s="192">
        <v>1000</v>
      </c>
      <c r="K8976" s="191">
        <v>79.8</v>
      </c>
      <c r="L8976" s="193">
        <v>12.531328320802006</v>
      </c>
    </row>
    <row r="8977" spans="1:12" x14ac:dyDescent="0.25">
      <c r="A8977" s="239" t="s">
        <v>19272</v>
      </c>
      <c r="B8977" s="189" t="s">
        <v>7456</v>
      </c>
      <c r="C8977" s="190" t="s">
        <v>7455</v>
      </c>
      <c r="D8977" s="190" t="s">
        <v>1999</v>
      </c>
      <c r="E8977" s="190" t="s">
        <v>20867</v>
      </c>
      <c r="F8977" s="190" t="s">
        <v>20869</v>
      </c>
      <c r="G8977" s="192">
        <v>52000</v>
      </c>
      <c r="H8977" s="191">
        <v>1020.2731825857014</v>
      </c>
      <c r="I8977" s="188">
        <v>50.966741934954342</v>
      </c>
      <c r="J8977" s="192">
        <v>53290</v>
      </c>
      <c r="K8977" s="191">
        <v>975.8</v>
      </c>
      <c r="L8977" s="193">
        <v>54.611600737856122</v>
      </c>
    </row>
    <row r="8978" spans="1:12" x14ac:dyDescent="0.25">
      <c r="A8978" s="239" t="s">
        <v>19273</v>
      </c>
      <c r="B8978" s="189" t="s">
        <v>7456</v>
      </c>
      <c r="C8978" s="190" t="s">
        <v>7455</v>
      </c>
      <c r="D8978" s="190" t="s">
        <v>2000</v>
      </c>
      <c r="E8978" s="190" t="s">
        <v>20867</v>
      </c>
      <c r="F8978" s="190" t="s">
        <v>20869</v>
      </c>
      <c r="G8978" s="192">
        <v>7045</v>
      </c>
      <c r="H8978" s="191">
        <v>134.946</v>
      </c>
      <c r="I8978" s="188">
        <v>52.206067612230079</v>
      </c>
      <c r="J8978" s="192">
        <v>7250</v>
      </c>
      <c r="K8978" s="191">
        <v>179.8</v>
      </c>
      <c r="L8978" s="193">
        <v>40.322580645161288</v>
      </c>
    </row>
    <row r="8979" spans="1:12" x14ac:dyDescent="0.25">
      <c r="A8979" s="239" t="s">
        <v>19274</v>
      </c>
      <c r="B8979" s="189" t="s">
        <v>7456</v>
      </c>
      <c r="C8979" s="190" t="s">
        <v>7455</v>
      </c>
      <c r="D8979" s="190" t="s">
        <v>2001</v>
      </c>
      <c r="E8979" s="190" t="s">
        <v>20867</v>
      </c>
      <c r="F8979" s="190" t="s">
        <v>20869</v>
      </c>
      <c r="G8979" s="192">
        <v>5900</v>
      </c>
      <c r="H8979" s="191">
        <v>140.82599999999999</v>
      </c>
      <c r="I8979" s="188">
        <v>41.895672674080075</v>
      </c>
      <c r="J8979" s="192">
        <v>3500</v>
      </c>
      <c r="K8979" s="191">
        <v>150.9</v>
      </c>
      <c r="L8979" s="193">
        <v>23.194168323392976</v>
      </c>
    </row>
    <row r="8980" spans="1:12" x14ac:dyDescent="0.25">
      <c r="A8980" s="239" t="s">
        <v>19275</v>
      </c>
      <c r="B8980" s="189" t="s">
        <v>7456</v>
      </c>
      <c r="C8980" s="190" t="s">
        <v>7455</v>
      </c>
      <c r="D8980" s="190" t="s">
        <v>2002</v>
      </c>
      <c r="E8980" s="190" t="s">
        <v>20867</v>
      </c>
      <c r="F8980" s="190" t="s">
        <v>20869</v>
      </c>
      <c r="G8980" s="192">
        <v>16000</v>
      </c>
      <c r="H8980" s="191">
        <v>809.45812163990649</v>
      </c>
      <c r="I8980" s="188">
        <v>19.766309796960343</v>
      </c>
      <c r="J8980" s="192">
        <v>16900</v>
      </c>
      <c r="K8980" s="191">
        <v>807</v>
      </c>
      <c r="L8980" s="193">
        <v>20.941759603469642</v>
      </c>
    </row>
    <row r="8981" spans="1:12" x14ac:dyDescent="0.25">
      <c r="A8981" s="239" t="s">
        <v>19276</v>
      </c>
      <c r="B8981" s="189" t="s">
        <v>7456</v>
      </c>
      <c r="C8981" s="190" t="s">
        <v>7455</v>
      </c>
      <c r="D8981" s="190" t="s">
        <v>2003</v>
      </c>
      <c r="E8981" s="190" t="s">
        <v>20867</v>
      </c>
      <c r="F8981" s="190" t="s">
        <v>20869</v>
      </c>
      <c r="G8981" s="192">
        <v>19200</v>
      </c>
      <c r="H8981" s="191">
        <v>828.49199999999996</v>
      </c>
      <c r="I8981" s="188">
        <v>23.174635361596735</v>
      </c>
      <c r="J8981" s="192">
        <v>19200</v>
      </c>
      <c r="K8981" s="191">
        <v>825.3</v>
      </c>
      <c r="L8981" s="193">
        <v>23.264267539076702</v>
      </c>
    </row>
    <row r="8982" spans="1:12" x14ac:dyDescent="0.25">
      <c r="A8982" s="239" t="s">
        <v>19277</v>
      </c>
      <c r="B8982" s="189" t="s">
        <v>7456</v>
      </c>
      <c r="C8982" s="190" t="s">
        <v>7455</v>
      </c>
      <c r="D8982" s="190" t="s">
        <v>5780</v>
      </c>
      <c r="E8982" s="190" t="s">
        <v>20867</v>
      </c>
      <c r="F8982" s="190" t="s">
        <v>20869</v>
      </c>
      <c r="G8982" s="192">
        <v>20913</v>
      </c>
      <c r="H8982" s="191">
        <v>588.88199999999995</v>
      </c>
      <c r="I8982" s="188">
        <v>35.513056945194457</v>
      </c>
      <c r="J8982" s="192">
        <v>22500</v>
      </c>
      <c r="K8982" s="191">
        <v>604.5</v>
      </c>
      <c r="L8982" s="193">
        <v>37.220843672456574</v>
      </c>
    </row>
    <row r="8983" spans="1:12" x14ac:dyDescent="0.25">
      <c r="A8983" s="239" t="s">
        <v>19278</v>
      </c>
      <c r="B8983" s="189" t="s">
        <v>7456</v>
      </c>
      <c r="C8983" s="190" t="s">
        <v>7455</v>
      </c>
      <c r="D8983" s="190" t="s">
        <v>2004</v>
      </c>
      <c r="E8983" s="190" t="s">
        <v>20867</v>
      </c>
      <c r="F8983" s="190" t="s">
        <v>20869</v>
      </c>
      <c r="G8983" s="192">
        <v>21000</v>
      </c>
      <c r="H8983" s="191">
        <v>431.59199999999998</v>
      </c>
      <c r="I8983" s="188">
        <v>48.657065005838852</v>
      </c>
      <c r="J8983" s="192">
        <v>21000</v>
      </c>
      <c r="K8983" s="191">
        <v>440.8</v>
      </c>
      <c r="L8983" s="193">
        <v>47.640653357531761</v>
      </c>
    </row>
    <row r="8984" spans="1:12" x14ac:dyDescent="0.25">
      <c r="A8984" s="239" t="s">
        <v>19279</v>
      </c>
      <c r="B8984" s="189" t="s">
        <v>7456</v>
      </c>
      <c r="C8984" s="190" t="s">
        <v>7455</v>
      </c>
      <c r="D8984" s="190" t="s">
        <v>2005</v>
      </c>
      <c r="E8984" s="190" t="s">
        <v>20867</v>
      </c>
      <c r="F8984" s="190" t="s">
        <v>20869</v>
      </c>
      <c r="G8984" s="192">
        <v>42946</v>
      </c>
      <c r="H8984" s="191">
        <v>947.95399999999995</v>
      </c>
      <c r="I8984" s="188">
        <v>45.303886053542683</v>
      </c>
      <c r="J8984" s="192">
        <v>43378</v>
      </c>
      <c r="K8984" s="191">
        <v>962.2</v>
      </c>
      <c r="L8984" s="193">
        <v>45.082103512783206</v>
      </c>
    </row>
    <row r="8985" spans="1:12" x14ac:dyDescent="0.25">
      <c r="A8985" s="239" t="s">
        <v>19280</v>
      </c>
      <c r="B8985" s="189" t="s">
        <v>7456</v>
      </c>
      <c r="C8985" s="190" t="s">
        <v>7455</v>
      </c>
      <c r="D8985" s="190" t="s">
        <v>6981</v>
      </c>
      <c r="E8985" s="190" t="s">
        <v>20867</v>
      </c>
      <c r="F8985" s="190" t="s">
        <v>20869</v>
      </c>
      <c r="G8985" s="192">
        <v>12717</v>
      </c>
      <c r="H8985" s="191">
        <v>325.45800000000003</v>
      </c>
      <c r="I8985" s="188">
        <v>39.0741662518666</v>
      </c>
      <c r="J8985" s="192">
        <v>13989</v>
      </c>
      <c r="K8985" s="191">
        <v>323.10000000000002</v>
      </c>
      <c r="L8985" s="193">
        <v>43.296193129062203</v>
      </c>
    </row>
    <row r="8986" spans="1:12" x14ac:dyDescent="0.25">
      <c r="A8986" s="239" t="s">
        <v>19281</v>
      </c>
      <c r="B8986" s="189" t="s">
        <v>7456</v>
      </c>
      <c r="C8986" s="190" t="s">
        <v>7455</v>
      </c>
      <c r="D8986" s="190" t="s">
        <v>3611</v>
      </c>
      <c r="E8986" s="190" t="s">
        <v>20867</v>
      </c>
      <c r="F8986" s="190" t="s">
        <v>20869</v>
      </c>
      <c r="G8986" s="192">
        <v>7250</v>
      </c>
      <c r="H8986" s="191">
        <v>209.328</v>
      </c>
      <c r="I8986" s="188">
        <v>34.63464037300313</v>
      </c>
      <c r="J8986" s="192">
        <v>7500</v>
      </c>
      <c r="K8986" s="191">
        <v>210.1</v>
      </c>
      <c r="L8986" s="193">
        <v>35.69728700618753</v>
      </c>
    </row>
    <row r="8987" spans="1:12" x14ac:dyDescent="0.25">
      <c r="A8987" s="239" t="s">
        <v>19282</v>
      </c>
      <c r="B8987" s="189" t="s">
        <v>7456</v>
      </c>
      <c r="C8987" s="190" t="s">
        <v>7455</v>
      </c>
      <c r="D8987" s="190" t="s">
        <v>2006</v>
      </c>
      <c r="E8987" s="190" t="s">
        <v>20867</v>
      </c>
      <c r="F8987" s="190" t="s">
        <v>20869</v>
      </c>
      <c r="G8987" s="192">
        <v>152300</v>
      </c>
      <c r="H8987" s="191">
        <v>4093.036973903721</v>
      </c>
      <c r="I8987" s="188">
        <v>37.209534380224362</v>
      </c>
      <c r="J8987" s="192">
        <v>157200</v>
      </c>
      <c r="K8987" s="191">
        <v>4158.1000000000004</v>
      </c>
      <c r="L8987" s="193">
        <v>37.805728577956273</v>
      </c>
    </row>
    <row r="8988" spans="1:12" x14ac:dyDescent="0.25">
      <c r="A8988" s="239" t="s">
        <v>19283</v>
      </c>
      <c r="B8988" s="189" t="s">
        <v>7456</v>
      </c>
      <c r="C8988" s="190" t="s">
        <v>7455</v>
      </c>
      <c r="D8988" s="190" t="s">
        <v>2007</v>
      </c>
      <c r="E8988" s="190" t="s">
        <v>20867</v>
      </c>
      <c r="F8988" s="190" t="s">
        <v>20869</v>
      </c>
      <c r="G8988" s="192">
        <v>22000</v>
      </c>
      <c r="H8988" s="191">
        <v>755.72168681523203</v>
      </c>
      <c r="I8988" s="188">
        <v>29.111246089433486</v>
      </c>
      <c r="J8988" s="192">
        <v>22000</v>
      </c>
      <c r="K8988" s="191">
        <v>752.8</v>
      </c>
      <c r="L8988" s="193">
        <v>29.224229543039321</v>
      </c>
    </row>
    <row r="8989" spans="1:12" x14ac:dyDescent="0.25">
      <c r="A8989" s="239" t="s">
        <v>19284</v>
      </c>
      <c r="B8989" s="189" t="s">
        <v>7456</v>
      </c>
      <c r="C8989" s="190" t="s">
        <v>7455</v>
      </c>
      <c r="D8989" s="190" t="s">
        <v>2008</v>
      </c>
      <c r="E8989" s="190" t="s">
        <v>20867</v>
      </c>
      <c r="F8989" s="190" t="s">
        <v>20869</v>
      </c>
      <c r="G8989" s="192">
        <v>1800</v>
      </c>
      <c r="H8989" s="191">
        <v>88.003999999999991</v>
      </c>
      <c r="I8989" s="188">
        <v>20.453615744738876</v>
      </c>
      <c r="J8989" s="192">
        <v>1800</v>
      </c>
      <c r="K8989" s="191">
        <v>89.6</v>
      </c>
      <c r="L8989" s="193">
        <v>20.089285714285715</v>
      </c>
    </row>
    <row r="8990" spans="1:12" x14ac:dyDescent="0.25">
      <c r="A8990" s="239" t="s">
        <v>19285</v>
      </c>
      <c r="B8990" s="189" t="s">
        <v>7456</v>
      </c>
      <c r="C8990" s="190" t="s">
        <v>7455</v>
      </c>
      <c r="D8990" s="190" t="s">
        <v>2009</v>
      </c>
      <c r="E8990" s="190" t="s">
        <v>20867</v>
      </c>
      <c r="F8990" s="190" t="s">
        <v>20869</v>
      </c>
      <c r="G8990" s="192">
        <v>4550</v>
      </c>
      <c r="H8990" s="191">
        <v>242.35400000000001</v>
      </c>
      <c r="I8990" s="188">
        <v>18.77418982150078</v>
      </c>
      <c r="J8990" s="192">
        <v>4750</v>
      </c>
      <c r="K8990" s="191">
        <v>243.1</v>
      </c>
      <c r="L8990" s="193">
        <v>19.539284245166598</v>
      </c>
    </row>
    <row r="8991" spans="1:12" x14ac:dyDescent="0.25">
      <c r="A8991" s="239" t="s">
        <v>19286</v>
      </c>
      <c r="B8991" s="189" t="s">
        <v>7456</v>
      </c>
      <c r="C8991" s="190" t="s">
        <v>7455</v>
      </c>
      <c r="D8991" s="190" t="s">
        <v>2010</v>
      </c>
      <c r="E8991" s="190" t="s">
        <v>20867</v>
      </c>
      <c r="F8991" s="190" t="s">
        <v>20869</v>
      </c>
      <c r="G8991" s="192">
        <v>6000</v>
      </c>
      <c r="H8991" s="191">
        <v>159.74</v>
      </c>
      <c r="I8991" s="188">
        <v>37.561036684612496</v>
      </c>
      <c r="J8991" s="192">
        <v>6000</v>
      </c>
      <c r="K8991" s="191">
        <v>160.5</v>
      </c>
      <c r="L8991" s="193">
        <v>37.383177570093459</v>
      </c>
    </row>
    <row r="8992" spans="1:12" x14ac:dyDescent="0.25">
      <c r="A8992" s="239" t="s">
        <v>19287</v>
      </c>
      <c r="B8992" s="189" t="s">
        <v>7456</v>
      </c>
      <c r="C8992" s="190" t="s">
        <v>7455</v>
      </c>
      <c r="D8992" s="190" t="s">
        <v>2011</v>
      </c>
      <c r="E8992" s="190" t="s">
        <v>20867</v>
      </c>
      <c r="F8992" s="190" t="s">
        <v>20869</v>
      </c>
      <c r="G8992" s="192">
        <v>100</v>
      </c>
      <c r="H8992" s="191">
        <v>78.302000000000007</v>
      </c>
      <c r="I8992" s="188">
        <v>1.2771065873157772</v>
      </c>
      <c r="J8992" s="192">
        <v>100</v>
      </c>
      <c r="K8992" s="191">
        <v>78.3</v>
      </c>
      <c r="L8992" s="193">
        <v>1.277139208173691</v>
      </c>
    </row>
    <row r="8993" spans="1:12" x14ac:dyDescent="0.25">
      <c r="A8993" s="239" t="s">
        <v>19288</v>
      </c>
      <c r="B8993" s="189" t="s">
        <v>7456</v>
      </c>
      <c r="C8993" s="190" t="s">
        <v>7455</v>
      </c>
      <c r="D8993" s="190" t="s">
        <v>6712</v>
      </c>
      <c r="E8993" s="190" t="s">
        <v>20867</v>
      </c>
      <c r="F8993" s="190" t="s">
        <v>20869</v>
      </c>
      <c r="G8993" s="192">
        <v>35500</v>
      </c>
      <c r="H8993" s="191">
        <v>1146.306</v>
      </c>
      <c r="I8993" s="188">
        <v>30.969043169973812</v>
      </c>
      <c r="J8993" s="192">
        <v>38000</v>
      </c>
      <c r="K8993" s="191">
        <v>1151.9000000000001</v>
      </c>
      <c r="L8993" s="193">
        <v>32.988974737390393</v>
      </c>
    </row>
    <row r="8994" spans="1:12" x14ac:dyDescent="0.25">
      <c r="A8994" s="239" t="s">
        <v>19289</v>
      </c>
      <c r="B8994" s="189" t="s">
        <v>7456</v>
      </c>
      <c r="C8994" s="190" t="s">
        <v>7455</v>
      </c>
      <c r="D8994" s="190" t="s">
        <v>2012</v>
      </c>
      <c r="E8994" s="190" t="s">
        <v>20867</v>
      </c>
      <c r="F8994" s="190" t="s">
        <v>20869</v>
      </c>
      <c r="G8994" s="192">
        <v>5050</v>
      </c>
      <c r="H8994" s="191">
        <v>73.402000000000001</v>
      </c>
      <c r="I8994" s="188">
        <v>68.79921528023759</v>
      </c>
      <c r="J8994" s="192">
        <v>5090</v>
      </c>
      <c r="K8994" s="191">
        <v>74.099999999999994</v>
      </c>
      <c r="L8994" s="193">
        <v>68.690958164642382</v>
      </c>
    </row>
    <row r="8995" spans="1:12" x14ac:dyDescent="0.25">
      <c r="A8995" s="239" t="s">
        <v>19290</v>
      </c>
      <c r="B8995" s="189" t="s">
        <v>7460</v>
      </c>
      <c r="C8995" s="190" t="s">
        <v>7459</v>
      </c>
      <c r="D8995" s="190" t="s">
        <v>2013</v>
      </c>
      <c r="E8995" s="190" t="s">
        <v>20871</v>
      </c>
      <c r="F8995" s="190" t="s">
        <v>20869</v>
      </c>
      <c r="G8995" s="192">
        <v>171150</v>
      </c>
      <c r="H8995" s="191">
        <v>2346</v>
      </c>
      <c r="I8995" s="188">
        <v>72.953964194373398</v>
      </c>
      <c r="J8995" s="192">
        <v>169125</v>
      </c>
      <c r="K8995" s="191">
        <v>2362</v>
      </c>
      <c r="L8995" s="193">
        <v>71.60245554614734</v>
      </c>
    </row>
    <row r="8996" spans="1:12" x14ac:dyDescent="0.25">
      <c r="A8996" s="239" t="s">
        <v>19291</v>
      </c>
      <c r="B8996" s="189" t="s">
        <v>7460</v>
      </c>
      <c r="C8996" s="190" t="s">
        <v>7459</v>
      </c>
      <c r="D8996" s="190" t="s">
        <v>2014</v>
      </c>
      <c r="E8996" s="190" t="s">
        <v>20871</v>
      </c>
      <c r="F8996" s="190" t="s">
        <v>20869</v>
      </c>
      <c r="G8996" s="192">
        <v>12000</v>
      </c>
      <c r="H8996" s="191">
        <v>343</v>
      </c>
      <c r="I8996" s="188">
        <v>34.985422740524783</v>
      </c>
      <c r="J8996" s="192">
        <v>12000</v>
      </c>
      <c r="K8996" s="191">
        <v>340</v>
      </c>
      <c r="L8996" s="193">
        <v>35.294117647058826</v>
      </c>
    </row>
    <row r="8997" spans="1:12" x14ac:dyDescent="0.25">
      <c r="A8997" s="239" t="s">
        <v>19292</v>
      </c>
      <c r="B8997" s="189" t="s">
        <v>7460</v>
      </c>
      <c r="C8997" s="190" t="s">
        <v>7459</v>
      </c>
      <c r="D8997" s="190" t="s">
        <v>2015</v>
      </c>
      <c r="E8997" s="190" t="s">
        <v>20871</v>
      </c>
      <c r="F8997" s="190" t="s">
        <v>20869</v>
      </c>
      <c r="G8997" s="192">
        <v>49000</v>
      </c>
      <c r="H8997" s="191">
        <v>2875</v>
      </c>
      <c r="I8997" s="188">
        <v>17.043478260869566</v>
      </c>
      <c r="J8997" s="192">
        <v>49130</v>
      </c>
      <c r="K8997" s="191">
        <v>2883</v>
      </c>
      <c r="L8997" s="193">
        <v>17.041276448144295</v>
      </c>
    </row>
    <row r="8998" spans="1:12" x14ac:dyDescent="0.25">
      <c r="A8998" s="239" t="s">
        <v>19293</v>
      </c>
      <c r="B8998" s="189" t="s">
        <v>7460</v>
      </c>
      <c r="C8998" s="190" t="s">
        <v>7459</v>
      </c>
      <c r="D8998" s="190" t="s">
        <v>2016</v>
      </c>
      <c r="E8998" s="190" t="s">
        <v>20871</v>
      </c>
      <c r="F8998" s="190" t="s">
        <v>20869</v>
      </c>
      <c r="G8998" s="192">
        <v>49942</v>
      </c>
      <c r="H8998" s="191">
        <v>1697</v>
      </c>
      <c r="I8998" s="188">
        <v>29.429581614614026</v>
      </c>
      <c r="J8998" s="192">
        <v>48442</v>
      </c>
      <c r="K8998" s="191">
        <v>1670</v>
      </c>
      <c r="L8998" s="193">
        <v>29.007185628742516</v>
      </c>
    </row>
    <row r="8999" spans="1:12" x14ac:dyDescent="0.25">
      <c r="A8999" s="239" t="s">
        <v>19294</v>
      </c>
      <c r="B8999" s="189" t="s">
        <v>7460</v>
      </c>
      <c r="C8999" s="190" t="s">
        <v>7459</v>
      </c>
      <c r="D8999" s="190" t="s">
        <v>2017</v>
      </c>
      <c r="E8999" s="190" t="s">
        <v>20871</v>
      </c>
      <c r="F8999" s="190" t="s">
        <v>20869</v>
      </c>
      <c r="G8999" s="192">
        <v>10621</v>
      </c>
      <c r="H8999" s="191">
        <v>610</v>
      </c>
      <c r="I8999" s="188">
        <v>17.411475409836065</v>
      </c>
      <c r="J8999" s="192">
        <v>11152</v>
      </c>
      <c r="K8999" s="191">
        <v>603</v>
      </c>
      <c r="L8999" s="193">
        <v>18.494195688225538</v>
      </c>
    </row>
    <row r="9000" spans="1:12" x14ac:dyDescent="0.25">
      <c r="A9000" s="239" t="s">
        <v>19295</v>
      </c>
      <c r="B9000" s="189" t="s">
        <v>7460</v>
      </c>
      <c r="C9000" s="190" t="s">
        <v>7459</v>
      </c>
      <c r="D9000" s="190" t="s">
        <v>2018</v>
      </c>
      <c r="E9000" s="190" t="s">
        <v>20871</v>
      </c>
      <c r="F9000" s="190" t="s">
        <v>20869</v>
      </c>
      <c r="G9000" s="192">
        <v>1480</v>
      </c>
      <c r="H9000" s="191">
        <v>77</v>
      </c>
      <c r="I9000" s="188">
        <v>19.220779220779221</v>
      </c>
      <c r="J9000" s="192">
        <v>816</v>
      </c>
      <c r="K9000" s="191">
        <v>74</v>
      </c>
      <c r="L9000" s="193">
        <v>11.027027027027026</v>
      </c>
    </row>
    <row r="9001" spans="1:12" x14ac:dyDescent="0.25">
      <c r="A9001" s="239" t="s">
        <v>19296</v>
      </c>
      <c r="B9001" s="189" t="s">
        <v>7460</v>
      </c>
      <c r="C9001" s="190" t="s">
        <v>7459</v>
      </c>
      <c r="D9001" s="190" t="s">
        <v>3183</v>
      </c>
      <c r="E9001" s="190" t="s">
        <v>20871</v>
      </c>
      <c r="F9001" s="190" t="s">
        <v>20869</v>
      </c>
      <c r="G9001" s="192">
        <v>104000</v>
      </c>
      <c r="H9001" s="191">
        <v>3992</v>
      </c>
      <c r="I9001" s="188">
        <v>26.052104208416832</v>
      </c>
      <c r="J9001" s="192">
        <v>104000</v>
      </c>
      <c r="K9001" s="191">
        <v>4035</v>
      </c>
      <c r="L9001" s="193">
        <v>25.774473358116481</v>
      </c>
    </row>
    <row r="9002" spans="1:12" x14ac:dyDescent="0.25">
      <c r="A9002" s="239" t="s">
        <v>19297</v>
      </c>
      <c r="B9002" s="189" t="s">
        <v>7460</v>
      </c>
      <c r="C9002" s="190" t="s">
        <v>7459</v>
      </c>
      <c r="D9002" s="190" t="s">
        <v>2019</v>
      </c>
      <c r="E9002" s="190" t="s">
        <v>20871</v>
      </c>
      <c r="F9002" s="190" t="s">
        <v>20869</v>
      </c>
      <c r="G9002" s="192">
        <v>51941</v>
      </c>
      <c r="H9002" s="191">
        <v>472</v>
      </c>
      <c r="I9002" s="188">
        <v>110.04449152542372</v>
      </c>
      <c r="J9002" s="192">
        <v>51941</v>
      </c>
      <c r="K9002" s="191">
        <v>475</v>
      </c>
      <c r="L9002" s="193">
        <v>109.34947368421052</v>
      </c>
    </row>
    <row r="9003" spans="1:12" x14ac:dyDescent="0.25">
      <c r="A9003" s="239" t="s">
        <v>19298</v>
      </c>
      <c r="B9003" s="189" t="s">
        <v>7460</v>
      </c>
      <c r="C9003" s="190" t="s">
        <v>7459</v>
      </c>
      <c r="D9003" s="190" t="s">
        <v>2020</v>
      </c>
      <c r="E9003" s="190" t="s">
        <v>20871</v>
      </c>
      <c r="F9003" s="190" t="s">
        <v>20869</v>
      </c>
      <c r="G9003" s="192">
        <v>630000</v>
      </c>
      <c r="H9003" s="191">
        <v>3166</v>
      </c>
      <c r="I9003" s="188">
        <v>198.98926089703096</v>
      </c>
      <c r="J9003" s="192">
        <v>641300</v>
      </c>
      <c r="K9003" s="191">
        <v>3223</v>
      </c>
      <c r="L9003" s="193">
        <v>198.97610921501706</v>
      </c>
    </row>
    <row r="9004" spans="1:12" x14ac:dyDescent="0.25">
      <c r="A9004" s="239" t="s">
        <v>19299</v>
      </c>
      <c r="B9004" s="189" t="s">
        <v>7460</v>
      </c>
      <c r="C9004" s="190" t="s">
        <v>7459</v>
      </c>
      <c r="D9004" s="190" t="s">
        <v>2843</v>
      </c>
      <c r="E9004" s="190" t="s">
        <v>20871</v>
      </c>
      <c r="F9004" s="190" t="s">
        <v>20869</v>
      </c>
      <c r="G9004" s="192">
        <v>195000</v>
      </c>
      <c r="H9004" s="191">
        <v>5563</v>
      </c>
      <c r="I9004" s="188">
        <v>35.05302894121877</v>
      </c>
      <c r="J9004" s="192">
        <v>200900</v>
      </c>
      <c r="K9004" s="191">
        <v>5620</v>
      </c>
      <c r="L9004" s="193">
        <v>35.747330960854093</v>
      </c>
    </row>
    <row r="9005" spans="1:12" x14ac:dyDescent="0.25">
      <c r="A9005" s="239" t="s">
        <v>19300</v>
      </c>
      <c r="B9005" s="189" t="s">
        <v>7460</v>
      </c>
      <c r="C9005" s="190" t="s">
        <v>7459</v>
      </c>
      <c r="D9005" s="190" t="s">
        <v>8199</v>
      </c>
      <c r="E9005" s="190" t="s">
        <v>20871</v>
      </c>
      <c r="F9005" s="190" t="s">
        <v>20869</v>
      </c>
      <c r="G9005" s="192">
        <v>2800</v>
      </c>
      <c r="H9005" s="191">
        <v>89</v>
      </c>
      <c r="I9005" s="188">
        <v>31.460674157303369</v>
      </c>
      <c r="J9005" s="192">
        <v>3300</v>
      </c>
      <c r="K9005" s="191">
        <v>92</v>
      </c>
      <c r="L9005" s="193">
        <v>35.869565217391305</v>
      </c>
    </row>
    <row r="9006" spans="1:12" x14ac:dyDescent="0.25">
      <c r="A9006" s="239" t="s">
        <v>19301</v>
      </c>
      <c r="B9006" s="189" t="s">
        <v>7460</v>
      </c>
      <c r="C9006" s="190" t="s">
        <v>7459</v>
      </c>
      <c r="D9006" s="190" t="s">
        <v>1460</v>
      </c>
      <c r="E9006" s="190" t="s">
        <v>20871</v>
      </c>
      <c r="F9006" s="190" t="s">
        <v>20869</v>
      </c>
      <c r="G9006" s="192">
        <v>7870</v>
      </c>
      <c r="H9006" s="191">
        <v>403</v>
      </c>
      <c r="I9006" s="188">
        <v>19.528535980148884</v>
      </c>
      <c r="J9006" s="192">
        <v>8000</v>
      </c>
      <c r="K9006" s="191">
        <v>403</v>
      </c>
      <c r="L9006" s="193">
        <v>19.851116625310173</v>
      </c>
    </row>
    <row r="9007" spans="1:12" x14ac:dyDescent="0.25">
      <c r="A9007" s="239" t="s">
        <v>19302</v>
      </c>
      <c r="B9007" s="189" t="s">
        <v>7460</v>
      </c>
      <c r="C9007" s="190" t="s">
        <v>7459</v>
      </c>
      <c r="D9007" s="190" t="s">
        <v>1461</v>
      </c>
      <c r="E9007" s="190" t="s">
        <v>20871</v>
      </c>
      <c r="F9007" s="190" t="s">
        <v>20869</v>
      </c>
      <c r="G9007" s="192">
        <v>54185</v>
      </c>
      <c r="H9007" s="191">
        <v>691</v>
      </c>
      <c r="I9007" s="188">
        <v>78.415340086830682</v>
      </c>
      <c r="J9007" s="192">
        <v>54185</v>
      </c>
      <c r="K9007" s="191">
        <v>724</v>
      </c>
      <c r="L9007" s="193">
        <v>74.841160220994482</v>
      </c>
    </row>
    <row r="9008" spans="1:12" x14ac:dyDescent="0.25">
      <c r="A9008" s="239" t="s">
        <v>19303</v>
      </c>
      <c r="B9008" s="189" t="s">
        <v>7460</v>
      </c>
      <c r="C9008" s="190" t="s">
        <v>7459</v>
      </c>
      <c r="D9008" s="190" t="s">
        <v>1462</v>
      </c>
      <c r="E9008" s="190" t="s">
        <v>20871</v>
      </c>
      <c r="F9008" s="190" t="s">
        <v>20869</v>
      </c>
      <c r="G9008" s="192">
        <v>24000</v>
      </c>
      <c r="H9008" s="191">
        <v>728</v>
      </c>
      <c r="I9008" s="188">
        <v>32.967032967032964</v>
      </c>
      <c r="J9008" s="192">
        <v>29000</v>
      </c>
      <c r="K9008" s="191">
        <v>762</v>
      </c>
      <c r="L9008" s="193">
        <v>38.057742782152232</v>
      </c>
    </row>
    <row r="9009" spans="1:12" x14ac:dyDescent="0.25">
      <c r="A9009" s="239" t="s">
        <v>19304</v>
      </c>
      <c r="B9009" s="189" t="s">
        <v>7460</v>
      </c>
      <c r="C9009" s="190" t="s">
        <v>7459</v>
      </c>
      <c r="D9009" s="190" t="s">
        <v>1463</v>
      </c>
      <c r="E9009" s="190" t="s">
        <v>20871</v>
      </c>
      <c r="F9009" s="190" t="s">
        <v>20869</v>
      </c>
      <c r="G9009" s="192">
        <v>64000</v>
      </c>
      <c r="H9009" s="191">
        <v>1900</v>
      </c>
      <c r="I9009" s="188">
        <v>33.684210526315788</v>
      </c>
      <c r="J9009" s="192">
        <v>64000</v>
      </c>
      <c r="K9009" s="191">
        <v>1901</v>
      </c>
      <c r="L9009" s="193">
        <v>33.666491320357707</v>
      </c>
    </row>
    <row r="9010" spans="1:12" x14ac:dyDescent="0.25">
      <c r="A9010" s="239" t="s">
        <v>19305</v>
      </c>
      <c r="B9010" s="189" t="s">
        <v>7460</v>
      </c>
      <c r="C9010" s="190" t="s">
        <v>7459</v>
      </c>
      <c r="D9010" s="190" t="s">
        <v>1464</v>
      </c>
      <c r="E9010" s="190" t="s">
        <v>20871</v>
      </c>
      <c r="F9010" s="190" t="s">
        <v>20869</v>
      </c>
      <c r="G9010" s="192">
        <v>295350</v>
      </c>
      <c r="H9010" s="191">
        <v>1564</v>
      </c>
      <c r="I9010" s="188">
        <v>188.84271099744245</v>
      </c>
      <c r="J9010" s="192">
        <v>295350</v>
      </c>
      <c r="K9010" s="191">
        <v>1572</v>
      </c>
      <c r="L9010" s="193">
        <v>187.88167938931298</v>
      </c>
    </row>
    <row r="9011" spans="1:12" x14ac:dyDescent="0.25">
      <c r="A9011" s="239" t="s">
        <v>19306</v>
      </c>
      <c r="B9011" s="189" t="s">
        <v>7460</v>
      </c>
      <c r="C9011" s="190" t="s">
        <v>7459</v>
      </c>
      <c r="D9011" s="190" t="s">
        <v>1465</v>
      </c>
      <c r="E9011" s="190" t="s">
        <v>20871</v>
      </c>
      <c r="F9011" s="190" t="s">
        <v>20869</v>
      </c>
      <c r="G9011" s="192">
        <v>34160</v>
      </c>
      <c r="H9011" s="191">
        <v>486</v>
      </c>
      <c r="I9011" s="188">
        <v>70.288065843621396</v>
      </c>
      <c r="J9011" s="192">
        <v>34160</v>
      </c>
      <c r="K9011" s="191">
        <v>490</v>
      </c>
      <c r="L9011" s="193">
        <v>69.714285714285708</v>
      </c>
    </row>
    <row r="9012" spans="1:12" x14ac:dyDescent="0.25">
      <c r="A9012" s="239" t="s">
        <v>19307</v>
      </c>
      <c r="B9012" s="189" t="s">
        <v>7460</v>
      </c>
      <c r="C9012" s="190" t="s">
        <v>7459</v>
      </c>
      <c r="D9012" s="190" t="s">
        <v>1466</v>
      </c>
      <c r="E9012" s="190" t="s">
        <v>20871</v>
      </c>
      <c r="F9012" s="190" t="s">
        <v>20869</v>
      </c>
      <c r="G9012" s="192">
        <v>806000</v>
      </c>
      <c r="H9012" s="191">
        <v>2528</v>
      </c>
      <c r="I9012" s="188">
        <v>318.82911392405066</v>
      </c>
      <c r="J9012" s="192">
        <v>816500</v>
      </c>
      <c r="K9012" s="191">
        <v>2561</v>
      </c>
      <c r="L9012" s="193">
        <v>318.82077313549394</v>
      </c>
    </row>
    <row r="9013" spans="1:12" x14ac:dyDescent="0.25">
      <c r="A9013" s="239" t="s">
        <v>19308</v>
      </c>
      <c r="B9013" s="189" t="s">
        <v>7460</v>
      </c>
      <c r="C9013" s="190" t="s">
        <v>7459</v>
      </c>
      <c r="D9013" s="190" t="s">
        <v>1467</v>
      </c>
      <c r="E9013" s="190" t="s">
        <v>20871</v>
      </c>
      <c r="F9013" s="190" t="s">
        <v>20869</v>
      </c>
      <c r="G9013" s="192">
        <v>7000</v>
      </c>
      <c r="H9013" s="191">
        <v>285</v>
      </c>
      <c r="I9013" s="188">
        <v>24.561403508771932</v>
      </c>
      <c r="J9013" s="192">
        <v>7000</v>
      </c>
      <c r="K9013" s="191">
        <v>282</v>
      </c>
      <c r="L9013" s="193">
        <v>24.822695035460992</v>
      </c>
    </row>
    <row r="9014" spans="1:12" x14ac:dyDescent="0.25">
      <c r="A9014" s="239" t="s">
        <v>19309</v>
      </c>
      <c r="B9014" s="189" t="s">
        <v>7460</v>
      </c>
      <c r="C9014" s="190" t="s">
        <v>7459</v>
      </c>
      <c r="D9014" s="190" t="s">
        <v>8200</v>
      </c>
      <c r="E9014" s="190" t="s">
        <v>20871</v>
      </c>
      <c r="F9014" s="190" t="s">
        <v>20869</v>
      </c>
      <c r="G9014" s="192">
        <v>224000</v>
      </c>
      <c r="H9014" s="191">
        <v>1816</v>
      </c>
      <c r="I9014" s="188">
        <v>123.34801762114537</v>
      </c>
      <c r="J9014" s="192">
        <v>226347</v>
      </c>
      <c r="K9014" s="191">
        <v>1835</v>
      </c>
      <c r="L9014" s="193">
        <v>123.34986376021799</v>
      </c>
    </row>
    <row r="9015" spans="1:12" x14ac:dyDescent="0.25">
      <c r="A9015" s="239" t="s">
        <v>19310</v>
      </c>
      <c r="B9015" s="189" t="s">
        <v>7460</v>
      </c>
      <c r="C9015" s="190" t="s">
        <v>7459</v>
      </c>
      <c r="D9015" s="190" t="s">
        <v>2731</v>
      </c>
      <c r="E9015" s="190" t="s">
        <v>20871</v>
      </c>
      <c r="F9015" s="190" t="s">
        <v>20869</v>
      </c>
      <c r="G9015" s="192">
        <v>28034</v>
      </c>
      <c r="H9015" s="191">
        <v>1110</v>
      </c>
      <c r="I9015" s="188">
        <v>25.255855855855856</v>
      </c>
      <c r="J9015" s="192">
        <v>32000</v>
      </c>
      <c r="K9015" s="191">
        <v>1103</v>
      </c>
      <c r="L9015" s="193">
        <v>29.011786038077968</v>
      </c>
    </row>
    <row r="9016" spans="1:12" x14ac:dyDescent="0.25">
      <c r="A9016" s="239" t="s">
        <v>19311</v>
      </c>
      <c r="B9016" s="189" t="s">
        <v>7460</v>
      </c>
      <c r="C9016" s="190" t="s">
        <v>7459</v>
      </c>
      <c r="D9016" s="190" t="s">
        <v>1468</v>
      </c>
      <c r="E9016" s="190" t="s">
        <v>20871</v>
      </c>
      <c r="F9016" s="190" t="s">
        <v>20869</v>
      </c>
      <c r="G9016" s="192">
        <v>13000</v>
      </c>
      <c r="H9016" s="191">
        <v>287</v>
      </c>
      <c r="I9016" s="188">
        <v>45.296167247386762</v>
      </c>
      <c r="J9016" s="192">
        <v>13000</v>
      </c>
      <c r="K9016" s="191">
        <v>292</v>
      </c>
      <c r="L9016" s="193">
        <v>44.520547945205479</v>
      </c>
    </row>
    <row r="9017" spans="1:12" x14ac:dyDescent="0.25">
      <c r="A9017" s="239" t="s">
        <v>19312</v>
      </c>
      <c r="B9017" s="189" t="s">
        <v>7460</v>
      </c>
      <c r="C9017" s="190" t="s">
        <v>7459</v>
      </c>
      <c r="D9017" s="190" t="s">
        <v>1469</v>
      </c>
      <c r="E9017" s="190" t="s">
        <v>20871</v>
      </c>
      <c r="F9017" s="190" t="s">
        <v>20869</v>
      </c>
      <c r="G9017" s="192">
        <v>4900</v>
      </c>
      <c r="H9017" s="191">
        <v>205</v>
      </c>
      <c r="I9017" s="188">
        <v>23.902439024390244</v>
      </c>
      <c r="J9017" s="192">
        <v>5100</v>
      </c>
      <c r="K9017" s="191">
        <v>203</v>
      </c>
      <c r="L9017" s="193">
        <v>25.123152709359605</v>
      </c>
    </row>
    <row r="9018" spans="1:12" x14ac:dyDescent="0.25">
      <c r="A9018" s="239" t="s">
        <v>19313</v>
      </c>
      <c r="B9018" s="189" t="s">
        <v>7460</v>
      </c>
      <c r="C9018" s="190" t="s">
        <v>7459</v>
      </c>
      <c r="D9018" s="190" t="s">
        <v>19314</v>
      </c>
      <c r="E9018" s="190" t="s">
        <v>20871</v>
      </c>
      <c r="F9018" s="190" t="s">
        <v>20868</v>
      </c>
      <c r="G9018" s="192">
        <v>0</v>
      </c>
      <c r="H9018" s="191">
        <v>21</v>
      </c>
      <c r="I9018" s="188">
        <v>0</v>
      </c>
      <c r="J9018" s="192">
        <v>0</v>
      </c>
      <c r="K9018" s="191">
        <v>20</v>
      </c>
      <c r="L9018" s="193">
        <v>0</v>
      </c>
    </row>
    <row r="9019" spans="1:12" x14ac:dyDescent="0.25">
      <c r="A9019" s="239" t="s">
        <v>19315</v>
      </c>
      <c r="B9019" s="189" t="s">
        <v>7460</v>
      </c>
      <c r="C9019" s="190" t="s">
        <v>7459</v>
      </c>
      <c r="D9019" s="190" t="s">
        <v>1470</v>
      </c>
      <c r="E9019" s="190" t="s">
        <v>20871</v>
      </c>
      <c r="F9019" s="190" t="s">
        <v>20869</v>
      </c>
      <c r="G9019" s="192">
        <v>16000</v>
      </c>
      <c r="H9019" s="191">
        <v>621</v>
      </c>
      <c r="I9019" s="188">
        <v>25.764895330112722</v>
      </c>
      <c r="J9019" s="192">
        <v>30000</v>
      </c>
      <c r="K9019" s="191">
        <v>649</v>
      </c>
      <c r="L9019" s="193">
        <v>46.224961479198768</v>
      </c>
    </row>
    <row r="9020" spans="1:12" x14ac:dyDescent="0.25">
      <c r="A9020" s="239" t="s">
        <v>19316</v>
      </c>
      <c r="B9020" s="189" t="s">
        <v>7469</v>
      </c>
      <c r="C9020" s="190" t="s">
        <v>8002</v>
      </c>
      <c r="D9020" s="190" t="s">
        <v>1471</v>
      </c>
      <c r="E9020" s="190" t="s">
        <v>20873</v>
      </c>
      <c r="F9020" s="190" t="s">
        <v>20869</v>
      </c>
      <c r="G9020" s="192">
        <v>73855</v>
      </c>
      <c r="H9020" s="191">
        <v>4344.3999999999996</v>
      </c>
      <c r="I9020" s="188">
        <v>17.000046036276586</v>
      </c>
      <c r="J9020" s="192">
        <v>74328</v>
      </c>
      <c r="K9020" s="191">
        <v>4372.3</v>
      </c>
      <c r="L9020" s="193">
        <v>16.999748416165403</v>
      </c>
    </row>
    <row r="9021" spans="1:12" x14ac:dyDescent="0.25">
      <c r="A9021" s="239" t="s">
        <v>19317</v>
      </c>
      <c r="B9021" s="189" t="s">
        <v>7469</v>
      </c>
      <c r="C9021" s="190" t="s">
        <v>8002</v>
      </c>
      <c r="D9021" s="190" t="s">
        <v>1472</v>
      </c>
      <c r="E9021" s="190" t="s">
        <v>20873</v>
      </c>
      <c r="F9021" s="190" t="s">
        <v>20869</v>
      </c>
      <c r="G9021" s="192">
        <v>282206</v>
      </c>
      <c r="H9021" s="191">
        <v>3052.4</v>
      </c>
      <c r="I9021" s="188">
        <v>92.453806840518936</v>
      </c>
      <c r="J9021" s="192">
        <v>288690</v>
      </c>
      <c r="K9021" s="191">
        <v>3061.3</v>
      </c>
      <c r="L9021" s="193">
        <v>94.303073857511507</v>
      </c>
    </row>
    <row r="9022" spans="1:12" x14ac:dyDescent="0.25">
      <c r="A9022" s="239" t="s">
        <v>19318</v>
      </c>
      <c r="B9022" s="189" t="s">
        <v>7469</v>
      </c>
      <c r="C9022" s="190" t="s">
        <v>8002</v>
      </c>
      <c r="D9022" s="190" t="s">
        <v>1473</v>
      </c>
      <c r="E9022" s="190" t="s">
        <v>20873</v>
      </c>
      <c r="F9022" s="190" t="s">
        <v>20869</v>
      </c>
      <c r="G9022" s="192">
        <v>68958</v>
      </c>
      <c r="H9022" s="191">
        <v>3255.3</v>
      </c>
      <c r="I9022" s="188">
        <v>21.183301078241634</v>
      </c>
      <c r="J9022" s="192">
        <v>71004</v>
      </c>
      <c r="K9022" s="191">
        <v>3286.2</v>
      </c>
      <c r="L9022" s="193">
        <v>21.606719006755526</v>
      </c>
    </row>
    <row r="9023" spans="1:12" x14ac:dyDescent="0.25">
      <c r="A9023" s="239" t="s">
        <v>19319</v>
      </c>
      <c r="B9023" s="189" t="s">
        <v>7469</v>
      </c>
      <c r="C9023" s="190" t="s">
        <v>8002</v>
      </c>
      <c r="D9023" s="190" t="s">
        <v>6805</v>
      </c>
      <c r="E9023" s="190" t="s">
        <v>20873</v>
      </c>
      <c r="F9023" s="190" t="s">
        <v>20869</v>
      </c>
      <c r="G9023" s="192">
        <v>55529</v>
      </c>
      <c r="H9023" s="191">
        <v>798.6</v>
      </c>
      <c r="I9023" s="188">
        <v>69.532932632106181</v>
      </c>
      <c r="J9023" s="192">
        <v>56041</v>
      </c>
      <c r="K9023" s="191">
        <v>814.8</v>
      </c>
      <c r="L9023" s="193">
        <v>68.778841433480608</v>
      </c>
    </row>
    <row r="9024" spans="1:12" x14ac:dyDescent="0.25">
      <c r="A9024" s="239" t="s">
        <v>19320</v>
      </c>
      <c r="B9024" s="189" t="s">
        <v>7469</v>
      </c>
      <c r="C9024" s="190" t="s">
        <v>8002</v>
      </c>
      <c r="D9024" s="190" t="s">
        <v>19321</v>
      </c>
      <c r="E9024" s="190" t="s">
        <v>20873</v>
      </c>
      <c r="F9024" s="190" t="s">
        <v>20868</v>
      </c>
      <c r="G9024" s="192">
        <v>0</v>
      </c>
      <c r="H9024" s="191">
        <v>39.9</v>
      </c>
      <c r="I9024" s="188">
        <v>0</v>
      </c>
      <c r="J9024" s="192">
        <v>0</v>
      </c>
      <c r="K9024" s="191">
        <v>40.299999999999997</v>
      </c>
      <c r="L9024" s="193">
        <v>0</v>
      </c>
    </row>
    <row r="9025" spans="1:12" x14ac:dyDescent="0.25">
      <c r="A9025" s="239" t="s">
        <v>19322</v>
      </c>
      <c r="B9025" s="189" t="s">
        <v>7469</v>
      </c>
      <c r="C9025" s="190" t="s">
        <v>8002</v>
      </c>
      <c r="D9025" s="190" t="s">
        <v>1474</v>
      </c>
      <c r="E9025" s="190" t="s">
        <v>20873</v>
      </c>
      <c r="F9025" s="190" t="s">
        <v>20869</v>
      </c>
      <c r="G9025" s="192">
        <v>53425</v>
      </c>
      <c r="H9025" s="191">
        <v>2983</v>
      </c>
      <c r="I9025" s="188">
        <v>17.909822326516931</v>
      </c>
      <c r="J9025" s="192">
        <v>54652</v>
      </c>
      <c r="K9025" s="191">
        <v>3006.1</v>
      </c>
      <c r="L9025" s="193">
        <v>18.180366587937861</v>
      </c>
    </row>
    <row r="9026" spans="1:12" x14ac:dyDescent="0.25">
      <c r="A9026" s="239" t="s">
        <v>19323</v>
      </c>
      <c r="B9026" s="189" t="s">
        <v>7469</v>
      </c>
      <c r="C9026" s="190" t="s">
        <v>8002</v>
      </c>
      <c r="D9026" s="190" t="s">
        <v>1475</v>
      </c>
      <c r="E9026" s="190" t="s">
        <v>20873</v>
      </c>
      <c r="F9026" s="190" t="s">
        <v>20869</v>
      </c>
      <c r="G9026" s="192">
        <v>119083</v>
      </c>
      <c r="H9026" s="191">
        <v>3391.4</v>
      </c>
      <c r="I9026" s="188">
        <v>35.113227575632479</v>
      </c>
      <c r="J9026" s="192">
        <v>122494</v>
      </c>
      <c r="K9026" s="191">
        <v>3421.8</v>
      </c>
      <c r="L9026" s="193">
        <v>35.798117949617158</v>
      </c>
    </row>
    <row r="9027" spans="1:12" x14ac:dyDescent="0.25">
      <c r="A9027" s="239" t="s">
        <v>19324</v>
      </c>
      <c r="B9027" s="189" t="s">
        <v>7469</v>
      </c>
      <c r="C9027" s="190" t="s">
        <v>8002</v>
      </c>
      <c r="D9027" s="190" t="s">
        <v>1476</v>
      </c>
      <c r="E9027" s="190" t="s">
        <v>20873</v>
      </c>
      <c r="F9027" s="190" t="s">
        <v>20869</v>
      </c>
      <c r="G9027" s="192">
        <v>171349</v>
      </c>
      <c r="H9027" s="191">
        <v>8567.5</v>
      </c>
      <c r="I9027" s="188">
        <v>19.999883279836592</v>
      </c>
      <c r="J9027" s="192">
        <v>220320</v>
      </c>
      <c r="K9027" s="191">
        <v>8812.7999999999993</v>
      </c>
      <c r="L9027" s="193">
        <v>25.000000000000004</v>
      </c>
    </row>
    <row r="9028" spans="1:12" x14ac:dyDescent="0.25">
      <c r="A9028" s="239" t="s">
        <v>19325</v>
      </c>
      <c r="B9028" s="189" t="s">
        <v>7469</v>
      </c>
      <c r="C9028" s="190" t="s">
        <v>8002</v>
      </c>
      <c r="D9028" s="190" t="s">
        <v>5099</v>
      </c>
      <c r="E9028" s="190" t="s">
        <v>20873</v>
      </c>
      <c r="F9028" s="190" t="s">
        <v>20869</v>
      </c>
      <c r="G9028" s="192">
        <v>1791</v>
      </c>
      <c r="H9028" s="191">
        <v>137</v>
      </c>
      <c r="I9028" s="188">
        <v>13.072992700729927</v>
      </c>
      <c r="J9028" s="192">
        <v>1854</v>
      </c>
      <c r="K9028" s="191">
        <v>139.1</v>
      </c>
      <c r="L9028" s="193">
        <v>13.328540618260245</v>
      </c>
    </row>
    <row r="9029" spans="1:12" x14ac:dyDescent="0.25">
      <c r="A9029" s="239" t="s">
        <v>19326</v>
      </c>
      <c r="B9029" s="189" t="s">
        <v>7469</v>
      </c>
      <c r="C9029" s="190" t="s">
        <v>8002</v>
      </c>
      <c r="D9029" s="190" t="s">
        <v>1477</v>
      </c>
      <c r="E9029" s="190" t="s">
        <v>20873</v>
      </c>
      <c r="F9029" s="190" t="s">
        <v>20869</v>
      </c>
      <c r="G9029" s="192">
        <v>119193</v>
      </c>
      <c r="H9029" s="191">
        <v>4668.7</v>
      </c>
      <c r="I9029" s="188">
        <v>25.530233255510101</v>
      </c>
      <c r="J9029" s="192">
        <v>121495</v>
      </c>
      <c r="K9029" s="191">
        <v>4746.8</v>
      </c>
      <c r="L9029" s="193">
        <v>25.595137777028736</v>
      </c>
    </row>
    <row r="9030" spans="1:12" x14ac:dyDescent="0.25">
      <c r="A9030" s="239" t="s">
        <v>19327</v>
      </c>
      <c r="B9030" s="189" t="s">
        <v>7469</v>
      </c>
      <c r="C9030" s="190" t="s">
        <v>8002</v>
      </c>
      <c r="D9030" s="190" t="s">
        <v>1478</v>
      </c>
      <c r="E9030" s="190" t="s">
        <v>20873</v>
      </c>
      <c r="F9030" s="190" t="s">
        <v>20869</v>
      </c>
      <c r="G9030" s="192">
        <v>148487</v>
      </c>
      <c r="H9030" s="191">
        <v>2426.3000000000002</v>
      </c>
      <c r="I9030" s="188">
        <v>61.198944895519922</v>
      </c>
      <c r="J9030" s="192">
        <v>149001</v>
      </c>
      <c r="K9030" s="191">
        <v>2434.6999999999998</v>
      </c>
      <c r="L9030" s="193">
        <v>61.198915677496203</v>
      </c>
    </row>
    <row r="9031" spans="1:12" x14ac:dyDescent="0.25">
      <c r="A9031" s="239" t="s">
        <v>19328</v>
      </c>
      <c r="B9031" s="189" t="s">
        <v>7469</v>
      </c>
      <c r="C9031" s="190" t="s">
        <v>8002</v>
      </c>
      <c r="D9031" s="190" t="s">
        <v>1479</v>
      </c>
      <c r="E9031" s="190" t="s">
        <v>20873</v>
      </c>
      <c r="F9031" s="190" t="s">
        <v>20869</v>
      </c>
      <c r="G9031" s="192">
        <v>86312</v>
      </c>
      <c r="H9031" s="191">
        <v>4670.5</v>
      </c>
      <c r="I9031" s="188">
        <v>18.480248367412482</v>
      </c>
      <c r="J9031" s="192">
        <v>88850</v>
      </c>
      <c r="K9031" s="191">
        <v>4710.8999999999996</v>
      </c>
      <c r="L9031" s="193">
        <v>18.860514975906941</v>
      </c>
    </row>
    <row r="9032" spans="1:12" x14ac:dyDescent="0.25">
      <c r="A9032" s="239" t="s">
        <v>19329</v>
      </c>
      <c r="B9032" s="189" t="s">
        <v>7469</v>
      </c>
      <c r="C9032" s="190" t="s">
        <v>8002</v>
      </c>
      <c r="D9032" s="190" t="s">
        <v>1480</v>
      </c>
      <c r="E9032" s="190" t="s">
        <v>20873</v>
      </c>
      <c r="F9032" s="190" t="s">
        <v>20869</v>
      </c>
      <c r="G9032" s="192">
        <v>20734</v>
      </c>
      <c r="H9032" s="191">
        <v>650.4</v>
      </c>
      <c r="I9032" s="188">
        <v>31.878843788437887</v>
      </c>
      <c r="J9032" s="192">
        <v>20925</v>
      </c>
      <c r="K9032" s="191">
        <v>652.9</v>
      </c>
      <c r="L9032" s="193">
        <v>32.049318425486291</v>
      </c>
    </row>
    <row r="9033" spans="1:12" x14ac:dyDescent="0.25">
      <c r="A9033" s="239" t="s">
        <v>19330</v>
      </c>
      <c r="B9033" s="189" t="s">
        <v>7469</v>
      </c>
      <c r="C9033" s="190" t="s">
        <v>8002</v>
      </c>
      <c r="D9033" s="190" t="s">
        <v>1481</v>
      </c>
      <c r="E9033" s="190" t="s">
        <v>20873</v>
      </c>
      <c r="F9033" s="190" t="s">
        <v>20869</v>
      </c>
      <c r="G9033" s="192">
        <v>57725</v>
      </c>
      <c r="H9033" s="191">
        <v>2178.3000000000002</v>
      </c>
      <c r="I9033" s="188">
        <v>26.500022953679473</v>
      </c>
      <c r="J9033" s="192">
        <v>62429</v>
      </c>
      <c r="K9033" s="191">
        <v>2190.5</v>
      </c>
      <c r="L9033" s="193">
        <v>28.499885870805752</v>
      </c>
    </row>
    <row r="9034" spans="1:12" x14ac:dyDescent="0.25">
      <c r="A9034" s="239" t="s">
        <v>19331</v>
      </c>
      <c r="B9034" s="189" t="s">
        <v>7469</v>
      </c>
      <c r="C9034" s="190" t="s">
        <v>8002</v>
      </c>
      <c r="D9034" s="190" t="s">
        <v>6735</v>
      </c>
      <c r="E9034" s="190" t="s">
        <v>20873</v>
      </c>
      <c r="F9034" s="190" t="s">
        <v>20869</v>
      </c>
      <c r="G9034" s="192">
        <v>6792</v>
      </c>
      <c r="H9034" s="191">
        <v>323.39999999999998</v>
      </c>
      <c r="I9034" s="188">
        <v>21.001855287569576</v>
      </c>
      <c r="J9034" s="192">
        <v>6855</v>
      </c>
      <c r="K9034" s="191">
        <v>326.39999999999998</v>
      </c>
      <c r="L9034" s="193">
        <v>21.00183823529412</v>
      </c>
    </row>
    <row r="9035" spans="1:12" x14ac:dyDescent="0.25">
      <c r="A9035" s="239" t="s">
        <v>19332</v>
      </c>
      <c r="B9035" s="189" t="s">
        <v>7469</v>
      </c>
      <c r="C9035" s="190" t="s">
        <v>8002</v>
      </c>
      <c r="D9035" s="190" t="s">
        <v>2731</v>
      </c>
      <c r="E9035" s="190" t="s">
        <v>20873</v>
      </c>
      <c r="F9035" s="190" t="s">
        <v>20869</v>
      </c>
      <c r="G9035" s="192">
        <v>6764</v>
      </c>
      <c r="H9035" s="191">
        <v>636.5</v>
      </c>
      <c r="I9035" s="188">
        <v>10.626865671641792</v>
      </c>
      <c r="J9035" s="192">
        <v>6770</v>
      </c>
      <c r="K9035" s="191">
        <v>637.1</v>
      </c>
      <c r="L9035" s="193">
        <v>10.62627530999843</v>
      </c>
    </row>
    <row r="9036" spans="1:12" x14ac:dyDescent="0.25">
      <c r="A9036" s="239" t="s">
        <v>19333</v>
      </c>
      <c r="B9036" s="189" t="s">
        <v>7469</v>
      </c>
      <c r="C9036" s="190" t="s">
        <v>8002</v>
      </c>
      <c r="D9036" s="190" t="s">
        <v>7752</v>
      </c>
      <c r="E9036" s="190" t="s">
        <v>20873</v>
      </c>
      <c r="F9036" s="190" t="s">
        <v>20869</v>
      </c>
      <c r="G9036" s="192">
        <v>62001</v>
      </c>
      <c r="H9036" s="191">
        <v>1560.9</v>
      </c>
      <c r="I9036" s="188">
        <v>39.721314626177204</v>
      </c>
      <c r="J9036" s="192">
        <v>62504</v>
      </c>
      <c r="K9036" s="191">
        <v>1573.5</v>
      </c>
      <c r="L9036" s="193">
        <v>39.722910708611373</v>
      </c>
    </row>
    <row r="9037" spans="1:12" x14ac:dyDescent="0.25">
      <c r="A9037" s="239" t="s">
        <v>19334</v>
      </c>
      <c r="B9037" s="189" t="s">
        <v>7469</v>
      </c>
      <c r="C9037" s="190" t="s">
        <v>8002</v>
      </c>
      <c r="D9037" s="190" t="s">
        <v>671</v>
      </c>
      <c r="E9037" s="190" t="s">
        <v>20873</v>
      </c>
      <c r="F9037" s="190" t="s">
        <v>20869</v>
      </c>
      <c r="G9037" s="192">
        <v>15568</v>
      </c>
      <c r="H9037" s="191">
        <v>2081.1999999999998</v>
      </c>
      <c r="I9037" s="188">
        <v>7.480299827022872</v>
      </c>
      <c r="J9037" s="192">
        <v>15991</v>
      </c>
      <c r="K9037" s="191">
        <v>2098.6</v>
      </c>
      <c r="L9037" s="193">
        <v>7.6198417992947682</v>
      </c>
    </row>
    <row r="9038" spans="1:12" x14ac:dyDescent="0.25">
      <c r="A9038" s="239" t="s">
        <v>19335</v>
      </c>
      <c r="B9038" s="189" t="s">
        <v>7471</v>
      </c>
      <c r="C9038" s="190" t="s">
        <v>7470</v>
      </c>
      <c r="D9038" s="190" t="s">
        <v>19336</v>
      </c>
      <c r="E9038" s="190" t="s">
        <v>20867</v>
      </c>
      <c r="F9038" s="190" t="s">
        <v>20870</v>
      </c>
      <c r="G9038" s="192">
        <v>0</v>
      </c>
      <c r="H9038" s="191">
        <v>0</v>
      </c>
      <c r="I9038" s="188">
        <v>0</v>
      </c>
      <c r="J9038" s="192">
        <v>0</v>
      </c>
      <c r="K9038" s="191">
        <v>0</v>
      </c>
      <c r="L9038" s="193">
        <v>0</v>
      </c>
    </row>
    <row r="9039" spans="1:12" x14ac:dyDescent="0.25">
      <c r="A9039" s="239" t="s">
        <v>19337</v>
      </c>
      <c r="B9039" s="189" t="s">
        <v>7471</v>
      </c>
      <c r="C9039" s="190" t="s">
        <v>7470</v>
      </c>
      <c r="D9039" s="190" t="s">
        <v>672</v>
      </c>
      <c r="E9039" s="190" t="s">
        <v>20867</v>
      </c>
      <c r="F9039" s="190" t="s">
        <v>20869</v>
      </c>
      <c r="G9039" s="192">
        <v>2800</v>
      </c>
      <c r="H9039" s="191">
        <v>76.27000000000001</v>
      </c>
      <c r="I9039" s="188">
        <v>36.711682181722821</v>
      </c>
      <c r="J9039" s="192">
        <v>2800</v>
      </c>
      <c r="K9039" s="191">
        <v>79.920000000000016</v>
      </c>
      <c r="L9039" s="193">
        <v>35.03503503503503</v>
      </c>
    </row>
    <row r="9040" spans="1:12" x14ac:dyDescent="0.25">
      <c r="A9040" s="239" t="s">
        <v>19338</v>
      </c>
      <c r="B9040" s="189" t="s">
        <v>7471</v>
      </c>
      <c r="C9040" s="190" t="s">
        <v>7470</v>
      </c>
      <c r="D9040" s="190" t="s">
        <v>673</v>
      </c>
      <c r="E9040" s="190" t="s">
        <v>20867</v>
      </c>
      <c r="F9040" s="190" t="s">
        <v>20869</v>
      </c>
      <c r="G9040" s="192">
        <v>7598</v>
      </c>
      <c r="H9040" s="191">
        <v>294.7</v>
      </c>
      <c r="I9040" s="188">
        <v>25.782151340346115</v>
      </c>
      <c r="J9040" s="192">
        <v>8905</v>
      </c>
      <c r="K9040" s="191">
        <v>298.36999999999995</v>
      </c>
      <c r="L9040" s="193">
        <v>29.845493849917894</v>
      </c>
    </row>
    <row r="9041" spans="1:12" x14ac:dyDescent="0.25">
      <c r="A9041" s="239" t="s">
        <v>19339</v>
      </c>
      <c r="B9041" s="189" t="s">
        <v>7471</v>
      </c>
      <c r="C9041" s="190" t="s">
        <v>7470</v>
      </c>
      <c r="D9041" s="190" t="s">
        <v>8527</v>
      </c>
      <c r="E9041" s="190" t="s">
        <v>20867</v>
      </c>
      <c r="F9041" s="190" t="s">
        <v>20870</v>
      </c>
      <c r="G9041" s="192">
        <v>29071</v>
      </c>
      <c r="H9041" s="191">
        <v>767.64999999999986</v>
      </c>
      <c r="I9041" s="188">
        <v>37.870123102976621</v>
      </c>
      <c r="J9041" s="192">
        <v>40169</v>
      </c>
      <c r="K9041" s="191">
        <v>800.34</v>
      </c>
      <c r="L9041" s="193">
        <v>50.189919284304167</v>
      </c>
    </row>
    <row r="9042" spans="1:12" x14ac:dyDescent="0.25">
      <c r="A9042" s="239" t="s">
        <v>19340</v>
      </c>
      <c r="B9042" s="189" t="s">
        <v>7471</v>
      </c>
      <c r="C9042" s="190" t="s">
        <v>7470</v>
      </c>
      <c r="D9042" s="190" t="s">
        <v>19341</v>
      </c>
      <c r="E9042" s="190" t="s">
        <v>20867</v>
      </c>
      <c r="F9042" s="190" t="s">
        <v>20869</v>
      </c>
      <c r="G9042" s="192">
        <v>8472</v>
      </c>
      <c r="H9042" s="191">
        <v>320.44</v>
      </c>
      <c r="I9042" s="188">
        <v>26.43864686056672</v>
      </c>
      <c r="J9042" s="192">
        <v>8900</v>
      </c>
      <c r="K9042" s="191">
        <v>327.18999999999994</v>
      </c>
      <c r="L9042" s="193">
        <v>27.201320333751035</v>
      </c>
    </row>
    <row r="9043" spans="1:12" x14ac:dyDescent="0.25">
      <c r="A9043" s="239" t="s">
        <v>19342</v>
      </c>
      <c r="B9043" s="189" t="s">
        <v>7471</v>
      </c>
      <c r="C9043" s="190" t="s">
        <v>7470</v>
      </c>
      <c r="D9043" s="190" t="s">
        <v>1482</v>
      </c>
      <c r="E9043" s="190" t="s">
        <v>20867</v>
      </c>
      <c r="F9043" s="190" t="s">
        <v>20869</v>
      </c>
      <c r="G9043" s="192">
        <v>27652</v>
      </c>
      <c r="H9043" s="191">
        <v>951.16</v>
      </c>
      <c r="I9043" s="188">
        <v>29.071870137516296</v>
      </c>
      <c r="J9043" s="192">
        <v>27909</v>
      </c>
      <c r="K9043" s="191">
        <v>968.68</v>
      </c>
      <c r="L9043" s="193">
        <v>28.811372176570181</v>
      </c>
    </row>
    <row r="9044" spans="1:12" x14ac:dyDescent="0.25">
      <c r="A9044" s="239" t="s">
        <v>19343</v>
      </c>
      <c r="B9044" s="189" t="s">
        <v>7471</v>
      </c>
      <c r="C9044" s="190" t="s">
        <v>7470</v>
      </c>
      <c r="D9044" s="190" t="s">
        <v>19344</v>
      </c>
      <c r="E9044" s="190" t="s">
        <v>20867</v>
      </c>
      <c r="F9044" s="190" t="s">
        <v>20870</v>
      </c>
      <c r="G9044" s="192">
        <v>0</v>
      </c>
      <c r="H9044" s="191">
        <v>0</v>
      </c>
      <c r="I9044" s="188">
        <v>0</v>
      </c>
      <c r="J9044" s="192">
        <v>0</v>
      </c>
      <c r="K9044" s="191">
        <v>0</v>
      </c>
      <c r="L9044" s="193">
        <v>0</v>
      </c>
    </row>
    <row r="9045" spans="1:12" x14ac:dyDescent="0.25">
      <c r="A9045" s="239" t="s">
        <v>19345</v>
      </c>
      <c r="B9045" s="189" t="s">
        <v>7471</v>
      </c>
      <c r="C9045" s="190" t="s">
        <v>7470</v>
      </c>
      <c r="D9045" s="190" t="s">
        <v>1483</v>
      </c>
      <c r="E9045" s="190" t="s">
        <v>20867</v>
      </c>
      <c r="F9045" s="190" t="s">
        <v>20869</v>
      </c>
      <c r="G9045" s="192">
        <v>10479</v>
      </c>
      <c r="H9045" s="191">
        <v>312.26000000000005</v>
      </c>
      <c r="I9045" s="188">
        <v>33.55857298405175</v>
      </c>
      <c r="J9045" s="192">
        <v>11461</v>
      </c>
      <c r="K9045" s="191">
        <v>312.75</v>
      </c>
      <c r="L9045" s="193">
        <v>36.645883293365308</v>
      </c>
    </row>
    <row r="9046" spans="1:12" x14ac:dyDescent="0.25">
      <c r="A9046" s="239" t="s">
        <v>19346</v>
      </c>
      <c r="B9046" s="189" t="s">
        <v>7471</v>
      </c>
      <c r="C9046" s="190" t="s">
        <v>7470</v>
      </c>
      <c r="D9046" s="190" t="s">
        <v>1484</v>
      </c>
      <c r="E9046" s="190" t="s">
        <v>20867</v>
      </c>
      <c r="F9046" s="190" t="s">
        <v>20869</v>
      </c>
      <c r="G9046" s="192">
        <v>23070</v>
      </c>
      <c r="H9046" s="191">
        <v>741.50999999999988</v>
      </c>
      <c r="I9046" s="188">
        <v>31.11218999069467</v>
      </c>
      <c r="J9046" s="192">
        <v>22350</v>
      </c>
      <c r="K9046" s="191">
        <v>740.63999999999987</v>
      </c>
      <c r="L9046" s="193">
        <v>30.176604018146474</v>
      </c>
    </row>
    <row r="9047" spans="1:12" x14ac:dyDescent="0.25">
      <c r="A9047" s="239" t="s">
        <v>19347</v>
      </c>
      <c r="B9047" s="189" t="s">
        <v>7471</v>
      </c>
      <c r="C9047" s="190" t="s">
        <v>7470</v>
      </c>
      <c r="D9047" s="190" t="s">
        <v>8111</v>
      </c>
      <c r="E9047" s="190" t="s">
        <v>20867</v>
      </c>
      <c r="F9047" s="190" t="s">
        <v>20869</v>
      </c>
      <c r="G9047" s="192">
        <v>9848</v>
      </c>
      <c r="H9047" s="191">
        <v>429.51</v>
      </c>
      <c r="I9047" s="188">
        <v>22.928453353821798</v>
      </c>
      <c r="J9047" s="192">
        <v>30000</v>
      </c>
      <c r="K9047" s="191">
        <v>426.43</v>
      </c>
      <c r="L9047" s="193">
        <v>70.351523110475341</v>
      </c>
    </row>
    <row r="9048" spans="1:12" x14ac:dyDescent="0.25">
      <c r="A9048" s="239" t="s">
        <v>19348</v>
      </c>
      <c r="B9048" s="189" t="s">
        <v>7471</v>
      </c>
      <c r="C9048" s="190" t="s">
        <v>7470</v>
      </c>
      <c r="D9048" s="190" t="s">
        <v>19349</v>
      </c>
      <c r="E9048" s="190" t="s">
        <v>20867</v>
      </c>
      <c r="F9048" s="190" t="s">
        <v>20868</v>
      </c>
      <c r="G9048" s="192">
        <v>0</v>
      </c>
      <c r="H9048" s="191">
        <v>10.73</v>
      </c>
      <c r="I9048" s="188">
        <v>0</v>
      </c>
      <c r="J9048" s="192">
        <v>0</v>
      </c>
      <c r="K9048" s="191">
        <v>11.61</v>
      </c>
      <c r="L9048" s="193">
        <v>0</v>
      </c>
    </row>
    <row r="9049" spans="1:12" x14ac:dyDescent="0.25">
      <c r="A9049" s="239" t="s">
        <v>19350</v>
      </c>
      <c r="B9049" s="189" t="s">
        <v>7471</v>
      </c>
      <c r="C9049" s="190" t="s">
        <v>7470</v>
      </c>
      <c r="D9049" s="190" t="s">
        <v>675</v>
      </c>
      <c r="E9049" s="190" t="s">
        <v>20867</v>
      </c>
      <c r="F9049" s="190" t="s">
        <v>20869</v>
      </c>
      <c r="G9049" s="192">
        <v>40000</v>
      </c>
      <c r="H9049" s="191">
        <v>1440.17</v>
      </c>
      <c r="I9049" s="188">
        <v>27.774498843886484</v>
      </c>
      <c r="J9049" s="192">
        <v>43220</v>
      </c>
      <c r="K9049" s="191">
        <v>1458.02</v>
      </c>
      <c r="L9049" s="193">
        <v>29.642940426057255</v>
      </c>
    </row>
    <row r="9050" spans="1:12" x14ac:dyDescent="0.25">
      <c r="A9050" s="239" t="s">
        <v>19351</v>
      </c>
      <c r="B9050" s="189" t="s">
        <v>7471</v>
      </c>
      <c r="C9050" s="190" t="s">
        <v>7470</v>
      </c>
      <c r="D9050" s="190" t="s">
        <v>8528</v>
      </c>
      <c r="E9050" s="190" t="s">
        <v>20867</v>
      </c>
      <c r="F9050" s="190" t="s">
        <v>20870</v>
      </c>
      <c r="G9050" s="192">
        <v>7200</v>
      </c>
      <c r="H9050" s="191">
        <v>287.62</v>
      </c>
      <c r="I9050" s="188">
        <v>25.033029691954663</v>
      </c>
      <c r="J9050" s="192">
        <v>8250</v>
      </c>
      <c r="K9050" s="191">
        <v>324.10000000000002</v>
      </c>
      <c r="L9050" s="193">
        <v>25.455106448626964</v>
      </c>
    </row>
    <row r="9051" spans="1:12" x14ac:dyDescent="0.25">
      <c r="A9051" s="239" t="s">
        <v>19352</v>
      </c>
      <c r="B9051" s="189" t="s">
        <v>7471</v>
      </c>
      <c r="C9051" s="190" t="s">
        <v>7470</v>
      </c>
      <c r="D9051" s="190" t="s">
        <v>19353</v>
      </c>
      <c r="E9051" s="190" t="s">
        <v>20867</v>
      </c>
      <c r="F9051" s="190" t="s">
        <v>20870</v>
      </c>
      <c r="G9051" s="192">
        <v>0</v>
      </c>
      <c r="H9051" s="191">
        <v>0</v>
      </c>
      <c r="I9051" s="188">
        <v>0</v>
      </c>
      <c r="J9051" s="192">
        <v>0</v>
      </c>
      <c r="K9051" s="191">
        <v>0</v>
      </c>
      <c r="L9051" s="193">
        <v>0</v>
      </c>
    </row>
    <row r="9052" spans="1:12" x14ac:dyDescent="0.25">
      <c r="A9052" s="239" t="s">
        <v>19354</v>
      </c>
      <c r="B9052" s="189" t="s">
        <v>7471</v>
      </c>
      <c r="C9052" s="190" t="s">
        <v>7470</v>
      </c>
      <c r="D9052" s="190" t="s">
        <v>5099</v>
      </c>
      <c r="E9052" s="190" t="s">
        <v>20867</v>
      </c>
      <c r="F9052" s="190" t="s">
        <v>20869</v>
      </c>
      <c r="G9052" s="192">
        <v>10209</v>
      </c>
      <c r="H9052" s="191">
        <v>929.99000000000012</v>
      </c>
      <c r="I9052" s="188">
        <v>10.97753739287519</v>
      </c>
      <c r="J9052" s="192">
        <v>10600</v>
      </c>
      <c r="K9052" s="191">
        <v>933.8599999999999</v>
      </c>
      <c r="L9052" s="193">
        <v>11.350737797956869</v>
      </c>
    </row>
    <row r="9053" spans="1:12" x14ac:dyDescent="0.25">
      <c r="A9053" s="239" t="s">
        <v>19355</v>
      </c>
      <c r="B9053" s="189" t="s">
        <v>7471</v>
      </c>
      <c r="C9053" s="190" t="s">
        <v>7470</v>
      </c>
      <c r="D9053" s="190" t="s">
        <v>19356</v>
      </c>
      <c r="E9053" s="190" t="s">
        <v>20867</v>
      </c>
      <c r="F9053" s="190" t="s">
        <v>20870</v>
      </c>
      <c r="G9053" s="192">
        <v>0</v>
      </c>
      <c r="H9053" s="191">
        <v>0</v>
      </c>
      <c r="I9053" s="188">
        <v>0</v>
      </c>
      <c r="J9053" s="192">
        <v>0</v>
      </c>
      <c r="K9053" s="191">
        <v>0</v>
      </c>
      <c r="L9053" s="193">
        <v>0</v>
      </c>
    </row>
    <row r="9054" spans="1:12" x14ac:dyDescent="0.25">
      <c r="A9054" s="239" t="s">
        <v>19357</v>
      </c>
      <c r="B9054" s="189" t="s">
        <v>7471</v>
      </c>
      <c r="C9054" s="190" t="s">
        <v>7470</v>
      </c>
      <c r="D9054" s="190" t="s">
        <v>19358</v>
      </c>
      <c r="E9054" s="190" t="s">
        <v>20867</v>
      </c>
      <c r="F9054" s="190" t="s">
        <v>20870</v>
      </c>
      <c r="G9054" s="192">
        <v>0</v>
      </c>
      <c r="H9054" s="191">
        <v>0</v>
      </c>
      <c r="I9054" s="188">
        <v>0</v>
      </c>
      <c r="J9054" s="192">
        <v>0</v>
      </c>
      <c r="K9054" s="191">
        <v>0</v>
      </c>
      <c r="L9054" s="193">
        <v>0</v>
      </c>
    </row>
    <row r="9055" spans="1:12" x14ac:dyDescent="0.25">
      <c r="A9055" s="239" t="s">
        <v>19359</v>
      </c>
      <c r="B9055" s="189" t="s">
        <v>7471</v>
      </c>
      <c r="C9055" s="190" t="s">
        <v>7470</v>
      </c>
      <c r="D9055" s="190" t="s">
        <v>676</v>
      </c>
      <c r="E9055" s="190" t="s">
        <v>20867</v>
      </c>
      <c r="F9055" s="190" t="s">
        <v>20869</v>
      </c>
      <c r="G9055" s="192">
        <v>173430</v>
      </c>
      <c r="H9055" s="191">
        <v>9372.3099999999977</v>
      </c>
      <c r="I9055" s="188">
        <v>18.504509560609929</v>
      </c>
      <c r="J9055" s="192">
        <v>175366</v>
      </c>
      <c r="K9055" s="191">
        <v>9479.380000000001</v>
      </c>
      <c r="L9055" s="193">
        <v>18.499733104907701</v>
      </c>
    </row>
    <row r="9056" spans="1:12" x14ac:dyDescent="0.25">
      <c r="A9056" s="239" t="s">
        <v>19360</v>
      </c>
      <c r="B9056" s="189" t="s">
        <v>7471</v>
      </c>
      <c r="C9056" s="190" t="s">
        <v>7470</v>
      </c>
      <c r="D9056" s="190" t="s">
        <v>677</v>
      </c>
      <c r="E9056" s="190" t="s">
        <v>20867</v>
      </c>
      <c r="F9056" s="190" t="s">
        <v>20869</v>
      </c>
      <c r="G9056" s="192">
        <v>16561</v>
      </c>
      <c r="H9056" s="191">
        <v>940.86000000000013</v>
      </c>
      <c r="I9056" s="188">
        <v>17.601981166167121</v>
      </c>
      <c r="J9056" s="192">
        <v>16700</v>
      </c>
      <c r="K9056" s="191">
        <v>928.42000000000007</v>
      </c>
      <c r="L9056" s="193">
        <v>17.98754873871739</v>
      </c>
    </row>
    <row r="9057" spans="1:12" x14ac:dyDescent="0.25">
      <c r="A9057" s="239" t="s">
        <v>19361</v>
      </c>
      <c r="B9057" s="189" t="s">
        <v>7471</v>
      </c>
      <c r="C9057" s="190" t="s">
        <v>7470</v>
      </c>
      <c r="D9057" s="190" t="s">
        <v>678</v>
      </c>
      <c r="E9057" s="190" t="s">
        <v>20867</v>
      </c>
      <c r="F9057" s="190" t="s">
        <v>20869</v>
      </c>
      <c r="G9057" s="192">
        <v>7262</v>
      </c>
      <c r="H9057" s="191">
        <v>525.67999999999995</v>
      </c>
      <c r="I9057" s="188">
        <v>13.814487901384874</v>
      </c>
      <c r="J9057" s="192">
        <v>7625</v>
      </c>
      <c r="K9057" s="191">
        <v>530.28</v>
      </c>
      <c r="L9057" s="193">
        <v>14.379195896507506</v>
      </c>
    </row>
    <row r="9058" spans="1:12" x14ac:dyDescent="0.25">
      <c r="A9058" s="239" t="s">
        <v>19362</v>
      </c>
      <c r="B9058" s="189" t="s">
        <v>7471</v>
      </c>
      <c r="C9058" s="190" t="s">
        <v>7470</v>
      </c>
      <c r="D9058" s="190" t="s">
        <v>679</v>
      </c>
      <c r="E9058" s="190" t="s">
        <v>20867</v>
      </c>
      <c r="F9058" s="190" t="s">
        <v>20869</v>
      </c>
      <c r="G9058" s="192">
        <v>5000</v>
      </c>
      <c r="H9058" s="191">
        <v>214.50000000000003</v>
      </c>
      <c r="I9058" s="188">
        <v>23.310023310023308</v>
      </c>
      <c r="J9058" s="192">
        <v>5000</v>
      </c>
      <c r="K9058" s="191">
        <v>219.65999999999997</v>
      </c>
      <c r="L9058" s="193">
        <v>22.762451060730221</v>
      </c>
    </row>
    <row r="9059" spans="1:12" x14ac:dyDescent="0.25">
      <c r="A9059" s="239" t="s">
        <v>19363</v>
      </c>
      <c r="B9059" s="189" t="s">
        <v>7471</v>
      </c>
      <c r="C9059" s="190" t="s">
        <v>7470</v>
      </c>
      <c r="D9059" s="190" t="s">
        <v>19364</v>
      </c>
      <c r="E9059" s="190" t="s">
        <v>20867</v>
      </c>
      <c r="F9059" s="190" t="s">
        <v>20870</v>
      </c>
      <c r="G9059" s="192">
        <v>0</v>
      </c>
      <c r="H9059" s="191">
        <v>0</v>
      </c>
      <c r="I9059" s="188">
        <v>0</v>
      </c>
      <c r="J9059" s="192">
        <v>0</v>
      </c>
      <c r="K9059" s="191">
        <v>0</v>
      </c>
      <c r="L9059" s="193">
        <v>0</v>
      </c>
    </row>
    <row r="9060" spans="1:12" x14ac:dyDescent="0.25">
      <c r="A9060" s="239" t="s">
        <v>19365</v>
      </c>
      <c r="B9060" s="189" t="s">
        <v>7471</v>
      </c>
      <c r="C9060" s="190" t="s">
        <v>7470</v>
      </c>
      <c r="D9060" s="190" t="s">
        <v>8529</v>
      </c>
      <c r="E9060" s="190" t="s">
        <v>20867</v>
      </c>
      <c r="F9060" s="190" t="s">
        <v>20870</v>
      </c>
      <c r="G9060" s="192">
        <v>20000</v>
      </c>
      <c r="H9060" s="191">
        <v>189.94</v>
      </c>
      <c r="I9060" s="188">
        <v>105.29640939243971</v>
      </c>
      <c r="J9060" s="192">
        <v>20000</v>
      </c>
      <c r="K9060" s="191">
        <v>274.82999999999993</v>
      </c>
      <c r="L9060" s="193">
        <v>72.77225921478734</v>
      </c>
    </row>
    <row r="9061" spans="1:12" x14ac:dyDescent="0.25">
      <c r="A9061" s="239" t="s">
        <v>19366</v>
      </c>
      <c r="B9061" s="189" t="s">
        <v>7471</v>
      </c>
      <c r="C9061" s="190" t="s">
        <v>7470</v>
      </c>
      <c r="D9061" s="190" t="s">
        <v>680</v>
      </c>
      <c r="E9061" s="190" t="s">
        <v>20867</v>
      </c>
      <c r="F9061" s="190" t="s">
        <v>20869</v>
      </c>
      <c r="G9061" s="192">
        <v>18698</v>
      </c>
      <c r="H9061" s="191">
        <v>784.56</v>
      </c>
      <c r="I9061" s="188">
        <v>23.83246660548588</v>
      </c>
      <c r="J9061" s="192">
        <v>18726</v>
      </c>
      <c r="K9061" s="191">
        <v>766.61999999999978</v>
      </c>
      <c r="L9061" s="193">
        <v>24.426704234170781</v>
      </c>
    </row>
    <row r="9062" spans="1:12" x14ac:dyDescent="0.25">
      <c r="A9062" s="239" t="s">
        <v>19367</v>
      </c>
      <c r="B9062" s="189" t="s">
        <v>7471</v>
      </c>
      <c r="C9062" s="190" t="s">
        <v>7470</v>
      </c>
      <c r="D9062" s="190" t="s">
        <v>681</v>
      </c>
      <c r="E9062" s="190" t="s">
        <v>20867</v>
      </c>
      <c r="F9062" s="190" t="s">
        <v>20869</v>
      </c>
      <c r="G9062" s="192">
        <v>20430</v>
      </c>
      <c r="H9062" s="191">
        <v>528.06999999999994</v>
      </c>
      <c r="I9062" s="188">
        <v>38.688052720283302</v>
      </c>
      <c r="J9062" s="192">
        <v>20430</v>
      </c>
      <c r="K9062" s="191">
        <v>507.09999999999997</v>
      </c>
      <c r="L9062" s="193">
        <v>40.287911654506019</v>
      </c>
    </row>
    <row r="9063" spans="1:12" x14ac:dyDescent="0.25">
      <c r="A9063" s="239" t="s">
        <v>19368</v>
      </c>
      <c r="B9063" s="189" t="s">
        <v>7471</v>
      </c>
      <c r="C9063" s="190" t="s">
        <v>7470</v>
      </c>
      <c r="D9063" s="190" t="s">
        <v>682</v>
      </c>
      <c r="E9063" s="190" t="s">
        <v>20867</v>
      </c>
      <c r="F9063" s="190" t="s">
        <v>20869</v>
      </c>
      <c r="G9063" s="192">
        <v>273318</v>
      </c>
      <c r="H9063" s="191">
        <v>14856.250000000004</v>
      </c>
      <c r="I9063" s="188">
        <v>18.397509465713078</v>
      </c>
      <c r="J9063" s="192">
        <v>290766</v>
      </c>
      <c r="K9063" s="191">
        <v>15487.830000000002</v>
      </c>
      <c r="L9063" s="193">
        <v>18.773837264484435</v>
      </c>
    </row>
    <row r="9064" spans="1:12" x14ac:dyDescent="0.25">
      <c r="A9064" s="239" t="s">
        <v>19369</v>
      </c>
      <c r="B9064" s="189" t="s">
        <v>7471</v>
      </c>
      <c r="C9064" s="190" t="s">
        <v>7470</v>
      </c>
      <c r="D9064" s="190" t="s">
        <v>19370</v>
      </c>
      <c r="E9064" s="190" t="s">
        <v>20867</v>
      </c>
      <c r="F9064" s="190" t="s">
        <v>20870</v>
      </c>
      <c r="G9064" s="192">
        <v>0</v>
      </c>
      <c r="H9064" s="191">
        <v>0</v>
      </c>
      <c r="I9064" s="188">
        <v>0</v>
      </c>
      <c r="J9064" s="192">
        <v>0</v>
      </c>
      <c r="K9064" s="191">
        <v>0</v>
      </c>
      <c r="L9064" s="193">
        <v>0</v>
      </c>
    </row>
    <row r="9065" spans="1:12" x14ac:dyDescent="0.25">
      <c r="A9065" s="239" t="s">
        <v>19371</v>
      </c>
      <c r="B9065" s="189" t="s">
        <v>7471</v>
      </c>
      <c r="C9065" s="190" t="s">
        <v>7470</v>
      </c>
      <c r="D9065" s="190" t="s">
        <v>683</v>
      </c>
      <c r="E9065" s="190" t="s">
        <v>20867</v>
      </c>
      <c r="F9065" s="190" t="s">
        <v>20869</v>
      </c>
      <c r="G9065" s="192">
        <v>6509</v>
      </c>
      <c r="H9065" s="191">
        <v>414.51999999999987</v>
      </c>
      <c r="I9065" s="188">
        <v>15.702499276271356</v>
      </c>
      <c r="J9065" s="192">
        <v>6820</v>
      </c>
      <c r="K9065" s="191">
        <v>412.01000000000005</v>
      </c>
      <c r="L9065" s="193">
        <v>16.552996286497898</v>
      </c>
    </row>
    <row r="9066" spans="1:12" x14ac:dyDescent="0.25">
      <c r="A9066" s="239" t="s">
        <v>19372</v>
      </c>
      <c r="B9066" s="189" t="s">
        <v>7471</v>
      </c>
      <c r="C9066" s="190" t="s">
        <v>7470</v>
      </c>
      <c r="D9066" s="190" t="s">
        <v>19373</v>
      </c>
      <c r="E9066" s="190" t="s">
        <v>20867</v>
      </c>
      <c r="F9066" s="190" t="s">
        <v>20870</v>
      </c>
      <c r="G9066" s="192">
        <v>15753</v>
      </c>
      <c r="H9066" s="191">
        <v>512.16</v>
      </c>
      <c r="I9066" s="188">
        <v>30.757966260543583</v>
      </c>
      <c r="J9066" s="192">
        <v>15785</v>
      </c>
      <c r="K9066" s="191">
        <v>512.6</v>
      </c>
      <c r="L9066" s="193">
        <v>30.793991416309012</v>
      </c>
    </row>
    <row r="9067" spans="1:12" x14ac:dyDescent="0.25">
      <c r="A9067" s="239" t="s">
        <v>19374</v>
      </c>
      <c r="B9067" s="189" t="s">
        <v>7471</v>
      </c>
      <c r="C9067" s="190" t="s">
        <v>7470</v>
      </c>
      <c r="D9067" s="190" t="s">
        <v>19375</v>
      </c>
      <c r="E9067" s="190" t="s">
        <v>20867</v>
      </c>
      <c r="F9067" s="190" t="s">
        <v>20870</v>
      </c>
      <c r="G9067" s="192">
        <v>0</v>
      </c>
      <c r="H9067" s="191">
        <v>0</v>
      </c>
      <c r="I9067" s="188">
        <v>0</v>
      </c>
      <c r="J9067" s="192">
        <v>0</v>
      </c>
      <c r="K9067" s="191">
        <v>0</v>
      </c>
      <c r="L9067" s="193">
        <v>0</v>
      </c>
    </row>
    <row r="9068" spans="1:12" x14ac:dyDescent="0.25">
      <c r="A9068" s="239" t="s">
        <v>19376</v>
      </c>
      <c r="B9068" s="189" t="s">
        <v>7471</v>
      </c>
      <c r="C9068" s="190" t="s">
        <v>7470</v>
      </c>
      <c r="D9068" s="190" t="s">
        <v>7470</v>
      </c>
      <c r="E9068" s="190" t="s">
        <v>20867</v>
      </c>
      <c r="F9068" s="190" t="s">
        <v>20869</v>
      </c>
      <c r="G9068" s="192">
        <v>290790</v>
      </c>
      <c r="H9068" s="191">
        <v>10665.45</v>
      </c>
      <c r="I9068" s="188">
        <v>27.264672376692964</v>
      </c>
      <c r="J9068" s="192">
        <v>306215</v>
      </c>
      <c r="K9068" s="191">
        <v>11006.920000000002</v>
      </c>
      <c r="L9068" s="193">
        <v>27.820225821574059</v>
      </c>
    </row>
    <row r="9069" spans="1:12" x14ac:dyDescent="0.25">
      <c r="A9069" s="239" t="s">
        <v>19377</v>
      </c>
      <c r="B9069" s="189" t="s">
        <v>7471</v>
      </c>
      <c r="C9069" s="190" t="s">
        <v>7470</v>
      </c>
      <c r="D9069" s="190" t="s">
        <v>19378</v>
      </c>
      <c r="E9069" s="190" t="s">
        <v>20867</v>
      </c>
      <c r="F9069" s="190" t="s">
        <v>20870</v>
      </c>
      <c r="G9069" s="192">
        <v>0</v>
      </c>
      <c r="H9069" s="191">
        <v>0</v>
      </c>
      <c r="I9069" s="188">
        <v>0</v>
      </c>
      <c r="J9069" s="192">
        <v>0</v>
      </c>
      <c r="K9069" s="191">
        <v>0</v>
      </c>
      <c r="L9069" s="193">
        <v>0</v>
      </c>
    </row>
    <row r="9070" spans="1:12" x14ac:dyDescent="0.25">
      <c r="A9070" s="239" t="s">
        <v>19379</v>
      </c>
      <c r="B9070" s="189" t="s">
        <v>7471</v>
      </c>
      <c r="C9070" s="190" t="s">
        <v>7470</v>
      </c>
      <c r="D9070" s="190" t="s">
        <v>684</v>
      </c>
      <c r="E9070" s="190" t="s">
        <v>20867</v>
      </c>
      <c r="F9070" s="190" t="s">
        <v>20869</v>
      </c>
      <c r="G9070" s="192">
        <v>6985</v>
      </c>
      <c r="H9070" s="191">
        <v>191.07</v>
      </c>
      <c r="I9070" s="188">
        <v>36.557282671272311</v>
      </c>
      <c r="J9070" s="192">
        <v>7048</v>
      </c>
      <c r="K9070" s="191">
        <v>183.45</v>
      </c>
      <c r="L9070" s="193">
        <v>38.419187789588449</v>
      </c>
    </row>
    <row r="9071" spans="1:12" x14ac:dyDescent="0.25">
      <c r="A9071" s="239" t="s">
        <v>19380</v>
      </c>
      <c r="B9071" s="189" t="s">
        <v>7471</v>
      </c>
      <c r="C9071" s="190" t="s">
        <v>7470</v>
      </c>
      <c r="D9071" s="190" t="s">
        <v>685</v>
      </c>
      <c r="E9071" s="190" t="s">
        <v>20867</v>
      </c>
      <c r="F9071" s="190" t="s">
        <v>20869</v>
      </c>
      <c r="G9071" s="192">
        <v>91160</v>
      </c>
      <c r="H9071" s="191">
        <v>2772.92</v>
      </c>
      <c r="I9071" s="188">
        <v>32.875091960821081</v>
      </c>
      <c r="J9071" s="192">
        <v>102602</v>
      </c>
      <c r="K9071" s="191">
        <v>2845.87</v>
      </c>
      <c r="L9071" s="193">
        <v>36.05294690200185</v>
      </c>
    </row>
    <row r="9072" spans="1:12" x14ac:dyDescent="0.25">
      <c r="A9072" s="239" t="s">
        <v>19381</v>
      </c>
      <c r="B9072" s="189" t="s">
        <v>7471</v>
      </c>
      <c r="C9072" s="190" t="s">
        <v>7470</v>
      </c>
      <c r="D9072" s="190" t="s">
        <v>19382</v>
      </c>
      <c r="E9072" s="190" t="s">
        <v>20867</v>
      </c>
      <c r="F9072" s="190" t="s">
        <v>20870</v>
      </c>
      <c r="G9072" s="192">
        <v>0</v>
      </c>
      <c r="H9072" s="191">
        <v>0</v>
      </c>
      <c r="I9072" s="188">
        <v>0</v>
      </c>
      <c r="J9072" s="192">
        <v>0</v>
      </c>
      <c r="K9072" s="191">
        <v>0</v>
      </c>
      <c r="L9072" s="193">
        <v>0</v>
      </c>
    </row>
    <row r="9073" spans="1:12" x14ac:dyDescent="0.25">
      <c r="A9073" s="239" t="s">
        <v>19383</v>
      </c>
      <c r="B9073" s="189" t="s">
        <v>7475</v>
      </c>
      <c r="C9073" s="190" t="s">
        <v>7474</v>
      </c>
      <c r="D9073" s="190" t="s">
        <v>19384</v>
      </c>
      <c r="E9073" s="190" t="s">
        <v>20867</v>
      </c>
      <c r="F9073" s="190" t="s">
        <v>20870</v>
      </c>
      <c r="G9073" s="192">
        <v>2750</v>
      </c>
      <c r="H9073" s="191">
        <v>98.62</v>
      </c>
      <c r="I9073" s="188">
        <v>27.884810383289391</v>
      </c>
      <c r="J9073" s="192">
        <v>2750</v>
      </c>
      <c r="K9073" s="191">
        <v>96.55</v>
      </c>
      <c r="L9073" s="193">
        <v>28.482651475919212</v>
      </c>
    </row>
    <row r="9074" spans="1:12" x14ac:dyDescent="0.25">
      <c r="A9074" s="239" t="s">
        <v>19385</v>
      </c>
      <c r="B9074" s="189" t="s">
        <v>7475</v>
      </c>
      <c r="C9074" s="190" t="s">
        <v>7474</v>
      </c>
      <c r="D9074" s="190" t="s">
        <v>3032</v>
      </c>
      <c r="E9074" s="190" t="s">
        <v>20867</v>
      </c>
      <c r="F9074" s="190" t="s">
        <v>20869</v>
      </c>
      <c r="G9074" s="192">
        <v>2230</v>
      </c>
      <c r="H9074" s="191">
        <v>203.62</v>
      </c>
      <c r="I9074" s="188">
        <v>10.95177291032315</v>
      </c>
      <c r="J9074" s="192">
        <v>2140</v>
      </c>
      <c r="K9074" s="191">
        <v>201.39</v>
      </c>
      <c r="L9074" s="193">
        <v>10.626148269526789</v>
      </c>
    </row>
    <row r="9075" spans="1:12" x14ac:dyDescent="0.25">
      <c r="A9075" s="239" t="s">
        <v>19386</v>
      </c>
      <c r="B9075" s="189" t="s">
        <v>7475</v>
      </c>
      <c r="C9075" s="190" t="s">
        <v>7474</v>
      </c>
      <c r="D9075" s="190" t="s">
        <v>19387</v>
      </c>
      <c r="E9075" s="190" t="s">
        <v>20867</v>
      </c>
      <c r="F9075" s="190" t="s">
        <v>20870</v>
      </c>
      <c r="G9075" s="192">
        <v>1850</v>
      </c>
      <c r="H9075" s="191">
        <v>119.23</v>
      </c>
      <c r="I9075" s="188">
        <v>15.516229136962174</v>
      </c>
      <c r="J9075" s="192">
        <v>1850</v>
      </c>
      <c r="K9075" s="191">
        <v>120.84</v>
      </c>
      <c r="L9075" s="193">
        <v>15.30950016550811</v>
      </c>
    </row>
    <row r="9076" spans="1:12" x14ac:dyDescent="0.25">
      <c r="A9076" s="239" t="s">
        <v>19388</v>
      </c>
      <c r="B9076" s="189" t="s">
        <v>7475</v>
      </c>
      <c r="C9076" s="190" t="s">
        <v>7474</v>
      </c>
      <c r="D9076" s="190" t="s">
        <v>686</v>
      </c>
      <c r="E9076" s="190" t="s">
        <v>20867</v>
      </c>
      <c r="F9076" s="190" t="s">
        <v>20869</v>
      </c>
      <c r="G9076" s="192">
        <v>107000</v>
      </c>
      <c r="H9076" s="191">
        <v>2949.01</v>
      </c>
      <c r="I9076" s="188">
        <v>36.283362891275374</v>
      </c>
      <c r="J9076" s="192">
        <v>107000</v>
      </c>
      <c r="K9076" s="191">
        <v>2948.52</v>
      </c>
      <c r="L9076" s="193">
        <v>36.28939264444535</v>
      </c>
    </row>
    <row r="9077" spans="1:12" x14ac:dyDescent="0.25">
      <c r="A9077" s="239" t="s">
        <v>19389</v>
      </c>
      <c r="B9077" s="189" t="s">
        <v>7475</v>
      </c>
      <c r="C9077" s="190" t="s">
        <v>7474</v>
      </c>
      <c r="D9077" s="190" t="s">
        <v>19390</v>
      </c>
      <c r="E9077" s="190" t="s">
        <v>20867</v>
      </c>
      <c r="F9077" s="190" t="s">
        <v>20868</v>
      </c>
      <c r="G9077" s="192">
        <v>0</v>
      </c>
      <c r="H9077" s="191">
        <v>30.54</v>
      </c>
      <c r="I9077" s="188">
        <v>0</v>
      </c>
      <c r="J9077" s="192">
        <v>0</v>
      </c>
      <c r="K9077" s="191">
        <v>30.39</v>
      </c>
      <c r="L9077" s="193">
        <v>0</v>
      </c>
    </row>
    <row r="9078" spans="1:12" x14ac:dyDescent="0.25">
      <c r="A9078" s="239" t="s">
        <v>19391</v>
      </c>
      <c r="B9078" s="189" t="s">
        <v>7475</v>
      </c>
      <c r="C9078" s="190" t="s">
        <v>7474</v>
      </c>
      <c r="D9078" s="190" t="s">
        <v>19392</v>
      </c>
      <c r="E9078" s="190" t="s">
        <v>20867</v>
      </c>
      <c r="F9078" s="190" t="s">
        <v>20870</v>
      </c>
      <c r="G9078" s="192">
        <v>8909</v>
      </c>
      <c r="H9078" s="191">
        <v>410.01</v>
      </c>
      <c r="I9078" s="188">
        <v>21.728738323455527</v>
      </c>
      <c r="J9078" s="192">
        <v>8807</v>
      </c>
      <c r="K9078" s="191">
        <v>408.06</v>
      </c>
      <c r="L9078" s="193">
        <v>21.58261040043131</v>
      </c>
    </row>
    <row r="9079" spans="1:12" x14ac:dyDescent="0.25">
      <c r="A9079" s="239" t="s">
        <v>19393</v>
      </c>
      <c r="B9079" s="189" t="s">
        <v>7475</v>
      </c>
      <c r="C9079" s="190" t="s">
        <v>7474</v>
      </c>
      <c r="D9079" s="190" t="s">
        <v>19394</v>
      </c>
      <c r="E9079" s="190" t="s">
        <v>20867</v>
      </c>
      <c r="F9079" s="190" t="s">
        <v>20870</v>
      </c>
      <c r="G9079" s="192">
        <v>2155</v>
      </c>
      <c r="H9079" s="191">
        <v>67.84</v>
      </c>
      <c r="I9079" s="188">
        <v>31.765919811320753</v>
      </c>
      <c r="J9079" s="192">
        <v>2690</v>
      </c>
      <c r="K9079" s="191">
        <v>70.010000000000005</v>
      </c>
      <c r="L9079" s="193">
        <v>38.423082416797598</v>
      </c>
    </row>
    <row r="9080" spans="1:12" x14ac:dyDescent="0.25">
      <c r="A9080" s="239" t="s">
        <v>19395</v>
      </c>
      <c r="B9080" s="189" t="s">
        <v>7475</v>
      </c>
      <c r="C9080" s="190" t="s">
        <v>7474</v>
      </c>
      <c r="D9080" s="190" t="s">
        <v>687</v>
      </c>
      <c r="E9080" s="190" t="s">
        <v>20867</v>
      </c>
      <c r="F9080" s="190" t="s">
        <v>20869</v>
      </c>
      <c r="G9080" s="192">
        <v>1750</v>
      </c>
      <c r="H9080" s="191">
        <v>135.15</v>
      </c>
      <c r="I9080" s="188">
        <v>12.948575656677765</v>
      </c>
      <c r="J9080" s="192">
        <v>1750</v>
      </c>
      <c r="K9080" s="191">
        <v>135.96</v>
      </c>
      <c r="L9080" s="193">
        <v>12.871432774345395</v>
      </c>
    </row>
    <row r="9081" spans="1:12" x14ac:dyDescent="0.25">
      <c r="A9081" s="239" t="s">
        <v>19396</v>
      </c>
      <c r="B9081" s="189" t="s">
        <v>7475</v>
      </c>
      <c r="C9081" s="190" t="s">
        <v>7474</v>
      </c>
      <c r="D9081" s="190" t="s">
        <v>688</v>
      </c>
      <c r="E9081" s="190" t="s">
        <v>20867</v>
      </c>
      <c r="F9081" s="190" t="s">
        <v>20869</v>
      </c>
      <c r="G9081" s="192">
        <v>52875</v>
      </c>
      <c r="H9081" s="191">
        <v>1504.62</v>
      </c>
      <c r="I9081" s="188">
        <v>35.141763368824023</v>
      </c>
      <c r="J9081" s="192">
        <v>52875</v>
      </c>
      <c r="K9081" s="191">
        <v>1497.75</v>
      </c>
      <c r="L9081" s="193">
        <v>35.302954431647471</v>
      </c>
    </row>
    <row r="9082" spans="1:12" x14ac:dyDescent="0.25">
      <c r="A9082" s="239" t="s">
        <v>19397</v>
      </c>
      <c r="B9082" s="189" t="s">
        <v>7475</v>
      </c>
      <c r="C9082" s="190" t="s">
        <v>7474</v>
      </c>
      <c r="D9082" s="190" t="s">
        <v>689</v>
      </c>
      <c r="E9082" s="190" t="s">
        <v>20867</v>
      </c>
      <c r="F9082" s="190" t="s">
        <v>20869</v>
      </c>
      <c r="G9082" s="192">
        <v>49500</v>
      </c>
      <c r="H9082" s="191">
        <v>2480.9</v>
      </c>
      <c r="I9082" s="188">
        <v>19.952436615744286</v>
      </c>
      <c r="J9082" s="192">
        <v>50737.5</v>
      </c>
      <c r="K9082" s="191">
        <v>2485.27</v>
      </c>
      <c r="L9082" s="193">
        <v>20.415286870239452</v>
      </c>
    </row>
    <row r="9083" spans="1:12" x14ac:dyDescent="0.25">
      <c r="A9083" s="239" t="s">
        <v>19398</v>
      </c>
      <c r="B9083" s="189" t="s">
        <v>7475</v>
      </c>
      <c r="C9083" s="190" t="s">
        <v>7474</v>
      </c>
      <c r="D9083" s="190" t="s">
        <v>690</v>
      </c>
      <c r="E9083" s="190" t="s">
        <v>20867</v>
      </c>
      <c r="F9083" s="190" t="s">
        <v>20869</v>
      </c>
      <c r="G9083" s="192">
        <v>5500</v>
      </c>
      <c r="H9083" s="191">
        <v>369.7</v>
      </c>
      <c r="I9083" s="188">
        <v>14.876927238301326</v>
      </c>
      <c r="J9083" s="192">
        <v>5500</v>
      </c>
      <c r="K9083" s="191">
        <v>371.21</v>
      </c>
      <c r="L9083" s="193">
        <v>14.816411195819079</v>
      </c>
    </row>
    <row r="9084" spans="1:12" x14ac:dyDescent="0.25">
      <c r="A9084" s="239" t="s">
        <v>19399</v>
      </c>
      <c r="B9084" s="189" t="s">
        <v>7475</v>
      </c>
      <c r="C9084" s="190" t="s">
        <v>7474</v>
      </c>
      <c r="D9084" s="190" t="s">
        <v>19400</v>
      </c>
      <c r="E9084" s="190" t="s">
        <v>20867</v>
      </c>
      <c r="F9084" s="190" t="s">
        <v>20868</v>
      </c>
      <c r="G9084" s="192">
        <v>0</v>
      </c>
      <c r="H9084" s="191">
        <v>9.3000000000000007</v>
      </c>
      <c r="I9084" s="188">
        <v>0</v>
      </c>
      <c r="J9084" s="192">
        <v>0</v>
      </c>
      <c r="K9084" s="191">
        <v>9.4499999999999993</v>
      </c>
      <c r="L9084" s="193">
        <v>0</v>
      </c>
    </row>
    <row r="9085" spans="1:12" x14ac:dyDescent="0.25">
      <c r="A9085" s="239" t="s">
        <v>19401</v>
      </c>
      <c r="B9085" s="189" t="s">
        <v>7475</v>
      </c>
      <c r="C9085" s="190" t="s">
        <v>7474</v>
      </c>
      <c r="D9085" s="190" t="s">
        <v>19402</v>
      </c>
      <c r="E9085" s="190" t="s">
        <v>20867</v>
      </c>
      <c r="F9085" s="190" t="s">
        <v>20870</v>
      </c>
      <c r="G9085" s="192">
        <v>0</v>
      </c>
      <c r="H9085" s="191">
        <v>0</v>
      </c>
      <c r="I9085" s="188">
        <v>0</v>
      </c>
      <c r="J9085" s="192">
        <v>0</v>
      </c>
      <c r="K9085" s="191">
        <v>0</v>
      </c>
      <c r="L9085" s="193">
        <v>0</v>
      </c>
    </row>
    <row r="9086" spans="1:12" x14ac:dyDescent="0.25">
      <c r="A9086" s="239" t="s">
        <v>19403</v>
      </c>
      <c r="B9086" s="189" t="s">
        <v>7475</v>
      </c>
      <c r="C9086" s="190" t="s">
        <v>7474</v>
      </c>
      <c r="D9086" s="190" t="s">
        <v>19404</v>
      </c>
      <c r="E9086" s="190" t="s">
        <v>20867</v>
      </c>
      <c r="F9086" s="190" t="s">
        <v>20870</v>
      </c>
      <c r="G9086" s="192">
        <v>0</v>
      </c>
      <c r="H9086" s="191">
        <v>0</v>
      </c>
      <c r="I9086" s="188">
        <v>0</v>
      </c>
      <c r="J9086" s="192">
        <v>0</v>
      </c>
      <c r="K9086" s="191">
        <v>0</v>
      </c>
      <c r="L9086" s="193">
        <v>0</v>
      </c>
    </row>
    <row r="9087" spans="1:12" x14ac:dyDescent="0.25">
      <c r="A9087" s="239" t="s">
        <v>19405</v>
      </c>
      <c r="B9087" s="189" t="s">
        <v>7475</v>
      </c>
      <c r="C9087" s="190" t="s">
        <v>7474</v>
      </c>
      <c r="D9087" s="190" t="s">
        <v>19406</v>
      </c>
      <c r="E9087" s="190" t="s">
        <v>20867</v>
      </c>
      <c r="F9087" s="190" t="s">
        <v>20869</v>
      </c>
      <c r="G9087" s="192">
        <v>1500</v>
      </c>
      <c r="H9087" s="191">
        <v>162.16</v>
      </c>
      <c r="I9087" s="188">
        <v>9.2501233349778005</v>
      </c>
      <c r="J9087" s="192">
        <v>1500</v>
      </c>
      <c r="K9087" s="191">
        <v>159.80000000000001</v>
      </c>
      <c r="L9087" s="193">
        <v>9.3867334167709622</v>
      </c>
    </row>
    <row r="9088" spans="1:12" x14ac:dyDescent="0.25">
      <c r="A9088" s="239" t="s">
        <v>19407</v>
      </c>
      <c r="B9088" s="189" t="s">
        <v>7475</v>
      </c>
      <c r="C9088" s="190" t="s">
        <v>7474</v>
      </c>
      <c r="D9088" s="190" t="s">
        <v>19408</v>
      </c>
      <c r="E9088" s="190" t="s">
        <v>20867</v>
      </c>
      <c r="F9088" s="190" t="s">
        <v>20870</v>
      </c>
      <c r="G9088" s="192">
        <v>2000</v>
      </c>
      <c r="H9088" s="191">
        <v>152.77000000000001</v>
      </c>
      <c r="I9088" s="188">
        <v>13.091575571119984</v>
      </c>
      <c r="J9088" s="192">
        <v>2000</v>
      </c>
      <c r="K9088" s="191">
        <v>156.9</v>
      </c>
      <c r="L9088" s="193">
        <v>12.746972594008922</v>
      </c>
    </row>
    <row r="9089" spans="1:12" x14ac:dyDescent="0.25">
      <c r="A9089" s="239" t="s">
        <v>19409</v>
      </c>
      <c r="B9089" s="189" t="s">
        <v>7475</v>
      </c>
      <c r="C9089" s="190" t="s">
        <v>7474</v>
      </c>
      <c r="D9089" s="190" t="s">
        <v>9</v>
      </c>
      <c r="E9089" s="190" t="s">
        <v>20867</v>
      </c>
      <c r="F9089" s="190" t="s">
        <v>20869</v>
      </c>
      <c r="G9089" s="192">
        <v>1320</v>
      </c>
      <c r="H9089" s="191">
        <v>237.65</v>
      </c>
      <c r="I9089" s="188">
        <v>5.5543867031348624</v>
      </c>
      <c r="J9089" s="192">
        <v>1320</v>
      </c>
      <c r="K9089" s="191">
        <v>237.35</v>
      </c>
      <c r="L9089" s="193">
        <v>5.5614072045502425</v>
      </c>
    </row>
    <row r="9090" spans="1:12" x14ac:dyDescent="0.25">
      <c r="A9090" s="239" t="s">
        <v>19410</v>
      </c>
      <c r="B9090" s="189" t="s">
        <v>7475</v>
      </c>
      <c r="C9090" s="190" t="s">
        <v>7474</v>
      </c>
      <c r="D9090" s="190" t="s">
        <v>10</v>
      </c>
      <c r="E9090" s="190" t="s">
        <v>20867</v>
      </c>
      <c r="F9090" s="190" t="s">
        <v>20869</v>
      </c>
      <c r="G9090" s="192">
        <v>80000</v>
      </c>
      <c r="H9090" s="191">
        <v>1563.18</v>
      </c>
      <c r="I9090" s="188">
        <v>51.177727453012444</v>
      </c>
      <c r="J9090" s="192">
        <v>80000</v>
      </c>
      <c r="K9090" s="191">
        <v>1574.32</v>
      </c>
      <c r="L9090" s="193">
        <v>50.815590223080441</v>
      </c>
    </row>
    <row r="9091" spans="1:12" x14ac:dyDescent="0.25">
      <c r="A9091" s="239" t="s">
        <v>19411</v>
      </c>
      <c r="B9091" s="189" t="s">
        <v>7475</v>
      </c>
      <c r="C9091" s="190" t="s">
        <v>7474</v>
      </c>
      <c r="D9091" s="190" t="s">
        <v>419</v>
      </c>
      <c r="E9091" s="190" t="s">
        <v>20867</v>
      </c>
      <c r="F9091" s="190" t="s">
        <v>20869</v>
      </c>
      <c r="G9091" s="192">
        <v>2400</v>
      </c>
      <c r="H9091" s="191">
        <v>129.78</v>
      </c>
      <c r="I9091" s="188">
        <v>18.492834026814609</v>
      </c>
      <c r="J9091" s="192">
        <v>3500</v>
      </c>
      <c r="K9091" s="191">
        <v>130.36000000000001</v>
      </c>
      <c r="L9091" s="193">
        <v>26.84872660325253</v>
      </c>
    </row>
    <row r="9092" spans="1:12" x14ac:dyDescent="0.25">
      <c r="A9092" s="239" t="s">
        <v>19412</v>
      </c>
      <c r="B9092" s="189" t="s">
        <v>7475</v>
      </c>
      <c r="C9092" s="190" t="s">
        <v>7474</v>
      </c>
      <c r="D9092" s="190" t="s">
        <v>4771</v>
      </c>
      <c r="E9092" s="190" t="s">
        <v>20867</v>
      </c>
      <c r="F9092" s="190" t="s">
        <v>20869</v>
      </c>
      <c r="G9092" s="192">
        <v>7190</v>
      </c>
      <c r="H9092" s="191">
        <v>273.05</v>
      </c>
      <c r="I9092" s="188">
        <v>26.332173594579746</v>
      </c>
      <c r="J9092" s="192">
        <v>7763</v>
      </c>
      <c r="K9092" s="191">
        <v>265.26</v>
      </c>
      <c r="L9092" s="193">
        <v>29.265626178089423</v>
      </c>
    </row>
    <row r="9093" spans="1:12" x14ac:dyDescent="0.25">
      <c r="A9093" s="239" t="s">
        <v>19413</v>
      </c>
      <c r="B9093" s="189" t="s">
        <v>7475</v>
      </c>
      <c r="C9093" s="190" t="s">
        <v>7474</v>
      </c>
      <c r="D9093" s="190" t="s">
        <v>420</v>
      </c>
      <c r="E9093" s="190" t="s">
        <v>20867</v>
      </c>
      <c r="F9093" s="190" t="s">
        <v>20869</v>
      </c>
      <c r="G9093" s="192">
        <v>88000</v>
      </c>
      <c r="H9093" s="191">
        <v>1291.23</v>
      </c>
      <c r="I9093" s="188">
        <v>68.152072055327096</v>
      </c>
      <c r="J9093" s="192">
        <v>88000</v>
      </c>
      <c r="K9093" s="191">
        <v>1290.1400000000001</v>
      </c>
      <c r="L9093" s="193">
        <v>68.209651665710695</v>
      </c>
    </row>
    <row r="9094" spans="1:12" x14ac:dyDescent="0.25">
      <c r="A9094" s="239" t="s">
        <v>19414</v>
      </c>
      <c r="B9094" s="189" t="s">
        <v>7475</v>
      </c>
      <c r="C9094" s="190" t="s">
        <v>7474</v>
      </c>
      <c r="D9094" s="190" t="s">
        <v>7722</v>
      </c>
      <c r="E9094" s="190" t="s">
        <v>20867</v>
      </c>
      <c r="F9094" s="190" t="s">
        <v>20869</v>
      </c>
      <c r="G9094" s="192">
        <v>1700</v>
      </c>
      <c r="H9094" s="191">
        <v>113.71</v>
      </c>
      <c r="I9094" s="188">
        <v>14.950312197695894</v>
      </c>
      <c r="J9094" s="192">
        <v>1700</v>
      </c>
      <c r="K9094" s="191">
        <v>114.97</v>
      </c>
      <c r="L9094" s="193">
        <v>14.786466034617726</v>
      </c>
    </row>
    <row r="9095" spans="1:12" x14ac:dyDescent="0.25">
      <c r="A9095" s="239" t="s">
        <v>19415</v>
      </c>
      <c r="B9095" s="189" t="s">
        <v>7475</v>
      </c>
      <c r="C9095" s="190" t="s">
        <v>7474</v>
      </c>
      <c r="D9095" s="190" t="s">
        <v>8540</v>
      </c>
      <c r="E9095" s="190" t="s">
        <v>20867</v>
      </c>
      <c r="F9095" s="190" t="s">
        <v>20872</v>
      </c>
      <c r="G9095" s="192">
        <v>10000</v>
      </c>
      <c r="H9095" s="191">
        <v>14879</v>
      </c>
      <c r="I9095" s="188">
        <v>0.67</v>
      </c>
      <c r="J9095" s="192">
        <v>10000</v>
      </c>
      <c r="K9095" s="191">
        <v>14888.4</v>
      </c>
      <c r="L9095" s="193">
        <v>0.67</v>
      </c>
    </row>
    <row r="9096" spans="1:12" x14ac:dyDescent="0.25">
      <c r="A9096" s="239" t="s">
        <v>19416</v>
      </c>
      <c r="B9096" s="189" t="s">
        <v>7475</v>
      </c>
      <c r="C9096" s="190" t="s">
        <v>7474</v>
      </c>
      <c r="D9096" s="190" t="s">
        <v>421</v>
      </c>
      <c r="E9096" s="190" t="s">
        <v>20867</v>
      </c>
      <c r="F9096" s="190" t="s">
        <v>20869</v>
      </c>
      <c r="G9096" s="192">
        <v>1500</v>
      </c>
      <c r="H9096" s="191">
        <v>81.59</v>
      </c>
      <c r="I9096" s="188">
        <v>18.384605956612329</v>
      </c>
      <c r="J9096" s="192">
        <v>1500</v>
      </c>
      <c r="K9096" s="191">
        <v>79.66</v>
      </c>
      <c r="L9096" s="193">
        <v>18.83002761737384</v>
      </c>
    </row>
    <row r="9097" spans="1:12" x14ac:dyDescent="0.25">
      <c r="A9097" s="239" t="s">
        <v>19417</v>
      </c>
      <c r="B9097" s="189" t="s">
        <v>7475</v>
      </c>
      <c r="C9097" s="190" t="s">
        <v>7474</v>
      </c>
      <c r="D9097" s="190" t="s">
        <v>422</v>
      </c>
      <c r="E9097" s="190" t="s">
        <v>20867</v>
      </c>
      <c r="F9097" s="190" t="s">
        <v>20869</v>
      </c>
      <c r="G9097" s="192">
        <v>2400</v>
      </c>
      <c r="H9097" s="191">
        <v>173.45</v>
      </c>
      <c r="I9097" s="188">
        <v>13.836840588065726</v>
      </c>
      <c r="J9097" s="192">
        <v>3400</v>
      </c>
      <c r="K9097" s="191">
        <v>175.26</v>
      </c>
      <c r="L9097" s="193">
        <v>19.399748944425426</v>
      </c>
    </row>
    <row r="9098" spans="1:12" x14ac:dyDescent="0.25">
      <c r="A9098" s="239" t="s">
        <v>19418</v>
      </c>
      <c r="B9098" s="189" t="s">
        <v>7475</v>
      </c>
      <c r="C9098" s="190" t="s">
        <v>7474</v>
      </c>
      <c r="D9098" s="190" t="s">
        <v>423</v>
      </c>
      <c r="E9098" s="190" t="s">
        <v>20867</v>
      </c>
      <c r="F9098" s="190" t="s">
        <v>20869</v>
      </c>
      <c r="G9098" s="192">
        <v>2900</v>
      </c>
      <c r="H9098" s="191">
        <v>140.94999999999999</v>
      </c>
      <c r="I9098" s="188">
        <v>20.574671869457255</v>
      </c>
      <c r="J9098" s="192">
        <v>2900</v>
      </c>
      <c r="K9098" s="191">
        <v>140.58000000000001</v>
      </c>
      <c r="L9098" s="193">
        <v>20.628823445724851</v>
      </c>
    </row>
    <row r="9099" spans="1:12" x14ac:dyDescent="0.25">
      <c r="A9099" s="239" t="s">
        <v>19419</v>
      </c>
      <c r="B9099" s="189" t="s">
        <v>7475</v>
      </c>
      <c r="C9099" s="190" t="s">
        <v>7474</v>
      </c>
      <c r="D9099" s="190" t="s">
        <v>6420</v>
      </c>
      <c r="E9099" s="190" t="s">
        <v>20867</v>
      </c>
      <c r="F9099" s="190" t="s">
        <v>20869</v>
      </c>
      <c r="G9099" s="192">
        <v>9500</v>
      </c>
      <c r="H9099" s="191">
        <v>1128.47</v>
      </c>
      <c r="I9099" s="188">
        <v>8.418478116387675</v>
      </c>
      <c r="J9099" s="192">
        <v>9500</v>
      </c>
      <c r="K9099" s="191">
        <v>1139.33</v>
      </c>
      <c r="L9099" s="193">
        <v>8.3382338742945414</v>
      </c>
    </row>
    <row r="9100" spans="1:12" x14ac:dyDescent="0.25">
      <c r="A9100" s="239" t="s">
        <v>19420</v>
      </c>
      <c r="B9100" s="189" t="s">
        <v>7475</v>
      </c>
      <c r="C9100" s="190" t="s">
        <v>7474</v>
      </c>
      <c r="D9100" s="190" t="s">
        <v>19421</v>
      </c>
      <c r="E9100" s="190" t="s">
        <v>20867</v>
      </c>
      <c r="F9100" s="190" t="s">
        <v>20868</v>
      </c>
      <c r="G9100" s="192">
        <v>0</v>
      </c>
      <c r="H9100" s="191">
        <v>49.34</v>
      </c>
      <c r="I9100" s="188">
        <v>0</v>
      </c>
      <c r="J9100" s="192">
        <v>0</v>
      </c>
      <c r="K9100" s="191">
        <v>51.53</v>
      </c>
      <c r="L9100" s="193">
        <v>0</v>
      </c>
    </row>
    <row r="9101" spans="1:12" x14ac:dyDescent="0.25">
      <c r="A9101" s="239" t="s">
        <v>19422</v>
      </c>
      <c r="B9101" s="189" t="s">
        <v>7475</v>
      </c>
      <c r="C9101" s="190" t="s">
        <v>7474</v>
      </c>
      <c r="D9101" s="190" t="s">
        <v>424</v>
      </c>
      <c r="E9101" s="190" t="s">
        <v>20867</v>
      </c>
      <c r="F9101" s="190" t="s">
        <v>20869</v>
      </c>
      <c r="G9101" s="192">
        <v>22600</v>
      </c>
      <c r="H9101" s="191">
        <v>1096.68</v>
      </c>
      <c r="I9101" s="188">
        <v>20.607652186599555</v>
      </c>
      <c r="J9101" s="192">
        <v>24000</v>
      </c>
      <c r="K9101" s="191">
        <v>1128.52</v>
      </c>
      <c r="L9101" s="193">
        <v>21.266791904441217</v>
      </c>
    </row>
    <row r="9102" spans="1:12" x14ac:dyDescent="0.25">
      <c r="A9102" s="239" t="s">
        <v>19423</v>
      </c>
      <c r="B9102" s="189" t="s">
        <v>7475</v>
      </c>
      <c r="C9102" s="190" t="s">
        <v>7474</v>
      </c>
      <c r="D9102" s="190" t="s">
        <v>19424</v>
      </c>
      <c r="E9102" s="190" t="s">
        <v>20867</v>
      </c>
      <c r="F9102" s="190" t="s">
        <v>20870</v>
      </c>
      <c r="G9102" s="192">
        <v>5881</v>
      </c>
      <c r="H9102" s="191">
        <v>211.12</v>
      </c>
      <c r="I9102" s="188">
        <v>27.856195528609319</v>
      </c>
      <c r="J9102" s="192">
        <v>6500</v>
      </c>
      <c r="K9102" s="191">
        <v>208.23</v>
      </c>
      <c r="L9102" s="193">
        <v>31.215482879508237</v>
      </c>
    </row>
    <row r="9103" spans="1:12" x14ac:dyDescent="0.25">
      <c r="A9103" s="239" t="s">
        <v>19425</v>
      </c>
      <c r="B9103" s="189" t="s">
        <v>7475</v>
      </c>
      <c r="C9103" s="190" t="s">
        <v>7474</v>
      </c>
      <c r="D9103" s="190" t="s">
        <v>425</v>
      </c>
      <c r="E9103" s="190" t="s">
        <v>20867</v>
      </c>
      <c r="F9103" s="190" t="s">
        <v>20869</v>
      </c>
      <c r="G9103" s="192">
        <v>3500</v>
      </c>
      <c r="H9103" s="191">
        <v>111.93</v>
      </c>
      <c r="I9103" s="188">
        <v>31.269543464665414</v>
      </c>
      <c r="J9103" s="192">
        <v>3500</v>
      </c>
      <c r="K9103" s="191">
        <v>111.55</v>
      </c>
      <c r="L9103" s="193">
        <v>31.376064545047065</v>
      </c>
    </row>
    <row r="9104" spans="1:12" x14ac:dyDescent="0.25">
      <c r="A9104" s="239" t="s">
        <v>19426</v>
      </c>
      <c r="B9104" s="189" t="s">
        <v>7475</v>
      </c>
      <c r="C9104" s="190" t="s">
        <v>7474</v>
      </c>
      <c r="D9104" s="190" t="s">
        <v>19427</v>
      </c>
      <c r="E9104" s="190" t="s">
        <v>20867</v>
      </c>
      <c r="F9104" s="190" t="s">
        <v>20868</v>
      </c>
      <c r="G9104" s="192">
        <v>0</v>
      </c>
      <c r="H9104" s="191">
        <v>32.29</v>
      </c>
      <c r="I9104" s="188">
        <v>0</v>
      </c>
      <c r="J9104" s="192">
        <v>0</v>
      </c>
      <c r="K9104" s="191">
        <v>33.799999999999997</v>
      </c>
      <c r="L9104" s="193">
        <v>0</v>
      </c>
    </row>
    <row r="9105" spans="1:12" x14ac:dyDescent="0.25">
      <c r="A9105" s="239" t="s">
        <v>19428</v>
      </c>
      <c r="B9105" s="189" t="s">
        <v>7475</v>
      </c>
      <c r="C9105" s="190" t="s">
        <v>7474</v>
      </c>
      <c r="D9105" s="190" t="s">
        <v>19429</v>
      </c>
      <c r="E9105" s="190" t="s">
        <v>20867</v>
      </c>
      <c r="F9105" s="190" t="s">
        <v>20870</v>
      </c>
      <c r="G9105" s="192">
        <v>7200</v>
      </c>
      <c r="H9105" s="191">
        <v>172.05</v>
      </c>
      <c r="I9105" s="188">
        <v>41.848299912816039</v>
      </c>
      <c r="J9105" s="192">
        <v>7200</v>
      </c>
      <c r="K9105" s="191">
        <v>174.64</v>
      </c>
      <c r="L9105" s="193">
        <v>41.22766834631242</v>
      </c>
    </row>
    <row r="9106" spans="1:12" x14ac:dyDescent="0.25">
      <c r="A9106" s="239" t="s">
        <v>19430</v>
      </c>
      <c r="B9106" s="189" t="s">
        <v>7475</v>
      </c>
      <c r="C9106" s="190" t="s">
        <v>7474</v>
      </c>
      <c r="D9106" s="190" t="s">
        <v>19431</v>
      </c>
      <c r="E9106" s="190" t="s">
        <v>20867</v>
      </c>
      <c r="F9106" s="190" t="s">
        <v>20870</v>
      </c>
      <c r="G9106" s="192">
        <v>0</v>
      </c>
      <c r="H9106" s="191">
        <v>0</v>
      </c>
      <c r="I9106" s="188">
        <v>0</v>
      </c>
      <c r="J9106" s="192">
        <v>0</v>
      </c>
      <c r="K9106" s="191">
        <v>0</v>
      </c>
      <c r="L9106" s="193">
        <v>0</v>
      </c>
    </row>
    <row r="9107" spans="1:12" x14ac:dyDescent="0.25">
      <c r="A9107" s="239" t="s">
        <v>19432</v>
      </c>
      <c r="B9107" s="189" t="s">
        <v>7475</v>
      </c>
      <c r="C9107" s="190" t="s">
        <v>7474</v>
      </c>
      <c r="D9107" s="190" t="s">
        <v>426</v>
      </c>
      <c r="E9107" s="190" t="s">
        <v>20867</v>
      </c>
      <c r="F9107" s="190" t="s">
        <v>20869</v>
      </c>
      <c r="G9107" s="192">
        <v>2845</v>
      </c>
      <c r="H9107" s="191">
        <v>156.66</v>
      </c>
      <c r="I9107" s="188">
        <v>18.1603472488191</v>
      </c>
      <c r="J9107" s="192">
        <v>2845</v>
      </c>
      <c r="K9107" s="191">
        <v>153.18</v>
      </c>
      <c r="L9107" s="193">
        <v>18.572920746833791</v>
      </c>
    </row>
    <row r="9108" spans="1:12" x14ac:dyDescent="0.25">
      <c r="A9108" s="239" t="s">
        <v>19433</v>
      </c>
      <c r="B9108" s="189" t="s">
        <v>7475</v>
      </c>
      <c r="C9108" s="190" t="s">
        <v>7474</v>
      </c>
      <c r="D9108" s="190" t="s">
        <v>19434</v>
      </c>
      <c r="E9108" s="190" t="s">
        <v>20867</v>
      </c>
      <c r="F9108" s="190" t="s">
        <v>20870</v>
      </c>
      <c r="G9108" s="192">
        <v>0</v>
      </c>
      <c r="H9108" s="191">
        <v>0</v>
      </c>
      <c r="I9108" s="188">
        <v>0</v>
      </c>
      <c r="J9108" s="192">
        <v>0</v>
      </c>
      <c r="K9108" s="191">
        <v>0</v>
      </c>
      <c r="L9108" s="193">
        <v>0</v>
      </c>
    </row>
    <row r="9109" spans="1:12" x14ac:dyDescent="0.25">
      <c r="A9109" s="239" t="s">
        <v>19435</v>
      </c>
      <c r="B9109" s="189" t="s">
        <v>7475</v>
      </c>
      <c r="C9109" s="190" t="s">
        <v>7474</v>
      </c>
      <c r="D9109" s="190" t="s">
        <v>19436</v>
      </c>
      <c r="E9109" s="190" t="s">
        <v>20867</v>
      </c>
      <c r="F9109" s="190" t="s">
        <v>20870</v>
      </c>
      <c r="G9109" s="192">
        <v>0</v>
      </c>
      <c r="H9109" s="191">
        <v>0</v>
      </c>
      <c r="I9109" s="188">
        <v>0</v>
      </c>
      <c r="J9109" s="192">
        <v>0</v>
      </c>
      <c r="K9109" s="191">
        <v>0</v>
      </c>
      <c r="L9109" s="193">
        <v>0</v>
      </c>
    </row>
    <row r="9110" spans="1:12" x14ac:dyDescent="0.25">
      <c r="A9110" s="239" t="s">
        <v>19437</v>
      </c>
      <c r="B9110" s="189" t="s">
        <v>7475</v>
      </c>
      <c r="C9110" s="190" t="s">
        <v>7474</v>
      </c>
      <c r="D9110" s="190" t="s">
        <v>19438</v>
      </c>
      <c r="E9110" s="190" t="s">
        <v>20867</v>
      </c>
      <c r="F9110" s="190" t="s">
        <v>20870</v>
      </c>
      <c r="G9110" s="192">
        <v>0</v>
      </c>
      <c r="H9110" s="191">
        <v>0</v>
      </c>
      <c r="I9110" s="188">
        <v>0</v>
      </c>
      <c r="J9110" s="192">
        <v>0</v>
      </c>
      <c r="K9110" s="191">
        <v>0</v>
      </c>
      <c r="L9110" s="193">
        <v>0</v>
      </c>
    </row>
    <row r="9111" spans="1:12" x14ac:dyDescent="0.25">
      <c r="A9111" s="239" t="s">
        <v>19439</v>
      </c>
      <c r="B9111" s="189" t="s">
        <v>7475</v>
      </c>
      <c r="C9111" s="190" t="s">
        <v>7474</v>
      </c>
      <c r="D9111" s="190" t="s">
        <v>19440</v>
      </c>
      <c r="E9111" s="190" t="s">
        <v>20867</v>
      </c>
      <c r="F9111" s="190" t="s">
        <v>20868</v>
      </c>
      <c r="G9111" s="192">
        <v>0</v>
      </c>
      <c r="H9111" s="191">
        <v>1048.46</v>
      </c>
      <c r="I9111" s="188">
        <v>0</v>
      </c>
      <c r="J9111" s="192">
        <v>0</v>
      </c>
      <c r="K9111" s="191">
        <v>1035.81</v>
      </c>
      <c r="L9111" s="193">
        <v>0</v>
      </c>
    </row>
    <row r="9112" spans="1:12" x14ac:dyDescent="0.25">
      <c r="A9112" s="239" t="s">
        <v>19441</v>
      </c>
      <c r="B9112" s="189" t="s">
        <v>7475</v>
      </c>
      <c r="C9112" s="190" t="s">
        <v>7474</v>
      </c>
      <c r="D9112" s="190" t="s">
        <v>4997</v>
      </c>
      <c r="E9112" s="190" t="s">
        <v>20867</v>
      </c>
      <c r="F9112" s="190" t="s">
        <v>20869</v>
      </c>
      <c r="G9112" s="192">
        <v>1275</v>
      </c>
      <c r="H9112" s="191">
        <v>78.53</v>
      </c>
      <c r="I9112" s="188">
        <v>16.235833439449891</v>
      </c>
      <c r="J9112" s="192">
        <v>1275</v>
      </c>
      <c r="K9112" s="191">
        <v>79.48</v>
      </c>
      <c r="L9112" s="193">
        <v>16.041771514846502</v>
      </c>
    </row>
    <row r="9113" spans="1:12" x14ac:dyDescent="0.25">
      <c r="A9113" s="239" t="s">
        <v>19442</v>
      </c>
      <c r="B9113" s="189" t="s">
        <v>7475</v>
      </c>
      <c r="C9113" s="190" t="s">
        <v>7474</v>
      </c>
      <c r="D9113" s="190" t="s">
        <v>4998</v>
      </c>
      <c r="E9113" s="190" t="s">
        <v>20867</v>
      </c>
      <c r="F9113" s="190" t="s">
        <v>20869</v>
      </c>
      <c r="G9113" s="192">
        <v>2002</v>
      </c>
      <c r="H9113" s="191">
        <v>105.29</v>
      </c>
      <c r="I9113" s="188">
        <v>19.014151391395192</v>
      </c>
      <c r="J9113" s="192">
        <v>1736</v>
      </c>
      <c r="K9113" s="191">
        <v>105.48</v>
      </c>
      <c r="L9113" s="193">
        <v>16.45809632157755</v>
      </c>
    </row>
    <row r="9114" spans="1:12" x14ac:dyDescent="0.25">
      <c r="A9114" s="239" t="s">
        <v>19443</v>
      </c>
      <c r="B9114" s="189" t="s">
        <v>7475</v>
      </c>
      <c r="C9114" s="190" t="s">
        <v>7474</v>
      </c>
      <c r="D9114" s="190" t="s">
        <v>19444</v>
      </c>
      <c r="E9114" s="190" t="s">
        <v>20867</v>
      </c>
      <c r="F9114" s="190" t="s">
        <v>20870</v>
      </c>
      <c r="G9114" s="192">
        <v>0</v>
      </c>
      <c r="H9114" s="191">
        <v>0</v>
      </c>
      <c r="I9114" s="188">
        <v>0</v>
      </c>
      <c r="J9114" s="192">
        <v>0</v>
      </c>
      <c r="K9114" s="191">
        <v>0</v>
      </c>
      <c r="L9114" s="193">
        <v>0</v>
      </c>
    </row>
    <row r="9115" spans="1:12" x14ac:dyDescent="0.25">
      <c r="A9115" s="239" t="s">
        <v>19445</v>
      </c>
      <c r="B9115" s="189" t="s">
        <v>7475</v>
      </c>
      <c r="C9115" s="190" t="s">
        <v>7474</v>
      </c>
      <c r="D9115" s="190" t="s">
        <v>4999</v>
      </c>
      <c r="E9115" s="190" t="s">
        <v>20867</v>
      </c>
      <c r="F9115" s="190" t="s">
        <v>20869</v>
      </c>
      <c r="G9115" s="192">
        <v>1350</v>
      </c>
      <c r="H9115" s="191">
        <v>81.23</v>
      </c>
      <c r="I9115" s="188">
        <v>16.619475563215559</v>
      </c>
      <c r="J9115" s="192">
        <v>1350</v>
      </c>
      <c r="K9115" s="191">
        <v>76.569999999999993</v>
      </c>
      <c r="L9115" s="193">
        <v>17.63092595011101</v>
      </c>
    </row>
    <row r="9116" spans="1:12" x14ac:dyDescent="0.25">
      <c r="A9116" s="239" t="s">
        <v>19446</v>
      </c>
      <c r="B9116" s="189" t="s">
        <v>7475</v>
      </c>
      <c r="C9116" s="190" t="s">
        <v>7474</v>
      </c>
      <c r="D9116" s="190" t="s">
        <v>19447</v>
      </c>
      <c r="E9116" s="190" t="s">
        <v>20867</v>
      </c>
      <c r="F9116" s="190" t="s">
        <v>20868</v>
      </c>
      <c r="G9116" s="192">
        <v>0</v>
      </c>
      <c r="H9116" s="191">
        <v>18.28</v>
      </c>
      <c r="I9116" s="188">
        <v>0</v>
      </c>
      <c r="J9116" s="192">
        <v>0</v>
      </c>
      <c r="K9116" s="191">
        <v>18.28</v>
      </c>
      <c r="L9116" s="193">
        <v>0</v>
      </c>
    </row>
    <row r="9117" spans="1:12" x14ac:dyDescent="0.25">
      <c r="A9117" s="239" t="s">
        <v>19448</v>
      </c>
      <c r="B9117" s="189" t="s">
        <v>7475</v>
      </c>
      <c r="C9117" s="190" t="s">
        <v>7474</v>
      </c>
      <c r="D9117" s="190" t="s">
        <v>19449</v>
      </c>
      <c r="E9117" s="190" t="s">
        <v>20867</v>
      </c>
      <c r="F9117" s="190" t="s">
        <v>20868</v>
      </c>
      <c r="G9117" s="192">
        <v>0</v>
      </c>
      <c r="H9117" s="191">
        <v>56.75</v>
      </c>
      <c r="I9117" s="188">
        <v>0</v>
      </c>
      <c r="J9117" s="192">
        <v>0</v>
      </c>
      <c r="K9117" s="191">
        <v>54.5</v>
      </c>
      <c r="L9117" s="193">
        <v>0</v>
      </c>
    </row>
    <row r="9118" spans="1:12" x14ac:dyDescent="0.25">
      <c r="A9118" s="239" t="s">
        <v>19450</v>
      </c>
      <c r="B9118" s="189" t="s">
        <v>7475</v>
      </c>
      <c r="C9118" s="190" t="s">
        <v>7474</v>
      </c>
      <c r="D9118" s="190" t="s">
        <v>5000</v>
      </c>
      <c r="E9118" s="190" t="s">
        <v>20867</v>
      </c>
      <c r="F9118" s="190" t="s">
        <v>20869</v>
      </c>
      <c r="G9118" s="192">
        <v>550</v>
      </c>
      <c r="H9118" s="191">
        <v>68.47</v>
      </c>
      <c r="I9118" s="188">
        <v>8.032715057689499</v>
      </c>
      <c r="J9118" s="192">
        <v>750</v>
      </c>
      <c r="K9118" s="191">
        <v>66.55</v>
      </c>
      <c r="L9118" s="193">
        <v>11.269722013523667</v>
      </c>
    </row>
    <row r="9119" spans="1:12" x14ac:dyDescent="0.25">
      <c r="A9119" s="239" t="s">
        <v>19451</v>
      </c>
      <c r="B9119" s="189" t="s">
        <v>7475</v>
      </c>
      <c r="C9119" s="190" t="s">
        <v>7474</v>
      </c>
      <c r="D9119" s="190" t="s">
        <v>19452</v>
      </c>
      <c r="E9119" s="190" t="s">
        <v>20867</v>
      </c>
      <c r="F9119" s="190" t="s">
        <v>20870</v>
      </c>
      <c r="G9119" s="192">
        <v>0</v>
      </c>
      <c r="H9119" s="191">
        <v>0</v>
      </c>
      <c r="I9119" s="188">
        <v>0</v>
      </c>
      <c r="J9119" s="192">
        <v>0</v>
      </c>
      <c r="K9119" s="191">
        <v>0</v>
      </c>
      <c r="L9119" s="193">
        <v>0</v>
      </c>
    </row>
    <row r="9120" spans="1:12" x14ac:dyDescent="0.25">
      <c r="A9120" s="239" t="s">
        <v>19453</v>
      </c>
      <c r="B9120" s="189" t="s">
        <v>7475</v>
      </c>
      <c r="C9120" s="190" t="s">
        <v>7474</v>
      </c>
      <c r="D9120" s="190" t="s">
        <v>5001</v>
      </c>
      <c r="E9120" s="190" t="s">
        <v>20867</v>
      </c>
      <c r="F9120" s="190" t="s">
        <v>20869</v>
      </c>
      <c r="G9120" s="192">
        <v>3500</v>
      </c>
      <c r="H9120" s="191">
        <v>59.96</v>
      </c>
      <c r="I9120" s="188">
        <v>58.372248165443629</v>
      </c>
      <c r="J9120" s="192">
        <v>3500</v>
      </c>
      <c r="K9120" s="191">
        <v>60.17</v>
      </c>
      <c r="L9120" s="193">
        <v>58.168522519528004</v>
      </c>
    </row>
    <row r="9121" spans="1:12" x14ac:dyDescent="0.25">
      <c r="A9121" s="239" t="s">
        <v>19454</v>
      </c>
      <c r="B9121" s="189" t="s">
        <v>7475</v>
      </c>
      <c r="C9121" s="190" t="s">
        <v>7474</v>
      </c>
      <c r="D9121" s="190" t="s">
        <v>19455</v>
      </c>
      <c r="E9121" s="190" t="s">
        <v>20867</v>
      </c>
      <c r="F9121" s="190" t="s">
        <v>20870</v>
      </c>
      <c r="G9121" s="192">
        <v>0</v>
      </c>
      <c r="H9121" s="191">
        <v>0</v>
      </c>
      <c r="I9121" s="188">
        <v>0</v>
      </c>
      <c r="J9121" s="192">
        <v>0</v>
      </c>
      <c r="K9121" s="191">
        <v>0</v>
      </c>
      <c r="L9121" s="193">
        <v>0</v>
      </c>
    </row>
    <row r="9122" spans="1:12" x14ac:dyDescent="0.25">
      <c r="A9122" s="239" t="s">
        <v>19456</v>
      </c>
      <c r="B9122" s="189" t="s">
        <v>7475</v>
      </c>
      <c r="C9122" s="190" t="s">
        <v>7474</v>
      </c>
      <c r="D9122" s="190" t="s">
        <v>19457</v>
      </c>
      <c r="E9122" s="190" t="s">
        <v>20867</v>
      </c>
      <c r="F9122" s="190" t="s">
        <v>20870</v>
      </c>
      <c r="G9122" s="192">
        <v>0</v>
      </c>
      <c r="H9122" s="191">
        <v>0</v>
      </c>
      <c r="I9122" s="188">
        <v>0</v>
      </c>
      <c r="J9122" s="192">
        <v>0</v>
      </c>
      <c r="K9122" s="191">
        <v>0</v>
      </c>
      <c r="L9122" s="193">
        <v>0</v>
      </c>
    </row>
    <row r="9123" spans="1:12" x14ac:dyDescent="0.25">
      <c r="A9123" s="239" t="s">
        <v>19458</v>
      </c>
      <c r="B9123" s="189" t="s">
        <v>7475</v>
      </c>
      <c r="C9123" s="190" t="s">
        <v>7474</v>
      </c>
      <c r="D9123" s="190" t="s">
        <v>19459</v>
      </c>
      <c r="E9123" s="190" t="s">
        <v>20867</v>
      </c>
      <c r="F9123" s="190" t="s">
        <v>20870</v>
      </c>
      <c r="G9123" s="192">
        <v>0</v>
      </c>
      <c r="H9123" s="191">
        <v>0</v>
      </c>
      <c r="I9123" s="188">
        <v>0</v>
      </c>
      <c r="J9123" s="192">
        <v>0</v>
      </c>
      <c r="K9123" s="191">
        <v>0</v>
      </c>
      <c r="L9123" s="193">
        <v>0</v>
      </c>
    </row>
    <row r="9124" spans="1:12" x14ac:dyDescent="0.25">
      <c r="A9124" s="239" t="s">
        <v>19460</v>
      </c>
      <c r="B9124" s="189" t="s">
        <v>7475</v>
      </c>
      <c r="C9124" s="190" t="s">
        <v>7474</v>
      </c>
      <c r="D9124" s="190" t="s">
        <v>5002</v>
      </c>
      <c r="E9124" s="190" t="s">
        <v>20867</v>
      </c>
      <c r="F9124" s="190" t="s">
        <v>20869</v>
      </c>
      <c r="G9124" s="192">
        <v>6000</v>
      </c>
      <c r="H9124" s="191">
        <v>242.23</v>
      </c>
      <c r="I9124" s="188">
        <v>24.769846839780374</v>
      </c>
      <c r="J9124" s="192">
        <v>6000</v>
      </c>
      <c r="K9124" s="191">
        <v>245.83</v>
      </c>
      <c r="L9124" s="193">
        <v>24.407110604889557</v>
      </c>
    </row>
    <row r="9125" spans="1:12" x14ac:dyDescent="0.25">
      <c r="A9125" s="239" t="s">
        <v>19461</v>
      </c>
      <c r="B9125" s="189" t="s">
        <v>7475</v>
      </c>
      <c r="C9125" s="190" t="s">
        <v>7474</v>
      </c>
      <c r="D9125" s="190" t="s">
        <v>5003</v>
      </c>
      <c r="E9125" s="190" t="s">
        <v>20867</v>
      </c>
      <c r="F9125" s="190" t="s">
        <v>20869</v>
      </c>
      <c r="G9125" s="192">
        <v>2354</v>
      </c>
      <c r="H9125" s="191">
        <v>126.09</v>
      </c>
      <c r="I9125" s="188">
        <v>18.669204536442223</v>
      </c>
      <c r="J9125" s="192">
        <v>2424</v>
      </c>
      <c r="K9125" s="191">
        <v>125.62</v>
      </c>
      <c r="L9125" s="193">
        <v>19.296290399617895</v>
      </c>
    </row>
    <row r="9126" spans="1:12" x14ac:dyDescent="0.25">
      <c r="A9126" s="239" t="s">
        <v>19462</v>
      </c>
      <c r="B9126" s="189" t="s">
        <v>7475</v>
      </c>
      <c r="C9126" s="190" t="s">
        <v>7474</v>
      </c>
      <c r="D9126" s="190" t="s">
        <v>19463</v>
      </c>
      <c r="E9126" s="190" t="s">
        <v>20867</v>
      </c>
      <c r="F9126" s="190" t="s">
        <v>20870</v>
      </c>
      <c r="G9126" s="192">
        <v>0</v>
      </c>
      <c r="H9126" s="191">
        <v>0</v>
      </c>
      <c r="I9126" s="188">
        <v>0</v>
      </c>
      <c r="J9126" s="192">
        <v>0</v>
      </c>
      <c r="K9126" s="191">
        <v>0</v>
      </c>
      <c r="L9126" s="193">
        <v>0</v>
      </c>
    </row>
    <row r="9127" spans="1:12" x14ac:dyDescent="0.25">
      <c r="A9127" s="239" t="s">
        <v>19464</v>
      </c>
      <c r="B9127" s="189" t="s">
        <v>7475</v>
      </c>
      <c r="C9127" s="190" t="s">
        <v>7474</v>
      </c>
      <c r="D9127" s="190" t="s">
        <v>19465</v>
      </c>
      <c r="E9127" s="190" t="s">
        <v>20867</v>
      </c>
      <c r="F9127" s="190" t="s">
        <v>20870</v>
      </c>
      <c r="G9127" s="192">
        <v>0</v>
      </c>
      <c r="H9127" s="191">
        <v>0</v>
      </c>
      <c r="I9127" s="188">
        <v>0</v>
      </c>
      <c r="J9127" s="192">
        <v>0</v>
      </c>
      <c r="K9127" s="191">
        <v>0</v>
      </c>
      <c r="L9127" s="193">
        <v>0</v>
      </c>
    </row>
    <row r="9128" spans="1:12" x14ac:dyDescent="0.25">
      <c r="A9128" s="239" t="s">
        <v>19466</v>
      </c>
      <c r="B9128" s="189" t="s">
        <v>7475</v>
      </c>
      <c r="C9128" s="190" t="s">
        <v>7474</v>
      </c>
      <c r="D9128" s="190" t="s">
        <v>5004</v>
      </c>
      <c r="E9128" s="190" t="s">
        <v>20867</v>
      </c>
      <c r="F9128" s="190" t="s">
        <v>20869</v>
      </c>
      <c r="G9128" s="192">
        <v>3328</v>
      </c>
      <c r="H9128" s="191">
        <v>119.12</v>
      </c>
      <c r="I9128" s="188">
        <v>27.938213566151777</v>
      </c>
      <c r="J9128" s="192">
        <v>3395</v>
      </c>
      <c r="K9128" s="191">
        <v>116.15</v>
      </c>
      <c r="L9128" s="193">
        <v>29.229444683598793</v>
      </c>
    </row>
    <row r="9129" spans="1:12" x14ac:dyDescent="0.25">
      <c r="A9129" s="239" t="s">
        <v>19467</v>
      </c>
      <c r="B9129" s="189" t="s">
        <v>7475</v>
      </c>
      <c r="C9129" s="190" t="s">
        <v>7474</v>
      </c>
      <c r="D9129" s="190" t="s">
        <v>1512</v>
      </c>
      <c r="E9129" s="190" t="s">
        <v>20867</v>
      </c>
      <c r="F9129" s="190" t="s">
        <v>20869</v>
      </c>
      <c r="G9129" s="192">
        <v>36586</v>
      </c>
      <c r="H9129" s="191">
        <v>1230.23</v>
      </c>
      <c r="I9129" s="188">
        <v>29.739154467050877</v>
      </c>
      <c r="J9129" s="192">
        <v>36586</v>
      </c>
      <c r="K9129" s="191">
        <v>1235.58</v>
      </c>
      <c r="L9129" s="193">
        <v>29.610385406044127</v>
      </c>
    </row>
    <row r="9130" spans="1:12" x14ac:dyDescent="0.25">
      <c r="A9130" s="239" t="s">
        <v>19468</v>
      </c>
      <c r="B9130" s="189" t="s">
        <v>7475</v>
      </c>
      <c r="C9130" s="190" t="s">
        <v>7474</v>
      </c>
      <c r="D9130" s="190" t="s">
        <v>1513</v>
      </c>
      <c r="E9130" s="190" t="s">
        <v>20867</v>
      </c>
      <c r="F9130" s="190" t="s">
        <v>20869</v>
      </c>
      <c r="G9130" s="192">
        <v>7500</v>
      </c>
      <c r="H9130" s="191">
        <v>350.86</v>
      </c>
      <c r="I9130" s="188">
        <v>21.37604742632389</v>
      </c>
      <c r="J9130" s="192">
        <v>7750</v>
      </c>
      <c r="K9130" s="191">
        <v>346.63</v>
      </c>
      <c r="L9130" s="193">
        <v>22.358134033407381</v>
      </c>
    </row>
    <row r="9131" spans="1:12" x14ac:dyDescent="0.25">
      <c r="A9131" s="239" t="s">
        <v>19469</v>
      </c>
      <c r="B9131" s="189" t="s">
        <v>7477</v>
      </c>
      <c r="C9131" s="190" t="s">
        <v>7476</v>
      </c>
      <c r="D9131" s="190" t="s">
        <v>1514</v>
      </c>
      <c r="E9131" s="190" t="s">
        <v>20867</v>
      </c>
      <c r="F9131" s="190" t="s">
        <v>20869</v>
      </c>
      <c r="G9131" s="192">
        <v>21669</v>
      </c>
      <c r="H9131" s="191">
        <v>451.28</v>
      </c>
      <c r="I9131" s="188">
        <v>48.016752348874313</v>
      </c>
      <c r="J9131" s="192">
        <v>21523</v>
      </c>
      <c r="K9131" s="191">
        <v>448.2</v>
      </c>
      <c r="L9131" s="193">
        <v>48.020972780008925</v>
      </c>
    </row>
    <row r="9132" spans="1:12" x14ac:dyDescent="0.25">
      <c r="A9132" s="239" t="s">
        <v>19470</v>
      </c>
      <c r="B9132" s="189" t="s">
        <v>7477</v>
      </c>
      <c r="C9132" s="190" t="s">
        <v>7476</v>
      </c>
      <c r="D9132" s="190" t="s">
        <v>7094</v>
      </c>
      <c r="E9132" s="190" t="s">
        <v>20867</v>
      </c>
      <c r="F9132" s="190" t="s">
        <v>20869</v>
      </c>
      <c r="G9132" s="192">
        <v>35830</v>
      </c>
      <c r="H9132" s="191">
        <v>1590.78</v>
      </c>
      <c r="I9132" s="188">
        <v>22.523541910257862</v>
      </c>
      <c r="J9132" s="192">
        <v>35986</v>
      </c>
      <c r="K9132" s="191">
        <v>1609.3</v>
      </c>
      <c r="L9132" s="193">
        <v>22.361275088547817</v>
      </c>
    </row>
    <row r="9133" spans="1:12" x14ac:dyDescent="0.25">
      <c r="A9133" s="239" t="s">
        <v>19471</v>
      </c>
      <c r="B9133" s="189" t="s">
        <v>7477</v>
      </c>
      <c r="C9133" s="190" t="s">
        <v>7476</v>
      </c>
      <c r="D9133" s="190" t="s">
        <v>1515</v>
      </c>
      <c r="E9133" s="190" t="s">
        <v>20867</v>
      </c>
      <c r="F9133" s="190" t="s">
        <v>20869</v>
      </c>
      <c r="G9133" s="192">
        <v>8500</v>
      </c>
      <c r="H9133" s="191">
        <v>435.25</v>
      </c>
      <c r="I9133" s="188">
        <v>19.529006318207927</v>
      </c>
      <c r="J9133" s="192">
        <v>9500</v>
      </c>
      <c r="K9133" s="191">
        <v>444.1</v>
      </c>
      <c r="L9133" s="193">
        <v>21.391578473316819</v>
      </c>
    </row>
    <row r="9134" spans="1:12" x14ac:dyDescent="0.25">
      <c r="A9134" s="239" t="s">
        <v>19472</v>
      </c>
      <c r="B9134" s="189" t="s">
        <v>7477</v>
      </c>
      <c r="C9134" s="190" t="s">
        <v>7476</v>
      </c>
      <c r="D9134" s="190" t="s">
        <v>1516</v>
      </c>
      <c r="E9134" s="190" t="s">
        <v>20867</v>
      </c>
      <c r="F9134" s="190" t="s">
        <v>20869</v>
      </c>
      <c r="G9134" s="192">
        <v>109600</v>
      </c>
      <c r="H9134" s="191">
        <v>1331.48</v>
      </c>
      <c r="I9134" s="188">
        <v>82.314417039685168</v>
      </c>
      <c r="J9134" s="192">
        <v>113000</v>
      </c>
      <c r="K9134" s="191">
        <v>1346.2</v>
      </c>
      <c r="L9134" s="193">
        <v>83.939979200713111</v>
      </c>
    </row>
    <row r="9135" spans="1:12" x14ac:dyDescent="0.25">
      <c r="A9135" s="239" t="s">
        <v>19473</v>
      </c>
      <c r="B9135" s="189" t="s">
        <v>7477</v>
      </c>
      <c r="C9135" s="190" t="s">
        <v>7476</v>
      </c>
      <c r="D9135" s="190" t="s">
        <v>1517</v>
      </c>
      <c r="E9135" s="190" t="s">
        <v>20867</v>
      </c>
      <c r="F9135" s="190" t="s">
        <v>20869</v>
      </c>
      <c r="G9135" s="192">
        <v>27832</v>
      </c>
      <c r="H9135" s="191">
        <v>622.36</v>
      </c>
      <c r="I9135" s="188">
        <v>44.720097692653766</v>
      </c>
      <c r="J9135" s="192">
        <v>28710</v>
      </c>
      <c r="K9135" s="191">
        <v>625.20000000000005</v>
      </c>
      <c r="L9135" s="193">
        <v>45.921305182341648</v>
      </c>
    </row>
    <row r="9136" spans="1:12" x14ac:dyDescent="0.25">
      <c r="A9136" s="239" t="s">
        <v>19474</v>
      </c>
      <c r="B9136" s="189" t="s">
        <v>7477</v>
      </c>
      <c r="C9136" s="190" t="s">
        <v>7476</v>
      </c>
      <c r="D9136" s="190" t="s">
        <v>1518</v>
      </c>
      <c r="E9136" s="190" t="s">
        <v>20867</v>
      </c>
      <c r="F9136" s="190" t="s">
        <v>20869</v>
      </c>
      <c r="G9136" s="192">
        <v>245808</v>
      </c>
      <c r="H9136" s="191">
        <v>4925.0600000000004</v>
      </c>
      <c r="I9136" s="188">
        <v>49.909645770812944</v>
      </c>
      <c r="J9136" s="192">
        <v>268818</v>
      </c>
      <c r="K9136" s="191">
        <v>4986.2</v>
      </c>
      <c r="L9136" s="193">
        <v>53.912398219084679</v>
      </c>
    </row>
    <row r="9137" spans="1:12" x14ac:dyDescent="0.25">
      <c r="A9137" s="239" t="s">
        <v>19475</v>
      </c>
      <c r="B9137" s="189" t="s">
        <v>7477</v>
      </c>
      <c r="C9137" s="190" t="s">
        <v>7476</v>
      </c>
      <c r="D9137" s="190" t="s">
        <v>1519</v>
      </c>
      <c r="E9137" s="190" t="s">
        <v>20867</v>
      </c>
      <c r="F9137" s="190" t="s">
        <v>20869</v>
      </c>
      <c r="G9137" s="192">
        <v>4938</v>
      </c>
      <c r="H9137" s="191">
        <v>222.74</v>
      </c>
      <c r="I9137" s="188">
        <v>22.169345425159378</v>
      </c>
      <c r="J9137" s="192">
        <v>5000</v>
      </c>
      <c r="K9137" s="191">
        <v>230.7</v>
      </c>
      <c r="L9137" s="193">
        <v>21.673168617251843</v>
      </c>
    </row>
    <row r="9138" spans="1:12" x14ac:dyDescent="0.25">
      <c r="A9138" s="239" t="s">
        <v>19476</v>
      </c>
      <c r="B9138" s="189" t="s">
        <v>7477</v>
      </c>
      <c r="C9138" s="190" t="s">
        <v>7476</v>
      </c>
      <c r="D9138" s="190" t="s">
        <v>1520</v>
      </c>
      <c r="E9138" s="190" t="s">
        <v>20867</v>
      </c>
      <c r="F9138" s="190" t="s">
        <v>20869</v>
      </c>
      <c r="G9138" s="192">
        <v>29000</v>
      </c>
      <c r="H9138" s="191">
        <v>517.61</v>
      </c>
      <c r="I9138" s="188">
        <v>56.02673827785398</v>
      </c>
      <c r="J9138" s="192">
        <v>30000</v>
      </c>
      <c r="K9138" s="191">
        <v>518.29999999999995</v>
      </c>
      <c r="L9138" s="193">
        <v>57.881535790082971</v>
      </c>
    </row>
    <row r="9139" spans="1:12" x14ac:dyDescent="0.25">
      <c r="A9139" s="239" t="s">
        <v>19477</v>
      </c>
      <c r="B9139" s="189" t="s">
        <v>7477</v>
      </c>
      <c r="C9139" s="190" t="s">
        <v>7476</v>
      </c>
      <c r="D9139" s="190" t="s">
        <v>1521</v>
      </c>
      <c r="E9139" s="190" t="s">
        <v>20867</v>
      </c>
      <c r="F9139" s="190" t="s">
        <v>20869</v>
      </c>
      <c r="G9139" s="192">
        <v>29341</v>
      </c>
      <c r="H9139" s="191">
        <v>1123.0999999999999</v>
      </c>
      <c r="I9139" s="188">
        <v>26.125011129908291</v>
      </c>
      <c r="J9139" s="192">
        <v>29376</v>
      </c>
      <c r="K9139" s="191">
        <v>1124.5</v>
      </c>
      <c r="L9139" s="193">
        <v>26.12361049355269</v>
      </c>
    </row>
    <row r="9140" spans="1:12" x14ac:dyDescent="0.25">
      <c r="A9140" s="239" t="s">
        <v>19478</v>
      </c>
      <c r="B9140" s="189" t="s">
        <v>7477</v>
      </c>
      <c r="C9140" s="190" t="s">
        <v>7476</v>
      </c>
      <c r="D9140" s="190" t="s">
        <v>4157</v>
      </c>
      <c r="E9140" s="190" t="s">
        <v>20867</v>
      </c>
      <c r="F9140" s="190" t="s">
        <v>20869</v>
      </c>
      <c r="G9140" s="192">
        <v>60105</v>
      </c>
      <c r="H9140" s="191">
        <v>1167.3900000000001</v>
      </c>
      <c r="I9140" s="188">
        <v>51.486649705753855</v>
      </c>
      <c r="J9140" s="192">
        <v>61065</v>
      </c>
      <c r="K9140" s="191">
        <v>1162.8</v>
      </c>
      <c r="L9140" s="193">
        <v>52.515479876160995</v>
      </c>
    </row>
    <row r="9141" spans="1:12" x14ac:dyDescent="0.25">
      <c r="A9141" s="239" t="s">
        <v>19479</v>
      </c>
      <c r="B9141" s="189" t="s">
        <v>7477</v>
      </c>
      <c r="C9141" s="190" t="s">
        <v>7476</v>
      </c>
      <c r="D9141" s="190" t="s">
        <v>3463</v>
      </c>
      <c r="E9141" s="190" t="s">
        <v>20867</v>
      </c>
      <c r="F9141" s="190" t="s">
        <v>20869</v>
      </c>
      <c r="G9141" s="192">
        <v>907859</v>
      </c>
      <c r="H9141" s="191">
        <v>16253.11</v>
      </c>
      <c r="I9141" s="188">
        <v>55.857555876998305</v>
      </c>
      <c r="J9141" s="192">
        <v>932313</v>
      </c>
      <c r="K9141" s="191">
        <v>16393.5</v>
      </c>
      <c r="L9141" s="193">
        <v>56.870893951871167</v>
      </c>
    </row>
    <row r="9142" spans="1:12" x14ac:dyDescent="0.25">
      <c r="A9142" s="239" t="s">
        <v>19480</v>
      </c>
      <c r="B9142" s="189" t="s">
        <v>7477</v>
      </c>
      <c r="C9142" s="190" t="s">
        <v>7476</v>
      </c>
      <c r="D9142" s="190" t="s">
        <v>1522</v>
      </c>
      <c r="E9142" s="190" t="s">
        <v>20867</v>
      </c>
      <c r="F9142" s="190" t="s">
        <v>20869</v>
      </c>
      <c r="G9142" s="192">
        <v>34000</v>
      </c>
      <c r="H9142" s="191">
        <v>819.45</v>
      </c>
      <c r="I9142" s="188">
        <v>41.49124412715846</v>
      </c>
      <c r="J9142" s="192">
        <v>35000</v>
      </c>
      <c r="K9142" s="191">
        <v>843.3</v>
      </c>
      <c r="L9142" s="193">
        <v>41.503616743744814</v>
      </c>
    </row>
    <row r="9143" spans="1:12" x14ac:dyDescent="0.25">
      <c r="A9143" s="239" t="s">
        <v>19481</v>
      </c>
      <c r="B9143" s="189" t="s">
        <v>7477</v>
      </c>
      <c r="C9143" s="190" t="s">
        <v>7476</v>
      </c>
      <c r="D9143" s="190" t="s">
        <v>1523</v>
      </c>
      <c r="E9143" s="190" t="s">
        <v>20867</v>
      </c>
      <c r="F9143" s="190" t="s">
        <v>20869</v>
      </c>
      <c r="G9143" s="192">
        <v>438506</v>
      </c>
      <c r="H9143" s="191">
        <v>8468.14</v>
      </c>
      <c r="I9143" s="188">
        <v>51.783036180318234</v>
      </c>
      <c r="J9143" s="192">
        <v>449026</v>
      </c>
      <c r="K9143" s="191">
        <v>8502.5</v>
      </c>
      <c r="L9143" s="193">
        <v>52.81105557189062</v>
      </c>
    </row>
    <row r="9144" spans="1:12" x14ac:dyDescent="0.25">
      <c r="A9144" s="239" t="s">
        <v>19482</v>
      </c>
      <c r="B9144" s="189" t="s">
        <v>7477</v>
      </c>
      <c r="C9144" s="190" t="s">
        <v>7476</v>
      </c>
      <c r="D9144" s="190" t="s">
        <v>1524</v>
      </c>
      <c r="E9144" s="190" t="s">
        <v>20867</v>
      </c>
      <c r="F9144" s="190" t="s">
        <v>20869</v>
      </c>
      <c r="G9144" s="192">
        <v>9807</v>
      </c>
      <c r="H9144" s="191">
        <v>415.18</v>
      </c>
      <c r="I9144" s="188">
        <v>23.621080013488125</v>
      </c>
      <c r="J9144" s="192">
        <v>9570</v>
      </c>
      <c r="K9144" s="191">
        <v>419.4</v>
      </c>
      <c r="L9144" s="193">
        <v>22.818311874105866</v>
      </c>
    </row>
    <row r="9145" spans="1:12" x14ac:dyDescent="0.25">
      <c r="A9145" s="239" t="s">
        <v>19483</v>
      </c>
      <c r="B9145" s="189" t="s">
        <v>7477</v>
      </c>
      <c r="C9145" s="190" t="s">
        <v>7476</v>
      </c>
      <c r="D9145" s="190" t="s">
        <v>1525</v>
      </c>
      <c r="E9145" s="190" t="s">
        <v>20867</v>
      </c>
      <c r="F9145" s="190" t="s">
        <v>20869</v>
      </c>
      <c r="G9145" s="192">
        <v>6887</v>
      </c>
      <c r="H9145" s="191">
        <v>154.97999999999999</v>
      </c>
      <c r="I9145" s="188">
        <v>44.437991998967611</v>
      </c>
      <c r="J9145" s="192">
        <v>6887</v>
      </c>
      <c r="K9145" s="191">
        <v>158.69999999999999</v>
      </c>
      <c r="L9145" s="193">
        <v>43.396345305608065</v>
      </c>
    </row>
    <row r="9146" spans="1:12" x14ac:dyDescent="0.25">
      <c r="A9146" s="239" t="s">
        <v>19484</v>
      </c>
      <c r="B9146" s="189" t="s">
        <v>7477</v>
      </c>
      <c r="C9146" s="190" t="s">
        <v>7476</v>
      </c>
      <c r="D9146" s="190" t="s">
        <v>902</v>
      </c>
      <c r="E9146" s="190" t="s">
        <v>20867</v>
      </c>
      <c r="F9146" s="190" t="s">
        <v>20869</v>
      </c>
      <c r="G9146" s="192">
        <v>221000</v>
      </c>
      <c r="H9146" s="191">
        <v>7249.5</v>
      </c>
      <c r="I9146" s="188">
        <v>30.484861024898269</v>
      </c>
      <c r="J9146" s="192">
        <v>221000</v>
      </c>
      <c r="K9146" s="191">
        <v>7405.2</v>
      </c>
      <c r="L9146" s="193">
        <v>29.843893480257119</v>
      </c>
    </row>
    <row r="9147" spans="1:12" x14ac:dyDescent="0.25">
      <c r="A9147" s="239" t="s">
        <v>19485</v>
      </c>
      <c r="B9147" s="189" t="s">
        <v>7477</v>
      </c>
      <c r="C9147" s="190" t="s">
        <v>7476</v>
      </c>
      <c r="D9147" s="190" t="s">
        <v>903</v>
      </c>
      <c r="E9147" s="190" t="s">
        <v>20867</v>
      </c>
      <c r="F9147" s="190" t="s">
        <v>20869</v>
      </c>
      <c r="G9147" s="192">
        <v>500</v>
      </c>
      <c r="H9147" s="191">
        <v>99.52</v>
      </c>
      <c r="I9147" s="188">
        <v>5.02411575562701</v>
      </c>
      <c r="J9147" s="192">
        <v>500</v>
      </c>
      <c r="K9147" s="191">
        <v>100.8</v>
      </c>
      <c r="L9147" s="193">
        <v>4.9603174603174605</v>
      </c>
    </row>
    <row r="9148" spans="1:12" x14ac:dyDescent="0.25">
      <c r="A9148" s="239" t="s">
        <v>19486</v>
      </c>
      <c r="B9148" s="189" t="s">
        <v>7477</v>
      </c>
      <c r="C9148" s="190" t="s">
        <v>7476</v>
      </c>
      <c r="D9148" s="190" t="s">
        <v>904</v>
      </c>
      <c r="E9148" s="190" t="s">
        <v>20867</v>
      </c>
      <c r="F9148" s="190" t="s">
        <v>20869</v>
      </c>
      <c r="G9148" s="192">
        <v>9425</v>
      </c>
      <c r="H9148" s="191">
        <v>356.44</v>
      </c>
      <c r="I9148" s="188">
        <v>26.442037930647516</v>
      </c>
      <c r="J9148" s="192">
        <v>9887</v>
      </c>
      <c r="K9148" s="191">
        <v>361.9</v>
      </c>
      <c r="L9148" s="193">
        <v>27.319701575020726</v>
      </c>
    </row>
    <row r="9149" spans="1:12" x14ac:dyDescent="0.25">
      <c r="A9149" s="239" t="s">
        <v>19487</v>
      </c>
      <c r="B9149" s="189" t="s">
        <v>7477</v>
      </c>
      <c r="C9149" s="190" t="s">
        <v>7476</v>
      </c>
      <c r="D9149" s="190" t="s">
        <v>427</v>
      </c>
      <c r="E9149" s="190" t="s">
        <v>20867</v>
      </c>
      <c r="F9149" s="190" t="s">
        <v>20869</v>
      </c>
      <c r="G9149" s="192">
        <v>17938</v>
      </c>
      <c r="H9149" s="191">
        <v>351.11</v>
      </c>
      <c r="I9149" s="188">
        <v>51.089402181652474</v>
      </c>
      <c r="J9149" s="192">
        <v>20945</v>
      </c>
      <c r="K9149" s="191">
        <v>354.7</v>
      </c>
      <c r="L9149" s="193">
        <v>59.049901325063438</v>
      </c>
    </row>
    <row r="9150" spans="1:12" x14ac:dyDescent="0.25">
      <c r="A9150" s="239" t="s">
        <v>19488</v>
      </c>
      <c r="B9150" s="189" t="s">
        <v>7477</v>
      </c>
      <c r="C9150" s="190" t="s">
        <v>7476</v>
      </c>
      <c r="D9150" s="190" t="s">
        <v>428</v>
      </c>
      <c r="E9150" s="190" t="s">
        <v>20867</v>
      </c>
      <c r="F9150" s="190" t="s">
        <v>20869</v>
      </c>
      <c r="G9150" s="192">
        <v>153866</v>
      </c>
      <c r="H9150" s="191">
        <v>3295.25</v>
      </c>
      <c r="I9150" s="188">
        <v>46.693270616796902</v>
      </c>
      <c r="J9150" s="192">
        <v>163098</v>
      </c>
      <c r="K9150" s="191">
        <v>3294.2</v>
      </c>
      <c r="L9150" s="193">
        <v>49.510655090765589</v>
      </c>
    </row>
    <row r="9151" spans="1:12" x14ac:dyDescent="0.25">
      <c r="A9151" s="239" t="s">
        <v>19489</v>
      </c>
      <c r="B9151" s="189" t="s">
        <v>7477</v>
      </c>
      <c r="C9151" s="190" t="s">
        <v>7476</v>
      </c>
      <c r="D9151" s="190" t="s">
        <v>429</v>
      </c>
      <c r="E9151" s="190" t="s">
        <v>20867</v>
      </c>
      <c r="F9151" s="190" t="s">
        <v>20869</v>
      </c>
      <c r="G9151" s="192">
        <v>35716</v>
      </c>
      <c r="H9151" s="191">
        <v>1685.19</v>
      </c>
      <c r="I9151" s="188">
        <v>21.194049335683218</v>
      </c>
      <c r="J9151" s="192">
        <v>36350</v>
      </c>
      <c r="K9151" s="191">
        <v>1707.2</v>
      </c>
      <c r="L9151" s="193">
        <v>21.292174320524836</v>
      </c>
    </row>
    <row r="9152" spans="1:12" x14ac:dyDescent="0.25">
      <c r="A9152" s="239" t="s">
        <v>19490</v>
      </c>
      <c r="B9152" s="189" t="s">
        <v>7479</v>
      </c>
      <c r="C9152" s="190" t="s">
        <v>7478</v>
      </c>
      <c r="D9152" s="190" t="s">
        <v>430</v>
      </c>
      <c r="E9152" s="190" t="s">
        <v>20867</v>
      </c>
      <c r="F9152" s="190" t="s">
        <v>20869</v>
      </c>
      <c r="G9152" s="192">
        <v>568</v>
      </c>
      <c r="H9152" s="191">
        <v>59.2</v>
      </c>
      <c r="I9152" s="188">
        <v>9.5945945945945947</v>
      </c>
      <c r="J9152" s="192">
        <v>573</v>
      </c>
      <c r="K9152" s="191">
        <v>59.1</v>
      </c>
      <c r="L9152" s="193">
        <v>9.6954314720812178</v>
      </c>
    </row>
    <row r="9153" spans="1:12" x14ac:dyDescent="0.25">
      <c r="A9153" s="239" t="s">
        <v>19491</v>
      </c>
      <c r="B9153" s="189" t="s">
        <v>7479</v>
      </c>
      <c r="C9153" s="190" t="s">
        <v>7478</v>
      </c>
      <c r="D9153" s="190" t="s">
        <v>431</v>
      </c>
      <c r="E9153" s="190" t="s">
        <v>20867</v>
      </c>
      <c r="F9153" s="190" t="s">
        <v>20869</v>
      </c>
      <c r="G9153" s="192">
        <v>23440</v>
      </c>
      <c r="H9153" s="191">
        <v>427.5</v>
      </c>
      <c r="I9153" s="188">
        <v>54.830409356725148</v>
      </c>
      <c r="J9153" s="192">
        <v>23621</v>
      </c>
      <c r="K9153" s="191">
        <v>428.1</v>
      </c>
      <c r="L9153" s="193">
        <v>55.176360663396402</v>
      </c>
    </row>
    <row r="9154" spans="1:12" x14ac:dyDescent="0.25">
      <c r="A9154" s="239" t="s">
        <v>19492</v>
      </c>
      <c r="B9154" s="189" t="s">
        <v>7479</v>
      </c>
      <c r="C9154" s="190" t="s">
        <v>7478</v>
      </c>
      <c r="D9154" s="190" t="s">
        <v>2873</v>
      </c>
      <c r="E9154" s="190" t="s">
        <v>20867</v>
      </c>
      <c r="F9154" s="190" t="s">
        <v>20869</v>
      </c>
      <c r="G9154" s="192">
        <v>13928</v>
      </c>
      <c r="H9154" s="191">
        <v>291.8</v>
      </c>
      <c r="I9154" s="188">
        <v>47.731322823851954</v>
      </c>
      <c r="J9154" s="192">
        <v>15409</v>
      </c>
      <c r="K9154" s="191">
        <v>299.7</v>
      </c>
      <c r="L9154" s="193">
        <v>51.41474808141475</v>
      </c>
    </row>
    <row r="9155" spans="1:12" x14ac:dyDescent="0.25">
      <c r="A9155" s="239" t="s">
        <v>19493</v>
      </c>
      <c r="B9155" s="189" t="s">
        <v>7479</v>
      </c>
      <c r="C9155" s="190" t="s">
        <v>7478</v>
      </c>
      <c r="D9155" s="190" t="s">
        <v>432</v>
      </c>
      <c r="E9155" s="190" t="s">
        <v>20867</v>
      </c>
      <c r="F9155" s="190" t="s">
        <v>20869</v>
      </c>
      <c r="G9155" s="192">
        <v>10478</v>
      </c>
      <c r="H9155" s="191">
        <v>118.2</v>
      </c>
      <c r="I9155" s="188">
        <v>88.646362098138752</v>
      </c>
      <c r="J9155" s="192">
        <v>10582</v>
      </c>
      <c r="K9155" s="191">
        <v>121.1</v>
      </c>
      <c r="L9155" s="193">
        <v>87.382328654004965</v>
      </c>
    </row>
    <row r="9156" spans="1:12" x14ac:dyDescent="0.25">
      <c r="A9156" s="239" t="s">
        <v>19494</v>
      </c>
      <c r="B9156" s="189" t="s">
        <v>7479</v>
      </c>
      <c r="C9156" s="190" t="s">
        <v>7478</v>
      </c>
      <c r="D9156" s="190" t="s">
        <v>433</v>
      </c>
      <c r="E9156" s="190" t="s">
        <v>20867</v>
      </c>
      <c r="F9156" s="190" t="s">
        <v>20869</v>
      </c>
      <c r="G9156" s="192">
        <v>82283</v>
      </c>
      <c r="H9156" s="191">
        <v>1688.5</v>
      </c>
      <c r="I9156" s="188">
        <v>48.731418418714838</v>
      </c>
      <c r="J9156" s="192">
        <v>82283</v>
      </c>
      <c r="K9156" s="191">
        <v>1726.6</v>
      </c>
      <c r="L9156" s="193">
        <v>47.656087107610333</v>
      </c>
    </row>
    <row r="9157" spans="1:12" x14ac:dyDescent="0.25">
      <c r="A9157" s="239" t="s">
        <v>19495</v>
      </c>
      <c r="B9157" s="189" t="s">
        <v>7479</v>
      </c>
      <c r="C9157" s="190" t="s">
        <v>7478</v>
      </c>
      <c r="D9157" s="190" t="s">
        <v>434</v>
      </c>
      <c r="E9157" s="190" t="s">
        <v>20867</v>
      </c>
      <c r="F9157" s="190" t="s">
        <v>20869</v>
      </c>
      <c r="G9157" s="192">
        <v>9268</v>
      </c>
      <c r="H9157" s="191">
        <v>410.8</v>
      </c>
      <c r="I9157" s="188">
        <v>22.560856864654333</v>
      </c>
      <c r="J9157" s="192">
        <v>9378</v>
      </c>
      <c r="K9157" s="191">
        <v>412.8</v>
      </c>
      <c r="L9157" s="193">
        <v>22.718023255813954</v>
      </c>
    </row>
    <row r="9158" spans="1:12" x14ac:dyDescent="0.25">
      <c r="A9158" s="239" t="s">
        <v>19496</v>
      </c>
      <c r="B9158" s="189" t="s">
        <v>7479</v>
      </c>
      <c r="C9158" s="190" t="s">
        <v>7478</v>
      </c>
      <c r="D9158" s="190" t="s">
        <v>435</v>
      </c>
      <c r="E9158" s="190" t="s">
        <v>20867</v>
      </c>
      <c r="F9158" s="190" t="s">
        <v>20869</v>
      </c>
      <c r="G9158" s="192">
        <v>29881</v>
      </c>
      <c r="H9158" s="191">
        <v>453.8</v>
      </c>
      <c r="I9158" s="188">
        <v>65.846187747906569</v>
      </c>
      <c r="J9158" s="192">
        <v>29883.5</v>
      </c>
      <c r="K9158" s="191">
        <v>463.4</v>
      </c>
      <c r="L9158" s="193">
        <v>64.487483815278381</v>
      </c>
    </row>
    <row r="9159" spans="1:12" x14ac:dyDescent="0.25">
      <c r="A9159" s="239" t="s">
        <v>19497</v>
      </c>
      <c r="B9159" s="189" t="s">
        <v>7479</v>
      </c>
      <c r="C9159" s="190" t="s">
        <v>7478</v>
      </c>
      <c r="D9159" s="190" t="s">
        <v>436</v>
      </c>
      <c r="E9159" s="190" t="s">
        <v>20867</v>
      </c>
      <c r="F9159" s="190" t="s">
        <v>20869</v>
      </c>
      <c r="G9159" s="192">
        <v>1030140</v>
      </c>
      <c r="H9159" s="191">
        <v>8024.5</v>
      </c>
      <c r="I9159" s="188">
        <v>128.37435354227676</v>
      </c>
      <c r="J9159" s="192">
        <v>1041786</v>
      </c>
      <c r="K9159" s="191">
        <v>8115.5</v>
      </c>
      <c r="L9159" s="193">
        <v>128.36990943256731</v>
      </c>
    </row>
    <row r="9160" spans="1:12" x14ac:dyDescent="0.25">
      <c r="A9160" s="239" t="s">
        <v>19498</v>
      </c>
      <c r="B9160" s="189" t="s">
        <v>7479</v>
      </c>
      <c r="C9160" s="190" t="s">
        <v>7478</v>
      </c>
      <c r="D9160" s="190" t="s">
        <v>437</v>
      </c>
      <c r="E9160" s="190" t="s">
        <v>20867</v>
      </c>
      <c r="F9160" s="190" t="s">
        <v>20869</v>
      </c>
      <c r="G9160" s="192">
        <v>6138</v>
      </c>
      <c r="H9160" s="191">
        <v>129.30000000000001</v>
      </c>
      <c r="I9160" s="188">
        <v>47.470997679814381</v>
      </c>
      <c r="J9160" s="192">
        <v>6138</v>
      </c>
      <c r="K9160" s="191">
        <v>131.80000000000001</v>
      </c>
      <c r="L9160" s="193">
        <v>46.57056145675265</v>
      </c>
    </row>
    <row r="9161" spans="1:12" x14ac:dyDescent="0.25">
      <c r="A9161" s="239" t="s">
        <v>19499</v>
      </c>
      <c r="B9161" s="189" t="s">
        <v>7479</v>
      </c>
      <c r="C9161" s="190" t="s">
        <v>7478</v>
      </c>
      <c r="D9161" s="190" t="s">
        <v>438</v>
      </c>
      <c r="E9161" s="190" t="s">
        <v>20867</v>
      </c>
      <c r="F9161" s="190" t="s">
        <v>20869</v>
      </c>
      <c r="G9161" s="192">
        <v>55756</v>
      </c>
      <c r="H9161" s="191">
        <v>895.2</v>
      </c>
      <c r="I9161" s="188">
        <v>62.283288650580872</v>
      </c>
      <c r="J9161" s="192">
        <v>68834</v>
      </c>
      <c r="K9161" s="191">
        <v>896</v>
      </c>
      <c r="L9161" s="193">
        <v>76.823660714285708</v>
      </c>
    </row>
    <row r="9162" spans="1:12" x14ac:dyDescent="0.25">
      <c r="A9162" s="239" t="s">
        <v>19500</v>
      </c>
      <c r="B9162" s="189" t="s">
        <v>7479</v>
      </c>
      <c r="C9162" s="190" t="s">
        <v>7478</v>
      </c>
      <c r="D9162" s="190" t="s">
        <v>439</v>
      </c>
      <c r="E9162" s="190" t="s">
        <v>20867</v>
      </c>
      <c r="F9162" s="190" t="s">
        <v>20869</v>
      </c>
      <c r="G9162" s="192">
        <v>40092</v>
      </c>
      <c r="H9162" s="191">
        <v>961.2</v>
      </c>
      <c r="I9162" s="188">
        <v>41.710362047440697</v>
      </c>
      <c r="J9162" s="192">
        <v>40092</v>
      </c>
      <c r="K9162" s="191">
        <v>973.7</v>
      </c>
      <c r="L9162" s="193">
        <v>41.174899866488651</v>
      </c>
    </row>
    <row r="9163" spans="1:12" x14ac:dyDescent="0.25">
      <c r="A9163" s="239" t="s">
        <v>19501</v>
      </c>
      <c r="B9163" s="189" t="s">
        <v>7479</v>
      </c>
      <c r="C9163" s="190" t="s">
        <v>7478</v>
      </c>
      <c r="D9163" s="190" t="s">
        <v>440</v>
      </c>
      <c r="E9163" s="190" t="s">
        <v>20867</v>
      </c>
      <c r="F9163" s="190" t="s">
        <v>20869</v>
      </c>
      <c r="G9163" s="192">
        <v>39979</v>
      </c>
      <c r="H9163" s="191">
        <v>664.2</v>
      </c>
      <c r="I9163" s="188">
        <v>60.191207467630228</v>
      </c>
      <c r="J9163" s="192">
        <v>39942</v>
      </c>
      <c r="K9163" s="191">
        <v>663.6</v>
      </c>
      <c r="L9163" s="193">
        <v>60.189873417721515</v>
      </c>
    </row>
    <row r="9164" spans="1:12" x14ac:dyDescent="0.25">
      <c r="A9164" s="239" t="s">
        <v>19502</v>
      </c>
      <c r="B9164" s="189" t="s">
        <v>7479</v>
      </c>
      <c r="C9164" s="190" t="s">
        <v>7478</v>
      </c>
      <c r="D9164" s="190" t="s">
        <v>441</v>
      </c>
      <c r="E9164" s="190" t="s">
        <v>20867</v>
      </c>
      <c r="F9164" s="190" t="s">
        <v>20869</v>
      </c>
      <c r="G9164" s="192">
        <v>21448</v>
      </c>
      <c r="H9164" s="191">
        <v>545.9</v>
      </c>
      <c r="I9164" s="188">
        <v>39.289247114856202</v>
      </c>
      <c r="J9164" s="192">
        <v>21624</v>
      </c>
      <c r="K9164" s="191">
        <v>545.1</v>
      </c>
      <c r="L9164" s="193">
        <v>39.669785360484312</v>
      </c>
    </row>
    <row r="9165" spans="1:12" x14ac:dyDescent="0.25">
      <c r="A9165" s="239" t="s">
        <v>19503</v>
      </c>
      <c r="B9165" s="189" t="s">
        <v>7479</v>
      </c>
      <c r="C9165" s="190" t="s">
        <v>7478</v>
      </c>
      <c r="D9165" s="190" t="s">
        <v>442</v>
      </c>
      <c r="E9165" s="190" t="s">
        <v>20867</v>
      </c>
      <c r="F9165" s="190" t="s">
        <v>20869</v>
      </c>
      <c r="G9165" s="192">
        <v>280096</v>
      </c>
      <c r="H9165" s="191">
        <v>2106.6</v>
      </c>
      <c r="I9165" s="188">
        <v>132.96116965726765</v>
      </c>
      <c r="J9165" s="192">
        <v>283082</v>
      </c>
      <c r="K9165" s="191">
        <v>2139.8000000000002</v>
      </c>
      <c r="L9165" s="193">
        <v>132.29367230582295</v>
      </c>
    </row>
    <row r="9166" spans="1:12" x14ac:dyDescent="0.25">
      <c r="A9166" s="239" t="s">
        <v>19504</v>
      </c>
      <c r="B9166" s="189" t="s">
        <v>7479</v>
      </c>
      <c r="C9166" s="190" t="s">
        <v>7478</v>
      </c>
      <c r="D9166" s="190" t="s">
        <v>443</v>
      </c>
      <c r="E9166" s="190" t="s">
        <v>20867</v>
      </c>
      <c r="F9166" s="190" t="s">
        <v>20869</v>
      </c>
      <c r="G9166" s="192">
        <v>44004</v>
      </c>
      <c r="H9166" s="191">
        <v>869.1</v>
      </c>
      <c r="I9166" s="188">
        <v>50.631687953054886</v>
      </c>
      <c r="J9166" s="192">
        <v>50198</v>
      </c>
      <c r="K9166" s="191">
        <v>874.1</v>
      </c>
      <c r="L9166" s="193">
        <v>57.428211875071497</v>
      </c>
    </row>
    <row r="9167" spans="1:12" x14ac:dyDescent="0.25">
      <c r="A9167" s="239" t="s">
        <v>19505</v>
      </c>
      <c r="B9167" s="189" t="s">
        <v>7479</v>
      </c>
      <c r="C9167" s="190" t="s">
        <v>7478</v>
      </c>
      <c r="D9167" s="190" t="s">
        <v>444</v>
      </c>
      <c r="E9167" s="190" t="s">
        <v>20867</v>
      </c>
      <c r="F9167" s="190" t="s">
        <v>20869</v>
      </c>
      <c r="G9167" s="192">
        <v>32314</v>
      </c>
      <c r="H9167" s="191">
        <v>733.4</v>
      </c>
      <c r="I9167" s="188">
        <v>44.060539950913558</v>
      </c>
      <c r="J9167" s="192">
        <v>32314</v>
      </c>
      <c r="K9167" s="191">
        <v>738.6</v>
      </c>
      <c r="L9167" s="193">
        <v>43.750338478202004</v>
      </c>
    </row>
    <row r="9168" spans="1:12" x14ac:dyDescent="0.25">
      <c r="A9168" s="239" t="s">
        <v>19506</v>
      </c>
      <c r="B9168" s="189" t="s">
        <v>7479</v>
      </c>
      <c r="C9168" s="190" t="s">
        <v>7478</v>
      </c>
      <c r="D9168" s="190" t="s">
        <v>445</v>
      </c>
      <c r="E9168" s="190" t="s">
        <v>20867</v>
      </c>
      <c r="F9168" s="190" t="s">
        <v>20869</v>
      </c>
      <c r="G9168" s="192">
        <v>25242</v>
      </c>
      <c r="H9168" s="191">
        <v>373.4</v>
      </c>
      <c r="I9168" s="188">
        <v>67.600428494911625</v>
      </c>
      <c r="J9168" s="192">
        <v>26795</v>
      </c>
      <c r="K9168" s="191">
        <v>379.1</v>
      </c>
      <c r="L9168" s="193">
        <v>70.680559219203374</v>
      </c>
    </row>
    <row r="9169" spans="1:12" x14ac:dyDescent="0.25">
      <c r="A9169" s="239" t="s">
        <v>19507</v>
      </c>
      <c r="B9169" s="189" t="s">
        <v>7479</v>
      </c>
      <c r="C9169" s="190" t="s">
        <v>7478</v>
      </c>
      <c r="D9169" s="190" t="s">
        <v>446</v>
      </c>
      <c r="E9169" s="190" t="s">
        <v>20867</v>
      </c>
      <c r="F9169" s="190" t="s">
        <v>20869</v>
      </c>
      <c r="G9169" s="192">
        <v>722306</v>
      </c>
      <c r="H9169" s="191">
        <v>6297.9</v>
      </c>
      <c r="I9169" s="188">
        <v>114.68997602375396</v>
      </c>
      <c r="J9169" s="192">
        <v>745164</v>
      </c>
      <c r="K9169" s="191">
        <v>6497.2</v>
      </c>
      <c r="L9169" s="193">
        <v>114.69002031644401</v>
      </c>
    </row>
    <row r="9170" spans="1:12" x14ac:dyDescent="0.25">
      <c r="A9170" s="239" t="s">
        <v>19508</v>
      </c>
      <c r="B9170" s="189" t="s">
        <v>7479</v>
      </c>
      <c r="C9170" s="190" t="s">
        <v>7478</v>
      </c>
      <c r="D9170" s="190" t="s">
        <v>3383</v>
      </c>
      <c r="E9170" s="190" t="s">
        <v>20867</v>
      </c>
      <c r="F9170" s="190" t="s">
        <v>20869</v>
      </c>
      <c r="G9170" s="192">
        <v>67201</v>
      </c>
      <c r="H9170" s="191">
        <v>1030.5</v>
      </c>
      <c r="I9170" s="188">
        <v>65.212032993692375</v>
      </c>
      <c r="J9170" s="192">
        <v>69013</v>
      </c>
      <c r="K9170" s="191">
        <v>1040.9000000000001</v>
      </c>
      <c r="L9170" s="193">
        <v>66.301277740416936</v>
      </c>
    </row>
    <row r="9171" spans="1:12" x14ac:dyDescent="0.25">
      <c r="A9171" s="239" t="s">
        <v>19509</v>
      </c>
      <c r="B9171" s="189" t="s">
        <v>7479</v>
      </c>
      <c r="C9171" s="190" t="s">
        <v>7478</v>
      </c>
      <c r="D9171" s="190" t="s">
        <v>3384</v>
      </c>
      <c r="E9171" s="190" t="s">
        <v>20867</v>
      </c>
      <c r="F9171" s="190" t="s">
        <v>20869</v>
      </c>
      <c r="G9171" s="192">
        <v>340643</v>
      </c>
      <c r="H9171" s="191">
        <v>4794.3999999999996</v>
      </c>
      <c r="I9171" s="188">
        <v>71.050183547472059</v>
      </c>
      <c r="J9171" s="192">
        <v>340643</v>
      </c>
      <c r="K9171" s="191">
        <v>4860.3</v>
      </c>
      <c r="L9171" s="193">
        <v>70.086825916095705</v>
      </c>
    </row>
    <row r="9172" spans="1:12" x14ac:dyDescent="0.25">
      <c r="A9172" s="239" t="s">
        <v>19510</v>
      </c>
      <c r="B9172" s="189" t="s">
        <v>7479</v>
      </c>
      <c r="C9172" s="190" t="s">
        <v>7478</v>
      </c>
      <c r="D9172" s="190" t="s">
        <v>3408</v>
      </c>
      <c r="E9172" s="190" t="s">
        <v>20867</v>
      </c>
      <c r="F9172" s="190" t="s">
        <v>20869</v>
      </c>
      <c r="G9172" s="192">
        <v>25934</v>
      </c>
      <c r="H9172" s="191">
        <v>826.1</v>
      </c>
      <c r="I9172" s="188">
        <v>31.393293790098049</v>
      </c>
      <c r="J9172" s="192">
        <v>70120</v>
      </c>
      <c r="K9172" s="191">
        <v>878.1</v>
      </c>
      <c r="L9172" s="193">
        <v>79.8542307254299</v>
      </c>
    </row>
    <row r="9173" spans="1:12" x14ac:dyDescent="0.25">
      <c r="A9173" s="239" t="s">
        <v>19511</v>
      </c>
      <c r="B9173" s="189" t="s">
        <v>7479</v>
      </c>
      <c r="C9173" s="190" t="s">
        <v>7478</v>
      </c>
      <c r="D9173" s="190" t="s">
        <v>3409</v>
      </c>
      <c r="E9173" s="190" t="s">
        <v>20867</v>
      </c>
      <c r="F9173" s="190" t="s">
        <v>20869</v>
      </c>
      <c r="G9173" s="192">
        <v>58179</v>
      </c>
      <c r="H9173" s="191">
        <v>969.3</v>
      </c>
      <c r="I9173" s="188">
        <v>60.021665119158158</v>
      </c>
      <c r="J9173" s="192">
        <v>59052</v>
      </c>
      <c r="K9173" s="191">
        <v>981.1</v>
      </c>
      <c r="L9173" s="193">
        <v>60.189583120986647</v>
      </c>
    </row>
    <row r="9174" spans="1:12" x14ac:dyDescent="0.25">
      <c r="A9174" s="239" t="s">
        <v>19512</v>
      </c>
      <c r="B9174" s="189" t="s">
        <v>7479</v>
      </c>
      <c r="C9174" s="190" t="s">
        <v>7478</v>
      </c>
      <c r="D9174" s="190" t="s">
        <v>3410</v>
      </c>
      <c r="E9174" s="190" t="s">
        <v>20867</v>
      </c>
      <c r="F9174" s="190" t="s">
        <v>20869</v>
      </c>
      <c r="G9174" s="192">
        <v>13474</v>
      </c>
      <c r="H9174" s="191">
        <v>197.8</v>
      </c>
      <c r="I9174" s="188">
        <v>68.119312436804847</v>
      </c>
      <c r="J9174" s="192">
        <v>17053</v>
      </c>
      <c r="K9174" s="191">
        <v>196.1</v>
      </c>
      <c r="L9174" s="193">
        <v>86.960734319224883</v>
      </c>
    </row>
    <row r="9175" spans="1:12" x14ac:dyDescent="0.25">
      <c r="A9175" s="239" t="s">
        <v>19513</v>
      </c>
      <c r="B9175" s="189" t="s">
        <v>7479</v>
      </c>
      <c r="C9175" s="190" t="s">
        <v>7478</v>
      </c>
      <c r="D9175" s="190" t="s">
        <v>3411</v>
      </c>
      <c r="E9175" s="190" t="s">
        <v>20867</v>
      </c>
      <c r="F9175" s="190" t="s">
        <v>20869</v>
      </c>
      <c r="G9175" s="192">
        <v>29119</v>
      </c>
      <c r="H9175" s="191">
        <v>1008.1</v>
      </c>
      <c r="I9175" s="188">
        <v>28.885031246900109</v>
      </c>
      <c r="J9175" s="192">
        <v>30089</v>
      </c>
      <c r="K9175" s="191">
        <v>1007.5</v>
      </c>
      <c r="L9175" s="193">
        <v>29.865012406947891</v>
      </c>
    </row>
    <row r="9176" spans="1:12" x14ac:dyDescent="0.25">
      <c r="A9176" s="239" t="s">
        <v>19514</v>
      </c>
      <c r="B9176" s="189" t="s">
        <v>7479</v>
      </c>
      <c r="C9176" s="190" t="s">
        <v>7478</v>
      </c>
      <c r="D9176" s="190" t="s">
        <v>3412</v>
      </c>
      <c r="E9176" s="190" t="s">
        <v>20867</v>
      </c>
      <c r="F9176" s="190" t="s">
        <v>20869</v>
      </c>
      <c r="G9176" s="192">
        <v>19875</v>
      </c>
      <c r="H9176" s="191">
        <v>272.60000000000002</v>
      </c>
      <c r="I9176" s="188">
        <v>72.9090242112986</v>
      </c>
      <c r="J9176" s="192">
        <v>19894</v>
      </c>
      <c r="K9176" s="191">
        <v>271.60000000000002</v>
      </c>
      <c r="L9176" s="193">
        <v>73.24742268041237</v>
      </c>
    </row>
    <row r="9177" spans="1:12" x14ac:dyDescent="0.25">
      <c r="A9177" s="239" t="s">
        <v>19515</v>
      </c>
      <c r="B9177" s="189" t="s">
        <v>7479</v>
      </c>
      <c r="C9177" s="190" t="s">
        <v>7478</v>
      </c>
      <c r="D9177" s="190" t="s">
        <v>6315</v>
      </c>
      <c r="E9177" s="190" t="s">
        <v>20867</v>
      </c>
      <c r="F9177" s="190" t="s">
        <v>20869</v>
      </c>
      <c r="G9177" s="192">
        <v>12492</v>
      </c>
      <c r="H9177" s="191">
        <v>272.8</v>
      </c>
      <c r="I9177" s="188">
        <v>45.791788856304983</v>
      </c>
      <c r="J9177" s="192">
        <v>12553</v>
      </c>
      <c r="K9177" s="191">
        <v>274.3</v>
      </c>
      <c r="L9177" s="193">
        <v>45.763762304046665</v>
      </c>
    </row>
    <row r="9178" spans="1:12" x14ac:dyDescent="0.25">
      <c r="A9178" s="239" t="s">
        <v>19516</v>
      </c>
      <c r="B9178" s="189" t="s">
        <v>7479</v>
      </c>
      <c r="C9178" s="190" t="s">
        <v>7478</v>
      </c>
      <c r="D9178" s="190" t="s">
        <v>19517</v>
      </c>
      <c r="E9178" s="190" t="s">
        <v>20867</v>
      </c>
      <c r="F9178" s="190" t="s">
        <v>20868</v>
      </c>
      <c r="G9178" s="192">
        <v>0</v>
      </c>
      <c r="H9178" s="191">
        <v>93.2</v>
      </c>
      <c r="I9178" s="188">
        <v>0</v>
      </c>
      <c r="J9178" s="192">
        <v>0</v>
      </c>
      <c r="K9178" s="191">
        <v>94.8</v>
      </c>
      <c r="L9178" s="193">
        <v>0</v>
      </c>
    </row>
    <row r="9179" spans="1:12" x14ac:dyDescent="0.25">
      <c r="A9179" s="239" t="s">
        <v>19518</v>
      </c>
      <c r="B9179" s="189" t="s">
        <v>7479</v>
      </c>
      <c r="C9179" s="190" t="s">
        <v>7478</v>
      </c>
      <c r="D9179" s="190" t="s">
        <v>3413</v>
      </c>
      <c r="E9179" s="190" t="s">
        <v>20867</v>
      </c>
      <c r="F9179" s="190" t="s">
        <v>20869</v>
      </c>
      <c r="G9179" s="192">
        <v>5614</v>
      </c>
      <c r="H9179" s="191">
        <v>245.3</v>
      </c>
      <c r="I9179" s="188">
        <v>22.886261720342436</v>
      </c>
      <c r="J9179" s="192">
        <v>6142</v>
      </c>
      <c r="K9179" s="191">
        <v>242.7</v>
      </c>
      <c r="L9179" s="193">
        <v>25.306963329213023</v>
      </c>
    </row>
    <row r="9180" spans="1:12" x14ac:dyDescent="0.25">
      <c r="A9180" s="239" t="s">
        <v>19519</v>
      </c>
      <c r="B9180" s="189" t="s">
        <v>7479</v>
      </c>
      <c r="C9180" s="190" t="s">
        <v>7478</v>
      </c>
      <c r="D9180" s="190" t="s">
        <v>3414</v>
      </c>
      <c r="E9180" s="190" t="s">
        <v>20867</v>
      </c>
      <c r="F9180" s="190" t="s">
        <v>20869</v>
      </c>
      <c r="G9180" s="192">
        <v>84278</v>
      </c>
      <c r="H9180" s="191">
        <v>1704.7</v>
      </c>
      <c r="I9180" s="188">
        <v>49.438610899278466</v>
      </c>
      <c r="J9180" s="192">
        <v>85983</v>
      </c>
      <c r="K9180" s="191">
        <v>1739.2</v>
      </c>
      <c r="L9180" s="193">
        <v>49.438247470101196</v>
      </c>
    </row>
    <row r="9181" spans="1:12" x14ac:dyDescent="0.25">
      <c r="A9181" s="239" t="s">
        <v>19520</v>
      </c>
      <c r="B9181" s="189" t="s">
        <v>7479</v>
      </c>
      <c r="C9181" s="190" t="s">
        <v>7478</v>
      </c>
      <c r="D9181" s="190" t="s">
        <v>617</v>
      </c>
      <c r="E9181" s="190" t="s">
        <v>20867</v>
      </c>
      <c r="F9181" s="190" t="s">
        <v>20869</v>
      </c>
      <c r="G9181" s="192">
        <v>90822</v>
      </c>
      <c r="H9181" s="191">
        <v>1818.1</v>
      </c>
      <c r="I9181" s="188">
        <v>49.95434794565756</v>
      </c>
      <c r="J9181" s="192">
        <v>97500</v>
      </c>
      <c r="K9181" s="191">
        <v>1854</v>
      </c>
      <c r="L9181" s="193">
        <v>52.588996763754047</v>
      </c>
    </row>
    <row r="9182" spans="1:12" x14ac:dyDescent="0.25">
      <c r="A9182" s="239" t="s">
        <v>19521</v>
      </c>
      <c r="B9182" s="189" t="s">
        <v>7479</v>
      </c>
      <c r="C9182" s="190" t="s">
        <v>7478</v>
      </c>
      <c r="D9182" s="190" t="s">
        <v>618</v>
      </c>
      <c r="E9182" s="190" t="s">
        <v>20867</v>
      </c>
      <c r="F9182" s="190" t="s">
        <v>20869</v>
      </c>
      <c r="G9182" s="192">
        <v>61914</v>
      </c>
      <c r="H9182" s="191">
        <v>566.9</v>
      </c>
      <c r="I9182" s="188">
        <v>109.21502910566238</v>
      </c>
      <c r="J9182" s="192">
        <v>66000</v>
      </c>
      <c r="K9182" s="191">
        <v>568.70000000000005</v>
      </c>
      <c r="L9182" s="193">
        <v>116.05415860735009</v>
      </c>
    </row>
    <row r="9183" spans="1:12" x14ac:dyDescent="0.25">
      <c r="A9183" s="239" t="s">
        <v>19522</v>
      </c>
      <c r="B9183" s="189" t="s">
        <v>7479</v>
      </c>
      <c r="C9183" s="190" t="s">
        <v>7478</v>
      </c>
      <c r="D9183" s="190" t="s">
        <v>619</v>
      </c>
      <c r="E9183" s="190" t="s">
        <v>20867</v>
      </c>
      <c r="F9183" s="190" t="s">
        <v>20869</v>
      </c>
      <c r="G9183" s="192">
        <v>63305</v>
      </c>
      <c r="H9183" s="191">
        <v>1222.0999999999999</v>
      </c>
      <c r="I9183" s="188">
        <v>51.800180018001804</v>
      </c>
      <c r="J9183" s="192">
        <v>64000</v>
      </c>
      <c r="K9183" s="191">
        <v>1233.9000000000001</v>
      </c>
      <c r="L9183" s="193">
        <v>51.868060620795845</v>
      </c>
    </row>
    <row r="9184" spans="1:12" x14ac:dyDescent="0.25">
      <c r="A9184" s="239" t="s">
        <v>19523</v>
      </c>
      <c r="B9184" s="189" t="s">
        <v>7479</v>
      </c>
      <c r="C9184" s="190" t="s">
        <v>7478</v>
      </c>
      <c r="D9184" s="190" t="s">
        <v>620</v>
      </c>
      <c r="E9184" s="190" t="s">
        <v>20867</v>
      </c>
      <c r="F9184" s="190" t="s">
        <v>20869</v>
      </c>
      <c r="G9184" s="192">
        <v>215530</v>
      </c>
      <c r="H9184" s="191">
        <v>2587.4</v>
      </c>
      <c r="I9184" s="188">
        <v>83.299837674885978</v>
      </c>
      <c r="J9184" s="192">
        <v>261421</v>
      </c>
      <c r="K9184" s="191">
        <v>2695.7</v>
      </c>
      <c r="L9184" s="193">
        <v>96.977037504173325</v>
      </c>
    </row>
    <row r="9185" spans="1:12" x14ac:dyDescent="0.25">
      <c r="A9185" s="239" t="s">
        <v>19524</v>
      </c>
      <c r="B9185" s="189" t="s">
        <v>7479</v>
      </c>
      <c r="C9185" s="190" t="s">
        <v>7478</v>
      </c>
      <c r="D9185" s="190" t="s">
        <v>621</v>
      </c>
      <c r="E9185" s="190" t="s">
        <v>20867</v>
      </c>
      <c r="F9185" s="190" t="s">
        <v>20869</v>
      </c>
      <c r="G9185" s="192">
        <v>60431.5</v>
      </c>
      <c r="H9185" s="191">
        <v>1512.3</v>
      </c>
      <c r="I9185" s="188">
        <v>39.959994710044306</v>
      </c>
      <c r="J9185" s="192">
        <v>70566</v>
      </c>
      <c r="K9185" s="191">
        <v>1508.7</v>
      </c>
      <c r="L9185" s="193">
        <v>46.772718234241395</v>
      </c>
    </row>
    <row r="9186" spans="1:12" x14ac:dyDescent="0.25">
      <c r="A9186" s="239" t="s">
        <v>19525</v>
      </c>
      <c r="B9186" s="189" t="s">
        <v>7479</v>
      </c>
      <c r="C9186" s="190" t="s">
        <v>7478</v>
      </c>
      <c r="D9186" s="190" t="s">
        <v>622</v>
      </c>
      <c r="E9186" s="190" t="s">
        <v>20867</v>
      </c>
      <c r="F9186" s="190" t="s">
        <v>20869</v>
      </c>
      <c r="G9186" s="192">
        <v>671</v>
      </c>
      <c r="H9186" s="191">
        <v>90.6</v>
      </c>
      <c r="I9186" s="188">
        <v>7.4061810154525389</v>
      </c>
      <c r="J9186" s="192">
        <v>775</v>
      </c>
      <c r="K9186" s="191">
        <v>91.8</v>
      </c>
      <c r="L9186" s="193">
        <v>8.4422657952069713</v>
      </c>
    </row>
    <row r="9187" spans="1:12" x14ac:dyDescent="0.25">
      <c r="A9187" s="239" t="s">
        <v>19526</v>
      </c>
      <c r="B9187" s="189" t="s">
        <v>7479</v>
      </c>
      <c r="C9187" s="190" t="s">
        <v>7478</v>
      </c>
      <c r="D9187" s="190" t="s">
        <v>623</v>
      </c>
      <c r="E9187" s="190" t="s">
        <v>20867</v>
      </c>
      <c r="F9187" s="190" t="s">
        <v>20869</v>
      </c>
      <c r="G9187" s="192">
        <v>764977</v>
      </c>
      <c r="H9187" s="191">
        <v>5317.9</v>
      </c>
      <c r="I9187" s="188">
        <v>143.8494518512947</v>
      </c>
      <c r="J9187" s="192">
        <v>776626</v>
      </c>
      <c r="K9187" s="191">
        <v>5401.1</v>
      </c>
      <c r="L9187" s="193">
        <v>143.7903390050175</v>
      </c>
    </row>
    <row r="9188" spans="1:12" x14ac:dyDescent="0.25">
      <c r="A9188" s="239" t="s">
        <v>19527</v>
      </c>
      <c r="B9188" s="189" t="s">
        <v>7479</v>
      </c>
      <c r="C9188" s="190" t="s">
        <v>7478</v>
      </c>
      <c r="D9188" s="190" t="s">
        <v>624</v>
      </c>
      <c r="E9188" s="190" t="s">
        <v>20867</v>
      </c>
      <c r="F9188" s="190" t="s">
        <v>20869</v>
      </c>
      <c r="G9188" s="192">
        <v>110938</v>
      </c>
      <c r="H9188" s="191">
        <v>2234.4</v>
      </c>
      <c r="I9188" s="188">
        <v>49.650017901897598</v>
      </c>
      <c r="J9188" s="192">
        <v>115068</v>
      </c>
      <c r="K9188" s="191">
        <v>2250.3000000000002</v>
      </c>
      <c r="L9188" s="193">
        <v>51.134515397946934</v>
      </c>
    </row>
    <row r="9189" spans="1:12" x14ac:dyDescent="0.25">
      <c r="A9189" s="239" t="s">
        <v>19528</v>
      </c>
      <c r="B9189" s="189" t="s">
        <v>7479</v>
      </c>
      <c r="C9189" s="190" t="s">
        <v>7478</v>
      </c>
      <c r="D9189" s="190" t="s">
        <v>625</v>
      </c>
      <c r="E9189" s="190" t="s">
        <v>20867</v>
      </c>
      <c r="F9189" s="190" t="s">
        <v>20869</v>
      </c>
      <c r="G9189" s="192">
        <v>14908</v>
      </c>
      <c r="H9189" s="191">
        <v>669.5</v>
      </c>
      <c r="I9189" s="188">
        <v>22.267363704256908</v>
      </c>
      <c r="J9189" s="192">
        <v>15470</v>
      </c>
      <c r="K9189" s="191">
        <v>680.9</v>
      </c>
      <c r="L9189" s="193">
        <v>22.719929505066823</v>
      </c>
    </row>
    <row r="9190" spans="1:12" x14ac:dyDescent="0.25">
      <c r="A9190" s="239" t="s">
        <v>19529</v>
      </c>
      <c r="B9190" s="189" t="s">
        <v>7479</v>
      </c>
      <c r="C9190" s="190" t="s">
        <v>7478</v>
      </c>
      <c r="D9190" s="190" t="s">
        <v>626</v>
      </c>
      <c r="E9190" s="190" t="s">
        <v>20867</v>
      </c>
      <c r="F9190" s="190" t="s">
        <v>20869</v>
      </c>
      <c r="G9190" s="192">
        <v>4776</v>
      </c>
      <c r="H9190" s="191">
        <v>186.3</v>
      </c>
      <c r="I9190" s="188">
        <v>25.636070853462158</v>
      </c>
      <c r="J9190" s="192">
        <v>4810</v>
      </c>
      <c r="K9190" s="191">
        <v>187.5</v>
      </c>
      <c r="L9190" s="193">
        <v>25.653333333333332</v>
      </c>
    </row>
    <row r="9191" spans="1:12" x14ac:dyDescent="0.25">
      <c r="A9191" s="239" t="s">
        <v>19530</v>
      </c>
      <c r="B9191" s="189" t="s">
        <v>7479</v>
      </c>
      <c r="C9191" s="190" t="s">
        <v>7478</v>
      </c>
      <c r="D9191" s="190" t="s">
        <v>627</v>
      </c>
      <c r="E9191" s="190" t="s">
        <v>20867</v>
      </c>
      <c r="F9191" s="190" t="s">
        <v>20869</v>
      </c>
      <c r="G9191" s="192">
        <v>123030</v>
      </c>
      <c r="H9191" s="191">
        <v>2348.4</v>
      </c>
      <c r="I9191" s="188">
        <v>52.388860500766476</v>
      </c>
      <c r="J9191" s="192">
        <v>126760</v>
      </c>
      <c r="K9191" s="191">
        <v>2358.9</v>
      </c>
      <c r="L9191" s="193">
        <v>53.736911272203145</v>
      </c>
    </row>
    <row r="9192" spans="1:12" x14ac:dyDescent="0.25">
      <c r="A9192" s="239" t="s">
        <v>19531</v>
      </c>
      <c r="B9192" s="189" t="s">
        <v>7479</v>
      </c>
      <c r="C9192" s="190" t="s">
        <v>7478</v>
      </c>
      <c r="D9192" s="190" t="s">
        <v>628</v>
      </c>
      <c r="E9192" s="190" t="s">
        <v>20867</v>
      </c>
      <c r="F9192" s="190" t="s">
        <v>20869</v>
      </c>
      <c r="G9192" s="192">
        <v>158604</v>
      </c>
      <c r="H9192" s="191">
        <v>2856.7</v>
      </c>
      <c r="I9192" s="188">
        <v>55.520005600868139</v>
      </c>
      <c r="J9192" s="192">
        <v>159759</v>
      </c>
      <c r="K9192" s="191">
        <v>2877.5</v>
      </c>
      <c r="L9192" s="193">
        <v>55.520069504778455</v>
      </c>
    </row>
    <row r="9193" spans="1:12" x14ac:dyDescent="0.25">
      <c r="A9193" s="239" t="s">
        <v>19532</v>
      </c>
      <c r="B9193" s="189" t="s">
        <v>7479</v>
      </c>
      <c r="C9193" s="190" t="s">
        <v>7478</v>
      </c>
      <c r="D9193" s="190" t="s">
        <v>629</v>
      </c>
      <c r="E9193" s="190" t="s">
        <v>20867</v>
      </c>
      <c r="F9193" s="190" t="s">
        <v>20869</v>
      </c>
      <c r="G9193" s="192">
        <v>53404</v>
      </c>
      <c r="H9193" s="191">
        <v>1264.9000000000001</v>
      </c>
      <c r="I9193" s="188">
        <v>42.219938335046244</v>
      </c>
      <c r="J9193" s="192">
        <v>92069</v>
      </c>
      <c r="K9193" s="191">
        <v>1273.4000000000001</v>
      </c>
      <c r="L9193" s="193">
        <v>72.301711952253797</v>
      </c>
    </row>
    <row r="9194" spans="1:12" x14ac:dyDescent="0.25">
      <c r="A9194" s="239" t="s">
        <v>19533</v>
      </c>
      <c r="B9194" s="189" t="s">
        <v>7483</v>
      </c>
      <c r="C9194" s="190" t="s">
        <v>7482</v>
      </c>
      <c r="D9194" s="190" t="s">
        <v>630</v>
      </c>
      <c r="E9194" s="190" t="s">
        <v>20867</v>
      </c>
      <c r="F9194" s="190" t="s">
        <v>20869</v>
      </c>
      <c r="G9194" s="192">
        <v>28869</v>
      </c>
      <c r="H9194" s="191">
        <v>713</v>
      </c>
      <c r="I9194" s="188">
        <v>40.489481065918653</v>
      </c>
      <c r="J9194" s="192">
        <v>29112</v>
      </c>
      <c r="K9194" s="191">
        <v>719</v>
      </c>
      <c r="L9194" s="193">
        <v>40.489568845618912</v>
      </c>
    </row>
    <row r="9195" spans="1:12" x14ac:dyDescent="0.25">
      <c r="A9195" s="239" t="s">
        <v>19534</v>
      </c>
      <c r="B9195" s="189" t="s">
        <v>7483</v>
      </c>
      <c r="C9195" s="190" t="s">
        <v>7482</v>
      </c>
      <c r="D9195" s="190" t="s">
        <v>631</v>
      </c>
      <c r="E9195" s="190" t="s">
        <v>20867</v>
      </c>
      <c r="F9195" s="190" t="s">
        <v>20869</v>
      </c>
      <c r="G9195" s="192">
        <v>87614</v>
      </c>
      <c r="H9195" s="191">
        <v>1719</v>
      </c>
      <c r="I9195" s="188">
        <v>50.968004653868526</v>
      </c>
      <c r="J9195" s="192">
        <v>90831</v>
      </c>
      <c r="K9195" s="191">
        <v>1734</v>
      </c>
      <c r="L9195" s="193">
        <v>52.382352941176471</v>
      </c>
    </row>
    <row r="9196" spans="1:12" x14ac:dyDescent="0.25">
      <c r="A9196" s="239" t="s">
        <v>19535</v>
      </c>
      <c r="B9196" s="189" t="s">
        <v>7483</v>
      </c>
      <c r="C9196" s="190" t="s">
        <v>7482</v>
      </c>
      <c r="D9196" s="190" t="s">
        <v>632</v>
      </c>
      <c r="E9196" s="190" t="s">
        <v>20867</v>
      </c>
      <c r="F9196" s="190" t="s">
        <v>20869</v>
      </c>
      <c r="G9196" s="192">
        <v>975</v>
      </c>
      <c r="H9196" s="191">
        <v>37</v>
      </c>
      <c r="I9196" s="188">
        <v>26.351351351351351</v>
      </c>
      <c r="J9196" s="192">
        <v>975</v>
      </c>
      <c r="K9196" s="191">
        <v>37</v>
      </c>
      <c r="L9196" s="193">
        <v>26.351351351351351</v>
      </c>
    </row>
    <row r="9197" spans="1:12" x14ac:dyDescent="0.25">
      <c r="A9197" s="239" t="s">
        <v>19536</v>
      </c>
      <c r="B9197" s="189" t="s">
        <v>7483</v>
      </c>
      <c r="C9197" s="190" t="s">
        <v>7482</v>
      </c>
      <c r="D9197" s="190" t="s">
        <v>633</v>
      </c>
      <c r="E9197" s="190" t="s">
        <v>20867</v>
      </c>
      <c r="F9197" s="190" t="s">
        <v>20869</v>
      </c>
      <c r="G9197" s="192">
        <v>11000</v>
      </c>
      <c r="H9197" s="191">
        <v>204</v>
      </c>
      <c r="I9197" s="188">
        <v>53.921568627450981</v>
      </c>
      <c r="J9197" s="192">
        <v>11000</v>
      </c>
      <c r="K9197" s="191">
        <v>206</v>
      </c>
      <c r="L9197" s="193">
        <v>53.398058252427184</v>
      </c>
    </row>
    <row r="9198" spans="1:12" x14ac:dyDescent="0.25">
      <c r="A9198" s="239" t="s">
        <v>19537</v>
      </c>
      <c r="B9198" s="189" t="s">
        <v>7483</v>
      </c>
      <c r="C9198" s="190" t="s">
        <v>7482</v>
      </c>
      <c r="D9198" s="190" t="s">
        <v>634</v>
      </c>
      <c r="E9198" s="190" t="s">
        <v>20867</v>
      </c>
      <c r="F9198" s="190" t="s">
        <v>20869</v>
      </c>
      <c r="G9198" s="192">
        <v>43761</v>
      </c>
      <c r="H9198" s="191">
        <v>1297</v>
      </c>
      <c r="I9198" s="188">
        <v>33.740169622205087</v>
      </c>
      <c r="J9198" s="192">
        <v>47263</v>
      </c>
      <c r="K9198" s="191">
        <v>1308</v>
      </c>
      <c r="L9198" s="193">
        <v>36.133792048929664</v>
      </c>
    </row>
    <row r="9199" spans="1:12" x14ac:dyDescent="0.25">
      <c r="A9199" s="239" t="s">
        <v>19538</v>
      </c>
      <c r="B9199" s="189" t="s">
        <v>7483</v>
      </c>
      <c r="C9199" s="190" t="s">
        <v>7482</v>
      </c>
      <c r="D9199" s="190" t="s">
        <v>635</v>
      </c>
      <c r="E9199" s="190" t="s">
        <v>20867</v>
      </c>
      <c r="F9199" s="190" t="s">
        <v>20869</v>
      </c>
      <c r="G9199" s="192">
        <v>22000</v>
      </c>
      <c r="H9199" s="191">
        <v>461</v>
      </c>
      <c r="I9199" s="188">
        <v>47.722342733188718</v>
      </c>
      <c r="J9199" s="192">
        <v>22000</v>
      </c>
      <c r="K9199" s="191">
        <v>465</v>
      </c>
      <c r="L9199" s="193">
        <v>47.311827956989248</v>
      </c>
    </row>
    <row r="9200" spans="1:12" x14ac:dyDescent="0.25">
      <c r="A9200" s="239" t="s">
        <v>19539</v>
      </c>
      <c r="B9200" s="189" t="s">
        <v>7483</v>
      </c>
      <c r="C9200" s="190" t="s">
        <v>7482</v>
      </c>
      <c r="D9200" s="190" t="s">
        <v>636</v>
      </c>
      <c r="E9200" s="190" t="s">
        <v>20867</v>
      </c>
      <c r="F9200" s="190" t="s">
        <v>20869</v>
      </c>
      <c r="G9200" s="192">
        <v>1180</v>
      </c>
      <c r="H9200" s="191">
        <v>41</v>
      </c>
      <c r="I9200" s="188">
        <v>28.780487804878049</v>
      </c>
      <c r="J9200" s="192">
        <v>1180</v>
      </c>
      <c r="K9200" s="191">
        <v>41</v>
      </c>
      <c r="L9200" s="193">
        <v>28.780487804878049</v>
      </c>
    </row>
    <row r="9201" spans="1:12" x14ac:dyDescent="0.25">
      <c r="A9201" s="239" t="s">
        <v>19540</v>
      </c>
      <c r="B9201" s="189" t="s">
        <v>7483</v>
      </c>
      <c r="C9201" s="190" t="s">
        <v>7482</v>
      </c>
      <c r="D9201" s="190" t="s">
        <v>8218</v>
      </c>
      <c r="E9201" s="190" t="s">
        <v>20867</v>
      </c>
      <c r="F9201" s="190" t="s">
        <v>20869</v>
      </c>
      <c r="G9201" s="192">
        <v>13568</v>
      </c>
      <c r="H9201" s="191">
        <v>233</v>
      </c>
      <c r="I9201" s="188">
        <v>58.231759656652358</v>
      </c>
      <c r="J9201" s="192">
        <v>14000</v>
      </c>
      <c r="K9201" s="191">
        <v>235</v>
      </c>
      <c r="L9201" s="193">
        <v>59.574468085106382</v>
      </c>
    </row>
    <row r="9202" spans="1:12" x14ac:dyDescent="0.25">
      <c r="A9202" s="239" t="s">
        <v>19541</v>
      </c>
      <c r="B9202" s="189" t="s">
        <v>7483</v>
      </c>
      <c r="C9202" s="190" t="s">
        <v>7482</v>
      </c>
      <c r="D9202" s="190" t="s">
        <v>6534</v>
      </c>
      <c r="E9202" s="190" t="s">
        <v>20867</v>
      </c>
      <c r="F9202" s="190" t="s">
        <v>20869</v>
      </c>
      <c r="G9202" s="192">
        <v>1500</v>
      </c>
      <c r="H9202" s="191">
        <v>43</v>
      </c>
      <c r="I9202" s="188">
        <v>34.883720930232556</v>
      </c>
      <c r="J9202" s="192">
        <v>1500</v>
      </c>
      <c r="K9202" s="191">
        <v>43</v>
      </c>
      <c r="L9202" s="193">
        <v>34.883720930232556</v>
      </c>
    </row>
    <row r="9203" spans="1:12" x14ac:dyDescent="0.25">
      <c r="A9203" s="239" t="s">
        <v>19542</v>
      </c>
      <c r="B9203" s="189" t="s">
        <v>7483</v>
      </c>
      <c r="C9203" s="190" t="s">
        <v>7482</v>
      </c>
      <c r="D9203" s="190" t="s">
        <v>637</v>
      </c>
      <c r="E9203" s="190" t="s">
        <v>20867</v>
      </c>
      <c r="F9203" s="190" t="s">
        <v>20869</v>
      </c>
      <c r="G9203" s="192">
        <v>75491</v>
      </c>
      <c r="H9203" s="191">
        <v>1435</v>
      </c>
      <c r="I9203" s="188">
        <v>52.606968641114982</v>
      </c>
      <c r="J9203" s="192">
        <v>75491</v>
      </c>
      <c r="K9203" s="191">
        <v>1447</v>
      </c>
      <c r="L9203" s="193">
        <v>52.170697995853487</v>
      </c>
    </row>
    <row r="9204" spans="1:12" x14ac:dyDescent="0.25">
      <c r="A9204" s="239" t="s">
        <v>19543</v>
      </c>
      <c r="B9204" s="189" t="s">
        <v>7483</v>
      </c>
      <c r="C9204" s="190" t="s">
        <v>7482</v>
      </c>
      <c r="D9204" s="190" t="s">
        <v>638</v>
      </c>
      <c r="E9204" s="190" t="s">
        <v>20867</v>
      </c>
      <c r="F9204" s="190" t="s">
        <v>20869</v>
      </c>
      <c r="G9204" s="192">
        <v>19173</v>
      </c>
      <c r="H9204" s="191">
        <v>302</v>
      </c>
      <c r="I9204" s="188">
        <v>63.486754966887418</v>
      </c>
      <c r="J9204" s="192">
        <v>19173</v>
      </c>
      <c r="K9204" s="191">
        <v>305</v>
      </c>
      <c r="L9204" s="193">
        <v>62.862295081967211</v>
      </c>
    </row>
    <row r="9205" spans="1:12" x14ac:dyDescent="0.25">
      <c r="A9205" s="239" t="s">
        <v>19544</v>
      </c>
      <c r="B9205" s="189" t="s">
        <v>7483</v>
      </c>
      <c r="C9205" s="190" t="s">
        <v>7482</v>
      </c>
      <c r="D9205" s="190" t="s">
        <v>639</v>
      </c>
      <c r="E9205" s="190" t="s">
        <v>20867</v>
      </c>
      <c r="F9205" s="190" t="s">
        <v>20869</v>
      </c>
      <c r="G9205" s="192">
        <v>19800</v>
      </c>
      <c r="H9205" s="191">
        <v>300</v>
      </c>
      <c r="I9205" s="188">
        <v>66</v>
      </c>
      <c r="J9205" s="192">
        <v>20394</v>
      </c>
      <c r="K9205" s="191">
        <v>303</v>
      </c>
      <c r="L9205" s="193">
        <v>67.306930693069305</v>
      </c>
    </row>
    <row r="9206" spans="1:12" x14ac:dyDescent="0.25">
      <c r="A9206" s="239" t="s">
        <v>19545</v>
      </c>
      <c r="B9206" s="189" t="s">
        <v>7483</v>
      </c>
      <c r="C9206" s="190" t="s">
        <v>7482</v>
      </c>
      <c r="D9206" s="190" t="s">
        <v>640</v>
      </c>
      <c r="E9206" s="190" t="s">
        <v>20867</v>
      </c>
      <c r="F9206" s="190" t="s">
        <v>20869</v>
      </c>
      <c r="G9206" s="192">
        <v>7500</v>
      </c>
      <c r="H9206" s="191">
        <v>211</v>
      </c>
      <c r="I9206" s="188">
        <v>35.545023696682463</v>
      </c>
      <c r="J9206" s="192">
        <v>7500</v>
      </c>
      <c r="K9206" s="191">
        <v>213</v>
      </c>
      <c r="L9206" s="193">
        <v>35.2112676056338</v>
      </c>
    </row>
    <row r="9207" spans="1:12" x14ac:dyDescent="0.25">
      <c r="A9207" s="239" t="s">
        <v>19546</v>
      </c>
      <c r="B9207" s="189" t="s">
        <v>7483</v>
      </c>
      <c r="C9207" s="190" t="s">
        <v>7482</v>
      </c>
      <c r="D9207" s="190" t="s">
        <v>641</v>
      </c>
      <c r="E9207" s="190" t="s">
        <v>20867</v>
      </c>
      <c r="F9207" s="190" t="s">
        <v>20869</v>
      </c>
      <c r="G9207" s="192">
        <v>7300</v>
      </c>
      <c r="H9207" s="191">
        <v>224</v>
      </c>
      <c r="I9207" s="188">
        <v>32.589285714285715</v>
      </c>
      <c r="J9207" s="192">
        <v>7300</v>
      </c>
      <c r="K9207" s="191">
        <v>226</v>
      </c>
      <c r="L9207" s="193">
        <v>32.30088495575221</v>
      </c>
    </row>
    <row r="9208" spans="1:12" x14ac:dyDescent="0.25">
      <c r="A9208" s="239" t="s">
        <v>19547</v>
      </c>
      <c r="B9208" s="189" t="s">
        <v>7483</v>
      </c>
      <c r="C9208" s="190" t="s">
        <v>7482</v>
      </c>
      <c r="D9208" s="190" t="s">
        <v>642</v>
      </c>
      <c r="E9208" s="190" t="s">
        <v>20867</v>
      </c>
      <c r="F9208" s="190" t="s">
        <v>20869</v>
      </c>
      <c r="G9208" s="192">
        <v>900</v>
      </c>
      <c r="H9208" s="191">
        <v>15</v>
      </c>
      <c r="I9208" s="188">
        <v>60</v>
      </c>
      <c r="J9208" s="192">
        <v>900</v>
      </c>
      <c r="K9208" s="191">
        <v>15</v>
      </c>
      <c r="L9208" s="193">
        <v>60</v>
      </c>
    </row>
    <row r="9209" spans="1:12" x14ac:dyDescent="0.25">
      <c r="A9209" s="239" t="s">
        <v>19548</v>
      </c>
      <c r="B9209" s="189" t="s">
        <v>7483</v>
      </c>
      <c r="C9209" s="190" t="s">
        <v>7482</v>
      </c>
      <c r="D9209" s="190" t="s">
        <v>643</v>
      </c>
      <c r="E9209" s="190" t="s">
        <v>20867</v>
      </c>
      <c r="F9209" s="190" t="s">
        <v>20869</v>
      </c>
      <c r="G9209" s="192">
        <v>16000</v>
      </c>
      <c r="H9209" s="191">
        <v>342</v>
      </c>
      <c r="I9209" s="188">
        <v>46.783625730994153</v>
      </c>
      <c r="J9209" s="192">
        <v>17500</v>
      </c>
      <c r="K9209" s="191">
        <v>345</v>
      </c>
      <c r="L9209" s="193">
        <v>50.724637681159422</v>
      </c>
    </row>
    <row r="9210" spans="1:12" x14ac:dyDescent="0.25">
      <c r="A9210" s="239" t="s">
        <v>19549</v>
      </c>
      <c r="B9210" s="189" t="s">
        <v>7483</v>
      </c>
      <c r="C9210" s="190" t="s">
        <v>7482</v>
      </c>
      <c r="D9210" s="190" t="s">
        <v>1809</v>
      </c>
      <c r="E9210" s="190" t="s">
        <v>20867</v>
      </c>
      <c r="F9210" s="190" t="s">
        <v>20869</v>
      </c>
      <c r="G9210" s="192">
        <v>9500</v>
      </c>
      <c r="H9210" s="191">
        <v>212</v>
      </c>
      <c r="I9210" s="188">
        <v>44.811320754716981</v>
      </c>
      <c r="J9210" s="192">
        <v>11500</v>
      </c>
      <c r="K9210" s="191">
        <v>214</v>
      </c>
      <c r="L9210" s="193">
        <v>53.738317757009348</v>
      </c>
    </row>
    <row r="9211" spans="1:12" x14ac:dyDescent="0.25">
      <c r="A9211" s="239" t="s">
        <v>19550</v>
      </c>
      <c r="B9211" s="189" t="s">
        <v>7483</v>
      </c>
      <c r="C9211" s="190" t="s">
        <v>7482</v>
      </c>
      <c r="D9211" s="190" t="s">
        <v>644</v>
      </c>
      <c r="E9211" s="190" t="s">
        <v>20867</v>
      </c>
      <c r="F9211" s="190" t="s">
        <v>20869</v>
      </c>
      <c r="G9211" s="192">
        <v>61350</v>
      </c>
      <c r="H9211" s="191">
        <v>1138</v>
      </c>
      <c r="I9211" s="188">
        <v>53.9103690685413</v>
      </c>
      <c r="J9211" s="192">
        <v>63190</v>
      </c>
      <c r="K9211" s="191">
        <v>1148</v>
      </c>
      <c r="L9211" s="193">
        <v>55.043554006968641</v>
      </c>
    </row>
    <row r="9212" spans="1:12" x14ac:dyDescent="0.25">
      <c r="A9212" s="239" t="s">
        <v>19551</v>
      </c>
      <c r="B9212" s="189" t="s">
        <v>7485</v>
      </c>
      <c r="C9212" s="190" t="s">
        <v>7484</v>
      </c>
      <c r="D9212" s="190" t="s">
        <v>645</v>
      </c>
      <c r="E9212" s="190" t="s">
        <v>20867</v>
      </c>
      <c r="F9212" s="190" t="s">
        <v>20869</v>
      </c>
      <c r="G9212" s="192">
        <v>796.17</v>
      </c>
      <c r="H9212" s="191">
        <v>65.599999999999994</v>
      </c>
      <c r="I9212" s="188">
        <v>12.136737804878049</v>
      </c>
      <c r="J9212" s="192">
        <v>797</v>
      </c>
      <c r="K9212" s="191">
        <v>66.3</v>
      </c>
      <c r="L9212" s="193">
        <v>12.021116138763198</v>
      </c>
    </row>
    <row r="9213" spans="1:12" x14ac:dyDescent="0.25">
      <c r="A9213" s="239" t="s">
        <v>19552</v>
      </c>
      <c r="B9213" s="189" t="s">
        <v>7485</v>
      </c>
      <c r="C9213" s="190" t="s">
        <v>7484</v>
      </c>
      <c r="D9213" s="190" t="s">
        <v>646</v>
      </c>
      <c r="E9213" s="190" t="s">
        <v>20867</v>
      </c>
      <c r="F9213" s="190" t="s">
        <v>20869</v>
      </c>
      <c r="G9213" s="192">
        <v>1000</v>
      </c>
      <c r="H9213" s="191">
        <v>108.5</v>
      </c>
      <c r="I9213" s="188">
        <v>9.2165898617511512</v>
      </c>
      <c r="J9213" s="192">
        <v>1500</v>
      </c>
      <c r="K9213" s="191">
        <v>105.1</v>
      </c>
      <c r="L9213" s="193">
        <v>14.272121788772598</v>
      </c>
    </row>
    <row r="9214" spans="1:12" x14ac:dyDescent="0.25">
      <c r="A9214" s="239" t="s">
        <v>19553</v>
      </c>
      <c r="B9214" s="189" t="s">
        <v>7485</v>
      </c>
      <c r="C9214" s="190" t="s">
        <v>7484</v>
      </c>
      <c r="D9214" s="190" t="s">
        <v>647</v>
      </c>
      <c r="E9214" s="190" t="s">
        <v>20867</v>
      </c>
      <c r="F9214" s="190" t="s">
        <v>20869</v>
      </c>
      <c r="G9214" s="192">
        <v>8991</v>
      </c>
      <c r="H9214" s="191">
        <v>392.4</v>
      </c>
      <c r="I9214" s="188">
        <v>22.912844036697248</v>
      </c>
      <c r="J9214" s="192">
        <v>9325</v>
      </c>
      <c r="K9214" s="191">
        <v>374.6</v>
      </c>
      <c r="L9214" s="193">
        <v>24.893219434062999</v>
      </c>
    </row>
    <row r="9215" spans="1:12" x14ac:dyDescent="0.25">
      <c r="A9215" s="239" t="s">
        <v>19554</v>
      </c>
      <c r="B9215" s="189" t="s">
        <v>7485</v>
      </c>
      <c r="C9215" s="190" t="s">
        <v>7484</v>
      </c>
      <c r="D9215" s="190" t="s">
        <v>3321</v>
      </c>
      <c r="E9215" s="190" t="s">
        <v>20867</v>
      </c>
      <c r="F9215" s="190" t="s">
        <v>20869</v>
      </c>
      <c r="G9215" s="192">
        <v>716336</v>
      </c>
      <c r="H9215" s="191">
        <v>10202</v>
      </c>
      <c r="I9215" s="188">
        <v>70.215251911389927</v>
      </c>
      <c r="J9215" s="192">
        <v>731799</v>
      </c>
      <c r="K9215" s="191">
        <v>10225.799999999999</v>
      </c>
      <c r="L9215" s="193">
        <v>71.563985213870808</v>
      </c>
    </row>
    <row r="9216" spans="1:12" x14ac:dyDescent="0.25">
      <c r="A9216" s="239" t="s">
        <v>19555</v>
      </c>
      <c r="B9216" s="189" t="s">
        <v>7485</v>
      </c>
      <c r="C9216" s="190" t="s">
        <v>7484</v>
      </c>
      <c r="D9216" s="190" t="s">
        <v>674</v>
      </c>
      <c r="E9216" s="190" t="s">
        <v>20867</v>
      </c>
      <c r="F9216" s="190" t="s">
        <v>20869</v>
      </c>
      <c r="G9216" s="192">
        <v>166998</v>
      </c>
      <c r="H9216" s="191">
        <v>4049</v>
      </c>
      <c r="I9216" s="188">
        <v>41.244257841442334</v>
      </c>
      <c r="J9216" s="192">
        <v>170338</v>
      </c>
      <c r="K9216" s="191">
        <v>4043.6</v>
      </c>
      <c r="L9216" s="193">
        <v>42.125333860916015</v>
      </c>
    </row>
    <row r="9217" spans="1:12" x14ac:dyDescent="0.25">
      <c r="A9217" s="239" t="s">
        <v>19556</v>
      </c>
      <c r="B9217" s="189" t="s">
        <v>7485</v>
      </c>
      <c r="C9217" s="190" t="s">
        <v>7484</v>
      </c>
      <c r="D9217" s="190" t="s">
        <v>3415</v>
      </c>
      <c r="E9217" s="190" t="s">
        <v>20867</v>
      </c>
      <c r="F9217" s="190" t="s">
        <v>20869</v>
      </c>
      <c r="G9217" s="192">
        <v>183130</v>
      </c>
      <c r="H9217" s="191">
        <v>2853.3</v>
      </c>
      <c r="I9217" s="188">
        <v>64.181824554025155</v>
      </c>
      <c r="J9217" s="192">
        <v>186790</v>
      </c>
      <c r="K9217" s="191">
        <v>2829.1</v>
      </c>
      <c r="L9217" s="193">
        <v>66.024530769502675</v>
      </c>
    </row>
    <row r="9218" spans="1:12" x14ac:dyDescent="0.25">
      <c r="A9218" s="239" t="s">
        <v>19557</v>
      </c>
      <c r="B9218" s="189" t="s">
        <v>7485</v>
      </c>
      <c r="C9218" s="190" t="s">
        <v>7484</v>
      </c>
      <c r="D9218" s="190" t="s">
        <v>3416</v>
      </c>
      <c r="E9218" s="190" t="s">
        <v>20867</v>
      </c>
      <c r="F9218" s="190" t="s">
        <v>20869</v>
      </c>
      <c r="G9218" s="192">
        <v>314194</v>
      </c>
      <c r="H9218" s="191">
        <v>4138</v>
      </c>
      <c r="I9218" s="188">
        <v>75.928951184146925</v>
      </c>
      <c r="J9218" s="192">
        <v>324999</v>
      </c>
      <c r="K9218" s="191">
        <v>4132</v>
      </c>
      <c r="L9218" s="193">
        <v>78.654162633107461</v>
      </c>
    </row>
    <row r="9219" spans="1:12" x14ac:dyDescent="0.25">
      <c r="A9219" s="239" t="s">
        <v>19558</v>
      </c>
      <c r="B9219" s="189" t="s">
        <v>7485</v>
      </c>
      <c r="C9219" s="190" t="s">
        <v>7484</v>
      </c>
      <c r="D9219" s="190" t="s">
        <v>3417</v>
      </c>
      <c r="E9219" s="190" t="s">
        <v>20867</v>
      </c>
      <c r="F9219" s="190" t="s">
        <v>20869</v>
      </c>
      <c r="G9219" s="192">
        <v>21500</v>
      </c>
      <c r="H9219" s="191">
        <v>511.5</v>
      </c>
      <c r="I9219" s="188">
        <v>42.033235581622677</v>
      </c>
      <c r="J9219" s="192">
        <v>23435</v>
      </c>
      <c r="K9219" s="191">
        <v>501.7</v>
      </c>
      <c r="L9219" s="193">
        <v>46.711181981263707</v>
      </c>
    </row>
    <row r="9220" spans="1:12" x14ac:dyDescent="0.25">
      <c r="A9220" s="239" t="s">
        <v>19559</v>
      </c>
      <c r="B9220" s="189" t="s">
        <v>7486</v>
      </c>
      <c r="C9220" s="190" t="s">
        <v>8003</v>
      </c>
      <c r="D9220" s="190" t="s">
        <v>3418</v>
      </c>
      <c r="E9220" s="190" t="s">
        <v>20873</v>
      </c>
      <c r="F9220" s="190" t="s">
        <v>20869</v>
      </c>
      <c r="G9220" s="192">
        <v>13000</v>
      </c>
      <c r="H9220" s="191">
        <v>424.85</v>
      </c>
      <c r="I9220" s="188">
        <v>30.599034953513002</v>
      </c>
      <c r="J9220" s="192">
        <v>12557</v>
      </c>
      <c r="K9220" s="191">
        <v>443.06</v>
      </c>
      <c r="L9220" s="193">
        <v>28.341533878030063</v>
      </c>
    </row>
    <row r="9221" spans="1:12" x14ac:dyDescent="0.25">
      <c r="A9221" s="239" t="s">
        <v>19560</v>
      </c>
      <c r="B9221" s="189" t="s">
        <v>7486</v>
      </c>
      <c r="C9221" s="190" t="s">
        <v>8003</v>
      </c>
      <c r="D9221" s="190" t="s">
        <v>3419</v>
      </c>
      <c r="E9221" s="190" t="s">
        <v>20873</v>
      </c>
      <c r="F9221" s="190" t="s">
        <v>20869</v>
      </c>
      <c r="G9221" s="192">
        <v>5500</v>
      </c>
      <c r="H9221" s="191">
        <v>126.09</v>
      </c>
      <c r="I9221" s="188">
        <v>43.619636767388371</v>
      </c>
      <c r="J9221" s="192">
        <v>6000</v>
      </c>
      <c r="K9221" s="191">
        <v>126.49</v>
      </c>
      <c r="L9221" s="193">
        <v>47.434579808680532</v>
      </c>
    </row>
    <row r="9222" spans="1:12" x14ac:dyDescent="0.25">
      <c r="A9222" s="239" t="s">
        <v>19561</v>
      </c>
      <c r="B9222" s="189" t="s">
        <v>7486</v>
      </c>
      <c r="C9222" s="190" t="s">
        <v>8003</v>
      </c>
      <c r="D9222" s="190" t="s">
        <v>3420</v>
      </c>
      <c r="E9222" s="190" t="s">
        <v>20873</v>
      </c>
      <c r="F9222" s="190" t="s">
        <v>20869</v>
      </c>
      <c r="G9222" s="192">
        <v>6602.7</v>
      </c>
      <c r="H9222" s="191">
        <v>179.71</v>
      </c>
      <c r="I9222" s="188">
        <v>36.740860274887318</v>
      </c>
      <c r="J9222" s="192">
        <v>6680</v>
      </c>
      <c r="K9222" s="191">
        <v>177.29</v>
      </c>
      <c r="L9222" s="193">
        <v>37.678380055276669</v>
      </c>
    </row>
    <row r="9223" spans="1:12" x14ac:dyDescent="0.25">
      <c r="A9223" s="239" t="s">
        <v>19562</v>
      </c>
      <c r="B9223" s="189" t="s">
        <v>7486</v>
      </c>
      <c r="C9223" s="190" t="s">
        <v>8003</v>
      </c>
      <c r="D9223" s="190" t="s">
        <v>6621</v>
      </c>
      <c r="E9223" s="190" t="s">
        <v>20873</v>
      </c>
      <c r="F9223" s="190" t="s">
        <v>20869</v>
      </c>
      <c r="G9223" s="192">
        <v>27000</v>
      </c>
      <c r="H9223" s="191">
        <v>926.79</v>
      </c>
      <c r="I9223" s="188">
        <v>29.132813258667014</v>
      </c>
      <c r="J9223" s="192">
        <v>27000</v>
      </c>
      <c r="K9223" s="191">
        <v>918.13</v>
      </c>
      <c r="L9223" s="193">
        <v>29.407600230904119</v>
      </c>
    </row>
    <row r="9224" spans="1:12" x14ac:dyDescent="0.25">
      <c r="A9224" s="239" t="s">
        <v>19563</v>
      </c>
      <c r="B9224" s="189" t="s">
        <v>7486</v>
      </c>
      <c r="C9224" s="190" t="s">
        <v>8003</v>
      </c>
      <c r="D9224" s="190" t="s">
        <v>3421</v>
      </c>
      <c r="E9224" s="190" t="s">
        <v>20873</v>
      </c>
      <c r="F9224" s="190" t="s">
        <v>20869</v>
      </c>
      <c r="G9224" s="192">
        <v>5500</v>
      </c>
      <c r="H9224" s="191">
        <v>131.47999999999999</v>
      </c>
      <c r="I9224" s="188">
        <v>41.831457255856407</v>
      </c>
      <c r="J9224" s="192">
        <v>6500</v>
      </c>
      <c r="K9224" s="191">
        <v>142.65</v>
      </c>
      <c r="L9224" s="193">
        <v>45.566070802663859</v>
      </c>
    </row>
    <row r="9225" spans="1:12" x14ac:dyDescent="0.25">
      <c r="A9225" s="239" t="s">
        <v>19564</v>
      </c>
      <c r="B9225" s="189" t="s">
        <v>7486</v>
      </c>
      <c r="C9225" s="190" t="s">
        <v>8003</v>
      </c>
      <c r="D9225" s="190" t="s">
        <v>3422</v>
      </c>
      <c r="E9225" s="190" t="s">
        <v>20873</v>
      </c>
      <c r="F9225" s="190" t="s">
        <v>20869</v>
      </c>
      <c r="G9225" s="192">
        <v>6515</v>
      </c>
      <c r="H9225" s="191">
        <v>182.77</v>
      </c>
      <c r="I9225" s="188">
        <v>35.645893746238443</v>
      </c>
      <c r="J9225" s="192">
        <v>8556</v>
      </c>
      <c r="K9225" s="191">
        <v>183.59</v>
      </c>
      <c r="L9225" s="193">
        <v>46.60384552535541</v>
      </c>
    </row>
    <row r="9226" spans="1:12" x14ac:dyDescent="0.25">
      <c r="A9226" s="239" t="s">
        <v>19565</v>
      </c>
      <c r="B9226" s="189" t="s">
        <v>7486</v>
      </c>
      <c r="C9226" s="190" t="s">
        <v>8003</v>
      </c>
      <c r="D9226" s="190" t="s">
        <v>3423</v>
      </c>
      <c r="E9226" s="190" t="s">
        <v>20873</v>
      </c>
      <c r="F9226" s="190" t="s">
        <v>20869</v>
      </c>
      <c r="G9226" s="192">
        <v>15000</v>
      </c>
      <c r="H9226" s="191">
        <v>484.79</v>
      </c>
      <c r="I9226" s="188">
        <v>30.941232286144515</v>
      </c>
      <c r="J9226" s="192">
        <v>14160</v>
      </c>
      <c r="K9226" s="191">
        <v>489.6</v>
      </c>
      <c r="L9226" s="193">
        <v>28.921568627450981</v>
      </c>
    </row>
    <row r="9227" spans="1:12" x14ac:dyDescent="0.25">
      <c r="A9227" s="239" t="s">
        <v>19566</v>
      </c>
      <c r="B9227" s="189" t="s">
        <v>7486</v>
      </c>
      <c r="C9227" s="190" t="s">
        <v>8003</v>
      </c>
      <c r="D9227" s="190" t="s">
        <v>8878</v>
      </c>
      <c r="E9227" s="190" t="s">
        <v>20873</v>
      </c>
      <c r="F9227" s="190" t="s">
        <v>20869</v>
      </c>
      <c r="G9227" s="192">
        <v>7023.54</v>
      </c>
      <c r="H9227" s="191">
        <v>244.53</v>
      </c>
      <c r="I9227" s="188">
        <v>28.722610722610721</v>
      </c>
      <c r="J9227" s="192">
        <v>7204.86</v>
      </c>
      <c r="K9227" s="191">
        <v>238.4</v>
      </c>
      <c r="L9227" s="193">
        <v>30.22172818791946</v>
      </c>
    </row>
    <row r="9228" spans="1:12" x14ac:dyDescent="0.25">
      <c r="A9228" s="239" t="s">
        <v>19567</v>
      </c>
      <c r="B9228" s="189" t="s">
        <v>7486</v>
      </c>
      <c r="C9228" s="190" t="s">
        <v>8003</v>
      </c>
      <c r="D9228" s="190" t="s">
        <v>822</v>
      </c>
      <c r="E9228" s="190" t="s">
        <v>20873</v>
      </c>
      <c r="F9228" s="190" t="s">
        <v>20869</v>
      </c>
      <c r="G9228" s="192">
        <v>18000</v>
      </c>
      <c r="H9228" s="191">
        <v>798.75</v>
      </c>
      <c r="I9228" s="188">
        <v>22.535211267605632</v>
      </c>
      <c r="J9228" s="192">
        <v>18000</v>
      </c>
      <c r="K9228" s="191">
        <v>798.15</v>
      </c>
      <c r="L9228" s="193">
        <v>22.552151851155799</v>
      </c>
    </row>
    <row r="9229" spans="1:12" x14ac:dyDescent="0.25">
      <c r="A9229" s="239" t="s">
        <v>19568</v>
      </c>
      <c r="B9229" s="189" t="s">
        <v>7486</v>
      </c>
      <c r="C9229" s="190" t="s">
        <v>8003</v>
      </c>
      <c r="D9229" s="190" t="s">
        <v>3424</v>
      </c>
      <c r="E9229" s="190" t="s">
        <v>20873</v>
      </c>
      <c r="F9229" s="190" t="s">
        <v>20869</v>
      </c>
      <c r="G9229" s="192">
        <v>5500</v>
      </c>
      <c r="H9229" s="191">
        <v>163.16</v>
      </c>
      <c r="I9229" s="188">
        <v>33.709242461387596</v>
      </c>
      <c r="J9229" s="192">
        <v>5500</v>
      </c>
      <c r="K9229" s="191">
        <v>167.74</v>
      </c>
      <c r="L9229" s="193">
        <v>32.788839871229278</v>
      </c>
    </row>
    <row r="9230" spans="1:12" x14ac:dyDescent="0.25">
      <c r="A9230" s="239" t="s">
        <v>19569</v>
      </c>
      <c r="B9230" s="189" t="s">
        <v>7486</v>
      </c>
      <c r="C9230" s="190" t="s">
        <v>8003</v>
      </c>
      <c r="D9230" s="190" t="s">
        <v>3425</v>
      </c>
      <c r="E9230" s="190" t="s">
        <v>20873</v>
      </c>
      <c r="F9230" s="190" t="s">
        <v>20869</v>
      </c>
      <c r="G9230" s="192">
        <v>6000</v>
      </c>
      <c r="H9230" s="191">
        <v>291.31</v>
      </c>
      <c r="I9230" s="188">
        <v>20.596615289554084</v>
      </c>
      <c r="J9230" s="192">
        <v>5500</v>
      </c>
      <c r="K9230" s="191">
        <v>290.5</v>
      </c>
      <c r="L9230" s="193">
        <v>18.9328743545611</v>
      </c>
    </row>
    <row r="9231" spans="1:12" x14ac:dyDescent="0.25">
      <c r="A9231" s="239" t="s">
        <v>19570</v>
      </c>
      <c r="B9231" s="189" t="s">
        <v>7486</v>
      </c>
      <c r="C9231" s="190" t="s">
        <v>8003</v>
      </c>
      <c r="D9231" s="190" t="s">
        <v>3426</v>
      </c>
      <c r="E9231" s="190" t="s">
        <v>20873</v>
      </c>
      <c r="F9231" s="190" t="s">
        <v>20869</v>
      </c>
      <c r="G9231" s="192">
        <v>24500</v>
      </c>
      <c r="H9231" s="191">
        <v>1027.8800000000001</v>
      </c>
      <c r="I9231" s="188">
        <v>23.83546717515663</v>
      </c>
      <c r="J9231" s="192">
        <v>25000</v>
      </c>
      <c r="K9231" s="191">
        <v>1034.24</v>
      </c>
      <c r="L9231" s="193">
        <v>24.17233910891089</v>
      </c>
    </row>
    <row r="9232" spans="1:12" x14ac:dyDescent="0.25">
      <c r="A9232" s="239" t="s">
        <v>19571</v>
      </c>
      <c r="B9232" s="189" t="s">
        <v>7486</v>
      </c>
      <c r="C9232" s="190" t="s">
        <v>8003</v>
      </c>
      <c r="D9232" s="190" t="s">
        <v>3427</v>
      </c>
      <c r="E9232" s="190" t="s">
        <v>20873</v>
      </c>
      <c r="F9232" s="190" t="s">
        <v>20869</v>
      </c>
      <c r="G9232" s="192">
        <v>244140.47</v>
      </c>
      <c r="H9232" s="191">
        <v>2427.6</v>
      </c>
      <c r="I9232" s="188">
        <v>100.56865628604383</v>
      </c>
      <c r="J9232" s="192">
        <v>255000</v>
      </c>
      <c r="K9232" s="191">
        <v>2415.7800000000002</v>
      </c>
      <c r="L9232" s="193">
        <v>105.55596950053398</v>
      </c>
    </row>
    <row r="9233" spans="1:12" x14ac:dyDescent="0.25">
      <c r="A9233" s="239" t="s">
        <v>19572</v>
      </c>
      <c r="B9233" s="189" t="s">
        <v>7486</v>
      </c>
      <c r="C9233" s="190" t="s">
        <v>8003</v>
      </c>
      <c r="D9233" s="190" t="s">
        <v>19573</v>
      </c>
      <c r="E9233" s="190" t="s">
        <v>20873</v>
      </c>
      <c r="F9233" s="190" t="s">
        <v>20868</v>
      </c>
      <c r="G9233" s="192">
        <v>0</v>
      </c>
      <c r="H9233" s="191">
        <v>14.95</v>
      </c>
      <c r="I9233" s="188">
        <v>0</v>
      </c>
      <c r="J9233" s="192">
        <v>0</v>
      </c>
      <c r="K9233" s="191">
        <v>14.6</v>
      </c>
      <c r="L9233" s="193">
        <v>0</v>
      </c>
    </row>
    <row r="9234" spans="1:12" x14ac:dyDescent="0.25">
      <c r="A9234" s="239" t="s">
        <v>19574</v>
      </c>
      <c r="B9234" s="189" t="s">
        <v>7486</v>
      </c>
      <c r="C9234" s="190" t="s">
        <v>8003</v>
      </c>
      <c r="D9234" s="190" t="s">
        <v>3428</v>
      </c>
      <c r="E9234" s="190" t="s">
        <v>20873</v>
      </c>
      <c r="F9234" s="190" t="s">
        <v>20869</v>
      </c>
      <c r="G9234" s="192">
        <v>10250</v>
      </c>
      <c r="H9234" s="191">
        <v>186.64</v>
      </c>
      <c r="I9234" s="188">
        <v>54.918559794256325</v>
      </c>
      <c r="J9234" s="192">
        <v>13000</v>
      </c>
      <c r="K9234" s="191">
        <v>187.05</v>
      </c>
      <c r="L9234" s="193">
        <v>69.50013365410318</v>
      </c>
    </row>
    <row r="9235" spans="1:12" x14ac:dyDescent="0.25">
      <c r="A9235" s="239" t="s">
        <v>19575</v>
      </c>
      <c r="B9235" s="189" t="s">
        <v>7486</v>
      </c>
      <c r="C9235" s="190" t="s">
        <v>8003</v>
      </c>
      <c r="D9235" s="190" t="s">
        <v>3429</v>
      </c>
      <c r="E9235" s="190" t="s">
        <v>20873</v>
      </c>
      <c r="F9235" s="190" t="s">
        <v>20869</v>
      </c>
      <c r="G9235" s="192">
        <v>30000</v>
      </c>
      <c r="H9235" s="191">
        <v>1118.92</v>
      </c>
      <c r="I9235" s="188">
        <v>26.811568298001642</v>
      </c>
      <c r="J9235" s="192">
        <v>30000</v>
      </c>
      <c r="K9235" s="191">
        <v>1119.3900000000001</v>
      </c>
      <c r="L9235" s="193">
        <v>26.800310883606247</v>
      </c>
    </row>
    <row r="9236" spans="1:12" x14ac:dyDescent="0.25">
      <c r="A9236" s="239" t="s">
        <v>19576</v>
      </c>
      <c r="B9236" s="189" t="s">
        <v>7486</v>
      </c>
      <c r="C9236" s="190" t="s">
        <v>8003</v>
      </c>
      <c r="D9236" s="190" t="s">
        <v>3430</v>
      </c>
      <c r="E9236" s="190" t="s">
        <v>20873</v>
      </c>
      <c r="F9236" s="190" t="s">
        <v>20869</v>
      </c>
      <c r="G9236" s="192">
        <v>40000</v>
      </c>
      <c r="H9236" s="191">
        <v>1507.19</v>
      </c>
      <c r="I9236" s="188">
        <v>26.539454216124046</v>
      </c>
      <c r="J9236" s="192">
        <v>37000</v>
      </c>
      <c r="K9236" s="191">
        <v>1527.05</v>
      </c>
      <c r="L9236" s="193">
        <v>24.229723977603879</v>
      </c>
    </row>
    <row r="9237" spans="1:12" x14ac:dyDescent="0.25">
      <c r="A9237" s="239" t="s">
        <v>19577</v>
      </c>
      <c r="B9237" s="189" t="s">
        <v>7486</v>
      </c>
      <c r="C9237" s="190" t="s">
        <v>8003</v>
      </c>
      <c r="D9237" s="190" t="s">
        <v>4381</v>
      </c>
      <c r="E9237" s="190" t="s">
        <v>20873</v>
      </c>
      <c r="F9237" s="190" t="s">
        <v>20868</v>
      </c>
      <c r="G9237" s="192">
        <v>0</v>
      </c>
      <c r="H9237" s="191">
        <v>25.35</v>
      </c>
      <c r="I9237" s="188">
        <v>0</v>
      </c>
      <c r="J9237" s="192">
        <v>0</v>
      </c>
      <c r="K9237" s="191">
        <v>25.35</v>
      </c>
      <c r="L9237" s="193">
        <v>0</v>
      </c>
    </row>
    <row r="9238" spans="1:12" x14ac:dyDescent="0.25">
      <c r="A9238" s="239" t="s">
        <v>19578</v>
      </c>
      <c r="B9238" s="189" t="s">
        <v>7486</v>
      </c>
      <c r="C9238" s="190" t="s">
        <v>8003</v>
      </c>
      <c r="D9238" s="190" t="s">
        <v>7273</v>
      </c>
      <c r="E9238" s="190" t="s">
        <v>20873</v>
      </c>
      <c r="F9238" s="190" t="s">
        <v>20869</v>
      </c>
      <c r="G9238" s="192">
        <v>25635</v>
      </c>
      <c r="H9238" s="191">
        <v>590.45000000000005</v>
      </c>
      <c r="I9238" s="188">
        <v>43.416038614615971</v>
      </c>
      <c r="J9238" s="192">
        <v>26660</v>
      </c>
      <c r="K9238" s="191">
        <v>600.25</v>
      </c>
      <c r="L9238" s="193">
        <v>44.414827155351936</v>
      </c>
    </row>
    <row r="9239" spans="1:12" x14ac:dyDescent="0.25">
      <c r="A9239" s="239" t="s">
        <v>19579</v>
      </c>
      <c r="B9239" s="189" t="s">
        <v>7486</v>
      </c>
      <c r="C9239" s="190" t="s">
        <v>8003</v>
      </c>
      <c r="D9239" s="190" t="s">
        <v>3431</v>
      </c>
      <c r="E9239" s="190" t="s">
        <v>20873</v>
      </c>
      <c r="F9239" s="190" t="s">
        <v>20869</v>
      </c>
      <c r="G9239" s="192">
        <v>9000</v>
      </c>
      <c r="H9239" s="191">
        <v>267.22000000000003</v>
      </c>
      <c r="I9239" s="188">
        <v>33.680113763939822</v>
      </c>
      <c r="J9239" s="192">
        <v>9000</v>
      </c>
      <c r="K9239" s="191">
        <v>265.33999999999997</v>
      </c>
      <c r="L9239" s="193">
        <v>33.918745760156781</v>
      </c>
    </row>
    <row r="9240" spans="1:12" x14ac:dyDescent="0.25">
      <c r="A9240" s="239" t="s">
        <v>19580</v>
      </c>
      <c r="B9240" s="189" t="s">
        <v>7486</v>
      </c>
      <c r="C9240" s="190" t="s">
        <v>8003</v>
      </c>
      <c r="D9240" s="190" t="s">
        <v>3432</v>
      </c>
      <c r="E9240" s="190" t="s">
        <v>20873</v>
      </c>
      <c r="F9240" s="190" t="s">
        <v>20869</v>
      </c>
      <c r="G9240" s="192">
        <v>11500</v>
      </c>
      <c r="H9240" s="191">
        <v>247.98</v>
      </c>
      <c r="I9240" s="188">
        <v>46.374707637712717</v>
      </c>
      <c r="J9240" s="192">
        <v>12000</v>
      </c>
      <c r="K9240" s="191">
        <v>244.26</v>
      </c>
      <c r="L9240" s="193">
        <v>49.127978383689516</v>
      </c>
    </row>
    <row r="9241" spans="1:12" x14ac:dyDescent="0.25">
      <c r="A9241" s="239" t="s">
        <v>19581</v>
      </c>
      <c r="B9241" s="189" t="s">
        <v>7486</v>
      </c>
      <c r="C9241" s="190" t="s">
        <v>8003</v>
      </c>
      <c r="D9241" s="190" t="s">
        <v>3433</v>
      </c>
      <c r="E9241" s="190" t="s">
        <v>20873</v>
      </c>
      <c r="F9241" s="190" t="s">
        <v>20869</v>
      </c>
      <c r="G9241" s="192">
        <v>505.14</v>
      </c>
      <c r="H9241" s="191">
        <v>357.7</v>
      </c>
      <c r="I9241" s="188">
        <v>1.4121889851831144</v>
      </c>
      <c r="J9241" s="192">
        <v>10498</v>
      </c>
      <c r="K9241" s="191">
        <v>361.97</v>
      </c>
      <c r="L9241" s="193">
        <v>29.002403514103378</v>
      </c>
    </row>
    <row r="9242" spans="1:12" x14ac:dyDescent="0.25">
      <c r="A9242" s="239" t="s">
        <v>19582</v>
      </c>
      <c r="B9242" s="189" t="s">
        <v>7486</v>
      </c>
      <c r="C9242" s="190" t="s">
        <v>8003</v>
      </c>
      <c r="D9242" s="190" t="s">
        <v>3434</v>
      </c>
      <c r="E9242" s="190" t="s">
        <v>20873</v>
      </c>
      <c r="F9242" s="190" t="s">
        <v>20869</v>
      </c>
      <c r="G9242" s="192">
        <v>2500</v>
      </c>
      <c r="H9242" s="191">
        <v>118.77</v>
      </c>
      <c r="I9242" s="188">
        <v>21.049086469647218</v>
      </c>
      <c r="J9242" s="192">
        <v>2500</v>
      </c>
      <c r="K9242" s="191">
        <v>116.38</v>
      </c>
      <c r="L9242" s="193">
        <v>21.481354184567795</v>
      </c>
    </row>
    <row r="9243" spans="1:12" x14ac:dyDescent="0.25">
      <c r="A9243" s="239" t="s">
        <v>19583</v>
      </c>
      <c r="B9243" s="189" t="s">
        <v>7486</v>
      </c>
      <c r="C9243" s="190" t="s">
        <v>8003</v>
      </c>
      <c r="D9243" s="190" t="s">
        <v>5909</v>
      </c>
      <c r="E9243" s="190" t="s">
        <v>20873</v>
      </c>
      <c r="F9243" s="190" t="s">
        <v>20868</v>
      </c>
      <c r="G9243" s="192">
        <v>0</v>
      </c>
      <c r="H9243" s="191">
        <v>46.32</v>
      </c>
      <c r="I9243" s="188">
        <v>0</v>
      </c>
      <c r="J9243" s="192">
        <v>0</v>
      </c>
      <c r="K9243" s="191">
        <v>45.22</v>
      </c>
      <c r="L9243" s="193">
        <v>0</v>
      </c>
    </row>
    <row r="9244" spans="1:12" x14ac:dyDescent="0.25">
      <c r="A9244" s="239" t="s">
        <v>19584</v>
      </c>
      <c r="B9244" s="189" t="s">
        <v>7486</v>
      </c>
      <c r="C9244" s="190" t="s">
        <v>8003</v>
      </c>
      <c r="D9244" s="190" t="s">
        <v>5110</v>
      </c>
      <c r="E9244" s="190" t="s">
        <v>20873</v>
      </c>
      <c r="F9244" s="190" t="s">
        <v>20868</v>
      </c>
      <c r="G9244" s="192">
        <v>0</v>
      </c>
      <c r="H9244" s="191">
        <v>74.489999999999995</v>
      </c>
      <c r="I9244" s="188">
        <v>0</v>
      </c>
      <c r="J9244" s="192">
        <v>0</v>
      </c>
      <c r="K9244" s="191">
        <v>73.290000000000006</v>
      </c>
      <c r="L9244" s="193">
        <v>0</v>
      </c>
    </row>
    <row r="9245" spans="1:12" x14ac:dyDescent="0.25">
      <c r="A9245" s="239" t="s">
        <v>19585</v>
      </c>
      <c r="B9245" s="189" t="s">
        <v>7486</v>
      </c>
      <c r="C9245" s="190" t="s">
        <v>8003</v>
      </c>
      <c r="D9245" s="190" t="s">
        <v>3435</v>
      </c>
      <c r="E9245" s="190" t="s">
        <v>20873</v>
      </c>
      <c r="F9245" s="190" t="s">
        <v>20869</v>
      </c>
      <c r="G9245" s="192">
        <v>7000</v>
      </c>
      <c r="H9245" s="191">
        <v>158.32</v>
      </c>
      <c r="I9245" s="188">
        <v>44.21424962102072</v>
      </c>
      <c r="J9245" s="192">
        <v>9000</v>
      </c>
      <c r="K9245" s="191">
        <v>159.30000000000001</v>
      </c>
      <c r="L9245" s="193">
        <v>56.497175141242934</v>
      </c>
    </row>
    <row r="9246" spans="1:12" x14ac:dyDescent="0.25">
      <c r="A9246" s="239" t="s">
        <v>19586</v>
      </c>
      <c r="B9246" s="189" t="s">
        <v>7486</v>
      </c>
      <c r="C9246" s="190" t="s">
        <v>8003</v>
      </c>
      <c r="D9246" s="190" t="s">
        <v>3436</v>
      </c>
      <c r="E9246" s="190" t="s">
        <v>20873</v>
      </c>
      <c r="F9246" s="190" t="s">
        <v>20869</v>
      </c>
      <c r="G9246" s="192">
        <v>17500</v>
      </c>
      <c r="H9246" s="191">
        <v>398.15</v>
      </c>
      <c r="I9246" s="188">
        <v>43.953283938214241</v>
      </c>
      <c r="J9246" s="192">
        <v>16000</v>
      </c>
      <c r="K9246" s="191">
        <v>398.71</v>
      </c>
      <c r="L9246" s="193">
        <v>40.129417371021546</v>
      </c>
    </row>
    <row r="9247" spans="1:12" x14ac:dyDescent="0.25">
      <c r="A9247" s="239" t="s">
        <v>19587</v>
      </c>
      <c r="B9247" s="189" t="s">
        <v>7486</v>
      </c>
      <c r="C9247" s="190" t="s">
        <v>8003</v>
      </c>
      <c r="D9247" s="190" t="s">
        <v>0</v>
      </c>
      <c r="E9247" s="190" t="s">
        <v>20873</v>
      </c>
      <c r="F9247" s="190" t="s">
        <v>20869</v>
      </c>
      <c r="G9247" s="192">
        <v>53000</v>
      </c>
      <c r="H9247" s="191">
        <v>1464.45</v>
      </c>
      <c r="I9247" s="188">
        <v>36.191061490662022</v>
      </c>
      <c r="J9247" s="192">
        <v>55800</v>
      </c>
      <c r="K9247" s="191">
        <v>1541.81</v>
      </c>
      <c r="L9247" s="193">
        <v>36.191229788365625</v>
      </c>
    </row>
    <row r="9248" spans="1:12" x14ac:dyDescent="0.25">
      <c r="A9248" s="239" t="s">
        <v>19588</v>
      </c>
      <c r="B9248" s="189" t="s">
        <v>7486</v>
      </c>
      <c r="C9248" s="190" t="s">
        <v>8003</v>
      </c>
      <c r="D9248" s="190" t="s">
        <v>1</v>
      </c>
      <c r="E9248" s="190" t="s">
        <v>20873</v>
      </c>
      <c r="F9248" s="190" t="s">
        <v>20869</v>
      </c>
      <c r="G9248" s="192">
        <v>3400</v>
      </c>
      <c r="H9248" s="191">
        <v>144.44999999999999</v>
      </c>
      <c r="I9248" s="188">
        <v>23.537556247836623</v>
      </c>
      <c r="J9248" s="192">
        <v>3400</v>
      </c>
      <c r="K9248" s="191">
        <v>142.37</v>
      </c>
      <c r="L9248" s="193">
        <v>23.881435695722413</v>
      </c>
    </row>
    <row r="9249" spans="1:12" x14ac:dyDescent="0.25">
      <c r="A9249" s="239" t="s">
        <v>19589</v>
      </c>
      <c r="B9249" s="189" t="s">
        <v>7486</v>
      </c>
      <c r="C9249" s="190" t="s">
        <v>8003</v>
      </c>
      <c r="D9249" s="190" t="s">
        <v>2</v>
      </c>
      <c r="E9249" s="190" t="s">
        <v>20873</v>
      </c>
      <c r="F9249" s="190" t="s">
        <v>20869</v>
      </c>
      <c r="G9249" s="192">
        <v>8600</v>
      </c>
      <c r="H9249" s="191">
        <v>337.28</v>
      </c>
      <c r="I9249" s="188">
        <v>25.498102466793171</v>
      </c>
      <c r="J9249" s="192">
        <v>8600</v>
      </c>
      <c r="K9249" s="191">
        <v>342.38</v>
      </c>
      <c r="L9249" s="193">
        <v>25.118289619720777</v>
      </c>
    </row>
    <row r="9250" spans="1:12" x14ac:dyDescent="0.25">
      <c r="A9250" s="239" t="s">
        <v>19590</v>
      </c>
      <c r="B9250" s="189" t="s">
        <v>7486</v>
      </c>
      <c r="C9250" s="190" t="s">
        <v>8003</v>
      </c>
      <c r="D9250" s="190" t="s">
        <v>3</v>
      </c>
      <c r="E9250" s="190" t="s">
        <v>20873</v>
      </c>
      <c r="F9250" s="190" t="s">
        <v>20869</v>
      </c>
      <c r="G9250" s="192">
        <v>42000</v>
      </c>
      <c r="H9250" s="191">
        <v>802.91</v>
      </c>
      <c r="I9250" s="188">
        <v>52.309723381200882</v>
      </c>
      <c r="J9250" s="192">
        <v>42000</v>
      </c>
      <c r="K9250" s="191">
        <v>830.84</v>
      </c>
      <c r="L9250" s="193">
        <v>50.551249338019353</v>
      </c>
    </row>
    <row r="9251" spans="1:12" x14ac:dyDescent="0.25">
      <c r="A9251" s="239" t="s">
        <v>19591</v>
      </c>
      <c r="B9251" s="189" t="s">
        <v>7486</v>
      </c>
      <c r="C9251" s="190" t="s">
        <v>8003</v>
      </c>
      <c r="D9251" s="190" t="s">
        <v>4</v>
      </c>
      <c r="E9251" s="190" t="s">
        <v>20873</v>
      </c>
      <c r="F9251" s="190" t="s">
        <v>20869</v>
      </c>
      <c r="G9251" s="192">
        <v>111327</v>
      </c>
      <c r="H9251" s="191">
        <v>2457.91</v>
      </c>
      <c r="I9251" s="188">
        <v>45.29335899198913</v>
      </c>
      <c r="J9251" s="192">
        <v>114091.47</v>
      </c>
      <c r="K9251" s="191">
        <v>2460.7800000000002</v>
      </c>
      <c r="L9251" s="193">
        <v>46.363945578231288</v>
      </c>
    </row>
    <row r="9252" spans="1:12" x14ac:dyDescent="0.25">
      <c r="A9252" s="239" t="s">
        <v>19592</v>
      </c>
      <c r="B9252" s="189" t="s">
        <v>7486</v>
      </c>
      <c r="C9252" s="190" t="s">
        <v>8003</v>
      </c>
      <c r="D9252" s="190" t="s">
        <v>5</v>
      </c>
      <c r="E9252" s="190" t="s">
        <v>20873</v>
      </c>
      <c r="F9252" s="190" t="s">
        <v>20869</v>
      </c>
      <c r="G9252" s="192">
        <v>177821.9</v>
      </c>
      <c r="H9252" s="191">
        <v>2257.54</v>
      </c>
      <c r="I9252" s="188">
        <v>78.767995251468406</v>
      </c>
      <c r="J9252" s="192">
        <v>212790</v>
      </c>
      <c r="K9252" s="191">
        <v>2327.21</v>
      </c>
      <c r="L9252" s="193">
        <v>91.435667601978338</v>
      </c>
    </row>
    <row r="9253" spans="1:12" x14ac:dyDescent="0.25">
      <c r="A9253" s="239" t="s">
        <v>19593</v>
      </c>
      <c r="B9253" s="189" t="s">
        <v>7486</v>
      </c>
      <c r="C9253" s="190" t="s">
        <v>8003</v>
      </c>
      <c r="D9253" s="190" t="s">
        <v>6</v>
      </c>
      <c r="E9253" s="190" t="s">
        <v>20873</v>
      </c>
      <c r="F9253" s="190" t="s">
        <v>20869</v>
      </c>
      <c r="G9253" s="192">
        <v>11000</v>
      </c>
      <c r="H9253" s="191">
        <v>420.37</v>
      </c>
      <c r="I9253" s="188">
        <v>26.167423936056331</v>
      </c>
      <c r="J9253" s="192">
        <v>11000</v>
      </c>
      <c r="K9253" s="191">
        <v>419.16</v>
      </c>
      <c r="L9253" s="193">
        <v>26.242962114705602</v>
      </c>
    </row>
    <row r="9254" spans="1:12" x14ac:dyDescent="0.25">
      <c r="A9254" s="239" t="s">
        <v>19594</v>
      </c>
      <c r="B9254" s="189" t="s">
        <v>7486</v>
      </c>
      <c r="C9254" s="190" t="s">
        <v>8003</v>
      </c>
      <c r="D9254" s="190" t="s">
        <v>7</v>
      </c>
      <c r="E9254" s="190" t="s">
        <v>20873</v>
      </c>
      <c r="F9254" s="190" t="s">
        <v>20869</v>
      </c>
      <c r="G9254" s="192">
        <v>42500</v>
      </c>
      <c r="H9254" s="191">
        <v>1079.46</v>
      </c>
      <c r="I9254" s="188">
        <v>39.371537620662181</v>
      </c>
      <c r="J9254" s="192">
        <v>50000</v>
      </c>
      <c r="K9254" s="191">
        <v>1179.94</v>
      </c>
      <c r="L9254" s="193">
        <v>42.375036018780612</v>
      </c>
    </row>
    <row r="9255" spans="1:12" x14ac:dyDescent="0.25">
      <c r="A9255" s="239" t="s">
        <v>19595</v>
      </c>
      <c r="B9255" s="189" t="s">
        <v>7486</v>
      </c>
      <c r="C9255" s="190" t="s">
        <v>8003</v>
      </c>
      <c r="D9255" s="190" t="s">
        <v>8</v>
      </c>
      <c r="E9255" s="190" t="s">
        <v>20873</v>
      </c>
      <c r="F9255" s="190" t="s">
        <v>20869</v>
      </c>
      <c r="G9255" s="192">
        <v>103600</v>
      </c>
      <c r="H9255" s="191">
        <v>1675.05</v>
      </c>
      <c r="I9255" s="188">
        <v>61.848900032834841</v>
      </c>
      <c r="J9255" s="192">
        <v>106190</v>
      </c>
      <c r="K9255" s="191">
        <v>1694.63</v>
      </c>
      <c r="L9255" s="193">
        <v>62.662646123342554</v>
      </c>
    </row>
    <row r="9256" spans="1:12" x14ac:dyDescent="0.25">
      <c r="A9256" s="239" t="s">
        <v>19596</v>
      </c>
      <c r="B9256" s="189" t="s">
        <v>7486</v>
      </c>
      <c r="C9256" s="190" t="s">
        <v>8003</v>
      </c>
      <c r="D9256" s="190" t="s">
        <v>6857</v>
      </c>
      <c r="E9256" s="190" t="s">
        <v>20873</v>
      </c>
      <c r="F9256" s="190" t="s">
        <v>20869</v>
      </c>
      <c r="G9256" s="192">
        <v>6500</v>
      </c>
      <c r="H9256" s="191">
        <v>163.6</v>
      </c>
      <c r="I9256" s="188">
        <v>39.731051344743278</v>
      </c>
      <c r="J9256" s="192">
        <v>8000</v>
      </c>
      <c r="K9256" s="191">
        <v>164.85</v>
      </c>
      <c r="L9256" s="193">
        <v>48.528965726417958</v>
      </c>
    </row>
    <row r="9257" spans="1:12" x14ac:dyDescent="0.25">
      <c r="A9257" s="239" t="s">
        <v>19597</v>
      </c>
      <c r="B9257" s="189" t="s">
        <v>7486</v>
      </c>
      <c r="C9257" s="190" t="s">
        <v>8003</v>
      </c>
      <c r="D9257" s="190" t="s">
        <v>729</v>
      </c>
      <c r="E9257" s="190" t="s">
        <v>20873</v>
      </c>
      <c r="F9257" s="190" t="s">
        <v>20869</v>
      </c>
      <c r="G9257" s="192">
        <v>4000</v>
      </c>
      <c r="H9257" s="191">
        <v>166.25</v>
      </c>
      <c r="I9257" s="188">
        <v>24.060150375939848</v>
      </c>
      <c r="J9257" s="192">
        <v>5000</v>
      </c>
      <c r="K9257" s="191">
        <v>166.12</v>
      </c>
      <c r="L9257" s="193">
        <v>30.098723814110279</v>
      </c>
    </row>
    <row r="9258" spans="1:12" x14ac:dyDescent="0.25">
      <c r="A9258" s="239" t="s">
        <v>19598</v>
      </c>
      <c r="B9258" s="189" t="s">
        <v>7486</v>
      </c>
      <c r="C9258" s="190" t="s">
        <v>8003</v>
      </c>
      <c r="D9258" s="190" t="s">
        <v>730</v>
      </c>
      <c r="E9258" s="190" t="s">
        <v>20873</v>
      </c>
      <c r="F9258" s="190" t="s">
        <v>20869</v>
      </c>
      <c r="G9258" s="192">
        <v>880928</v>
      </c>
      <c r="H9258" s="191">
        <v>11644.11</v>
      </c>
      <c r="I9258" s="188">
        <v>75.654386638394854</v>
      </c>
      <c r="J9258" s="192">
        <v>894351</v>
      </c>
      <c r="K9258" s="191">
        <v>11819.97</v>
      </c>
      <c r="L9258" s="193">
        <v>75.664405239607206</v>
      </c>
    </row>
    <row r="9259" spans="1:12" x14ac:dyDescent="0.25">
      <c r="A9259" s="239" t="s">
        <v>19599</v>
      </c>
      <c r="B9259" s="189" t="s">
        <v>7486</v>
      </c>
      <c r="C9259" s="190" t="s">
        <v>8003</v>
      </c>
      <c r="D9259" s="190" t="s">
        <v>731</v>
      </c>
      <c r="E9259" s="190" t="s">
        <v>20873</v>
      </c>
      <c r="F9259" s="190" t="s">
        <v>20869</v>
      </c>
      <c r="G9259" s="192">
        <v>12000</v>
      </c>
      <c r="H9259" s="191">
        <v>321.33</v>
      </c>
      <c r="I9259" s="188">
        <v>37.344785734291854</v>
      </c>
      <c r="J9259" s="192">
        <v>15000</v>
      </c>
      <c r="K9259" s="191">
        <v>329.98</v>
      </c>
      <c r="L9259" s="193">
        <v>45.457300442451057</v>
      </c>
    </row>
    <row r="9260" spans="1:12" x14ac:dyDescent="0.25">
      <c r="A9260" s="239" t="s">
        <v>19600</v>
      </c>
      <c r="B9260" s="189" t="s">
        <v>7486</v>
      </c>
      <c r="C9260" s="190" t="s">
        <v>8003</v>
      </c>
      <c r="D9260" s="190" t="s">
        <v>732</v>
      </c>
      <c r="E9260" s="190" t="s">
        <v>20873</v>
      </c>
      <c r="F9260" s="190" t="s">
        <v>20869</v>
      </c>
      <c r="G9260" s="192">
        <v>89000</v>
      </c>
      <c r="H9260" s="191">
        <v>1449.72</v>
      </c>
      <c r="I9260" s="188">
        <v>61.391165190519544</v>
      </c>
      <c r="J9260" s="192">
        <v>91000</v>
      </c>
      <c r="K9260" s="191">
        <v>1450.12</v>
      </c>
      <c r="L9260" s="193">
        <v>62.75342730256807</v>
      </c>
    </row>
    <row r="9261" spans="1:12" x14ac:dyDescent="0.25">
      <c r="A9261" s="239" t="s">
        <v>19601</v>
      </c>
      <c r="B9261" s="189" t="s">
        <v>7486</v>
      </c>
      <c r="C9261" s="190" t="s">
        <v>8003</v>
      </c>
      <c r="D9261" s="190" t="s">
        <v>733</v>
      </c>
      <c r="E9261" s="190" t="s">
        <v>20873</v>
      </c>
      <c r="F9261" s="190" t="s">
        <v>20869</v>
      </c>
      <c r="G9261" s="192">
        <v>3200</v>
      </c>
      <c r="H9261" s="191">
        <v>147.63999999999999</v>
      </c>
      <c r="I9261" s="188">
        <v>21.674342996477922</v>
      </c>
      <c r="J9261" s="192">
        <v>3200</v>
      </c>
      <c r="K9261" s="191">
        <v>148.53</v>
      </c>
      <c r="L9261" s="193">
        <v>21.544469130815322</v>
      </c>
    </row>
    <row r="9262" spans="1:12" x14ac:dyDescent="0.25">
      <c r="A9262" s="239" t="s">
        <v>19602</v>
      </c>
      <c r="B9262" s="189" t="s">
        <v>7486</v>
      </c>
      <c r="C9262" s="190" t="s">
        <v>8003</v>
      </c>
      <c r="D9262" s="190" t="s">
        <v>734</v>
      </c>
      <c r="E9262" s="190" t="s">
        <v>20873</v>
      </c>
      <c r="F9262" s="190" t="s">
        <v>20869</v>
      </c>
      <c r="G9262" s="192">
        <v>80280</v>
      </c>
      <c r="H9262" s="191">
        <v>1868.87</v>
      </c>
      <c r="I9262" s="188">
        <v>42.956438917634721</v>
      </c>
      <c r="J9262" s="192">
        <v>90000</v>
      </c>
      <c r="K9262" s="191">
        <v>1910.39</v>
      </c>
      <c r="L9262" s="193">
        <v>47.110799365574564</v>
      </c>
    </row>
    <row r="9263" spans="1:12" x14ac:dyDescent="0.25">
      <c r="A9263" s="239" t="s">
        <v>19603</v>
      </c>
      <c r="B9263" s="189" t="s">
        <v>7486</v>
      </c>
      <c r="C9263" s="190" t="s">
        <v>8003</v>
      </c>
      <c r="D9263" s="190" t="s">
        <v>735</v>
      </c>
      <c r="E9263" s="190" t="s">
        <v>20873</v>
      </c>
      <c r="F9263" s="190" t="s">
        <v>20869</v>
      </c>
      <c r="G9263" s="192">
        <v>36000</v>
      </c>
      <c r="H9263" s="191">
        <v>660.04</v>
      </c>
      <c r="I9263" s="188">
        <v>54.542148960669053</v>
      </c>
      <c r="J9263" s="192">
        <v>36000</v>
      </c>
      <c r="K9263" s="191">
        <v>674.41</v>
      </c>
      <c r="L9263" s="193">
        <v>53.37999139989028</v>
      </c>
    </row>
    <row r="9264" spans="1:12" x14ac:dyDescent="0.25">
      <c r="A9264" s="239" t="s">
        <v>19604</v>
      </c>
      <c r="B9264" s="189" t="s">
        <v>7486</v>
      </c>
      <c r="C9264" s="190" t="s">
        <v>8003</v>
      </c>
      <c r="D9264" s="190" t="s">
        <v>736</v>
      </c>
      <c r="E9264" s="190" t="s">
        <v>20873</v>
      </c>
      <c r="F9264" s="190" t="s">
        <v>20869</v>
      </c>
      <c r="G9264" s="192">
        <v>37426</v>
      </c>
      <c r="H9264" s="191">
        <v>1028.58</v>
      </c>
      <c r="I9264" s="188">
        <v>36.386085671508297</v>
      </c>
      <c r="J9264" s="192">
        <v>40970</v>
      </c>
      <c r="K9264" s="191">
        <v>1048.98</v>
      </c>
      <c r="L9264" s="193">
        <v>39.05698869377872</v>
      </c>
    </row>
    <row r="9265" spans="1:12" x14ac:dyDescent="0.25">
      <c r="A9265" s="239" t="s">
        <v>19605</v>
      </c>
      <c r="B9265" s="189" t="s">
        <v>7486</v>
      </c>
      <c r="C9265" s="190" t="s">
        <v>8003</v>
      </c>
      <c r="D9265" s="190" t="s">
        <v>737</v>
      </c>
      <c r="E9265" s="190" t="s">
        <v>20873</v>
      </c>
      <c r="F9265" s="190" t="s">
        <v>20869</v>
      </c>
      <c r="G9265" s="192">
        <v>3750</v>
      </c>
      <c r="H9265" s="191">
        <v>110.94</v>
      </c>
      <c r="I9265" s="188">
        <v>33.802055164954027</v>
      </c>
      <c r="J9265" s="192">
        <v>3750</v>
      </c>
      <c r="K9265" s="191">
        <v>111.08</v>
      </c>
      <c r="L9265" s="193">
        <v>33.759452646741089</v>
      </c>
    </row>
    <row r="9266" spans="1:12" x14ac:dyDescent="0.25">
      <c r="A9266" s="239" t="s">
        <v>19606</v>
      </c>
      <c r="B9266" s="189" t="s">
        <v>7486</v>
      </c>
      <c r="C9266" s="190" t="s">
        <v>8003</v>
      </c>
      <c r="D9266" s="190" t="s">
        <v>738</v>
      </c>
      <c r="E9266" s="190" t="s">
        <v>20873</v>
      </c>
      <c r="F9266" s="190" t="s">
        <v>20869</v>
      </c>
      <c r="G9266" s="192">
        <v>85730.59</v>
      </c>
      <c r="H9266" s="191">
        <v>1597.21</v>
      </c>
      <c r="I9266" s="188">
        <v>53.67521490599232</v>
      </c>
      <c r="J9266" s="192">
        <v>90830</v>
      </c>
      <c r="K9266" s="191">
        <v>1595.09</v>
      </c>
      <c r="L9266" s="193">
        <v>56.943495351359488</v>
      </c>
    </row>
    <row r="9267" spans="1:12" x14ac:dyDescent="0.25">
      <c r="A9267" s="239" t="s">
        <v>19607</v>
      </c>
      <c r="B9267" s="189" t="s">
        <v>7486</v>
      </c>
      <c r="C9267" s="190" t="s">
        <v>8003</v>
      </c>
      <c r="D9267" s="190" t="s">
        <v>4795</v>
      </c>
      <c r="E9267" s="190" t="s">
        <v>20873</v>
      </c>
      <c r="F9267" s="190" t="s">
        <v>20869</v>
      </c>
      <c r="G9267" s="192">
        <v>26000</v>
      </c>
      <c r="H9267" s="191">
        <v>554.29</v>
      </c>
      <c r="I9267" s="188">
        <v>46.906853812985986</v>
      </c>
      <c r="J9267" s="192">
        <v>26000</v>
      </c>
      <c r="K9267" s="191">
        <v>558.13</v>
      </c>
      <c r="L9267" s="193">
        <v>46.584129145539571</v>
      </c>
    </row>
    <row r="9268" spans="1:12" x14ac:dyDescent="0.25">
      <c r="A9268" s="239" t="s">
        <v>19608</v>
      </c>
      <c r="B9268" s="189" t="s">
        <v>7486</v>
      </c>
      <c r="C9268" s="190" t="s">
        <v>8003</v>
      </c>
      <c r="D9268" s="190" t="s">
        <v>19609</v>
      </c>
      <c r="E9268" s="190" t="s">
        <v>20873</v>
      </c>
      <c r="F9268" s="190" t="s">
        <v>20870</v>
      </c>
      <c r="G9268" s="192">
        <v>0</v>
      </c>
      <c r="H9268" s="191">
        <v>0</v>
      </c>
      <c r="I9268" s="188">
        <v>0</v>
      </c>
      <c r="J9268" s="192">
        <v>0</v>
      </c>
      <c r="K9268" s="191">
        <v>0</v>
      </c>
      <c r="L9268" s="193">
        <v>0</v>
      </c>
    </row>
    <row r="9269" spans="1:12" x14ac:dyDescent="0.25">
      <c r="A9269" s="239" t="s">
        <v>19610</v>
      </c>
      <c r="B9269" s="189" t="s">
        <v>7486</v>
      </c>
      <c r="C9269" s="190" t="s">
        <v>8003</v>
      </c>
      <c r="D9269" s="190" t="s">
        <v>739</v>
      </c>
      <c r="E9269" s="190" t="s">
        <v>20873</v>
      </c>
      <c r="F9269" s="190" t="s">
        <v>20869</v>
      </c>
      <c r="G9269" s="192">
        <v>14000</v>
      </c>
      <c r="H9269" s="191">
        <v>522.34</v>
      </c>
      <c r="I9269" s="188">
        <v>26.802465826856068</v>
      </c>
      <c r="J9269" s="192">
        <v>15020</v>
      </c>
      <c r="K9269" s="191">
        <v>530.35</v>
      </c>
      <c r="L9269" s="193">
        <v>28.320920147072687</v>
      </c>
    </row>
    <row r="9270" spans="1:12" x14ac:dyDescent="0.25">
      <c r="A9270" s="239" t="s">
        <v>19611</v>
      </c>
      <c r="B9270" s="189" t="s">
        <v>7486</v>
      </c>
      <c r="C9270" s="190" t="s">
        <v>8003</v>
      </c>
      <c r="D9270" s="190" t="s">
        <v>740</v>
      </c>
      <c r="E9270" s="190" t="s">
        <v>20873</v>
      </c>
      <c r="F9270" s="190" t="s">
        <v>20869</v>
      </c>
      <c r="G9270" s="192">
        <v>617663</v>
      </c>
      <c r="H9270" s="191">
        <v>8513.6200000000008</v>
      </c>
      <c r="I9270" s="188">
        <v>72.549984612890867</v>
      </c>
      <c r="J9270" s="192">
        <v>619510</v>
      </c>
      <c r="K9270" s="191">
        <v>8539.08</v>
      </c>
      <c r="L9270" s="193">
        <v>72.549970254406801</v>
      </c>
    </row>
    <row r="9271" spans="1:12" x14ac:dyDescent="0.25">
      <c r="A9271" s="239" t="s">
        <v>19612</v>
      </c>
      <c r="B9271" s="189" t="s">
        <v>7486</v>
      </c>
      <c r="C9271" s="190" t="s">
        <v>8003</v>
      </c>
      <c r="D9271" s="190" t="s">
        <v>741</v>
      </c>
      <c r="E9271" s="190" t="s">
        <v>20873</v>
      </c>
      <c r="F9271" s="190" t="s">
        <v>20869</v>
      </c>
      <c r="G9271" s="192">
        <v>83900</v>
      </c>
      <c r="H9271" s="191">
        <v>959.48</v>
      </c>
      <c r="I9271" s="188">
        <v>87.443198399132868</v>
      </c>
      <c r="J9271" s="192">
        <v>85150</v>
      </c>
      <c r="K9271" s="191">
        <v>1011.63</v>
      </c>
      <c r="L9271" s="193">
        <v>84.171090220732879</v>
      </c>
    </row>
    <row r="9272" spans="1:12" x14ac:dyDescent="0.25">
      <c r="A9272" s="239" t="s">
        <v>19613</v>
      </c>
      <c r="B9272" s="189" t="s">
        <v>7486</v>
      </c>
      <c r="C9272" s="190" t="s">
        <v>8003</v>
      </c>
      <c r="D9272" s="190" t="s">
        <v>2387</v>
      </c>
      <c r="E9272" s="190" t="s">
        <v>20873</v>
      </c>
      <c r="F9272" s="190" t="s">
        <v>20870</v>
      </c>
      <c r="G9272" s="192">
        <v>7700</v>
      </c>
      <c r="H9272" s="191">
        <v>299.62</v>
      </c>
      <c r="I9272" s="188">
        <v>25.699219010746944</v>
      </c>
      <c r="J9272" s="192">
        <v>7700</v>
      </c>
      <c r="K9272" s="191">
        <v>299.95999999999998</v>
      </c>
      <c r="L9272" s="193">
        <v>25.670089345246033</v>
      </c>
    </row>
    <row r="9273" spans="1:12" x14ac:dyDescent="0.25">
      <c r="A9273" s="239" t="s">
        <v>19614</v>
      </c>
      <c r="B9273" s="189" t="s">
        <v>7486</v>
      </c>
      <c r="C9273" s="190" t="s">
        <v>8003</v>
      </c>
      <c r="D9273" s="190" t="s">
        <v>742</v>
      </c>
      <c r="E9273" s="190" t="s">
        <v>20873</v>
      </c>
      <c r="F9273" s="190" t="s">
        <v>20869</v>
      </c>
      <c r="G9273" s="192">
        <v>239612</v>
      </c>
      <c r="H9273" s="191">
        <v>5373.25</v>
      </c>
      <c r="I9273" s="188">
        <v>44.593495556692879</v>
      </c>
      <c r="J9273" s="192">
        <v>249740</v>
      </c>
      <c r="K9273" s="191">
        <v>5387.66</v>
      </c>
      <c r="L9273" s="193">
        <v>46.354075795428813</v>
      </c>
    </row>
    <row r="9274" spans="1:12" x14ac:dyDescent="0.25">
      <c r="A9274" s="239" t="s">
        <v>19615</v>
      </c>
      <c r="B9274" s="189" t="s">
        <v>7486</v>
      </c>
      <c r="C9274" s="190" t="s">
        <v>8003</v>
      </c>
      <c r="D9274" s="190" t="s">
        <v>743</v>
      </c>
      <c r="E9274" s="190" t="s">
        <v>20873</v>
      </c>
      <c r="F9274" s="190" t="s">
        <v>20869</v>
      </c>
      <c r="G9274" s="192">
        <v>2200</v>
      </c>
      <c r="H9274" s="191">
        <v>130.02000000000001</v>
      </c>
      <c r="I9274" s="188">
        <v>16.920473773265652</v>
      </c>
      <c r="J9274" s="192">
        <v>2200</v>
      </c>
      <c r="K9274" s="191">
        <v>130.55000000000001</v>
      </c>
      <c r="L9274" s="193">
        <v>16.851780926847951</v>
      </c>
    </row>
    <row r="9275" spans="1:12" x14ac:dyDescent="0.25">
      <c r="A9275" s="239" t="s">
        <v>19616</v>
      </c>
      <c r="B9275" s="189" t="s">
        <v>7486</v>
      </c>
      <c r="C9275" s="190" t="s">
        <v>8003</v>
      </c>
      <c r="D9275" s="190" t="s">
        <v>19617</v>
      </c>
      <c r="E9275" s="190" t="s">
        <v>20873</v>
      </c>
      <c r="F9275" s="190" t="s">
        <v>20868</v>
      </c>
      <c r="G9275" s="192">
        <v>0</v>
      </c>
      <c r="H9275" s="191">
        <v>21.86</v>
      </c>
      <c r="I9275" s="188">
        <v>0</v>
      </c>
      <c r="J9275" s="192">
        <v>0</v>
      </c>
      <c r="K9275" s="191">
        <v>22.74</v>
      </c>
      <c r="L9275" s="193">
        <v>0</v>
      </c>
    </row>
    <row r="9276" spans="1:12" x14ac:dyDescent="0.25">
      <c r="A9276" s="239" t="s">
        <v>19618</v>
      </c>
      <c r="B9276" s="189" t="s">
        <v>7486</v>
      </c>
      <c r="C9276" s="190" t="s">
        <v>8003</v>
      </c>
      <c r="D9276" s="190" t="s">
        <v>7748</v>
      </c>
      <c r="E9276" s="190" t="s">
        <v>20873</v>
      </c>
      <c r="F9276" s="190" t="s">
        <v>20869</v>
      </c>
      <c r="G9276" s="192">
        <v>7000</v>
      </c>
      <c r="H9276" s="191">
        <v>201.29</v>
      </c>
      <c r="I9276" s="188">
        <v>34.775696755924287</v>
      </c>
      <c r="J9276" s="192">
        <v>8000</v>
      </c>
      <c r="K9276" s="191">
        <v>205.84</v>
      </c>
      <c r="L9276" s="193">
        <v>38.865137971239797</v>
      </c>
    </row>
    <row r="9277" spans="1:12" x14ac:dyDescent="0.25">
      <c r="A9277" s="239" t="s">
        <v>19619</v>
      </c>
      <c r="B9277" s="189" t="s">
        <v>7486</v>
      </c>
      <c r="C9277" s="190" t="s">
        <v>8003</v>
      </c>
      <c r="D9277" s="190" t="s">
        <v>744</v>
      </c>
      <c r="E9277" s="190" t="s">
        <v>20873</v>
      </c>
      <c r="F9277" s="190" t="s">
        <v>20869</v>
      </c>
      <c r="G9277" s="192">
        <v>2515</v>
      </c>
      <c r="H9277" s="191">
        <v>154.51</v>
      </c>
      <c r="I9277" s="188">
        <v>16.277263607533495</v>
      </c>
      <c r="J9277" s="192">
        <v>10000</v>
      </c>
      <c r="K9277" s="191">
        <v>155.52000000000001</v>
      </c>
      <c r="L9277" s="193">
        <v>64.300411522633738</v>
      </c>
    </row>
    <row r="9278" spans="1:12" x14ac:dyDescent="0.25">
      <c r="A9278" s="239" t="s">
        <v>19620</v>
      </c>
      <c r="B9278" s="189" t="s">
        <v>7486</v>
      </c>
      <c r="C9278" s="190" t="s">
        <v>8003</v>
      </c>
      <c r="D9278" s="190" t="s">
        <v>19621</v>
      </c>
      <c r="E9278" s="190" t="s">
        <v>20873</v>
      </c>
      <c r="F9278" s="190" t="s">
        <v>20868</v>
      </c>
      <c r="G9278" s="192">
        <v>0</v>
      </c>
      <c r="H9278" s="191">
        <v>55.8</v>
      </c>
      <c r="I9278" s="188">
        <v>0</v>
      </c>
      <c r="J9278" s="192">
        <v>0</v>
      </c>
      <c r="K9278" s="191">
        <v>55.94</v>
      </c>
      <c r="L9278" s="193">
        <v>0</v>
      </c>
    </row>
    <row r="9279" spans="1:12" x14ac:dyDescent="0.25">
      <c r="A9279" s="239" t="s">
        <v>19622</v>
      </c>
      <c r="B9279" s="189" t="s">
        <v>7486</v>
      </c>
      <c r="C9279" s="190" t="s">
        <v>8003</v>
      </c>
      <c r="D9279" s="190" t="s">
        <v>1087</v>
      </c>
      <c r="E9279" s="190" t="s">
        <v>20873</v>
      </c>
      <c r="F9279" s="190" t="s">
        <v>20869</v>
      </c>
      <c r="G9279" s="192">
        <v>5000</v>
      </c>
      <c r="H9279" s="191">
        <v>90.34</v>
      </c>
      <c r="I9279" s="188">
        <v>55.346468895284481</v>
      </c>
      <c r="J9279" s="192">
        <v>5000</v>
      </c>
      <c r="K9279" s="191">
        <v>93.16</v>
      </c>
      <c r="L9279" s="193">
        <v>53.671103477887506</v>
      </c>
    </row>
    <row r="9280" spans="1:12" x14ac:dyDescent="0.25">
      <c r="A9280" s="239" t="s">
        <v>19623</v>
      </c>
      <c r="B9280" s="189" t="s">
        <v>7486</v>
      </c>
      <c r="C9280" s="190" t="s">
        <v>8003</v>
      </c>
      <c r="D9280" s="190" t="s">
        <v>745</v>
      </c>
      <c r="E9280" s="190" t="s">
        <v>20873</v>
      </c>
      <c r="F9280" s="190" t="s">
        <v>20869</v>
      </c>
      <c r="G9280" s="192">
        <v>1500</v>
      </c>
      <c r="H9280" s="191">
        <v>130.61000000000001</v>
      </c>
      <c r="I9280" s="188">
        <v>11.484572391087971</v>
      </c>
      <c r="J9280" s="192">
        <v>2250</v>
      </c>
      <c r="K9280" s="191">
        <v>131.83000000000001</v>
      </c>
      <c r="L9280" s="193">
        <v>17.067435333383902</v>
      </c>
    </row>
    <row r="9281" spans="1:12" x14ac:dyDescent="0.25">
      <c r="A9281" s="239" t="s">
        <v>19624</v>
      </c>
      <c r="B9281" s="189" t="s">
        <v>7486</v>
      </c>
      <c r="C9281" s="190" t="s">
        <v>8003</v>
      </c>
      <c r="D9281" s="190" t="s">
        <v>746</v>
      </c>
      <c r="E9281" s="190" t="s">
        <v>20873</v>
      </c>
      <c r="F9281" s="190" t="s">
        <v>20869</v>
      </c>
      <c r="G9281" s="192">
        <v>15300</v>
      </c>
      <c r="H9281" s="191">
        <v>385.61</v>
      </c>
      <c r="I9281" s="188">
        <v>39.677394258447656</v>
      </c>
      <c r="J9281" s="192">
        <v>15300</v>
      </c>
      <c r="K9281" s="191">
        <v>383.36</v>
      </c>
      <c r="L9281" s="193">
        <v>39.910267111853088</v>
      </c>
    </row>
    <row r="9282" spans="1:12" x14ac:dyDescent="0.25">
      <c r="A9282" s="239" t="s">
        <v>19625</v>
      </c>
      <c r="B9282" s="189" t="s">
        <v>7486</v>
      </c>
      <c r="C9282" s="190" t="s">
        <v>8003</v>
      </c>
      <c r="D9282" s="190" t="s">
        <v>747</v>
      </c>
      <c r="E9282" s="190" t="s">
        <v>20873</v>
      </c>
      <c r="F9282" s="190" t="s">
        <v>20869</v>
      </c>
      <c r="G9282" s="192">
        <v>7800</v>
      </c>
      <c r="H9282" s="191">
        <v>171.72</v>
      </c>
      <c r="I9282" s="188">
        <v>45.422781271837877</v>
      </c>
      <c r="J9282" s="192">
        <v>6000</v>
      </c>
      <c r="K9282" s="191">
        <v>170.86</v>
      </c>
      <c r="L9282" s="193">
        <v>35.116469624253774</v>
      </c>
    </row>
    <row r="9283" spans="1:12" x14ac:dyDescent="0.25">
      <c r="A9283" s="239" t="s">
        <v>19626</v>
      </c>
      <c r="B9283" s="189" t="s">
        <v>7488</v>
      </c>
      <c r="C9283" s="190" t="s">
        <v>7487</v>
      </c>
      <c r="D9283" s="190" t="s">
        <v>748</v>
      </c>
      <c r="E9283" s="190" t="s">
        <v>20867</v>
      </c>
      <c r="F9283" s="190" t="s">
        <v>20869</v>
      </c>
      <c r="G9283" s="192">
        <v>1147</v>
      </c>
      <c r="H9283" s="191">
        <v>82.24</v>
      </c>
      <c r="I9283" s="188">
        <v>13.946984435797667</v>
      </c>
      <c r="J9283" s="192">
        <v>1157</v>
      </c>
      <c r="K9283" s="191">
        <v>81.5</v>
      </c>
      <c r="L9283" s="193">
        <v>14.196319018404909</v>
      </c>
    </row>
    <row r="9284" spans="1:12" x14ac:dyDescent="0.25">
      <c r="A9284" s="239" t="s">
        <v>19627</v>
      </c>
      <c r="B9284" s="189" t="s">
        <v>7488</v>
      </c>
      <c r="C9284" s="190" t="s">
        <v>7487</v>
      </c>
      <c r="D9284" s="190" t="s">
        <v>749</v>
      </c>
      <c r="E9284" s="190" t="s">
        <v>20867</v>
      </c>
      <c r="F9284" s="190" t="s">
        <v>20869</v>
      </c>
      <c r="G9284" s="192">
        <v>1683</v>
      </c>
      <c r="H9284" s="191">
        <v>115.34</v>
      </c>
      <c r="I9284" s="188">
        <v>14.591642101612623</v>
      </c>
      <c r="J9284" s="192">
        <v>1642</v>
      </c>
      <c r="K9284" s="191">
        <v>118.64</v>
      </c>
      <c r="L9284" s="193">
        <v>13.840188806473364</v>
      </c>
    </row>
    <row r="9285" spans="1:12" x14ac:dyDescent="0.25">
      <c r="A9285" s="239" t="s">
        <v>19628</v>
      </c>
      <c r="B9285" s="189" t="s">
        <v>7488</v>
      </c>
      <c r="C9285" s="190" t="s">
        <v>7487</v>
      </c>
      <c r="D9285" s="190" t="s">
        <v>750</v>
      </c>
      <c r="E9285" s="190" t="s">
        <v>20867</v>
      </c>
      <c r="F9285" s="190" t="s">
        <v>20869</v>
      </c>
      <c r="G9285" s="192">
        <v>55226</v>
      </c>
      <c r="H9285" s="191">
        <v>993.18</v>
      </c>
      <c r="I9285" s="188">
        <v>55.605227652590671</v>
      </c>
      <c r="J9285" s="192">
        <v>56239</v>
      </c>
      <c r="K9285" s="191">
        <v>1007.48</v>
      </c>
      <c r="L9285" s="193">
        <v>55.821455512764523</v>
      </c>
    </row>
    <row r="9286" spans="1:12" x14ac:dyDescent="0.25">
      <c r="A9286" s="239" t="s">
        <v>19629</v>
      </c>
      <c r="B9286" s="189" t="s">
        <v>7488</v>
      </c>
      <c r="C9286" s="190" t="s">
        <v>7487</v>
      </c>
      <c r="D9286" s="190" t="s">
        <v>751</v>
      </c>
      <c r="E9286" s="190" t="s">
        <v>20867</v>
      </c>
      <c r="F9286" s="190" t="s">
        <v>20869</v>
      </c>
      <c r="G9286" s="192">
        <v>190</v>
      </c>
      <c r="H9286" s="191">
        <v>55.36</v>
      </c>
      <c r="I9286" s="188">
        <v>3.4320809248554913</v>
      </c>
      <c r="J9286" s="192">
        <v>191</v>
      </c>
      <c r="K9286" s="191">
        <v>55.47</v>
      </c>
      <c r="L9286" s="193">
        <v>3.4433026861366507</v>
      </c>
    </row>
    <row r="9287" spans="1:12" x14ac:dyDescent="0.25">
      <c r="A9287" s="239" t="s">
        <v>19630</v>
      </c>
      <c r="B9287" s="189" t="s">
        <v>7488</v>
      </c>
      <c r="C9287" s="190" t="s">
        <v>7487</v>
      </c>
      <c r="D9287" s="190" t="s">
        <v>19631</v>
      </c>
      <c r="E9287" s="190" t="s">
        <v>20867</v>
      </c>
      <c r="F9287" s="190" t="s">
        <v>20870</v>
      </c>
      <c r="G9287" s="192">
        <v>0</v>
      </c>
      <c r="H9287" s="191">
        <v>0</v>
      </c>
      <c r="I9287" s="188">
        <v>0</v>
      </c>
      <c r="J9287" s="192">
        <v>0</v>
      </c>
      <c r="K9287" s="191">
        <v>0</v>
      </c>
      <c r="L9287" s="193">
        <v>0</v>
      </c>
    </row>
    <row r="9288" spans="1:12" x14ac:dyDescent="0.25">
      <c r="A9288" s="239" t="s">
        <v>19632</v>
      </c>
      <c r="B9288" s="189" t="s">
        <v>7488</v>
      </c>
      <c r="C9288" s="190" t="s">
        <v>7487</v>
      </c>
      <c r="D9288" s="190" t="s">
        <v>752</v>
      </c>
      <c r="E9288" s="190" t="s">
        <v>20867</v>
      </c>
      <c r="F9288" s="190" t="s">
        <v>20869</v>
      </c>
      <c r="G9288" s="192">
        <v>4350</v>
      </c>
      <c r="H9288" s="191">
        <v>164.48</v>
      </c>
      <c r="I9288" s="188">
        <v>26.446984435797667</v>
      </c>
      <c r="J9288" s="192">
        <v>5167</v>
      </c>
      <c r="K9288" s="191">
        <v>166.28</v>
      </c>
      <c r="L9288" s="193">
        <v>31.074091893192207</v>
      </c>
    </row>
    <row r="9289" spans="1:12" x14ac:dyDescent="0.25">
      <c r="A9289" s="239" t="s">
        <v>19633</v>
      </c>
      <c r="B9289" s="189" t="s">
        <v>7488</v>
      </c>
      <c r="C9289" s="190" t="s">
        <v>7487</v>
      </c>
      <c r="D9289" s="190" t="s">
        <v>753</v>
      </c>
      <c r="E9289" s="190" t="s">
        <v>20867</v>
      </c>
      <c r="F9289" s="190" t="s">
        <v>20869</v>
      </c>
      <c r="G9289" s="192">
        <v>11241</v>
      </c>
      <c r="H9289" s="191">
        <v>187.27</v>
      </c>
      <c r="I9289" s="188">
        <v>60.02563144123458</v>
      </c>
      <c r="J9289" s="192">
        <v>11286</v>
      </c>
      <c r="K9289" s="191">
        <v>183.54</v>
      </c>
      <c r="L9289" s="193">
        <v>61.490683229813669</v>
      </c>
    </row>
    <row r="9290" spans="1:12" x14ac:dyDescent="0.25">
      <c r="A9290" s="239" t="s">
        <v>19634</v>
      </c>
      <c r="B9290" s="189" t="s">
        <v>7488</v>
      </c>
      <c r="C9290" s="190" t="s">
        <v>7487</v>
      </c>
      <c r="D9290" s="190" t="s">
        <v>754</v>
      </c>
      <c r="E9290" s="190" t="s">
        <v>20867</v>
      </c>
      <c r="F9290" s="190" t="s">
        <v>20869</v>
      </c>
      <c r="G9290" s="192">
        <v>5219</v>
      </c>
      <c r="H9290" s="191">
        <v>209</v>
      </c>
      <c r="I9290" s="188">
        <v>24.971291866028707</v>
      </c>
      <c r="J9290" s="192">
        <v>5881</v>
      </c>
      <c r="K9290" s="191">
        <v>207.63</v>
      </c>
      <c r="L9290" s="193">
        <v>28.324423252901799</v>
      </c>
    </row>
    <row r="9291" spans="1:12" x14ac:dyDescent="0.25">
      <c r="A9291" s="239" t="s">
        <v>19635</v>
      </c>
      <c r="B9291" s="189" t="s">
        <v>7488</v>
      </c>
      <c r="C9291" s="190" t="s">
        <v>7487</v>
      </c>
      <c r="D9291" s="190" t="s">
        <v>755</v>
      </c>
      <c r="E9291" s="190" t="s">
        <v>20867</v>
      </c>
      <c r="F9291" s="190" t="s">
        <v>20869</v>
      </c>
      <c r="G9291" s="192">
        <v>2243</v>
      </c>
      <c r="H9291" s="191">
        <v>92.81</v>
      </c>
      <c r="I9291" s="188">
        <v>24.167654347591853</v>
      </c>
      <c r="J9291" s="192">
        <v>2464</v>
      </c>
      <c r="K9291" s="191">
        <v>92.01</v>
      </c>
      <c r="L9291" s="193">
        <v>26.779697858928376</v>
      </c>
    </row>
    <row r="9292" spans="1:12" x14ac:dyDescent="0.25">
      <c r="A9292" s="239" t="s">
        <v>19636</v>
      </c>
      <c r="B9292" s="189" t="s">
        <v>7488</v>
      </c>
      <c r="C9292" s="190" t="s">
        <v>7487</v>
      </c>
      <c r="D9292" s="190" t="s">
        <v>756</v>
      </c>
      <c r="E9292" s="190" t="s">
        <v>20867</v>
      </c>
      <c r="F9292" s="190" t="s">
        <v>20869</v>
      </c>
      <c r="G9292" s="192">
        <v>37196</v>
      </c>
      <c r="H9292" s="191">
        <v>1601.43</v>
      </c>
      <c r="I9292" s="188">
        <v>23.226741100141748</v>
      </c>
      <c r="J9292" s="192">
        <v>40082</v>
      </c>
      <c r="K9292" s="191">
        <v>1597.41</v>
      </c>
      <c r="L9292" s="193">
        <v>25.091867460451606</v>
      </c>
    </row>
    <row r="9293" spans="1:12" x14ac:dyDescent="0.25">
      <c r="A9293" s="239" t="s">
        <v>19637</v>
      </c>
      <c r="B9293" s="189" t="s">
        <v>7488</v>
      </c>
      <c r="C9293" s="190" t="s">
        <v>7487</v>
      </c>
      <c r="D9293" s="190" t="s">
        <v>757</v>
      </c>
      <c r="E9293" s="190" t="s">
        <v>20867</v>
      </c>
      <c r="F9293" s="190" t="s">
        <v>20869</v>
      </c>
      <c r="G9293" s="192">
        <v>30647</v>
      </c>
      <c r="H9293" s="191">
        <v>695.27</v>
      </c>
      <c r="I9293" s="188">
        <v>44.079278553655413</v>
      </c>
      <c r="J9293" s="192">
        <v>32968</v>
      </c>
      <c r="K9293" s="191">
        <v>703.72</v>
      </c>
      <c r="L9293" s="193">
        <v>46.848178252714149</v>
      </c>
    </row>
    <row r="9294" spans="1:12" x14ac:dyDescent="0.25">
      <c r="A9294" s="239" t="s">
        <v>19638</v>
      </c>
      <c r="B9294" s="189" t="s">
        <v>7488</v>
      </c>
      <c r="C9294" s="190" t="s">
        <v>7487</v>
      </c>
      <c r="D9294" s="190" t="s">
        <v>19639</v>
      </c>
      <c r="E9294" s="190" t="s">
        <v>20867</v>
      </c>
      <c r="F9294" s="190" t="s">
        <v>20870</v>
      </c>
      <c r="G9294" s="192">
        <v>4841</v>
      </c>
      <c r="H9294" s="191">
        <v>323.12</v>
      </c>
      <c r="I9294" s="188">
        <v>14.982050012379302</v>
      </c>
      <c r="J9294" s="192">
        <v>5113</v>
      </c>
      <c r="K9294" s="191">
        <v>321.95999999999998</v>
      </c>
      <c r="L9294" s="193">
        <v>15.880854764567028</v>
      </c>
    </row>
    <row r="9295" spans="1:12" x14ac:dyDescent="0.25">
      <c r="A9295" s="239" t="s">
        <v>19640</v>
      </c>
      <c r="B9295" s="189" t="s">
        <v>7488</v>
      </c>
      <c r="C9295" s="190" t="s">
        <v>7487</v>
      </c>
      <c r="D9295" s="190" t="s">
        <v>758</v>
      </c>
      <c r="E9295" s="190" t="s">
        <v>20867</v>
      </c>
      <c r="F9295" s="190" t="s">
        <v>20869</v>
      </c>
      <c r="G9295" s="192">
        <v>15702</v>
      </c>
      <c r="H9295" s="191">
        <v>354.22</v>
      </c>
      <c r="I9295" s="188">
        <v>44.328383490486132</v>
      </c>
      <c r="J9295" s="192">
        <v>15702</v>
      </c>
      <c r="K9295" s="191">
        <v>356.05</v>
      </c>
      <c r="L9295" s="193">
        <v>44.100547675888215</v>
      </c>
    </row>
    <row r="9296" spans="1:12" x14ac:dyDescent="0.25">
      <c r="A9296" s="239" t="s">
        <v>19641</v>
      </c>
      <c r="B9296" s="189" t="s">
        <v>7488</v>
      </c>
      <c r="C9296" s="190" t="s">
        <v>7487</v>
      </c>
      <c r="D9296" s="190" t="s">
        <v>41</v>
      </c>
      <c r="E9296" s="190" t="s">
        <v>20867</v>
      </c>
      <c r="F9296" s="190" t="s">
        <v>20869</v>
      </c>
      <c r="G9296" s="192">
        <v>12608</v>
      </c>
      <c r="H9296" s="191">
        <v>340.84</v>
      </c>
      <c r="I9296" s="188">
        <v>36.990963501936392</v>
      </c>
      <c r="J9296" s="192">
        <v>12892</v>
      </c>
      <c r="K9296" s="191">
        <v>341.78</v>
      </c>
      <c r="L9296" s="193">
        <v>37.72017087015039</v>
      </c>
    </row>
    <row r="9297" spans="1:12" x14ac:dyDescent="0.25">
      <c r="A9297" s="239" t="s">
        <v>19642</v>
      </c>
      <c r="B9297" s="189" t="s">
        <v>7488</v>
      </c>
      <c r="C9297" s="190" t="s">
        <v>7487</v>
      </c>
      <c r="D9297" s="190" t="s">
        <v>19643</v>
      </c>
      <c r="E9297" s="190" t="s">
        <v>20867</v>
      </c>
      <c r="F9297" s="190" t="s">
        <v>20870</v>
      </c>
      <c r="G9297" s="192">
        <v>0</v>
      </c>
      <c r="H9297" s="191">
        <v>0</v>
      </c>
      <c r="I9297" s="188">
        <v>0</v>
      </c>
      <c r="J9297" s="192">
        <v>0</v>
      </c>
      <c r="K9297" s="191">
        <v>0</v>
      </c>
      <c r="L9297" s="193">
        <v>0</v>
      </c>
    </row>
    <row r="9298" spans="1:12" x14ac:dyDescent="0.25">
      <c r="A9298" s="239" t="s">
        <v>19644</v>
      </c>
      <c r="B9298" s="189" t="s">
        <v>7488</v>
      </c>
      <c r="C9298" s="190" t="s">
        <v>7487</v>
      </c>
      <c r="D9298" s="190" t="s">
        <v>19645</v>
      </c>
      <c r="E9298" s="190" t="s">
        <v>20867</v>
      </c>
      <c r="F9298" s="190" t="s">
        <v>20870</v>
      </c>
      <c r="G9298" s="192">
        <v>4849</v>
      </c>
      <c r="H9298" s="191">
        <v>202.81</v>
      </c>
      <c r="I9298" s="188">
        <v>23.909077461663625</v>
      </c>
      <c r="J9298" s="192">
        <v>4889</v>
      </c>
      <c r="K9298" s="191">
        <v>205.87</v>
      </c>
      <c r="L9298" s="193">
        <v>23.747996308349929</v>
      </c>
    </row>
    <row r="9299" spans="1:12" x14ac:dyDescent="0.25">
      <c r="A9299" s="239" t="s">
        <v>19646</v>
      </c>
      <c r="B9299" s="189" t="s">
        <v>7488</v>
      </c>
      <c r="C9299" s="190" t="s">
        <v>7487</v>
      </c>
      <c r="D9299" s="190" t="s">
        <v>42</v>
      </c>
      <c r="E9299" s="190" t="s">
        <v>20867</v>
      </c>
      <c r="F9299" s="190" t="s">
        <v>20869</v>
      </c>
      <c r="G9299" s="192">
        <v>1697</v>
      </c>
      <c r="H9299" s="191">
        <v>71.709999999999994</v>
      </c>
      <c r="I9299" s="188">
        <v>23.664760842281414</v>
      </c>
      <c r="J9299" s="192">
        <v>1704</v>
      </c>
      <c r="K9299" s="191">
        <v>69.78</v>
      </c>
      <c r="L9299" s="193">
        <v>24.419604471195186</v>
      </c>
    </row>
    <row r="9300" spans="1:12" x14ac:dyDescent="0.25">
      <c r="A9300" s="239" t="s">
        <v>19647</v>
      </c>
      <c r="B9300" s="189" t="s">
        <v>7488</v>
      </c>
      <c r="C9300" s="190" t="s">
        <v>7487</v>
      </c>
      <c r="D9300" s="190" t="s">
        <v>19648</v>
      </c>
      <c r="E9300" s="190" t="s">
        <v>20867</v>
      </c>
      <c r="F9300" s="190" t="s">
        <v>20868</v>
      </c>
      <c r="G9300" s="192">
        <v>0</v>
      </c>
      <c r="H9300" s="191">
        <v>61.08</v>
      </c>
      <c r="I9300" s="188">
        <v>0</v>
      </c>
      <c r="J9300" s="192">
        <v>0</v>
      </c>
      <c r="K9300" s="191">
        <v>59.91</v>
      </c>
      <c r="L9300" s="193">
        <v>0</v>
      </c>
    </row>
    <row r="9301" spans="1:12" x14ac:dyDescent="0.25">
      <c r="A9301" s="239" t="s">
        <v>19649</v>
      </c>
      <c r="B9301" s="189" t="s">
        <v>7488</v>
      </c>
      <c r="C9301" s="190" t="s">
        <v>7487</v>
      </c>
      <c r="D9301" s="190" t="s">
        <v>43</v>
      </c>
      <c r="E9301" s="190" t="s">
        <v>20867</v>
      </c>
      <c r="F9301" s="190" t="s">
        <v>20869</v>
      </c>
      <c r="G9301" s="192">
        <v>3633</v>
      </c>
      <c r="H9301" s="191">
        <v>190.29</v>
      </c>
      <c r="I9301" s="188">
        <v>19.091912344316569</v>
      </c>
      <c r="J9301" s="192">
        <v>3969</v>
      </c>
      <c r="K9301" s="191">
        <v>196.12</v>
      </c>
      <c r="L9301" s="193">
        <v>20.237609626759127</v>
      </c>
    </row>
    <row r="9302" spans="1:12" x14ac:dyDescent="0.25">
      <c r="A9302" s="239" t="s">
        <v>19650</v>
      </c>
      <c r="B9302" s="189" t="s">
        <v>7488</v>
      </c>
      <c r="C9302" s="190" t="s">
        <v>7487</v>
      </c>
      <c r="D9302" s="190" t="s">
        <v>44</v>
      </c>
      <c r="E9302" s="190" t="s">
        <v>20867</v>
      </c>
      <c r="F9302" s="190" t="s">
        <v>20869</v>
      </c>
      <c r="G9302" s="192">
        <v>17880</v>
      </c>
      <c r="H9302" s="191">
        <v>547.21</v>
      </c>
      <c r="I9302" s="188">
        <v>32.674841468540414</v>
      </c>
      <c r="J9302" s="192">
        <v>20738</v>
      </c>
      <c r="K9302" s="191">
        <v>551.21</v>
      </c>
      <c r="L9302" s="193">
        <v>37.622684639248199</v>
      </c>
    </row>
    <row r="9303" spans="1:12" x14ac:dyDescent="0.25">
      <c r="A9303" s="239" t="s">
        <v>19651</v>
      </c>
      <c r="B9303" s="189" t="s">
        <v>7488</v>
      </c>
      <c r="C9303" s="190" t="s">
        <v>7487</v>
      </c>
      <c r="D9303" s="190" t="s">
        <v>45</v>
      </c>
      <c r="E9303" s="190" t="s">
        <v>20867</v>
      </c>
      <c r="F9303" s="190" t="s">
        <v>20869</v>
      </c>
      <c r="G9303" s="192">
        <v>3306</v>
      </c>
      <c r="H9303" s="191">
        <v>107.86</v>
      </c>
      <c r="I9303" s="188">
        <v>30.650843686259968</v>
      </c>
      <c r="J9303" s="192">
        <v>3508</v>
      </c>
      <c r="K9303" s="191">
        <v>106.92</v>
      </c>
      <c r="L9303" s="193">
        <v>32.809577254021697</v>
      </c>
    </row>
    <row r="9304" spans="1:12" x14ac:dyDescent="0.25">
      <c r="A9304" s="239" t="s">
        <v>19652</v>
      </c>
      <c r="B9304" s="189" t="s">
        <v>7488</v>
      </c>
      <c r="C9304" s="190" t="s">
        <v>7487</v>
      </c>
      <c r="D9304" s="190" t="s">
        <v>46</v>
      </c>
      <c r="E9304" s="190" t="s">
        <v>20867</v>
      </c>
      <c r="F9304" s="190" t="s">
        <v>20869</v>
      </c>
      <c r="G9304" s="192">
        <v>26447</v>
      </c>
      <c r="H9304" s="191">
        <v>669.93</v>
      </c>
      <c r="I9304" s="188">
        <v>39.477258818085474</v>
      </c>
      <c r="J9304" s="192">
        <v>28796</v>
      </c>
      <c r="K9304" s="191">
        <v>688.9</v>
      </c>
      <c r="L9304" s="193">
        <v>41.799970968210189</v>
      </c>
    </row>
    <row r="9305" spans="1:12" x14ac:dyDescent="0.25">
      <c r="A9305" s="239" t="s">
        <v>19653</v>
      </c>
      <c r="B9305" s="189" t="s">
        <v>7488</v>
      </c>
      <c r="C9305" s="190" t="s">
        <v>7487</v>
      </c>
      <c r="D9305" s="190" t="s">
        <v>47</v>
      </c>
      <c r="E9305" s="190" t="s">
        <v>20867</v>
      </c>
      <c r="F9305" s="190" t="s">
        <v>20869</v>
      </c>
      <c r="G9305" s="192">
        <v>1609</v>
      </c>
      <c r="H9305" s="191">
        <v>81.64</v>
      </c>
      <c r="I9305" s="188">
        <v>19.708476237138658</v>
      </c>
      <c r="J9305" s="192">
        <v>1921</v>
      </c>
      <c r="K9305" s="191">
        <v>80.599999999999994</v>
      </c>
      <c r="L9305" s="193">
        <v>23.83374689826303</v>
      </c>
    </row>
    <row r="9306" spans="1:12" x14ac:dyDescent="0.25">
      <c r="A9306" s="239" t="s">
        <v>19654</v>
      </c>
      <c r="B9306" s="189" t="s">
        <v>7488</v>
      </c>
      <c r="C9306" s="190" t="s">
        <v>7487</v>
      </c>
      <c r="D9306" s="190" t="s">
        <v>48</v>
      </c>
      <c r="E9306" s="190" t="s">
        <v>20867</v>
      </c>
      <c r="F9306" s="190" t="s">
        <v>20869</v>
      </c>
      <c r="G9306" s="192">
        <v>2549</v>
      </c>
      <c r="H9306" s="191">
        <v>155.06</v>
      </c>
      <c r="I9306" s="188">
        <v>16.438797884689798</v>
      </c>
      <c r="J9306" s="192">
        <v>2590</v>
      </c>
      <c r="K9306" s="191">
        <v>156.37</v>
      </c>
      <c r="L9306" s="193">
        <v>16.56327940141971</v>
      </c>
    </row>
    <row r="9307" spans="1:12" x14ac:dyDescent="0.25">
      <c r="A9307" s="239" t="s">
        <v>19655</v>
      </c>
      <c r="B9307" s="189" t="s">
        <v>7488</v>
      </c>
      <c r="C9307" s="190" t="s">
        <v>7487</v>
      </c>
      <c r="D9307" s="190" t="s">
        <v>19656</v>
      </c>
      <c r="E9307" s="190" t="s">
        <v>20867</v>
      </c>
      <c r="F9307" s="190" t="s">
        <v>20870</v>
      </c>
      <c r="G9307" s="192">
        <v>0</v>
      </c>
      <c r="H9307" s="191">
        <v>0</v>
      </c>
      <c r="I9307" s="188">
        <v>0</v>
      </c>
      <c r="J9307" s="192">
        <v>0</v>
      </c>
      <c r="K9307" s="191">
        <v>0</v>
      </c>
      <c r="L9307" s="193">
        <v>0</v>
      </c>
    </row>
    <row r="9308" spans="1:12" x14ac:dyDescent="0.25">
      <c r="A9308" s="239" t="s">
        <v>19657</v>
      </c>
      <c r="B9308" s="189" t="s">
        <v>7488</v>
      </c>
      <c r="C9308" s="190" t="s">
        <v>7487</v>
      </c>
      <c r="D9308" s="190" t="s">
        <v>49</v>
      </c>
      <c r="E9308" s="190" t="s">
        <v>20867</v>
      </c>
      <c r="F9308" s="190" t="s">
        <v>20869</v>
      </c>
      <c r="G9308" s="192">
        <v>415</v>
      </c>
      <c r="H9308" s="191">
        <v>47.08</v>
      </c>
      <c r="I9308" s="188">
        <v>8.8147833474936288</v>
      </c>
      <c r="J9308" s="192">
        <v>420</v>
      </c>
      <c r="K9308" s="191">
        <v>49.18</v>
      </c>
      <c r="L9308" s="193">
        <v>8.5400569337128918</v>
      </c>
    </row>
    <row r="9309" spans="1:12" x14ac:dyDescent="0.25">
      <c r="A9309" s="239" t="s">
        <v>19658</v>
      </c>
      <c r="B9309" s="189" t="s">
        <v>7488</v>
      </c>
      <c r="C9309" s="190" t="s">
        <v>7487</v>
      </c>
      <c r="D9309" s="190" t="s">
        <v>50</v>
      </c>
      <c r="E9309" s="190" t="s">
        <v>20867</v>
      </c>
      <c r="F9309" s="190" t="s">
        <v>20869</v>
      </c>
      <c r="G9309" s="192">
        <v>4578</v>
      </c>
      <c r="H9309" s="191">
        <v>275.32</v>
      </c>
      <c r="I9309" s="188">
        <v>16.627923870405347</v>
      </c>
      <c r="J9309" s="192">
        <v>4636</v>
      </c>
      <c r="K9309" s="191">
        <v>278.98</v>
      </c>
      <c r="L9309" s="193">
        <v>16.617678686644204</v>
      </c>
    </row>
    <row r="9310" spans="1:12" x14ac:dyDescent="0.25">
      <c r="A9310" s="239" t="s">
        <v>19659</v>
      </c>
      <c r="B9310" s="189" t="s">
        <v>7488</v>
      </c>
      <c r="C9310" s="190" t="s">
        <v>7487</v>
      </c>
      <c r="D9310" s="190" t="s">
        <v>19660</v>
      </c>
      <c r="E9310" s="190" t="s">
        <v>20867</v>
      </c>
      <c r="F9310" s="190" t="s">
        <v>20870</v>
      </c>
      <c r="G9310" s="192">
        <v>0</v>
      </c>
      <c r="H9310" s="191">
        <v>0</v>
      </c>
      <c r="I9310" s="188">
        <v>0</v>
      </c>
      <c r="J9310" s="192">
        <v>0</v>
      </c>
      <c r="K9310" s="191">
        <v>0</v>
      </c>
      <c r="L9310" s="193">
        <v>0</v>
      </c>
    </row>
    <row r="9311" spans="1:12" x14ac:dyDescent="0.25">
      <c r="A9311" s="239" t="s">
        <v>19661</v>
      </c>
      <c r="B9311" s="189" t="s">
        <v>7488</v>
      </c>
      <c r="C9311" s="190" t="s">
        <v>7487</v>
      </c>
      <c r="D9311" s="190" t="s">
        <v>51</v>
      </c>
      <c r="E9311" s="190" t="s">
        <v>20867</v>
      </c>
      <c r="F9311" s="190" t="s">
        <v>20869</v>
      </c>
      <c r="G9311" s="192">
        <v>9773</v>
      </c>
      <c r="H9311" s="191">
        <v>384.28</v>
      </c>
      <c r="I9311" s="188">
        <v>25.431976683668161</v>
      </c>
      <c r="J9311" s="192">
        <v>10941</v>
      </c>
      <c r="K9311" s="191">
        <v>392.82</v>
      </c>
      <c r="L9311" s="193">
        <v>27.852451504505883</v>
      </c>
    </row>
    <row r="9312" spans="1:12" x14ac:dyDescent="0.25">
      <c r="A9312" s="239" t="s">
        <v>19662</v>
      </c>
      <c r="B9312" s="189" t="s">
        <v>7488</v>
      </c>
      <c r="C9312" s="190" t="s">
        <v>7487</v>
      </c>
      <c r="D9312" s="190" t="s">
        <v>52</v>
      </c>
      <c r="E9312" s="190" t="s">
        <v>20867</v>
      </c>
      <c r="F9312" s="190" t="s">
        <v>20869</v>
      </c>
      <c r="G9312" s="192">
        <v>6021</v>
      </c>
      <c r="H9312" s="191">
        <v>180.02</v>
      </c>
      <c r="I9312" s="188">
        <v>33.446283746250415</v>
      </c>
      <c r="J9312" s="192">
        <v>6059</v>
      </c>
      <c r="K9312" s="191">
        <v>175.15</v>
      </c>
      <c r="L9312" s="193">
        <v>34.593205823579787</v>
      </c>
    </row>
    <row r="9313" spans="1:12" x14ac:dyDescent="0.25">
      <c r="A9313" s="239" t="s">
        <v>19663</v>
      </c>
      <c r="B9313" s="189" t="s">
        <v>7488</v>
      </c>
      <c r="C9313" s="190" t="s">
        <v>7487</v>
      </c>
      <c r="D9313" s="190" t="s">
        <v>53</v>
      </c>
      <c r="E9313" s="190" t="s">
        <v>20867</v>
      </c>
      <c r="F9313" s="190" t="s">
        <v>20869</v>
      </c>
      <c r="G9313" s="192">
        <v>13485</v>
      </c>
      <c r="H9313" s="191">
        <v>329.74</v>
      </c>
      <c r="I9313" s="188">
        <v>40.895857342148361</v>
      </c>
      <c r="J9313" s="192">
        <v>14411</v>
      </c>
      <c r="K9313" s="191">
        <v>345.41</v>
      </c>
      <c r="L9313" s="193">
        <v>41.721432500506644</v>
      </c>
    </row>
    <row r="9314" spans="1:12" x14ac:dyDescent="0.25">
      <c r="A9314" s="239" t="s">
        <v>19664</v>
      </c>
      <c r="B9314" s="189" t="s">
        <v>7488</v>
      </c>
      <c r="C9314" s="190" t="s">
        <v>7487</v>
      </c>
      <c r="D9314" s="190" t="s">
        <v>19665</v>
      </c>
      <c r="E9314" s="190" t="s">
        <v>20867</v>
      </c>
      <c r="F9314" s="190" t="s">
        <v>20870</v>
      </c>
      <c r="G9314" s="192">
        <v>0</v>
      </c>
      <c r="H9314" s="191">
        <v>0</v>
      </c>
      <c r="I9314" s="188">
        <v>0</v>
      </c>
      <c r="J9314" s="192">
        <v>0</v>
      </c>
      <c r="K9314" s="191">
        <v>0</v>
      </c>
      <c r="L9314" s="193">
        <v>0</v>
      </c>
    </row>
    <row r="9315" spans="1:12" x14ac:dyDescent="0.25">
      <c r="A9315" s="239" t="s">
        <v>19666</v>
      </c>
      <c r="B9315" s="189" t="s">
        <v>7488</v>
      </c>
      <c r="C9315" s="190" t="s">
        <v>7487</v>
      </c>
      <c r="D9315" s="190" t="s">
        <v>19667</v>
      </c>
      <c r="E9315" s="190" t="s">
        <v>20867</v>
      </c>
      <c r="F9315" s="190" t="s">
        <v>20870</v>
      </c>
      <c r="G9315" s="192">
        <v>4034</v>
      </c>
      <c r="H9315" s="191">
        <v>661.89</v>
      </c>
      <c r="I9315" s="188">
        <v>6.0946682983577336</v>
      </c>
      <c r="J9315" s="192">
        <v>4064</v>
      </c>
      <c r="K9315" s="191">
        <v>638.66</v>
      </c>
      <c r="L9315" s="193">
        <v>6.3633232079666806</v>
      </c>
    </row>
    <row r="9316" spans="1:12" x14ac:dyDescent="0.25">
      <c r="A9316" s="239" t="s">
        <v>19668</v>
      </c>
      <c r="B9316" s="189" t="s">
        <v>7488</v>
      </c>
      <c r="C9316" s="190" t="s">
        <v>7487</v>
      </c>
      <c r="D9316" s="190" t="s">
        <v>54</v>
      </c>
      <c r="E9316" s="190" t="s">
        <v>20867</v>
      </c>
      <c r="F9316" s="190" t="s">
        <v>20869</v>
      </c>
      <c r="G9316" s="192">
        <v>1227</v>
      </c>
      <c r="H9316" s="191">
        <v>65.5</v>
      </c>
      <c r="I9316" s="188">
        <v>18.732824427480917</v>
      </c>
      <c r="J9316" s="192">
        <v>1237</v>
      </c>
      <c r="K9316" s="191">
        <v>62.21</v>
      </c>
      <c r="L9316" s="193">
        <v>19.884262980228257</v>
      </c>
    </row>
    <row r="9317" spans="1:12" x14ac:dyDescent="0.25">
      <c r="A9317" s="239" t="s">
        <v>19669</v>
      </c>
      <c r="B9317" s="189" t="s">
        <v>7488</v>
      </c>
      <c r="C9317" s="190" t="s">
        <v>7487</v>
      </c>
      <c r="D9317" s="190" t="s">
        <v>19670</v>
      </c>
      <c r="E9317" s="190" t="s">
        <v>20867</v>
      </c>
      <c r="F9317" s="190" t="s">
        <v>20870</v>
      </c>
      <c r="G9317" s="192">
        <v>3867</v>
      </c>
      <c r="H9317" s="191">
        <v>342.58</v>
      </c>
      <c r="I9317" s="188">
        <v>11.287874365111799</v>
      </c>
      <c r="J9317" s="192">
        <v>3867</v>
      </c>
      <c r="K9317" s="191">
        <v>345.42</v>
      </c>
      <c r="L9317" s="193">
        <v>11.195066875108562</v>
      </c>
    </row>
    <row r="9318" spans="1:12" x14ac:dyDescent="0.25">
      <c r="A9318" s="239" t="s">
        <v>19671</v>
      </c>
      <c r="B9318" s="189" t="s">
        <v>7488</v>
      </c>
      <c r="C9318" s="190" t="s">
        <v>7487</v>
      </c>
      <c r="D9318" s="190" t="s">
        <v>55</v>
      </c>
      <c r="E9318" s="190" t="s">
        <v>20867</v>
      </c>
      <c r="F9318" s="190" t="s">
        <v>20869</v>
      </c>
      <c r="G9318" s="192">
        <v>1622</v>
      </c>
      <c r="H9318" s="191">
        <v>49.12</v>
      </c>
      <c r="I9318" s="188">
        <v>33.021172638436482</v>
      </c>
      <c r="J9318" s="192">
        <v>1933</v>
      </c>
      <c r="K9318" s="191">
        <v>49.16</v>
      </c>
      <c r="L9318" s="193">
        <v>39.320585842148091</v>
      </c>
    </row>
    <row r="9319" spans="1:12" x14ac:dyDescent="0.25">
      <c r="A9319" s="239" t="s">
        <v>19672</v>
      </c>
      <c r="B9319" s="189" t="s">
        <v>7488</v>
      </c>
      <c r="C9319" s="190" t="s">
        <v>7487</v>
      </c>
      <c r="D9319" s="190" t="s">
        <v>56</v>
      </c>
      <c r="E9319" s="190" t="s">
        <v>20867</v>
      </c>
      <c r="F9319" s="190" t="s">
        <v>20869</v>
      </c>
      <c r="G9319" s="192">
        <v>70168</v>
      </c>
      <c r="H9319" s="191">
        <v>592.46</v>
      </c>
      <c r="I9319" s="188">
        <v>118.43499983121222</v>
      </c>
      <c r="J9319" s="192">
        <v>77613</v>
      </c>
      <c r="K9319" s="191">
        <v>610.29</v>
      </c>
      <c r="L9319" s="193">
        <v>127.17396647495454</v>
      </c>
    </row>
    <row r="9320" spans="1:12" x14ac:dyDescent="0.25">
      <c r="A9320" s="239" t="s">
        <v>19673</v>
      </c>
      <c r="B9320" s="189" t="s">
        <v>7488</v>
      </c>
      <c r="C9320" s="190" t="s">
        <v>7487</v>
      </c>
      <c r="D9320" s="190" t="s">
        <v>57</v>
      </c>
      <c r="E9320" s="190" t="s">
        <v>20867</v>
      </c>
      <c r="F9320" s="190" t="s">
        <v>20869</v>
      </c>
      <c r="G9320" s="192">
        <v>7188</v>
      </c>
      <c r="H9320" s="191">
        <v>268.22000000000003</v>
      </c>
      <c r="I9320" s="188">
        <v>26.79889642830512</v>
      </c>
      <c r="J9320" s="192">
        <v>7472</v>
      </c>
      <c r="K9320" s="191">
        <v>267.83</v>
      </c>
      <c r="L9320" s="193">
        <v>27.898293693760969</v>
      </c>
    </row>
    <row r="9321" spans="1:12" x14ac:dyDescent="0.25">
      <c r="A9321" s="239" t="s">
        <v>19674</v>
      </c>
      <c r="B9321" s="189" t="s">
        <v>7488</v>
      </c>
      <c r="C9321" s="190" t="s">
        <v>7487</v>
      </c>
      <c r="D9321" s="190" t="s">
        <v>58</v>
      </c>
      <c r="E9321" s="190" t="s">
        <v>20867</v>
      </c>
      <c r="F9321" s="190" t="s">
        <v>20869</v>
      </c>
      <c r="G9321" s="192">
        <v>8554</v>
      </c>
      <c r="H9321" s="191">
        <v>216.17</v>
      </c>
      <c r="I9321" s="188">
        <v>39.570708238886063</v>
      </c>
      <c r="J9321" s="192">
        <v>8715</v>
      </c>
      <c r="K9321" s="191">
        <v>248.09</v>
      </c>
      <c r="L9321" s="193">
        <v>35.128380829537669</v>
      </c>
    </row>
    <row r="9322" spans="1:12" x14ac:dyDescent="0.25">
      <c r="A9322" s="239" t="s">
        <v>19675</v>
      </c>
      <c r="B9322" s="189" t="s">
        <v>7488</v>
      </c>
      <c r="C9322" s="190" t="s">
        <v>7487</v>
      </c>
      <c r="D9322" s="190" t="s">
        <v>4415</v>
      </c>
      <c r="E9322" s="190" t="s">
        <v>20867</v>
      </c>
      <c r="F9322" s="190" t="s">
        <v>20869</v>
      </c>
      <c r="G9322" s="192">
        <v>172469</v>
      </c>
      <c r="H9322" s="191">
        <v>2177.92</v>
      </c>
      <c r="I9322" s="188">
        <v>79.189777402292094</v>
      </c>
      <c r="J9322" s="192">
        <v>180983</v>
      </c>
      <c r="K9322" s="191">
        <v>2226.1</v>
      </c>
      <c r="L9322" s="193">
        <v>81.300480661246127</v>
      </c>
    </row>
    <row r="9323" spans="1:12" x14ac:dyDescent="0.25">
      <c r="A9323" s="239" t="s">
        <v>19676</v>
      </c>
      <c r="B9323" s="189" t="s">
        <v>7488</v>
      </c>
      <c r="C9323" s="190" t="s">
        <v>7487</v>
      </c>
      <c r="D9323" s="190" t="s">
        <v>59</v>
      </c>
      <c r="E9323" s="190" t="s">
        <v>20867</v>
      </c>
      <c r="F9323" s="190" t="s">
        <v>20869</v>
      </c>
      <c r="G9323" s="192">
        <v>7212</v>
      </c>
      <c r="H9323" s="191">
        <v>126.19</v>
      </c>
      <c r="I9323" s="188">
        <v>57.151913780806723</v>
      </c>
      <c r="J9323" s="192">
        <v>7251</v>
      </c>
      <c r="K9323" s="191">
        <v>127.53</v>
      </c>
      <c r="L9323" s="193">
        <v>56.857210068219239</v>
      </c>
    </row>
    <row r="9324" spans="1:12" x14ac:dyDescent="0.25">
      <c r="A9324" s="239" t="s">
        <v>19677</v>
      </c>
      <c r="B9324" s="189" t="s">
        <v>7488</v>
      </c>
      <c r="C9324" s="190" t="s">
        <v>7487</v>
      </c>
      <c r="D9324" s="190" t="s">
        <v>60</v>
      </c>
      <c r="E9324" s="190" t="s">
        <v>20867</v>
      </c>
      <c r="F9324" s="190" t="s">
        <v>20869</v>
      </c>
      <c r="G9324" s="192">
        <v>5253</v>
      </c>
      <c r="H9324" s="191">
        <v>222.6</v>
      </c>
      <c r="I9324" s="188">
        <v>23.598382749326145</v>
      </c>
      <c r="J9324" s="192">
        <v>5759</v>
      </c>
      <c r="K9324" s="191">
        <v>225.31</v>
      </c>
      <c r="L9324" s="193">
        <v>25.560339088367137</v>
      </c>
    </row>
    <row r="9325" spans="1:12" x14ac:dyDescent="0.25">
      <c r="A9325" s="239" t="s">
        <v>19678</v>
      </c>
      <c r="B9325" s="189" t="s">
        <v>7488</v>
      </c>
      <c r="C9325" s="190" t="s">
        <v>7487</v>
      </c>
      <c r="D9325" s="190" t="s">
        <v>19679</v>
      </c>
      <c r="E9325" s="190" t="s">
        <v>20867</v>
      </c>
      <c r="F9325" s="190" t="s">
        <v>20870</v>
      </c>
      <c r="G9325" s="192">
        <v>2407</v>
      </c>
      <c r="H9325" s="191">
        <v>261.33999999999997</v>
      </c>
      <c r="I9325" s="188">
        <v>9.2102242289737521</v>
      </c>
      <c r="J9325" s="192">
        <v>2691</v>
      </c>
      <c r="K9325" s="191">
        <v>261.98</v>
      </c>
      <c r="L9325" s="193">
        <v>10.271776471486373</v>
      </c>
    </row>
    <row r="9326" spans="1:12" x14ac:dyDescent="0.25">
      <c r="A9326" s="239" t="s">
        <v>19680</v>
      </c>
      <c r="B9326" s="189" t="s">
        <v>7488</v>
      </c>
      <c r="C9326" s="190" t="s">
        <v>7487</v>
      </c>
      <c r="D9326" s="190" t="s">
        <v>19681</v>
      </c>
      <c r="E9326" s="190" t="s">
        <v>20867</v>
      </c>
      <c r="F9326" s="190" t="s">
        <v>20870</v>
      </c>
      <c r="G9326" s="192">
        <v>0</v>
      </c>
      <c r="H9326" s="191">
        <v>0</v>
      </c>
      <c r="I9326" s="188">
        <v>0</v>
      </c>
      <c r="J9326" s="192">
        <v>0</v>
      </c>
      <c r="K9326" s="191">
        <v>0</v>
      </c>
      <c r="L9326" s="193">
        <v>0</v>
      </c>
    </row>
    <row r="9327" spans="1:12" x14ac:dyDescent="0.25">
      <c r="A9327" s="239" t="s">
        <v>19682</v>
      </c>
      <c r="B9327" s="189" t="s">
        <v>7488</v>
      </c>
      <c r="C9327" s="190" t="s">
        <v>7487</v>
      </c>
      <c r="D9327" s="190" t="s">
        <v>61</v>
      </c>
      <c r="E9327" s="190" t="s">
        <v>20867</v>
      </c>
      <c r="F9327" s="190" t="s">
        <v>20869</v>
      </c>
      <c r="G9327" s="192">
        <v>4119</v>
      </c>
      <c r="H9327" s="191">
        <v>153.65</v>
      </c>
      <c r="I9327" s="188">
        <v>26.807679791734461</v>
      </c>
      <c r="J9327" s="192">
        <v>4171</v>
      </c>
      <c r="K9327" s="191">
        <v>155.31</v>
      </c>
      <c r="L9327" s="193">
        <v>26.855965488378082</v>
      </c>
    </row>
    <row r="9328" spans="1:12" x14ac:dyDescent="0.25">
      <c r="A9328" s="239" t="s">
        <v>19683</v>
      </c>
      <c r="B9328" s="189" t="s">
        <v>7488</v>
      </c>
      <c r="C9328" s="190" t="s">
        <v>7487</v>
      </c>
      <c r="D9328" s="190" t="s">
        <v>62</v>
      </c>
      <c r="E9328" s="190" t="s">
        <v>20867</v>
      </c>
      <c r="F9328" s="190" t="s">
        <v>20869</v>
      </c>
      <c r="G9328" s="192">
        <v>11155</v>
      </c>
      <c r="H9328" s="191">
        <v>431.38</v>
      </c>
      <c r="I9328" s="188">
        <v>25.858871528582689</v>
      </c>
      <c r="J9328" s="192">
        <v>11303</v>
      </c>
      <c r="K9328" s="191">
        <v>435.97</v>
      </c>
      <c r="L9328" s="193">
        <v>25.926095832282037</v>
      </c>
    </row>
    <row r="9329" spans="1:12" x14ac:dyDescent="0.25">
      <c r="A9329" s="239" t="s">
        <v>19684</v>
      </c>
      <c r="B9329" s="189" t="s">
        <v>7488</v>
      </c>
      <c r="C9329" s="190" t="s">
        <v>7487</v>
      </c>
      <c r="D9329" s="190" t="s">
        <v>63</v>
      </c>
      <c r="E9329" s="190" t="s">
        <v>20867</v>
      </c>
      <c r="F9329" s="190" t="s">
        <v>20869</v>
      </c>
      <c r="G9329" s="192">
        <v>1664</v>
      </c>
      <c r="H9329" s="191">
        <v>163.47</v>
      </c>
      <c r="I9329" s="188">
        <v>10.179237780632532</v>
      </c>
      <c r="J9329" s="192">
        <v>1683</v>
      </c>
      <c r="K9329" s="191">
        <v>168.28</v>
      </c>
      <c r="L9329" s="193">
        <v>10.001188495364868</v>
      </c>
    </row>
    <row r="9330" spans="1:12" x14ac:dyDescent="0.25">
      <c r="A9330" s="239" t="s">
        <v>19685</v>
      </c>
      <c r="B9330" s="189" t="s">
        <v>7488</v>
      </c>
      <c r="C9330" s="190" t="s">
        <v>7487</v>
      </c>
      <c r="D9330" s="190" t="s">
        <v>64</v>
      </c>
      <c r="E9330" s="190" t="s">
        <v>20867</v>
      </c>
      <c r="F9330" s="190" t="s">
        <v>20869</v>
      </c>
      <c r="G9330" s="192">
        <v>3178</v>
      </c>
      <c r="H9330" s="191">
        <v>152.59</v>
      </c>
      <c r="I9330" s="188">
        <v>20.827052886820891</v>
      </c>
      <c r="J9330" s="192">
        <v>3649</v>
      </c>
      <c r="K9330" s="191">
        <v>154.75</v>
      </c>
      <c r="L9330" s="193">
        <v>23.579967689822293</v>
      </c>
    </row>
    <row r="9331" spans="1:12" x14ac:dyDescent="0.25">
      <c r="A9331" s="239" t="s">
        <v>19686</v>
      </c>
      <c r="B9331" s="189" t="s">
        <v>7488</v>
      </c>
      <c r="C9331" s="190" t="s">
        <v>7487</v>
      </c>
      <c r="D9331" s="190" t="s">
        <v>65</v>
      </c>
      <c r="E9331" s="190" t="s">
        <v>20867</v>
      </c>
      <c r="F9331" s="190" t="s">
        <v>20869</v>
      </c>
      <c r="G9331" s="192">
        <v>1757</v>
      </c>
      <c r="H9331" s="191">
        <v>117.45</v>
      </c>
      <c r="I9331" s="188">
        <v>14.959557258407832</v>
      </c>
      <c r="J9331" s="192">
        <v>1805</v>
      </c>
      <c r="K9331" s="191">
        <v>115.24</v>
      </c>
      <c r="L9331" s="193">
        <v>15.662964248524819</v>
      </c>
    </row>
    <row r="9332" spans="1:12" x14ac:dyDescent="0.25">
      <c r="A9332" s="239" t="s">
        <v>19687</v>
      </c>
      <c r="B9332" s="189" t="s">
        <v>7488</v>
      </c>
      <c r="C9332" s="190" t="s">
        <v>7487</v>
      </c>
      <c r="D9332" s="190" t="s">
        <v>66</v>
      </c>
      <c r="E9332" s="190" t="s">
        <v>20867</v>
      </c>
      <c r="F9332" s="190" t="s">
        <v>20869</v>
      </c>
      <c r="G9332" s="192">
        <v>426</v>
      </c>
      <c r="H9332" s="191">
        <v>110.91</v>
      </c>
      <c r="I9332" s="188">
        <v>3.8409521233432513</v>
      </c>
      <c r="J9332" s="192">
        <v>430</v>
      </c>
      <c r="K9332" s="191">
        <v>107.4</v>
      </c>
      <c r="L9332" s="193">
        <v>4.0037243947858467</v>
      </c>
    </row>
    <row r="9333" spans="1:12" x14ac:dyDescent="0.25">
      <c r="A9333" s="239" t="s">
        <v>19688</v>
      </c>
      <c r="B9333" s="189" t="s">
        <v>7488</v>
      </c>
      <c r="C9333" s="190" t="s">
        <v>7487</v>
      </c>
      <c r="D9333" s="190" t="s">
        <v>67</v>
      </c>
      <c r="E9333" s="190" t="s">
        <v>20867</v>
      </c>
      <c r="F9333" s="190" t="s">
        <v>20869</v>
      </c>
      <c r="G9333" s="192">
        <v>464368</v>
      </c>
      <c r="H9333" s="191">
        <v>4143.1899999999996</v>
      </c>
      <c r="I9333" s="188">
        <v>112.07982255218806</v>
      </c>
      <c r="J9333" s="192">
        <v>476406</v>
      </c>
      <c r="K9333" s="191">
        <v>4250.59</v>
      </c>
      <c r="L9333" s="193">
        <v>112.07997007474256</v>
      </c>
    </row>
    <row r="9334" spans="1:12" x14ac:dyDescent="0.25">
      <c r="A9334" s="239" t="s">
        <v>19689</v>
      </c>
      <c r="B9334" s="189" t="s">
        <v>7488</v>
      </c>
      <c r="C9334" s="190" t="s">
        <v>7487</v>
      </c>
      <c r="D9334" s="190" t="s">
        <v>846</v>
      </c>
      <c r="E9334" s="190" t="s">
        <v>20867</v>
      </c>
      <c r="F9334" s="190" t="s">
        <v>20869</v>
      </c>
      <c r="G9334" s="192">
        <v>3151</v>
      </c>
      <c r="H9334" s="191">
        <v>145.54</v>
      </c>
      <c r="I9334" s="188">
        <v>21.650405386835235</v>
      </c>
      <c r="J9334" s="192">
        <v>3195</v>
      </c>
      <c r="K9334" s="191">
        <v>144.69</v>
      </c>
      <c r="L9334" s="193">
        <v>22.08169189301265</v>
      </c>
    </row>
    <row r="9335" spans="1:12" x14ac:dyDescent="0.25">
      <c r="A9335" s="239" t="s">
        <v>19690</v>
      </c>
      <c r="B9335" s="189" t="s">
        <v>7488</v>
      </c>
      <c r="C9335" s="190" t="s">
        <v>7487</v>
      </c>
      <c r="D9335" s="190" t="s">
        <v>19691</v>
      </c>
      <c r="E9335" s="190" t="s">
        <v>20867</v>
      </c>
      <c r="F9335" s="190" t="s">
        <v>20870</v>
      </c>
      <c r="G9335" s="192">
        <v>0</v>
      </c>
      <c r="H9335" s="191">
        <v>0</v>
      </c>
      <c r="I9335" s="188">
        <v>0</v>
      </c>
      <c r="J9335" s="192">
        <v>0</v>
      </c>
      <c r="K9335" s="191">
        <v>0</v>
      </c>
      <c r="L9335" s="193">
        <v>0</v>
      </c>
    </row>
    <row r="9336" spans="1:12" x14ac:dyDescent="0.25">
      <c r="A9336" s="239" t="s">
        <v>19692</v>
      </c>
      <c r="B9336" s="189" t="s">
        <v>7488</v>
      </c>
      <c r="C9336" s="190" t="s">
        <v>7487</v>
      </c>
      <c r="D9336" s="190" t="s">
        <v>19693</v>
      </c>
      <c r="E9336" s="190" t="s">
        <v>20867</v>
      </c>
      <c r="F9336" s="190" t="s">
        <v>20870</v>
      </c>
      <c r="G9336" s="192">
        <v>0</v>
      </c>
      <c r="H9336" s="191">
        <v>0</v>
      </c>
      <c r="I9336" s="188">
        <v>0</v>
      </c>
      <c r="J9336" s="192">
        <v>0</v>
      </c>
      <c r="K9336" s="191">
        <v>0</v>
      </c>
      <c r="L9336" s="193">
        <v>0</v>
      </c>
    </row>
    <row r="9337" spans="1:12" x14ac:dyDescent="0.25">
      <c r="A9337" s="239" t="s">
        <v>19694</v>
      </c>
      <c r="B9337" s="189" t="s">
        <v>7488</v>
      </c>
      <c r="C9337" s="190" t="s">
        <v>7487</v>
      </c>
      <c r="D9337" s="190" t="s">
        <v>19695</v>
      </c>
      <c r="E9337" s="190" t="s">
        <v>20867</v>
      </c>
      <c r="F9337" s="190" t="s">
        <v>20870</v>
      </c>
      <c r="G9337" s="192">
        <v>0</v>
      </c>
      <c r="H9337" s="191">
        <v>0</v>
      </c>
      <c r="I9337" s="188">
        <v>0</v>
      </c>
      <c r="J9337" s="192">
        <v>0</v>
      </c>
      <c r="K9337" s="191">
        <v>0</v>
      </c>
      <c r="L9337" s="193">
        <v>0</v>
      </c>
    </row>
    <row r="9338" spans="1:12" x14ac:dyDescent="0.25">
      <c r="A9338" s="239" t="s">
        <v>19696</v>
      </c>
      <c r="B9338" s="189" t="s">
        <v>7490</v>
      </c>
      <c r="C9338" s="190" t="s">
        <v>7489</v>
      </c>
      <c r="D9338" s="190" t="s">
        <v>2397</v>
      </c>
      <c r="E9338" s="190" t="s">
        <v>20867</v>
      </c>
      <c r="F9338" s="190" t="s">
        <v>20870</v>
      </c>
      <c r="G9338" s="192">
        <v>17161.88</v>
      </c>
      <c r="H9338" s="191">
        <v>672</v>
      </c>
      <c r="I9338" s="188">
        <v>25.538511904761908</v>
      </c>
      <c r="J9338" s="192">
        <v>17550.88</v>
      </c>
      <c r="K9338" s="191">
        <v>674.1</v>
      </c>
      <c r="L9338" s="193">
        <v>26.0360183948969</v>
      </c>
    </row>
    <row r="9339" spans="1:12" x14ac:dyDescent="0.25">
      <c r="A9339" s="239" t="s">
        <v>19697</v>
      </c>
      <c r="B9339" s="189" t="s">
        <v>7490</v>
      </c>
      <c r="C9339" s="190" t="s">
        <v>7489</v>
      </c>
      <c r="D9339" s="190" t="s">
        <v>2513</v>
      </c>
      <c r="E9339" s="190" t="s">
        <v>20867</v>
      </c>
      <c r="F9339" s="190" t="s">
        <v>20869</v>
      </c>
      <c r="G9339" s="192">
        <v>11313</v>
      </c>
      <c r="H9339" s="191">
        <v>257.5</v>
      </c>
      <c r="I9339" s="188">
        <v>43.933980582524271</v>
      </c>
      <c r="J9339" s="192">
        <v>10076</v>
      </c>
      <c r="K9339" s="191">
        <v>260.39999999999998</v>
      </c>
      <c r="L9339" s="193">
        <v>38.694316436251924</v>
      </c>
    </row>
    <row r="9340" spans="1:12" x14ac:dyDescent="0.25">
      <c r="A9340" s="239" t="s">
        <v>19698</v>
      </c>
      <c r="B9340" s="189" t="s">
        <v>7490</v>
      </c>
      <c r="C9340" s="190" t="s">
        <v>7489</v>
      </c>
      <c r="D9340" s="190" t="s">
        <v>2400</v>
      </c>
      <c r="E9340" s="190" t="s">
        <v>20867</v>
      </c>
      <c r="F9340" s="190" t="s">
        <v>20870</v>
      </c>
      <c r="G9340" s="192">
        <v>8319</v>
      </c>
      <c r="H9340" s="191">
        <v>554.6</v>
      </c>
      <c r="I9340" s="188">
        <v>15</v>
      </c>
      <c r="J9340" s="192">
        <v>8435</v>
      </c>
      <c r="K9340" s="191">
        <v>554.9</v>
      </c>
      <c r="L9340" s="193">
        <v>15.200937105784826</v>
      </c>
    </row>
    <row r="9341" spans="1:12" x14ac:dyDescent="0.25">
      <c r="A9341" s="239" t="s">
        <v>19699</v>
      </c>
      <c r="B9341" s="189" t="s">
        <v>7490</v>
      </c>
      <c r="C9341" s="190" t="s">
        <v>7489</v>
      </c>
      <c r="D9341" s="190" t="s">
        <v>2536</v>
      </c>
      <c r="E9341" s="190" t="s">
        <v>20867</v>
      </c>
      <c r="F9341" s="190" t="s">
        <v>20869</v>
      </c>
      <c r="G9341" s="192">
        <v>1085</v>
      </c>
      <c r="H9341" s="191">
        <v>94.9</v>
      </c>
      <c r="I9341" s="188">
        <v>11.433087460484719</v>
      </c>
      <c r="J9341" s="192">
        <v>1084</v>
      </c>
      <c r="K9341" s="191">
        <v>95.5</v>
      </c>
      <c r="L9341" s="193">
        <v>11.350785340314136</v>
      </c>
    </row>
    <row r="9342" spans="1:12" x14ac:dyDescent="0.25">
      <c r="A9342" s="239" t="s">
        <v>19700</v>
      </c>
      <c r="B9342" s="189" t="s">
        <v>7490</v>
      </c>
      <c r="C9342" s="190" t="s">
        <v>7489</v>
      </c>
      <c r="D9342" s="190" t="s">
        <v>2395</v>
      </c>
      <c r="E9342" s="190" t="s">
        <v>20867</v>
      </c>
      <c r="F9342" s="190" t="s">
        <v>20870</v>
      </c>
      <c r="G9342" s="192">
        <v>15051</v>
      </c>
      <c r="H9342" s="191">
        <v>752.3</v>
      </c>
      <c r="I9342" s="188">
        <v>20.006646284726838</v>
      </c>
      <c r="J9342" s="192">
        <v>19108</v>
      </c>
      <c r="K9342" s="191">
        <v>759.3</v>
      </c>
      <c r="L9342" s="193">
        <v>25.165283814039249</v>
      </c>
    </row>
    <row r="9343" spans="1:12" x14ac:dyDescent="0.25">
      <c r="A9343" s="239" t="s">
        <v>19701</v>
      </c>
      <c r="B9343" s="189" t="s">
        <v>7490</v>
      </c>
      <c r="C9343" s="190" t="s">
        <v>7489</v>
      </c>
      <c r="D9343" s="190" t="s">
        <v>2534</v>
      </c>
      <c r="E9343" s="190" t="s">
        <v>20867</v>
      </c>
      <c r="F9343" s="190" t="s">
        <v>20870</v>
      </c>
      <c r="G9343" s="192">
        <v>2394</v>
      </c>
      <c r="H9343" s="191">
        <v>117.3</v>
      </c>
      <c r="I9343" s="188">
        <v>20.40920716112532</v>
      </c>
      <c r="J9343" s="192">
        <v>2404</v>
      </c>
      <c r="K9343" s="191">
        <v>115.6</v>
      </c>
      <c r="L9343" s="193">
        <v>20.795847750865054</v>
      </c>
    </row>
    <row r="9344" spans="1:12" x14ac:dyDescent="0.25">
      <c r="A9344" s="239" t="s">
        <v>19702</v>
      </c>
      <c r="B9344" s="189" t="s">
        <v>7490</v>
      </c>
      <c r="C9344" s="190" t="s">
        <v>7489</v>
      </c>
      <c r="D9344" s="190" t="s">
        <v>2390</v>
      </c>
      <c r="E9344" s="190" t="s">
        <v>20867</v>
      </c>
      <c r="F9344" s="190" t="s">
        <v>20869</v>
      </c>
      <c r="G9344" s="192">
        <v>103243</v>
      </c>
      <c r="H9344" s="191">
        <v>1263.0999999999999</v>
      </c>
      <c r="I9344" s="188">
        <v>81.737787981949182</v>
      </c>
      <c r="J9344" s="192">
        <v>113500</v>
      </c>
      <c r="K9344" s="191">
        <v>1258.5</v>
      </c>
      <c r="L9344" s="193">
        <v>90.186730234406042</v>
      </c>
    </row>
    <row r="9345" spans="1:12" x14ac:dyDescent="0.25">
      <c r="A9345" s="239" t="s">
        <v>19703</v>
      </c>
      <c r="B9345" s="189" t="s">
        <v>7490</v>
      </c>
      <c r="C9345" s="190" t="s">
        <v>7489</v>
      </c>
      <c r="D9345" s="190" t="s">
        <v>2505</v>
      </c>
      <c r="E9345" s="190" t="s">
        <v>20867</v>
      </c>
      <c r="F9345" s="190" t="s">
        <v>20870</v>
      </c>
      <c r="G9345" s="192">
        <v>8034</v>
      </c>
      <c r="H9345" s="191">
        <v>380.6</v>
      </c>
      <c r="I9345" s="188">
        <v>21.108775617446135</v>
      </c>
      <c r="J9345" s="192">
        <v>8369</v>
      </c>
      <c r="K9345" s="191">
        <v>383.7</v>
      </c>
      <c r="L9345" s="193">
        <v>21.811310919989577</v>
      </c>
    </row>
    <row r="9346" spans="1:12" x14ac:dyDescent="0.25">
      <c r="A9346" s="239" t="s">
        <v>19704</v>
      </c>
      <c r="B9346" s="189" t="s">
        <v>7490</v>
      </c>
      <c r="C9346" s="190" t="s">
        <v>7489</v>
      </c>
      <c r="D9346" s="190" t="s">
        <v>19705</v>
      </c>
      <c r="E9346" s="190" t="s">
        <v>20867</v>
      </c>
      <c r="F9346" s="190" t="s">
        <v>20870</v>
      </c>
      <c r="G9346" s="192">
        <v>7104</v>
      </c>
      <c r="H9346" s="191">
        <v>307.8</v>
      </c>
      <c r="I9346" s="188">
        <v>23.079922027290447</v>
      </c>
      <c r="J9346" s="192">
        <v>8500</v>
      </c>
      <c r="K9346" s="191">
        <v>302</v>
      </c>
      <c r="L9346" s="193">
        <v>28.14569536423841</v>
      </c>
    </row>
    <row r="9347" spans="1:12" x14ac:dyDescent="0.25">
      <c r="A9347" s="239" t="s">
        <v>19706</v>
      </c>
      <c r="B9347" s="189" t="s">
        <v>7490</v>
      </c>
      <c r="C9347" s="190" t="s">
        <v>7489</v>
      </c>
      <c r="D9347" s="190" t="s">
        <v>2512</v>
      </c>
      <c r="E9347" s="190" t="s">
        <v>20867</v>
      </c>
      <c r="F9347" s="190" t="s">
        <v>20870</v>
      </c>
      <c r="G9347" s="192">
        <v>2521</v>
      </c>
      <c r="H9347" s="191">
        <v>261.60000000000002</v>
      </c>
      <c r="I9347" s="188">
        <v>9.6368501529051986</v>
      </c>
      <c r="J9347" s="192">
        <v>2498</v>
      </c>
      <c r="K9347" s="191">
        <v>267.7</v>
      </c>
      <c r="L9347" s="193">
        <v>9.3313410534180061</v>
      </c>
    </row>
    <row r="9348" spans="1:12" x14ac:dyDescent="0.25">
      <c r="A9348" s="239" t="s">
        <v>19707</v>
      </c>
      <c r="B9348" s="189" t="s">
        <v>7490</v>
      </c>
      <c r="C9348" s="190" t="s">
        <v>7489</v>
      </c>
      <c r="D9348" s="190" t="s">
        <v>8518</v>
      </c>
      <c r="E9348" s="190" t="s">
        <v>20867</v>
      </c>
      <c r="F9348" s="190" t="s">
        <v>20869</v>
      </c>
      <c r="G9348" s="192">
        <v>6648</v>
      </c>
      <c r="H9348" s="191">
        <v>144</v>
      </c>
      <c r="I9348" s="188">
        <v>46.166666666666664</v>
      </c>
      <c r="J9348" s="192">
        <v>6774</v>
      </c>
      <c r="K9348" s="191">
        <v>143.6</v>
      </c>
      <c r="L9348" s="193">
        <v>47.172701949860723</v>
      </c>
    </row>
    <row r="9349" spans="1:12" x14ac:dyDescent="0.25">
      <c r="A9349" s="239" t="s">
        <v>19708</v>
      </c>
      <c r="B9349" s="189" t="s">
        <v>7490</v>
      </c>
      <c r="C9349" s="190" t="s">
        <v>7489</v>
      </c>
      <c r="D9349" s="190" t="s">
        <v>2392</v>
      </c>
      <c r="E9349" s="190" t="s">
        <v>20867</v>
      </c>
      <c r="F9349" s="190" t="s">
        <v>20870</v>
      </c>
      <c r="G9349" s="192">
        <v>23241</v>
      </c>
      <c r="H9349" s="191">
        <v>950.7</v>
      </c>
      <c r="I9349" s="188">
        <v>24.446197538655728</v>
      </c>
      <c r="J9349" s="192">
        <v>21578</v>
      </c>
      <c r="K9349" s="191">
        <v>948.8</v>
      </c>
      <c r="L9349" s="193">
        <v>22.742411467116359</v>
      </c>
    </row>
    <row r="9350" spans="1:12" x14ac:dyDescent="0.25">
      <c r="A9350" s="239" t="s">
        <v>19709</v>
      </c>
      <c r="B9350" s="189" t="s">
        <v>7490</v>
      </c>
      <c r="C9350" s="190" t="s">
        <v>7489</v>
      </c>
      <c r="D9350" s="190" t="s">
        <v>2507</v>
      </c>
      <c r="E9350" s="190" t="s">
        <v>20867</v>
      </c>
      <c r="F9350" s="190" t="s">
        <v>20869</v>
      </c>
      <c r="G9350" s="192">
        <v>7419</v>
      </c>
      <c r="H9350" s="191">
        <v>346</v>
      </c>
      <c r="I9350" s="188">
        <v>21.442196531791907</v>
      </c>
      <c r="J9350" s="192">
        <v>7503</v>
      </c>
      <c r="K9350" s="191">
        <v>349.3</v>
      </c>
      <c r="L9350" s="193">
        <v>21.480103063269397</v>
      </c>
    </row>
    <row r="9351" spans="1:12" x14ac:dyDescent="0.25">
      <c r="A9351" s="239" t="s">
        <v>19710</v>
      </c>
      <c r="B9351" s="189" t="s">
        <v>7490</v>
      </c>
      <c r="C9351" s="190" t="s">
        <v>7489</v>
      </c>
      <c r="D9351" s="190" t="s">
        <v>2523</v>
      </c>
      <c r="E9351" s="190" t="s">
        <v>20867</v>
      </c>
      <c r="F9351" s="190" t="s">
        <v>20869</v>
      </c>
      <c r="G9351" s="192">
        <v>4847</v>
      </c>
      <c r="H9351" s="191">
        <v>178.9</v>
      </c>
      <c r="I9351" s="188">
        <v>27.093348239239798</v>
      </c>
      <c r="J9351" s="192">
        <v>4873</v>
      </c>
      <c r="K9351" s="191">
        <v>176.3</v>
      </c>
      <c r="L9351" s="193">
        <v>27.640385706182641</v>
      </c>
    </row>
    <row r="9352" spans="1:12" x14ac:dyDescent="0.25">
      <c r="A9352" s="239" t="s">
        <v>19711</v>
      </c>
      <c r="B9352" s="189" t="s">
        <v>7490</v>
      </c>
      <c r="C9352" s="190" t="s">
        <v>7489</v>
      </c>
      <c r="D9352" s="190" t="s">
        <v>2393</v>
      </c>
      <c r="E9352" s="190" t="s">
        <v>20867</v>
      </c>
      <c r="F9352" s="190" t="s">
        <v>20869</v>
      </c>
      <c r="G9352" s="192">
        <v>20810</v>
      </c>
      <c r="H9352" s="191">
        <v>928.1</v>
      </c>
      <c r="I9352" s="188">
        <v>22.422152785260209</v>
      </c>
      <c r="J9352" s="192">
        <v>22094</v>
      </c>
      <c r="K9352" s="191">
        <v>932.4</v>
      </c>
      <c r="L9352" s="193">
        <v>23.695838695838695</v>
      </c>
    </row>
    <row r="9353" spans="1:12" x14ac:dyDescent="0.25">
      <c r="A9353" s="239" t="s">
        <v>19712</v>
      </c>
      <c r="B9353" s="189" t="s">
        <v>7490</v>
      </c>
      <c r="C9353" s="190" t="s">
        <v>7489</v>
      </c>
      <c r="D9353" s="190" t="s">
        <v>2388</v>
      </c>
      <c r="E9353" s="190" t="s">
        <v>20867</v>
      </c>
      <c r="F9353" s="190" t="s">
        <v>20869</v>
      </c>
      <c r="G9353" s="192">
        <v>428224</v>
      </c>
      <c r="H9353" s="191">
        <v>2877.8</v>
      </c>
      <c r="I9353" s="188">
        <v>148.80255750920841</v>
      </c>
      <c r="J9353" s="192">
        <v>470753</v>
      </c>
      <c r="K9353" s="191">
        <v>2909.6</v>
      </c>
      <c r="L9353" s="193">
        <v>161.79302996975531</v>
      </c>
    </row>
    <row r="9354" spans="1:12" x14ac:dyDescent="0.25">
      <c r="A9354" s="239" t="s">
        <v>19713</v>
      </c>
      <c r="B9354" s="189" t="s">
        <v>7490</v>
      </c>
      <c r="C9354" s="190" t="s">
        <v>7489</v>
      </c>
      <c r="D9354" s="190" t="s">
        <v>2502</v>
      </c>
      <c r="E9354" s="190" t="s">
        <v>20867</v>
      </c>
      <c r="F9354" s="190" t="s">
        <v>20869</v>
      </c>
      <c r="G9354" s="192">
        <v>17399</v>
      </c>
      <c r="H9354" s="191">
        <v>507.2</v>
      </c>
      <c r="I9354" s="188">
        <v>34.304022082018925</v>
      </c>
      <c r="J9354" s="192">
        <v>17666</v>
      </c>
      <c r="K9354" s="191">
        <v>504.2</v>
      </c>
      <c r="L9354" s="193">
        <v>35.037683458944862</v>
      </c>
    </row>
    <row r="9355" spans="1:12" x14ac:dyDescent="0.25">
      <c r="A9355" s="239" t="s">
        <v>19714</v>
      </c>
      <c r="B9355" s="189" t="s">
        <v>7490</v>
      </c>
      <c r="C9355" s="190" t="s">
        <v>7489</v>
      </c>
      <c r="D9355" s="190" t="s">
        <v>19715</v>
      </c>
      <c r="E9355" s="190" t="s">
        <v>20867</v>
      </c>
      <c r="F9355" s="190" t="s">
        <v>20870</v>
      </c>
      <c r="G9355" s="192">
        <v>16215</v>
      </c>
      <c r="H9355" s="191">
        <v>658.5</v>
      </c>
      <c r="I9355" s="188">
        <v>24.624145785876994</v>
      </c>
      <c r="J9355" s="192">
        <v>15988</v>
      </c>
      <c r="K9355" s="191">
        <v>659.5</v>
      </c>
      <c r="L9355" s="193">
        <v>24.242608036391207</v>
      </c>
    </row>
    <row r="9356" spans="1:12" x14ac:dyDescent="0.25">
      <c r="A9356" s="239" t="s">
        <v>19716</v>
      </c>
      <c r="B9356" s="189" t="s">
        <v>7490</v>
      </c>
      <c r="C9356" s="190" t="s">
        <v>7489</v>
      </c>
      <c r="D9356" s="190" t="s">
        <v>8516</v>
      </c>
      <c r="E9356" s="190" t="s">
        <v>20867</v>
      </c>
      <c r="F9356" s="190" t="s">
        <v>20869</v>
      </c>
      <c r="G9356" s="192">
        <v>5534</v>
      </c>
      <c r="H9356" s="191">
        <v>296.7</v>
      </c>
      <c r="I9356" s="188">
        <v>18.651836872261544</v>
      </c>
      <c r="J9356" s="192">
        <v>5573</v>
      </c>
      <c r="K9356" s="191">
        <v>294.8</v>
      </c>
      <c r="L9356" s="193">
        <v>18.904341926729987</v>
      </c>
    </row>
    <row r="9357" spans="1:12" x14ac:dyDescent="0.25">
      <c r="A9357" s="239" t="s">
        <v>19717</v>
      </c>
      <c r="B9357" s="189" t="s">
        <v>7490</v>
      </c>
      <c r="C9357" s="190" t="s">
        <v>7489</v>
      </c>
      <c r="D9357" s="190" t="s">
        <v>19718</v>
      </c>
      <c r="E9357" s="190" t="s">
        <v>20867</v>
      </c>
      <c r="F9357" s="190" t="s">
        <v>20870</v>
      </c>
      <c r="G9357" s="192">
        <v>0</v>
      </c>
      <c r="H9357" s="191">
        <v>0</v>
      </c>
      <c r="I9357" s="188">
        <v>0</v>
      </c>
      <c r="J9357" s="192">
        <v>0</v>
      </c>
      <c r="K9357" s="191">
        <v>0</v>
      </c>
      <c r="L9357" s="193">
        <v>0</v>
      </c>
    </row>
    <row r="9358" spans="1:12" x14ac:dyDescent="0.25">
      <c r="A9358" s="239" t="s">
        <v>19719</v>
      </c>
      <c r="B9358" s="189" t="s">
        <v>7490</v>
      </c>
      <c r="C9358" s="190" t="s">
        <v>7489</v>
      </c>
      <c r="D9358" s="190" t="s">
        <v>19720</v>
      </c>
      <c r="E9358" s="190" t="s">
        <v>20867</v>
      </c>
      <c r="F9358" s="190" t="s">
        <v>20870</v>
      </c>
      <c r="G9358" s="192">
        <v>0</v>
      </c>
      <c r="H9358" s="191">
        <v>0</v>
      </c>
      <c r="I9358" s="188">
        <v>0</v>
      </c>
      <c r="J9358" s="192">
        <v>0</v>
      </c>
      <c r="K9358" s="191">
        <v>0</v>
      </c>
      <c r="L9358" s="193">
        <v>0</v>
      </c>
    </row>
    <row r="9359" spans="1:12" x14ac:dyDescent="0.25">
      <c r="A9359" s="239" t="s">
        <v>19721</v>
      </c>
      <c r="B9359" s="189" t="s">
        <v>7490</v>
      </c>
      <c r="C9359" s="190" t="s">
        <v>7489</v>
      </c>
      <c r="D9359" s="190" t="s">
        <v>2401</v>
      </c>
      <c r="E9359" s="190" t="s">
        <v>20867</v>
      </c>
      <c r="F9359" s="190" t="s">
        <v>20869</v>
      </c>
      <c r="G9359" s="192">
        <v>22118</v>
      </c>
      <c r="H9359" s="191">
        <v>545</v>
      </c>
      <c r="I9359" s="188">
        <v>40.58348623853211</v>
      </c>
      <c r="J9359" s="192">
        <v>22268</v>
      </c>
      <c r="K9359" s="191">
        <v>544.4</v>
      </c>
      <c r="L9359" s="193">
        <v>40.903747244673035</v>
      </c>
    </row>
    <row r="9360" spans="1:12" x14ac:dyDescent="0.25">
      <c r="A9360" s="239" t="s">
        <v>19722</v>
      </c>
      <c r="B9360" s="189" t="s">
        <v>7490</v>
      </c>
      <c r="C9360" s="190" t="s">
        <v>7489</v>
      </c>
      <c r="D9360" s="190" t="s">
        <v>2524</v>
      </c>
      <c r="E9360" s="190" t="s">
        <v>20867</v>
      </c>
      <c r="F9360" s="190" t="s">
        <v>20870</v>
      </c>
      <c r="G9360" s="192">
        <v>5013</v>
      </c>
      <c r="H9360" s="191">
        <v>178.9</v>
      </c>
      <c r="I9360" s="188">
        <v>28.021240916713246</v>
      </c>
      <c r="J9360" s="192">
        <v>4943</v>
      </c>
      <c r="K9360" s="191">
        <v>179.9</v>
      </c>
      <c r="L9360" s="193">
        <v>27.476375764313506</v>
      </c>
    </row>
    <row r="9361" spans="1:12" x14ac:dyDescent="0.25">
      <c r="A9361" s="239" t="s">
        <v>19723</v>
      </c>
      <c r="B9361" s="189" t="s">
        <v>7490</v>
      </c>
      <c r="C9361" s="190" t="s">
        <v>7489</v>
      </c>
      <c r="D9361" s="190" t="s">
        <v>2601</v>
      </c>
      <c r="E9361" s="190" t="s">
        <v>20867</v>
      </c>
      <c r="F9361" s="190" t="s">
        <v>20869</v>
      </c>
      <c r="G9361" s="192">
        <v>480</v>
      </c>
      <c r="H9361" s="191">
        <v>27.6</v>
      </c>
      <c r="I9361" s="188">
        <v>17.391304347826086</v>
      </c>
      <c r="J9361" s="192">
        <v>587</v>
      </c>
      <c r="K9361" s="191">
        <v>25.8</v>
      </c>
      <c r="L9361" s="193">
        <v>22.751937984496124</v>
      </c>
    </row>
    <row r="9362" spans="1:12" x14ac:dyDescent="0.25">
      <c r="A9362" s="239" t="s">
        <v>19724</v>
      </c>
      <c r="B9362" s="189" t="s">
        <v>7490</v>
      </c>
      <c r="C9362" s="190" t="s">
        <v>7489</v>
      </c>
      <c r="D9362" s="190" t="s">
        <v>2519</v>
      </c>
      <c r="E9362" s="190" t="s">
        <v>20867</v>
      </c>
      <c r="F9362" s="190" t="s">
        <v>20869</v>
      </c>
      <c r="G9362" s="192">
        <v>6151</v>
      </c>
      <c r="H9362" s="191">
        <v>211.5</v>
      </c>
      <c r="I9362" s="188">
        <v>29.08274231678487</v>
      </c>
      <c r="J9362" s="192">
        <v>5692.9</v>
      </c>
      <c r="K9362" s="191">
        <v>215.7</v>
      </c>
      <c r="L9362" s="193">
        <v>26.392675011590171</v>
      </c>
    </row>
    <row r="9363" spans="1:12" x14ac:dyDescent="0.25">
      <c r="A9363" s="239" t="s">
        <v>19725</v>
      </c>
      <c r="B9363" s="189" t="s">
        <v>7490</v>
      </c>
      <c r="C9363" s="190" t="s">
        <v>7489</v>
      </c>
      <c r="D9363" s="190" t="s">
        <v>19726</v>
      </c>
      <c r="E9363" s="190" t="s">
        <v>20867</v>
      </c>
      <c r="F9363" s="190" t="s">
        <v>20868</v>
      </c>
      <c r="G9363" s="192">
        <v>0</v>
      </c>
      <c r="H9363" s="191">
        <v>29.7</v>
      </c>
      <c r="I9363" s="188">
        <v>0</v>
      </c>
      <c r="J9363" s="192">
        <v>0</v>
      </c>
      <c r="K9363" s="191">
        <v>29.2</v>
      </c>
      <c r="L9363" s="193">
        <v>0</v>
      </c>
    </row>
    <row r="9364" spans="1:12" x14ac:dyDescent="0.25">
      <c r="A9364" s="239" t="s">
        <v>19727</v>
      </c>
      <c r="B9364" s="189" t="s">
        <v>7490</v>
      </c>
      <c r="C9364" s="190" t="s">
        <v>7489</v>
      </c>
      <c r="D9364" s="190" t="s">
        <v>2503</v>
      </c>
      <c r="E9364" s="190" t="s">
        <v>20867</v>
      </c>
      <c r="F9364" s="190" t="s">
        <v>20870</v>
      </c>
      <c r="G9364" s="192">
        <v>13397</v>
      </c>
      <c r="H9364" s="191">
        <v>472.2</v>
      </c>
      <c r="I9364" s="188">
        <v>28.371452774248201</v>
      </c>
      <c r="J9364" s="192">
        <v>13390</v>
      </c>
      <c r="K9364" s="191">
        <v>466.5</v>
      </c>
      <c r="L9364" s="193">
        <v>28.70310825294748</v>
      </c>
    </row>
    <row r="9365" spans="1:12" x14ac:dyDescent="0.25">
      <c r="A9365" s="239" t="s">
        <v>19728</v>
      </c>
      <c r="B9365" s="189" t="s">
        <v>7490</v>
      </c>
      <c r="C9365" s="190" t="s">
        <v>7489</v>
      </c>
      <c r="D9365" s="190" t="s">
        <v>2391</v>
      </c>
      <c r="E9365" s="190" t="s">
        <v>20867</v>
      </c>
      <c r="F9365" s="190" t="s">
        <v>20869</v>
      </c>
      <c r="G9365" s="192">
        <v>34083</v>
      </c>
      <c r="H9365" s="191">
        <v>1108.3</v>
      </c>
      <c r="I9365" s="188">
        <v>30.752503834701798</v>
      </c>
      <c r="J9365" s="192">
        <v>34703</v>
      </c>
      <c r="K9365" s="191">
        <v>1106.8</v>
      </c>
      <c r="L9365" s="193">
        <v>31.354354897000363</v>
      </c>
    </row>
    <row r="9366" spans="1:12" x14ac:dyDescent="0.25">
      <c r="A9366" s="239" t="s">
        <v>19729</v>
      </c>
      <c r="B9366" s="189" t="s">
        <v>7490</v>
      </c>
      <c r="C9366" s="190" t="s">
        <v>7489</v>
      </c>
      <c r="D9366" s="190" t="s">
        <v>2396</v>
      </c>
      <c r="E9366" s="190" t="s">
        <v>20867</v>
      </c>
      <c r="F9366" s="190" t="s">
        <v>20869</v>
      </c>
      <c r="G9366" s="192">
        <v>34866</v>
      </c>
      <c r="H9366" s="191">
        <v>731.7</v>
      </c>
      <c r="I9366" s="188">
        <v>47.650676506765066</v>
      </c>
      <c r="J9366" s="192">
        <v>37674</v>
      </c>
      <c r="K9366" s="191">
        <v>727.7</v>
      </c>
      <c r="L9366" s="193">
        <v>51.771334341074613</v>
      </c>
    </row>
    <row r="9367" spans="1:12" x14ac:dyDescent="0.25">
      <c r="A9367" s="239" t="s">
        <v>19730</v>
      </c>
      <c r="B9367" s="189" t="s">
        <v>7490</v>
      </c>
      <c r="C9367" s="190" t="s">
        <v>7489</v>
      </c>
      <c r="D9367" s="190" t="s">
        <v>2526</v>
      </c>
      <c r="E9367" s="190" t="s">
        <v>20867</v>
      </c>
      <c r="F9367" s="190" t="s">
        <v>20870</v>
      </c>
      <c r="G9367" s="192">
        <v>3621</v>
      </c>
      <c r="H9367" s="191">
        <v>160.30000000000001</v>
      </c>
      <c r="I9367" s="188">
        <v>22.588895820336866</v>
      </c>
      <c r="J9367" s="192">
        <v>3653</v>
      </c>
      <c r="K9367" s="191">
        <v>159</v>
      </c>
      <c r="L9367" s="193">
        <v>22.974842767295598</v>
      </c>
    </row>
    <row r="9368" spans="1:12" x14ac:dyDescent="0.25">
      <c r="A9368" s="239" t="s">
        <v>19731</v>
      </c>
      <c r="B9368" s="189" t="s">
        <v>7490</v>
      </c>
      <c r="C9368" s="190" t="s">
        <v>7489</v>
      </c>
      <c r="D9368" s="190" t="s">
        <v>2530</v>
      </c>
      <c r="E9368" s="190" t="s">
        <v>20867</v>
      </c>
      <c r="F9368" s="190" t="s">
        <v>20869</v>
      </c>
      <c r="G9368" s="192">
        <v>2856</v>
      </c>
      <c r="H9368" s="191">
        <v>136.19999999999999</v>
      </c>
      <c r="I9368" s="188">
        <v>20.969162995594715</v>
      </c>
      <c r="J9368" s="192">
        <v>2872</v>
      </c>
      <c r="K9368" s="191">
        <v>133.1</v>
      </c>
      <c r="L9368" s="193">
        <v>21.577761081893314</v>
      </c>
    </row>
    <row r="9369" spans="1:12" x14ac:dyDescent="0.25">
      <c r="A9369" s="239" t="s">
        <v>19732</v>
      </c>
      <c r="B9369" s="189" t="s">
        <v>7490</v>
      </c>
      <c r="C9369" s="190" t="s">
        <v>7489</v>
      </c>
      <c r="D9369" s="190" t="s">
        <v>2525</v>
      </c>
      <c r="E9369" s="190" t="s">
        <v>20867</v>
      </c>
      <c r="F9369" s="190" t="s">
        <v>20870</v>
      </c>
      <c r="G9369" s="192">
        <v>6671</v>
      </c>
      <c r="H9369" s="191">
        <v>175</v>
      </c>
      <c r="I9369" s="188">
        <v>38.119999999999997</v>
      </c>
      <c r="J9369" s="192">
        <v>7276</v>
      </c>
      <c r="K9369" s="191">
        <v>175.3</v>
      </c>
      <c r="L9369" s="193">
        <v>41.505989731888192</v>
      </c>
    </row>
    <row r="9370" spans="1:12" x14ac:dyDescent="0.25">
      <c r="A9370" s="239" t="s">
        <v>19733</v>
      </c>
      <c r="B9370" s="189" t="s">
        <v>7490</v>
      </c>
      <c r="C9370" s="190" t="s">
        <v>7489</v>
      </c>
      <c r="D9370" s="190" t="s">
        <v>2389</v>
      </c>
      <c r="E9370" s="190" t="s">
        <v>20867</v>
      </c>
      <c r="F9370" s="190" t="s">
        <v>20869</v>
      </c>
      <c r="G9370" s="192">
        <v>77872</v>
      </c>
      <c r="H9370" s="191">
        <v>1734.8</v>
      </c>
      <c r="I9370" s="188">
        <v>44.88817154715241</v>
      </c>
      <c r="J9370" s="192">
        <v>95081</v>
      </c>
      <c r="K9370" s="191">
        <v>1746.1</v>
      </c>
      <c r="L9370" s="193">
        <v>54.453353187102692</v>
      </c>
    </row>
    <row r="9371" spans="1:12" x14ac:dyDescent="0.25">
      <c r="A9371" s="239" t="s">
        <v>19734</v>
      </c>
      <c r="B9371" s="189" t="s">
        <v>7490</v>
      </c>
      <c r="C9371" s="190" t="s">
        <v>7489</v>
      </c>
      <c r="D9371" s="190" t="s">
        <v>2510</v>
      </c>
      <c r="E9371" s="190" t="s">
        <v>20867</v>
      </c>
      <c r="F9371" s="190" t="s">
        <v>20869</v>
      </c>
      <c r="G9371" s="192">
        <v>8157</v>
      </c>
      <c r="H9371" s="191">
        <v>325.2</v>
      </c>
      <c r="I9371" s="188">
        <v>25.083025830258304</v>
      </c>
      <c r="J9371" s="192">
        <v>8396</v>
      </c>
      <c r="K9371" s="191">
        <v>329.1</v>
      </c>
      <c r="L9371" s="193">
        <v>25.512002430872073</v>
      </c>
    </row>
    <row r="9372" spans="1:12" x14ac:dyDescent="0.25">
      <c r="A9372" s="239" t="s">
        <v>19735</v>
      </c>
      <c r="B9372" s="189" t="s">
        <v>7490</v>
      </c>
      <c r="C9372" s="190" t="s">
        <v>7489</v>
      </c>
      <c r="D9372" s="190" t="s">
        <v>19736</v>
      </c>
      <c r="E9372" s="190" t="s">
        <v>20867</v>
      </c>
      <c r="F9372" s="190" t="s">
        <v>20868</v>
      </c>
      <c r="G9372" s="192">
        <v>0</v>
      </c>
      <c r="H9372" s="191">
        <v>7.6</v>
      </c>
      <c r="I9372" s="188">
        <v>0</v>
      </c>
      <c r="J9372" s="192">
        <v>0</v>
      </c>
      <c r="K9372" s="191">
        <v>7.4</v>
      </c>
      <c r="L9372" s="193">
        <v>0</v>
      </c>
    </row>
    <row r="9373" spans="1:12" x14ac:dyDescent="0.25">
      <c r="A9373" s="239" t="s">
        <v>19737</v>
      </c>
      <c r="B9373" s="189" t="s">
        <v>7490</v>
      </c>
      <c r="C9373" s="190" t="s">
        <v>7489</v>
      </c>
      <c r="D9373" s="190" t="s">
        <v>2602</v>
      </c>
      <c r="E9373" s="190" t="s">
        <v>20867</v>
      </c>
      <c r="F9373" s="190" t="s">
        <v>20869</v>
      </c>
      <c r="G9373" s="192">
        <v>822</v>
      </c>
      <c r="H9373" s="191">
        <v>27</v>
      </c>
      <c r="I9373" s="188">
        <v>30.444444444444443</v>
      </c>
      <c r="J9373" s="192">
        <v>711.69</v>
      </c>
      <c r="K9373" s="191">
        <v>26.2</v>
      </c>
      <c r="L9373" s="193">
        <v>27.163740458015269</v>
      </c>
    </row>
    <row r="9374" spans="1:12" x14ac:dyDescent="0.25">
      <c r="A9374" s="239" t="s">
        <v>19738</v>
      </c>
      <c r="B9374" s="189" t="s">
        <v>7490</v>
      </c>
      <c r="C9374" s="190" t="s">
        <v>7489</v>
      </c>
      <c r="D9374" s="190" t="s">
        <v>19739</v>
      </c>
      <c r="E9374" s="190" t="s">
        <v>20867</v>
      </c>
      <c r="F9374" s="190" t="s">
        <v>20868</v>
      </c>
      <c r="G9374" s="192">
        <v>0</v>
      </c>
      <c r="H9374" s="191">
        <v>25.2</v>
      </c>
      <c r="I9374" s="188">
        <v>0</v>
      </c>
      <c r="J9374" s="192">
        <v>0</v>
      </c>
      <c r="K9374" s="191">
        <v>22.8</v>
      </c>
      <c r="L9374" s="193">
        <v>0</v>
      </c>
    </row>
    <row r="9375" spans="1:12" x14ac:dyDescent="0.25">
      <c r="A9375" s="239" t="s">
        <v>19740</v>
      </c>
      <c r="B9375" s="189" t="s">
        <v>7490</v>
      </c>
      <c r="C9375" s="190" t="s">
        <v>7489</v>
      </c>
      <c r="D9375" s="190" t="s">
        <v>19741</v>
      </c>
      <c r="E9375" s="190" t="s">
        <v>20867</v>
      </c>
      <c r="F9375" s="190" t="s">
        <v>20870</v>
      </c>
      <c r="G9375" s="192">
        <v>1335</v>
      </c>
      <c r="H9375" s="191">
        <v>84.2</v>
      </c>
      <c r="I9375" s="188">
        <v>15.855106888361044</v>
      </c>
      <c r="J9375" s="192">
        <v>1395</v>
      </c>
      <c r="K9375" s="191">
        <v>85.9</v>
      </c>
      <c r="L9375" s="193">
        <v>16.239813736903375</v>
      </c>
    </row>
    <row r="9376" spans="1:12" x14ac:dyDescent="0.25">
      <c r="A9376" s="239" t="s">
        <v>19742</v>
      </c>
      <c r="B9376" s="189" t="s">
        <v>7490</v>
      </c>
      <c r="C9376" s="190" t="s">
        <v>7489</v>
      </c>
      <c r="D9376" s="190" t="s">
        <v>2515</v>
      </c>
      <c r="E9376" s="190" t="s">
        <v>20867</v>
      </c>
      <c r="F9376" s="190" t="s">
        <v>20869</v>
      </c>
      <c r="G9376" s="192">
        <v>5576</v>
      </c>
      <c r="H9376" s="191">
        <v>248</v>
      </c>
      <c r="I9376" s="188">
        <v>22.483870967741936</v>
      </c>
      <c r="J9376" s="192">
        <v>5909.78</v>
      </c>
      <c r="K9376" s="191">
        <v>243.2</v>
      </c>
      <c r="L9376" s="193">
        <v>24.300082236842105</v>
      </c>
    </row>
    <row r="9377" spans="1:12" x14ac:dyDescent="0.25">
      <c r="A9377" s="239" t="s">
        <v>19743</v>
      </c>
      <c r="B9377" s="189" t="s">
        <v>7490</v>
      </c>
      <c r="C9377" s="190" t="s">
        <v>7489</v>
      </c>
      <c r="D9377" s="190" t="s">
        <v>2394</v>
      </c>
      <c r="E9377" s="190" t="s">
        <v>20867</v>
      </c>
      <c r="F9377" s="190" t="s">
        <v>20869</v>
      </c>
      <c r="G9377" s="192">
        <v>34683</v>
      </c>
      <c r="H9377" s="191">
        <v>787.6</v>
      </c>
      <c r="I9377" s="188">
        <v>44.036312849162009</v>
      </c>
      <c r="J9377" s="192">
        <v>34683</v>
      </c>
      <c r="K9377" s="191">
        <v>806.3</v>
      </c>
      <c r="L9377" s="193">
        <v>43.015006821282405</v>
      </c>
    </row>
    <row r="9378" spans="1:12" x14ac:dyDescent="0.25">
      <c r="A9378" s="239" t="s">
        <v>19744</v>
      </c>
      <c r="B9378" s="189" t="s">
        <v>7490</v>
      </c>
      <c r="C9378" s="190" t="s">
        <v>7489</v>
      </c>
      <c r="D9378" s="190" t="s">
        <v>2533</v>
      </c>
      <c r="E9378" s="190" t="s">
        <v>20867</v>
      </c>
      <c r="F9378" s="190" t="s">
        <v>20869</v>
      </c>
      <c r="G9378" s="192">
        <v>2908</v>
      </c>
      <c r="H9378" s="191">
        <v>121.5</v>
      </c>
      <c r="I9378" s="188">
        <v>23.934156378600822</v>
      </c>
      <c r="J9378" s="192">
        <v>2913</v>
      </c>
      <c r="K9378" s="191">
        <v>121.2</v>
      </c>
      <c r="L9378" s="193">
        <v>24.034653465346533</v>
      </c>
    </row>
    <row r="9379" spans="1:12" x14ac:dyDescent="0.25">
      <c r="A9379" s="239" t="s">
        <v>19745</v>
      </c>
      <c r="B9379" s="189" t="s">
        <v>7490</v>
      </c>
      <c r="C9379" s="190" t="s">
        <v>7489</v>
      </c>
      <c r="D9379" s="190" t="s">
        <v>4756</v>
      </c>
      <c r="E9379" s="190" t="s">
        <v>20867</v>
      </c>
      <c r="F9379" s="190" t="s">
        <v>20869</v>
      </c>
      <c r="G9379" s="192">
        <v>1110439</v>
      </c>
      <c r="H9379" s="191">
        <v>6539.3</v>
      </c>
      <c r="I9379" s="188">
        <v>169.81007141437158</v>
      </c>
      <c r="J9379" s="192">
        <v>1162423</v>
      </c>
      <c r="K9379" s="191">
        <v>6714.5</v>
      </c>
      <c r="L9379" s="193">
        <v>173.12130463921363</v>
      </c>
    </row>
    <row r="9380" spans="1:12" x14ac:dyDescent="0.25">
      <c r="A9380" s="239" t="s">
        <v>19746</v>
      </c>
      <c r="B9380" s="189" t="s">
        <v>7490</v>
      </c>
      <c r="C9380" s="190" t="s">
        <v>7489</v>
      </c>
      <c r="D9380" s="190" t="s">
        <v>19747</v>
      </c>
      <c r="E9380" s="190" t="s">
        <v>20867</v>
      </c>
      <c r="F9380" s="190" t="s">
        <v>20869</v>
      </c>
      <c r="G9380" s="192">
        <v>518</v>
      </c>
      <c r="H9380" s="191">
        <v>28.4</v>
      </c>
      <c r="I9380" s="188">
        <v>18.239436619718312</v>
      </c>
      <c r="J9380" s="192">
        <v>571.19000000000005</v>
      </c>
      <c r="K9380" s="191">
        <v>28.7</v>
      </c>
      <c r="L9380" s="193">
        <v>19.902090592334496</v>
      </c>
    </row>
    <row r="9381" spans="1:12" x14ac:dyDescent="0.25">
      <c r="A9381" s="239" t="s">
        <v>19748</v>
      </c>
      <c r="B9381" s="189" t="s">
        <v>7490</v>
      </c>
      <c r="C9381" s="190" t="s">
        <v>7489</v>
      </c>
      <c r="D9381" s="190" t="s">
        <v>2537</v>
      </c>
      <c r="E9381" s="190" t="s">
        <v>20867</v>
      </c>
      <c r="F9381" s="190" t="s">
        <v>20869</v>
      </c>
      <c r="G9381" s="192">
        <v>3153</v>
      </c>
      <c r="H9381" s="191">
        <v>94.2</v>
      </c>
      <c r="I9381" s="188">
        <v>33.471337579617831</v>
      </c>
      <c r="J9381" s="192">
        <v>3230</v>
      </c>
      <c r="K9381" s="191">
        <v>94.2</v>
      </c>
      <c r="L9381" s="193">
        <v>34.288747346072185</v>
      </c>
    </row>
    <row r="9382" spans="1:12" x14ac:dyDescent="0.25">
      <c r="A9382" s="239" t="s">
        <v>19749</v>
      </c>
      <c r="B9382" s="189" t="s">
        <v>7490</v>
      </c>
      <c r="C9382" s="190" t="s">
        <v>7489</v>
      </c>
      <c r="D9382" s="190" t="s">
        <v>19750</v>
      </c>
      <c r="E9382" s="190" t="s">
        <v>20867</v>
      </c>
      <c r="F9382" s="190" t="s">
        <v>20870</v>
      </c>
      <c r="G9382" s="192">
        <v>0</v>
      </c>
      <c r="H9382" s="191">
        <v>0</v>
      </c>
      <c r="I9382" s="188">
        <v>0</v>
      </c>
      <c r="J9382" s="192">
        <v>0</v>
      </c>
      <c r="K9382" s="191">
        <v>0</v>
      </c>
      <c r="L9382" s="193">
        <v>0</v>
      </c>
    </row>
    <row r="9383" spans="1:12" x14ac:dyDescent="0.25">
      <c r="A9383" s="239" t="s">
        <v>19751</v>
      </c>
      <c r="B9383" s="189" t="s">
        <v>7490</v>
      </c>
      <c r="C9383" s="190" t="s">
        <v>7489</v>
      </c>
      <c r="D9383" s="190" t="s">
        <v>2532</v>
      </c>
      <c r="E9383" s="190" t="s">
        <v>20867</v>
      </c>
      <c r="F9383" s="190" t="s">
        <v>20869</v>
      </c>
      <c r="G9383" s="192">
        <v>4749</v>
      </c>
      <c r="H9383" s="191">
        <v>123.7</v>
      </c>
      <c r="I9383" s="188">
        <v>38.391269199676636</v>
      </c>
      <c r="J9383" s="192">
        <v>5461</v>
      </c>
      <c r="K9383" s="191">
        <v>123.5</v>
      </c>
      <c r="L9383" s="193">
        <v>44.218623481781378</v>
      </c>
    </row>
    <row r="9384" spans="1:12" x14ac:dyDescent="0.25">
      <c r="A9384" s="239" t="s">
        <v>19752</v>
      </c>
      <c r="B9384" s="189" t="s">
        <v>7490</v>
      </c>
      <c r="C9384" s="190" t="s">
        <v>7489</v>
      </c>
      <c r="D9384" s="190" t="s">
        <v>1350</v>
      </c>
      <c r="E9384" s="190" t="s">
        <v>20867</v>
      </c>
      <c r="F9384" s="190" t="s">
        <v>20869</v>
      </c>
      <c r="G9384" s="192">
        <v>5165</v>
      </c>
      <c r="H9384" s="191">
        <v>207.4</v>
      </c>
      <c r="I9384" s="188">
        <v>24.903567984570877</v>
      </c>
      <c r="J9384" s="192">
        <v>5268.3</v>
      </c>
      <c r="K9384" s="191">
        <v>209.2</v>
      </c>
      <c r="L9384" s="193">
        <v>25.183078393881456</v>
      </c>
    </row>
    <row r="9385" spans="1:12" x14ac:dyDescent="0.25">
      <c r="A9385" s="239" t="s">
        <v>19753</v>
      </c>
      <c r="B9385" s="189" t="s">
        <v>7490</v>
      </c>
      <c r="C9385" s="190" t="s">
        <v>7489</v>
      </c>
      <c r="D9385" s="190" t="s">
        <v>2539</v>
      </c>
      <c r="E9385" s="190" t="s">
        <v>20867</v>
      </c>
      <c r="F9385" s="190" t="s">
        <v>20869</v>
      </c>
      <c r="G9385" s="192">
        <v>2445</v>
      </c>
      <c r="H9385" s="191">
        <v>82.9</v>
      </c>
      <c r="I9385" s="188">
        <v>29.493365500603133</v>
      </c>
      <c r="J9385" s="192">
        <v>2195.42</v>
      </c>
      <c r="K9385" s="191">
        <v>82.7</v>
      </c>
      <c r="L9385" s="193">
        <v>26.546795646916564</v>
      </c>
    </row>
    <row r="9386" spans="1:12" x14ac:dyDescent="0.25">
      <c r="A9386" s="239" t="s">
        <v>19754</v>
      </c>
      <c r="B9386" s="189" t="s">
        <v>7490</v>
      </c>
      <c r="C9386" s="190" t="s">
        <v>7489</v>
      </c>
      <c r="D9386" s="190" t="s">
        <v>19755</v>
      </c>
      <c r="E9386" s="190" t="s">
        <v>20867</v>
      </c>
      <c r="F9386" s="190" t="s">
        <v>20868</v>
      </c>
      <c r="G9386" s="192">
        <v>0</v>
      </c>
      <c r="H9386" s="191">
        <v>67.400000000000006</v>
      </c>
      <c r="I9386" s="188">
        <v>0</v>
      </c>
      <c r="J9386" s="192">
        <v>0</v>
      </c>
      <c r="K9386" s="191">
        <v>68.599999999999994</v>
      </c>
      <c r="L9386" s="193">
        <v>0</v>
      </c>
    </row>
    <row r="9387" spans="1:12" x14ac:dyDescent="0.25">
      <c r="A9387" s="239" t="s">
        <v>19756</v>
      </c>
      <c r="B9387" s="189" t="s">
        <v>7490</v>
      </c>
      <c r="C9387" s="190" t="s">
        <v>7489</v>
      </c>
      <c r="D9387" s="190" t="s">
        <v>19757</v>
      </c>
      <c r="E9387" s="190" t="s">
        <v>20867</v>
      </c>
      <c r="F9387" s="190" t="s">
        <v>20870</v>
      </c>
      <c r="G9387" s="192">
        <v>0</v>
      </c>
      <c r="H9387" s="191">
        <v>0</v>
      </c>
      <c r="I9387" s="188">
        <v>0</v>
      </c>
      <c r="J9387" s="192">
        <v>0</v>
      </c>
      <c r="K9387" s="191">
        <v>0</v>
      </c>
      <c r="L9387" s="193">
        <v>0</v>
      </c>
    </row>
    <row r="9388" spans="1:12" x14ac:dyDescent="0.25">
      <c r="A9388" s="239" t="s">
        <v>19758</v>
      </c>
      <c r="B9388" s="189" t="s">
        <v>7490</v>
      </c>
      <c r="C9388" s="190" t="s">
        <v>7489</v>
      </c>
      <c r="D9388" s="190" t="s">
        <v>19759</v>
      </c>
      <c r="E9388" s="190" t="s">
        <v>20867</v>
      </c>
      <c r="F9388" s="190" t="s">
        <v>20870</v>
      </c>
      <c r="G9388" s="192">
        <v>0</v>
      </c>
      <c r="H9388" s="191">
        <v>0</v>
      </c>
      <c r="I9388" s="188">
        <v>0</v>
      </c>
      <c r="J9388" s="192">
        <v>0</v>
      </c>
      <c r="K9388" s="191">
        <v>0</v>
      </c>
      <c r="L9388" s="193">
        <v>0</v>
      </c>
    </row>
    <row r="9389" spans="1:12" x14ac:dyDescent="0.25">
      <c r="A9389" s="239" t="s">
        <v>19760</v>
      </c>
      <c r="B9389" s="189" t="s">
        <v>7490</v>
      </c>
      <c r="C9389" s="190" t="s">
        <v>7489</v>
      </c>
      <c r="D9389" s="190" t="s">
        <v>2516</v>
      </c>
      <c r="E9389" s="190" t="s">
        <v>20867</v>
      </c>
      <c r="F9389" s="190" t="s">
        <v>20869</v>
      </c>
      <c r="G9389" s="192">
        <v>4972</v>
      </c>
      <c r="H9389" s="191">
        <v>237</v>
      </c>
      <c r="I9389" s="188">
        <v>20.978902953586498</v>
      </c>
      <c r="J9389" s="192">
        <v>5399.8</v>
      </c>
      <c r="K9389" s="191">
        <v>238.2</v>
      </c>
      <c r="L9389" s="193">
        <v>22.669185558354325</v>
      </c>
    </row>
    <row r="9390" spans="1:12" x14ac:dyDescent="0.25">
      <c r="A9390" s="239" t="s">
        <v>19761</v>
      </c>
      <c r="B9390" s="189" t="s">
        <v>7490</v>
      </c>
      <c r="C9390" s="190" t="s">
        <v>7489</v>
      </c>
      <c r="D9390" s="190" t="s">
        <v>8320</v>
      </c>
      <c r="E9390" s="190" t="s">
        <v>20867</v>
      </c>
      <c r="F9390" s="190" t="s">
        <v>20868</v>
      </c>
      <c r="G9390" s="192">
        <v>0</v>
      </c>
      <c r="H9390" s="191">
        <v>14.9</v>
      </c>
      <c r="I9390" s="188">
        <v>0</v>
      </c>
      <c r="J9390" s="192">
        <v>0</v>
      </c>
      <c r="K9390" s="191">
        <v>15.2</v>
      </c>
      <c r="L9390" s="193">
        <v>0</v>
      </c>
    </row>
    <row r="9391" spans="1:12" x14ac:dyDescent="0.25">
      <c r="A9391" s="239" t="s">
        <v>19762</v>
      </c>
      <c r="B9391" s="189" t="s">
        <v>7490</v>
      </c>
      <c r="C9391" s="190" t="s">
        <v>7489</v>
      </c>
      <c r="D9391" s="190" t="s">
        <v>19763</v>
      </c>
      <c r="E9391" s="190" t="s">
        <v>20867</v>
      </c>
      <c r="F9391" s="190" t="s">
        <v>20870</v>
      </c>
      <c r="G9391" s="192">
        <v>0</v>
      </c>
      <c r="H9391" s="191">
        <v>0</v>
      </c>
      <c r="I9391" s="188">
        <v>0</v>
      </c>
      <c r="J9391" s="192">
        <v>0</v>
      </c>
      <c r="K9391" s="191">
        <v>0</v>
      </c>
      <c r="L9391" s="193">
        <v>0</v>
      </c>
    </row>
    <row r="9392" spans="1:12" x14ac:dyDescent="0.25">
      <c r="A9392" s="239" t="s">
        <v>19764</v>
      </c>
      <c r="B9392" s="189" t="s">
        <v>7490</v>
      </c>
      <c r="C9392" s="190" t="s">
        <v>7489</v>
      </c>
      <c r="D9392" s="190" t="s">
        <v>19765</v>
      </c>
      <c r="E9392" s="190" t="s">
        <v>20867</v>
      </c>
      <c r="F9392" s="190" t="s">
        <v>20870</v>
      </c>
      <c r="G9392" s="192">
        <v>0</v>
      </c>
      <c r="H9392" s="191">
        <v>0</v>
      </c>
      <c r="I9392" s="188">
        <v>0</v>
      </c>
      <c r="J9392" s="192">
        <v>0</v>
      </c>
      <c r="K9392" s="191">
        <v>0</v>
      </c>
      <c r="L9392" s="193">
        <v>0</v>
      </c>
    </row>
    <row r="9393" spans="1:12" x14ac:dyDescent="0.25">
      <c r="A9393" s="239" t="s">
        <v>19766</v>
      </c>
      <c r="B9393" s="189" t="s">
        <v>7490</v>
      </c>
      <c r="C9393" s="190" t="s">
        <v>7489</v>
      </c>
      <c r="D9393" s="190" t="s">
        <v>2506</v>
      </c>
      <c r="E9393" s="190" t="s">
        <v>20867</v>
      </c>
      <c r="F9393" s="190" t="s">
        <v>20870</v>
      </c>
      <c r="G9393" s="192">
        <v>8308</v>
      </c>
      <c r="H9393" s="191">
        <v>347.8</v>
      </c>
      <c r="I9393" s="188">
        <v>23.887291546866013</v>
      </c>
      <c r="J9393" s="192">
        <v>8808</v>
      </c>
      <c r="K9393" s="191">
        <v>336</v>
      </c>
      <c r="L9393" s="193">
        <v>26.214285714285715</v>
      </c>
    </row>
    <row r="9394" spans="1:12" x14ac:dyDescent="0.25">
      <c r="A9394" s="239" t="s">
        <v>19767</v>
      </c>
      <c r="B9394" s="189" t="s">
        <v>7490</v>
      </c>
      <c r="C9394" s="190" t="s">
        <v>7489</v>
      </c>
      <c r="D9394" s="190" t="s">
        <v>6593</v>
      </c>
      <c r="E9394" s="190" t="s">
        <v>20867</v>
      </c>
      <c r="F9394" s="190" t="s">
        <v>20869</v>
      </c>
      <c r="G9394" s="192">
        <v>3321</v>
      </c>
      <c r="H9394" s="191">
        <v>173.3</v>
      </c>
      <c r="I9394" s="188">
        <v>19.16330063473745</v>
      </c>
      <c r="J9394" s="192">
        <v>4369</v>
      </c>
      <c r="K9394" s="191">
        <v>175.1</v>
      </c>
      <c r="L9394" s="193">
        <v>24.951456310679614</v>
      </c>
    </row>
    <row r="9395" spans="1:12" x14ac:dyDescent="0.25">
      <c r="A9395" s="239" t="s">
        <v>19768</v>
      </c>
      <c r="B9395" s="189" t="s">
        <v>7490</v>
      </c>
      <c r="C9395" s="190" t="s">
        <v>7489</v>
      </c>
      <c r="D9395" s="190" t="s">
        <v>2598</v>
      </c>
      <c r="E9395" s="190" t="s">
        <v>20867</v>
      </c>
      <c r="F9395" s="190" t="s">
        <v>20869</v>
      </c>
      <c r="G9395" s="192">
        <v>148</v>
      </c>
      <c r="H9395" s="191">
        <v>62</v>
      </c>
      <c r="I9395" s="188">
        <v>2.3870967741935485</v>
      </c>
      <c r="J9395" s="192">
        <v>148</v>
      </c>
      <c r="K9395" s="191">
        <v>60.5</v>
      </c>
      <c r="L9395" s="193">
        <v>2.446280991735537</v>
      </c>
    </row>
    <row r="9396" spans="1:12" x14ac:dyDescent="0.25">
      <c r="A9396" s="239" t="s">
        <v>19769</v>
      </c>
      <c r="B9396" s="189" t="s">
        <v>7490</v>
      </c>
      <c r="C9396" s="190" t="s">
        <v>7489</v>
      </c>
      <c r="D9396" s="190" t="s">
        <v>2535</v>
      </c>
      <c r="E9396" s="190" t="s">
        <v>20867</v>
      </c>
      <c r="F9396" s="190" t="s">
        <v>20870</v>
      </c>
      <c r="G9396" s="192">
        <v>2365</v>
      </c>
      <c r="H9396" s="191">
        <v>112.8</v>
      </c>
      <c r="I9396" s="188">
        <v>20.966312056737589</v>
      </c>
      <c r="J9396" s="192">
        <v>2382</v>
      </c>
      <c r="K9396" s="191">
        <v>110.9</v>
      </c>
      <c r="L9396" s="193">
        <v>21.478809738503156</v>
      </c>
    </row>
    <row r="9397" spans="1:12" x14ac:dyDescent="0.25">
      <c r="A9397" s="239" t="s">
        <v>19770</v>
      </c>
      <c r="B9397" s="189" t="s">
        <v>7490</v>
      </c>
      <c r="C9397" s="190" t="s">
        <v>7489</v>
      </c>
      <c r="D9397" s="190" t="s">
        <v>19771</v>
      </c>
      <c r="E9397" s="190" t="s">
        <v>20867</v>
      </c>
      <c r="F9397" s="190" t="s">
        <v>20870</v>
      </c>
      <c r="G9397" s="192">
        <v>0</v>
      </c>
      <c r="H9397" s="191">
        <v>0</v>
      </c>
      <c r="I9397" s="188">
        <v>0</v>
      </c>
      <c r="J9397" s="192">
        <v>0</v>
      </c>
      <c r="K9397" s="191">
        <v>0</v>
      </c>
      <c r="L9397" s="193">
        <v>0</v>
      </c>
    </row>
    <row r="9398" spans="1:12" x14ac:dyDescent="0.25">
      <c r="A9398" s="239" t="s">
        <v>19772</v>
      </c>
      <c r="B9398" s="189" t="s">
        <v>7490</v>
      </c>
      <c r="C9398" s="190" t="s">
        <v>7489</v>
      </c>
      <c r="D9398" s="190" t="s">
        <v>3921</v>
      </c>
      <c r="E9398" s="190" t="s">
        <v>20867</v>
      </c>
      <c r="F9398" s="190" t="s">
        <v>20869</v>
      </c>
      <c r="G9398" s="192">
        <v>5722</v>
      </c>
      <c r="H9398" s="191">
        <v>225.5</v>
      </c>
      <c r="I9398" s="188">
        <v>25.374722838137473</v>
      </c>
      <c r="J9398" s="192">
        <v>3775</v>
      </c>
      <c r="K9398" s="191">
        <v>225.9</v>
      </c>
      <c r="L9398" s="193">
        <v>16.710934041611331</v>
      </c>
    </row>
    <row r="9399" spans="1:12" x14ac:dyDescent="0.25">
      <c r="A9399" s="239" t="s">
        <v>19773</v>
      </c>
      <c r="B9399" s="189" t="s">
        <v>7490</v>
      </c>
      <c r="C9399" s="190" t="s">
        <v>7489</v>
      </c>
      <c r="D9399" s="190" t="s">
        <v>19774</v>
      </c>
      <c r="E9399" s="190" t="s">
        <v>20867</v>
      </c>
      <c r="F9399" s="190" t="s">
        <v>20870</v>
      </c>
      <c r="G9399" s="192">
        <v>0</v>
      </c>
      <c r="H9399" s="191">
        <v>0</v>
      </c>
      <c r="I9399" s="188">
        <v>0</v>
      </c>
      <c r="J9399" s="192">
        <v>0</v>
      </c>
      <c r="K9399" s="191">
        <v>0</v>
      </c>
      <c r="L9399" s="193">
        <v>0</v>
      </c>
    </row>
    <row r="9400" spans="1:12" x14ac:dyDescent="0.25">
      <c r="A9400" s="239" t="s">
        <v>19775</v>
      </c>
      <c r="B9400" s="189" t="s">
        <v>7490</v>
      </c>
      <c r="C9400" s="190" t="s">
        <v>7489</v>
      </c>
      <c r="D9400" s="190" t="s">
        <v>19776</v>
      </c>
      <c r="E9400" s="190" t="s">
        <v>20867</v>
      </c>
      <c r="F9400" s="190" t="s">
        <v>20870</v>
      </c>
      <c r="G9400" s="192">
        <v>0</v>
      </c>
      <c r="H9400" s="191">
        <v>0</v>
      </c>
      <c r="I9400" s="188">
        <v>0</v>
      </c>
      <c r="J9400" s="192">
        <v>0</v>
      </c>
      <c r="K9400" s="191">
        <v>0</v>
      </c>
      <c r="L9400" s="193">
        <v>0</v>
      </c>
    </row>
    <row r="9401" spans="1:12" x14ac:dyDescent="0.25">
      <c r="A9401" s="239" t="s">
        <v>19777</v>
      </c>
      <c r="B9401" s="189" t="s">
        <v>7490</v>
      </c>
      <c r="C9401" s="190" t="s">
        <v>7489</v>
      </c>
      <c r="D9401" s="190" t="s">
        <v>19778</v>
      </c>
      <c r="E9401" s="190" t="s">
        <v>20867</v>
      </c>
      <c r="F9401" s="190" t="s">
        <v>20868</v>
      </c>
      <c r="G9401" s="192">
        <v>0</v>
      </c>
      <c r="H9401" s="191">
        <v>36.1</v>
      </c>
      <c r="I9401" s="188">
        <v>0</v>
      </c>
      <c r="J9401" s="192">
        <v>0</v>
      </c>
      <c r="K9401" s="191">
        <v>35.700000000000003</v>
      </c>
      <c r="L9401" s="193">
        <v>0</v>
      </c>
    </row>
    <row r="9402" spans="1:12" x14ac:dyDescent="0.25">
      <c r="A9402" s="239" t="s">
        <v>19779</v>
      </c>
      <c r="B9402" s="189" t="s">
        <v>7490</v>
      </c>
      <c r="C9402" s="190" t="s">
        <v>7489</v>
      </c>
      <c r="D9402" s="190" t="s">
        <v>2522</v>
      </c>
      <c r="E9402" s="190" t="s">
        <v>20867</v>
      </c>
      <c r="F9402" s="190" t="s">
        <v>20869</v>
      </c>
      <c r="G9402" s="192">
        <v>3126</v>
      </c>
      <c r="H9402" s="191">
        <v>197.7</v>
      </c>
      <c r="I9402" s="188">
        <v>15.811836115326253</v>
      </c>
      <c r="J9402" s="192">
        <v>3500</v>
      </c>
      <c r="K9402" s="191">
        <v>196.4</v>
      </c>
      <c r="L9402" s="193">
        <v>17.820773930753564</v>
      </c>
    </row>
    <row r="9403" spans="1:12" x14ac:dyDescent="0.25">
      <c r="A9403" s="239" t="s">
        <v>19780</v>
      </c>
      <c r="B9403" s="189" t="s">
        <v>7490</v>
      </c>
      <c r="C9403" s="190" t="s">
        <v>7489</v>
      </c>
      <c r="D9403" s="190" t="s">
        <v>19781</v>
      </c>
      <c r="E9403" s="190" t="s">
        <v>20867</v>
      </c>
      <c r="F9403" s="190" t="s">
        <v>20869</v>
      </c>
      <c r="G9403" s="192">
        <v>7629.95</v>
      </c>
      <c r="H9403" s="191">
        <v>268.60000000000002</v>
      </c>
      <c r="I9403" s="188">
        <v>28.406366344005953</v>
      </c>
      <c r="J9403" s="192">
        <v>7870</v>
      </c>
      <c r="K9403" s="191">
        <v>272</v>
      </c>
      <c r="L9403" s="193">
        <v>28.933823529411764</v>
      </c>
    </row>
    <row r="9404" spans="1:12" x14ac:dyDescent="0.25">
      <c r="A9404" s="239" t="s">
        <v>19782</v>
      </c>
      <c r="B9404" s="189" t="s">
        <v>7490</v>
      </c>
      <c r="C9404" s="190" t="s">
        <v>7489</v>
      </c>
      <c r="D9404" s="190" t="s">
        <v>19783</v>
      </c>
      <c r="E9404" s="190" t="s">
        <v>20867</v>
      </c>
      <c r="F9404" s="190" t="s">
        <v>20870</v>
      </c>
      <c r="G9404" s="192">
        <v>0</v>
      </c>
      <c r="H9404" s="191">
        <v>0</v>
      </c>
      <c r="I9404" s="188">
        <v>0</v>
      </c>
      <c r="J9404" s="192">
        <v>0</v>
      </c>
      <c r="K9404" s="191">
        <v>0</v>
      </c>
      <c r="L9404" s="193">
        <v>0</v>
      </c>
    </row>
    <row r="9405" spans="1:12" x14ac:dyDescent="0.25">
      <c r="A9405" s="239" t="s">
        <v>19784</v>
      </c>
      <c r="B9405" s="189" t="s">
        <v>7490</v>
      </c>
      <c r="C9405" s="190" t="s">
        <v>7489</v>
      </c>
      <c r="D9405" s="190" t="s">
        <v>19785</v>
      </c>
      <c r="E9405" s="190" t="s">
        <v>20867</v>
      </c>
      <c r="F9405" s="190" t="s">
        <v>20870</v>
      </c>
      <c r="G9405" s="192">
        <v>0</v>
      </c>
      <c r="H9405" s="191">
        <v>0</v>
      </c>
      <c r="I9405" s="188">
        <v>0</v>
      </c>
      <c r="J9405" s="192">
        <v>0</v>
      </c>
      <c r="K9405" s="191">
        <v>0</v>
      </c>
      <c r="L9405" s="193">
        <v>0</v>
      </c>
    </row>
    <row r="9406" spans="1:12" x14ac:dyDescent="0.25">
      <c r="A9406" s="239" t="s">
        <v>19786</v>
      </c>
      <c r="B9406" s="189" t="s">
        <v>7490</v>
      </c>
      <c r="C9406" s="190" t="s">
        <v>7489</v>
      </c>
      <c r="D9406" s="190" t="s">
        <v>19787</v>
      </c>
      <c r="E9406" s="190" t="s">
        <v>20867</v>
      </c>
      <c r="F9406" s="190" t="s">
        <v>20869</v>
      </c>
      <c r="G9406" s="192">
        <v>120791</v>
      </c>
      <c r="H9406" s="191">
        <v>1937.8</v>
      </c>
      <c r="I9406" s="188">
        <v>62.334090205387554</v>
      </c>
      <c r="J9406" s="192">
        <v>123116</v>
      </c>
      <c r="K9406" s="191">
        <v>1934.8</v>
      </c>
      <c r="L9406" s="193">
        <v>63.632416787264837</v>
      </c>
    </row>
    <row r="9407" spans="1:12" x14ac:dyDescent="0.25">
      <c r="A9407" s="239" t="s">
        <v>19788</v>
      </c>
      <c r="B9407" s="189" t="s">
        <v>7490</v>
      </c>
      <c r="C9407" s="190" t="s">
        <v>7489</v>
      </c>
      <c r="D9407" s="190" t="s">
        <v>2504</v>
      </c>
      <c r="E9407" s="190" t="s">
        <v>20867</v>
      </c>
      <c r="F9407" s="190" t="s">
        <v>20869</v>
      </c>
      <c r="G9407" s="192">
        <v>16365</v>
      </c>
      <c r="H9407" s="191">
        <v>381.6</v>
      </c>
      <c r="I9407" s="188">
        <v>42.885220125786162</v>
      </c>
      <c r="J9407" s="192">
        <v>16693</v>
      </c>
      <c r="K9407" s="191">
        <v>383.7</v>
      </c>
      <c r="L9407" s="193">
        <v>43.505342715663282</v>
      </c>
    </row>
    <row r="9408" spans="1:12" x14ac:dyDescent="0.25">
      <c r="A9408" s="239" t="s">
        <v>19789</v>
      </c>
      <c r="B9408" s="189" t="s">
        <v>7490</v>
      </c>
      <c r="C9408" s="190" t="s">
        <v>7489</v>
      </c>
      <c r="D9408" s="190" t="s">
        <v>19790</v>
      </c>
      <c r="E9408" s="190" t="s">
        <v>20867</v>
      </c>
      <c r="F9408" s="190" t="s">
        <v>20868</v>
      </c>
      <c r="G9408" s="192">
        <v>0</v>
      </c>
      <c r="H9408" s="191">
        <v>14.6</v>
      </c>
      <c r="I9408" s="188">
        <v>0</v>
      </c>
      <c r="J9408" s="192">
        <v>0</v>
      </c>
      <c r="K9408" s="191">
        <v>13.6</v>
      </c>
      <c r="L9408" s="193">
        <v>0</v>
      </c>
    </row>
    <row r="9409" spans="1:12" x14ac:dyDescent="0.25">
      <c r="A9409" s="239" t="s">
        <v>19791</v>
      </c>
      <c r="B9409" s="189" t="s">
        <v>7490</v>
      </c>
      <c r="C9409" s="190" t="s">
        <v>7489</v>
      </c>
      <c r="D9409" s="190" t="s">
        <v>19792</v>
      </c>
      <c r="E9409" s="190" t="s">
        <v>20867</v>
      </c>
      <c r="F9409" s="190" t="s">
        <v>20870</v>
      </c>
      <c r="G9409" s="192">
        <v>0</v>
      </c>
      <c r="H9409" s="191">
        <v>0</v>
      </c>
      <c r="I9409" s="188">
        <v>0</v>
      </c>
      <c r="J9409" s="192">
        <v>0</v>
      </c>
      <c r="K9409" s="191">
        <v>0</v>
      </c>
      <c r="L9409" s="193">
        <v>0</v>
      </c>
    </row>
    <row r="9410" spans="1:12" x14ac:dyDescent="0.25">
      <c r="A9410" s="239" t="s">
        <v>19793</v>
      </c>
      <c r="B9410" s="189" t="s">
        <v>7490</v>
      </c>
      <c r="C9410" s="190" t="s">
        <v>7489</v>
      </c>
      <c r="D9410" s="190" t="s">
        <v>19794</v>
      </c>
      <c r="E9410" s="190" t="s">
        <v>20867</v>
      </c>
      <c r="F9410" s="190" t="s">
        <v>20868</v>
      </c>
      <c r="G9410" s="192">
        <v>0</v>
      </c>
      <c r="H9410" s="191">
        <v>29.6</v>
      </c>
      <c r="I9410" s="188">
        <v>0</v>
      </c>
      <c r="J9410" s="192">
        <v>0</v>
      </c>
      <c r="K9410" s="191">
        <v>30</v>
      </c>
      <c r="L9410" s="193">
        <v>0</v>
      </c>
    </row>
    <row r="9411" spans="1:12" x14ac:dyDescent="0.25">
      <c r="A9411" s="239" t="s">
        <v>19795</v>
      </c>
      <c r="B9411" s="189" t="s">
        <v>7490</v>
      </c>
      <c r="C9411" s="190" t="s">
        <v>7489</v>
      </c>
      <c r="D9411" s="190" t="s">
        <v>19796</v>
      </c>
      <c r="E9411" s="190" t="s">
        <v>20867</v>
      </c>
      <c r="F9411" s="190" t="s">
        <v>20869</v>
      </c>
      <c r="G9411" s="192">
        <v>1578</v>
      </c>
      <c r="H9411" s="191">
        <v>90.5</v>
      </c>
      <c r="I9411" s="188">
        <v>17.436464088397791</v>
      </c>
      <c r="J9411" s="192">
        <v>1650</v>
      </c>
      <c r="K9411" s="191">
        <v>88</v>
      </c>
      <c r="L9411" s="193">
        <v>18.75</v>
      </c>
    </row>
    <row r="9412" spans="1:12" x14ac:dyDescent="0.25">
      <c r="A9412" s="239" t="s">
        <v>19797</v>
      </c>
      <c r="B9412" s="189" t="s">
        <v>7490</v>
      </c>
      <c r="C9412" s="190" t="s">
        <v>7489</v>
      </c>
      <c r="D9412" s="190" t="s">
        <v>19798</v>
      </c>
      <c r="E9412" s="190" t="s">
        <v>20867</v>
      </c>
      <c r="F9412" s="190" t="s">
        <v>20868</v>
      </c>
      <c r="G9412" s="192">
        <v>0</v>
      </c>
      <c r="H9412" s="191">
        <v>18.8</v>
      </c>
      <c r="I9412" s="188">
        <v>0</v>
      </c>
      <c r="J9412" s="192">
        <v>0</v>
      </c>
      <c r="K9412" s="191">
        <v>18.600000000000001</v>
      </c>
      <c r="L9412" s="193">
        <v>0</v>
      </c>
    </row>
    <row r="9413" spans="1:12" x14ac:dyDescent="0.25">
      <c r="A9413" s="239" t="s">
        <v>19799</v>
      </c>
      <c r="B9413" s="189" t="s">
        <v>7490</v>
      </c>
      <c r="C9413" s="190" t="s">
        <v>7489</v>
      </c>
      <c r="D9413" s="190" t="s">
        <v>19800</v>
      </c>
      <c r="E9413" s="190" t="s">
        <v>20867</v>
      </c>
      <c r="F9413" s="190" t="s">
        <v>20869</v>
      </c>
      <c r="G9413" s="192">
        <v>861</v>
      </c>
      <c r="H9413" s="191">
        <v>60.1</v>
      </c>
      <c r="I9413" s="188">
        <v>14.3261231281198</v>
      </c>
      <c r="J9413" s="192">
        <v>901</v>
      </c>
      <c r="K9413" s="191">
        <v>61.3</v>
      </c>
      <c r="L9413" s="193">
        <v>14.698205546492659</v>
      </c>
    </row>
    <row r="9414" spans="1:12" x14ac:dyDescent="0.25">
      <c r="A9414" s="239" t="s">
        <v>19801</v>
      </c>
      <c r="B9414" s="189" t="s">
        <v>7490</v>
      </c>
      <c r="C9414" s="190" t="s">
        <v>7489</v>
      </c>
      <c r="D9414" s="190" t="s">
        <v>2597</v>
      </c>
      <c r="E9414" s="190" t="s">
        <v>20867</v>
      </c>
      <c r="F9414" s="190" t="s">
        <v>20869</v>
      </c>
      <c r="G9414" s="192">
        <v>954</v>
      </c>
      <c r="H9414" s="191">
        <v>82.1</v>
      </c>
      <c r="I9414" s="188">
        <v>11.619975639464069</v>
      </c>
      <c r="J9414" s="192">
        <v>956</v>
      </c>
      <c r="K9414" s="191">
        <v>83.2</v>
      </c>
      <c r="L9414" s="193">
        <v>11.490384615384615</v>
      </c>
    </row>
    <row r="9415" spans="1:12" x14ac:dyDescent="0.25">
      <c r="A9415" s="239" t="s">
        <v>19802</v>
      </c>
      <c r="B9415" s="189" t="s">
        <v>7490</v>
      </c>
      <c r="C9415" s="190" t="s">
        <v>7489</v>
      </c>
      <c r="D9415" s="190" t="s">
        <v>2517</v>
      </c>
      <c r="E9415" s="190" t="s">
        <v>20867</v>
      </c>
      <c r="F9415" s="190" t="s">
        <v>20869</v>
      </c>
      <c r="G9415" s="192">
        <v>7546</v>
      </c>
      <c r="H9415" s="191">
        <v>233.7</v>
      </c>
      <c r="I9415" s="188">
        <v>32.289259734702611</v>
      </c>
      <c r="J9415" s="192">
        <v>8991</v>
      </c>
      <c r="K9415" s="191">
        <v>233.7</v>
      </c>
      <c r="L9415" s="193">
        <v>38.472400513478824</v>
      </c>
    </row>
    <row r="9416" spans="1:12" x14ac:dyDescent="0.25">
      <c r="A9416" s="239" t="s">
        <v>19803</v>
      </c>
      <c r="B9416" s="189" t="s">
        <v>7490</v>
      </c>
      <c r="C9416" s="190" t="s">
        <v>7489</v>
      </c>
      <c r="D9416" s="190" t="s">
        <v>19804</v>
      </c>
      <c r="E9416" s="190" t="s">
        <v>20867</v>
      </c>
      <c r="F9416" s="190" t="s">
        <v>20870</v>
      </c>
      <c r="G9416" s="192">
        <v>0</v>
      </c>
      <c r="H9416" s="191">
        <v>0</v>
      </c>
      <c r="I9416" s="188">
        <v>0</v>
      </c>
      <c r="J9416" s="192">
        <v>0</v>
      </c>
      <c r="K9416" s="191">
        <v>0</v>
      </c>
      <c r="L9416" s="193">
        <v>0</v>
      </c>
    </row>
    <row r="9417" spans="1:12" x14ac:dyDescent="0.25">
      <c r="A9417" s="239" t="s">
        <v>19805</v>
      </c>
      <c r="B9417" s="189" t="s">
        <v>7490</v>
      </c>
      <c r="C9417" s="190" t="s">
        <v>7489</v>
      </c>
      <c r="D9417" s="190" t="s">
        <v>2402</v>
      </c>
      <c r="E9417" s="190" t="s">
        <v>20867</v>
      </c>
      <c r="F9417" s="190" t="s">
        <v>20870</v>
      </c>
      <c r="G9417" s="192">
        <v>20446</v>
      </c>
      <c r="H9417" s="191">
        <v>533.9</v>
      </c>
      <c r="I9417" s="188">
        <v>38.295560966473126</v>
      </c>
      <c r="J9417" s="192">
        <v>20418</v>
      </c>
      <c r="K9417" s="191">
        <v>533.29999999999995</v>
      </c>
      <c r="L9417" s="193">
        <v>38.286142883930246</v>
      </c>
    </row>
    <row r="9418" spans="1:12" x14ac:dyDescent="0.25">
      <c r="A9418" s="239" t="s">
        <v>19806</v>
      </c>
      <c r="B9418" s="189" t="s">
        <v>7490</v>
      </c>
      <c r="C9418" s="190" t="s">
        <v>7489</v>
      </c>
      <c r="D9418" s="190" t="s">
        <v>2398</v>
      </c>
      <c r="E9418" s="190" t="s">
        <v>20867</v>
      </c>
      <c r="F9418" s="190" t="s">
        <v>20869</v>
      </c>
      <c r="G9418" s="192">
        <v>7562</v>
      </c>
      <c r="H9418" s="191">
        <v>597.70000000000005</v>
      </c>
      <c r="I9418" s="188">
        <v>12.651832022753888</v>
      </c>
      <c r="J9418" s="192">
        <v>7650</v>
      </c>
      <c r="K9418" s="191">
        <v>590.20000000000005</v>
      </c>
      <c r="L9418" s="193">
        <v>12.961707895628599</v>
      </c>
    </row>
    <row r="9419" spans="1:12" x14ac:dyDescent="0.25">
      <c r="A9419" s="239" t="s">
        <v>19807</v>
      </c>
      <c r="B9419" s="189" t="s">
        <v>7490</v>
      </c>
      <c r="C9419" s="190" t="s">
        <v>7489</v>
      </c>
      <c r="D9419" s="190" t="s">
        <v>2520</v>
      </c>
      <c r="E9419" s="190" t="s">
        <v>20867</v>
      </c>
      <c r="F9419" s="190" t="s">
        <v>20870</v>
      </c>
      <c r="G9419" s="192">
        <v>3775</v>
      </c>
      <c r="H9419" s="191">
        <v>209.2</v>
      </c>
      <c r="I9419" s="188">
        <v>18.044933078393882</v>
      </c>
      <c r="J9419" s="192">
        <v>3860</v>
      </c>
      <c r="K9419" s="191">
        <v>221.2</v>
      </c>
      <c r="L9419" s="193">
        <v>17.450271247739604</v>
      </c>
    </row>
    <row r="9420" spans="1:12" x14ac:dyDescent="0.25">
      <c r="A9420" s="239" t="s">
        <v>19808</v>
      </c>
      <c r="B9420" s="189" t="s">
        <v>7490</v>
      </c>
      <c r="C9420" s="190" t="s">
        <v>7489</v>
      </c>
      <c r="D9420" s="190" t="s">
        <v>19809</v>
      </c>
      <c r="E9420" s="190" t="s">
        <v>20867</v>
      </c>
      <c r="F9420" s="190" t="s">
        <v>20868</v>
      </c>
      <c r="G9420" s="192">
        <v>0</v>
      </c>
      <c r="H9420" s="191">
        <v>18</v>
      </c>
      <c r="I9420" s="188">
        <v>0</v>
      </c>
      <c r="J9420" s="192">
        <v>0</v>
      </c>
      <c r="K9420" s="191">
        <v>18.600000000000001</v>
      </c>
      <c r="L9420" s="193">
        <v>0</v>
      </c>
    </row>
    <row r="9421" spans="1:12" x14ac:dyDescent="0.25">
      <c r="A9421" s="239" t="s">
        <v>19810</v>
      </c>
      <c r="B9421" s="189" t="s">
        <v>7490</v>
      </c>
      <c r="C9421" s="190" t="s">
        <v>7489</v>
      </c>
      <c r="D9421" s="190" t="s">
        <v>19811</v>
      </c>
      <c r="E9421" s="190" t="s">
        <v>20867</v>
      </c>
      <c r="F9421" s="190" t="s">
        <v>20870</v>
      </c>
      <c r="G9421" s="192">
        <v>0</v>
      </c>
      <c r="H9421" s="191">
        <v>0</v>
      </c>
      <c r="I9421" s="188">
        <v>0</v>
      </c>
      <c r="J9421" s="192">
        <v>0</v>
      </c>
      <c r="K9421" s="191">
        <v>0</v>
      </c>
      <c r="L9421" s="193">
        <v>0</v>
      </c>
    </row>
    <row r="9422" spans="1:12" x14ac:dyDescent="0.25">
      <c r="A9422" s="239" t="s">
        <v>19812</v>
      </c>
      <c r="B9422" s="189" t="s">
        <v>7490</v>
      </c>
      <c r="C9422" s="190" t="s">
        <v>7489</v>
      </c>
      <c r="D9422" s="190" t="s">
        <v>2511</v>
      </c>
      <c r="E9422" s="190" t="s">
        <v>20867</v>
      </c>
      <c r="F9422" s="190" t="s">
        <v>20869</v>
      </c>
      <c r="G9422" s="192">
        <v>11944</v>
      </c>
      <c r="H9422" s="191">
        <v>315.60000000000002</v>
      </c>
      <c r="I9422" s="188">
        <v>37.845373891001266</v>
      </c>
      <c r="J9422" s="192">
        <v>11993</v>
      </c>
      <c r="K9422" s="191">
        <v>314.10000000000002</v>
      </c>
      <c r="L9422" s="193">
        <v>38.182107609041701</v>
      </c>
    </row>
    <row r="9423" spans="1:12" x14ac:dyDescent="0.25">
      <c r="A9423" s="239" t="s">
        <v>19813</v>
      </c>
      <c r="B9423" s="189" t="s">
        <v>7490</v>
      </c>
      <c r="C9423" s="190" t="s">
        <v>7489</v>
      </c>
      <c r="D9423" s="190" t="s">
        <v>19814</v>
      </c>
      <c r="E9423" s="190" t="s">
        <v>20867</v>
      </c>
      <c r="F9423" s="190" t="s">
        <v>20870</v>
      </c>
      <c r="G9423" s="192">
        <v>0</v>
      </c>
      <c r="H9423" s="191">
        <v>0</v>
      </c>
      <c r="I9423" s="188">
        <v>0</v>
      </c>
      <c r="J9423" s="192">
        <v>0</v>
      </c>
      <c r="K9423" s="191">
        <v>0</v>
      </c>
      <c r="L9423" s="193">
        <v>0</v>
      </c>
    </row>
    <row r="9424" spans="1:12" x14ac:dyDescent="0.25">
      <c r="A9424" s="239" t="s">
        <v>19815</v>
      </c>
      <c r="B9424" s="189" t="s">
        <v>7490</v>
      </c>
      <c r="C9424" s="190" t="s">
        <v>7489</v>
      </c>
      <c r="D9424" s="190" t="s">
        <v>2518</v>
      </c>
      <c r="E9424" s="190" t="s">
        <v>20867</v>
      </c>
      <c r="F9424" s="190" t="s">
        <v>20869</v>
      </c>
      <c r="G9424" s="192">
        <v>5522</v>
      </c>
      <c r="H9424" s="191">
        <v>228.6</v>
      </c>
      <c r="I9424" s="188">
        <v>24.15573053368329</v>
      </c>
      <c r="J9424" s="192">
        <v>5674</v>
      </c>
      <c r="K9424" s="191">
        <v>227.9</v>
      </c>
      <c r="L9424" s="193">
        <v>24.896884598508116</v>
      </c>
    </row>
    <row r="9425" spans="1:12" x14ac:dyDescent="0.25">
      <c r="A9425" s="239" t="s">
        <v>19816</v>
      </c>
      <c r="B9425" s="189" t="s">
        <v>7490</v>
      </c>
      <c r="C9425" s="190" t="s">
        <v>7489</v>
      </c>
      <c r="D9425" s="190" t="s">
        <v>19817</v>
      </c>
      <c r="E9425" s="190" t="s">
        <v>20867</v>
      </c>
      <c r="F9425" s="190" t="s">
        <v>20870</v>
      </c>
      <c r="G9425" s="192">
        <v>0</v>
      </c>
      <c r="H9425" s="191">
        <v>0</v>
      </c>
      <c r="I9425" s="188">
        <v>0</v>
      </c>
      <c r="J9425" s="192">
        <v>0</v>
      </c>
      <c r="K9425" s="191">
        <v>0</v>
      </c>
      <c r="L9425" s="193">
        <v>0</v>
      </c>
    </row>
    <row r="9426" spans="1:12" x14ac:dyDescent="0.25">
      <c r="A9426" s="239" t="s">
        <v>19818</v>
      </c>
      <c r="B9426" s="189" t="s">
        <v>7490</v>
      </c>
      <c r="C9426" s="190" t="s">
        <v>7489</v>
      </c>
      <c r="D9426" s="190" t="s">
        <v>19819</v>
      </c>
      <c r="E9426" s="190" t="s">
        <v>20867</v>
      </c>
      <c r="F9426" s="190" t="s">
        <v>20870</v>
      </c>
      <c r="G9426" s="192">
        <v>0</v>
      </c>
      <c r="H9426" s="191">
        <v>0</v>
      </c>
      <c r="I9426" s="188">
        <v>0</v>
      </c>
      <c r="J9426" s="192">
        <v>0</v>
      </c>
      <c r="K9426" s="191">
        <v>0</v>
      </c>
      <c r="L9426" s="193">
        <v>0</v>
      </c>
    </row>
    <row r="9427" spans="1:12" x14ac:dyDescent="0.25">
      <c r="A9427" s="239" t="s">
        <v>19820</v>
      </c>
      <c r="B9427" s="189" t="s">
        <v>7490</v>
      </c>
      <c r="C9427" s="190" t="s">
        <v>7489</v>
      </c>
      <c r="D9427" s="190" t="s">
        <v>19821</v>
      </c>
      <c r="E9427" s="190" t="s">
        <v>20867</v>
      </c>
      <c r="F9427" s="190" t="s">
        <v>20870</v>
      </c>
      <c r="G9427" s="192">
        <v>0</v>
      </c>
      <c r="H9427" s="191">
        <v>0</v>
      </c>
      <c r="I9427" s="188">
        <v>0</v>
      </c>
      <c r="J9427" s="192">
        <v>0</v>
      </c>
      <c r="K9427" s="191">
        <v>0</v>
      </c>
      <c r="L9427" s="193">
        <v>0</v>
      </c>
    </row>
    <row r="9428" spans="1:12" x14ac:dyDescent="0.25">
      <c r="A9428" s="239" t="s">
        <v>19822</v>
      </c>
      <c r="B9428" s="189" t="s">
        <v>7490</v>
      </c>
      <c r="C9428" s="190" t="s">
        <v>7489</v>
      </c>
      <c r="D9428" s="190" t="s">
        <v>19823</v>
      </c>
      <c r="E9428" s="190" t="s">
        <v>20867</v>
      </c>
      <c r="F9428" s="190" t="s">
        <v>20870</v>
      </c>
      <c r="G9428" s="192">
        <v>0</v>
      </c>
      <c r="H9428" s="191">
        <v>0</v>
      </c>
      <c r="I9428" s="188">
        <v>0</v>
      </c>
      <c r="J9428" s="192">
        <v>0</v>
      </c>
      <c r="K9428" s="191">
        <v>0</v>
      </c>
      <c r="L9428" s="193">
        <v>0</v>
      </c>
    </row>
    <row r="9429" spans="1:12" x14ac:dyDescent="0.25">
      <c r="A9429" s="239" t="s">
        <v>19824</v>
      </c>
      <c r="B9429" s="189" t="s">
        <v>7490</v>
      </c>
      <c r="C9429" s="190" t="s">
        <v>7489</v>
      </c>
      <c r="D9429" s="190" t="s">
        <v>19825</v>
      </c>
      <c r="E9429" s="190" t="s">
        <v>20867</v>
      </c>
      <c r="F9429" s="190" t="s">
        <v>20870</v>
      </c>
      <c r="G9429" s="192">
        <v>0</v>
      </c>
      <c r="H9429" s="191">
        <v>0</v>
      </c>
      <c r="I9429" s="188">
        <v>0</v>
      </c>
      <c r="J9429" s="192">
        <v>0</v>
      </c>
      <c r="K9429" s="191">
        <v>0</v>
      </c>
      <c r="L9429" s="193">
        <v>0</v>
      </c>
    </row>
    <row r="9430" spans="1:12" x14ac:dyDescent="0.25">
      <c r="A9430" s="239" t="s">
        <v>19826</v>
      </c>
      <c r="B9430" s="189" t="s">
        <v>7490</v>
      </c>
      <c r="C9430" s="190" t="s">
        <v>7489</v>
      </c>
      <c r="D9430" s="190" t="s">
        <v>19827</v>
      </c>
      <c r="E9430" s="190" t="s">
        <v>20867</v>
      </c>
      <c r="F9430" s="190" t="s">
        <v>20868</v>
      </c>
      <c r="G9430" s="192">
        <v>0</v>
      </c>
      <c r="H9430" s="191">
        <v>21.4</v>
      </c>
      <c r="I9430" s="188">
        <v>0</v>
      </c>
      <c r="J9430" s="192">
        <v>0</v>
      </c>
      <c r="K9430" s="191">
        <v>21.5</v>
      </c>
      <c r="L9430" s="193">
        <v>0</v>
      </c>
    </row>
    <row r="9431" spans="1:12" x14ac:dyDescent="0.25">
      <c r="A9431" s="239" t="s">
        <v>19828</v>
      </c>
      <c r="B9431" s="189" t="s">
        <v>7490</v>
      </c>
      <c r="C9431" s="190" t="s">
        <v>7489</v>
      </c>
      <c r="D9431" s="190" t="s">
        <v>19829</v>
      </c>
      <c r="E9431" s="190" t="s">
        <v>20867</v>
      </c>
      <c r="F9431" s="190" t="s">
        <v>20870</v>
      </c>
      <c r="G9431" s="192">
        <v>0</v>
      </c>
      <c r="H9431" s="191">
        <v>0</v>
      </c>
      <c r="I9431" s="188">
        <v>0</v>
      </c>
      <c r="J9431" s="192">
        <v>0</v>
      </c>
      <c r="K9431" s="191">
        <v>0</v>
      </c>
      <c r="L9431" s="193">
        <v>0</v>
      </c>
    </row>
    <row r="9432" spans="1:12" x14ac:dyDescent="0.25">
      <c r="A9432" s="239" t="s">
        <v>19830</v>
      </c>
      <c r="B9432" s="189" t="s">
        <v>7490</v>
      </c>
      <c r="C9432" s="190" t="s">
        <v>7489</v>
      </c>
      <c r="D9432" s="190" t="s">
        <v>19831</v>
      </c>
      <c r="E9432" s="190" t="s">
        <v>20867</v>
      </c>
      <c r="F9432" s="190" t="s">
        <v>20870</v>
      </c>
      <c r="G9432" s="192">
        <v>0</v>
      </c>
      <c r="H9432" s="191">
        <v>0</v>
      </c>
      <c r="I9432" s="188">
        <v>0</v>
      </c>
      <c r="J9432" s="192">
        <v>0</v>
      </c>
      <c r="K9432" s="191">
        <v>0</v>
      </c>
      <c r="L9432" s="193">
        <v>0</v>
      </c>
    </row>
    <row r="9433" spans="1:12" x14ac:dyDescent="0.25">
      <c r="A9433" s="239" t="s">
        <v>19832</v>
      </c>
      <c r="B9433" s="189" t="s">
        <v>7490</v>
      </c>
      <c r="C9433" s="190" t="s">
        <v>7489</v>
      </c>
      <c r="D9433" s="190" t="s">
        <v>8517</v>
      </c>
      <c r="E9433" s="190" t="s">
        <v>20867</v>
      </c>
      <c r="F9433" s="190" t="s">
        <v>20870</v>
      </c>
      <c r="G9433" s="192">
        <v>7714</v>
      </c>
      <c r="H9433" s="191">
        <v>306.39999999999998</v>
      </c>
      <c r="I9433" s="188">
        <v>25.176240208877285</v>
      </c>
      <c r="J9433" s="192">
        <v>7789</v>
      </c>
      <c r="K9433" s="191">
        <v>308.8</v>
      </c>
      <c r="L9433" s="193">
        <v>25.223445595854923</v>
      </c>
    </row>
    <row r="9434" spans="1:12" x14ac:dyDescent="0.25">
      <c r="A9434" s="239" t="s">
        <v>19833</v>
      </c>
      <c r="B9434" s="189" t="s">
        <v>7490</v>
      </c>
      <c r="C9434" s="190" t="s">
        <v>7489</v>
      </c>
      <c r="D9434" s="190" t="s">
        <v>2600</v>
      </c>
      <c r="E9434" s="190" t="s">
        <v>20867</v>
      </c>
      <c r="F9434" s="190" t="s">
        <v>20869</v>
      </c>
      <c r="G9434" s="192">
        <v>476</v>
      </c>
      <c r="H9434" s="191">
        <v>53.6</v>
      </c>
      <c r="I9434" s="188">
        <v>8.8805970149253728</v>
      </c>
      <c r="J9434" s="192">
        <v>484</v>
      </c>
      <c r="K9434" s="191">
        <v>54.5</v>
      </c>
      <c r="L9434" s="193">
        <v>8.8807339449541285</v>
      </c>
    </row>
    <row r="9435" spans="1:12" x14ac:dyDescent="0.25">
      <c r="A9435" s="239" t="s">
        <v>19834</v>
      </c>
      <c r="B9435" s="189" t="s">
        <v>7490</v>
      </c>
      <c r="C9435" s="190" t="s">
        <v>7489</v>
      </c>
      <c r="D9435" s="190" t="s">
        <v>2599</v>
      </c>
      <c r="E9435" s="190" t="s">
        <v>20867</v>
      </c>
      <c r="F9435" s="190" t="s">
        <v>20869</v>
      </c>
      <c r="G9435" s="192">
        <v>939</v>
      </c>
      <c r="H9435" s="191">
        <v>59.5</v>
      </c>
      <c r="I9435" s="188">
        <v>15.781512605042018</v>
      </c>
      <c r="J9435" s="192">
        <v>1044</v>
      </c>
      <c r="K9435" s="191">
        <v>58.2</v>
      </c>
      <c r="L9435" s="193">
        <v>17.938144329896907</v>
      </c>
    </row>
    <row r="9436" spans="1:12" x14ac:dyDescent="0.25">
      <c r="A9436" s="239" t="s">
        <v>19835</v>
      </c>
      <c r="B9436" s="189" t="s">
        <v>7490</v>
      </c>
      <c r="C9436" s="190" t="s">
        <v>7489</v>
      </c>
      <c r="D9436" s="190" t="s">
        <v>2501</v>
      </c>
      <c r="E9436" s="190" t="s">
        <v>20867</v>
      </c>
      <c r="F9436" s="190" t="s">
        <v>20870</v>
      </c>
      <c r="G9436" s="192">
        <v>8507</v>
      </c>
      <c r="H9436" s="191">
        <v>507.4</v>
      </c>
      <c r="I9436" s="188">
        <v>16.765865195112337</v>
      </c>
      <c r="J9436" s="192">
        <v>8786</v>
      </c>
      <c r="K9436" s="191">
        <v>508.5</v>
      </c>
      <c r="L9436" s="193">
        <v>17.27826941986234</v>
      </c>
    </row>
    <row r="9437" spans="1:12" x14ac:dyDescent="0.25">
      <c r="A9437" s="239" t="s">
        <v>19836</v>
      </c>
      <c r="B9437" s="189" t="s">
        <v>7490</v>
      </c>
      <c r="C9437" s="190" t="s">
        <v>7489</v>
      </c>
      <c r="D9437" s="190" t="s">
        <v>19837</v>
      </c>
      <c r="E9437" s="190" t="s">
        <v>20867</v>
      </c>
      <c r="F9437" s="190" t="s">
        <v>20870</v>
      </c>
      <c r="G9437" s="192">
        <v>0</v>
      </c>
      <c r="H9437" s="191">
        <v>0</v>
      </c>
      <c r="I9437" s="188">
        <v>0</v>
      </c>
      <c r="J9437" s="192">
        <v>0</v>
      </c>
      <c r="K9437" s="191">
        <v>0</v>
      </c>
      <c r="L9437" s="193">
        <v>0</v>
      </c>
    </row>
    <row r="9438" spans="1:12" x14ac:dyDescent="0.25">
      <c r="A9438" s="239" t="s">
        <v>19838</v>
      </c>
      <c r="B9438" s="189" t="s">
        <v>7490</v>
      </c>
      <c r="C9438" s="190" t="s">
        <v>7489</v>
      </c>
      <c r="D9438" s="190" t="s">
        <v>19839</v>
      </c>
      <c r="E9438" s="190" t="s">
        <v>20867</v>
      </c>
      <c r="F9438" s="190" t="s">
        <v>20870</v>
      </c>
      <c r="G9438" s="192">
        <v>0</v>
      </c>
      <c r="H9438" s="191">
        <v>0</v>
      </c>
      <c r="I9438" s="188">
        <v>0</v>
      </c>
      <c r="J9438" s="192">
        <v>0</v>
      </c>
      <c r="K9438" s="191">
        <v>0</v>
      </c>
      <c r="L9438" s="193">
        <v>0</v>
      </c>
    </row>
    <row r="9439" spans="1:12" x14ac:dyDescent="0.25">
      <c r="A9439" s="239" t="s">
        <v>19840</v>
      </c>
      <c r="B9439" s="189" t="s">
        <v>7490</v>
      </c>
      <c r="C9439" s="190" t="s">
        <v>7489</v>
      </c>
      <c r="D9439" s="190" t="s">
        <v>5763</v>
      </c>
      <c r="E9439" s="190" t="s">
        <v>20867</v>
      </c>
      <c r="F9439" s="190" t="s">
        <v>20869</v>
      </c>
      <c r="G9439" s="192">
        <v>490661</v>
      </c>
      <c r="H9439" s="191">
        <v>3359.3</v>
      </c>
      <c r="I9439" s="188">
        <v>146.06048879230792</v>
      </c>
      <c r="J9439" s="192">
        <v>531774</v>
      </c>
      <c r="K9439" s="191">
        <v>3360.8</v>
      </c>
      <c r="L9439" s="193">
        <v>158.22839800047606</v>
      </c>
    </row>
    <row r="9440" spans="1:12" x14ac:dyDescent="0.25">
      <c r="A9440" s="239" t="s">
        <v>19841</v>
      </c>
      <c r="B9440" s="189" t="s">
        <v>7490</v>
      </c>
      <c r="C9440" s="190" t="s">
        <v>7489</v>
      </c>
      <c r="D9440" s="190" t="s">
        <v>19842</v>
      </c>
      <c r="E9440" s="190" t="s">
        <v>20867</v>
      </c>
      <c r="F9440" s="190" t="s">
        <v>20869</v>
      </c>
      <c r="G9440" s="192">
        <v>5478.2</v>
      </c>
      <c r="H9440" s="191">
        <v>189.5</v>
      </c>
      <c r="I9440" s="188">
        <v>28.908707124010554</v>
      </c>
      <c r="J9440" s="192">
        <v>6351</v>
      </c>
      <c r="K9440" s="191">
        <v>188.7</v>
      </c>
      <c r="L9440" s="193">
        <v>33.656597774244837</v>
      </c>
    </row>
    <row r="9441" spans="1:12" x14ac:dyDescent="0.25">
      <c r="A9441" s="239" t="s">
        <v>19843</v>
      </c>
      <c r="B9441" s="189" t="s">
        <v>7490</v>
      </c>
      <c r="C9441" s="190" t="s">
        <v>7489</v>
      </c>
      <c r="D9441" s="190" t="s">
        <v>19844</v>
      </c>
      <c r="E9441" s="190" t="s">
        <v>20867</v>
      </c>
      <c r="F9441" s="190" t="s">
        <v>20870</v>
      </c>
      <c r="G9441" s="192">
        <v>0</v>
      </c>
      <c r="H9441" s="191">
        <v>0</v>
      </c>
      <c r="I9441" s="188">
        <v>0</v>
      </c>
      <c r="J9441" s="192">
        <v>0</v>
      </c>
      <c r="K9441" s="191">
        <v>0</v>
      </c>
      <c r="L9441" s="193">
        <v>0</v>
      </c>
    </row>
    <row r="9442" spans="1:12" x14ac:dyDescent="0.25">
      <c r="A9442" s="239" t="s">
        <v>19845</v>
      </c>
      <c r="B9442" s="189" t="s">
        <v>7490</v>
      </c>
      <c r="C9442" s="190" t="s">
        <v>7489</v>
      </c>
      <c r="D9442" s="190" t="s">
        <v>2399</v>
      </c>
      <c r="E9442" s="190" t="s">
        <v>20867</v>
      </c>
      <c r="F9442" s="190" t="s">
        <v>20870</v>
      </c>
      <c r="G9442" s="192">
        <v>17370</v>
      </c>
      <c r="H9442" s="191">
        <v>559.4</v>
      </c>
      <c r="I9442" s="188">
        <v>31.051126206649982</v>
      </c>
      <c r="J9442" s="192">
        <v>18009</v>
      </c>
      <c r="K9442" s="191">
        <v>555.1</v>
      </c>
      <c r="L9442" s="193">
        <v>32.4428030985408</v>
      </c>
    </row>
    <row r="9443" spans="1:12" x14ac:dyDescent="0.25">
      <c r="A9443" s="239" t="s">
        <v>19846</v>
      </c>
      <c r="B9443" s="189" t="s">
        <v>7490</v>
      </c>
      <c r="C9443" s="190" t="s">
        <v>7489</v>
      </c>
      <c r="D9443" s="190" t="s">
        <v>2531</v>
      </c>
      <c r="E9443" s="190" t="s">
        <v>20867</v>
      </c>
      <c r="F9443" s="190" t="s">
        <v>20869</v>
      </c>
      <c r="G9443" s="192">
        <v>4699</v>
      </c>
      <c r="H9443" s="191">
        <v>136.1</v>
      </c>
      <c r="I9443" s="188">
        <v>34.526083761939752</v>
      </c>
      <c r="J9443" s="192">
        <v>5000</v>
      </c>
      <c r="K9443" s="191">
        <v>136.19999999999999</v>
      </c>
      <c r="L9443" s="193">
        <v>36.710719530102793</v>
      </c>
    </row>
    <row r="9444" spans="1:12" x14ac:dyDescent="0.25">
      <c r="A9444" s="239" t="s">
        <v>19847</v>
      </c>
      <c r="B9444" s="189" t="s">
        <v>7490</v>
      </c>
      <c r="C9444" s="190" t="s">
        <v>7489</v>
      </c>
      <c r="D9444" s="190" t="s">
        <v>19848</v>
      </c>
      <c r="E9444" s="190" t="s">
        <v>20867</v>
      </c>
      <c r="F9444" s="190" t="s">
        <v>20870</v>
      </c>
      <c r="G9444" s="192">
        <v>0</v>
      </c>
      <c r="H9444" s="191">
        <v>0</v>
      </c>
      <c r="I9444" s="188">
        <v>0</v>
      </c>
      <c r="J9444" s="192">
        <v>0</v>
      </c>
      <c r="K9444" s="191">
        <v>0</v>
      </c>
      <c r="L9444" s="193">
        <v>0</v>
      </c>
    </row>
    <row r="9445" spans="1:12" x14ac:dyDescent="0.25">
      <c r="A9445" s="239" t="s">
        <v>19849</v>
      </c>
      <c r="B9445" s="189" t="s">
        <v>7490</v>
      </c>
      <c r="C9445" s="190" t="s">
        <v>7489</v>
      </c>
      <c r="D9445" s="190" t="s">
        <v>19850</v>
      </c>
      <c r="E9445" s="190" t="s">
        <v>20867</v>
      </c>
      <c r="F9445" s="190" t="s">
        <v>20870</v>
      </c>
      <c r="G9445" s="192">
        <v>0</v>
      </c>
      <c r="H9445" s="191">
        <v>0</v>
      </c>
      <c r="I9445" s="188">
        <v>0</v>
      </c>
      <c r="J9445" s="192">
        <v>0</v>
      </c>
      <c r="K9445" s="191">
        <v>0</v>
      </c>
      <c r="L9445" s="193">
        <v>0</v>
      </c>
    </row>
    <row r="9446" spans="1:12" x14ac:dyDescent="0.25">
      <c r="A9446" s="239" t="s">
        <v>19851</v>
      </c>
      <c r="B9446" s="189" t="s">
        <v>7490</v>
      </c>
      <c r="C9446" s="190" t="s">
        <v>7489</v>
      </c>
      <c r="D9446" s="190" t="s">
        <v>2514</v>
      </c>
      <c r="E9446" s="190" t="s">
        <v>20867</v>
      </c>
      <c r="F9446" s="190" t="s">
        <v>20869</v>
      </c>
      <c r="G9446" s="192">
        <v>5891</v>
      </c>
      <c r="H9446" s="191">
        <v>253.3</v>
      </c>
      <c r="I9446" s="188">
        <v>23.257007500986973</v>
      </c>
      <c r="J9446" s="192">
        <v>6210</v>
      </c>
      <c r="K9446" s="191">
        <v>254.6</v>
      </c>
      <c r="L9446" s="193">
        <v>24.391201885310291</v>
      </c>
    </row>
    <row r="9447" spans="1:12" x14ac:dyDescent="0.25">
      <c r="A9447" s="239" t="s">
        <v>19852</v>
      </c>
      <c r="B9447" s="189" t="s">
        <v>7490</v>
      </c>
      <c r="C9447" s="190" t="s">
        <v>7489</v>
      </c>
      <c r="D9447" s="190" t="s">
        <v>19853</v>
      </c>
      <c r="E9447" s="190" t="s">
        <v>20867</v>
      </c>
      <c r="F9447" s="190" t="s">
        <v>20870</v>
      </c>
      <c r="G9447" s="192">
        <v>0</v>
      </c>
      <c r="H9447" s="191">
        <v>0</v>
      </c>
      <c r="I9447" s="188">
        <v>0</v>
      </c>
      <c r="J9447" s="192">
        <v>0</v>
      </c>
      <c r="K9447" s="191">
        <v>0</v>
      </c>
      <c r="L9447" s="193">
        <v>0</v>
      </c>
    </row>
    <row r="9448" spans="1:12" x14ac:dyDescent="0.25">
      <c r="A9448" s="239" t="s">
        <v>19854</v>
      </c>
      <c r="B9448" s="189" t="s">
        <v>7490</v>
      </c>
      <c r="C9448" s="190" t="s">
        <v>7489</v>
      </c>
      <c r="D9448" s="190" t="s">
        <v>2521</v>
      </c>
      <c r="E9448" s="190" t="s">
        <v>20867</v>
      </c>
      <c r="F9448" s="190" t="s">
        <v>20869</v>
      </c>
      <c r="G9448" s="192">
        <v>4275</v>
      </c>
      <c r="H9448" s="191">
        <v>203.8</v>
      </c>
      <c r="I9448" s="188">
        <v>20.976447497546612</v>
      </c>
      <c r="J9448" s="192">
        <v>4298</v>
      </c>
      <c r="K9448" s="191">
        <v>195.5</v>
      </c>
      <c r="L9448" s="193">
        <v>21.984654731457802</v>
      </c>
    </row>
    <row r="9449" spans="1:12" x14ac:dyDescent="0.25">
      <c r="A9449" s="239" t="s">
        <v>19855</v>
      </c>
      <c r="B9449" s="189" t="s">
        <v>7490</v>
      </c>
      <c r="C9449" s="190" t="s">
        <v>7489</v>
      </c>
      <c r="D9449" s="190" t="s">
        <v>2403</v>
      </c>
      <c r="E9449" s="190" t="s">
        <v>20867</v>
      </c>
      <c r="F9449" s="190" t="s">
        <v>20869</v>
      </c>
      <c r="G9449" s="192">
        <v>10654</v>
      </c>
      <c r="H9449" s="191">
        <v>514.1</v>
      </c>
      <c r="I9449" s="188">
        <v>20.723594631394668</v>
      </c>
      <c r="J9449" s="192">
        <v>10795</v>
      </c>
      <c r="K9449" s="191">
        <v>507.5</v>
      </c>
      <c r="L9449" s="193">
        <v>21.270935960591132</v>
      </c>
    </row>
    <row r="9450" spans="1:12" x14ac:dyDescent="0.25">
      <c r="A9450" s="239" t="s">
        <v>19856</v>
      </c>
      <c r="B9450" s="189" t="s">
        <v>7490</v>
      </c>
      <c r="C9450" s="190" t="s">
        <v>7489</v>
      </c>
      <c r="D9450" s="190" t="s">
        <v>2508</v>
      </c>
      <c r="E9450" s="190" t="s">
        <v>20867</v>
      </c>
      <c r="F9450" s="190" t="s">
        <v>20869</v>
      </c>
      <c r="G9450" s="192">
        <v>7659</v>
      </c>
      <c r="H9450" s="191">
        <v>338.8</v>
      </c>
      <c r="I9450" s="188">
        <v>22.606257378984651</v>
      </c>
      <c r="J9450" s="192">
        <v>8242</v>
      </c>
      <c r="K9450" s="191">
        <v>301.89999999999998</v>
      </c>
      <c r="L9450" s="193">
        <v>27.300430606160983</v>
      </c>
    </row>
    <row r="9451" spans="1:12" x14ac:dyDescent="0.25">
      <c r="A9451" s="239" t="s">
        <v>19857</v>
      </c>
      <c r="B9451" s="189" t="s">
        <v>7490</v>
      </c>
      <c r="C9451" s="190" t="s">
        <v>7489</v>
      </c>
      <c r="D9451" s="190" t="s">
        <v>19858</v>
      </c>
      <c r="E9451" s="190" t="s">
        <v>20867</v>
      </c>
      <c r="F9451" s="190" t="s">
        <v>20870</v>
      </c>
      <c r="G9451" s="192">
        <v>0</v>
      </c>
      <c r="H9451" s="191">
        <v>0</v>
      </c>
      <c r="I9451" s="188">
        <v>0</v>
      </c>
      <c r="J9451" s="192">
        <v>0</v>
      </c>
      <c r="K9451" s="191">
        <v>0</v>
      </c>
      <c r="L9451" s="193">
        <v>0</v>
      </c>
    </row>
    <row r="9452" spans="1:12" x14ac:dyDescent="0.25">
      <c r="A9452" s="239" t="s">
        <v>19859</v>
      </c>
      <c r="B9452" s="189" t="s">
        <v>7490</v>
      </c>
      <c r="C9452" s="190" t="s">
        <v>7489</v>
      </c>
      <c r="D9452" s="190" t="s">
        <v>2538</v>
      </c>
      <c r="E9452" s="190" t="s">
        <v>20867</v>
      </c>
      <c r="F9452" s="190" t="s">
        <v>20869</v>
      </c>
      <c r="G9452" s="192">
        <v>1827</v>
      </c>
      <c r="H9452" s="191">
        <v>83.3</v>
      </c>
      <c r="I9452" s="188">
        <v>21.932773109243698</v>
      </c>
      <c r="J9452" s="192">
        <v>3843.37</v>
      </c>
      <c r="K9452" s="191">
        <v>84</v>
      </c>
      <c r="L9452" s="193">
        <v>45.754404761904759</v>
      </c>
    </row>
    <row r="9453" spans="1:12" x14ac:dyDescent="0.25">
      <c r="A9453" s="239" t="s">
        <v>19860</v>
      </c>
      <c r="B9453" s="189" t="s">
        <v>7490</v>
      </c>
      <c r="C9453" s="190" t="s">
        <v>7489</v>
      </c>
      <c r="D9453" s="190" t="s">
        <v>19861</v>
      </c>
      <c r="E9453" s="190" t="s">
        <v>20867</v>
      </c>
      <c r="F9453" s="190" t="s">
        <v>20870</v>
      </c>
      <c r="G9453" s="192">
        <v>0</v>
      </c>
      <c r="H9453" s="191">
        <v>0</v>
      </c>
      <c r="I9453" s="188">
        <v>0</v>
      </c>
      <c r="J9453" s="192">
        <v>0</v>
      </c>
      <c r="K9453" s="191">
        <v>0</v>
      </c>
      <c r="L9453" s="193">
        <v>0</v>
      </c>
    </row>
    <row r="9454" spans="1:12" x14ac:dyDescent="0.25">
      <c r="A9454" s="239" t="s">
        <v>19862</v>
      </c>
      <c r="B9454" s="189" t="s">
        <v>7490</v>
      </c>
      <c r="C9454" s="190" t="s">
        <v>7489</v>
      </c>
      <c r="D9454" s="190" t="s">
        <v>2528</v>
      </c>
      <c r="E9454" s="190" t="s">
        <v>20867</v>
      </c>
      <c r="F9454" s="190" t="s">
        <v>20869</v>
      </c>
      <c r="G9454" s="192">
        <v>4557.5200000000004</v>
      </c>
      <c r="H9454" s="191">
        <v>152.1</v>
      </c>
      <c r="I9454" s="188">
        <v>29.963971071663384</v>
      </c>
      <c r="J9454" s="192">
        <v>6929.2</v>
      </c>
      <c r="K9454" s="191">
        <v>148.19999999999999</v>
      </c>
      <c r="L9454" s="193">
        <v>46.7557354925776</v>
      </c>
    </row>
    <row r="9455" spans="1:12" x14ac:dyDescent="0.25">
      <c r="A9455" s="239" t="s">
        <v>19863</v>
      </c>
      <c r="B9455" s="189" t="s">
        <v>7490</v>
      </c>
      <c r="C9455" s="190" t="s">
        <v>7489</v>
      </c>
      <c r="D9455" s="190" t="s">
        <v>19864</v>
      </c>
      <c r="E9455" s="190" t="s">
        <v>20867</v>
      </c>
      <c r="F9455" s="190" t="s">
        <v>20870</v>
      </c>
      <c r="G9455" s="192">
        <v>0</v>
      </c>
      <c r="H9455" s="191">
        <v>0</v>
      </c>
      <c r="I9455" s="188">
        <v>0</v>
      </c>
      <c r="J9455" s="192">
        <v>0</v>
      </c>
      <c r="K9455" s="191">
        <v>0</v>
      </c>
      <c r="L9455" s="193">
        <v>0</v>
      </c>
    </row>
    <row r="9456" spans="1:12" x14ac:dyDescent="0.25">
      <c r="A9456" s="239" t="s">
        <v>19865</v>
      </c>
      <c r="B9456" s="189" t="s">
        <v>7490</v>
      </c>
      <c r="C9456" s="190" t="s">
        <v>7489</v>
      </c>
      <c r="D9456" s="190" t="s">
        <v>19866</v>
      </c>
      <c r="E9456" s="190" t="s">
        <v>20867</v>
      </c>
      <c r="F9456" s="190" t="s">
        <v>20870</v>
      </c>
      <c r="G9456" s="192">
        <v>0</v>
      </c>
      <c r="H9456" s="191">
        <v>0</v>
      </c>
      <c r="I9456" s="188">
        <v>0</v>
      </c>
      <c r="J9456" s="192">
        <v>0</v>
      </c>
      <c r="K9456" s="191">
        <v>0</v>
      </c>
      <c r="L9456" s="193">
        <v>0</v>
      </c>
    </row>
    <row r="9457" spans="1:12" x14ac:dyDescent="0.25">
      <c r="A9457" s="239" t="s">
        <v>19867</v>
      </c>
      <c r="B9457" s="189" t="s">
        <v>7490</v>
      </c>
      <c r="C9457" s="190" t="s">
        <v>7489</v>
      </c>
      <c r="D9457" s="190" t="s">
        <v>19868</v>
      </c>
      <c r="E9457" s="190" t="s">
        <v>20867</v>
      </c>
      <c r="F9457" s="190" t="s">
        <v>20870</v>
      </c>
      <c r="G9457" s="192">
        <v>0</v>
      </c>
      <c r="H9457" s="191">
        <v>0</v>
      </c>
      <c r="I9457" s="188">
        <v>0</v>
      </c>
      <c r="J9457" s="192">
        <v>0</v>
      </c>
      <c r="K9457" s="191">
        <v>0</v>
      </c>
      <c r="L9457" s="193">
        <v>0</v>
      </c>
    </row>
    <row r="9458" spans="1:12" x14ac:dyDescent="0.25">
      <c r="A9458" s="239" t="s">
        <v>19869</v>
      </c>
      <c r="B9458" s="189" t="s">
        <v>7490</v>
      </c>
      <c r="C9458" s="190" t="s">
        <v>7489</v>
      </c>
      <c r="D9458" s="190" t="s">
        <v>19870</v>
      </c>
      <c r="E9458" s="190" t="s">
        <v>20867</v>
      </c>
      <c r="F9458" s="190" t="s">
        <v>20868</v>
      </c>
      <c r="G9458" s="192">
        <v>0</v>
      </c>
      <c r="H9458" s="191">
        <v>49.8</v>
      </c>
      <c r="I9458" s="188">
        <v>0</v>
      </c>
      <c r="J9458" s="192">
        <v>0</v>
      </c>
      <c r="K9458" s="191">
        <v>49.2</v>
      </c>
      <c r="L9458" s="193">
        <v>0</v>
      </c>
    </row>
    <row r="9459" spans="1:12" x14ac:dyDescent="0.25">
      <c r="A9459" s="239" t="s">
        <v>19871</v>
      </c>
      <c r="B9459" s="189" t="s">
        <v>7490</v>
      </c>
      <c r="C9459" s="190" t="s">
        <v>7489</v>
      </c>
      <c r="D9459" s="190" t="s">
        <v>2604</v>
      </c>
      <c r="E9459" s="190" t="s">
        <v>20867</v>
      </c>
      <c r="F9459" s="190" t="s">
        <v>20869</v>
      </c>
      <c r="G9459" s="192">
        <v>286</v>
      </c>
      <c r="H9459" s="191">
        <v>15.9</v>
      </c>
      <c r="I9459" s="188">
        <v>17.987421383647799</v>
      </c>
      <c r="J9459" s="192">
        <v>269.22000000000003</v>
      </c>
      <c r="K9459" s="191">
        <v>13.7</v>
      </c>
      <c r="L9459" s="193">
        <v>19.651094890510951</v>
      </c>
    </row>
    <row r="9460" spans="1:12" x14ac:dyDescent="0.25">
      <c r="A9460" s="239" t="s">
        <v>19872</v>
      </c>
      <c r="B9460" s="189" t="s">
        <v>7490</v>
      </c>
      <c r="C9460" s="190" t="s">
        <v>7489</v>
      </c>
      <c r="D9460" s="190" t="s">
        <v>19873</v>
      </c>
      <c r="E9460" s="190" t="s">
        <v>20867</v>
      </c>
      <c r="F9460" s="190" t="s">
        <v>20870</v>
      </c>
      <c r="G9460" s="192">
        <v>0</v>
      </c>
      <c r="H9460" s="191">
        <v>0</v>
      </c>
      <c r="I9460" s="188">
        <v>0</v>
      </c>
      <c r="J9460" s="192">
        <v>0</v>
      </c>
      <c r="K9460" s="191">
        <v>0</v>
      </c>
      <c r="L9460" s="193">
        <v>0</v>
      </c>
    </row>
    <row r="9461" spans="1:12" x14ac:dyDescent="0.25">
      <c r="A9461" s="239" t="s">
        <v>19874</v>
      </c>
      <c r="B9461" s="189" t="s">
        <v>7490</v>
      </c>
      <c r="C9461" s="190" t="s">
        <v>7489</v>
      </c>
      <c r="D9461" s="190" t="s">
        <v>2527</v>
      </c>
      <c r="E9461" s="190" t="s">
        <v>20867</v>
      </c>
      <c r="F9461" s="190" t="s">
        <v>20869</v>
      </c>
      <c r="G9461" s="192">
        <v>5266</v>
      </c>
      <c r="H9461" s="191">
        <v>153.80000000000001</v>
      </c>
      <c r="I9461" s="188">
        <v>34.239271781534455</v>
      </c>
      <c r="J9461" s="192">
        <v>5584.44</v>
      </c>
      <c r="K9461" s="191">
        <v>153.69999999999999</v>
      </c>
      <c r="L9461" s="193">
        <v>36.333376707872482</v>
      </c>
    </row>
    <row r="9462" spans="1:12" x14ac:dyDescent="0.25">
      <c r="A9462" s="239" t="s">
        <v>19875</v>
      </c>
      <c r="B9462" s="189" t="s">
        <v>7490</v>
      </c>
      <c r="C9462" s="190" t="s">
        <v>7489</v>
      </c>
      <c r="D9462" s="190" t="s">
        <v>2529</v>
      </c>
      <c r="E9462" s="190" t="s">
        <v>20867</v>
      </c>
      <c r="F9462" s="190" t="s">
        <v>20869</v>
      </c>
      <c r="G9462" s="192">
        <v>3825</v>
      </c>
      <c r="H9462" s="191">
        <v>146</v>
      </c>
      <c r="I9462" s="188">
        <v>26.198630136986303</v>
      </c>
      <c r="J9462" s="192">
        <v>4119.67</v>
      </c>
      <c r="K9462" s="191">
        <v>145.6</v>
      </c>
      <c r="L9462" s="193">
        <v>28.294436813186813</v>
      </c>
    </row>
    <row r="9463" spans="1:12" x14ac:dyDescent="0.25">
      <c r="A9463" s="239" t="s">
        <v>19876</v>
      </c>
      <c r="B9463" s="189" t="s">
        <v>7490</v>
      </c>
      <c r="C9463" s="190" t="s">
        <v>7489</v>
      </c>
      <c r="D9463" s="190" t="s">
        <v>19877</v>
      </c>
      <c r="E9463" s="190" t="s">
        <v>20867</v>
      </c>
      <c r="F9463" s="190" t="s">
        <v>20870</v>
      </c>
      <c r="G9463" s="192">
        <v>0</v>
      </c>
      <c r="H9463" s="191">
        <v>0</v>
      </c>
      <c r="I9463" s="188">
        <v>0</v>
      </c>
      <c r="J9463" s="192">
        <v>0</v>
      </c>
      <c r="K9463" s="191">
        <v>0</v>
      </c>
      <c r="L9463" s="193">
        <v>0</v>
      </c>
    </row>
    <row r="9464" spans="1:12" x14ac:dyDescent="0.25">
      <c r="A9464" s="239" t="s">
        <v>19878</v>
      </c>
      <c r="B9464" s="189" t="s">
        <v>7490</v>
      </c>
      <c r="C9464" s="190" t="s">
        <v>7489</v>
      </c>
      <c r="D9464" s="190" t="s">
        <v>19879</v>
      </c>
      <c r="E9464" s="190" t="s">
        <v>20867</v>
      </c>
      <c r="F9464" s="190" t="s">
        <v>20870</v>
      </c>
      <c r="G9464" s="192">
        <v>0</v>
      </c>
      <c r="H9464" s="191">
        <v>0</v>
      </c>
      <c r="I9464" s="188">
        <v>0</v>
      </c>
      <c r="J9464" s="192">
        <v>0</v>
      </c>
      <c r="K9464" s="191">
        <v>0</v>
      </c>
      <c r="L9464" s="193">
        <v>0</v>
      </c>
    </row>
    <row r="9465" spans="1:12" x14ac:dyDescent="0.25">
      <c r="A9465" s="239" t="s">
        <v>19880</v>
      </c>
      <c r="B9465" s="189" t="s">
        <v>7490</v>
      </c>
      <c r="C9465" s="190" t="s">
        <v>7489</v>
      </c>
      <c r="D9465" s="190" t="s">
        <v>2509</v>
      </c>
      <c r="E9465" s="190" t="s">
        <v>20867</v>
      </c>
      <c r="F9465" s="190" t="s">
        <v>20869</v>
      </c>
      <c r="G9465" s="192">
        <v>4228</v>
      </c>
      <c r="H9465" s="191">
        <v>326.60000000000002</v>
      </c>
      <c r="I9465" s="188">
        <v>12.945499081445192</v>
      </c>
      <c r="J9465" s="192">
        <v>4276</v>
      </c>
      <c r="K9465" s="191">
        <v>325</v>
      </c>
      <c r="L9465" s="193">
        <v>13.156923076923077</v>
      </c>
    </row>
    <row r="9466" spans="1:12" x14ac:dyDescent="0.25">
      <c r="A9466" s="239" t="s">
        <v>19881</v>
      </c>
      <c r="B9466" s="189" t="s">
        <v>7490</v>
      </c>
      <c r="C9466" s="190" t="s">
        <v>7489</v>
      </c>
      <c r="D9466" s="190" t="s">
        <v>19882</v>
      </c>
      <c r="E9466" s="190" t="s">
        <v>20867</v>
      </c>
      <c r="F9466" s="190" t="s">
        <v>20870</v>
      </c>
      <c r="G9466" s="192">
        <v>4460</v>
      </c>
      <c r="H9466" s="191">
        <v>227.6</v>
      </c>
      <c r="I9466" s="188">
        <v>19.595782073813709</v>
      </c>
      <c r="J9466" s="192">
        <v>4487</v>
      </c>
      <c r="K9466" s="191">
        <v>228.1</v>
      </c>
      <c r="L9466" s="193">
        <v>19.6711968434897</v>
      </c>
    </row>
    <row r="9467" spans="1:12" x14ac:dyDescent="0.25">
      <c r="A9467" s="239" t="s">
        <v>19883</v>
      </c>
      <c r="B9467" s="189" t="s">
        <v>7490</v>
      </c>
      <c r="C9467" s="190" t="s">
        <v>7489</v>
      </c>
      <c r="D9467" s="190" t="s">
        <v>19884</v>
      </c>
      <c r="E9467" s="190" t="s">
        <v>20867</v>
      </c>
      <c r="F9467" s="190" t="s">
        <v>20870</v>
      </c>
      <c r="G9467" s="192">
        <v>0</v>
      </c>
      <c r="H9467" s="191">
        <v>0</v>
      </c>
      <c r="I9467" s="188">
        <v>0</v>
      </c>
      <c r="J9467" s="192">
        <v>0</v>
      </c>
      <c r="K9467" s="191">
        <v>0</v>
      </c>
      <c r="L9467" s="193">
        <v>0</v>
      </c>
    </row>
    <row r="9468" spans="1:12" x14ac:dyDescent="0.25">
      <c r="A9468" s="239" t="s">
        <v>19885</v>
      </c>
      <c r="B9468" s="189" t="s">
        <v>7490</v>
      </c>
      <c r="C9468" s="190" t="s">
        <v>7489</v>
      </c>
      <c r="D9468" s="190" t="s">
        <v>19886</v>
      </c>
      <c r="E9468" s="190" t="s">
        <v>20867</v>
      </c>
      <c r="F9468" s="190" t="s">
        <v>20870</v>
      </c>
      <c r="G9468" s="192">
        <v>0</v>
      </c>
      <c r="H9468" s="191">
        <v>0</v>
      </c>
      <c r="I9468" s="188">
        <v>0</v>
      </c>
      <c r="J9468" s="192">
        <v>0</v>
      </c>
      <c r="K9468" s="191">
        <v>0</v>
      </c>
      <c r="L9468" s="193">
        <v>0</v>
      </c>
    </row>
    <row r="9469" spans="1:12" x14ac:dyDescent="0.25">
      <c r="A9469" s="239" t="s">
        <v>19887</v>
      </c>
      <c r="B9469" s="189" t="s">
        <v>7490</v>
      </c>
      <c r="C9469" s="190" t="s">
        <v>7489</v>
      </c>
      <c r="D9469" s="190" t="s">
        <v>19888</v>
      </c>
      <c r="E9469" s="190" t="s">
        <v>20867</v>
      </c>
      <c r="F9469" s="190" t="s">
        <v>20870</v>
      </c>
      <c r="G9469" s="192">
        <v>0</v>
      </c>
      <c r="H9469" s="191">
        <v>0</v>
      </c>
      <c r="I9469" s="188">
        <v>0</v>
      </c>
      <c r="J9469" s="192">
        <v>0</v>
      </c>
      <c r="K9469" s="191">
        <v>0</v>
      </c>
      <c r="L9469" s="193">
        <v>0</v>
      </c>
    </row>
    <row r="9470" spans="1:12" x14ac:dyDescent="0.25">
      <c r="A9470" s="239" t="s">
        <v>19889</v>
      </c>
      <c r="B9470" s="189" t="s">
        <v>7490</v>
      </c>
      <c r="C9470" s="190" t="s">
        <v>7489</v>
      </c>
      <c r="D9470" s="190" t="s">
        <v>19890</v>
      </c>
      <c r="E9470" s="190" t="s">
        <v>20867</v>
      </c>
      <c r="F9470" s="190" t="s">
        <v>20870</v>
      </c>
      <c r="G9470" s="192">
        <v>0</v>
      </c>
      <c r="H9470" s="191">
        <v>0</v>
      </c>
      <c r="I9470" s="188">
        <v>0</v>
      </c>
      <c r="J9470" s="192">
        <v>0</v>
      </c>
      <c r="K9470" s="191">
        <v>0</v>
      </c>
      <c r="L9470" s="193">
        <v>0</v>
      </c>
    </row>
    <row r="9471" spans="1:12" x14ac:dyDescent="0.25">
      <c r="A9471" s="239" t="s">
        <v>19891</v>
      </c>
      <c r="B9471" s="189" t="s">
        <v>7490</v>
      </c>
      <c r="C9471" s="190" t="s">
        <v>7489</v>
      </c>
      <c r="D9471" s="190" t="s">
        <v>2603</v>
      </c>
      <c r="E9471" s="190" t="s">
        <v>20867</v>
      </c>
      <c r="F9471" s="190" t="s">
        <v>20869</v>
      </c>
      <c r="G9471" s="192">
        <v>560</v>
      </c>
      <c r="H9471" s="191">
        <v>27</v>
      </c>
      <c r="I9471" s="188">
        <v>20.74074074074074</v>
      </c>
      <c r="J9471" s="192">
        <v>552.51</v>
      </c>
      <c r="K9471" s="191">
        <v>25.9</v>
      </c>
      <c r="L9471" s="193">
        <v>21.332432432432434</v>
      </c>
    </row>
    <row r="9472" spans="1:12" x14ac:dyDescent="0.25">
      <c r="A9472" s="239" t="s">
        <v>19892</v>
      </c>
      <c r="B9472" s="189" t="s">
        <v>7490</v>
      </c>
      <c r="C9472" s="190" t="s">
        <v>7489</v>
      </c>
      <c r="D9472" s="190" t="s">
        <v>19893</v>
      </c>
      <c r="E9472" s="190" t="s">
        <v>20867</v>
      </c>
      <c r="F9472" s="190" t="s">
        <v>20870</v>
      </c>
      <c r="G9472" s="192">
        <v>0</v>
      </c>
      <c r="H9472" s="191">
        <v>0</v>
      </c>
      <c r="I9472" s="188">
        <v>0</v>
      </c>
      <c r="J9472" s="192">
        <v>0</v>
      </c>
      <c r="K9472" s="191">
        <v>0</v>
      </c>
      <c r="L9472" s="193">
        <v>0</v>
      </c>
    </row>
    <row r="9473" spans="1:12" x14ac:dyDescent="0.25">
      <c r="A9473" s="239" t="s">
        <v>19894</v>
      </c>
      <c r="B9473" s="189" t="s">
        <v>7490</v>
      </c>
      <c r="C9473" s="190" t="s">
        <v>7489</v>
      </c>
      <c r="D9473" s="190" t="s">
        <v>19895</v>
      </c>
      <c r="E9473" s="190" t="s">
        <v>20867</v>
      </c>
      <c r="F9473" s="190" t="s">
        <v>20868</v>
      </c>
      <c r="G9473" s="192">
        <v>0</v>
      </c>
      <c r="H9473" s="191">
        <v>22.5</v>
      </c>
      <c r="I9473" s="188">
        <v>0</v>
      </c>
      <c r="J9473" s="192">
        <v>0</v>
      </c>
      <c r="K9473" s="191">
        <v>23.8</v>
      </c>
      <c r="L9473" s="193">
        <v>0</v>
      </c>
    </row>
    <row r="9474" spans="1:12" x14ac:dyDescent="0.25">
      <c r="A9474" s="239" t="s">
        <v>19896</v>
      </c>
      <c r="B9474" s="189" t="s">
        <v>7490</v>
      </c>
      <c r="C9474" s="190" t="s">
        <v>7489</v>
      </c>
      <c r="D9474" s="190" t="s">
        <v>19897</v>
      </c>
      <c r="E9474" s="190" t="s">
        <v>20867</v>
      </c>
      <c r="F9474" s="190" t="s">
        <v>20870</v>
      </c>
      <c r="G9474" s="192">
        <v>0</v>
      </c>
      <c r="H9474" s="191">
        <v>0</v>
      </c>
      <c r="I9474" s="188">
        <v>0</v>
      </c>
      <c r="J9474" s="192">
        <v>0</v>
      </c>
      <c r="K9474" s="191">
        <v>0</v>
      </c>
      <c r="L9474" s="193">
        <v>0</v>
      </c>
    </row>
    <row r="9475" spans="1:12" x14ac:dyDescent="0.25">
      <c r="A9475" s="239" t="s">
        <v>19898</v>
      </c>
      <c r="B9475" s="189" t="s">
        <v>7490</v>
      </c>
      <c r="C9475" s="190" t="s">
        <v>7489</v>
      </c>
      <c r="D9475" s="190" t="s">
        <v>19899</v>
      </c>
      <c r="E9475" s="190" t="s">
        <v>20867</v>
      </c>
      <c r="F9475" s="190" t="s">
        <v>20870</v>
      </c>
      <c r="G9475" s="192">
        <v>0</v>
      </c>
      <c r="H9475" s="191">
        <v>0</v>
      </c>
      <c r="I9475" s="188">
        <v>0</v>
      </c>
      <c r="J9475" s="192">
        <v>0</v>
      </c>
      <c r="K9475" s="191">
        <v>0</v>
      </c>
      <c r="L9475" s="193">
        <v>0</v>
      </c>
    </row>
    <row r="9476" spans="1:12" x14ac:dyDescent="0.25">
      <c r="A9476" s="239" t="s">
        <v>19900</v>
      </c>
      <c r="B9476" s="189" t="s">
        <v>7492</v>
      </c>
      <c r="C9476" s="190" t="s">
        <v>7491</v>
      </c>
      <c r="D9476" s="190" t="s">
        <v>1558</v>
      </c>
      <c r="E9476" s="190" t="s">
        <v>20867</v>
      </c>
      <c r="F9476" s="190" t="s">
        <v>20869</v>
      </c>
      <c r="G9476" s="192">
        <v>56261</v>
      </c>
      <c r="H9476" s="191">
        <v>3438.9</v>
      </c>
      <c r="I9476" s="188">
        <v>16.360173311233243</v>
      </c>
      <c r="J9476" s="192">
        <v>56342</v>
      </c>
      <c r="K9476" s="191">
        <v>3443.9</v>
      </c>
      <c r="L9476" s="193">
        <v>16.359940764830569</v>
      </c>
    </row>
    <row r="9477" spans="1:12" x14ac:dyDescent="0.25">
      <c r="A9477" s="239" t="s">
        <v>19901</v>
      </c>
      <c r="B9477" s="189" t="s">
        <v>7492</v>
      </c>
      <c r="C9477" s="190" t="s">
        <v>7491</v>
      </c>
      <c r="D9477" s="190" t="s">
        <v>1559</v>
      </c>
      <c r="E9477" s="190" t="s">
        <v>20867</v>
      </c>
      <c r="F9477" s="190" t="s">
        <v>20869</v>
      </c>
      <c r="G9477" s="192">
        <v>13728</v>
      </c>
      <c r="H9477" s="191">
        <v>448.5</v>
      </c>
      <c r="I9477" s="188">
        <v>30.608695652173914</v>
      </c>
      <c r="J9477" s="192">
        <v>13667</v>
      </c>
      <c r="K9477" s="191">
        <v>451.7</v>
      </c>
      <c r="L9477" s="193">
        <v>30.25680761567412</v>
      </c>
    </row>
    <row r="9478" spans="1:12" x14ac:dyDescent="0.25">
      <c r="A9478" s="239" t="s">
        <v>19902</v>
      </c>
      <c r="B9478" s="189" t="s">
        <v>7492</v>
      </c>
      <c r="C9478" s="190" t="s">
        <v>7491</v>
      </c>
      <c r="D9478" s="190" t="s">
        <v>1560</v>
      </c>
      <c r="E9478" s="190" t="s">
        <v>20867</v>
      </c>
      <c r="F9478" s="190" t="s">
        <v>20869</v>
      </c>
      <c r="G9478" s="192">
        <v>784</v>
      </c>
      <c r="H9478" s="191">
        <v>99.8</v>
      </c>
      <c r="I9478" s="188">
        <v>7.8557114228456912</v>
      </c>
      <c r="J9478" s="192">
        <v>771</v>
      </c>
      <c r="K9478" s="191">
        <v>100.7</v>
      </c>
      <c r="L9478" s="193">
        <v>7.6564051638530284</v>
      </c>
    </row>
    <row r="9479" spans="1:12" x14ac:dyDescent="0.25">
      <c r="A9479" s="239" t="s">
        <v>19903</v>
      </c>
      <c r="B9479" s="189" t="s">
        <v>7492</v>
      </c>
      <c r="C9479" s="190" t="s">
        <v>7491</v>
      </c>
      <c r="D9479" s="190" t="s">
        <v>1561</v>
      </c>
      <c r="E9479" s="190" t="s">
        <v>20867</v>
      </c>
      <c r="F9479" s="190" t="s">
        <v>20869</v>
      </c>
      <c r="G9479" s="192">
        <v>68681</v>
      </c>
      <c r="H9479" s="191">
        <v>2899.2</v>
      </c>
      <c r="I9479" s="188">
        <v>23.689638520971304</v>
      </c>
      <c r="J9479" s="192">
        <v>68681</v>
      </c>
      <c r="K9479" s="191">
        <v>2926</v>
      </c>
      <c r="L9479" s="193">
        <v>23.472658920027342</v>
      </c>
    </row>
    <row r="9480" spans="1:12" x14ac:dyDescent="0.25">
      <c r="A9480" s="239" t="s">
        <v>19904</v>
      </c>
      <c r="B9480" s="189" t="s">
        <v>7492</v>
      </c>
      <c r="C9480" s="190" t="s">
        <v>7491</v>
      </c>
      <c r="D9480" s="190" t="s">
        <v>8374</v>
      </c>
      <c r="E9480" s="190" t="s">
        <v>20867</v>
      </c>
      <c r="F9480" s="190" t="s">
        <v>20869</v>
      </c>
      <c r="G9480" s="192">
        <v>3457</v>
      </c>
      <c r="H9480" s="191">
        <v>199</v>
      </c>
      <c r="I9480" s="188">
        <v>17.371859296482413</v>
      </c>
      <c r="J9480" s="192">
        <v>3796</v>
      </c>
      <c r="K9480" s="191">
        <v>198.6</v>
      </c>
      <c r="L9480" s="193">
        <v>19.113796576032225</v>
      </c>
    </row>
    <row r="9481" spans="1:12" x14ac:dyDescent="0.25">
      <c r="A9481" s="239" t="s">
        <v>19905</v>
      </c>
      <c r="B9481" s="189" t="s">
        <v>7492</v>
      </c>
      <c r="C9481" s="190" t="s">
        <v>7491</v>
      </c>
      <c r="D9481" s="190" t="s">
        <v>1562</v>
      </c>
      <c r="E9481" s="190" t="s">
        <v>20867</v>
      </c>
      <c r="F9481" s="190" t="s">
        <v>20869</v>
      </c>
      <c r="G9481" s="192">
        <v>10500</v>
      </c>
      <c r="H9481" s="191">
        <v>352.1</v>
      </c>
      <c r="I9481" s="188">
        <v>29.821073558648109</v>
      </c>
      <c r="J9481" s="192">
        <v>10500</v>
      </c>
      <c r="K9481" s="191">
        <v>347.6</v>
      </c>
      <c r="L9481" s="193">
        <v>30.207134637514383</v>
      </c>
    </row>
    <row r="9482" spans="1:12" x14ac:dyDescent="0.25">
      <c r="A9482" s="239" t="s">
        <v>19906</v>
      </c>
      <c r="B9482" s="189" t="s">
        <v>7492</v>
      </c>
      <c r="C9482" s="190" t="s">
        <v>7491</v>
      </c>
      <c r="D9482" s="190" t="s">
        <v>1563</v>
      </c>
      <c r="E9482" s="190" t="s">
        <v>20867</v>
      </c>
      <c r="F9482" s="190" t="s">
        <v>20869</v>
      </c>
      <c r="G9482" s="192">
        <v>1043</v>
      </c>
      <c r="H9482" s="191">
        <v>80.400000000000006</v>
      </c>
      <c r="I9482" s="188">
        <v>12.972636815920398</v>
      </c>
      <c r="J9482" s="192">
        <v>1023</v>
      </c>
      <c r="K9482" s="191">
        <v>77.400000000000006</v>
      </c>
      <c r="L9482" s="193">
        <v>13.21705426356589</v>
      </c>
    </row>
    <row r="9483" spans="1:12" x14ac:dyDescent="0.25">
      <c r="A9483" s="239" t="s">
        <v>19907</v>
      </c>
      <c r="B9483" s="189" t="s">
        <v>7492</v>
      </c>
      <c r="C9483" s="190" t="s">
        <v>7491</v>
      </c>
      <c r="D9483" s="190" t="s">
        <v>1564</v>
      </c>
      <c r="E9483" s="190" t="s">
        <v>20867</v>
      </c>
      <c r="F9483" s="190" t="s">
        <v>20869</v>
      </c>
      <c r="G9483" s="192">
        <v>12840</v>
      </c>
      <c r="H9483" s="191">
        <v>770.4</v>
      </c>
      <c r="I9483" s="188">
        <v>16.666666666666668</v>
      </c>
      <c r="J9483" s="192">
        <v>14981</v>
      </c>
      <c r="K9483" s="191">
        <v>776.9</v>
      </c>
      <c r="L9483" s="193">
        <v>19.283048011327068</v>
      </c>
    </row>
    <row r="9484" spans="1:12" x14ac:dyDescent="0.25">
      <c r="A9484" s="239" t="s">
        <v>19908</v>
      </c>
      <c r="B9484" s="189" t="s">
        <v>7492</v>
      </c>
      <c r="C9484" s="190" t="s">
        <v>7491</v>
      </c>
      <c r="D9484" s="190" t="s">
        <v>1565</v>
      </c>
      <c r="E9484" s="190" t="s">
        <v>20867</v>
      </c>
      <c r="F9484" s="190" t="s">
        <v>20869</v>
      </c>
      <c r="G9484" s="192">
        <v>48464</v>
      </c>
      <c r="H9484" s="191">
        <v>1308.8</v>
      </c>
      <c r="I9484" s="188">
        <v>37.029339853300733</v>
      </c>
      <c r="J9484" s="192">
        <v>50698</v>
      </c>
      <c r="K9484" s="191">
        <v>1319.8</v>
      </c>
      <c r="L9484" s="193">
        <v>38.413395969086224</v>
      </c>
    </row>
    <row r="9485" spans="1:12" x14ac:dyDescent="0.25">
      <c r="A9485" s="239" t="s">
        <v>19909</v>
      </c>
      <c r="B9485" s="189" t="s">
        <v>7492</v>
      </c>
      <c r="C9485" s="190" t="s">
        <v>7491</v>
      </c>
      <c r="D9485" s="190" t="s">
        <v>1566</v>
      </c>
      <c r="E9485" s="190" t="s">
        <v>20867</v>
      </c>
      <c r="F9485" s="190" t="s">
        <v>20869</v>
      </c>
      <c r="G9485" s="192">
        <v>11866</v>
      </c>
      <c r="H9485" s="191">
        <v>251.6</v>
      </c>
      <c r="I9485" s="188">
        <v>47.162162162162161</v>
      </c>
      <c r="J9485" s="192">
        <v>12311</v>
      </c>
      <c r="K9485" s="191">
        <v>253.9</v>
      </c>
      <c r="L9485" s="193">
        <v>48.487593540764081</v>
      </c>
    </row>
    <row r="9486" spans="1:12" x14ac:dyDescent="0.25">
      <c r="A9486" s="239" t="s">
        <v>19910</v>
      </c>
      <c r="B9486" s="189" t="s">
        <v>7492</v>
      </c>
      <c r="C9486" s="190" t="s">
        <v>7491</v>
      </c>
      <c r="D9486" s="190" t="s">
        <v>1567</v>
      </c>
      <c r="E9486" s="190" t="s">
        <v>20867</v>
      </c>
      <c r="F9486" s="190" t="s">
        <v>20869</v>
      </c>
      <c r="G9486" s="192">
        <v>5502</v>
      </c>
      <c r="H9486" s="191">
        <v>378</v>
      </c>
      <c r="I9486" s="188">
        <v>14.555555555555555</v>
      </c>
      <c r="J9486" s="192">
        <v>5695</v>
      </c>
      <c r="K9486" s="191">
        <v>380.5</v>
      </c>
      <c r="L9486" s="193">
        <v>14.967148488830485</v>
      </c>
    </row>
    <row r="9487" spans="1:12" x14ac:dyDescent="0.25">
      <c r="A9487" s="239" t="s">
        <v>19911</v>
      </c>
      <c r="B9487" s="189" t="s">
        <v>7492</v>
      </c>
      <c r="C9487" s="190" t="s">
        <v>7491</v>
      </c>
      <c r="D9487" s="190" t="s">
        <v>1568</v>
      </c>
      <c r="E9487" s="190" t="s">
        <v>20867</v>
      </c>
      <c r="F9487" s="190" t="s">
        <v>20869</v>
      </c>
      <c r="G9487" s="192">
        <v>8362</v>
      </c>
      <c r="H9487" s="191">
        <v>293.2</v>
      </c>
      <c r="I9487" s="188">
        <v>28.519781718963166</v>
      </c>
      <c r="J9487" s="192">
        <v>8346</v>
      </c>
      <c r="K9487" s="191">
        <v>297.5</v>
      </c>
      <c r="L9487" s="193">
        <v>28.053781512605042</v>
      </c>
    </row>
    <row r="9488" spans="1:12" x14ac:dyDescent="0.25">
      <c r="A9488" s="239" t="s">
        <v>19912</v>
      </c>
      <c r="B9488" s="189" t="s">
        <v>7492</v>
      </c>
      <c r="C9488" s="190" t="s">
        <v>7491</v>
      </c>
      <c r="D9488" s="190" t="s">
        <v>4249</v>
      </c>
      <c r="E9488" s="190" t="s">
        <v>20867</v>
      </c>
      <c r="F9488" s="190" t="s">
        <v>20869</v>
      </c>
      <c r="G9488" s="192">
        <v>10111</v>
      </c>
      <c r="H9488" s="191">
        <v>436.6</v>
      </c>
      <c r="I9488" s="188">
        <v>23.158497480531377</v>
      </c>
      <c r="J9488" s="192">
        <v>9975</v>
      </c>
      <c r="K9488" s="191">
        <v>433.9</v>
      </c>
      <c r="L9488" s="193">
        <v>22.989168011062457</v>
      </c>
    </row>
    <row r="9489" spans="1:12" x14ac:dyDescent="0.25">
      <c r="A9489" s="239" t="s">
        <v>19913</v>
      </c>
      <c r="B9489" s="189" t="s">
        <v>7492</v>
      </c>
      <c r="C9489" s="190" t="s">
        <v>7491</v>
      </c>
      <c r="D9489" s="190" t="s">
        <v>1569</v>
      </c>
      <c r="E9489" s="190" t="s">
        <v>20867</v>
      </c>
      <c r="F9489" s="190" t="s">
        <v>20869</v>
      </c>
      <c r="G9489" s="192">
        <v>34494</v>
      </c>
      <c r="H9489" s="191">
        <v>1272.4000000000001</v>
      </c>
      <c r="I9489" s="188">
        <v>27.109399559886825</v>
      </c>
      <c r="J9489" s="192">
        <v>34494</v>
      </c>
      <c r="K9489" s="191">
        <v>1267.0999999999999</v>
      </c>
      <c r="L9489" s="193">
        <v>27.22279220266751</v>
      </c>
    </row>
    <row r="9490" spans="1:12" x14ac:dyDescent="0.25">
      <c r="A9490" s="239" t="s">
        <v>19914</v>
      </c>
      <c r="B9490" s="189" t="s">
        <v>7492</v>
      </c>
      <c r="C9490" s="190" t="s">
        <v>7491</v>
      </c>
      <c r="D9490" s="190" t="s">
        <v>1570</v>
      </c>
      <c r="E9490" s="190" t="s">
        <v>20867</v>
      </c>
      <c r="F9490" s="190" t="s">
        <v>20869</v>
      </c>
      <c r="G9490" s="192">
        <v>28195</v>
      </c>
      <c r="H9490" s="191">
        <v>962.9</v>
      </c>
      <c r="I9490" s="188">
        <v>29.281337625921697</v>
      </c>
      <c r="J9490" s="192">
        <v>28309</v>
      </c>
      <c r="K9490" s="191">
        <v>958.3</v>
      </c>
      <c r="L9490" s="193">
        <v>29.540853594907649</v>
      </c>
    </row>
    <row r="9491" spans="1:12" x14ac:dyDescent="0.25">
      <c r="A9491" s="239" t="s">
        <v>19915</v>
      </c>
      <c r="B9491" s="189" t="s">
        <v>7492</v>
      </c>
      <c r="C9491" s="190" t="s">
        <v>7491</v>
      </c>
      <c r="D9491" s="190" t="s">
        <v>3602</v>
      </c>
      <c r="E9491" s="190" t="s">
        <v>20867</v>
      </c>
      <c r="F9491" s="190" t="s">
        <v>20869</v>
      </c>
      <c r="G9491" s="192">
        <v>29918</v>
      </c>
      <c r="H9491" s="191">
        <v>797.2</v>
      </c>
      <c r="I9491" s="188">
        <v>37.528850978424487</v>
      </c>
      <c r="J9491" s="192">
        <v>29918</v>
      </c>
      <c r="K9491" s="191">
        <v>796.2</v>
      </c>
      <c r="L9491" s="193">
        <v>37.575985933182615</v>
      </c>
    </row>
    <row r="9492" spans="1:12" x14ac:dyDescent="0.25">
      <c r="A9492" s="239" t="s">
        <v>19916</v>
      </c>
      <c r="B9492" s="189" t="s">
        <v>7492</v>
      </c>
      <c r="C9492" s="190" t="s">
        <v>7491</v>
      </c>
      <c r="D9492" s="190" t="s">
        <v>1571</v>
      </c>
      <c r="E9492" s="190" t="s">
        <v>20867</v>
      </c>
      <c r="F9492" s="190" t="s">
        <v>20869</v>
      </c>
      <c r="G9492" s="192">
        <v>10106</v>
      </c>
      <c r="H9492" s="191">
        <v>1256.9000000000001</v>
      </c>
      <c r="I9492" s="188">
        <v>8.0404168987190694</v>
      </c>
      <c r="J9492" s="192">
        <v>12542</v>
      </c>
      <c r="K9492" s="191">
        <v>1259.5</v>
      </c>
      <c r="L9492" s="193">
        <v>9.9579198094481942</v>
      </c>
    </row>
    <row r="9493" spans="1:12" x14ac:dyDescent="0.25">
      <c r="A9493" s="239" t="s">
        <v>19917</v>
      </c>
      <c r="B9493" s="189" t="s">
        <v>7492</v>
      </c>
      <c r="C9493" s="190" t="s">
        <v>7491</v>
      </c>
      <c r="D9493" s="190" t="s">
        <v>1572</v>
      </c>
      <c r="E9493" s="190" t="s">
        <v>20867</v>
      </c>
      <c r="F9493" s="190" t="s">
        <v>20869</v>
      </c>
      <c r="G9493" s="192">
        <v>1011</v>
      </c>
      <c r="H9493" s="191">
        <v>45</v>
      </c>
      <c r="I9493" s="188">
        <v>22.466666666666665</v>
      </c>
      <c r="J9493" s="192">
        <v>1024</v>
      </c>
      <c r="K9493" s="191">
        <v>45.1</v>
      </c>
      <c r="L9493" s="193">
        <v>22.705099778270508</v>
      </c>
    </row>
    <row r="9494" spans="1:12" x14ac:dyDescent="0.25">
      <c r="A9494" s="239" t="s">
        <v>19918</v>
      </c>
      <c r="B9494" s="189" t="s">
        <v>7492</v>
      </c>
      <c r="C9494" s="190" t="s">
        <v>7491</v>
      </c>
      <c r="D9494" s="190" t="s">
        <v>1573</v>
      </c>
      <c r="E9494" s="190" t="s">
        <v>20867</v>
      </c>
      <c r="F9494" s="190" t="s">
        <v>20869</v>
      </c>
      <c r="G9494" s="192">
        <v>66837</v>
      </c>
      <c r="H9494" s="191">
        <v>2070.6</v>
      </c>
      <c r="I9494" s="188">
        <v>32.279049550854829</v>
      </c>
      <c r="J9494" s="192">
        <v>66756</v>
      </c>
      <c r="K9494" s="191">
        <v>2055.6999999999998</v>
      </c>
      <c r="L9494" s="193">
        <v>32.473609962543172</v>
      </c>
    </row>
    <row r="9495" spans="1:12" x14ac:dyDescent="0.25">
      <c r="A9495" s="239" t="s">
        <v>19919</v>
      </c>
      <c r="B9495" s="189" t="s">
        <v>7492</v>
      </c>
      <c r="C9495" s="190" t="s">
        <v>7491</v>
      </c>
      <c r="D9495" s="190" t="s">
        <v>1574</v>
      </c>
      <c r="E9495" s="190" t="s">
        <v>20867</v>
      </c>
      <c r="F9495" s="190" t="s">
        <v>20869</v>
      </c>
      <c r="G9495" s="192">
        <v>34337</v>
      </c>
      <c r="H9495" s="191">
        <v>2206.3000000000002</v>
      </c>
      <c r="I9495" s="188">
        <v>15.563160041698771</v>
      </c>
      <c r="J9495" s="192">
        <v>35555</v>
      </c>
      <c r="K9495" s="191">
        <v>2246.6</v>
      </c>
      <c r="L9495" s="193">
        <v>15.82613727410309</v>
      </c>
    </row>
    <row r="9496" spans="1:12" x14ac:dyDescent="0.25">
      <c r="A9496" s="239" t="s">
        <v>19920</v>
      </c>
      <c r="B9496" s="189" t="s">
        <v>7492</v>
      </c>
      <c r="C9496" s="190" t="s">
        <v>7491</v>
      </c>
      <c r="D9496" s="190" t="s">
        <v>957</v>
      </c>
      <c r="E9496" s="190" t="s">
        <v>20867</v>
      </c>
      <c r="F9496" s="190" t="s">
        <v>20869</v>
      </c>
      <c r="G9496" s="192">
        <v>9502</v>
      </c>
      <c r="H9496" s="191">
        <v>1129.5999999999999</v>
      </c>
      <c r="I9496" s="188">
        <v>8.4118271954674224</v>
      </c>
      <c r="J9496" s="192">
        <v>11286</v>
      </c>
      <c r="K9496" s="191">
        <v>1130.5999999999999</v>
      </c>
      <c r="L9496" s="193">
        <v>9.9823102777286401</v>
      </c>
    </row>
    <row r="9497" spans="1:12" x14ac:dyDescent="0.25">
      <c r="A9497" s="239" t="s">
        <v>19921</v>
      </c>
      <c r="B9497" s="189" t="s">
        <v>7494</v>
      </c>
      <c r="C9497" s="190" t="s">
        <v>7493</v>
      </c>
      <c r="D9497" s="190" t="s">
        <v>19922</v>
      </c>
      <c r="E9497" s="190" t="s">
        <v>20867</v>
      </c>
      <c r="F9497" s="190" t="s">
        <v>20868</v>
      </c>
      <c r="G9497" s="192">
        <v>0</v>
      </c>
      <c r="H9497" s="191">
        <v>34.700000000000003</v>
      </c>
      <c r="I9497" s="188">
        <v>0</v>
      </c>
      <c r="J9497" s="192">
        <v>0</v>
      </c>
      <c r="K9497" s="191">
        <v>37.9</v>
      </c>
      <c r="L9497" s="193">
        <v>0</v>
      </c>
    </row>
    <row r="9498" spans="1:12" x14ac:dyDescent="0.25">
      <c r="A9498" s="239" t="s">
        <v>19923</v>
      </c>
      <c r="B9498" s="189" t="s">
        <v>7494</v>
      </c>
      <c r="C9498" s="190" t="s">
        <v>7493</v>
      </c>
      <c r="D9498" s="190" t="s">
        <v>19924</v>
      </c>
      <c r="E9498" s="190" t="s">
        <v>20867</v>
      </c>
      <c r="F9498" s="190" t="s">
        <v>20868</v>
      </c>
      <c r="G9498" s="192">
        <v>0</v>
      </c>
      <c r="H9498" s="191">
        <v>0</v>
      </c>
      <c r="I9498" s="188">
        <v>0</v>
      </c>
      <c r="J9498" s="192">
        <v>0</v>
      </c>
      <c r="K9498" s="191">
        <v>0</v>
      </c>
      <c r="L9498" s="193">
        <v>0</v>
      </c>
    </row>
    <row r="9499" spans="1:12" x14ac:dyDescent="0.25">
      <c r="A9499" s="239" t="s">
        <v>19925</v>
      </c>
      <c r="B9499" s="189" t="s">
        <v>7494</v>
      </c>
      <c r="C9499" s="190" t="s">
        <v>7493</v>
      </c>
      <c r="D9499" s="190" t="s">
        <v>958</v>
      </c>
      <c r="E9499" s="190" t="s">
        <v>20867</v>
      </c>
      <c r="F9499" s="190" t="s">
        <v>20869</v>
      </c>
      <c r="G9499" s="192">
        <v>49814.28</v>
      </c>
      <c r="H9499" s="191">
        <v>640.70000000000005</v>
      </c>
      <c r="I9499" s="188">
        <v>77.749773685031982</v>
      </c>
      <c r="J9499" s="192">
        <v>49540</v>
      </c>
      <c r="K9499" s="191">
        <v>625.1</v>
      </c>
      <c r="L9499" s="193">
        <v>79.251319788833783</v>
      </c>
    </row>
    <row r="9500" spans="1:12" x14ac:dyDescent="0.25">
      <c r="A9500" s="239" t="s">
        <v>19926</v>
      </c>
      <c r="B9500" s="189" t="s">
        <v>7494</v>
      </c>
      <c r="C9500" s="190" t="s">
        <v>7493</v>
      </c>
      <c r="D9500" s="190" t="s">
        <v>959</v>
      </c>
      <c r="E9500" s="190" t="s">
        <v>20867</v>
      </c>
      <c r="F9500" s="190" t="s">
        <v>20869</v>
      </c>
      <c r="G9500" s="192">
        <v>10610.02</v>
      </c>
      <c r="H9500" s="191">
        <v>195.9</v>
      </c>
      <c r="I9500" s="188">
        <v>54.160387953037265</v>
      </c>
      <c r="J9500" s="192">
        <v>10774</v>
      </c>
      <c r="K9500" s="191">
        <v>192.9</v>
      </c>
      <c r="L9500" s="193">
        <v>55.852773457750125</v>
      </c>
    </row>
    <row r="9501" spans="1:12" x14ac:dyDescent="0.25">
      <c r="A9501" s="239" t="s">
        <v>19927</v>
      </c>
      <c r="B9501" s="189" t="s">
        <v>7494</v>
      </c>
      <c r="C9501" s="190" t="s">
        <v>7493</v>
      </c>
      <c r="D9501" s="190" t="s">
        <v>960</v>
      </c>
      <c r="E9501" s="190" t="s">
        <v>20867</v>
      </c>
      <c r="F9501" s="190" t="s">
        <v>20869</v>
      </c>
      <c r="G9501" s="192">
        <v>4368.76</v>
      </c>
      <c r="H9501" s="191">
        <v>120.3</v>
      </c>
      <c r="I9501" s="188">
        <v>36.315544472152951</v>
      </c>
      <c r="J9501" s="192">
        <v>6007</v>
      </c>
      <c r="K9501" s="191">
        <v>127.4</v>
      </c>
      <c r="L9501" s="193">
        <v>47.15070643642072</v>
      </c>
    </row>
    <row r="9502" spans="1:12" x14ac:dyDescent="0.25">
      <c r="A9502" s="239" t="s">
        <v>19928</v>
      </c>
      <c r="B9502" s="189" t="s">
        <v>7494</v>
      </c>
      <c r="C9502" s="190" t="s">
        <v>7493</v>
      </c>
      <c r="D9502" s="190" t="s">
        <v>961</v>
      </c>
      <c r="E9502" s="190" t="s">
        <v>20867</v>
      </c>
      <c r="F9502" s="190" t="s">
        <v>20869</v>
      </c>
      <c r="G9502" s="192">
        <v>3477.15</v>
      </c>
      <c r="H9502" s="191">
        <v>113</v>
      </c>
      <c r="I9502" s="188">
        <v>30.771238938053099</v>
      </c>
      <c r="J9502" s="192">
        <v>3870</v>
      </c>
      <c r="K9502" s="191">
        <v>118.9</v>
      </c>
      <c r="L9502" s="193">
        <v>32.548359966358284</v>
      </c>
    </row>
    <row r="9503" spans="1:12" x14ac:dyDescent="0.25">
      <c r="A9503" s="239" t="s">
        <v>19929</v>
      </c>
      <c r="B9503" s="189" t="s">
        <v>7494</v>
      </c>
      <c r="C9503" s="190" t="s">
        <v>7493</v>
      </c>
      <c r="D9503" s="190" t="s">
        <v>962</v>
      </c>
      <c r="E9503" s="190" t="s">
        <v>20867</v>
      </c>
      <c r="F9503" s="190" t="s">
        <v>20868</v>
      </c>
      <c r="G9503" s="192">
        <v>802.35</v>
      </c>
      <c r="H9503" s="191">
        <v>31.7</v>
      </c>
      <c r="I9503" s="188">
        <v>25.310725552050474</v>
      </c>
      <c r="J9503" s="192">
        <v>0</v>
      </c>
      <c r="K9503" s="191">
        <v>30.1</v>
      </c>
      <c r="L9503" s="193">
        <v>0</v>
      </c>
    </row>
    <row r="9504" spans="1:12" x14ac:dyDescent="0.25">
      <c r="A9504" s="239" t="s">
        <v>19930</v>
      </c>
      <c r="B9504" s="189" t="s">
        <v>7494</v>
      </c>
      <c r="C9504" s="190" t="s">
        <v>7493</v>
      </c>
      <c r="D9504" s="190" t="s">
        <v>963</v>
      </c>
      <c r="E9504" s="190" t="s">
        <v>20867</v>
      </c>
      <c r="F9504" s="190" t="s">
        <v>20869</v>
      </c>
      <c r="G9504" s="192">
        <v>14176.02</v>
      </c>
      <c r="H9504" s="191">
        <v>365.4</v>
      </c>
      <c r="I9504" s="188">
        <v>38.795894909688016</v>
      </c>
      <c r="J9504" s="192">
        <v>17836</v>
      </c>
      <c r="K9504" s="191">
        <v>360</v>
      </c>
      <c r="L9504" s="193">
        <v>49.544444444444444</v>
      </c>
    </row>
    <row r="9505" spans="1:12" x14ac:dyDescent="0.25">
      <c r="A9505" s="239" t="s">
        <v>19931</v>
      </c>
      <c r="B9505" s="189" t="s">
        <v>7494</v>
      </c>
      <c r="C9505" s="190" t="s">
        <v>7493</v>
      </c>
      <c r="D9505" s="190" t="s">
        <v>7909</v>
      </c>
      <c r="E9505" s="190" t="s">
        <v>20867</v>
      </c>
      <c r="F9505" s="190" t="s">
        <v>20868</v>
      </c>
      <c r="G9505" s="192">
        <v>0</v>
      </c>
      <c r="H9505" s="191">
        <v>27.8</v>
      </c>
      <c r="I9505" s="188">
        <v>0</v>
      </c>
      <c r="J9505" s="192">
        <v>0</v>
      </c>
      <c r="K9505" s="191">
        <v>29.4</v>
      </c>
      <c r="L9505" s="193">
        <v>0</v>
      </c>
    </row>
    <row r="9506" spans="1:12" x14ac:dyDescent="0.25">
      <c r="A9506" s="239" t="s">
        <v>19932</v>
      </c>
      <c r="B9506" s="189" t="s">
        <v>7494</v>
      </c>
      <c r="C9506" s="190" t="s">
        <v>7493</v>
      </c>
      <c r="D9506" s="190" t="s">
        <v>964</v>
      </c>
      <c r="E9506" s="190" t="s">
        <v>20867</v>
      </c>
      <c r="F9506" s="190" t="s">
        <v>20869</v>
      </c>
      <c r="G9506" s="192">
        <v>1159.19</v>
      </c>
      <c r="H9506" s="191">
        <v>45.4</v>
      </c>
      <c r="I9506" s="188">
        <v>25.532819383259913</v>
      </c>
      <c r="J9506" s="192">
        <v>1320</v>
      </c>
      <c r="K9506" s="191">
        <v>49.9</v>
      </c>
      <c r="L9506" s="193">
        <v>26.452905811623246</v>
      </c>
    </row>
    <row r="9507" spans="1:12" x14ac:dyDescent="0.25">
      <c r="A9507" s="239" t="s">
        <v>19933</v>
      </c>
      <c r="B9507" s="189" t="s">
        <v>7494</v>
      </c>
      <c r="C9507" s="190" t="s">
        <v>7493</v>
      </c>
      <c r="D9507" s="190" t="s">
        <v>965</v>
      </c>
      <c r="E9507" s="190" t="s">
        <v>20867</v>
      </c>
      <c r="F9507" s="190" t="s">
        <v>20869</v>
      </c>
      <c r="G9507" s="192">
        <v>289.70999999999998</v>
      </c>
      <c r="H9507" s="191">
        <v>35.299999999999997</v>
      </c>
      <c r="I9507" s="188">
        <v>8.2070821529745039</v>
      </c>
      <c r="J9507" s="192">
        <v>274</v>
      </c>
      <c r="K9507" s="191">
        <v>35.700000000000003</v>
      </c>
      <c r="L9507" s="193">
        <v>7.6750700280112039</v>
      </c>
    </row>
    <row r="9508" spans="1:12" x14ac:dyDescent="0.25">
      <c r="A9508" s="239" t="s">
        <v>19934</v>
      </c>
      <c r="B9508" s="189" t="s">
        <v>7494</v>
      </c>
      <c r="C9508" s="190" t="s">
        <v>7493</v>
      </c>
      <c r="D9508" s="190" t="s">
        <v>19935</v>
      </c>
      <c r="E9508" s="190" t="s">
        <v>20867</v>
      </c>
      <c r="F9508" s="190" t="s">
        <v>20868</v>
      </c>
      <c r="G9508" s="192">
        <v>0</v>
      </c>
      <c r="H9508" s="191">
        <v>32.700000000000003</v>
      </c>
      <c r="I9508" s="188">
        <v>0</v>
      </c>
      <c r="J9508" s="192">
        <v>0</v>
      </c>
      <c r="K9508" s="191">
        <v>35.200000000000003</v>
      </c>
      <c r="L9508" s="193">
        <v>0</v>
      </c>
    </row>
    <row r="9509" spans="1:12" x14ac:dyDescent="0.25">
      <c r="A9509" s="239" t="s">
        <v>19936</v>
      </c>
      <c r="B9509" s="189" t="s">
        <v>7494</v>
      </c>
      <c r="C9509" s="190" t="s">
        <v>7493</v>
      </c>
      <c r="D9509" s="190" t="s">
        <v>966</v>
      </c>
      <c r="E9509" s="190" t="s">
        <v>20867</v>
      </c>
      <c r="F9509" s="190" t="s">
        <v>20869</v>
      </c>
      <c r="G9509" s="192">
        <v>12839.14</v>
      </c>
      <c r="H9509" s="191">
        <v>163.69999999999999</v>
      </c>
      <c r="I9509" s="188">
        <v>78.430910201588276</v>
      </c>
      <c r="J9509" s="192">
        <v>13032</v>
      </c>
      <c r="K9509" s="191">
        <v>139</v>
      </c>
      <c r="L9509" s="193">
        <v>93.755395683453244</v>
      </c>
    </row>
    <row r="9510" spans="1:12" x14ac:dyDescent="0.25">
      <c r="A9510" s="239" t="s">
        <v>19937</v>
      </c>
      <c r="B9510" s="189" t="s">
        <v>7494</v>
      </c>
      <c r="C9510" s="190" t="s">
        <v>7493</v>
      </c>
      <c r="D9510" s="190" t="s">
        <v>19938</v>
      </c>
      <c r="E9510" s="190" t="s">
        <v>20867</v>
      </c>
      <c r="F9510" s="190" t="s">
        <v>20868</v>
      </c>
      <c r="G9510" s="192">
        <v>0</v>
      </c>
      <c r="H9510" s="191">
        <v>27</v>
      </c>
      <c r="I9510" s="188">
        <v>0</v>
      </c>
      <c r="J9510" s="192">
        <v>0</v>
      </c>
      <c r="K9510" s="191">
        <v>30.6</v>
      </c>
      <c r="L9510" s="193">
        <v>0</v>
      </c>
    </row>
    <row r="9511" spans="1:12" x14ac:dyDescent="0.25">
      <c r="A9511" s="239" t="s">
        <v>19939</v>
      </c>
      <c r="B9511" s="189" t="s">
        <v>7494</v>
      </c>
      <c r="C9511" s="190" t="s">
        <v>7493</v>
      </c>
      <c r="D9511" s="190" t="s">
        <v>238</v>
      </c>
      <c r="E9511" s="190" t="s">
        <v>20867</v>
      </c>
      <c r="F9511" s="190" t="s">
        <v>20868</v>
      </c>
      <c r="G9511" s="192">
        <v>0</v>
      </c>
      <c r="H9511" s="191">
        <v>11</v>
      </c>
      <c r="I9511" s="188">
        <v>0</v>
      </c>
      <c r="J9511" s="192">
        <v>0</v>
      </c>
      <c r="K9511" s="191">
        <v>10.8</v>
      </c>
      <c r="L9511" s="193">
        <v>0</v>
      </c>
    </row>
    <row r="9512" spans="1:12" x14ac:dyDescent="0.25">
      <c r="A9512" s="239" t="s">
        <v>19940</v>
      </c>
      <c r="B9512" s="189" t="s">
        <v>7494</v>
      </c>
      <c r="C9512" s="190" t="s">
        <v>7493</v>
      </c>
      <c r="D9512" s="190" t="s">
        <v>2714</v>
      </c>
      <c r="E9512" s="190" t="s">
        <v>20867</v>
      </c>
      <c r="F9512" s="190" t="s">
        <v>20869</v>
      </c>
      <c r="G9512" s="192">
        <v>4232.3900000000003</v>
      </c>
      <c r="H9512" s="191">
        <v>287.3</v>
      </c>
      <c r="I9512" s="188">
        <v>14.731604594500523</v>
      </c>
      <c r="J9512" s="192">
        <v>4575</v>
      </c>
      <c r="K9512" s="191">
        <v>323.39999999999998</v>
      </c>
      <c r="L9512" s="193">
        <v>14.146567717996291</v>
      </c>
    </row>
    <row r="9513" spans="1:12" x14ac:dyDescent="0.25">
      <c r="A9513" s="239" t="s">
        <v>19941</v>
      </c>
      <c r="B9513" s="189" t="s">
        <v>7494</v>
      </c>
      <c r="C9513" s="190" t="s">
        <v>7493</v>
      </c>
      <c r="D9513" s="190" t="s">
        <v>19942</v>
      </c>
      <c r="E9513" s="190" t="s">
        <v>20867</v>
      </c>
      <c r="F9513" s="190" t="s">
        <v>20868</v>
      </c>
      <c r="G9513" s="192">
        <v>0</v>
      </c>
      <c r="H9513" s="191">
        <v>20.2</v>
      </c>
      <c r="I9513" s="188">
        <v>0</v>
      </c>
      <c r="J9513" s="192">
        <v>0</v>
      </c>
      <c r="K9513" s="191">
        <v>20.8</v>
      </c>
      <c r="L9513" s="193">
        <v>0</v>
      </c>
    </row>
    <row r="9514" spans="1:12" x14ac:dyDescent="0.25">
      <c r="A9514" s="239" t="s">
        <v>19943</v>
      </c>
      <c r="B9514" s="189" t="s">
        <v>7494</v>
      </c>
      <c r="C9514" s="190" t="s">
        <v>7493</v>
      </c>
      <c r="D9514" s="190" t="s">
        <v>19944</v>
      </c>
      <c r="E9514" s="190" t="s">
        <v>20867</v>
      </c>
      <c r="F9514" s="190" t="s">
        <v>20868</v>
      </c>
      <c r="G9514" s="192">
        <v>0</v>
      </c>
      <c r="H9514" s="191">
        <v>25.6</v>
      </c>
      <c r="I9514" s="188">
        <v>0</v>
      </c>
      <c r="J9514" s="192">
        <v>0</v>
      </c>
      <c r="K9514" s="191">
        <v>26.8</v>
      </c>
      <c r="L9514" s="193">
        <v>0</v>
      </c>
    </row>
    <row r="9515" spans="1:12" x14ac:dyDescent="0.25">
      <c r="A9515" s="239" t="s">
        <v>19945</v>
      </c>
      <c r="B9515" s="189" t="s">
        <v>7494</v>
      </c>
      <c r="C9515" s="190" t="s">
        <v>7493</v>
      </c>
      <c r="D9515" s="190" t="s">
        <v>19946</v>
      </c>
      <c r="E9515" s="190" t="s">
        <v>20867</v>
      </c>
      <c r="F9515" s="190" t="s">
        <v>20868</v>
      </c>
      <c r="G9515" s="192">
        <v>0</v>
      </c>
      <c r="H9515" s="191">
        <v>23.2</v>
      </c>
      <c r="I9515" s="188">
        <v>0</v>
      </c>
      <c r="J9515" s="192">
        <v>0</v>
      </c>
      <c r="K9515" s="191">
        <v>23.5</v>
      </c>
      <c r="L9515" s="193">
        <v>0</v>
      </c>
    </row>
    <row r="9516" spans="1:12" x14ac:dyDescent="0.25">
      <c r="A9516" s="239" t="s">
        <v>19947</v>
      </c>
      <c r="B9516" s="189" t="s">
        <v>7494</v>
      </c>
      <c r="C9516" s="190" t="s">
        <v>7493</v>
      </c>
      <c r="D9516" s="190" t="s">
        <v>967</v>
      </c>
      <c r="E9516" s="190" t="s">
        <v>20867</v>
      </c>
      <c r="F9516" s="190" t="s">
        <v>20869</v>
      </c>
      <c r="G9516" s="192">
        <v>69349.740000000005</v>
      </c>
      <c r="H9516" s="191">
        <v>843.4</v>
      </c>
      <c r="I9516" s="188">
        <v>82.226393170500359</v>
      </c>
      <c r="J9516" s="192">
        <v>75775</v>
      </c>
      <c r="K9516" s="191">
        <v>852.2</v>
      </c>
      <c r="L9516" s="193">
        <v>88.916920910584366</v>
      </c>
    </row>
    <row r="9517" spans="1:12" x14ac:dyDescent="0.25">
      <c r="A9517" s="239" t="s">
        <v>19948</v>
      </c>
      <c r="B9517" s="189" t="s">
        <v>7494</v>
      </c>
      <c r="C9517" s="190" t="s">
        <v>7493</v>
      </c>
      <c r="D9517" s="190" t="s">
        <v>968</v>
      </c>
      <c r="E9517" s="190" t="s">
        <v>20867</v>
      </c>
      <c r="F9517" s="190" t="s">
        <v>20869</v>
      </c>
      <c r="G9517" s="192">
        <v>802.38</v>
      </c>
      <c r="H9517" s="191">
        <v>42.1</v>
      </c>
      <c r="I9517" s="188">
        <v>19.058907363420428</v>
      </c>
      <c r="J9517" s="192">
        <v>897</v>
      </c>
      <c r="K9517" s="191">
        <v>45.6</v>
      </c>
      <c r="L9517" s="193">
        <v>19.671052631578945</v>
      </c>
    </row>
    <row r="9518" spans="1:12" x14ac:dyDescent="0.25">
      <c r="A9518" s="239" t="s">
        <v>19949</v>
      </c>
      <c r="B9518" s="189" t="s">
        <v>7494</v>
      </c>
      <c r="C9518" s="190" t="s">
        <v>7493</v>
      </c>
      <c r="D9518" s="190" t="s">
        <v>969</v>
      </c>
      <c r="E9518" s="190" t="s">
        <v>20867</v>
      </c>
      <c r="F9518" s="190" t="s">
        <v>20869</v>
      </c>
      <c r="G9518" s="192">
        <v>38338.43</v>
      </c>
      <c r="H9518" s="191">
        <v>1131.5</v>
      </c>
      <c r="I9518" s="188">
        <v>33.882836942112242</v>
      </c>
      <c r="J9518" s="192">
        <v>45105</v>
      </c>
      <c r="K9518" s="191">
        <v>1195</v>
      </c>
      <c r="L9518" s="193">
        <v>37.744769874476987</v>
      </c>
    </row>
    <row r="9519" spans="1:12" x14ac:dyDescent="0.25">
      <c r="A9519" s="239" t="s">
        <v>19950</v>
      </c>
      <c r="B9519" s="189" t="s">
        <v>7494</v>
      </c>
      <c r="C9519" s="190" t="s">
        <v>7493</v>
      </c>
      <c r="D9519" s="190" t="s">
        <v>970</v>
      </c>
      <c r="E9519" s="190" t="s">
        <v>20867</v>
      </c>
      <c r="F9519" s="190" t="s">
        <v>20869</v>
      </c>
      <c r="G9519" s="192">
        <v>2853.1</v>
      </c>
      <c r="H9519" s="191">
        <v>64.7</v>
      </c>
      <c r="I9519" s="188">
        <v>44.097372488408034</v>
      </c>
      <c r="J9519" s="192">
        <v>3031</v>
      </c>
      <c r="K9519" s="191">
        <v>67.099999999999994</v>
      </c>
      <c r="L9519" s="193">
        <v>45.171385991058123</v>
      </c>
    </row>
    <row r="9520" spans="1:12" x14ac:dyDescent="0.25">
      <c r="A9520" s="239" t="s">
        <v>19951</v>
      </c>
      <c r="B9520" s="189" t="s">
        <v>7494</v>
      </c>
      <c r="C9520" s="190" t="s">
        <v>7493</v>
      </c>
      <c r="D9520" s="190" t="s">
        <v>19952</v>
      </c>
      <c r="E9520" s="190" t="s">
        <v>20867</v>
      </c>
      <c r="F9520" s="190" t="s">
        <v>20868</v>
      </c>
      <c r="G9520" s="192">
        <v>0</v>
      </c>
      <c r="H9520" s="191">
        <v>0</v>
      </c>
      <c r="I9520" s="188">
        <v>0</v>
      </c>
      <c r="J9520" s="192">
        <v>0</v>
      </c>
      <c r="K9520" s="191">
        <v>0</v>
      </c>
      <c r="L9520" s="193">
        <v>0</v>
      </c>
    </row>
    <row r="9521" spans="1:12" x14ac:dyDescent="0.25">
      <c r="A9521" s="239" t="s">
        <v>19953</v>
      </c>
      <c r="B9521" s="189" t="s">
        <v>7494</v>
      </c>
      <c r="C9521" s="190" t="s">
        <v>7493</v>
      </c>
      <c r="D9521" s="190" t="s">
        <v>971</v>
      </c>
      <c r="E9521" s="190" t="s">
        <v>20867</v>
      </c>
      <c r="F9521" s="190" t="s">
        <v>20869</v>
      </c>
      <c r="G9521" s="192">
        <v>5273.83</v>
      </c>
      <c r="H9521" s="191">
        <v>154.4</v>
      </c>
      <c r="I9521" s="188">
        <v>34.156930051813468</v>
      </c>
      <c r="J9521" s="192">
        <v>5284</v>
      </c>
      <c r="K9521" s="191">
        <v>161.4</v>
      </c>
      <c r="L9521" s="193">
        <v>32.738537794299873</v>
      </c>
    </row>
    <row r="9522" spans="1:12" x14ac:dyDescent="0.25">
      <c r="A9522" s="239" t="s">
        <v>19954</v>
      </c>
      <c r="B9522" s="189" t="s">
        <v>7494</v>
      </c>
      <c r="C9522" s="190" t="s">
        <v>7493</v>
      </c>
      <c r="D9522" s="190" t="s">
        <v>972</v>
      </c>
      <c r="E9522" s="190" t="s">
        <v>20867</v>
      </c>
      <c r="F9522" s="190" t="s">
        <v>20869</v>
      </c>
      <c r="G9522" s="192">
        <v>25321.01</v>
      </c>
      <c r="H9522" s="191">
        <v>643.1</v>
      </c>
      <c r="I9522" s="188">
        <v>39.373363396050379</v>
      </c>
      <c r="J9522" s="192">
        <v>25404</v>
      </c>
      <c r="K9522" s="191">
        <v>670.6</v>
      </c>
      <c r="L9522" s="193">
        <v>37.882493289591409</v>
      </c>
    </row>
    <row r="9523" spans="1:12" x14ac:dyDescent="0.25">
      <c r="A9523" s="239" t="s">
        <v>19955</v>
      </c>
      <c r="B9523" s="189" t="s">
        <v>7494</v>
      </c>
      <c r="C9523" s="190" t="s">
        <v>7493</v>
      </c>
      <c r="D9523" s="190" t="s">
        <v>19956</v>
      </c>
      <c r="E9523" s="190" t="s">
        <v>20867</v>
      </c>
      <c r="F9523" s="190" t="s">
        <v>20868</v>
      </c>
      <c r="G9523" s="192">
        <v>0</v>
      </c>
      <c r="H9523" s="191">
        <v>39.700000000000003</v>
      </c>
      <c r="I9523" s="188">
        <v>0</v>
      </c>
      <c r="J9523" s="192">
        <v>0</v>
      </c>
      <c r="K9523" s="191">
        <v>36.5</v>
      </c>
      <c r="L9523" s="193">
        <v>0</v>
      </c>
    </row>
    <row r="9524" spans="1:12" x14ac:dyDescent="0.25">
      <c r="A9524" s="239" t="s">
        <v>19957</v>
      </c>
      <c r="B9524" s="189" t="s">
        <v>7494</v>
      </c>
      <c r="C9524" s="190" t="s">
        <v>7493</v>
      </c>
      <c r="D9524" s="190" t="s">
        <v>973</v>
      </c>
      <c r="E9524" s="190" t="s">
        <v>20867</v>
      </c>
      <c r="F9524" s="190" t="s">
        <v>20869</v>
      </c>
      <c r="G9524" s="192">
        <v>2229.06</v>
      </c>
      <c r="H9524" s="191">
        <v>69.7</v>
      </c>
      <c r="I9524" s="188">
        <v>31.980774748923956</v>
      </c>
      <c r="J9524" s="192">
        <v>2133</v>
      </c>
      <c r="K9524" s="191">
        <v>68.900000000000006</v>
      </c>
      <c r="L9524" s="193">
        <v>30.957910014513786</v>
      </c>
    </row>
    <row r="9525" spans="1:12" x14ac:dyDescent="0.25">
      <c r="A9525" s="239" t="s">
        <v>19958</v>
      </c>
      <c r="B9525" s="189" t="s">
        <v>7494</v>
      </c>
      <c r="C9525" s="190" t="s">
        <v>7493</v>
      </c>
      <c r="D9525" s="190" t="s">
        <v>974</v>
      </c>
      <c r="E9525" s="190" t="s">
        <v>20867</v>
      </c>
      <c r="F9525" s="190" t="s">
        <v>20869</v>
      </c>
      <c r="G9525" s="192">
        <v>5385.16</v>
      </c>
      <c r="H9525" s="191">
        <v>141.19999999999999</v>
      </c>
      <c r="I9525" s="188">
        <v>38.138526912181305</v>
      </c>
      <c r="J9525" s="192">
        <v>5751</v>
      </c>
      <c r="K9525" s="191">
        <v>150.6</v>
      </c>
      <c r="L9525" s="193">
        <v>38.187250996015941</v>
      </c>
    </row>
    <row r="9526" spans="1:12" x14ac:dyDescent="0.25">
      <c r="A9526" s="239" t="s">
        <v>19959</v>
      </c>
      <c r="B9526" s="189" t="s">
        <v>7494</v>
      </c>
      <c r="C9526" s="190" t="s">
        <v>7493</v>
      </c>
      <c r="D9526" s="190" t="s">
        <v>4076</v>
      </c>
      <c r="E9526" s="190" t="s">
        <v>20867</v>
      </c>
      <c r="F9526" s="190" t="s">
        <v>20869</v>
      </c>
      <c r="G9526" s="192">
        <v>3923.25</v>
      </c>
      <c r="H9526" s="191">
        <v>111</v>
      </c>
      <c r="I9526" s="188">
        <v>35.344594594594597</v>
      </c>
      <c r="J9526" s="192">
        <v>2958</v>
      </c>
      <c r="K9526" s="191">
        <v>121.6</v>
      </c>
      <c r="L9526" s="193">
        <v>24.325657894736842</v>
      </c>
    </row>
    <row r="9527" spans="1:12" x14ac:dyDescent="0.25">
      <c r="A9527" s="239" t="s">
        <v>19960</v>
      </c>
      <c r="B9527" s="189" t="s">
        <v>7494</v>
      </c>
      <c r="C9527" s="190" t="s">
        <v>7493</v>
      </c>
      <c r="D9527" s="190" t="s">
        <v>975</v>
      </c>
      <c r="E9527" s="190" t="s">
        <v>20867</v>
      </c>
      <c r="F9527" s="190" t="s">
        <v>20869</v>
      </c>
      <c r="G9527" s="192">
        <v>3031.41</v>
      </c>
      <c r="H9527" s="191">
        <v>76.3</v>
      </c>
      <c r="I9527" s="188">
        <v>39.730144167758844</v>
      </c>
      <c r="J9527" s="192">
        <v>3047</v>
      </c>
      <c r="K9527" s="191">
        <v>78.8</v>
      </c>
      <c r="L9527" s="193">
        <v>38.667512690355331</v>
      </c>
    </row>
    <row r="9528" spans="1:12" x14ac:dyDescent="0.25">
      <c r="A9528" s="239" t="s">
        <v>19961</v>
      </c>
      <c r="B9528" s="189" t="s">
        <v>7494</v>
      </c>
      <c r="C9528" s="190" t="s">
        <v>7493</v>
      </c>
      <c r="D9528" s="190" t="s">
        <v>976</v>
      </c>
      <c r="E9528" s="190" t="s">
        <v>20867</v>
      </c>
      <c r="F9528" s="190" t="s">
        <v>20869</v>
      </c>
      <c r="G9528" s="192">
        <v>12393.06</v>
      </c>
      <c r="H9528" s="191">
        <v>356.5</v>
      </c>
      <c r="I9528" s="188">
        <v>34.763141654978959</v>
      </c>
      <c r="J9528" s="192">
        <v>12770</v>
      </c>
      <c r="K9528" s="191">
        <v>351.5</v>
      </c>
      <c r="L9528" s="193">
        <v>36.330014224751068</v>
      </c>
    </row>
    <row r="9529" spans="1:12" x14ac:dyDescent="0.25">
      <c r="A9529" s="239" t="s">
        <v>19962</v>
      </c>
      <c r="B9529" s="189" t="s">
        <v>7494</v>
      </c>
      <c r="C9529" s="190" t="s">
        <v>7493</v>
      </c>
      <c r="D9529" s="190" t="s">
        <v>19963</v>
      </c>
      <c r="E9529" s="190" t="s">
        <v>20867</v>
      </c>
      <c r="F9529" s="190" t="s">
        <v>20868</v>
      </c>
      <c r="G9529" s="192">
        <v>0</v>
      </c>
      <c r="H9529" s="191">
        <v>10.7</v>
      </c>
      <c r="I9529" s="188">
        <v>0</v>
      </c>
      <c r="J9529" s="192">
        <v>0</v>
      </c>
      <c r="K9529" s="191">
        <v>9.8000000000000007</v>
      </c>
      <c r="L9529" s="193">
        <v>0</v>
      </c>
    </row>
    <row r="9530" spans="1:12" x14ac:dyDescent="0.25">
      <c r="A9530" s="239" t="s">
        <v>19964</v>
      </c>
      <c r="B9530" s="189" t="s">
        <v>7494</v>
      </c>
      <c r="C9530" s="190" t="s">
        <v>7493</v>
      </c>
      <c r="D9530" s="190" t="s">
        <v>19965</v>
      </c>
      <c r="E9530" s="190" t="s">
        <v>20867</v>
      </c>
      <c r="F9530" s="190" t="s">
        <v>20868</v>
      </c>
      <c r="G9530" s="192">
        <v>0</v>
      </c>
      <c r="H9530" s="191">
        <v>4.3</v>
      </c>
      <c r="I9530" s="188">
        <v>0</v>
      </c>
      <c r="J9530" s="192">
        <v>0</v>
      </c>
      <c r="K9530" s="191">
        <v>4.8</v>
      </c>
      <c r="L9530" s="193">
        <v>0</v>
      </c>
    </row>
    <row r="9531" spans="1:12" x14ac:dyDescent="0.25">
      <c r="A9531" s="239" t="s">
        <v>19966</v>
      </c>
      <c r="B9531" s="189" t="s">
        <v>7494</v>
      </c>
      <c r="C9531" s="190" t="s">
        <v>7493</v>
      </c>
      <c r="D9531" s="190" t="s">
        <v>977</v>
      </c>
      <c r="E9531" s="190" t="s">
        <v>20867</v>
      </c>
      <c r="F9531" s="190" t="s">
        <v>20869</v>
      </c>
      <c r="G9531" s="192">
        <v>372441.76</v>
      </c>
      <c r="H9531" s="191">
        <v>4894.7</v>
      </c>
      <c r="I9531" s="188">
        <v>76.090824769648805</v>
      </c>
      <c r="J9531" s="192">
        <v>350112</v>
      </c>
      <c r="K9531" s="191">
        <v>4162.3999999999996</v>
      </c>
      <c r="L9531" s="193">
        <v>84.113011724005389</v>
      </c>
    </row>
    <row r="9532" spans="1:12" x14ac:dyDescent="0.25">
      <c r="A9532" s="239" t="s">
        <v>19967</v>
      </c>
      <c r="B9532" s="189" t="s">
        <v>7494</v>
      </c>
      <c r="C9532" s="190" t="s">
        <v>7493</v>
      </c>
      <c r="D9532" s="190" t="s">
        <v>19968</v>
      </c>
      <c r="E9532" s="190" t="s">
        <v>20867</v>
      </c>
      <c r="F9532" s="190" t="s">
        <v>20868</v>
      </c>
      <c r="G9532" s="192">
        <v>0</v>
      </c>
      <c r="H9532" s="191">
        <v>0</v>
      </c>
      <c r="I9532" s="188">
        <v>0</v>
      </c>
      <c r="J9532" s="192">
        <v>0</v>
      </c>
      <c r="K9532" s="191">
        <v>0</v>
      </c>
      <c r="L9532" s="193">
        <v>0</v>
      </c>
    </row>
    <row r="9533" spans="1:12" x14ac:dyDescent="0.25">
      <c r="A9533" s="239" t="s">
        <v>19969</v>
      </c>
      <c r="B9533" s="189" t="s">
        <v>7494</v>
      </c>
      <c r="C9533" s="190" t="s">
        <v>7493</v>
      </c>
      <c r="D9533" s="190" t="s">
        <v>978</v>
      </c>
      <c r="E9533" s="190" t="s">
        <v>20867</v>
      </c>
      <c r="F9533" s="190" t="s">
        <v>20869</v>
      </c>
      <c r="G9533" s="192">
        <v>5163.51</v>
      </c>
      <c r="H9533" s="191">
        <v>153.6</v>
      </c>
      <c r="I9533" s="188">
        <v>33.616601562500001</v>
      </c>
      <c r="J9533" s="192">
        <v>5364</v>
      </c>
      <c r="K9533" s="191">
        <v>161.1</v>
      </c>
      <c r="L9533" s="193">
        <v>33.296089385474865</v>
      </c>
    </row>
    <row r="9534" spans="1:12" x14ac:dyDescent="0.25">
      <c r="A9534" s="239" t="s">
        <v>19970</v>
      </c>
      <c r="B9534" s="189" t="s">
        <v>7494</v>
      </c>
      <c r="C9534" s="190" t="s">
        <v>7493</v>
      </c>
      <c r="D9534" s="190" t="s">
        <v>979</v>
      </c>
      <c r="E9534" s="190" t="s">
        <v>20867</v>
      </c>
      <c r="F9534" s="190" t="s">
        <v>20869</v>
      </c>
      <c r="G9534" s="192">
        <v>3276.72</v>
      </c>
      <c r="H9534" s="191">
        <v>106.1</v>
      </c>
      <c r="I9534" s="188">
        <v>30.883317624882185</v>
      </c>
      <c r="J9534" s="192">
        <v>3670</v>
      </c>
      <c r="K9534" s="191">
        <v>107.8</v>
      </c>
      <c r="L9534" s="193">
        <v>34.044526901669762</v>
      </c>
    </row>
    <row r="9535" spans="1:12" x14ac:dyDescent="0.25">
      <c r="A9535" s="239" t="s">
        <v>19971</v>
      </c>
      <c r="B9535" s="189" t="s">
        <v>7494</v>
      </c>
      <c r="C9535" s="190" t="s">
        <v>7493</v>
      </c>
      <c r="D9535" s="190" t="s">
        <v>19972</v>
      </c>
      <c r="E9535" s="190" t="s">
        <v>20867</v>
      </c>
      <c r="F9535" s="190" t="s">
        <v>20868</v>
      </c>
      <c r="G9535" s="192">
        <v>0</v>
      </c>
      <c r="H9535" s="191">
        <v>22.6</v>
      </c>
      <c r="I9535" s="188">
        <v>0</v>
      </c>
      <c r="J9535" s="192">
        <v>0</v>
      </c>
      <c r="K9535" s="191">
        <v>26.1</v>
      </c>
      <c r="L9535" s="193">
        <v>0</v>
      </c>
    </row>
    <row r="9536" spans="1:12" x14ac:dyDescent="0.25">
      <c r="A9536" s="239" t="s">
        <v>19973</v>
      </c>
      <c r="B9536" s="189" t="s">
        <v>7494</v>
      </c>
      <c r="C9536" s="190" t="s">
        <v>7493</v>
      </c>
      <c r="D9536" s="190" t="s">
        <v>19974</v>
      </c>
      <c r="E9536" s="190" t="s">
        <v>20867</v>
      </c>
      <c r="F9536" s="190" t="s">
        <v>20868</v>
      </c>
      <c r="G9536" s="192">
        <v>0</v>
      </c>
      <c r="H9536" s="191">
        <v>12.8</v>
      </c>
      <c r="I9536" s="188">
        <v>0</v>
      </c>
      <c r="J9536" s="192">
        <v>0</v>
      </c>
      <c r="K9536" s="191">
        <v>11.4</v>
      </c>
      <c r="L9536" s="193">
        <v>0</v>
      </c>
    </row>
    <row r="9537" spans="1:12" x14ac:dyDescent="0.25">
      <c r="A9537" s="239" t="s">
        <v>19975</v>
      </c>
      <c r="B9537" s="189" t="s">
        <v>7494</v>
      </c>
      <c r="C9537" s="190" t="s">
        <v>7493</v>
      </c>
      <c r="D9537" s="190" t="s">
        <v>980</v>
      </c>
      <c r="E9537" s="190" t="s">
        <v>20867</v>
      </c>
      <c r="F9537" s="190" t="s">
        <v>20869</v>
      </c>
      <c r="G9537" s="192">
        <v>4119.09</v>
      </c>
      <c r="H9537" s="191">
        <v>172.7</v>
      </c>
      <c r="I9537" s="188">
        <v>23.851129125651422</v>
      </c>
      <c r="J9537" s="192">
        <v>4384</v>
      </c>
      <c r="K9537" s="191">
        <v>184.1</v>
      </c>
      <c r="L9537" s="193">
        <v>23.81314502987507</v>
      </c>
    </row>
    <row r="9538" spans="1:12" x14ac:dyDescent="0.25">
      <c r="A9538" s="239" t="s">
        <v>19976</v>
      </c>
      <c r="B9538" s="189" t="s">
        <v>7494</v>
      </c>
      <c r="C9538" s="190" t="s">
        <v>7493</v>
      </c>
      <c r="D9538" s="190" t="s">
        <v>19977</v>
      </c>
      <c r="E9538" s="190" t="s">
        <v>20867</v>
      </c>
      <c r="F9538" s="190" t="s">
        <v>20868</v>
      </c>
      <c r="G9538" s="192">
        <v>0</v>
      </c>
      <c r="H9538" s="191">
        <v>51.1</v>
      </c>
      <c r="I9538" s="188">
        <v>0</v>
      </c>
      <c r="J9538" s="192">
        <v>0</v>
      </c>
      <c r="K9538" s="191">
        <v>55</v>
      </c>
      <c r="L9538" s="193">
        <v>0</v>
      </c>
    </row>
    <row r="9539" spans="1:12" x14ac:dyDescent="0.25">
      <c r="A9539" s="239" t="s">
        <v>19978</v>
      </c>
      <c r="B9539" s="189" t="s">
        <v>7494</v>
      </c>
      <c r="C9539" s="190" t="s">
        <v>7493</v>
      </c>
      <c r="D9539" s="190" t="s">
        <v>981</v>
      </c>
      <c r="E9539" s="190" t="s">
        <v>20867</v>
      </c>
      <c r="F9539" s="190" t="s">
        <v>20869</v>
      </c>
      <c r="G9539" s="192">
        <v>5082.1099999999997</v>
      </c>
      <c r="H9539" s="191">
        <v>82.5</v>
      </c>
      <c r="I9539" s="188">
        <v>61.601333333333329</v>
      </c>
      <c r="J9539" s="192">
        <v>6002</v>
      </c>
      <c r="K9539" s="191">
        <v>83.4</v>
      </c>
      <c r="L9539" s="193">
        <v>71.966426858513188</v>
      </c>
    </row>
    <row r="9540" spans="1:12" x14ac:dyDescent="0.25">
      <c r="A9540" s="239" t="s">
        <v>19979</v>
      </c>
      <c r="B9540" s="189" t="s">
        <v>7494</v>
      </c>
      <c r="C9540" s="190" t="s">
        <v>7493</v>
      </c>
      <c r="D9540" s="190" t="s">
        <v>1608</v>
      </c>
      <c r="E9540" s="190" t="s">
        <v>20867</v>
      </c>
      <c r="F9540" s="190" t="s">
        <v>20869</v>
      </c>
      <c r="G9540" s="192">
        <v>3031.38</v>
      </c>
      <c r="H9540" s="191">
        <v>269.89999999999998</v>
      </c>
      <c r="I9540" s="188">
        <v>11.231493145609486</v>
      </c>
      <c r="J9540" s="192">
        <v>3723</v>
      </c>
      <c r="K9540" s="191">
        <v>285.3</v>
      </c>
      <c r="L9540" s="193">
        <v>13.049421661409042</v>
      </c>
    </row>
    <row r="9541" spans="1:12" x14ac:dyDescent="0.25">
      <c r="A9541" s="239" t="s">
        <v>19980</v>
      </c>
      <c r="B9541" s="189" t="s">
        <v>7494</v>
      </c>
      <c r="C9541" s="190" t="s">
        <v>7493</v>
      </c>
      <c r="D9541" s="190" t="s">
        <v>989</v>
      </c>
      <c r="E9541" s="190" t="s">
        <v>20867</v>
      </c>
      <c r="F9541" s="190" t="s">
        <v>20869</v>
      </c>
      <c r="G9541" s="192">
        <v>1649.38</v>
      </c>
      <c r="H9541" s="191">
        <v>76.599999999999994</v>
      </c>
      <c r="I9541" s="188">
        <v>21.532375979112274</v>
      </c>
      <c r="J9541" s="192">
        <v>1552</v>
      </c>
      <c r="K9541" s="191">
        <v>78.400000000000006</v>
      </c>
      <c r="L9541" s="193">
        <v>19.795918367346939</v>
      </c>
    </row>
    <row r="9542" spans="1:12" x14ac:dyDescent="0.25">
      <c r="A9542" s="239" t="s">
        <v>19981</v>
      </c>
      <c r="B9542" s="189" t="s">
        <v>7494</v>
      </c>
      <c r="C9542" s="190" t="s">
        <v>7493</v>
      </c>
      <c r="D9542" s="190" t="s">
        <v>6534</v>
      </c>
      <c r="E9542" s="190" t="s">
        <v>20867</v>
      </c>
      <c r="F9542" s="190" t="s">
        <v>20868</v>
      </c>
      <c r="G9542" s="192">
        <v>0</v>
      </c>
      <c r="H9542" s="191">
        <v>14.4</v>
      </c>
      <c r="I9542" s="188">
        <v>0</v>
      </c>
      <c r="J9542" s="192">
        <v>0</v>
      </c>
      <c r="K9542" s="191">
        <v>15.9</v>
      </c>
      <c r="L9542" s="193">
        <v>0</v>
      </c>
    </row>
    <row r="9543" spans="1:12" x14ac:dyDescent="0.25">
      <c r="A9543" s="239" t="s">
        <v>19982</v>
      </c>
      <c r="B9543" s="189" t="s">
        <v>7494</v>
      </c>
      <c r="C9543" s="190" t="s">
        <v>7493</v>
      </c>
      <c r="D9543" s="190" t="s">
        <v>990</v>
      </c>
      <c r="E9543" s="190" t="s">
        <v>20867</v>
      </c>
      <c r="F9543" s="190" t="s">
        <v>20869</v>
      </c>
      <c r="G9543" s="192">
        <v>267.45999999999998</v>
      </c>
      <c r="H9543" s="191">
        <v>21.1</v>
      </c>
      <c r="I9543" s="188">
        <v>12.675829383886255</v>
      </c>
      <c r="J9543" s="192">
        <v>309</v>
      </c>
      <c r="K9543" s="191">
        <v>21.6</v>
      </c>
      <c r="L9543" s="193">
        <v>14.305555555555555</v>
      </c>
    </row>
    <row r="9544" spans="1:12" x14ac:dyDescent="0.25">
      <c r="A9544" s="239" t="s">
        <v>19983</v>
      </c>
      <c r="B9544" s="189" t="s">
        <v>7494</v>
      </c>
      <c r="C9544" s="190" t="s">
        <v>7493</v>
      </c>
      <c r="D9544" s="190" t="s">
        <v>991</v>
      </c>
      <c r="E9544" s="190" t="s">
        <v>20867</v>
      </c>
      <c r="F9544" s="190" t="s">
        <v>20869</v>
      </c>
      <c r="G9544" s="192">
        <v>89.16</v>
      </c>
      <c r="H9544" s="191">
        <v>36.4</v>
      </c>
      <c r="I9544" s="188">
        <v>2.4494505494505496</v>
      </c>
      <c r="J9544" s="192">
        <v>56</v>
      </c>
      <c r="K9544" s="191">
        <v>37.6</v>
      </c>
      <c r="L9544" s="193">
        <v>1.4893617021276595</v>
      </c>
    </row>
    <row r="9545" spans="1:12" x14ac:dyDescent="0.25">
      <c r="A9545" s="239" t="s">
        <v>19984</v>
      </c>
      <c r="B9545" s="189" t="s">
        <v>7494</v>
      </c>
      <c r="C9545" s="190" t="s">
        <v>7493</v>
      </c>
      <c r="D9545" s="190" t="s">
        <v>992</v>
      </c>
      <c r="E9545" s="190" t="s">
        <v>20867</v>
      </c>
      <c r="F9545" s="190" t="s">
        <v>20869</v>
      </c>
      <c r="G9545" s="192">
        <v>4364.42</v>
      </c>
      <c r="H9545" s="191">
        <v>114.7</v>
      </c>
      <c r="I9545" s="188">
        <v>38.050741063644288</v>
      </c>
      <c r="J9545" s="192">
        <v>4028</v>
      </c>
      <c r="K9545" s="191">
        <v>110.2</v>
      </c>
      <c r="L9545" s="193">
        <v>36.551724137931032</v>
      </c>
    </row>
    <row r="9546" spans="1:12" x14ac:dyDescent="0.25">
      <c r="A9546" s="239" t="s">
        <v>19985</v>
      </c>
      <c r="B9546" s="189" t="s">
        <v>7494</v>
      </c>
      <c r="C9546" s="190" t="s">
        <v>7493</v>
      </c>
      <c r="D9546" s="190" t="s">
        <v>993</v>
      </c>
      <c r="E9546" s="190" t="s">
        <v>20867</v>
      </c>
      <c r="F9546" s="190" t="s">
        <v>20869</v>
      </c>
      <c r="G9546" s="192">
        <v>5260.48</v>
      </c>
      <c r="H9546" s="191">
        <v>166.9</v>
      </c>
      <c r="I9546" s="188">
        <v>31.518753744757337</v>
      </c>
      <c r="J9546" s="192">
        <v>5172</v>
      </c>
      <c r="K9546" s="191">
        <v>155.80000000000001</v>
      </c>
      <c r="L9546" s="193">
        <v>33.196405648267003</v>
      </c>
    </row>
    <row r="9547" spans="1:12" x14ac:dyDescent="0.25">
      <c r="A9547" s="239" t="s">
        <v>19986</v>
      </c>
      <c r="B9547" s="189" t="s">
        <v>7494</v>
      </c>
      <c r="C9547" s="190" t="s">
        <v>7493</v>
      </c>
      <c r="D9547" s="190" t="s">
        <v>19987</v>
      </c>
      <c r="E9547" s="190" t="s">
        <v>20867</v>
      </c>
      <c r="F9547" s="190" t="s">
        <v>20868</v>
      </c>
      <c r="G9547" s="192">
        <v>0</v>
      </c>
      <c r="H9547" s="191">
        <v>37.799999999999997</v>
      </c>
      <c r="I9547" s="188">
        <v>0</v>
      </c>
      <c r="J9547" s="192">
        <v>0</v>
      </c>
      <c r="K9547" s="191">
        <v>37</v>
      </c>
      <c r="L9547" s="193">
        <v>0</v>
      </c>
    </row>
    <row r="9548" spans="1:12" x14ac:dyDescent="0.25">
      <c r="A9548" s="239" t="s">
        <v>19988</v>
      </c>
      <c r="B9548" s="189" t="s">
        <v>7494</v>
      </c>
      <c r="C9548" s="190" t="s">
        <v>7493</v>
      </c>
      <c r="D9548" s="190" t="s">
        <v>19989</v>
      </c>
      <c r="E9548" s="190" t="s">
        <v>20867</v>
      </c>
      <c r="F9548" s="190" t="s">
        <v>20868</v>
      </c>
      <c r="G9548" s="192">
        <v>0</v>
      </c>
      <c r="H9548" s="191">
        <v>59.5</v>
      </c>
      <c r="I9548" s="188">
        <v>0</v>
      </c>
      <c r="J9548" s="192">
        <v>0</v>
      </c>
      <c r="K9548" s="191">
        <v>60.5</v>
      </c>
      <c r="L9548" s="193">
        <v>0</v>
      </c>
    </row>
    <row r="9549" spans="1:12" x14ac:dyDescent="0.25">
      <c r="A9549" s="239" t="s">
        <v>19990</v>
      </c>
      <c r="B9549" s="189" t="s">
        <v>7494</v>
      </c>
      <c r="C9549" s="190" t="s">
        <v>7493</v>
      </c>
      <c r="D9549" s="190" t="s">
        <v>2287</v>
      </c>
      <c r="E9549" s="190" t="s">
        <v>20867</v>
      </c>
      <c r="F9549" s="190" t="s">
        <v>20869</v>
      </c>
      <c r="G9549" s="192">
        <v>14047.29</v>
      </c>
      <c r="H9549" s="191">
        <v>291.89999999999998</v>
      </c>
      <c r="I9549" s="188">
        <v>48.123638232271333</v>
      </c>
      <c r="J9549" s="192">
        <v>15188</v>
      </c>
      <c r="K9549" s="191">
        <v>307.2</v>
      </c>
      <c r="L9549" s="193">
        <v>49.440104166666671</v>
      </c>
    </row>
    <row r="9550" spans="1:12" x14ac:dyDescent="0.25">
      <c r="A9550" s="239" t="s">
        <v>19991</v>
      </c>
      <c r="B9550" s="189" t="s">
        <v>7494</v>
      </c>
      <c r="C9550" s="190" t="s">
        <v>7493</v>
      </c>
      <c r="D9550" s="190" t="s">
        <v>994</v>
      </c>
      <c r="E9550" s="190" t="s">
        <v>20867</v>
      </c>
      <c r="F9550" s="190" t="s">
        <v>20869</v>
      </c>
      <c r="G9550" s="192">
        <v>19525.71</v>
      </c>
      <c r="H9550" s="191">
        <v>628.5</v>
      </c>
      <c r="I9550" s="188">
        <v>31.067159904534606</v>
      </c>
      <c r="J9550" s="192">
        <v>19500</v>
      </c>
      <c r="K9550" s="191">
        <v>653.79999999999995</v>
      </c>
      <c r="L9550" s="193">
        <v>29.825634750688288</v>
      </c>
    </row>
    <row r="9551" spans="1:12" x14ac:dyDescent="0.25">
      <c r="A9551" s="239" t="s">
        <v>19992</v>
      </c>
      <c r="B9551" s="189" t="s">
        <v>7494</v>
      </c>
      <c r="C9551" s="190" t="s">
        <v>7493</v>
      </c>
      <c r="D9551" s="190" t="s">
        <v>995</v>
      </c>
      <c r="E9551" s="190" t="s">
        <v>20867</v>
      </c>
      <c r="F9551" s="190" t="s">
        <v>20869</v>
      </c>
      <c r="G9551" s="192">
        <v>6597.88</v>
      </c>
      <c r="H9551" s="191">
        <v>149.1</v>
      </c>
      <c r="I9551" s="188">
        <v>44.251374916163648</v>
      </c>
      <c r="J9551" s="192">
        <v>7007</v>
      </c>
      <c r="K9551" s="191">
        <v>156.5</v>
      </c>
      <c r="L9551" s="193">
        <v>44.773162939297123</v>
      </c>
    </row>
    <row r="9552" spans="1:12" x14ac:dyDescent="0.25">
      <c r="A9552" s="239" t="s">
        <v>19993</v>
      </c>
      <c r="B9552" s="189" t="s">
        <v>7494</v>
      </c>
      <c r="C9552" s="190" t="s">
        <v>7493</v>
      </c>
      <c r="D9552" s="190" t="s">
        <v>996</v>
      </c>
      <c r="E9552" s="190" t="s">
        <v>20867</v>
      </c>
      <c r="F9552" s="190" t="s">
        <v>20869</v>
      </c>
      <c r="G9552" s="192">
        <v>1694.02</v>
      </c>
      <c r="H9552" s="191">
        <v>112.9</v>
      </c>
      <c r="I9552" s="188">
        <v>15.00460584588131</v>
      </c>
      <c r="J9552" s="192">
        <v>1509</v>
      </c>
      <c r="K9552" s="191">
        <v>116.9</v>
      </c>
      <c r="L9552" s="193">
        <v>12.908468776732249</v>
      </c>
    </row>
    <row r="9553" spans="1:12" x14ac:dyDescent="0.25">
      <c r="A9553" s="239" t="s">
        <v>19994</v>
      </c>
      <c r="B9553" s="189" t="s">
        <v>7494</v>
      </c>
      <c r="C9553" s="190" t="s">
        <v>7493</v>
      </c>
      <c r="D9553" s="190" t="s">
        <v>19995</v>
      </c>
      <c r="E9553" s="190" t="s">
        <v>20867</v>
      </c>
      <c r="F9553" s="190" t="s">
        <v>20868</v>
      </c>
      <c r="G9553" s="192">
        <v>0</v>
      </c>
      <c r="H9553" s="191">
        <v>12.6</v>
      </c>
      <c r="I9553" s="188">
        <v>0</v>
      </c>
      <c r="J9553" s="192">
        <v>0</v>
      </c>
      <c r="K9553" s="191">
        <v>11.3</v>
      </c>
      <c r="L9553" s="193">
        <v>0</v>
      </c>
    </row>
    <row r="9554" spans="1:12" x14ac:dyDescent="0.25">
      <c r="A9554" s="239" t="s">
        <v>19996</v>
      </c>
      <c r="B9554" s="189" t="s">
        <v>7494</v>
      </c>
      <c r="C9554" s="190" t="s">
        <v>7493</v>
      </c>
      <c r="D9554" s="190" t="s">
        <v>997</v>
      </c>
      <c r="E9554" s="190" t="s">
        <v>20867</v>
      </c>
      <c r="F9554" s="190" t="s">
        <v>20869</v>
      </c>
      <c r="G9554" s="192">
        <v>2139.73</v>
      </c>
      <c r="H9554" s="191">
        <v>105</v>
      </c>
      <c r="I9554" s="188">
        <v>20.378380952380951</v>
      </c>
      <c r="J9554" s="192">
        <v>2223</v>
      </c>
      <c r="K9554" s="191">
        <v>112.5</v>
      </c>
      <c r="L9554" s="193">
        <v>19.760000000000002</v>
      </c>
    </row>
    <row r="9555" spans="1:12" x14ac:dyDescent="0.25">
      <c r="A9555" s="239" t="s">
        <v>19997</v>
      </c>
      <c r="B9555" s="189" t="s">
        <v>7494</v>
      </c>
      <c r="C9555" s="190" t="s">
        <v>7493</v>
      </c>
      <c r="D9555" s="190" t="s">
        <v>6315</v>
      </c>
      <c r="E9555" s="190" t="s">
        <v>20867</v>
      </c>
      <c r="F9555" s="190" t="s">
        <v>20869</v>
      </c>
      <c r="G9555" s="192">
        <v>3998.72</v>
      </c>
      <c r="H9555" s="191">
        <v>136.1</v>
      </c>
      <c r="I9555" s="188">
        <v>29.380749448934608</v>
      </c>
      <c r="J9555" s="192">
        <v>4265</v>
      </c>
      <c r="K9555" s="191">
        <v>145.9</v>
      </c>
      <c r="L9555" s="193">
        <v>29.232350925291293</v>
      </c>
    </row>
    <row r="9556" spans="1:12" x14ac:dyDescent="0.25">
      <c r="A9556" s="239" t="s">
        <v>19998</v>
      </c>
      <c r="B9556" s="189" t="s">
        <v>7494</v>
      </c>
      <c r="C9556" s="190" t="s">
        <v>7493</v>
      </c>
      <c r="D9556" s="190" t="s">
        <v>8873</v>
      </c>
      <c r="E9556" s="190" t="s">
        <v>20867</v>
      </c>
      <c r="F9556" s="190" t="s">
        <v>20869</v>
      </c>
      <c r="G9556" s="192">
        <v>9718.26</v>
      </c>
      <c r="H9556" s="191">
        <v>352.4</v>
      </c>
      <c r="I9556" s="188">
        <v>27.57735527809308</v>
      </c>
      <c r="J9556" s="192">
        <v>10325</v>
      </c>
      <c r="K9556" s="191">
        <v>368.2</v>
      </c>
      <c r="L9556" s="193">
        <v>28.041825095057035</v>
      </c>
    </row>
    <row r="9557" spans="1:12" x14ac:dyDescent="0.25">
      <c r="A9557" s="239" t="s">
        <v>19999</v>
      </c>
      <c r="B9557" s="189" t="s">
        <v>7494</v>
      </c>
      <c r="C9557" s="190" t="s">
        <v>7493</v>
      </c>
      <c r="D9557" s="190" t="s">
        <v>998</v>
      </c>
      <c r="E9557" s="190" t="s">
        <v>20867</v>
      </c>
      <c r="F9557" s="190" t="s">
        <v>20869</v>
      </c>
      <c r="G9557" s="192">
        <v>802.4</v>
      </c>
      <c r="H9557" s="191">
        <v>71.3</v>
      </c>
      <c r="I9557" s="188">
        <v>11.253856942496494</v>
      </c>
      <c r="J9557" s="192">
        <v>476</v>
      </c>
      <c r="K9557" s="191">
        <v>71.3</v>
      </c>
      <c r="L9557" s="193">
        <v>6.6760168302945306</v>
      </c>
    </row>
    <row r="9558" spans="1:12" x14ac:dyDescent="0.25">
      <c r="A9558" s="239" t="s">
        <v>20000</v>
      </c>
      <c r="B9558" s="189" t="s">
        <v>7494</v>
      </c>
      <c r="C9558" s="190" t="s">
        <v>7493</v>
      </c>
      <c r="D9558" s="190" t="s">
        <v>20001</v>
      </c>
      <c r="E9558" s="190" t="s">
        <v>20867</v>
      </c>
      <c r="F9558" s="190" t="s">
        <v>20868</v>
      </c>
      <c r="G9558" s="192">
        <v>0</v>
      </c>
      <c r="H9558" s="191">
        <v>33.299999999999997</v>
      </c>
      <c r="I9558" s="188">
        <v>0</v>
      </c>
      <c r="J9558" s="192">
        <v>0</v>
      </c>
      <c r="K9558" s="191">
        <v>35.299999999999997</v>
      </c>
      <c r="L9558" s="193">
        <v>0</v>
      </c>
    </row>
    <row r="9559" spans="1:12" x14ac:dyDescent="0.25">
      <c r="A9559" s="239" t="s">
        <v>20002</v>
      </c>
      <c r="B9559" s="189" t="s">
        <v>7494</v>
      </c>
      <c r="C9559" s="190" t="s">
        <v>7493</v>
      </c>
      <c r="D9559" s="190" t="s">
        <v>20003</v>
      </c>
      <c r="E9559" s="190" t="s">
        <v>20867</v>
      </c>
      <c r="F9559" s="190" t="s">
        <v>20868</v>
      </c>
      <c r="G9559" s="192">
        <v>0</v>
      </c>
      <c r="H9559" s="191">
        <v>50.3</v>
      </c>
      <c r="I9559" s="188">
        <v>0</v>
      </c>
      <c r="J9559" s="192">
        <v>0</v>
      </c>
      <c r="K9559" s="191">
        <v>52.2</v>
      </c>
      <c r="L9559" s="193">
        <v>0</v>
      </c>
    </row>
    <row r="9560" spans="1:12" x14ac:dyDescent="0.25">
      <c r="A9560" s="239" t="s">
        <v>20004</v>
      </c>
      <c r="B9560" s="189" t="s">
        <v>7494</v>
      </c>
      <c r="C9560" s="190" t="s">
        <v>7493</v>
      </c>
      <c r="D9560" s="190" t="s">
        <v>999</v>
      </c>
      <c r="E9560" s="190" t="s">
        <v>20867</v>
      </c>
      <c r="F9560" s="190" t="s">
        <v>20869</v>
      </c>
      <c r="G9560" s="192">
        <v>89069.2</v>
      </c>
      <c r="H9560" s="191">
        <v>1183.8</v>
      </c>
      <c r="I9560" s="188">
        <v>75.240074336881236</v>
      </c>
      <c r="J9560" s="192">
        <v>88494</v>
      </c>
      <c r="K9560" s="191">
        <v>1094.3</v>
      </c>
      <c r="L9560" s="193">
        <v>80.868134880745686</v>
      </c>
    </row>
    <row r="9561" spans="1:12" x14ac:dyDescent="0.25">
      <c r="A9561" s="239" t="s">
        <v>20005</v>
      </c>
      <c r="B9561" s="189" t="s">
        <v>7494</v>
      </c>
      <c r="C9561" s="190" t="s">
        <v>7493</v>
      </c>
      <c r="D9561" s="190" t="s">
        <v>2595</v>
      </c>
      <c r="E9561" s="190" t="s">
        <v>20867</v>
      </c>
      <c r="F9561" s="190" t="s">
        <v>20869</v>
      </c>
      <c r="G9561" s="192">
        <v>7043.54</v>
      </c>
      <c r="H9561" s="191">
        <v>227.9</v>
      </c>
      <c r="I9561" s="188">
        <v>30.906274681878017</v>
      </c>
      <c r="J9561" s="192">
        <v>7801</v>
      </c>
      <c r="K9561" s="191">
        <v>230.3</v>
      </c>
      <c r="L9561" s="193">
        <v>33.873208858011289</v>
      </c>
    </row>
    <row r="9562" spans="1:12" x14ac:dyDescent="0.25">
      <c r="A9562" s="239" t="s">
        <v>20006</v>
      </c>
      <c r="B9562" s="189" t="s">
        <v>7494</v>
      </c>
      <c r="C9562" s="190" t="s">
        <v>7493</v>
      </c>
      <c r="D9562" s="190" t="s">
        <v>1000</v>
      </c>
      <c r="E9562" s="190" t="s">
        <v>20867</v>
      </c>
      <c r="F9562" s="190" t="s">
        <v>20869</v>
      </c>
      <c r="G9562" s="192">
        <v>14809.21</v>
      </c>
      <c r="H9562" s="191">
        <v>658.8</v>
      </c>
      <c r="I9562" s="188">
        <v>22.479068002428658</v>
      </c>
      <c r="J9562" s="192">
        <v>14371</v>
      </c>
      <c r="K9562" s="191">
        <v>690.7</v>
      </c>
      <c r="L9562" s="193">
        <v>20.806428261184305</v>
      </c>
    </row>
    <row r="9563" spans="1:12" x14ac:dyDescent="0.25">
      <c r="A9563" s="239" t="s">
        <v>20007</v>
      </c>
      <c r="B9563" s="189" t="s">
        <v>7494</v>
      </c>
      <c r="C9563" s="190" t="s">
        <v>7493</v>
      </c>
      <c r="D9563" s="190" t="s">
        <v>4919</v>
      </c>
      <c r="E9563" s="190" t="s">
        <v>20867</v>
      </c>
      <c r="F9563" s="190" t="s">
        <v>20869</v>
      </c>
      <c r="G9563" s="192">
        <v>11751.98</v>
      </c>
      <c r="H9563" s="191">
        <v>397.3</v>
      </c>
      <c r="I9563" s="188">
        <v>29.579612383589225</v>
      </c>
      <c r="J9563" s="192">
        <v>11447</v>
      </c>
      <c r="K9563" s="191">
        <v>398.5</v>
      </c>
      <c r="L9563" s="193">
        <v>28.725219573400253</v>
      </c>
    </row>
    <row r="9564" spans="1:12" x14ac:dyDescent="0.25">
      <c r="A9564" s="239" t="s">
        <v>20008</v>
      </c>
      <c r="B9564" s="189" t="s">
        <v>7494</v>
      </c>
      <c r="C9564" s="190" t="s">
        <v>7493</v>
      </c>
      <c r="D9564" s="190" t="s">
        <v>1001</v>
      </c>
      <c r="E9564" s="190" t="s">
        <v>20867</v>
      </c>
      <c r="F9564" s="190" t="s">
        <v>20869</v>
      </c>
      <c r="G9564" s="192">
        <v>103901.56</v>
      </c>
      <c r="H9564" s="191">
        <v>1189.0999999999999</v>
      </c>
      <c r="I9564" s="188">
        <v>87.378319737616692</v>
      </c>
      <c r="J9564" s="192">
        <v>115101</v>
      </c>
      <c r="K9564" s="191">
        <v>1255.0999999999999</v>
      </c>
      <c r="L9564" s="193">
        <v>91.706636921360854</v>
      </c>
    </row>
    <row r="9565" spans="1:12" x14ac:dyDescent="0.25">
      <c r="A9565" s="239" t="s">
        <v>20009</v>
      </c>
      <c r="B9565" s="189" t="s">
        <v>7494</v>
      </c>
      <c r="C9565" s="190" t="s">
        <v>7493</v>
      </c>
      <c r="D9565" s="190" t="s">
        <v>1002</v>
      </c>
      <c r="E9565" s="190" t="s">
        <v>20867</v>
      </c>
      <c r="F9565" s="190" t="s">
        <v>20869</v>
      </c>
      <c r="G9565" s="192">
        <v>10610.02</v>
      </c>
      <c r="H9565" s="191">
        <v>227.5</v>
      </c>
      <c r="I9565" s="188">
        <v>46.637450549450548</v>
      </c>
      <c r="J9565" s="192">
        <v>10414</v>
      </c>
      <c r="K9565" s="191">
        <v>220.3</v>
      </c>
      <c r="L9565" s="193">
        <v>47.271901951883791</v>
      </c>
    </row>
    <row r="9566" spans="1:12" x14ac:dyDescent="0.25">
      <c r="A9566" s="239" t="s">
        <v>20010</v>
      </c>
      <c r="B9566" s="189" t="s">
        <v>7494</v>
      </c>
      <c r="C9566" s="190" t="s">
        <v>7493</v>
      </c>
      <c r="D9566" s="190" t="s">
        <v>20011</v>
      </c>
      <c r="E9566" s="190" t="s">
        <v>20867</v>
      </c>
      <c r="F9566" s="190" t="s">
        <v>20868</v>
      </c>
      <c r="G9566" s="192">
        <v>0</v>
      </c>
      <c r="H9566" s="191">
        <v>0</v>
      </c>
      <c r="I9566" s="188">
        <v>0</v>
      </c>
      <c r="J9566" s="192">
        <v>0</v>
      </c>
      <c r="K9566" s="191">
        <v>0</v>
      </c>
      <c r="L9566" s="193">
        <v>0</v>
      </c>
    </row>
    <row r="9567" spans="1:12" x14ac:dyDescent="0.25">
      <c r="A9567" s="239" t="s">
        <v>20012</v>
      </c>
      <c r="B9567" s="189" t="s">
        <v>7494</v>
      </c>
      <c r="C9567" s="190" t="s">
        <v>7493</v>
      </c>
      <c r="D9567" s="190" t="s">
        <v>1003</v>
      </c>
      <c r="E9567" s="190" t="s">
        <v>20867</v>
      </c>
      <c r="F9567" s="190" t="s">
        <v>20869</v>
      </c>
      <c r="G9567" s="192">
        <v>8781.86</v>
      </c>
      <c r="H9567" s="191">
        <v>125.8</v>
      </c>
      <c r="I9567" s="188">
        <v>69.808108108108115</v>
      </c>
      <c r="J9567" s="192">
        <v>9504</v>
      </c>
      <c r="K9567" s="191">
        <v>134.30000000000001</v>
      </c>
      <c r="L9567" s="193">
        <v>70.76693968726731</v>
      </c>
    </row>
    <row r="9568" spans="1:12" x14ac:dyDescent="0.25">
      <c r="A9568" s="239" t="s">
        <v>20013</v>
      </c>
      <c r="B9568" s="189" t="s">
        <v>7494</v>
      </c>
      <c r="C9568" s="190" t="s">
        <v>7493</v>
      </c>
      <c r="D9568" s="190" t="s">
        <v>1004</v>
      </c>
      <c r="E9568" s="190" t="s">
        <v>20867</v>
      </c>
      <c r="F9568" s="190" t="s">
        <v>20869</v>
      </c>
      <c r="G9568" s="192">
        <v>1693.91</v>
      </c>
      <c r="H9568" s="191">
        <v>132.6</v>
      </c>
      <c r="I9568" s="188">
        <v>12.774585218702867</v>
      </c>
      <c r="J9568" s="192">
        <v>1996</v>
      </c>
      <c r="K9568" s="191">
        <v>138.1</v>
      </c>
      <c r="L9568" s="193">
        <v>14.453294713975382</v>
      </c>
    </row>
    <row r="9569" spans="1:12" x14ac:dyDescent="0.25">
      <c r="A9569" s="239" t="s">
        <v>20014</v>
      </c>
      <c r="B9569" s="189" t="s">
        <v>7494</v>
      </c>
      <c r="C9569" s="190" t="s">
        <v>7493</v>
      </c>
      <c r="D9569" s="190" t="s">
        <v>20015</v>
      </c>
      <c r="E9569" s="190" t="s">
        <v>20867</v>
      </c>
      <c r="F9569" s="190" t="s">
        <v>20868</v>
      </c>
      <c r="G9569" s="192">
        <v>0</v>
      </c>
      <c r="H9569" s="191">
        <v>20.7</v>
      </c>
      <c r="I9569" s="188">
        <v>0</v>
      </c>
      <c r="J9569" s="192">
        <v>0</v>
      </c>
      <c r="K9569" s="191">
        <v>20.2</v>
      </c>
      <c r="L9569" s="193">
        <v>0</v>
      </c>
    </row>
    <row r="9570" spans="1:12" x14ac:dyDescent="0.25">
      <c r="A9570" s="239" t="s">
        <v>20016</v>
      </c>
      <c r="B9570" s="189" t="s">
        <v>7494</v>
      </c>
      <c r="C9570" s="190" t="s">
        <v>7493</v>
      </c>
      <c r="D9570" s="190" t="s">
        <v>20017</v>
      </c>
      <c r="E9570" s="190" t="s">
        <v>20867</v>
      </c>
      <c r="F9570" s="190" t="s">
        <v>20868</v>
      </c>
      <c r="G9570" s="192">
        <v>0</v>
      </c>
      <c r="H9570" s="191">
        <v>53.3</v>
      </c>
      <c r="I9570" s="188">
        <v>0</v>
      </c>
      <c r="J9570" s="192">
        <v>0</v>
      </c>
      <c r="K9570" s="191">
        <v>56.5</v>
      </c>
      <c r="L9570" s="193">
        <v>0</v>
      </c>
    </row>
    <row r="9571" spans="1:12" x14ac:dyDescent="0.25">
      <c r="A9571" s="239" t="s">
        <v>20018</v>
      </c>
      <c r="B9571" s="189" t="s">
        <v>7494</v>
      </c>
      <c r="C9571" s="190" t="s">
        <v>7493</v>
      </c>
      <c r="D9571" s="190" t="s">
        <v>1005</v>
      </c>
      <c r="E9571" s="190" t="s">
        <v>20867</v>
      </c>
      <c r="F9571" s="190" t="s">
        <v>20869</v>
      </c>
      <c r="G9571" s="192">
        <v>8247.2000000000007</v>
      </c>
      <c r="H9571" s="191">
        <v>315.60000000000002</v>
      </c>
      <c r="I9571" s="188">
        <v>26.131812420785806</v>
      </c>
      <c r="J9571" s="192">
        <v>9342</v>
      </c>
      <c r="K9571" s="191">
        <v>326.60000000000002</v>
      </c>
      <c r="L9571" s="193">
        <v>28.603796693202693</v>
      </c>
    </row>
    <row r="9572" spans="1:12" x14ac:dyDescent="0.25">
      <c r="A9572" s="239" t="s">
        <v>20019</v>
      </c>
      <c r="B9572" s="189" t="s">
        <v>7494</v>
      </c>
      <c r="C9572" s="190" t="s">
        <v>7493</v>
      </c>
      <c r="D9572" s="190" t="s">
        <v>20020</v>
      </c>
      <c r="E9572" s="190" t="s">
        <v>20867</v>
      </c>
      <c r="F9572" s="190" t="s">
        <v>20868</v>
      </c>
      <c r="G9572" s="192">
        <v>0</v>
      </c>
      <c r="H9572" s="191">
        <v>46.2</v>
      </c>
      <c r="I9572" s="188">
        <v>0</v>
      </c>
      <c r="J9572" s="192">
        <v>0</v>
      </c>
      <c r="K9572" s="191">
        <v>47.3</v>
      </c>
      <c r="L9572" s="193">
        <v>0</v>
      </c>
    </row>
    <row r="9573" spans="1:12" x14ac:dyDescent="0.25">
      <c r="A9573" s="239" t="s">
        <v>20021</v>
      </c>
      <c r="B9573" s="189" t="s">
        <v>7494</v>
      </c>
      <c r="C9573" s="190" t="s">
        <v>7493</v>
      </c>
      <c r="D9573" s="190" t="s">
        <v>168</v>
      </c>
      <c r="E9573" s="190" t="s">
        <v>20867</v>
      </c>
      <c r="F9573" s="190" t="s">
        <v>20869</v>
      </c>
      <c r="G9573" s="192">
        <v>2314.84</v>
      </c>
      <c r="H9573" s="191">
        <v>44.4</v>
      </c>
      <c r="I9573" s="188">
        <v>52.136036036036039</v>
      </c>
      <c r="J9573" s="192">
        <v>2532</v>
      </c>
      <c r="K9573" s="191">
        <v>44.9</v>
      </c>
      <c r="L9573" s="193">
        <v>56.391982182628063</v>
      </c>
    </row>
    <row r="9574" spans="1:12" x14ac:dyDescent="0.25">
      <c r="A9574" s="239" t="s">
        <v>20022</v>
      </c>
      <c r="B9574" s="189" t="s">
        <v>7494</v>
      </c>
      <c r="C9574" s="190" t="s">
        <v>7493</v>
      </c>
      <c r="D9574" s="190" t="s">
        <v>2066</v>
      </c>
      <c r="E9574" s="190" t="s">
        <v>20867</v>
      </c>
      <c r="F9574" s="190" t="s">
        <v>20869</v>
      </c>
      <c r="G9574" s="192">
        <v>4814.53</v>
      </c>
      <c r="H9574" s="191">
        <v>191.5</v>
      </c>
      <c r="I9574" s="188">
        <v>25.141148825065272</v>
      </c>
      <c r="J9574" s="192">
        <v>4875</v>
      </c>
      <c r="K9574" s="191">
        <v>202.4</v>
      </c>
      <c r="L9574" s="193">
        <v>24.085968379446641</v>
      </c>
    </row>
    <row r="9575" spans="1:12" x14ac:dyDescent="0.25">
      <c r="A9575" s="239" t="s">
        <v>20023</v>
      </c>
      <c r="B9575" s="189" t="s">
        <v>7494</v>
      </c>
      <c r="C9575" s="190" t="s">
        <v>7493</v>
      </c>
      <c r="D9575" s="190" t="s">
        <v>169</v>
      </c>
      <c r="E9575" s="190" t="s">
        <v>20867</v>
      </c>
      <c r="F9575" s="190" t="s">
        <v>20869</v>
      </c>
      <c r="G9575" s="192">
        <v>2585.66</v>
      </c>
      <c r="H9575" s="191">
        <v>87.6</v>
      </c>
      <c r="I9575" s="188">
        <v>29.516666666666666</v>
      </c>
      <c r="J9575" s="192">
        <v>2391</v>
      </c>
      <c r="K9575" s="191">
        <v>88.7</v>
      </c>
      <c r="L9575" s="193">
        <v>26.956031567080043</v>
      </c>
    </row>
    <row r="9576" spans="1:12" x14ac:dyDescent="0.25">
      <c r="A9576" s="239" t="s">
        <v>20024</v>
      </c>
      <c r="B9576" s="189" t="s">
        <v>7494</v>
      </c>
      <c r="C9576" s="190" t="s">
        <v>7493</v>
      </c>
      <c r="D9576" s="190" t="s">
        <v>170</v>
      </c>
      <c r="E9576" s="190" t="s">
        <v>20867</v>
      </c>
      <c r="F9576" s="190" t="s">
        <v>20869</v>
      </c>
      <c r="G9576" s="192">
        <v>2318.2199999999998</v>
      </c>
      <c r="H9576" s="191">
        <v>93.7</v>
      </c>
      <c r="I9576" s="188">
        <v>24.740875133404479</v>
      </c>
      <c r="J9576" s="192">
        <v>2926</v>
      </c>
      <c r="K9576" s="191">
        <v>97.2</v>
      </c>
      <c r="L9576" s="193">
        <v>30.102880658436213</v>
      </c>
    </row>
    <row r="9577" spans="1:12" x14ac:dyDescent="0.25">
      <c r="A9577" s="239" t="s">
        <v>20025</v>
      </c>
      <c r="B9577" s="189" t="s">
        <v>7494</v>
      </c>
      <c r="C9577" s="190" t="s">
        <v>7493</v>
      </c>
      <c r="D9577" s="190" t="s">
        <v>20026</v>
      </c>
      <c r="E9577" s="190" t="s">
        <v>20867</v>
      </c>
      <c r="F9577" s="190" t="s">
        <v>20868</v>
      </c>
      <c r="G9577" s="192">
        <v>0</v>
      </c>
      <c r="H9577" s="191">
        <v>24.9</v>
      </c>
      <c r="I9577" s="188">
        <v>0</v>
      </c>
      <c r="J9577" s="192">
        <v>0</v>
      </c>
      <c r="K9577" s="191">
        <v>26.4</v>
      </c>
      <c r="L9577" s="193">
        <v>0</v>
      </c>
    </row>
    <row r="9578" spans="1:12" x14ac:dyDescent="0.25">
      <c r="A9578" s="239" t="s">
        <v>20027</v>
      </c>
      <c r="B9578" s="189" t="s">
        <v>7494</v>
      </c>
      <c r="C9578" s="190" t="s">
        <v>7493</v>
      </c>
      <c r="D9578" s="190" t="s">
        <v>20028</v>
      </c>
      <c r="E9578" s="190" t="s">
        <v>20867</v>
      </c>
      <c r="F9578" s="190" t="s">
        <v>20868</v>
      </c>
      <c r="G9578" s="192">
        <v>0</v>
      </c>
      <c r="H9578" s="191">
        <v>15.6</v>
      </c>
      <c r="I9578" s="188">
        <v>0</v>
      </c>
      <c r="J9578" s="192">
        <v>0</v>
      </c>
      <c r="K9578" s="191">
        <v>17.600000000000001</v>
      </c>
      <c r="L9578" s="193">
        <v>0</v>
      </c>
    </row>
    <row r="9579" spans="1:12" x14ac:dyDescent="0.25">
      <c r="A9579" s="239" t="s">
        <v>20029</v>
      </c>
      <c r="B9579" s="189" t="s">
        <v>7494</v>
      </c>
      <c r="C9579" s="190" t="s">
        <v>7493</v>
      </c>
      <c r="D9579" s="190" t="s">
        <v>6424</v>
      </c>
      <c r="E9579" s="190" t="s">
        <v>20867</v>
      </c>
      <c r="F9579" s="190" t="s">
        <v>20869</v>
      </c>
      <c r="G9579" s="192">
        <v>6151.77</v>
      </c>
      <c r="H9579" s="191">
        <v>309.39999999999998</v>
      </c>
      <c r="I9579" s="188">
        <v>19.882902391725924</v>
      </c>
      <c r="J9579" s="192">
        <v>6094</v>
      </c>
      <c r="K9579" s="191">
        <v>329.9</v>
      </c>
      <c r="L9579" s="193">
        <v>18.472264322521976</v>
      </c>
    </row>
    <row r="9580" spans="1:12" x14ac:dyDescent="0.25">
      <c r="A9580" s="239" t="s">
        <v>20030</v>
      </c>
      <c r="B9580" s="189" t="s">
        <v>7494</v>
      </c>
      <c r="C9580" s="190" t="s">
        <v>7493</v>
      </c>
      <c r="D9580" s="190" t="s">
        <v>171</v>
      </c>
      <c r="E9580" s="190" t="s">
        <v>20867</v>
      </c>
      <c r="F9580" s="190" t="s">
        <v>20868</v>
      </c>
      <c r="G9580" s="192">
        <v>89.15</v>
      </c>
      <c r="H9580" s="191">
        <v>44.6</v>
      </c>
      <c r="I9580" s="188">
        <v>1.9988789237668163</v>
      </c>
      <c r="J9580" s="192">
        <v>0</v>
      </c>
      <c r="K9580" s="191">
        <v>42.3</v>
      </c>
      <c r="L9580" s="193">
        <v>0</v>
      </c>
    </row>
    <row r="9581" spans="1:12" x14ac:dyDescent="0.25">
      <c r="A9581" s="239" t="s">
        <v>20031</v>
      </c>
      <c r="B9581" s="189" t="s">
        <v>7494</v>
      </c>
      <c r="C9581" s="190" t="s">
        <v>7493</v>
      </c>
      <c r="D9581" s="190" t="s">
        <v>172</v>
      </c>
      <c r="E9581" s="190" t="s">
        <v>20867</v>
      </c>
      <c r="F9581" s="190" t="s">
        <v>20869</v>
      </c>
      <c r="G9581" s="192">
        <v>624.14</v>
      </c>
      <c r="H9581" s="191">
        <v>93.5</v>
      </c>
      <c r="I9581" s="188">
        <v>6.6752941176470584</v>
      </c>
      <c r="J9581" s="192">
        <v>655</v>
      </c>
      <c r="K9581" s="191">
        <v>100.5</v>
      </c>
      <c r="L9581" s="193">
        <v>6.5174129353233834</v>
      </c>
    </row>
    <row r="9582" spans="1:12" x14ac:dyDescent="0.25">
      <c r="A9582" s="239" t="s">
        <v>20032</v>
      </c>
      <c r="B9582" s="189" t="s">
        <v>7494</v>
      </c>
      <c r="C9582" s="190" t="s">
        <v>7493</v>
      </c>
      <c r="D9582" s="190" t="s">
        <v>2960</v>
      </c>
      <c r="E9582" s="190" t="s">
        <v>20867</v>
      </c>
      <c r="F9582" s="190" t="s">
        <v>20869</v>
      </c>
      <c r="G9582" s="192">
        <v>3298.89</v>
      </c>
      <c r="H9582" s="191">
        <v>64.7</v>
      </c>
      <c r="I9582" s="188">
        <v>50.987480680061822</v>
      </c>
      <c r="J9582" s="192">
        <v>3195</v>
      </c>
      <c r="K9582" s="191">
        <v>59</v>
      </c>
      <c r="L9582" s="193">
        <v>54.152542372881356</v>
      </c>
    </row>
    <row r="9583" spans="1:12" x14ac:dyDescent="0.25">
      <c r="A9583" s="239" t="s">
        <v>20033</v>
      </c>
      <c r="B9583" s="189" t="s">
        <v>7494</v>
      </c>
      <c r="C9583" s="190" t="s">
        <v>7493</v>
      </c>
      <c r="D9583" s="190" t="s">
        <v>173</v>
      </c>
      <c r="E9583" s="190" t="s">
        <v>20867</v>
      </c>
      <c r="F9583" s="190" t="s">
        <v>20869</v>
      </c>
      <c r="G9583" s="192">
        <v>124.82</v>
      </c>
      <c r="H9583" s="191">
        <v>15.6</v>
      </c>
      <c r="I9583" s="188">
        <v>8.0012820512820504</v>
      </c>
      <c r="J9583" s="192">
        <v>212</v>
      </c>
      <c r="K9583" s="191">
        <v>16.899999999999999</v>
      </c>
      <c r="L9583" s="193">
        <v>12.544378698224854</v>
      </c>
    </row>
    <row r="9584" spans="1:12" x14ac:dyDescent="0.25">
      <c r="A9584" s="239" t="s">
        <v>20034</v>
      </c>
      <c r="B9584" s="189" t="s">
        <v>7494</v>
      </c>
      <c r="C9584" s="190" t="s">
        <v>7493</v>
      </c>
      <c r="D9584" s="190" t="s">
        <v>174</v>
      </c>
      <c r="E9584" s="190" t="s">
        <v>20867</v>
      </c>
      <c r="F9584" s="190" t="s">
        <v>20869</v>
      </c>
      <c r="G9584" s="192">
        <v>127207.45</v>
      </c>
      <c r="H9584" s="191">
        <v>1250</v>
      </c>
      <c r="I9584" s="188">
        <v>101.76595999999999</v>
      </c>
      <c r="J9584" s="192">
        <v>144327</v>
      </c>
      <c r="K9584" s="191">
        <v>1273.4000000000001</v>
      </c>
      <c r="L9584" s="193">
        <v>113.33987749332495</v>
      </c>
    </row>
    <row r="9585" spans="1:12" x14ac:dyDescent="0.25">
      <c r="A9585" s="239" t="s">
        <v>20035</v>
      </c>
      <c r="B9585" s="189" t="s">
        <v>7494</v>
      </c>
      <c r="C9585" s="190" t="s">
        <v>7493</v>
      </c>
      <c r="D9585" s="190" t="s">
        <v>175</v>
      </c>
      <c r="E9585" s="190" t="s">
        <v>20867</v>
      </c>
      <c r="F9585" s="190" t="s">
        <v>20869</v>
      </c>
      <c r="G9585" s="192">
        <v>4536.33</v>
      </c>
      <c r="H9585" s="191">
        <v>333.4</v>
      </c>
      <c r="I9585" s="188">
        <v>13.60626874625075</v>
      </c>
      <c r="J9585" s="192">
        <v>4474</v>
      </c>
      <c r="K9585" s="191">
        <v>353.7</v>
      </c>
      <c r="L9585" s="193">
        <v>12.649137687305627</v>
      </c>
    </row>
    <row r="9586" spans="1:12" x14ac:dyDescent="0.25">
      <c r="A9586" s="239" t="s">
        <v>20036</v>
      </c>
      <c r="B9586" s="189" t="s">
        <v>7494</v>
      </c>
      <c r="C9586" s="190" t="s">
        <v>7493</v>
      </c>
      <c r="D9586" s="190" t="s">
        <v>176</v>
      </c>
      <c r="E9586" s="190" t="s">
        <v>20867</v>
      </c>
      <c r="F9586" s="190" t="s">
        <v>20869</v>
      </c>
      <c r="G9586" s="192">
        <v>11826.98</v>
      </c>
      <c r="H9586" s="191">
        <v>286.2</v>
      </c>
      <c r="I9586" s="188">
        <v>41.324178895877012</v>
      </c>
      <c r="J9586" s="192">
        <v>12618</v>
      </c>
      <c r="K9586" s="191">
        <v>307.2</v>
      </c>
      <c r="L9586" s="193">
        <v>41.07421875</v>
      </c>
    </row>
    <row r="9587" spans="1:12" x14ac:dyDescent="0.25">
      <c r="A9587" s="239" t="s">
        <v>20037</v>
      </c>
      <c r="B9587" s="189" t="s">
        <v>7494</v>
      </c>
      <c r="C9587" s="190" t="s">
        <v>7493</v>
      </c>
      <c r="D9587" s="190" t="s">
        <v>177</v>
      </c>
      <c r="E9587" s="190" t="s">
        <v>20867</v>
      </c>
      <c r="F9587" s="190" t="s">
        <v>20869</v>
      </c>
      <c r="G9587" s="192">
        <v>36465.699999999997</v>
      </c>
      <c r="H9587" s="191">
        <v>1057.5</v>
      </c>
      <c r="I9587" s="188">
        <v>34.482931442080378</v>
      </c>
      <c r="J9587" s="192">
        <v>38143</v>
      </c>
      <c r="K9587" s="191">
        <v>1113.8</v>
      </c>
      <c r="L9587" s="193">
        <v>34.245825103250134</v>
      </c>
    </row>
    <row r="9588" spans="1:12" x14ac:dyDescent="0.25">
      <c r="A9588" s="239" t="s">
        <v>20038</v>
      </c>
      <c r="B9588" s="189" t="s">
        <v>7494</v>
      </c>
      <c r="C9588" s="190" t="s">
        <v>7493</v>
      </c>
      <c r="D9588" s="190" t="s">
        <v>4330</v>
      </c>
      <c r="E9588" s="190" t="s">
        <v>20867</v>
      </c>
      <c r="F9588" s="190" t="s">
        <v>20869</v>
      </c>
      <c r="G9588" s="192">
        <v>3298.79</v>
      </c>
      <c r="H9588" s="191">
        <v>199.2</v>
      </c>
      <c r="I9588" s="188">
        <v>16.560190763052208</v>
      </c>
      <c r="J9588" s="192">
        <v>4391</v>
      </c>
      <c r="K9588" s="191">
        <v>211.9</v>
      </c>
      <c r="L9588" s="193">
        <v>20.722038697498821</v>
      </c>
    </row>
    <row r="9589" spans="1:12" x14ac:dyDescent="0.25">
      <c r="A9589" s="239" t="s">
        <v>20039</v>
      </c>
      <c r="B9589" s="189" t="s">
        <v>7494</v>
      </c>
      <c r="C9589" s="190" t="s">
        <v>7493</v>
      </c>
      <c r="D9589" s="190" t="s">
        <v>20040</v>
      </c>
      <c r="E9589" s="190" t="s">
        <v>20867</v>
      </c>
      <c r="F9589" s="190" t="s">
        <v>20868</v>
      </c>
      <c r="G9589" s="192">
        <v>0</v>
      </c>
      <c r="H9589" s="191">
        <v>72.400000000000006</v>
      </c>
      <c r="I9589" s="188">
        <v>0</v>
      </c>
      <c r="J9589" s="192">
        <v>0</v>
      </c>
      <c r="K9589" s="191">
        <v>76.900000000000006</v>
      </c>
      <c r="L9589" s="193">
        <v>0</v>
      </c>
    </row>
    <row r="9590" spans="1:12" x14ac:dyDescent="0.25">
      <c r="A9590" s="239" t="s">
        <v>20041</v>
      </c>
      <c r="B9590" s="189" t="s">
        <v>7494</v>
      </c>
      <c r="C9590" s="190" t="s">
        <v>7493</v>
      </c>
      <c r="D9590" s="190" t="s">
        <v>20042</v>
      </c>
      <c r="E9590" s="190" t="s">
        <v>20867</v>
      </c>
      <c r="F9590" s="190" t="s">
        <v>20868</v>
      </c>
      <c r="G9590" s="192">
        <v>0</v>
      </c>
      <c r="H9590" s="191">
        <v>16</v>
      </c>
      <c r="I9590" s="188">
        <v>0</v>
      </c>
      <c r="J9590" s="192">
        <v>0</v>
      </c>
      <c r="K9590" s="191">
        <v>14.7</v>
      </c>
      <c r="L9590" s="193">
        <v>0</v>
      </c>
    </row>
    <row r="9591" spans="1:12" x14ac:dyDescent="0.25">
      <c r="A9591" s="239" t="s">
        <v>20043</v>
      </c>
      <c r="B9591" s="189" t="s">
        <v>7494</v>
      </c>
      <c r="C9591" s="190" t="s">
        <v>7493</v>
      </c>
      <c r="D9591" s="190" t="s">
        <v>20044</v>
      </c>
      <c r="E9591" s="190" t="s">
        <v>20867</v>
      </c>
      <c r="F9591" s="190" t="s">
        <v>20868</v>
      </c>
      <c r="G9591" s="192">
        <v>0</v>
      </c>
      <c r="H9591" s="191">
        <v>16.399999999999999</v>
      </c>
      <c r="I9591" s="188">
        <v>0</v>
      </c>
      <c r="J9591" s="192">
        <v>0</v>
      </c>
      <c r="K9591" s="191">
        <v>17.399999999999999</v>
      </c>
      <c r="L9591" s="193">
        <v>0</v>
      </c>
    </row>
    <row r="9592" spans="1:12" x14ac:dyDescent="0.25">
      <c r="A9592" s="239" t="s">
        <v>20045</v>
      </c>
      <c r="B9592" s="189" t="s">
        <v>7494</v>
      </c>
      <c r="C9592" s="190" t="s">
        <v>7493</v>
      </c>
      <c r="D9592" s="190" t="s">
        <v>20046</v>
      </c>
      <c r="E9592" s="190" t="s">
        <v>20867</v>
      </c>
      <c r="F9592" s="190" t="s">
        <v>20868</v>
      </c>
      <c r="G9592" s="192">
        <v>0</v>
      </c>
      <c r="H9592" s="191">
        <v>28.8</v>
      </c>
      <c r="I9592" s="188">
        <v>0</v>
      </c>
      <c r="J9592" s="192">
        <v>0</v>
      </c>
      <c r="K9592" s="191">
        <v>28.1</v>
      </c>
      <c r="L9592" s="193">
        <v>0</v>
      </c>
    </row>
    <row r="9593" spans="1:12" x14ac:dyDescent="0.25">
      <c r="A9593" s="239" t="s">
        <v>20047</v>
      </c>
      <c r="B9593" s="189" t="s">
        <v>7494</v>
      </c>
      <c r="C9593" s="190" t="s">
        <v>7493</v>
      </c>
      <c r="D9593" s="190" t="s">
        <v>178</v>
      </c>
      <c r="E9593" s="190" t="s">
        <v>20867</v>
      </c>
      <c r="F9593" s="190" t="s">
        <v>20869</v>
      </c>
      <c r="G9593" s="192">
        <v>1694.08</v>
      </c>
      <c r="H9593" s="191">
        <v>84.3</v>
      </c>
      <c r="I9593" s="188">
        <v>20.09584816132859</v>
      </c>
      <c r="J9593" s="192">
        <v>1794</v>
      </c>
      <c r="K9593" s="191">
        <v>88.9</v>
      </c>
      <c r="L9593" s="193">
        <v>20.179977502812147</v>
      </c>
    </row>
    <row r="9594" spans="1:12" x14ac:dyDescent="0.25">
      <c r="A9594" s="239" t="s">
        <v>20048</v>
      </c>
      <c r="B9594" s="189" t="s">
        <v>7494</v>
      </c>
      <c r="C9594" s="190" t="s">
        <v>7493</v>
      </c>
      <c r="D9594" s="190" t="s">
        <v>2378</v>
      </c>
      <c r="E9594" s="190" t="s">
        <v>20867</v>
      </c>
      <c r="F9594" s="190" t="s">
        <v>20868</v>
      </c>
      <c r="G9594" s="192">
        <v>0</v>
      </c>
      <c r="H9594" s="191">
        <v>20.7</v>
      </c>
      <c r="I9594" s="188">
        <v>0</v>
      </c>
      <c r="J9594" s="192">
        <v>0</v>
      </c>
      <c r="K9594" s="191">
        <v>23.2</v>
      </c>
      <c r="L9594" s="193">
        <v>0</v>
      </c>
    </row>
    <row r="9595" spans="1:12" x14ac:dyDescent="0.25">
      <c r="A9595" s="239" t="s">
        <v>20049</v>
      </c>
      <c r="B9595" s="189" t="s">
        <v>7494</v>
      </c>
      <c r="C9595" s="190" t="s">
        <v>7493</v>
      </c>
      <c r="D9595" s="190" t="s">
        <v>20050</v>
      </c>
      <c r="E9595" s="190" t="s">
        <v>20867</v>
      </c>
      <c r="F9595" s="190" t="s">
        <v>20868</v>
      </c>
      <c r="G9595" s="192">
        <v>0</v>
      </c>
      <c r="H9595" s="191">
        <v>34.5</v>
      </c>
      <c r="I9595" s="188">
        <v>0</v>
      </c>
      <c r="J9595" s="192">
        <v>0</v>
      </c>
      <c r="K9595" s="191">
        <v>35.799999999999997</v>
      </c>
      <c r="L9595" s="193">
        <v>0</v>
      </c>
    </row>
    <row r="9596" spans="1:12" x14ac:dyDescent="0.25">
      <c r="A9596" s="239" t="s">
        <v>20051</v>
      </c>
      <c r="B9596" s="189" t="s">
        <v>7494</v>
      </c>
      <c r="C9596" s="190" t="s">
        <v>7493</v>
      </c>
      <c r="D9596" s="190" t="s">
        <v>179</v>
      </c>
      <c r="E9596" s="190" t="s">
        <v>20867</v>
      </c>
      <c r="F9596" s="190" t="s">
        <v>20869</v>
      </c>
      <c r="G9596" s="192">
        <v>4814.51</v>
      </c>
      <c r="H9596" s="191">
        <v>201</v>
      </c>
      <c r="I9596" s="188">
        <v>23.952786069651744</v>
      </c>
      <c r="J9596" s="192">
        <v>4461</v>
      </c>
      <c r="K9596" s="191">
        <v>202.1</v>
      </c>
      <c r="L9596" s="193">
        <v>22.073231073725879</v>
      </c>
    </row>
    <row r="9597" spans="1:12" x14ac:dyDescent="0.25">
      <c r="A9597" s="239" t="s">
        <v>20052</v>
      </c>
      <c r="B9597" s="189" t="s">
        <v>7494</v>
      </c>
      <c r="C9597" s="190" t="s">
        <v>7493</v>
      </c>
      <c r="D9597" s="190" t="s">
        <v>180</v>
      </c>
      <c r="E9597" s="190" t="s">
        <v>20867</v>
      </c>
      <c r="F9597" s="190" t="s">
        <v>20869</v>
      </c>
      <c r="G9597" s="192">
        <v>2407.42</v>
      </c>
      <c r="H9597" s="191">
        <v>79</v>
      </c>
      <c r="I9597" s="188">
        <v>30.473670886075951</v>
      </c>
      <c r="J9597" s="192">
        <v>2620</v>
      </c>
      <c r="K9597" s="191">
        <v>86.2</v>
      </c>
      <c r="L9597" s="193">
        <v>30.39443155452436</v>
      </c>
    </row>
    <row r="9598" spans="1:12" x14ac:dyDescent="0.25">
      <c r="A9598" s="239" t="s">
        <v>20053</v>
      </c>
      <c r="B9598" s="189" t="s">
        <v>7494</v>
      </c>
      <c r="C9598" s="190" t="s">
        <v>7493</v>
      </c>
      <c r="D9598" s="190" t="s">
        <v>181</v>
      </c>
      <c r="E9598" s="190" t="s">
        <v>20867</v>
      </c>
      <c r="F9598" s="190" t="s">
        <v>20869</v>
      </c>
      <c r="G9598" s="192">
        <v>378.94</v>
      </c>
      <c r="H9598" s="191">
        <v>52.1</v>
      </c>
      <c r="I9598" s="188">
        <v>7.273320537428023</v>
      </c>
      <c r="J9598" s="192">
        <v>389</v>
      </c>
      <c r="K9598" s="191">
        <v>55.7</v>
      </c>
      <c r="L9598" s="193">
        <v>6.9838420107719923</v>
      </c>
    </row>
    <row r="9599" spans="1:12" x14ac:dyDescent="0.25">
      <c r="A9599" s="239" t="s">
        <v>20054</v>
      </c>
      <c r="B9599" s="189" t="s">
        <v>7494</v>
      </c>
      <c r="C9599" s="190" t="s">
        <v>7493</v>
      </c>
      <c r="D9599" s="190" t="s">
        <v>20055</v>
      </c>
      <c r="E9599" s="190" t="s">
        <v>20867</v>
      </c>
      <c r="F9599" s="190" t="s">
        <v>20868</v>
      </c>
      <c r="G9599" s="192">
        <v>0</v>
      </c>
      <c r="H9599" s="191">
        <v>0</v>
      </c>
      <c r="I9599" s="188">
        <v>0</v>
      </c>
      <c r="J9599" s="192">
        <v>0</v>
      </c>
      <c r="K9599" s="191">
        <v>0</v>
      </c>
      <c r="L9599" s="193">
        <v>0</v>
      </c>
    </row>
    <row r="9600" spans="1:12" x14ac:dyDescent="0.25">
      <c r="A9600" s="239" t="s">
        <v>20056</v>
      </c>
      <c r="B9600" s="189" t="s">
        <v>7494</v>
      </c>
      <c r="C9600" s="190" t="s">
        <v>7493</v>
      </c>
      <c r="D9600" s="190" t="s">
        <v>20057</v>
      </c>
      <c r="E9600" s="190" t="s">
        <v>20867</v>
      </c>
      <c r="F9600" s="190" t="s">
        <v>20868</v>
      </c>
      <c r="G9600" s="192">
        <v>0</v>
      </c>
      <c r="H9600" s="191">
        <v>0</v>
      </c>
      <c r="I9600" s="188">
        <v>0</v>
      </c>
      <c r="J9600" s="192">
        <v>0</v>
      </c>
      <c r="K9600" s="191">
        <v>0</v>
      </c>
      <c r="L9600" s="193">
        <v>0</v>
      </c>
    </row>
    <row r="9601" spans="1:12" x14ac:dyDescent="0.25">
      <c r="A9601" s="239" t="s">
        <v>20058</v>
      </c>
      <c r="B9601" s="189" t="s">
        <v>7494</v>
      </c>
      <c r="C9601" s="190" t="s">
        <v>7493</v>
      </c>
      <c r="D9601" s="190" t="s">
        <v>20059</v>
      </c>
      <c r="E9601" s="190" t="s">
        <v>20867</v>
      </c>
      <c r="F9601" s="190" t="s">
        <v>20868</v>
      </c>
      <c r="G9601" s="192">
        <v>0</v>
      </c>
      <c r="H9601" s="191">
        <v>29.6</v>
      </c>
      <c r="I9601" s="188">
        <v>0</v>
      </c>
      <c r="J9601" s="192">
        <v>0</v>
      </c>
      <c r="K9601" s="191">
        <v>32.700000000000003</v>
      </c>
      <c r="L9601" s="193">
        <v>0</v>
      </c>
    </row>
    <row r="9602" spans="1:12" x14ac:dyDescent="0.25">
      <c r="A9602" s="239" t="s">
        <v>20060</v>
      </c>
      <c r="B9602" s="189" t="s">
        <v>7494</v>
      </c>
      <c r="C9602" s="190" t="s">
        <v>7493</v>
      </c>
      <c r="D9602" s="190" t="s">
        <v>182</v>
      </c>
      <c r="E9602" s="190" t="s">
        <v>20867</v>
      </c>
      <c r="F9602" s="190" t="s">
        <v>20869</v>
      </c>
      <c r="G9602" s="192">
        <v>2206.71</v>
      </c>
      <c r="H9602" s="191">
        <v>115.8</v>
      </c>
      <c r="I9602" s="188">
        <v>19.056217616580312</v>
      </c>
      <c r="J9602" s="192">
        <v>1830</v>
      </c>
      <c r="K9602" s="191">
        <v>115.3</v>
      </c>
      <c r="L9602" s="193">
        <v>15.871639202081527</v>
      </c>
    </row>
    <row r="9603" spans="1:12" x14ac:dyDescent="0.25">
      <c r="A9603" s="239" t="s">
        <v>20061</v>
      </c>
      <c r="B9603" s="189" t="s">
        <v>7494</v>
      </c>
      <c r="C9603" s="190" t="s">
        <v>7493</v>
      </c>
      <c r="D9603" s="190" t="s">
        <v>183</v>
      </c>
      <c r="E9603" s="190" t="s">
        <v>20867</v>
      </c>
      <c r="F9603" s="190" t="s">
        <v>20869</v>
      </c>
      <c r="G9603" s="192">
        <v>22200.59</v>
      </c>
      <c r="H9603" s="191">
        <v>446.2</v>
      </c>
      <c r="I9603" s="188">
        <v>49.754796055580456</v>
      </c>
      <c r="J9603" s="192">
        <v>23322</v>
      </c>
      <c r="K9603" s="191">
        <v>457.9</v>
      </c>
      <c r="L9603" s="193">
        <v>50.93251801703429</v>
      </c>
    </row>
    <row r="9604" spans="1:12" x14ac:dyDescent="0.25">
      <c r="A9604" s="239" t="s">
        <v>20062</v>
      </c>
      <c r="B9604" s="189" t="s">
        <v>7494</v>
      </c>
      <c r="C9604" s="190" t="s">
        <v>7493</v>
      </c>
      <c r="D9604" s="190" t="s">
        <v>184</v>
      </c>
      <c r="E9604" s="190" t="s">
        <v>20867</v>
      </c>
      <c r="F9604" s="190" t="s">
        <v>20869</v>
      </c>
      <c r="G9604" s="192">
        <v>18179.57</v>
      </c>
      <c r="H9604" s="191">
        <v>620.6</v>
      </c>
      <c r="I9604" s="188">
        <v>29.293538511118271</v>
      </c>
      <c r="J9604" s="192">
        <v>21737</v>
      </c>
      <c r="K9604" s="191">
        <v>688.3</v>
      </c>
      <c r="L9604" s="193">
        <v>31.580706087461866</v>
      </c>
    </row>
    <row r="9605" spans="1:12" x14ac:dyDescent="0.25">
      <c r="A9605" s="239" t="s">
        <v>20063</v>
      </c>
      <c r="B9605" s="189" t="s">
        <v>7494</v>
      </c>
      <c r="C9605" s="190" t="s">
        <v>7493</v>
      </c>
      <c r="D9605" s="190" t="s">
        <v>185</v>
      </c>
      <c r="E9605" s="190" t="s">
        <v>20867</v>
      </c>
      <c r="F9605" s="190" t="s">
        <v>20869</v>
      </c>
      <c r="G9605" s="192">
        <v>4368.74</v>
      </c>
      <c r="H9605" s="191">
        <v>83.7</v>
      </c>
      <c r="I9605" s="188">
        <v>52.195221027479086</v>
      </c>
      <c r="J9605" s="192">
        <v>4762</v>
      </c>
      <c r="K9605" s="191">
        <v>90.6</v>
      </c>
      <c r="L9605" s="193">
        <v>52.560706401766005</v>
      </c>
    </row>
    <row r="9606" spans="1:12" x14ac:dyDescent="0.25">
      <c r="A9606" s="239" t="s">
        <v>20064</v>
      </c>
      <c r="B9606" s="189" t="s">
        <v>7494</v>
      </c>
      <c r="C9606" s="190" t="s">
        <v>7493</v>
      </c>
      <c r="D9606" s="190" t="s">
        <v>20065</v>
      </c>
      <c r="E9606" s="190" t="s">
        <v>20867</v>
      </c>
      <c r="F9606" s="190" t="s">
        <v>20868</v>
      </c>
      <c r="G9606" s="192">
        <v>0</v>
      </c>
      <c r="H9606" s="191">
        <v>0</v>
      </c>
      <c r="I9606" s="188">
        <v>0</v>
      </c>
      <c r="J9606" s="192">
        <v>0</v>
      </c>
      <c r="K9606" s="191">
        <v>47.9</v>
      </c>
      <c r="L9606" s="193">
        <v>0</v>
      </c>
    </row>
    <row r="9607" spans="1:12" x14ac:dyDescent="0.25">
      <c r="A9607" s="239" t="s">
        <v>20066</v>
      </c>
      <c r="B9607" s="189" t="s">
        <v>7494</v>
      </c>
      <c r="C9607" s="190" t="s">
        <v>7493</v>
      </c>
      <c r="D9607" s="190" t="s">
        <v>186</v>
      </c>
      <c r="E9607" s="190" t="s">
        <v>20867</v>
      </c>
      <c r="F9607" s="190" t="s">
        <v>20869</v>
      </c>
      <c r="G9607" s="192">
        <v>7043.6</v>
      </c>
      <c r="H9607" s="191">
        <v>238.1</v>
      </c>
      <c r="I9607" s="188">
        <v>29.582528349433012</v>
      </c>
      <c r="J9607" s="192">
        <v>8252</v>
      </c>
      <c r="K9607" s="191">
        <v>253.1</v>
      </c>
      <c r="L9607" s="193">
        <v>32.603713947056498</v>
      </c>
    </row>
    <row r="9608" spans="1:12" x14ac:dyDescent="0.25">
      <c r="A9608" s="239" t="s">
        <v>20067</v>
      </c>
      <c r="B9608" s="189" t="s">
        <v>7494</v>
      </c>
      <c r="C9608" s="190" t="s">
        <v>7493</v>
      </c>
      <c r="D9608" s="190" t="s">
        <v>20068</v>
      </c>
      <c r="E9608" s="190" t="s">
        <v>20867</v>
      </c>
      <c r="F9608" s="190" t="s">
        <v>20868</v>
      </c>
      <c r="G9608" s="192">
        <v>0</v>
      </c>
      <c r="H9608" s="191">
        <v>9.1</v>
      </c>
      <c r="I9608" s="188">
        <v>0</v>
      </c>
      <c r="J9608" s="192">
        <v>0</v>
      </c>
      <c r="K9608" s="191">
        <v>9.4</v>
      </c>
      <c r="L9608" s="193">
        <v>0</v>
      </c>
    </row>
    <row r="9609" spans="1:12" x14ac:dyDescent="0.25">
      <c r="A9609" s="239" t="s">
        <v>20069</v>
      </c>
      <c r="B9609" s="189" t="s">
        <v>7494</v>
      </c>
      <c r="C9609" s="190" t="s">
        <v>7493</v>
      </c>
      <c r="D9609" s="190" t="s">
        <v>20070</v>
      </c>
      <c r="E9609" s="190" t="s">
        <v>20867</v>
      </c>
      <c r="F9609" s="190" t="s">
        <v>20868</v>
      </c>
      <c r="G9609" s="192">
        <v>0</v>
      </c>
      <c r="H9609" s="191">
        <v>35.200000000000003</v>
      </c>
      <c r="I9609" s="188">
        <v>0</v>
      </c>
      <c r="J9609" s="192">
        <v>0</v>
      </c>
      <c r="K9609" s="191">
        <v>35.700000000000003</v>
      </c>
      <c r="L9609" s="193">
        <v>0</v>
      </c>
    </row>
    <row r="9610" spans="1:12" x14ac:dyDescent="0.25">
      <c r="A9610" s="239" t="s">
        <v>20071</v>
      </c>
      <c r="B9610" s="189" t="s">
        <v>7494</v>
      </c>
      <c r="C9610" s="190" t="s">
        <v>7493</v>
      </c>
      <c r="D9610" s="190" t="s">
        <v>4486</v>
      </c>
      <c r="E9610" s="190" t="s">
        <v>20867</v>
      </c>
      <c r="F9610" s="190" t="s">
        <v>20868</v>
      </c>
      <c r="G9610" s="192">
        <v>0</v>
      </c>
      <c r="H9610" s="191">
        <v>13.7</v>
      </c>
      <c r="I9610" s="188">
        <v>0</v>
      </c>
      <c r="J9610" s="192">
        <v>0</v>
      </c>
      <c r="K9610" s="191">
        <v>11.5</v>
      </c>
      <c r="L9610" s="193">
        <v>0</v>
      </c>
    </row>
    <row r="9611" spans="1:12" x14ac:dyDescent="0.25">
      <c r="A9611" s="239" t="s">
        <v>20072</v>
      </c>
      <c r="B9611" s="189" t="s">
        <v>7494</v>
      </c>
      <c r="C9611" s="190" t="s">
        <v>7493</v>
      </c>
      <c r="D9611" s="190" t="s">
        <v>20073</v>
      </c>
      <c r="E9611" s="190" t="s">
        <v>20867</v>
      </c>
      <c r="F9611" s="190" t="s">
        <v>20868</v>
      </c>
      <c r="G9611" s="192">
        <v>0</v>
      </c>
      <c r="H9611" s="191">
        <v>6.2</v>
      </c>
      <c r="I9611" s="188">
        <v>0</v>
      </c>
      <c r="J9611" s="192">
        <v>0</v>
      </c>
      <c r="K9611" s="191">
        <v>5.4</v>
      </c>
      <c r="L9611" s="193">
        <v>0</v>
      </c>
    </row>
    <row r="9612" spans="1:12" x14ac:dyDescent="0.25">
      <c r="A9612" s="239" t="s">
        <v>20074</v>
      </c>
      <c r="B9612" s="189" t="s">
        <v>7494</v>
      </c>
      <c r="C9612" s="190" t="s">
        <v>7493</v>
      </c>
      <c r="D9612" s="190" t="s">
        <v>1027</v>
      </c>
      <c r="E9612" s="190" t="s">
        <v>20867</v>
      </c>
      <c r="F9612" s="190" t="s">
        <v>20869</v>
      </c>
      <c r="G9612" s="192">
        <v>4368.8500000000004</v>
      </c>
      <c r="H9612" s="191">
        <v>124.2</v>
      </c>
      <c r="I9612" s="188">
        <v>35.175925925925931</v>
      </c>
      <c r="J9612" s="192">
        <v>4521</v>
      </c>
      <c r="K9612" s="191">
        <v>119.5</v>
      </c>
      <c r="L9612" s="193">
        <v>37.8326359832636</v>
      </c>
    </row>
    <row r="9613" spans="1:12" x14ac:dyDescent="0.25">
      <c r="A9613" s="239" t="s">
        <v>20075</v>
      </c>
      <c r="B9613" s="189" t="s">
        <v>7494</v>
      </c>
      <c r="C9613" s="190" t="s">
        <v>7493</v>
      </c>
      <c r="D9613" s="190" t="s">
        <v>1028</v>
      </c>
      <c r="E9613" s="190" t="s">
        <v>20867</v>
      </c>
      <c r="F9613" s="190" t="s">
        <v>20869</v>
      </c>
      <c r="G9613" s="192">
        <v>7257.53</v>
      </c>
      <c r="H9613" s="191">
        <v>252.9</v>
      </c>
      <c r="I9613" s="188">
        <v>28.697232107552392</v>
      </c>
      <c r="J9613" s="192">
        <v>7700</v>
      </c>
      <c r="K9613" s="191">
        <v>251.7</v>
      </c>
      <c r="L9613" s="193">
        <v>30.591974572904252</v>
      </c>
    </row>
    <row r="9614" spans="1:12" x14ac:dyDescent="0.25">
      <c r="A9614" s="239" t="s">
        <v>20076</v>
      </c>
      <c r="B9614" s="189" t="s">
        <v>7494</v>
      </c>
      <c r="C9614" s="190" t="s">
        <v>7493</v>
      </c>
      <c r="D9614" s="190" t="s">
        <v>3611</v>
      </c>
      <c r="E9614" s="190" t="s">
        <v>20867</v>
      </c>
      <c r="F9614" s="190" t="s">
        <v>20869</v>
      </c>
      <c r="G9614" s="192">
        <v>4591.6400000000003</v>
      </c>
      <c r="H9614" s="191">
        <v>152.69999999999999</v>
      </c>
      <c r="I9614" s="188">
        <v>30.06967910936477</v>
      </c>
      <c r="J9614" s="192">
        <v>4794</v>
      </c>
      <c r="K9614" s="191">
        <v>154.9</v>
      </c>
      <c r="L9614" s="193">
        <v>30.948999354422206</v>
      </c>
    </row>
    <row r="9615" spans="1:12" x14ac:dyDescent="0.25">
      <c r="A9615" s="239" t="s">
        <v>20077</v>
      </c>
      <c r="B9615" s="189" t="s">
        <v>7494</v>
      </c>
      <c r="C9615" s="190" t="s">
        <v>7493</v>
      </c>
      <c r="D9615" s="190" t="s">
        <v>1029</v>
      </c>
      <c r="E9615" s="190" t="s">
        <v>20867</v>
      </c>
      <c r="F9615" s="190" t="s">
        <v>20869</v>
      </c>
      <c r="G9615" s="192">
        <v>5260.26</v>
      </c>
      <c r="H9615" s="191">
        <v>193.8</v>
      </c>
      <c r="I9615" s="188">
        <v>27.142724458204334</v>
      </c>
      <c r="J9615" s="192">
        <v>4881</v>
      </c>
      <c r="K9615" s="191">
        <v>196.1</v>
      </c>
      <c r="L9615" s="193">
        <v>24.890362060173381</v>
      </c>
    </row>
    <row r="9616" spans="1:12" x14ac:dyDescent="0.25">
      <c r="A9616" s="239" t="s">
        <v>20078</v>
      </c>
      <c r="B9616" s="189" t="s">
        <v>7494</v>
      </c>
      <c r="C9616" s="190" t="s">
        <v>7493</v>
      </c>
      <c r="D9616" s="190" t="s">
        <v>3612</v>
      </c>
      <c r="E9616" s="190" t="s">
        <v>20867</v>
      </c>
      <c r="F9616" s="190" t="s">
        <v>20869</v>
      </c>
      <c r="G9616" s="192">
        <v>1760.92</v>
      </c>
      <c r="H9616" s="191">
        <v>96</v>
      </c>
      <c r="I9616" s="188">
        <v>18.342916666666667</v>
      </c>
      <c r="J9616" s="192">
        <v>1657</v>
      </c>
      <c r="K9616" s="191">
        <v>99.5</v>
      </c>
      <c r="L9616" s="193">
        <v>16.653266331658291</v>
      </c>
    </row>
    <row r="9617" spans="1:12" x14ac:dyDescent="0.25">
      <c r="A9617" s="239" t="s">
        <v>20079</v>
      </c>
      <c r="B9617" s="189" t="s">
        <v>7494</v>
      </c>
      <c r="C9617" s="190" t="s">
        <v>7493</v>
      </c>
      <c r="D9617" s="190" t="s">
        <v>20080</v>
      </c>
      <c r="E9617" s="190" t="s">
        <v>20867</v>
      </c>
      <c r="F9617" s="190" t="s">
        <v>20868</v>
      </c>
      <c r="G9617" s="192">
        <v>0</v>
      </c>
      <c r="H9617" s="191">
        <v>21.9</v>
      </c>
      <c r="I9617" s="188">
        <v>0</v>
      </c>
      <c r="J9617" s="192">
        <v>0</v>
      </c>
      <c r="K9617" s="191">
        <v>24</v>
      </c>
      <c r="L9617" s="193">
        <v>0</v>
      </c>
    </row>
    <row r="9618" spans="1:12" x14ac:dyDescent="0.25">
      <c r="A9618" s="239" t="s">
        <v>20081</v>
      </c>
      <c r="B9618" s="189" t="s">
        <v>7494</v>
      </c>
      <c r="C9618" s="190" t="s">
        <v>7493</v>
      </c>
      <c r="D9618" s="190" t="s">
        <v>7749</v>
      </c>
      <c r="E9618" s="190" t="s">
        <v>20867</v>
      </c>
      <c r="F9618" s="190" t="s">
        <v>20869</v>
      </c>
      <c r="G9618" s="192">
        <v>101194.34</v>
      </c>
      <c r="H9618" s="191">
        <v>1319.3</v>
      </c>
      <c r="I9618" s="188">
        <v>76.70305465019328</v>
      </c>
      <c r="J9618" s="192">
        <v>126348</v>
      </c>
      <c r="K9618" s="191">
        <v>1392.2</v>
      </c>
      <c r="L9618" s="193">
        <v>90.754201982473774</v>
      </c>
    </row>
    <row r="9619" spans="1:12" x14ac:dyDescent="0.25">
      <c r="A9619" s="239" t="s">
        <v>20082</v>
      </c>
      <c r="B9619" s="189" t="s">
        <v>7494</v>
      </c>
      <c r="C9619" s="190" t="s">
        <v>7493</v>
      </c>
      <c r="D9619" s="190" t="s">
        <v>20083</v>
      </c>
      <c r="E9619" s="190" t="s">
        <v>20867</v>
      </c>
      <c r="F9619" s="190" t="s">
        <v>20868</v>
      </c>
      <c r="G9619" s="192">
        <v>0</v>
      </c>
      <c r="H9619" s="191">
        <v>10.5</v>
      </c>
      <c r="I9619" s="188">
        <v>0</v>
      </c>
      <c r="J9619" s="192">
        <v>0</v>
      </c>
      <c r="K9619" s="191">
        <v>11.8</v>
      </c>
      <c r="L9619" s="193">
        <v>0</v>
      </c>
    </row>
    <row r="9620" spans="1:12" x14ac:dyDescent="0.25">
      <c r="A9620" s="239" t="s">
        <v>20084</v>
      </c>
      <c r="B9620" s="189" t="s">
        <v>7494</v>
      </c>
      <c r="C9620" s="190" t="s">
        <v>7493</v>
      </c>
      <c r="D9620" s="190" t="s">
        <v>20085</v>
      </c>
      <c r="E9620" s="190" t="s">
        <v>20867</v>
      </c>
      <c r="F9620" s="190" t="s">
        <v>20868</v>
      </c>
      <c r="G9620" s="192">
        <v>0</v>
      </c>
      <c r="H9620" s="191">
        <v>29</v>
      </c>
      <c r="I9620" s="188">
        <v>0</v>
      </c>
      <c r="J9620" s="192">
        <v>0</v>
      </c>
      <c r="K9620" s="191">
        <v>31</v>
      </c>
      <c r="L9620" s="193">
        <v>0</v>
      </c>
    </row>
    <row r="9621" spans="1:12" x14ac:dyDescent="0.25">
      <c r="A9621" s="239" t="s">
        <v>20086</v>
      </c>
      <c r="B9621" s="189" t="s">
        <v>7494</v>
      </c>
      <c r="C9621" s="190" t="s">
        <v>7493</v>
      </c>
      <c r="D9621" s="190" t="s">
        <v>1030</v>
      </c>
      <c r="E9621" s="190" t="s">
        <v>20867</v>
      </c>
      <c r="F9621" s="190" t="s">
        <v>20869</v>
      </c>
      <c r="G9621" s="192">
        <v>2632.66</v>
      </c>
      <c r="H9621" s="191">
        <v>78</v>
      </c>
      <c r="I9621" s="188">
        <v>33.752051282051283</v>
      </c>
      <c r="J9621" s="192">
        <v>2708</v>
      </c>
      <c r="K9621" s="191">
        <v>78.5</v>
      </c>
      <c r="L9621" s="193">
        <v>34.496815286624205</v>
      </c>
    </row>
    <row r="9622" spans="1:12" x14ac:dyDescent="0.25">
      <c r="A9622" s="239" t="s">
        <v>20087</v>
      </c>
      <c r="B9622" s="189" t="s">
        <v>7494</v>
      </c>
      <c r="C9622" s="190" t="s">
        <v>7493</v>
      </c>
      <c r="D9622" s="190" t="s">
        <v>20088</v>
      </c>
      <c r="E9622" s="190" t="s">
        <v>20867</v>
      </c>
      <c r="F9622" s="190" t="s">
        <v>20868</v>
      </c>
      <c r="G9622" s="192">
        <v>0</v>
      </c>
      <c r="H9622" s="191">
        <v>25.3</v>
      </c>
      <c r="I9622" s="188">
        <v>0</v>
      </c>
      <c r="J9622" s="192">
        <v>0</v>
      </c>
      <c r="K9622" s="191">
        <v>26.7</v>
      </c>
      <c r="L9622" s="193">
        <v>0</v>
      </c>
    </row>
    <row r="9623" spans="1:12" x14ac:dyDescent="0.25">
      <c r="A9623" s="239" t="s">
        <v>20089</v>
      </c>
      <c r="B9623" s="189" t="s">
        <v>7494</v>
      </c>
      <c r="C9623" s="190" t="s">
        <v>7493</v>
      </c>
      <c r="D9623" s="190" t="s">
        <v>3193</v>
      </c>
      <c r="E9623" s="190" t="s">
        <v>20867</v>
      </c>
      <c r="F9623" s="190" t="s">
        <v>20869</v>
      </c>
      <c r="G9623" s="192">
        <v>8469.82</v>
      </c>
      <c r="H9623" s="191">
        <v>180.4</v>
      </c>
      <c r="I9623" s="188">
        <v>46.950221729490018</v>
      </c>
      <c r="J9623" s="192">
        <v>8850</v>
      </c>
      <c r="K9623" s="191">
        <v>189.9</v>
      </c>
      <c r="L9623" s="193">
        <v>46.603475513428116</v>
      </c>
    </row>
    <row r="9624" spans="1:12" x14ac:dyDescent="0.25">
      <c r="A9624" s="239" t="s">
        <v>20090</v>
      </c>
      <c r="B9624" s="189" t="s">
        <v>7494</v>
      </c>
      <c r="C9624" s="190" t="s">
        <v>7493</v>
      </c>
      <c r="D9624" s="190" t="s">
        <v>5154</v>
      </c>
      <c r="E9624" s="190" t="s">
        <v>20867</v>
      </c>
      <c r="F9624" s="190" t="s">
        <v>20869</v>
      </c>
      <c r="G9624" s="192">
        <v>4814.33</v>
      </c>
      <c r="H9624" s="191">
        <v>102</v>
      </c>
      <c r="I9624" s="188">
        <v>47.199313725490192</v>
      </c>
      <c r="J9624" s="192">
        <v>5168</v>
      </c>
      <c r="K9624" s="191">
        <v>101.3</v>
      </c>
      <c r="L9624" s="193">
        <v>51.016781836130306</v>
      </c>
    </row>
    <row r="9625" spans="1:12" x14ac:dyDescent="0.25">
      <c r="A9625" s="239" t="s">
        <v>20091</v>
      </c>
      <c r="B9625" s="189" t="s">
        <v>7496</v>
      </c>
      <c r="C9625" s="190" t="s">
        <v>7495</v>
      </c>
      <c r="D9625" s="190" t="s">
        <v>5155</v>
      </c>
      <c r="E9625" s="190" t="s">
        <v>20867</v>
      </c>
      <c r="F9625" s="190" t="s">
        <v>20869</v>
      </c>
      <c r="G9625" s="192">
        <v>8595</v>
      </c>
      <c r="H9625" s="191">
        <v>196.09</v>
      </c>
      <c r="I9625" s="188">
        <v>43.831913917078893</v>
      </c>
      <c r="J9625" s="192">
        <v>9639</v>
      </c>
      <c r="K9625" s="191">
        <v>197.1</v>
      </c>
      <c r="L9625" s="193">
        <v>48.904109589041099</v>
      </c>
    </row>
    <row r="9626" spans="1:12" x14ac:dyDescent="0.25">
      <c r="A9626" s="239" t="s">
        <v>20092</v>
      </c>
      <c r="B9626" s="189" t="s">
        <v>7496</v>
      </c>
      <c r="C9626" s="190" t="s">
        <v>7495</v>
      </c>
      <c r="D9626" s="190" t="s">
        <v>5156</v>
      </c>
      <c r="E9626" s="190" t="s">
        <v>20867</v>
      </c>
      <c r="F9626" s="190" t="s">
        <v>20869</v>
      </c>
      <c r="G9626" s="192">
        <v>15490</v>
      </c>
      <c r="H9626" s="191">
        <v>243.89</v>
      </c>
      <c r="I9626" s="188">
        <v>63.512239124195339</v>
      </c>
      <c r="J9626" s="192">
        <v>25644</v>
      </c>
      <c r="K9626" s="191">
        <v>248.2</v>
      </c>
      <c r="L9626" s="193">
        <v>103.32</v>
      </c>
    </row>
    <row r="9627" spans="1:12" x14ac:dyDescent="0.25">
      <c r="A9627" s="239" t="s">
        <v>20093</v>
      </c>
      <c r="B9627" s="189" t="s">
        <v>7496</v>
      </c>
      <c r="C9627" s="190" t="s">
        <v>7495</v>
      </c>
      <c r="D9627" s="190" t="s">
        <v>5157</v>
      </c>
      <c r="E9627" s="190" t="s">
        <v>20867</v>
      </c>
      <c r="F9627" s="190" t="s">
        <v>20869</v>
      </c>
      <c r="G9627" s="192">
        <v>1609</v>
      </c>
      <c r="H9627" s="191">
        <v>152.33000000000001</v>
      </c>
      <c r="I9627" s="188">
        <v>10.562594367491629</v>
      </c>
      <c r="J9627" s="192">
        <v>1746</v>
      </c>
      <c r="K9627" s="191">
        <v>151.4</v>
      </c>
      <c r="L9627" s="193">
        <v>11.532364597093791</v>
      </c>
    </row>
    <row r="9628" spans="1:12" x14ac:dyDescent="0.25">
      <c r="A9628" s="239" t="s">
        <v>20094</v>
      </c>
      <c r="B9628" s="189" t="s">
        <v>7496</v>
      </c>
      <c r="C9628" s="190" t="s">
        <v>7495</v>
      </c>
      <c r="D9628" s="190" t="s">
        <v>5158</v>
      </c>
      <c r="E9628" s="190" t="s">
        <v>20867</v>
      </c>
      <c r="F9628" s="190" t="s">
        <v>20869</v>
      </c>
      <c r="G9628" s="192">
        <v>17510</v>
      </c>
      <c r="H9628" s="191">
        <v>490.35</v>
      </c>
      <c r="I9628" s="188">
        <v>35.70918731518303</v>
      </c>
      <c r="J9628" s="192">
        <v>18136</v>
      </c>
      <c r="K9628" s="191">
        <v>498</v>
      </c>
      <c r="L9628" s="193">
        <v>36.417670682730922</v>
      </c>
    </row>
    <row r="9629" spans="1:12" x14ac:dyDescent="0.25">
      <c r="A9629" s="239" t="s">
        <v>20095</v>
      </c>
      <c r="B9629" s="189" t="s">
        <v>7496</v>
      </c>
      <c r="C9629" s="190" t="s">
        <v>7495</v>
      </c>
      <c r="D9629" s="190" t="s">
        <v>5717</v>
      </c>
      <c r="E9629" s="190" t="s">
        <v>20867</v>
      </c>
      <c r="F9629" s="190" t="s">
        <v>20869</v>
      </c>
      <c r="G9629" s="192">
        <v>68163</v>
      </c>
      <c r="H9629" s="191">
        <v>978.46</v>
      </c>
      <c r="I9629" s="188">
        <v>69.663552930114662</v>
      </c>
      <c r="J9629" s="192">
        <v>76757</v>
      </c>
      <c r="K9629" s="191">
        <v>990.3</v>
      </c>
      <c r="L9629" s="193">
        <v>77.508835706351618</v>
      </c>
    </row>
    <row r="9630" spans="1:12" x14ac:dyDescent="0.25">
      <c r="A9630" s="239" t="s">
        <v>20096</v>
      </c>
      <c r="B9630" s="189" t="s">
        <v>7496</v>
      </c>
      <c r="C9630" s="190" t="s">
        <v>7495</v>
      </c>
      <c r="D9630" s="190" t="s">
        <v>5159</v>
      </c>
      <c r="E9630" s="190" t="s">
        <v>20867</v>
      </c>
      <c r="F9630" s="190" t="s">
        <v>20869</v>
      </c>
      <c r="G9630" s="192">
        <v>5581</v>
      </c>
      <c r="H9630" s="191">
        <v>120.51</v>
      </c>
      <c r="I9630" s="188">
        <v>46.311509418305533</v>
      </c>
      <c r="J9630" s="192">
        <v>5880</v>
      </c>
      <c r="K9630" s="191">
        <v>123.2</v>
      </c>
      <c r="L9630" s="193">
        <v>47.727272727272727</v>
      </c>
    </row>
    <row r="9631" spans="1:12" x14ac:dyDescent="0.25">
      <c r="A9631" s="239" t="s">
        <v>20097</v>
      </c>
      <c r="B9631" s="189" t="s">
        <v>7496</v>
      </c>
      <c r="C9631" s="190" t="s">
        <v>7495</v>
      </c>
      <c r="D9631" s="190" t="s">
        <v>5160</v>
      </c>
      <c r="E9631" s="190" t="s">
        <v>20867</v>
      </c>
      <c r="F9631" s="190" t="s">
        <v>20869</v>
      </c>
      <c r="G9631" s="192">
        <v>8546</v>
      </c>
      <c r="H9631" s="191">
        <v>353.02</v>
      </c>
      <c r="I9631" s="188">
        <v>24.208260155232001</v>
      </c>
      <c r="J9631" s="192">
        <v>10959</v>
      </c>
      <c r="K9631" s="191">
        <v>361.8</v>
      </c>
      <c r="L9631" s="193">
        <v>30.290215588723051</v>
      </c>
    </row>
    <row r="9632" spans="1:12" x14ac:dyDescent="0.25">
      <c r="A9632" s="239" t="s">
        <v>20098</v>
      </c>
      <c r="B9632" s="189" t="s">
        <v>7496</v>
      </c>
      <c r="C9632" s="190" t="s">
        <v>7495</v>
      </c>
      <c r="D9632" s="190" t="s">
        <v>20099</v>
      </c>
      <c r="E9632" s="190" t="s">
        <v>20867</v>
      </c>
      <c r="F9632" s="190" t="s">
        <v>20868</v>
      </c>
      <c r="G9632" s="192">
        <v>0</v>
      </c>
      <c r="H9632" s="191">
        <v>22.7</v>
      </c>
      <c r="I9632" s="188">
        <v>0</v>
      </c>
      <c r="J9632" s="192">
        <v>0</v>
      </c>
      <c r="K9632" s="191">
        <v>22.1</v>
      </c>
      <c r="L9632" s="193">
        <v>0</v>
      </c>
    </row>
    <row r="9633" spans="1:12" x14ac:dyDescent="0.25">
      <c r="A9633" s="239" t="s">
        <v>20100</v>
      </c>
      <c r="B9633" s="189" t="s">
        <v>7496</v>
      </c>
      <c r="C9633" s="190" t="s">
        <v>7495</v>
      </c>
      <c r="D9633" s="190" t="s">
        <v>5161</v>
      </c>
      <c r="E9633" s="190" t="s">
        <v>20867</v>
      </c>
      <c r="F9633" s="190" t="s">
        <v>20869</v>
      </c>
      <c r="G9633" s="192">
        <v>16053</v>
      </c>
      <c r="H9633" s="191">
        <v>345.69</v>
      </c>
      <c r="I9633" s="188">
        <v>46.43755966328213</v>
      </c>
      <c r="J9633" s="192">
        <v>18012</v>
      </c>
      <c r="K9633" s="191">
        <v>353.8</v>
      </c>
      <c r="L9633" s="193">
        <v>50.910118711136235</v>
      </c>
    </row>
    <row r="9634" spans="1:12" x14ac:dyDescent="0.25">
      <c r="A9634" s="239" t="s">
        <v>20101</v>
      </c>
      <c r="B9634" s="189" t="s">
        <v>7496</v>
      </c>
      <c r="C9634" s="190" t="s">
        <v>7495</v>
      </c>
      <c r="D9634" s="190" t="s">
        <v>4673</v>
      </c>
      <c r="E9634" s="190" t="s">
        <v>20867</v>
      </c>
      <c r="F9634" s="190" t="s">
        <v>20869</v>
      </c>
      <c r="G9634" s="192">
        <v>484</v>
      </c>
      <c r="H9634" s="191">
        <v>64.31</v>
      </c>
      <c r="I9634" s="188">
        <v>7.5260457160628205</v>
      </c>
      <c r="J9634" s="192">
        <v>491</v>
      </c>
      <c r="K9634" s="191">
        <v>66.3</v>
      </c>
      <c r="L9634" s="193">
        <v>7.4057315233785825</v>
      </c>
    </row>
    <row r="9635" spans="1:12" x14ac:dyDescent="0.25">
      <c r="A9635" s="239" t="s">
        <v>20102</v>
      </c>
      <c r="B9635" s="189" t="s">
        <v>7496</v>
      </c>
      <c r="C9635" s="190" t="s">
        <v>7495</v>
      </c>
      <c r="D9635" s="190" t="s">
        <v>20103</v>
      </c>
      <c r="E9635" s="190" t="s">
        <v>20867</v>
      </c>
      <c r="F9635" s="190" t="s">
        <v>20868</v>
      </c>
      <c r="G9635" s="192">
        <v>0</v>
      </c>
      <c r="H9635" s="191">
        <v>32.21</v>
      </c>
      <c r="I9635" s="188">
        <v>0</v>
      </c>
      <c r="J9635" s="192">
        <v>0</v>
      </c>
      <c r="K9635" s="191">
        <v>36.5</v>
      </c>
      <c r="L9635" s="193">
        <v>0</v>
      </c>
    </row>
    <row r="9636" spans="1:12" x14ac:dyDescent="0.25">
      <c r="A9636" s="239" t="s">
        <v>20104</v>
      </c>
      <c r="B9636" s="189" t="s">
        <v>7496</v>
      </c>
      <c r="C9636" s="190" t="s">
        <v>7495</v>
      </c>
      <c r="D9636" s="190" t="s">
        <v>4970</v>
      </c>
      <c r="E9636" s="190" t="s">
        <v>20867</v>
      </c>
      <c r="F9636" s="190" t="s">
        <v>20869</v>
      </c>
      <c r="G9636" s="192">
        <v>51773</v>
      </c>
      <c r="H9636" s="191">
        <v>682.8</v>
      </c>
      <c r="I9636" s="188">
        <v>75.824545987111904</v>
      </c>
      <c r="J9636" s="192">
        <v>51679</v>
      </c>
      <c r="K9636" s="191">
        <v>701.1</v>
      </c>
      <c r="L9636" s="193">
        <v>73.711310797318504</v>
      </c>
    </row>
    <row r="9637" spans="1:12" x14ac:dyDescent="0.25">
      <c r="A9637" s="239" t="s">
        <v>20105</v>
      </c>
      <c r="B9637" s="189" t="s">
        <v>7496</v>
      </c>
      <c r="C9637" s="190" t="s">
        <v>7495</v>
      </c>
      <c r="D9637" s="190" t="s">
        <v>5162</v>
      </c>
      <c r="E9637" s="190" t="s">
        <v>20867</v>
      </c>
      <c r="F9637" s="190" t="s">
        <v>20869</v>
      </c>
      <c r="G9637" s="192">
        <v>365751</v>
      </c>
      <c r="H9637" s="191">
        <v>4851.7</v>
      </c>
      <c r="I9637" s="188">
        <v>75.386153307088236</v>
      </c>
      <c r="J9637" s="192">
        <v>444029</v>
      </c>
      <c r="K9637" s="191">
        <v>4834.2</v>
      </c>
      <c r="L9637" s="193">
        <v>91.851599023623351</v>
      </c>
    </row>
    <row r="9638" spans="1:12" x14ac:dyDescent="0.25">
      <c r="A9638" s="239" t="s">
        <v>20106</v>
      </c>
      <c r="B9638" s="189" t="s">
        <v>7496</v>
      </c>
      <c r="C9638" s="190" t="s">
        <v>7495</v>
      </c>
      <c r="D9638" s="190" t="s">
        <v>5163</v>
      </c>
      <c r="E9638" s="190" t="s">
        <v>20867</v>
      </c>
      <c r="F9638" s="190" t="s">
        <v>20869</v>
      </c>
      <c r="G9638" s="192">
        <v>10995</v>
      </c>
      <c r="H9638" s="191">
        <v>302.19</v>
      </c>
      <c r="I9638" s="188">
        <v>36.384393924352231</v>
      </c>
      <c r="J9638" s="192">
        <v>11307</v>
      </c>
      <c r="K9638" s="191">
        <v>301.3</v>
      </c>
      <c r="L9638" s="193">
        <v>37.527381347494192</v>
      </c>
    </row>
    <row r="9639" spans="1:12" x14ac:dyDescent="0.25">
      <c r="A9639" s="239" t="s">
        <v>20107</v>
      </c>
      <c r="B9639" s="189" t="s">
        <v>7496</v>
      </c>
      <c r="C9639" s="190" t="s">
        <v>7495</v>
      </c>
      <c r="D9639" s="190" t="s">
        <v>5164</v>
      </c>
      <c r="E9639" s="190" t="s">
        <v>20867</v>
      </c>
      <c r="F9639" s="190" t="s">
        <v>20869</v>
      </c>
      <c r="G9639" s="192">
        <v>7163</v>
      </c>
      <c r="H9639" s="191">
        <v>363.91</v>
      </c>
      <c r="I9639" s="188">
        <v>19.683438212744907</v>
      </c>
      <c r="J9639" s="192">
        <v>7230</v>
      </c>
      <c r="K9639" s="191">
        <v>372.5</v>
      </c>
      <c r="L9639" s="193">
        <v>19.409395973154364</v>
      </c>
    </row>
    <row r="9640" spans="1:12" x14ac:dyDescent="0.25">
      <c r="A9640" s="239" t="s">
        <v>20108</v>
      </c>
      <c r="B9640" s="189" t="s">
        <v>7496</v>
      </c>
      <c r="C9640" s="190" t="s">
        <v>7495</v>
      </c>
      <c r="D9640" s="190" t="s">
        <v>5165</v>
      </c>
      <c r="E9640" s="190" t="s">
        <v>20867</v>
      </c>
      <c r="F9640" s="190" t="s">
        <v>20869</v>
      </c>
      <c r="G9640" s="192">
        <v>79640</v>
      </c>
      <c r="H9640" s="191">
        <v>1241.74</v>
      </c>
      <c r="I9640" s="188">
        <v>64.135809428704874</v>
      </c>
      <c r="J9640" s="192">
        <v>80910</v>
      </c>
      <c r="K9640" s="191">
        <v>1250.5999999999999</v>
      </c>
      <c r="L9640" s="193">
        <v>64.696945466176246</v>
      </c>
    </row>
    <row r="9641" spans="1:12" x14ac:dyDescent="0.25">
      <c r="A9641" s="239" t="s">
        <v>20109</v>
      </c>
      <c r="B9641" s="189" t="s">
        <v>7496</v>
      </c>
      <c r="C9641" s="190" t="s">
        <v>7495</v>
      </c>
      <c r="D9641" s="190" t="s">
        <v>20110</v>
      </c>
      <c r="E9641" s="190" t="s">
        <v>20867</v>
      </c>
      <c r="F9641" s="190" t="s">
        <v>20868</v>
      </c>
      <c r="G9641" s="192">
        <v>0</v>
      </c>
      <c r="H9641" s="191">
        <v>65.67</v>
      </c>
      <c r="I9641" s="188">
        <v>0</v>
      </c>
      <c r="J9641" s="192">
        <v>0</v>
      </c>
      <c r="K9641" s="191">
        <v>66.2</v>
      </c>
      <c r="L9641" s="193">
        <v>0</v>
      </c>
    </row>
    <row r="9642" spans="1:12" x14ac:dyDescent="0.25">
      <c r="A9642" s="239" t="s">
        <v>20111</v>
      </c>
      <c r="B9642" s="189" t="s">
        <v>7496</v>
      </c>
      <c r="C9642" s="190" t="s">
        <v>7495</v>
      </c>
      <c r="D9642" s="190" t="s">
        <v>5166</v>
      </c>
      <c r="E9642" s="190" t="s">
        <v>20867</v>
      </c>
      <c r="F9642" s="190" t="s">
        <v>20869</v>
      </c>
      <c r="G9642" s="192">
        <v>300</v>
      </c>
      <c r="H9642" s="191">
        <v>54.09</v>
      </c>
      <c r="I9642" s="188">
        <v>5.5463117027176922</v>
      </c>
      <c r="J9642" s="192">
        <v>300</v>
      </c>
      <c r="K9642" s="191">
        <v>55.6</v>
      </c>
      <c r="L9642" s="193">
        <v>5.3956834532374103</v>
      </c>
    </row>
    <row r="9643" spans="1:12" x14ac:dyDescent="0.25">
      <c r="A9643" s="239" t="s">
        <v>20112</v>
      </c>
      <c r="B9643" s="189" t="s">
        <v>7496</v>
      </c>
      <c r="C9643" s="190" t="s">
        <v>7495</v>
      </c>
      <c r="D9643" s="190" t="s">
        <v>5167</v>
      </c>
      <c r="E9643" s="190" t="s">
        <v>20867</v>
      </c>
      <c r="F9643" s="190" t="s">
        <v>20869</v>
      </c>
      <c r="G9643" s="192">
        <v>137197</v>
      </c>
      <c r="H9643" s="191">
        <v>2300.2399999999998</v>
      </c>
      <c r="I9643" s="188">
        <v>59.644645776092936</v>
      </c>
      <c r="J9643" s="192">
        <v>191878</v>
      </c>
      <c r="K9643" s="191">
        <v>2347.1</v>
      </c>
      <c r="L9643" s="193">
        <v>81.751097098547149</v>
      </c>
    </row>
    <row r="9644" spans="1:12" x14ac:dyDescent="0.25">
      <c r="A9644" s="239" t="s">
        <v>20113</v>
      </c>
      <c r="B9644" s="189" t="s">
        <v>7496</v>
      </c>
      <c r="C9644" s="190" t="s">
        <v>7495</v>
      </c>
      <c r="D9644" s="190" t="s">
        <v>8204</v>
      </c>
      <c r="E9644" s="190" t="s">
        <v>20867</v>
      </c>
      <c r="F9644" s="190" t="s">
        <v>20869</v>
      </c>
      <c r="G9644" s="192">
        <v>14704</v>
      </c>
      <c r="H9644" s="191">
        <v>320.76</v>
      </c>
      <c r="I9644" s="188">
        <v>45.841127322608806</v>
      </c>
      <c r="J9644" s="192">
        <v>15866</v>
      </c>
      <c r="K9644" s="191">
        <v>323.39999999999998</v>
      </c>
      <c r="L9644" s="193">
        <v>49.059987631416206</v>
      </c>
    </row>
    <row r="9645" spans="1:12" x14ac:dyDescent="0.25">
      <c r="A9645" s="239" t="s">
        <v>20114</v>
      </c>
      <c r="B9645" s="189" t="s">
        <v>7496</v>
      </c>
      <c r="C9645" s="190" t="s">
        <v>7495</v>
      </c>
      <c r="D9645" s="190" t="s">
        <v>5107</v>
      </c>
      <c r="E9645" s="190" t="s">
        <v>20867</v>
      </c>
      <c r="F9645" s="190" t="s">
        <v>20869</v>
      </c>
      <c r="G9645" s="192">
        <v>12035</v>
      </c>
      <c r="H9645" s="191">
        <v>341.35</v>
      </c>
      <c r="I9645" s="188">
        <v>35.257067525999702</v>
      </c>
      <c r="J9645" s="192">
        <v>14303</v>
      </c>
      <c r="K9645" s="191">
        <v>347.4</v>
      </c>
      <c r="L9645" s="193">
        <v>41.171560161197469</v>
      </c>
    </row>
    <row r="9646" spans="1:12" x14ac:dyDescent="0.25">
      <c r="A9646" s="239" t="s">
        <v>20115</v>
      </c>
      <c r="B9646" s="189" t="s">
        <v>7496</v>
      </c>
      <c r="C9646" s="190" t="s">
        <v>7495</v>
      </c>
      <c r="D9646" s="190" t="s">
        <v>4381</v>
      </c>
      <c r="E9646" s="190" t="s">
        <v>20867</v>
      </c>
      <c r="F9646" s="190" t="s">
        <v>20869</v>
      </c>
      <c r="G9646" s="192">
        <v>11682</v>
      </c>
      <c r="H9646" s="191">
        <v>312.64999999999998</v>
      </c>
      <c r="I9646" s="188">
        <v>37.364465056772751</v>
      </c>
      <c r="J9646" s="192">
        <v>12120</v>
      </c>
      <c r="K9646" s="191">
        <v>318.60000000000002</v>
      </c>
      <c r="L9646" s="193">
        <v>38.041431261770242</v>
      </c>
    </row>
    <row r="9647" spans="1:12" x14ac:dyDescent="0.25">
      <c r="A9647" s="239" t="s">
        <v>20116</v>
      </c>
      <c r="B9647" s="189" t="s">
        <v>7496</v>
      </c>
      <c r="C9647" s="190" t="s">
        <v>7495</v>
      </c>
      <c r="D9647" s="190" t="s">
        <v>20117</v>
      </c>
      <c r="E9647" s="190" t="s">
        <v>20867</v>
      </c>
      <c r="F9647" s="190" t="s">
        <v>20868</v>
      </c>
      <c r="G9647" s="192">
        <v>0</v>
      </c>
      <c r="H9647" s="191">
        <v>26.24</v>
      </c>
      <c r="I9647" s="188">
        <v>0</v>
      </c>
      <c r="J9647" s="192">
        <v>0</v>
      </c>
      <c r="K9647" s="191">
        <v>25.6</v>
      </c>
      <c r="L9647" s="193">
        <v>0</v>
      </c>
    </row>
    <row r="9648" spans="1:12" x14ac:dyDescent="0.25">
      <c r="A9648" s="239" t="s">
        <v>20118</v>
      </c>
      <c r="B9648" s="189" t="s">
        <v>7496</v>
      </c>
      <c r="C9648" s="190" t="s">
        <v>7495</v>
      </c>
      <c r="D9648" s="190" t="s">
        <v>20119</v>
      </c>
      <c r="E9648" s="190" t="s">
        <v>20867</v>
      </c>
      <c r="F9648" s="190" t="s">
        <v>20868</v>
      </c>
      <c r="G9648" s="192">
        <v>0</v>
      </c>
      <c r="H9648" s="191">
        <v>26.34</v>
      </c>
      <c r="I9648" s="188">
        <v>0</v>
      </c>
      <c r="J9648" s="192">
        <v>0</v>
      </c>
      <c r="K9648" s="191">
        <v>27.8</v>
      </c>
      <c r="L9648" s="193">
        <v>0</v>
      </c>
    </row>
    <row r="9649" spans="1:12" x14ac:dyDescent="0.25">
      <c r="A9649" s="239" t="s">
        <v>20120</v>
      </c>
      <c r="B9649" s="189" t="s">
        <v>7496</v>
      </c>
      <c r="C9649" s="190" t="s">
        <v>7495</v>
      </c>
      <c r="D9649" s="190" t="s">
        <v>6092</v>
      </c>
      <c r="E9649" s="190" t="s">
        <v>20867</v>
      </c>
      <c r="F9649" s="190" t="s">
        <v>20869</v>
      </c>
      <c r="G9649" s="192">
        <v>1727</v>
      </c>
      <c r="H9649" s="191">
        <v>76.349999999999994</v>
      </c>
      <c r="I9649" s="188">
        <v>22.619515389652914</v>
      </c>
      <c r="J9649" s="192">
        <v>1741</v>
      </c>
      <c r="K9649" s="191">
        <v>76.7</v>
      </c>
      <c r="L9649" s="193">
        <v>22.71</v>
      </c>
    </row>
    <row r="9650" spans="1:12" x14ac:dyDescent="0.25">
      <c r="A9650" s="239" t="s">
        <v>20121</v>
      </c>
      <c r="B9650" s="189" t="s">
        <v>7496</v>
      </c>
      <c r="C9650" s="190" t="s">
        <v>7495</v>
      </c>
      <c r="D9650" s="190" t="s">
        <v>8205</v>
      </c>
      <c r="E9650" s="190" t="s">
        <v>20867</v>
      </c>
      <c r="F9650" s="190" t="s">
        <v>20869</v>
      </c>
      <c r="G9650" s="192">
        <v>8073</v>
      </c>
      <c r="H9650" s="191">
        <v>212.06</v>
      </c>
      <c r="I9650" s="188">
        <v>38.069414316702819</v>
      </c>
      <c r="J9650" s="192">
        <v>8402</v>
      </c>
      <c r="K9650" s="191">
        <v>222.4</v>
      </c>
      <c r="L9650" s="193">
        <v>37.778776978417262</v>
      </c>
    </row>
    <row r="9651" spans="1:12" x14ac:dyDescent="0.25">
      <c r="A9651" s="239" t="s">
        <v>20122</v>
      </c>
      <c r="B9651" s="189" t="s">
        <v>7496</v>
      </c>
      <c r="C9651" s="190" t="s">
        <v>7495</v>
      </c>
      <c r="D9651" s="190" t="s">
        <v>1629</v>
      </c>
      <c r="E9651" s="190" t="s">
        <v>20867</v>
      </c>
      <c r="F9651" s="190" t="s">
        <v>20869</v>
      </c>
      <c r="G9651" s="192">
        <v>25084</v>
      </c>
      <c r="H9651" s="191">
        <v>605.01</v>
      </c>
      <c r="I9651" s="188">
        <v>41.460471727740035</v>
      </c>
      <c r="J9651" s="192">
        <v>26251</v>
      </c>
      <c r="K9651" s="191">
        <v>609.9</v>
      </c>
      <c r="L9651" s="193">
        <v>43.041482210198396</v>
      </c>
    </row>
    <row r="9652" spans="1:12" x14ac:dyDescent="0.25">
      <c r="A9652" s="239" t="s">
        <v>20123</v>
      </c>
      <c r="B9652" s="189" t="s">
        <v>7496</v>
      </c>
      <c r="C9652" s="190" t="s">
        <v>7495</v>
      </c>
      <c r="D9652" s="190" t="s">
        <v>1630</v>
      </c>
      <c r="E9652" s="190" t="s">
        <v>20867</v>
      </c>
      <c r="F9652" s="190" t="s">
        <v>20869</v>
      </c>
      <c r="G9652" s="192">
        <v>16057</v>
      </c>
      <c r="H9652" s="191">
        <v>527.16</v>
      </c>
      <c r="I9652" s="188">
        <v>30.45944305334244</v>
      </c>
      <c r="J9652" s="192">
        <v>17410</v>
      </c>
      <c r="K9652" s="191">
        <v>534</v>
      </c>
      <c r="L9652" s="193">
        <v>32.602996254681649</v>
      </c>
    </row>
    <row r="9653" spans="1:12" x14ac:dyDescent="0.25">
      <c r="A9653" s="239" t="s">
        <v>20124</v>
      </c>
      <c r="B9653" s="189" t="s">
        <v>7496</v>
      </c>
      <c r="C9653" s="190" t="s">
        <v>7495</v>
      </c>
      <c r="D9653" s="190" t="s">
        <v>1631</v>
      </c>
      <c r="E9653" s="190" t="s">
        <v>20867</v>
      </c>
      <c r="F9653" s="190" t="s">
        <v>20869</v>
      </c>
      <c r="G9653" s="192">
        <v>85418</v>
      </c>
      <c r="H9653" s="191">
        <v>1811.31</v>
      </c>
      <c r="I9653" s="188">
        <v>47.158134168088289</v>
      </c>
      <c r="J9653" s="192">
        <v>87962</v>
      </c>
      <c r="K9653" s="191">
        <v>1864.6</v>
      </c>
      <c r="L9653" s="193">
        <v>47.174729164432051</v>
      </c>
    </row>
    <row r="9654" spans="1:12" x14ac:dyDescent="0.25">
      <c r="A9654" s="239" t="s">
        <v>20125</v>
      </c>
      <c r="B9654" s="189" t="s">
        <v>7496</v>
      </c>
      <c r="C9654" s="190" t="s">
        <v>7495</v>
      </c>
      <c r="D9654" s="190" t="s">
        <v>20126</v>
      </c>
      <c r="E9654" s="190" t="s">
        <v>20867</v>
      </c>
      <c r="F9654" s="190" t="s">
        <v>20868</v>
      </c>
      <c r="G9654" s="192">
        <v>0</v>
      </c>
      <c r="H9654" s="191">
        <v>47.91</v>
      </c>
      <c r="I9654" s="188">
        <v>0</v>
      </c>
      <c r="J9654" s="192">
        <v>0</v>
      </c>
      <c r="K9654" s="191">
        <v>48.5</v>
      </c>
      <c r="L9654" s="193">
        <v>0</v>
      </c>
    </row>
    <row r="9655" spans="1:12" x14ac:dyDescent="0.25">
      <c r="A9655" s="239" t="s">
        <v>20127</v>
      </c>
      <c r="B9655" s="189" t="s">
        <v>7496</v>
      </c>
      <c r="C9655" s="190" t="s">
        <v>7495</v>
      </c>
      <c r="D9655" s="190" t="s">
        <v>1632</v>
      </c>
      <c r="E9655" s="190" t="s">
        <v>20867</v>
      </c>
      <c r="F9655" s="190" t="s">
        <v>20869</v>
      </c>
      <c r="G9655" s="192">
        <v>3799</v>
      </c>
      <c r="H9655" s="191">
        <v>104.25</v>
      </c>
      <c r="I9655" s="188">
        <v>36.441247002398079</v>
      </c>
      <c r="J9655" s="192">
        <v>4081</v>
      </c>
      <c r="K9655" s="191">
        <v>105.2</v>
      </c>
      <c r="L9655" s="193">
        <v>38.79277566539924</v>
      </c>
    </row>
    <row r="9656" spans="1:12" x14ac:dyDescent="0.25">
      <c r="A9656" s="239" t="s">
        <v>20128</v>
      </c>
      <c r="B9656" s="189" t="s">
        <v>7496</v>
      </c>
      <c r="C9656" s="190" t="s">
        <v>7495</v>
      </c>
      <c r="D9656" s="190" t="s">
        <v>1042</v>
      </c>
      <c r="E9656" s="190" t="s">
        <v>20867</v>
      </c>
      <c r="F9656" s="190" t="s">
        <v>20869</v>
      </c>
      <c r="G9656" s="192">
        <v>11459</v>
      </c>
      <c r="H9656" s="191">
        <v>209.64</v>
      </c>
      <c r="I9656" s="188">
        <v>54.660370158366725</v>
      </c>
      <c r="J9656" s="192">
        <v>12279</v>
      </c>
      <c r="K9656" s="191">
        <v>208.8</v>
      </c>
      <c r="L9656" s="193">
        <v>58.807471264367813</v>
      </c>
    </row>
    <row r="9657" spans="1:12" x14ac:dyDescent="0.25">
      <c r="A9657" s="239" t="s">
        <v>20129</v>
      </c>
      <c r="B9657" s="189" t="s">
        <v>7496</v>
      </c>
      <c r="C9657" s="190" t="s">
        <v>7495</v>
      </c>
      <c r="D9657" s="190" t="s">
        <v>1043</v>
      </c>
      <c r="E9657" s="190" t="s">
        <v>20867</v>
      </c>
      <c r="F9657" s="190" t="s">
        <v>20869</v>
      </c>
      <c r="G9657" s="192">
        <v>7600</v>
      </c>
      <c r="H9657" s="191">
        <v>280.57</v>
      </c>
      <c r="I9657" s="188">
        <v>27.087714295897637</v>
      </c>
      <c r="J9657" s="192">
        <v>11891</v>
      </c>
      <c r="K9657" s="191">
        <v>283.3</v>
      </c>
      <c r="L9657" s="193">
        <v>41.973173314507591</v>
      </c>
    </row>
    <row r="9658" spans="1:12" x14ac:dyDescent="0.25">
      <c r="A9658" s="239" t="s">
        <v>20130</v>
      </c>
      <c r="B9658" s="189" t="s">
        <v>7496</v>
      </c>
      <c r="C9658" s="190" t="s">
        <v>7495</v>
      </c>
      <c r="D9658" s="190" t="s">
        <v>1044</v>
      </c>
      <c r="E9658" s="190" t="s">
        <v>20867</v>
      </c>
      <c r="F9658" s="190" t="s">
        <v>20869</v>
      </c>
      <c r="G9658" s="192">
        <v>59530</v>
      </c>
      <c r="H9658" s="191">
        <v>644.94000000000005</v>
      </c>
      <c r="I9658" s="188">
        <v>92.303159983874465</v>
      </c>
      <c r="J9658" s="192">
        <v>59886</v>
      </c>
      <c r="K9658" s="191">
        <v>650.20000000000005</v>
      </c>
      <c r="L9658" s="193">
        <v>92.103968009843115</v>
      </c>
    </row>
    <row r="9659" spans="1:12" x14ac:dyDescent="0.25">
      <c r="A9659" s="239" t="s">
        <v>20131</v>
      </c>
      <c r="B9659" s="189" t="s">
        <v>7496</v>
      </c>
      <c r="C9659" s="190" t="s">
        <v>7495</v>
      </c>
      <c r="D9659" s="190" t="s">
        <v>5911</v>
      </c>
      <c r="E9659" s="190" t="s">
        <v>20867</v>
      </c>
      <c r="F9659" s="190" t="s">
        <v>20869</v>
      </c>
      <c r="G9659" s="192">
        <v>3948</v>
      </c>
      <c r="H9659" s="191">
        <v>229.5</v>
      </c>
      <c r="I9659" s="188">
        <v>17.202614379084967</v>
      </c>
      <c r="J9659" s="192">
        <v>4011</v>
      </c>
      <c r="K9659" s="191">
        <v>233.6</v>
      </c>
      <c r="L9659" s="193">
        <v>17.170376712328768</v>
      </c>
    </row>
    <row r="9660" spans="1:12" x14ac:dyDescent="0.25">
      <c r="A9660" s="239" t="s">
        <v>20132</v>
      </c>
      <c r="B9660" s="189" t="s">
        <v>7496</v>
      </c>
      <c r="C9660" s="190" t="s">
        <v>7495</v>
      </c>
      <c r="D9660" s="190" t="s">
        <v>20133</v>
      </c>
      <c r="E9660" s="190" t="s">
        <v>20867</v>
      </c>
      <c r="F9660" s="190" t="s">
        <v>20868</v>
      </c>
      <c r="G9660" s="192">
        <v>0</v>
      </c>
      <c r="H9660" s="191">
        <v>41.1</v>
      </c>
      <c r="I9660" s="188">
        <v>0</v>
      </c>
      <c r="J9660" s="192">
        <v>0</v>
      </c>
      <c r="K9660" s="191">
        <v>41.5</v>
      </c>
      <c r="L9660" s="193">
        <v>0</v>
      </c>
    </row>
    <row r="9661" spans="1:12" x14ac:dyDescent="0.25">
      <c r="A9661" s="239" t="s">
        <v>20134</v>
      </c>
      <c r="B9661" s="189" t="s">
        <v>7496</v>
      </c>
      <c r="C9661" s="190" t="s">
        <v>7495</v>
      </c>
      <c r="D9661" s="190" t="s">
        <v>20135</v>
      </c>
      <c r="E9661" s="190" t="s">
        <v>20867</v>
      </c>
      <c r="F9661" s="190" t="s">
        <v>20868</v>
      </c>
      <c r="G9661" s="192">
        <v>0</v>
      </c>
      <c r="H9661" s="191">
        <v>29.71</v>
      </c>
      <c r="I9661" s="188">
        <v>0</v>
      </c>
      <c r="J9661" s="192">
        <v>0</v>
      </c>
      <c r="K9661" s="191">
        <v>31.2</v>
      </c>
      <c r="L9661" s="193">
        <v>0</v>
      </c>
    </row>
    <row r="9662" spans="1:12" x14ac:dyDescent="0.25">
      <c r="A9662" s="239" t="s">
        <v>20136</v>
      </c>
      <c r="B9662" s="189" t="s">
        <v>7496</v>
      </c>
      <c r="C9662" s="190" t="s">
        <v>7495</v>
      </c>
      <c r="D9662" s="190" t="s">
        <v>20137</v>
      </c>
      <c r="E9662" s="190" t="s">
        <v>20867</v>
      </c>
      <c r="F9662" s="190" t="s">
        <v>20868</v>
      </c>
      <c r="G9662" s="192">
        <v>0</v>
      </c>
      <c r="H9662" s="191">
        <v>86.76</v>
      </c>
      <c r="I9662" s="188">
        <v>0</v>
      </c>
      <c r="J9662" s="192">
        <v>0</v>
      </c>
      <c r="K9662" s="191">
        <v>89.6</v>
      </c>
      <c r="L9662" s="193">
        <v>0</v>
      </c>
    </row>
    <row r="9663" spans="1:12" x14ac:dyDescent="0.25">
      <c r="A9663" s="239" t="s">
        <v>20138</v>
      </c>
      <c r="B9663" s="189" t="s">
        <v>7496</v>
      </c>
      <c r="C9663" s="190" t="s">
        <v>7495</v>
      </c>
      <c r="D9663" s="190" t="s">
        <v>1045</v>
      </c>
      <c r="E9663" s="190" t="s">
        <v>20867</v>
      </c>
      <c r="F9663" s="190" t="s">
        <v>20869</v>
      </c>
      <c r="G9663" s="192">
        <v>10772</v>
      </c>
      <c r="H9663" s="191">
        <v>464.01</v>
      </c>
      <c r="I9663" s="188">
        <v>23.215016917738843</v>
      </c>
      <c r="J9663" s="192">
        <v>11213</v>
      </c>
      <c r="K9663" s="191">
        <v>477.5</v>
      </c>
      <c r="L9663" s="193">
        <v>23.482722513089005</v>
      </c>
    </row>
    <row r="9664" spans="1:12" x14ac:dyDescent="0.25">
      <c r="A9664" s="239" t="s">
        <v>20139</v>
      </c>
      <c r="B9664" s="189" t="s">
        <v>7496</v>
      </c>
      <c r="C9664" s="190" t="s">
        <v>7495</v>
      </c>
      <c r="D9664" s="190" t="s">
        <v>1046</v>
      </c>
      <c r="E9664" s="190" t="s">
        <v>20867</v>
      </c>
      <c r="F9664" s="190" t="s">
        <v>20869</v>
      </c>
      <c r="G9664" s="192">
        <v>67822</v>
      </c>
      <c r="H9664" s="191">
        <v>1028.24</v>
      </c>
      <c r="I9664" s="188">
        <v>65.959309110713448</v>
      </c>
      <c r="J9664" s="192">
        <v>68299</v>
      </c>
      <c r="K9664" s="191">
        <v>1044.7</v>
      </c>
      <c r="L9664" s="193">
        <v>65.376663156887147</v>
      </c>
    </row>
    <row r="9665" spans="1:12" x14ac:dyDescent="0.25">
      <c r="A9665" s="239" t="s">
        <v>20140</v>
      </c>
      <c r="B9665" s="189" t="s">
        <v>7496</v>
      </c>
      <c r="C9665" s="190" t="s">
        <v>7495</v>
      </c>
      <c r="D9665" s="190" t="s">
        <v>20141</v>
      </c>
      <c r="E9665" s="190" t="s">
        <v>20867</v>
      </c>
      <c r="F9665" s="190" t="s">
        <v>20868</v>
      </c>
      <c r="G9665" s="192">
        <v>0</v>
      </c>
      <c r="H9665" s="191">
        <v>49.57</v>
      </c>
      <c r="I9665" s="188">
        <v>0</v>
      </c>
      <c r="J9665" s="192">
        <v>0</v>
      </c>
      <c r="K9665" s="191">
        <v>50.6</v>
      </c>
      <c r="L9665" s="193">
        <v>0</v>
      </c>
    </row>
    <row r="9666" spans="1:12" x14ac:dyDescent="0.25">
      <c r="A9666" s="239" t="s">
        <v>20142</v>
      </c>
      <c r="B9666" s="189" t="s">
        <v>7496</v>
      </c>
      <c r="C9666" s="190" t="s">
        <v>7495</v>
      </c>
      <c r="D9666" s="190" t="s">
        <v>1047</v>
      </c>
      <c r="E9666" s="190" t="s">
        <v>20867</v>
      </c>
      <c r="F9666" s="190" t="s">
        <v>20869</v>
      </c>
      <c r="G9666" s="192">
        <v>1452</v>
      </c>
      <c r="H9666" s="191">
        <v>63.72</v>
      </c>
      <c r="I9666" s="188">
        <v>22.78719397363465</v>
      </c>
      <c r="J9666" s="192">
        <v>962</v>
      </c>
      <c r="K9666" s="191">
        <v>62.6</v>
      </c>
      <c r="L9666" s="193">
        <v>15.36741214057508</v>
      </c>
    </row>
    <row r="9667" spans="1:12" x14ac:dyDescent="0.25">
      <c r="A9667" s="239" t="s">
        <v>20143</v>
      </c>
      <c r="B9667" s="189" t="s">
        <v>7496</v>
      </c>
      <c r="C9667" s="190" t="s">
        <v>7495</v>
      </c>
      <c r="D9667" s="190" t="s">
        <v>6593</v>
      </c>
      <c r="E9667" s="190" t="s">
        <v>20867</v>
      </c>
      <c r="F9667" s="190" t="s">
        <v>20868</v>
      </c>
      <c r="G9667" s="192">
        <v>0</v>
      </c>
      <c r="H9667" s="191">
        <v>26.08</v>
      </c>
      <c r="I9667" s="188">
        <v>0</v>
      </c>
      <c r="J9667" s="192">
        <v>0</v>
      </c>
      <c r="K9667" s="191">
        <v>26.1</v>
      </c>
      <c r="L9667" s="193">
        <v>0</v>
      </c>
    </row>
    <row r="9668" spans="1:12" x14ac:dyDescent="0.25">
      <c r="A9668" s="239" t="s">
        <v>20144</v>
      </c>
      <c r="B9668" s="189" t="s">
        <v>7496</v>
      </c>
      <c r="C9668" s="190" t="s">
        <v>7495</v>
      </c>
      <c r="D9668" s="190" t="s">
        <v>20145</v>
      </c>
      <c r="E9668" s="190" t="s">
        <v>20867</v>
      </c>
      <c r="F9668" s="190" t="s">
        <v>20868</v>
      </c>
      <c r="G9668" s="192">
        <v>0</v>
      </c>
      <c r="H9668" s="191">
        <v>72.040000000000006</v>
      </c>
      <c r="I9668" s="188">
        <v>0</v>
      </c>
      <c r="J9668" s="192">
        <v>0</v>
      </c>
      <c r="K9668" s="191">
        <v>74.3</v>
      </c>
      <c r="L9668" s="193">
        <v>0</v>
      </c>
    </row>
    <row r="9669" spans="1:12" x14ac:dyDescent="0.25">
      <c r="A9669" s="239" t="s">
        <v>20146</v>
      </c>
      <c r="B9669" s="189" t="s">
        <v>7496</v>
      </c>
      <c r="C9669" s="190" t="s">
        <v>7495</v>
      </c>
      <c r="D9669" s="190" t="s">
        <v>20147</v>
      </c>
      <c r="E9669" s="190" t="s">
        <v>20867</v>
      </c>
      <c r="F9669" s="190" t="s">
        <v>20868</v>
      </c>
      <c r="G9669" s="192">
        <v>0</v>
      </c>
      <c r="H9669" s="191">
        <v>45.57</v>
      </c>
      <c r="I9669" s="188">
        <v>0</v>
      </c>
      <c r="J9669" s="192">
        <v>0</v>
      </c>
      <c r="K9669" s="191">
        <v>45.5</v>
      </c>
      <c r="L9669" s="193">
        <v>0</v>
      </c>
    </row>
    <row r="9670" spans="1:12" x14ac:dyDescent="0.25">
      <c r="A9670" s="239" t="s">
        <v>20148</v>
      </c>
      <c r="B9670" s="189" t="s">
        <v>7496</v>
      </c>
      <c r="C9670" s="190" t="s">
        <v>7495</v>
      </c>
      <c r="D9670" s="190" t="s">
        <v>20149</v>
      </c>
      <c r="E9670" s="190" t="s">
        <v>20867</v>
      </c>
      <c r="F9670" s="190" t="s">
        <v>20868</v>
      </c>
      <c r="G9670" s="192">
        <v>0</v>
      </c>
      <c r="H9670" s="191">
        <v>63.48</v>
      </c>
      <c r="I9670" s="188">
        <v>0</v>
      </c>
      <c r="J9670" s="192">
        <v>0</v>
      </c>
      <c r="K9670" s="191">
        <v>65.5</v>
      </c>
      <c r="L9670" s="193">
        <v>0</v>
      </c>
    </row>
    <row r="9671" spans="1:12" x14ac:dyDescent="0.25">
      <c r="A9671" s="239" t="s">
        <v>20150</v>
      </c>
      <c r="B9671" s="189" t="s">
        <v>7496</v>
      </c>
      <c r="C9671" s="190" t="s">
        <v>7495</v>
      </c>
      <c r="D9671" s="190" t="s">
        <v>20151</v>
      </c>
      <c r="E9671" s="190" t="s">
        <v>20867</v>
      </c>
      <c r="F9671" s="190" t="s">
        <v>20868</v>
      </c>
      <c r="G9671" s="192">
        <v>0</v>
      </c>
      <c r="H9671" s="191">
        <v>46.5</v>
      </c>
      <c r="I9671" s="188">
        <v>0</v>
      </c>
      <c r="J9671" s="192">
        <v>0</v>
      </c>
      <c r="K9671" s="191">
        <v>48.4</v>
      </c>
      <c r="L9671" s="193">
        <v>0</v>
      </c>
    </row>
    <row r="9672" spans="1:12" x14ac:dyDescent="0.25">
      <c r="A9672" s="239" t="s">
        <v>20152</v>
      </c>
      <c r="B9672" s="189" t="s">
        <v>7496</v>
      </c>
      <c r="C9672" s="190" t="s">
        <v>7495</v>
      </c>
      <c r="D9672" s="190" t="s">
        <v>1048</v>
      </c>
      <c r="E9672" s="190" t="s">
        <v>20867</v>
      </c>
      <c r="F9672" s="190" t="s">
        <v>20869</v>
      </c>
      <c r="G9672" s="192">
        <v>17143</v>
      </c>
      <c r="H9672" s="191">
        <v>363.46</v>
      </c>
      <c r="I9672" s="188">
        <v>47.16612557090189</v>
      </c>
      <c r="J9672" s="192">
        <v>17293</v>
      </c>
      <c r="K9672" s="191">
        <v>367.1</v>
      </c>
      <c r="L9672" s="193">
        <v>47.107055298283846</v>
      </c>
    </row>
    <row r="9673" spans="1:12" x14ac:dyDescent="0.25">
      <c r="A9673" s="239" t="s">
        <v>20153</v>
      </c>
      <c r="B9673" s="189" t="s">
        <v>7496</v>
      </c>
      <c r="C9673" s="190" t="s">
        <v>7495</v>
      </c>
      <c r="D9673" s="190" t="s">
        <v>6368</v>
      </c>
      <c r="E9673" s="190" t="s">
        <v>20867</v>
      </c>
      <c r="F9673" s="190" t="s">
        <v>20869</v>
      </c>
      <c r="G9673" s="192">
        <v>3238</v>
      </c>
      <c r="H9673" s="191">
        <v>149.13999999999999</v>
      </c>
      <c r="I9673" s="188">
        <v>21.711143891645435</v>
      </c>
      <c r="J9673" s="192">
        <v>4753</v>
      </c>
      <c r="K9673" s="191">
        <v>152.9</v>
      </c>
      <c r="L9673" s="193">
        <v>31.085676913015043</v>
      </c>
    </row>
    <row r="9674" spans="1:12" x14ac:dyDescent="0.25">
      <c r="A9674" s="239" t="s">
        <v>20154</v>
      </c>
      <c r="B9674" s="189" t="s">
        <v>7496</v>
      </c>
      <c r="C9674" s="190" t="s">
        <v>7495</v>
      </c>
      <c r="D9674" s="190" t="s">
        <v>1049</v>
      </c>
      <c r="E9674" s="190" t="s">
        <v>20867</v>
      </c>
      <c r="F9674" s="190" t="s">
        <v>20869</v>
      </c>
      <c r="G9674" s="192">
        <v>19295</v>
      </c>
      <c r="H9674" s="191">
        <v>347.55</v>
      </c>
      <c r="I9674" s="188">
        <v>55.517191770968203</v>
      </c>
      <c r="J9674" s="192">
        <v>24958</v>
      </c>
      <c r="K9674" s="191">
        <v>358</v>
      </c>
      <c r="L9674" s="193">
        <v>69.715083798882688</v>
      </c>
    </row>
    <row r="9675" spans="1:12" x14ac:dyDescent="0.25">
      <c r="A9675" s="239" t="s">
        <v>20155</v>
      </c>
      <c r="B9675" s="189" t="s">
        <v>7496</v>
      </c>
      <c r="C9675" s="190" t="s">
        <v>7495</v>
      </c>
      <c r="D9675" s="190" t="s">
        <v>20156</v>
      </c>
      <c r="E9675" s="190" t="s">
        <v>20867</v>
      </c>
      <c r="F9675" s="190" t="s">
        <v>20868</v>
      </c>
      <c r="G9675" s="192">
        <v>0</v>
      </c>
      <c r="H9675" s="191">
        <v>37.79</v>
      </c>
      <c r="I9675" s="188">
        <v>0</v>
      </c>
      <c r="J9675" s="192">
        <v>0</v>
      </c>
      <c r="K9675" s="191">
        <v>40.299999999999997</v>
      </c>
      <c r="L9675" s="193">
        <v>0</v>
      </c>
    </row>
    <row r="9676" spans="1:12" x14ac:dyDescent="0.25">
      <c r="A9676" s="239" t="s">
        <v>20157</v>
      </c>
      <c r="B9676" s="189" t="s">
        <v>7496</v>
      </c>
      <c r="C9676" s="190" t="s">
        <v>7495</v>
      </c>
      <c r="D9676" s="190" t="s">
        <v>20158</v>
      </c>
      <c r="E9676" s="190" t="s">
        <v>20867</v>
      </c>
      <c r="F9676" s="190" t="s">
        <v>20868</v>
      </c>
      <c r="G9676" s="192">
        <v>0</v>
      </c>
      <c r="H9676" s="191">
        <v>94.88</v>
      </c>
      <c r="I9676" s="188">
        <v>0</v>
      </c>
      <c r="J9676" s="192">
        <v>0</v>
      </c>
      <c r="K9676" s="191">
        <v>96.9</v>
      </c>
      <c r="L9676" s="193">
        <v>0</v>
      </c>
    </row>
    <row r="9677" spans="1:12" x14ac:dyDescent="0.25">
      <c r="A9677" s="239" t="s">
        <v>20159</v>
      </c>
      <c r="B9677" s="189" t="s">
        <v>7496</v>
      </c>
      <c r="C9677" s="190" t="s">
        <v>7495</v>
      </c>
      <c r="D9677" s="190" t="s">
        <v>20160</v>
      </c>
      <c r="E9677" s="190" t="s">
        <v>20867</v>
      </c>
      <c r="F9677" s="190" t="s">
        <v>20868</v>
      </c>
      <c r="G9677" s="192">
        <v>0</v>
      </c>
      <c r="H9677" s="191">
        <v>81.88</v>
      </c>
      <c r="I9677" s="188">
        <v>0</v>
      </c>
      <c r="J9677" s="192">
        <v>0</v>
      </c>
      <c r="K9677" s="191">
        <v>86.8</v>
      </c>
      <c r="L9677" s="193">
        <v>0</v>
      </c>
    </row>
    <row r="9678" spans="1:12" x14ac:dyDescent="0.25">
      <c r="A9678" s="239" t="s">
        <v>20161</v>
      </c>
      <c r="B9678" s="189" t="s">
        <v>7496</v>
      </c>
      <c r="C9678" s="190" t="s">
        <v>7495</v>
      </c>
      <c r="D9678" s="190" t="s">
        <v>1050</v>
      </c>
      <c r="E9678" s="190" t="s">
        <v>20867</v>
      </c>
      <c r="F9678" s="190" t="s">
        <v>20869</v>
      </c>
      <c r="G9678" s="192">
        <v>48353</v>
      </c>
      <c r="H9678" s="191">
        <v>683.29</v>
      </c>
      <c r="I9678" s="188">
        <v>70.764975339899607</v>
      </c>
      <c r="J9678" s="192">
        <v>47212</v>
      </c>
      <c r="K9678" s="191">
        <v>682.5</v>
      </c>
      <c r="L9678" s="193">
        <v>69.175091575091571</v>
      </c>
    </row>
    <row r="9679" spans="1:12" x14ac:dyDescent="0.25">
      <c r="A9679" s="239" t="s">
        <v>20162</v>
      </c>
      <c r="B9679" s="189" t="s">
        <v>7496</v>
      </c>
      <c r="C9679" s="190" t="s">
        <v>7495</v>
      </c>
      <c r="D9679" s="190" t="s">
        <v>1051</v>
      </c>
      <c r="E9679" s="190" t="s">
        <v>20867</v>
      </c>
      <c r="F9679" s="190" t="s">
        <v>20869</v>
      </c>
      <c r="G9679" s="192">
        <v>24516</v>
      </c>
      <c r="H9679" s="191">
        <v>574.25</v>
      </c>
      <c r="I9679" s="188">
        <v>42.692207226817587</v>
      </c>
      <c r="J9679" s="192">
        <v>25472</v>
      </c>
      <c r="K9679" s="191">
        <v>585.5</v>
      </c>
      <c r="L9679" s="193">
        <v>43.504696840307432</v>
      </c>
    </row>
    <row r="9680" spans="1:12" x14ac:dyDescent="0.25">
      <c r="A9680" s="239" t="s">
        <v>20163</v>
      </c>
      <c r="B9680" s="189" t="s">
        <v>7496</v>
      </c>
      <c r="C9680" s="190" t="s">
        <v>7495</v>
      </c>
      <c r="D9680" s="190" t="s">
        <v>1052</v>
      </c>
      <c r="E9680" s="190" t="s">
        <v>20867</v>
      </c>
      <c r="F9680" s="190" t="s">
        <v>20869</v>
      </c>
      <c r="G9680" s="192">
        <v>28337</v>
      </c>
      <c r="H9680" s="191">
        <v>774.44</v>
      </c>
      <c r="I9680" s="188">
        <v>36.590310417850318</v>
      </c>
      <c r="J9680" s="192">
        <v>33749</v>
      </c>
      <c r="K9680" s="191">
        <v>793.1</v>
      </c>
      <c r="L9680" s="193">
        <v>42.553271970747694</v>
      </c>
    </row>
    <row r="9681" spans="1:12" x14ac:dyDescent="0.25">
      <c r="A9681" s="239" t="s">
        <v>20164</v>
      </c>
      <c r="B9681" s="189" t="s">
        <v>7496</v>
      </c>
      <c r="C9681" s="190" t="s">
        <v>7495</v>
      </c>
      <c r="D9681" s="190" t="s">
        <v>1053</v>
      </c>
      <c r="E9681" s="190" t="s">
        <v>20867</v>
      </c>
      <c r="F9681" s="190" t="s">
        <v>20869</v>
      </c>
      <c r="G9681" s="192">
        <v>4416</v>
      </c>
      <c r="H9681" s="191">
        <v>157.69999999999999</v>
      </c>
      <c r="I9681" s="188">
        <v>28.002536461636019</v>
      </c>
      <c r="J9681" s="192">
        <v>4430</v>
      </c>
      <c r="K9681" s="191">
        <v>158.1</v>
      </c>
      <c r="L9681" s="193">
        <v>28.020240354206198</v>
      </c>
    </row>
    <row r="9682" spans="1:12" x14ac:dyDescent="0.25">
      <c r="A9682" s="239" t="s">
        <v>20165</v>
      </c>
      <c r="B9682" s="189" t="s">
        <v>7496</v>
      </c>
      <c r="C9682" s="190" t="s">
        <v>7495</v>
      </c>
      <c r="D9682" s="190" t="s">
        <v>1054</v>
      </c>
      <c r="E9682" s="190" t="s">
        <v>20867</v>
      </c>
      <c r="F9682" s="190" t="s">
        <v>20869</v>
      </c>
      <c r="G9682" s="192">
        <v>11588</v>
      </c>
      <c r="H9682" s="191">
        <v>183.12</v>
      </c>
      <c r="I9682" s="188">
        <v>63.280908693752728</v>
      </c>
      <c r="J9682" s="192">
        <v>14000</v>
      </c>
      <c r="K9682" s="191">
        <v>189.5</v>
      </c>
      <c r="L9682" s="193">
        <v>73.878627968337724</v>
      </c>
    </row>
    <row r="9683" spans="1:12" x14ac:dyDescent="0.25">
      <c r="A9683" s="239" t="s">
        <v>20166</v>
      </c>
      <c r="B9683" s="189" t="s">
        <v>7496</v>
      </c>
      <c r="C9683" s="190" t="s">
        <v>7495</v>
      </c>
      <c r="D9683" s="190" t="s">
        <v>1055</v>
      </c>
      <c r="E9683" s="190" t="s">
        <v>20867</v>
      </c>
      <c r="F9683" s="190" t="s">
        <v>20869</v>
      </c>
      <c r="G9683" s="192">
        <v>10735</v>
      </c>
      <c r="H9683" s="191">
        <v>177.59</v>
      </c>
      <c r="I9683" s="188">
        <v>60.448223436004277</v>
      </c>
      <c r="J9683" s="192">
        <v>11128</v>
      </c>
      <c r="K9683" s="191">
        <v>181.1</v>
      </c>
      <c r="L9683" s="193">
        <v>61.446714522363337</v>
      </c>
    </row>
    <row r="9684" spans="1:12" x14ac:dyDescent="0.25">
      <c r="A9684" s="239" t="s">
        <v>20167</v>
      </c>
      <c r="B9684" s="189" t="s">
        <v>7496</v>
      </c>
      <c r="C9684" s="190" t="s">
        <v>7495</v>
      </c>
      <c r="D9684" s="190" t="s">
        <v>1056</v>
      </c>
      <c r="E9684" s="190" t="s">
        <v>20867</v>
      </c>
      <c r="F9684" s="190" t="s">
        <v>20869</v>
      </c>
      <c r="G9684" s="192">
        <v>8199</v>
      </c>
      <c r="H9684" s="191">
        <v>233.27</v>
      </c>
      <c r="I9684" s="188">
        <v>35.148111630299653</v>
      </c>
      <c r="J9684" s="192">
        <v>8524</v>
      </c>
      <c r="K9684" s="191">
        <v>240.1</v>
      </c>
      <c r="L9684" s="193">
        <v>35.501874219075383</v>
      </c>
    </row>
    <row r="9685" spans="1:12" x14ac:dyDescent="0.25">
      <c r="A9685" s="239" t="s">
        <v>20168</v>
      </c>
      <c r="B9685" s="189" t="s">
        <v>7496</v>
      </c>
      <c r="C9685" s="190" t="s">
        <v>7495</v>
      </c>
      <c r="D9685" s="190" t="s">
        <v>20169</v>
      </c>
      <c r="E9685" s="190" t="s">
        <v>20867</v>
      </c>
      <c r="F9685" s="190" t="s">
        <v>20868</v>
      </c>
      <c r="G9685" s="192">
        <v>0</v>
      </c>
      <c r="H9685" s="191">
        <v>26.98</v>
      </c>
      <c r="I9685" s="188">
        <v>0</v>
      </c>
      <c r="J9685" s="192">
        <v>0</v>
      </c>
      <c r="K9685" s="191">
        <v>27.6</v>
      </c>
      <c r="L9685" s="193">
        <v>0</v>
      </c>
    </row>
    <row r="9686" spans="1:12" x14ac:dyDescent="0.25">
      <c r="A9686" s="239" t="s">
        <v>20170</v>
      </c>
      <c r="B9686" s="189" t="s">
        <v>7496</v>
      </c>
      <c r="C9686" s="190" t="s">
        <v>7495</v>
      </c>
      <c r="D9686" s="190" t="s">
        <v>5403</v>
      </c>
      <c r="E9686" s="190" t="s">
        <v>20867</v>
      </c>
      <c r="F9686" s="190" t="s">
        <v>20869</v>
      </c>
      <c r="G9686" s="192">
        <v>5641</v>
      </c>
      <c r="H9686" s="191">
        <v>122.93</v>
      </c>
      <c r="I9686" s="188">
        <v>45.887903685023993</v>
      </c>
      <c r="J9686" s="192">
        <v>5639</v>
      </c>
      <c r="K9686" s="191">
        <v>124.2</v>
      </c>
      <c r="L9686" s="193">
        <v>45.402576489533011</v>
      </c>
    </row>
    <row r="9687" spans="1:12" x14ac:dyDescent="0.25">
      <c r="A9687" s="239" t="s">
        <v>20171</v>
      </c>
      <c r="B9687" s="189" t="s">
        <v>7496</v>
      </c>
      <c r="C9687" s="190" t="s">
        <v>7495</v>
      </c>
      <c r="D9687" s="190" t="s">
        <v>1057</v>
      </c>
      <c r="E9687" s="190" t="s">
        <v>20867</v>
      </c>
      <c r="F9687" s="190" t="s">
        <v>20869</v>
      </c>
      <c r="G9687" s="192">
        <v>3053</v>
      </c>
      <c r="H9687" s="191">
        <v>146.35</v>
      </c>
      <c r="I9687" s="188">
        <v>20.860949777929623</v>
      </c>
      <c r="J9687" s="192">
        <v>3477</v>
      </c>
      <c r="K9687" s="191">
        <v>146.1</v>
      </c>
      <c r="L9687" s="193">
        <v>23.798767967145793</v>
      </c>
    </row>
    <row r="9688" spans="1:12" x14ac:dyDescent="0.25">
      <c r="A9688" s="239" t="s">
        <v>20172</v>
      </c>
      <c r="B9688" s="189" t="s">
        <v>7496</v>
      </c>
      <c r="C9688" s="190" t="s">
        <v>7495</v>
      </c>
      <c r="D9688" s="190" t="s">
        <v>1875</v>
      </c>
      <c r="E9688" s="190" t="s">
        <v>20867</v>
      </c>
      <c r="F9688" s="190" t="s">
        <v>20869</v>
      </c>
      <c r="G9688" s="192">
        <v>3906</v>
      </c>
      <c r="H9688" s="191">
        <v>275.02</v>
      </c>
      <c r="I9688" s="188">
        <v>14.202603447022035</v>
      </c>
      <c r="J9688" s="192">
        <v>11322</v>
      </c>
      <c r="K9688" s="191">
        <v>279.7</v>
      </c>
      <c r="L9688" s="193">
        <v>40.479084733643191</v>
      </c>
    </row>
    <row r="9689" spans="1:12" x14ac:dyDescent="0.25">
      <c r="A9689" s="239" t="s">
        <v>20173</v>
      </c>
      <c r="B9689" s="189" t="s">
        <v>7496</v>
      </c>
      <c r="C9689" s="190" t="s">
        <v>7495</v>
      </c>
      <c r="D9689" s="190" t="s">
        <v>1058</v>
      </c>
      <c r="E9689" s="190" t="s">
        <v>20867</v>
      </c>
      <c r="F9689" s="190" t="s">
        <v>20869</v>
      </c>
      <c r="G9689" s="192">
        <v>20738</v>
      </c>
      <c r="H9689" s="191">
        <v>621.63</v>
      </c>
      <c r="I9689" s="188">
        <v>33.360680790824127</v>
      </c>
      <c r="J9689" s="192">
        <v>29314</v>
      </c>
      <c r="K9689" s="191">
        <v>627.70000000000005</v>
      </c>
      <c r="L9689" s="193">
        <v>46.700653178269867</v>
      </c>
    </row>
    <row r="9690" spans="1:12" x14ac:dyDescent="0.25">
      <c r="A9690" s="239" t="s">
        <v>20174</v>
      </c>
      <c r="B9690" s="189" t="s">
        <v>7496</v>
      </c>
      <c r="C9690" s="190" t="s">
        <v>7495</v>
      </c>
      <c r="D9690" s="190" t="s">
        <v>1059</v>
      </c>
      <c r="E9690" s="190" t="s">
        <v>20867</v>
      </c>
      <c r="F9690" s="190" t="s">
        <v>20869</v>
      </c>
      <c r="G9690" s="192">
        <v>6142</v>
      </c>
      <c r="H9690" s="191">
        <v>164.95</v>
      </c>
      <c r="I9690" s="188">
        <v>37.235525916944532</v>
      </c>
      <c r="J9690" s="192">
        <v>6484</v>
      </c>
      <c r="K9690" s="191">
        <v>168.5</v>
      </c>
      <c r="L9690" s="193">
        <v>38.480712166172104</v>
      </c>
    </row>
    <row r="9691" spans="1:12" x14ac:dyDescent="0.25">
      <c r="A9691" s="239" t="s">
        <v>20175</v>
      </c>
      <c r="B9691" s="189" t="s">
        <v>7496</v>
      </c>
      <c r="C9691" s="190" t="s">
        <v>7495</v>
      </c>
      <c r="D9691" s="190" t="s">
        <v>251</v>
      </c>
      <c r="E9691" s="190" t="s">
        <v>20867</v>
      </c>
      <c r="F9691" s="190" t="s">
        <v>20869</v>
      </c>
      <c r="G9691" s="192">
        <v>2463</v>
      </c>
      <c r="H9691" s="191">
        <v>143.56</v>
      </c>
      <c r="I9691" s="188">
        <v>17.156589579269991</v>
      </c>
      <c r="J9691" s="192">
        <v>2909</v>
      </c>
      <c r="K9691" s="191">
        <v>149.19999999999999</v>
      </c>
      <c r="L9691" s="193">
        <v>19.497319034852548</v>
      </c>
    </row>
    <row r="9692" spans="1:12" x14ac:dyDescent="0.25">
      <c r="A9692" s="239" t="s">
        <v>20176</v>
      </c>
      <c r="B9692" s="189" t="s">
        <v>7496</v>
      </c>
      <c r="C9692" s="190" t="s">
        <v>7495</v>
      </c>
      <c r="D9692" s="190" t="s">
        <v>252</v>
      </c>
      <c r="E9692" s="190" t="s">
        <v>20867</v>
      </c>
      <c r="F9692" s="190" t="s">
        <v>20869</v>
      </c>
      <c r="G9692" s="192">
        <v>19912</v>
      </c>
      <c r="H9692" s="191">
        <v>620.48</v>
      </c>
      <c r="I9692" s="188">
        <v>32.09128416709644</v>
      </c>
      <c r="J9692" s="192">
        <v>20150</v>
      </c>
      <c r="K9692" s="191">
        <v>631.9</v>
      </c>
      <c r="L9692" s="193">
        <v>31.887956955214435</v>
      </c>
    </row>
    <row r="9693" spans="1:12" x14ac:dyDescent="0.25">
      <c r="A9693" s="239" t="s">
        <v>20177</v>
      </c>
      <c r="B9693" s="189" t="s">
        <v>7496</v>
      </c>
      <c r="C9693" s="190" t="s">
        <v>7495</v>
      </c>
      <c r="D9693" s="190" t="s">
        <v>253</v>
      </c>
      <c r="E9693" s="190" t="s">
        <v>20867</v>
      </c>
      <c r="F9693" s="190" t="s">
        <v>20869</v>
      </c>
      <c r="G9693" s="192">
        <v>16616</v>
      </c>
      <c r="H9693" s="191">
        <v>373.68</v>
      </c>
      <c r="I9693" s="188">
        <v>44.465853136373369</v>
      </c>
      <c r="J9693" s="192">
        <v>16638</v>
      </c>
      <c r="K9693" s="191">
        <v>385.7</v>
      </c>
      <c r="L9693" s="193">
        <v>43.137153227897329</v>
      </c>
    </row>
    <row r="9694" spans="1:12" x14ac:dyDescent="0.25">
      <c r="A9694" s="239" t="s">
        <v>20178</v>
      </c>
      <c r="B9694" s="189" t="s">
        <v>7496</v>
      </c>
      <c r="C9694" s="190" t="s">
        <v>7495</v>
      </c>
      <c r="D9694" s="190" t="s">
        <v>254</v>
      </c>
      <c r="E9694" s="190" t="s">
        <v>20867</v>
      </c>
      <c r="F9694" s="190" t="s">
        <v>20869</v>
      </c>
      <c r="G9694" s="192">
        <v>13971</v>
      </c>
      <c r="H9694" s="191">
        <v>552.55999999999995</v>
      </c>
      <c r="I9694" s="188">
        <v>25.284132039959463</v>
      </c>
      <c r="J9694" s="192">
        <v>14267</v>
      </c>
      <c r="K9694" s="191">
        <v>559.6</v>
      </c>
      <c r="L9694" s="193">
        <v>25.494996426018584</v>
      </c>
    </row>
    <row r="9695" spans="1:12" x14ac:dyDescent="0.25">
      <c r="A9695" s="239" t="s">
        <v>20179</v>
      </c>
      <c r="B9695" s="189" t="s">
        <v>7496</v>
      </c>
      <c r="C9695" s="190" t="s">
        <v>7495</v>
      </c>
      <c r="D9695" s="190" t="s">
        <v>255</v>
      </c>
      <c r="E9695" s="190" t="s">
        <v>20867</v>
      </c>
      <c r="F9695" s="190" t="s">
        <v>20869</v>
      </c>
      <c r="G9695" s="192">
        <v>13062</v>
      </c>
      <c r="H9695" s="191">
        <v>611.95000000000005</v>
      </c>
      <c r="I9695" s="188">
        <v>21.344881117738375</v>
      </c>
      <c r="J9695" s="192">
        <v>13297</v>
      </c>
      <c r="K9695" s="191">
        <v>630</v>
      </c>
      <c r="L9695" s="193">
        <v>21.106349206349208</v>
      </c>
    </row>
    <row r="9696" spans="1:12" x14ac:dyDescent="0.25">
      <c r="A9696" s="239" t="s">
        <v>20180</v>
      </c>
      <c r="B9696" s="189" t="s">
        <v>7496</v>
      </c>
      <c r="C9696" s="190" t="s">
        <v>7495</v>
      </c>
      <c r="D9696" s="190" t="s">
        <v>256</v>
      </c>
      <c r="E9696" s="190" t="s">
        <v>20867</v>
      </c>
      <c r="F9696" s="190" t="s">
        <v>20869</v>
      </c>
      <c r="G9696" s="192">
        <v>2078</v>
      </c>
      <c r="H9696" s="191">
        <v>87.94</v>
      </c>
      <c r="I9696" s="188">
        <v>23.629747555151241</v>
      </c>
      <c r="J9696" s="192">
        <v>2081</v>
      </c>
      <c r="K9696" s="191">
        <v>89.3</v>
      </c>
      <c r="L9696" s="193">
        <v>23.303471444568871</v>
      </c>
    </row>
    <row r="9697" spans="1:12" x14ac:dyDescent="0.25">
      <c r="A9697" s="239" t="s">
        <v>20181</v>
      </c>
      <c r="B9697" s="189" t="s">
        <v>7496</v>
      </c>
      <c r="C9697" s="190" t="s">
        <v>7495</v>
      </c>
      <c r="D9697" s="190" t="s">
        <v>257</v>
      </c>
      <c r="E9697" s="190" t="s">
        <v>20867</v>
      </c>
      <c r="F9697" s="190" t="s">
        <v>20869</v>
      </c>
      <c r="G9697" s="192">
        <v>1556</v>
      </c>
      <c r="H9697" s="191">
        <v>95.69</v>
      </c>
      <c r="I9697" s="188">
        <v>16.26084230327098</v>
      </c>
      <c r="J9697" s="192">
        <v>1556</v>
      </c>
      <c r="K9697" s="191">
        <v>96.5</v>
      </c>
      <c r="L9697" s="193">
        <v>16.124352331606218</v>
      </c>
    </row>
    <row r="9698" spans="1:12" x14ac:dyDescent="0.25">
      <c r="A9698" s="239" t="s">
        <v>20182</v>
      </c>
      <c r="B9698" s="189" t="s">
        <v>7496</v>
      </c>
      <c r="C9698" s="190" t="s">
        <v>7495</v>
      </c>
      <c r="D9698" s="190" t="s">
        <v>258</v>
      </c>
      <c r="E9698" s="190" t="s">
        <v>20867</v>
      </c>
      <c r="F9698" s="190" t="s">
        <v>20869</v>
      </c>
      <c r="G9698" s="192">
        <v>24052</v>
      </c>
      <c r="H9698" s="191">
        <v>404.1</v>
      </c>
      <c r="I9698" s="188">
        <v>59.519920811680272</v>
      </c>
      <c r="J9698" s="192">
        <v>24048</v>
      </c>
      <c r="K9698" s="191">
        <v>404.5</v>
      </c>
      <c r="L9698" s="193">
        <v>59.451174289245984</v>
      </c>
    </row>
    <row r="9699" spans="1:12" x14ac:dyDescent="0.25">
      <c r="A9699" s="239" t="s">
        <v>20183</v>
      </c>
      <c r="B9699" s="189" t="s">
        <v>7496</v>
      </c>
      <c r="C9699" s="190" t="s">
        <v>7495</v>
      </c>
      <c r="D9699" s="190" t="s">
        <v>8674</v>
      </c>
      <c r="E9699" s="190" t="s">
        <v>20867</v>
      </c>
      <c r="F9699" s="190" t="s">
        <v>20869</v>
      </c>
      <c r="G9699" s="192">
        <v>3972</v>
      </c>
      <c r="H9699" s="191">
        <v>80.94</v>
      </c>
      <c r="I9699" s="188">
        <v>49.073387694588583</v>
      </c>
      <c r="J9699" s="192">
        <v>3988</v>
      </c>
      <c r="K9699" s="191">
        <v>82</v>
      </c>
      <c r="L9699" s="193">
        <v>48.64</v>
      </c>
    </row>
    <row r="9700" spans="1:12" x14ac:dyDescent="0.25">
      <c r="A9700" s="239" t="s">
        <v>20184</v>
      </c>
      <c r="B9700" s="189" t="s">
        <v>7496</v>
      </c>
      <c r="C9700" s="190" t="s">
        <v>7495</v>
      </c>
      <c r="D9700" s="190" t="s">
        <v>20185</v>
      </c>
      <c r="E9700" s="190" t="s">
        <v>20867</v>
      </c>
      <c r="F9700" s="190" t="s">
        <v>20868</v>
      </c>
      <c r="G9700" s="192">
        <v>0</v>
      </c>
      <c r="H9700" s="191">
        <v>81.94</v>
      </c>
      <c r="I9700" s="188">
        <v>0</v>
      </c>
      <c r="J9700" s="192">
        <v>0</v>
      </c>
      <c r="K9700" s="191">
        <v>82.7</v>
      </c>
      <c r="L9700" s="193">
        <v>0</v>
      </c>
    </row>
    <row r="9701" spans="1:12" x14ac:dyDescent="0.25">
      <c r="A9701" s="239" t="s">
        <v>20186</v>
      </c>
      <c r="B9701" s="189" t="s">
        <v>7496</v>
      </c>
      <c r="C9701" s="190" t="s">
        <v>7495</v>
      </c>
      <c r="D9701" s="190" t="s">
        <v>6573</v>
      </c>
      <c r="E9701" s="190" t="s">
        <v>20867</v>
      </c>
      <c r="F9701" s="190" t="s">
        <v>20868</v>
      </c>
      <c r="G9701" s="192">
        <v>0</v>
      </c>
      <c r="H9701" s="191">
        <v>46.39</v>
      </c>
      <c r="I9701" s="188">
        <v>0</v>
      </c>
      <c r="J9701" s="192">
        <v>0</v>
      </c>
      <c r="K9701" s="191">
        <v>48.7</v>
      </c>
      <c r="L9701" s="193">
        <v>0</v>
      </c>
    </row>
    <row r="9702" spans="1:12" x14ac:dyDescent="0.25">
      <c r="A9702" s="239" t="s">
        <v>20187</v>
      </c>
      <c r="B9702" s="189" t="s">
        <v>7496</v>
      </c>
      <c r="C9702" s="190" t="s">
        <v>7495</v>
      </c>
      <c r="D9702" s="190" t="s">
        <v>259</v>
      </c>
      <c r="E9702" s="190" t="s">
        <v>20867</v>
      </c>
      <c r="F9702" s="190" t="s">
        <v>20869</v>
      </c>
      <c r="G9702" s="192">
        <v>1132036</v>
      </c>
      <c r="H9702" s="191">
        <v>9318.2199999999993</v>
      </c>
      <c r="I9702" s="188">
        <v>121.48629244641145</v>
      </c>
      <c r="J9702" s="192">
        <v>1172218</v>
      </c>
      <c r="K9702" s="191">
        <v>9459.5</v>
      </c>
      <c r="L9702" s="193">
        <v>123.92</v>
      </c>
    </row>
    <row r="9703" spans="1:12" x14ac:dyDescent="0.25">
      <c r="A9703" s="239" t="s">
        <v>20188</v>
      </c>
      <c r="B9703" s="189" t="s">
        <v>7496</v>
      </c>
      <c r="C9703" s="190" t="s">
        <v>7495</v>
      </c>
      <c r="D9703" s="190" t="s">
        <v>260</v>
      </c>
      <c r="E9703" s="190" t="s">
        <v>20867</v>
      </c>
      <c r="F9703" s="190" t="s">
        <v>20869</v>
      </c>
      <c r="G9703" s="192">
        <v>82386</v>
      </c>
      <c r="H9703" s="191">
        <v>1437.49</v>
      </c>
      <c r="I9703" s="188">
        <v>57.31239869494744</v>
      </c>
      <c r="J9703" s="192">
        <v>83617</v>
      </c>
      <c r="K9703" s="191">
        <v>1458.5</v>
      </c>
      <c r="L9703" s="193">
        <v>57.33</v>
      </c>
    </row>
    <row r="9704" spans="1:12" x14ac:dyDescent="0.25">
      <c r="A9704" s="239" t="s">
        <v>20189</v>
      </c>
      <c r="B9704" s="189" t="s">
        <v>7496</v>
      </c>
      <c r="C9704" s="190" t="s">
        <v>7495</v>
      </c>
      <c r="D9704" s="190" t="s">
        <v>6712</v>
      </c>
      <c r="E9704" s="190" t="s">
        <v>20867</v>
      </c>
      <c r="F9704" s="190" t="s">
        <v>20869</v>
      </c>
      <c r="G9704" s="192">
        <v>7624</v>
      </c>
      <c r="H9704" s="191">
        <v>263.94</v>
      </c>
      <c r="I9704" s="188">
        <v>28.885352731681444</v>
      </c>
      <c r="J9704" s="192">
        <v>7782</v>
      </c>
      <c r="K9704" s="191">
        <v>267.89999999999998</v>
      </c>
      <c r="L9704" s="193">
        <v>29.048152295632701</v>
      </c>
    </row>
    <row r="9705" spans="1:12" x14ac:dyDescent="0.25">
      <c r="A9705" s="239" t="s">
        <v>20190</v>
      </c>
      <c r="B9705" s="189" t="s">
        <v>7496</v>
      </c>
      <c r="C9705" s="190" t="s">
        <v>7495</v>
      </c>
      <c r="D9705" s="190" t="s">
        <v>261</v>
      </c>
      <c r="E9705" s="190" t="s">
        <v>20867</v>
      </c>
      <c r="F9705" s="190" t="s">
        <v>20868</v>
      </c>
      <c r="G9705" s="192">
        <v>0</v>
      </c>
      <c r="H9705" s="191">
        <v>47.2</v>
      </c>
      <c r="I9705" s="188">
        <v>0</v>
      </c>
      <c r="J9705" s="192">
        <v>0</v>
      </c>
      <c r="K9705" s="191">
        <v>49.3</v>
      </c>
      <c r="L9705" s="193">
        <v>0</v>
      </c>
    </row>
    <row r="9706" spans="1:12" x14ac:dyDescent="0.25">
      <c r="A9706" s="239" t="s">
        <v>20191</v>
      </c>
      <c r="B9706" s="189" t="s">
        <v>7498</v>
      </c>
      <c r="C9706" s="190" t="s">
        <v>7497</v>
      </c>
      <c r="D9706" s="190" t="s">
        <v>262</v>
      </c>
      <c r="E9706" s="190" t="s">
        <v>20867</v>
      </c>
      <c r="F9706" s="190" t="s">
        <v>20869</v>
      </c>
      <c r="G9706" s="192">
        <v>2872.37</v>
      </c>
      <c r="H9706" s="191">
        <v>201.1</v>
      </c>
      <c r="I9706" s="188">
        <v>14.283291894579811</v>
      </c>
      <c r="J9706" s="192">
        <v>3443.11</v>
      </c>
      <c r="K9706" s="191">
        <v>206.1</v>
      </c>
      <c r="L9706" s="193">
        <v>16.706016496846193</v>
      </c>
    </row>
    <row r="9707" spans="1:12" x14ac:dyDescent="0.25">
      <c r="A9707" s="239" t="s">
        <v>20192</v>
      </c>
      <c r="B9707" s="189" t="s">
        <v>7498</v>
      </c>
      <c r="C9707" s="190" t="s">
        <v>7497</v>
      </c>
      <c r="D9707" s="190" t="s">
        <v>3069</v>
      </c>
      <c r="E9707" s="190" t="s">
        <v>20867</v>
      </c>
      <c r="F9707" s="190" t="s">
        <v>20869</v>
      </c>
      <c r="G9707" s="192">
        <v>4226.22</v>
      </c>
      <c r="H9707" s="191">
        <v>97.7</v>
      </c>
      <c r="I9707" s="188">
        <v>43.257113613101332</v>
      </c>
      <c r="J9707" s="192">
        <v>4204.87</v>
      </c>
      <c r="K9707" s="191">
        <v>97.2</v>
      </c>
      <c r="L9707" s="193">
        <v>43.259979423868309</v>
      </c>
    </row>
    <row r="9708" spans="1:12" x14ac:dyDescent="0.25">
      <c r="A9708" s="239" t="s">
        <v>20193</v>
      </c>
      <c r="B9708" s="189" t="s">
        <v>7498</v>
      </c>
      <c r="C9708" s="190" t="s">
        <v>7497</v>
      </c>
      <c r="D9708" s="190" t="s">
        <v>3070</v>
      </c>
      <c r="E9708" s="190" t="s">
        <v>20867</v>
      </c>
      <c r="F9708" s="190" t="s">
        <v>20869</v>
      </c>
      <c r="G9708" s="192">
        <v>5211.91</v>
      </c>
      <c r="H9708" s="191">
        <v>204.8</v>
      </c>
      <c r="I9708" s="188">
        <v>25.448779296874999</v>
      </c>
      <c r="J9708" s="192">
        <v>5349.59</v>
      </c>
      <c r="K9708" s="191">
        <v>210.2</v>
      </c>
      <c r="L9708" s="193">
        <v>25.450000000000003</v>
      </c>
    </row>
    <row r="9709" spans="1:12" x14ac:dyDescent="0.25">
      <c r="A9709" s="239" t="s">
        <v>20194</v>
      </c>
      <c r="B9709" s="189" t="s">
        <v>7498</v>
      </c>
      <c r="C9709" s="190" t="s">
        <v>7497</v>
      </c>
      <c r="D9709" s="190" t="s">
        <v>6254</v>
      </c>
      <c r="E9709" s="190" t="s">
        <v>20867</v>
      </c>
      <c r="F9709" s="190" t="s">
        <v>20869</v>
      </c>
      <c r="G9709" s="192">
        <v>7655.91</v>
      </c>
      <c r="H9709" s="191">
        <v>213.2</v>
      </c>
      <c r="I9709" s="188">
        <v>35.909521575984989</v>
      </c>
      <c r="J9709" s="192">
        <v>8127.76</v>
      </c>
      <c r="K9709" s="191">
        <v>226.4</v>
      </c>
      <c r="L9709" s="193">
        <v>35.9</v>
      </c>
    </row>
    <row r="9710" spans="1:12" x14ac:dyDescent="0.25">
      <c r="A9710" s="239" t="s">
        <v>20195</v>
      </c>
      <c r="B9710" s="189" t="s">
        <v>7498</v>
      </c>
      <c r="C9710" s="190" t="s">
        <v>7497</v>
      </c>
      <c r="D9710" s="190" t="s">
        <v>3071</v>
      </c>
      <c r="E9710" s="190" t="s">
        <v>20867</v>
      </c>
      <c r="F9710" s="190" t="s">
        <v>20869</v>
      </c>
      <c r="G9710" s="192">
        <v>11528.84</v>
      </c>
      <c r="H9710" s="191">
        <v>309.3</v>
      </c>
      <c r="I9710" s="188">
        <v>37.273973488522472</v>
      </c>
      <c r="J9710" s="192">
        <v>12094.12</v>
      </c>
      <c r="K9710" s="191">
        <v>324.5</v>
      </c>
      <c r="L9710" s="193">
        <v>37.270015408320496</v>
      </c>
    </row>
    <row r="9711" spans="1:12" x14ac:dyDescent="0.25">
      <c r="A9711" s="239" t="s">
        <v>20196</v>
      </c>
      <c r="B9711" s="189" t="s">
        <v>7498</v>
      </c>
      <c r="C9711" s="190" t="s">
        <v>7497</v>
      </c>
      <c r="D9711" s="190" t="s">
        <v>3072</v>
      </c>
      <c r="E9711" s="190" t="s">
        <v>20867</v>
      </c>
      <c r="F9711" s="190" t="s">
        <v>20869</v>
      </c>
      <c r="G9711" s="192">
        <v>1000</v>
      </c>
      <c r="H9711" s="191">
        <v>38.5</v>
      </c>
      <c r="I9711" s="188">
        <v>25.974025974025974</v>
      </c>
      <c r="J9711" s="192">
        <v>1029.82</v>
      </c>
      <c r="K9711" s="191">
        <v>39.700000000000003</v>
      </c>
      <c r="L9711" s="193">
        <v>25.940050377833749</v>
      </c>
    </row>
    <row r="9712" spans="1:12" x14ac:dyDescent="0.25">
      <c r="A9712" s="239" t="s">
        <v>20197</v>
      </c>
      <c r="B9712" s="189" t="s">
        <v>7498</v>
      </c>
      <c r="C9712" s="190" t="s">
        <v>7497</v>
      </c>
      <c r="D9712" s="190" t="s">
        <v>3073</v>
      </c>
      <c r="E9712" s="190" t="s">
        <v>20867</v>
      </c>
      <c r="F9712" s="190" t="s">
        <v>20869</v>
      </c>
      <c r="G9712" s="192">
        <v>6039.46</v>
      </c>
      <c r="H9712" s="191">
        <v>222.6</v>
      </c>
      <c r="I9712" s="188">
        <v>27.131446540880503</v>
      </c>
      <c r="J9712" s="192">
        <v>6416.5</v>
      </c>
      <c r="K9712" s="191">
        <v>229.2</v>
      </c>
      <c r="L9712" s="193">
        <v>27.995200698080282</v>
      </c>
    </row>
    <row r="9713" spans="1:12" x14ac:dyDescent="0.25">
      <c r="A9713" s="239" t="s">
        <v>20198</v>
      </c>
      <c r="B9713" s="189" t="s">
        <v>7498</v>
      </c>
      <c r="C9713" s="190" t="s">
        <v>7497</v>
      </c>
      <c r="D9713" s="190" t="s">
        <v>3074</v>
      </c>
      <c r="E9713" s="190" t="s">
        <v>20867</v>
      </c>
      <c r="F9713" s="190" t="s">
        <v>20869</v>
      </c>
      <c r="G9713" s="192">
        <v>7877</v>
      </c>
      <c r="H9713" s="191">
        <v>180.8</v>
      </c>
      <c r="I9713" s="188">
        <v>43.567477876106189</v>
      </c>
      <c r="J9713" s="192">
        <v>9411</v>
      </c>
      <c r="K9713" s="191">
        <v>184.2</v>
      </c>
      <c r="L9713" s="193">
        <v>51.09120521172639</v>
      </c>
    </row>
    <row r="9714" spans="1:12" x14ac:dyDescent="0.25">
      <c r="A9714" s="239" t="s">
        <v>20199</v>
      </c>
      <c r="B9714" s="189" t="s">
        <v>7498</v>
      </c>
      <c r="C9714" s="190" t="s">
        <v>7497</v>
      </c>
      <c r="D9714" s="190" t="s">
        <v>3075</v>
      </c>
      <c r="E9714" s="190" t="s">
        <v>20867</v>
      </c>
      <c r="F9714" s="190" t="s">
        <v>20869</v>
      </c>
      <c r="G9714" s="192">
        <v>49308.37</v>
      </c>
      <c r="H9714" s="191">
        <v>589.79999999999995</v>
      </c>
      <c r="I9714" s="188">
        <v>83.601848084096318</v>
      </c>
      <c r="J9714" s="192">
        <v>53971</v>
      </c>
      <c r="K9714" s="191">
        <v>606.29999999999995</v>
      </c>
      <c r="L9714" s="193">
        <v>89.016988289625601</v>
      </c>
    </row>
    <row r="9715" spans="1:12" x14ac:dyDescent="0.25">
      <c r="A9715" s="239" t="s">
        <v>20200</v>
      </c>
      <c r="B9715" s="189" t="s">
        <v>7498</v>
      </c>
      <c r="C9715" s="190" t="s">
        <v>7497</v>
      </c>
      <c r="D9715" s="190" t="s">
        <v>3076</v>
      </c>
      <c r="E9715" s="190" t="s">
        <v>20867</v>
      </c>
      <c r="F9715" s="190" t="s">
        <v>20869</v>
      </c>
      <c r="G9715" s="192">
        <v>16857.080000000002</v>
      </c>
      <c r="H9715" s="191">
        <v>429.1</v>
      </c>
      <c r="I9715" s="188">
        <v>39.284735492892104</v>
      </c>
      <c r="J9715" s="192">
        <v>16988.599999999999</v>
      </c>
      <c r="K9715" s="191">
        <v>432.5</v>
      </c>
      <c r="L9715" s="193">
        <v>39.279999999999994</v>
      </c>
    </row>
    <row r="9716" spans="1:12" x14ac:dyDescent="0.25">
      <c r="A9716" s="239" t="s">
        <v>20201</v>
      </c>
      <c r="B9716" s="189" t="s">
        <v>7498</v>
      </c>
      <c r="C9716" s="190" t="s">
        <v>7497</v>
      </c>
      <c r="D9716" s="190" t="s">
        <v>20202</v>
      </c>
      <c r="E9716" s="190" t="s">
        <v>20867</v>
      </c>
      <c r="F9716" s="190" t="s">
        <v>20868</v>
      </c>
      <c r="G9716" s="192">
        <v>0</v>
      </c>
      <c r="H9716" s="191">
        <v>43.4</v>
      </c>
      <c r="I9716" s="188">
        <v>0</v>
      </c>
      <c r="J9716" s="192">
        <v>0</v>
      </c>
      <c r="K9716" s="191">
        <v>41.8</v>
      </c>
      <c r="L9716" s="193">
        <v>0</v>
      </c>
    </row>
    <row r="9717" spans="1:12" x14ac:dyDescent="0.25">
      <c r="A9717" s="239" t="s">
        <v>20203</v>
      </c>
      <c r="B9717" s="189" t="s">
        <v>7498</v>
      </c>
      <c r="C9717" s="190" t="s">
        <v>7497</v>
      </c>
      <c r="D9717" s="190" t="s">
        <v>20204</v>
      </c>
      <c r="E9717" s="190" t="s">
        <v>20867</v>
      </c>
      <c r="F9717" s="190" t="s">
        <v>20868</v>
      </c>
      <c r="G9717" s="192">
        <v>0</v>
      </c>
      <c r="H9717" s="191">
        <v>32.200000000000003</v>
      </c>
      <c r="I9717" s="188">
        <v>0</v>
      </c>
      <c r="J9717" s="192">
        <v>0</v>
      </c>
      <c r="K9717" s="191">
        <v>31.9</v>
      </c>
      <c r="L9717" s="193">
        <v>0</v>
      </c>
    </row>
    <row r="9718" spans="1:12" x14ac:dyDescent="0.25">
      <c r="A9718" s="239" t="s">
        <v>20205</v>
      </c>
      <c r="B9718" s="189" t="s">
        <v>7498</v>
      </c>
      <c r="C9718" s="190" t="s">
        <v>7497</v>
      </c>
      <c r="D9718" s="190" t="s">
        <v>3077</v>
      </c>
      <c r="E9718" s="190" t="s">
        <v>20867</v>
      </c>
      <c r="F9718" s="190" t="s">
        <v>20869</v>
      </c>
      <c r="G9718" s="192">
        <v>7905.86</v>
      </c>
      <c r="H9718" s="191">
        <v>186.3</v>
      </c>
      <c r="I9718" s="188">
        <v>42.436178207192697</v>
      </c>
      <c r="J9718" s="192">
        <v>8930</v>
      </c>
      <c r="K9718" s="191">
        <v>192.9</v>
      </c>
      <c r="L9718" s="193">
        <v>46.293416277864175</v>
      </c>
    </row>
    <row r="9719" spans="1:12" x14ac:dyDescent="0.25">
      <c r="A9719" s="239" t="s">
        <v>20206</v>
      </c>
      <c r="B9719" s="189" t="s">
        <v>7498</v>
      </c>
      <c r="C9719" s="190" t="s">
        <v>7497</v>
      </c>
      <c r="D9719" s="190" t="s">
        <v>3078</v>
      </c>
      <c r="E9719" s="190" t="s">
        <v>20867</v>
      </c>
      <c r="F9719" s="190" t="s">
        <v>20869</v>
      </c>
      <c r="G9719" s="192">
        <v>1374.05</v>
      </c>
      <c r="H9719" s="191">
        <v>68.2</v>
      </c>
      <c r="I9719" s="188">
        <v>20.147360703812314</v>
      </c>
      <c r="J9719" s="192">
        <v>1318.82</v>
      </c>
      <c r="K9719" s="191">
        <v>63</v>
      </c>
      <c r="L9719" s="193">
        <v>20.933650793650791</v>
      </c>
    </row>
    <row r="9720" spans="1:12" x14ac:dyDescent="0.25">
      <c r="A9720" s="239" t="s">
        <v>20207</v>
      </c>
      <c r="B9720" s="189" t="s">
        <v>7498</v>
      </c>
      <c r="C9720" s="190" t="s">
        <v>7497</v>
      </c>
      <c r="D9720" s="190" t="s">
        <v>2833</v>
      </c>
      <c r="E9720" s="190" t="s">
        <v>20867</v>
      </c>
      <c r="F9720" s="190" t="s">
        <v>20869</v>
      </c>
      <c r="G9720" s="192">
        <v>3146.95</v>
      </c>
      <c r="H9720" s="191">
        <v>92.7</v>
      </c>
      <c r="I9720" s="188">
        <v>33.947680690399132</v>
      </c>
      <c r="J9720" s="192">
        <v>3200</v>
      </c>
      <c r="K9720" s="191">
        <v>95.2</v>
      </c>
      <c r="L9720" s="193">
        <v>33.613445378151262</v>
      </c>
    </row>
    <row r="9721" spans="1:12" x14ac:dyDescent="0.25">
      <c r="A9721" s="239" t="s">
        <v>20208</v>
      </c>
      <c r="B9721" s="189" t="s">
        <v>7498</v>
      </c>
      <c r="C9721" s="190" t="s">
        <v>7497</v>
      </c>
      <c r="D9721" s="190" t="s">
        <v>3079</v>
      </c>
      <c r="E9721" s="190" t="s">
        <v>20867</v>
      </c>
      <c r="F9721" s="190" t="s">
        <v>20869</v>
      </c>
      <c r="G9721" s="192">
        <v>3284.57</v>
      </c>
      <c r="H9721" s="191">
        <v>126.7</v>
      </c>
      <c r="I9721" s="188">
        <v>25.923993685872141</v>
      </c>
      <c r="J9721" s="192">
        <v>3640</v>
      </c>
      <c r="K9721" s="191">
        <v>132.80000000000001</v>
      </c>
      <c r="L9721" s="193">
        <v>27.409638554216865</v>
      </c>
    </row>
    <row r="9722" spans="1:12" x14ac:dyDescent="0.25">
      <c r="A9722" s="239" t="s">
        <v>20209</v>
      </c>
      <c r="B9722" s="189" t="s">
        <v>7498</v>
      </c>
      <c r="C9722" s="190" t="s">
        <v>7497</v>
      </c>
      <c r="D9722" s="190" t="s">
        <v>3080</v>
      </c>
      <c r="E9722" s="190" t="s">
        <v>20867</v>
      </c>
      <c r="F9722" s="190" t="s">
        <v>20869</v>
      </c>
      <c r="G9722" s="192">
        <v>3500</v>
      </c>
      <c r="H9722" s="191">
        <v>111.5</v>
      </c>
      <c r="I9722" s="188">
        <v>31.390134529147982</v>
      </c>
      <c r="J9722" s="192">
        <v>3360.38</v>
      </c>
      <c r="K9722" s="191">
        <v>112.4</v>
      </c>
      <c r="L9722" s="193">
        <v>29.896619217081849</v>
      </c>
    </row>
    <row r="9723" spans="1:12" x14ac:dyDescent="0.25">
      <c r="A9723" s="239" t="s">
        <v>20210</v>
      </c>
      <c r="B9723" s="189" t="s">
        <v>7498</v>
      </c>
      <c r="C9723" s="190" t="s">
        <v>7497</v>
      </c>
      <c r="D9723" s="190" t="s">
        <v>3081</v>
      </c>
      <c r="E9723" s="190" t="s">
        <v>20867</v>
      </c>
      <c r="F9723" s="190" t="s">
        <v>20869</v>
      </c>
      <c r="G9723" s="192">
        <v>5500</v>
      </c>
      <c r="H9723" s="191">
        <v>185.6</v>
      </c>
      <c r="I9723" s="188">
        <v>29.633620689655174</v>
      </c>
      <c r="J9723" s="192">
        <v>5771.53</v>
      </c>
      <c r="K9723" s="191">
        <v>188.8</v>
      </c>
      <c r="L9723" s="193">
        <v>30.56954449152542</v>
      </c>
    </row>
    <row r="9724" spans="1:12" x14ac:dyDescent="0.25">
      <c r="A9724" s="239" t="s">
        <v>20211</v>
      </c>
      <c r="B9724" s="189" t="s">
        <v>7498</v>
      </c>
      <c r="C9724" s="190" t="s">
        <v>7497</v>
      </c>
      <c r="D9724" s="190" t="s">
        <v>3082</v>
      </c>
      <c r="E9724" s="190" t="s">
        <v>20867</v>
      </c>
      <c r="F9724" s="190" t="s">
        <v>20869</v>
      </c>
      <c r="G9724" s="192">
        <v>2625</v>
      </c>
      <c r="H9724" s="191">
        <v>62.4</v>
      </c>
      <c r="I9724" s="188">
        <v>42.067307692307693</v>
      </c>
      <c r="J9724" s="192">
        <v>2696.8</v>
      </c>
      <c r="K9724" s="191">
        <v>69.099999999999994</v>
      </c>
      <c r="L9724" s="193">
        <v>39.027496382054998</v>
      </c>
    </row>
    <row r="9725" spans="1:12" x14ac:dyDescent="0.25">
      <c r="A9725" s="239" t="s">
        <v>20212</v>
      </c>
      <c r="B9725" s="189" t="s">
        <v>7498</v>
      </c>
      <c r="C9725" s="190" t="s">
        <v>7497</v>
      </c>
      <c r="D9725" s="190" t="s">
        <v>3083</v>
      </c>
      <c r="E9725" s="190" t="s">
        <v>20867</v>
      </c>
      <c r="F9725" s="190" t="s">
        <v>20869</v>
      </c>
      <c r="G9725" s="192">
        <v>1755.75</v>
      </c>
      <c r="H9725" s="191">
        <v>94.5</v>
      </c>
      <c r="I9725" s="188">
        <v>18.579365079365079</v>
      </c>
      <c r="J9725" s="192">
        <v>1798.5</v>
      </c>
      <c r="K9725" s="191">
        <v>96.8</v>
      </c>
      <c r="L9725" s="193">
        <v>18.579545454545457</v>
      </c>
    </row>
    <row r="9726" spans="1:12" x14ac:dyDescent="0.25">
      <c r="A9726" s="239" t="s">
        <v>20213</v>
      </c>
      <c r="B9726" s="189" t="s">
        <v>7498</v>
      </c>
      <c r="C9726" s="190" t="s">
        <v>7497</v>
      </c>
      <c r="D9726" s="190" t="s">
        <v>3084</v>
      </c>
      <c r="E9726" s="190" t="s">
        <v>20867</v>
      </c>
      <c r="F9726" s="190" t="s">
        <v>20869</v>
      </c>
      <c r="G9726" s="192">
        <v>313944</v>
      </c>
      <c r="H9726" s="191">
        <v>3862.5</v>
      </c>
      <c r="I9726" s="188">
        <v>81.28</v>
      </c>
      <c r="J9726" s="192">
        <v>322380.86</v>
      </c>
      <c r="K9726" s="191">
        <v>3966.3</v>
      </c>
      <c r="L9726" s="193">
        <v>81.279998991503405</v>
      </c>
    </row>
    <row r="9727" spans="1:12" x14ac:dyDescent="0.25">
      <c r="A9727" s="239" t="s">
        <v>20214</v>
      </c>
      <c r="B9727" s="189" t="s">
        <v>7498</v>
      </c>
      <c r="C9727" s="190" t="s">
        <v>7497</v>
      </c>
      <c r="D9727" s="190" t="s">
        <v>3085</v>
      </c>
      <c r="E9727" s="190" t="s">
        <v>20867</v>
      </c>
      <c r="F9727" s="190" t="s">
        <v>20869</v>
      </c>
      <c r="G9727" s="192">
        <v>511.34</v>
      </c>
      <c r="H9727" s="191">
        <v>57.9</v>
      </c>
      <c r="I9727" s="188">
        <v>8.8314335060449043</v>
      </c>
      <c r="J9727" s="192">
        <v>518.91</v>
      </c>
      <c r="K9727" s="191">
        <v>58.7</v>
      </c>
      <c r="L9727" s="193">
        <v>8.8400340715502548</v>
      </c>
    </row>
    <row r="9728" spans="1:12" x14ac:dyDescent="0.25">
      <c r="A9728" s="239" t="s">
        <v>20215</v>
      </c>
      <c r="B9728" s="189" t="s">
        <v>7498</v>
      </c>
      <c r="C9728" s="190" t="s">
        <v>7497</v>
      </c>
      <c r="D9728" s="190" t="s">
        <v>3086</v>
      </c>
      <c r="E9728" s="190" t="s">
        <v>20867</v>
      </c>
      <c r="F9728" s="190" t="s">
        <v>20869</v>
      </c>
      <c r="G9728" s="192">
        <v>1893.24</v>
      </c>
      <c r="H9728" s="191">
        <v>89.2</v>
      </c>
      <c r="I9728" s="188">
        <v>21.224663677130046</v>
      </c>
      <c r="J9728" s="192">
        <v>2300</v>
      </c>
      <c r="K9728" s="191">
        <v>94.7</v>
      </c>
      <c r="L9728" s="193">
        <v>24.287222808870116</v>
      </c>
    </row>
    <row r="9729" spans="1:12" x14ac:dyDescent="0.25">
      <c r="A9729" s="239" t="s">
        <v>20216</v>
      </c>
      <c r="B9729" s="189" t="s">
        <v>7498</v>
      </c>
      <c r="C9729" s="190" t="s">
        <v>7497</v>
      </c>
      <c r="D9729" s="190" t="s">
        <v>2339</v>
      </c>
      <c r="E9729" s="190" t="s">
        <v>20867</v>
      </c>
      <c r="F9729" s="190" t="s">
        <v>20868</v>
      </c>
      <c r="G9729" s="192">
        <v>0</v>
      </c>
      <c r="H9729" s="191">
        <v>33.799999999999997</v>
      </c>
      <c r="I9729" s="188">
        <v>0</v>
      </c>
      <c r="J9729" s="192">
        <v>0</v>
      </c>
      <c r="K9729" s="191">
        <v>33.5</v>
      </c>
      <c r="L9729" s="193">
        <v>0</v>
      </c>
    </row>
    <row r="9730" spans="1:12" x14ac:dyDescent="0.25">
      <c r="A9730" s="239" t="s">
        <v>20217</v>
      </c>
      <c r="B9730" s="189" t="s">
        <v>7498</v>
      </c>
      <c r="C9730" s="190" t="s">
        <v>7497</v>
      </c>
      <c r="D9730" s="190" t="s">
        <v>3087</v>
      </c>
      <c r="E9730" s="190" t="s">
        <v>20867</v>
      </c>
      <c r="F9730" s="190" t="s">
        <v>20869</v>
      </c>
      <c r="G9730" s="192">
        <v>8657.5</v>
      </c>
      <c r="H9730" s="191">
        <v>635.9</v>
      </c>
      <c r="I9730" s="188">
        <v>13.614562038056299</v>
      </c>
      <c r="J9730" s="192">
        <v>8770.2800000000007</v>
      </c>
      <c r="K9730" s="191">
        <v>644.4</v>
      </c>
      <c r="L9730" s="193">
        <v>13.609993792675358</v>
      </c>
    </row>
    <row r="9731" spans="1:12" x14ac:dyDescent="0.25">
      <c r="A9731" s="239" t="s">
        <v>20218</v>
      </c>
      <c r="B9731" s="189" t="s">
        <v>7498</v>
      </c>
      <c r="C9731" s="190" t="s">
        <v>7497</v>
      </c>
      <c r="D9731" s="190" t="s">
        <v>3088</v>
      </c>
      <c r="E9731" s="190" t="s">
        <v>20867</v>
      </c>
      <c r="F9731" s="190" t="s">
        <v>20869</v>
      </c>
      <c r="G9731" s="192">
        <v>49774.9</v>
      </c>
      <c r="H9731" s="191">
        <v>667.9</v>
      </c>
      <c r="I9731" s="188">
        <v>74.524479712531814</v>
      </c>
      <c r="J9731" s="192">
        <v>56247.4</v>
      </c>
      <c r="K9731" s="191">
        <v>687.7</v>
      </c>
      <c r="L9731" s="193">
        <v>81.790606369056277</v>
      </c>
    </row>
    <row r="9732" spans="1:12" x14ac:dyDescent="0.25">
      <c r="A9732" s="239" t="s">
        <v>20219</v>
      </c>
      <c r="B9732" s="189" t="s">
        <v>7498</v>
      </c>
      <c r="C9732" s="190" t="s">
        <v>7497</v>
      </c>
      <c r="D9732" s="190" t="s">
        <v>3089</v>
      </c>
      <c r="E9732" s="190" t="s">
        <v>20867</v>
      </c>
      <c r="F9732" s="190" t="s">
        <v>20869</v>
      </c>
      <c r="G9732" s="192">
        <v>2092.98</v>
      </c>
      <c r="H9732" s="191">
        <v>134.80000000000001</v>
      </c>
      <c r="I9732" s="188">
        <v>15.526557863501482</v>
      </c>
      <c r="J9732" s="192">
        <v>2118.48</v>
      </c>
      <c r="K9732" s="191">
        <v>136.5</v>
      </c>
      <c r="L9732" s="193">
        <v>15.52</v>
      </c>
    </row>
    <row r="9733" spans="1:12" x14ac:dyDescent="0.25">
      <c r="A9733" s="239" t="s">
        <v>20220</v>
      </c>
      <c r="B9733" s="189" t="s">
        <v>7498</v>
      </c>
      <c r="C9733" s="190" t="s">
        <v>7497</v>
      </c>
      <c r="D9733" s="190" t="s">
        <v>20221</v>
      </c>
      <c r="E9733" s="190" t="s">
        <v>20867</v>
      </c>
      <c r="F9733" s="190" t="s">
        <v>20869</v>
      </c>
      <c r="G9733" s="192">
        <v>9353.9699999999993</v>
      </c>
      <c r="H9733" s="191">
        <v>218</v>
      </c>
      <c r="I9733" s="188">
        <v>42.908119266055046</v>
      </c>
      <c r="J9733" s="192">
        <v>10010.9</v>
      </c>
      <c r="K9733" s="191">
        <v>233.3</v>
      </c>
      <c r="L9733" s="193">
        <v>42.909987141020139</v>
      </c>
    </row>
    <row r="9734" spans="1:12" x14ac:dyDescent="0.25">
      <c r="A9734" s="239" t="s">
        <v>20222</v>
      </c>
      <c r="B9734" s="189" t="s">
        <v>7498</v>
      </c>
      <c r="C9734" s="190" t="s">
        <v>7497</v>
      </c>
      <c r="D9734" s="190" t="s">
        <v>20223</v>
      </c>
      <c r="E9734" s="190" t="s">
        <v>20867</v>
      </c>
      <c r="F9734" s="190" t="s">
        <v>20868</v>
      </c>
      <c r="G9734" s="192">
        <v>0</v>
      </c>
      <c r="H9734" s="191">
        <v>45.6</v>
      </c>
      <c r="I9734" s="188">
        <v>0</v>
      </c>
      <c r="J9734" s="192">
        <v>0</v>
      </c>
      <c r="K9734" s="191">
        <v>50.1</v>
      </c>
      <c r="L9734" s="193">
        <v>0</v>
      </c>
    </row>
    <row r="9735" spans="1:12" x14ac:dyDescent="0.25">
      <c r="A9735" s="239" t="s">
        <v>20224</v>
      </c>
      <c r="B9735" s="189" t="s">
        <v>7498</v>
      </c>
      <c r="C9735" s="190" t="s">
        <v>7497</v>
      </c>
      <c r="D9735" s="190" t="s">
        <v>3090</v>
      </c>
      <c r="E9735" s="190" t="s">
        <v>20867</v>
      </c>
      <c r="F9735" s="190" t="s">
        <v>20869</v>
      </c>
      <c r="G9735" s="192">
        <v>9048.3700000000008</v>
      </c>
      <c r="H9735" s="191">
        <v>303.39999999999998</v>
      </c>
      <c r="I9735" s="188">
        <v>29.823236651285438</v>
      </c>
      <c r="J9735" s="192">
        <v>10318.89</v>
      </c>
      <c r="K9735" s="191">
        <v>312.39999999999998</v>
      </c>
      <c r="L9735" s="193">
        <v>33.031017925736236</v>
      </c>
    </row>
    <row r="9736" spans="1:12" x14ac:dyDescent="0.25">
      <c r="A9736" s="239" t="s">
        <v>20225</v>
      </c>
      <c r="B9736" s="189" t="s">
        <v>7498</v>
      </c>
      <c r="C9736" s="190" t="s">
        <v>7497</v>
      </c>
      <c r="D9736" s="190" t="s">
        <v>3091</v>
      </c>
      <c r="E9736" s="190" t="s">
        <v>20867</v>
      </c>
      <c r="F9736" s="190" t="s">
        <v>20869</v>
      </c>
      <c r="G9736" s="192">
        <v>17857.63</v>
      </c>
      <c r="H9736" s="191">
        <v>461.8</v>
      </c>
      <c r="I9736" s="188">
        <v>38.669618882633173</v>
      </c>
      <c r="J9736" s="192">
        <v>18271.580000000002</v>
      </c>
      <c r="K9736" s="191">
        <v>472.5</v>
      </c>
      <c r="L9736" s="193">
        <v>38.670010582010583</v>
      </c>
    </row>
    <row r="9737" spans="1:12" x14ac:dyDescent="0.25">
      <c r="A9737" s="239" t="s">
        <v>20226</v>
      </c>
      <c r="B9737" s="189" t="s">
        <v>7498</v>
      </c>
      <c r="C9737" s="190" t="s">
        <v>7497</v>
      </c>
      <c r="D9737" s="190" t="s">
        <v>20227</v>
      </c>
      <c r="E9737" s="190" t="s">
        <v>20867</v>
      </c>
      <c r="F9737" s="190" t="s">
        <v>20868</v>
      </c>
      <c r="G9737" s="192">
        <v>0</v>
      </c>
      <c r="H9737" s="191">
        <v>43.6</v>
      </c>
      <c r="I9737" s="188">
        <v>0</v>
      </c>
      <c r="J9737" s="192">
        <v>0</v>
      </c>
      <c r="K9737" s="191">
        <v>46.8</v>
      </c>
      <c r="L9737" s="193">
        <v>0</v>
      </c>
    </row>
    <row r="9738" spans="1:12" x14ac:dyDescent="0.25">
      <c r="A9738" s="239" t="s">
        <v>20228</v>
      </c>
      <c r="B9738" s="189" t="s">
        <v>7498</v>
      </c>
      <c r="C9738" s="190" t="s">
        <v>7497</v>
      </c>
      <c r="D9738" s="190" t="s">
        <v>3092</v>
      </c>
      <c r="E9738" s="190" t="s">
        <v>20867</v>
      </c>
      <c r="F9738" s="190" t="s">
        <v>20869</v>
      </c>
      <c r="G9738" s="192">
        <v>6300</v>
      </c>
      <c r="H9738" s="191">
        <v>162.30000000000001</v>
      </c>
      <c r="I9738" s="188">
        <v>38.817005545286506</v>
      </c>
      <c r="J9738" s="192">
        <v>6500</v>
      </c>
      <c r="K9738" s="191">
        <v>165.5</v>
      </c>
      <c r="L9738" s="193">
        <v>39.274924471299094</v>
      </c>
    </row>
    <row r="9739" spans="1:12" x14ac:dyDescent="0.25">
      <c r="A9739" s="239" t="s">
        <v>20229</v>
      </c>
      <c r="B9739" s="189" t="s">
        <v>7498</v>
      </c>
      <c r="C9739" s="190" t="s">
        <v>7497</v>
      </c>
      <c r="D9739" s="190" t="s">
        <v>20230</v>
      </c>
      <c r="E9739" s="190" t="s">
        <v>20867</v>
      </c>
      <c r="F9739" s="190" t="s">
        <v>20868</v>
      </c>
      <c r="G9739" s="192">
        <v>0</v>
      </c>
      <c r="H9739" s="191">
        <v>27.5</v>
      </c>
      <c r="I9739" s="188">
        <v>0</v>
      </c>
      <c r="J9739" s="192">
        <v>0</v>
      </c>
      <c r="K9739" s="191">
        <v>30.1</v>
      </c>
      <c r="L9739" s="193">
        <v>0</v>
      </c>
    </row>
    <row r="9740" spans="1:12" x14ac:dyDescent="0.25">
      <c r="A9740" s="239" t="s">
        <v>20231</v>
      </c>
      <c r="B9740" s="189" t="s">
        <v>7498</v>
      </c>
      <c r="C9740" s="190" t="s">
        <v>7497</v>
      </c>
      <c r="D9740" s="190" t="s">
        <v>3611</v>
      </c>
      <c r="E9740" s="190" t="s">
        <v>20867</v>
      </c>
      <c r="F9740" s="190" t="s">
        <v>20869</v>
      </c>
      <c r="G9740" s="192">
        <v>2000</v>
      </c>
      <c r="H9740" s="191">
        <v>82</v>
      </c>
      <c r="I9740" s="188">
        <v>24.390243902439025</v>
      </c>
      <c r="J9740" s="192">
        <v>2046</v>
      </c>
      <c r="K9740" s="191">
        <v>83.8</v>
      </c>
      <c r="L9740" s="193">
        <v>24.415274463007162</v>
      </c>
    </row>
    <row r="9741" spans="1:12" x14ac:dyDescent="0.25">
      <c r="A9741" s="239" t="s">
        <v>20232</v>
      </c>
      <c r="B9741" s="189" t="s">
        <v>7498</v>
      </c>
      <c r="C9741" s="190" t="s">
        <v>7497</v>
      </c>
      <c r="D9741" s="190" t="s">
        <v>3093</v>
      </c>
      <c r="E9741" s="190" t="s">
        <v>20867</v>
      </c>
      <c r="F9741" s="190" t="s">
        <v>20869</v>
      </c>
      <c r="G9741" s="192">
        <v>115516.55</v>
      </c>
      <c r="H9741" s="191">
        <v>1034.8</v>
      </c>
      <c r="I9741" s="188">
        <v>111.63176459219173</v>
      </c>
      <c r="J9741" s="192">
        <v>126590.55</v>
      </c>
      <c r="K9741" s="191">
        <v>1075.8</v>
      </c>
      <c r="L9741" s="193">
        <v>117.67108198549917</v>
      </c>
    </row>
    <row r="9742" spans="1:12" x14ac:dyDescent="0.25">
      <c r="A9742" s="239" t="s">
        <v>20233</v>
      </c>
      <c r="B9742" s="189" t="s">
        <v>7498</v>
      </c>
      <c r="C9742" s="190" t="s">
        <v>7497</v>
      </c>
      <c r="D9742" s="190" t="s">
        <v>847</v>
      </c>
      <c r="E9742" s="190" t="s">
        <v>20867</v>
      </c>
      <c r="F9742" s="190" t="s">
        <v>20869</v>
      </c>
      <c r="G9742" s="192">
        <v>3500</v>
      </c>
      <c r="H9742" s="191">
        <v>160.1</v>
      </c>
      <c r="I9742" s="188">
        <v>21.861336664584634</v>
      </c>
      <c r="J9742" s="192">
        <v>2500</v>
      </c>
      <c r="K9742" s="191">
        <v>164.6</v>
      </c>
      <c r="L9742" s="193">
        <v>15.188335358444714</v>
      </c>
    </row>
    <row r="9743" spans="1:12" x14ac:dyDescent="0.25">
      <c r="A9743" s="239" t="s">
        <v>20234</v>
      </c>
      <c r="B9743" s="189" t="s">
        <v>7498</v>
      </c>
      <c r="C9743" s="190" t="s">
        <v>7497</v>
      </c>
      <c r="D9743" s="190" t="s">
        <v>848</v>
      </c>
      <c r="E9743" s="190" t="s">
        <v>20867</v>
      </c>
      <c r="F9743" s="190" t="s">
        <v>20869</v>
      </c>
      <c r="G9743" s="192">
        <v>74667.34</v>
      </c>
      <c r="H9743" s="191">
        <v>795.1</v>
      </c>
      <c r="I9743" s="188">
        <v>93.909369890579796</v>
      </c>
      <c r="J9743" s="192">
        <v>77100.11</v>
      </c>
      <c r="K9743" s="191">
        <v>821</v>
      </c>
      <c r="L9743" s="193">
        <v>93.91</v>
      </c>
    </row>
    <row r="9744" spans="1:12" x14ac:dyDescent="0.25">
      <c r="A9744" s="239" t="s">
        <v>20235</v>
      </c>
      <c r="B9744" s="189" t="s">
        <v>7498</v>
      </c>
      <c r="C9744" s="190" t="s">
        <v>7497</v>
      </c>
      <c r="D9744" s="190" t="s">
        <v>6747</v>
      </c>
      <c r="E9744" s="190" t="s">
        <v>20867</v>
      </c>
      <c r="F9744" s="190" t="s">
        <v>20869</v>
      </c>
      <c r="G9744" s="192">
        <v>3000</v>
      </c>
      <c r="H9744" s="191">
        <v>159.19999999999999</v>
      </c>
      <c r="I9744" s="188">
        <v>18.844221105527641</v>
      </c>
      <c r="J9744" s="192">
        <v>3102.95</v>
      </c>
      <c r="K9744" s="191">
        <v>164.7</v>
      </c>
      <c r="L9744" s="193">
        <v>18.840012143290831</v>
      </c>
    </row>
    <row r="9745" spans="1:12" x14ac:dyDescent="0.25">
      <c r="A9745" s="239" t="s">
        <v>20236</v>
      </c>
      <c r="B9745" s="189" t="s">
        <v>7498</v>
      </c>
      <c r="C9745" s="190" t="s">
        <v>7497</v>
      </c>
      <c r="D9745" s="190" t="s">
        <v>849</v>
      </c>
      <c r="E9745" s="190" t="s">
        <v>20867</v>
      </c>
      <c r="F9745" s="190" t="s">
        <v>20869</v>
      </c>
      <c r="G9745" s="192">
        <v>4997.46</v>
      </c>
      <c r="H9745" s="191">
        <v>112.5</v>
      </c>
      <c r="I9745" s="188">
        <v>44.421866666666666</v>
      </c>
      <c r="J9745" s="192">
        <v>5500</v>
      </c>
      <c r="K9745" s="191">
        <v>116.9</v>
      </c>
      <c r="L9745" s="193">
        <v>47.048759623609918</v>
      </c>
    </row>
    <row r="9746" spans="1:12" x14ac:dyDescent="0.25">
      <c r="A9746" s="239" t="s">
        <v>20237</v>
      </c>
      <c r="B9746" s="189" t="s">
        <v>7498</v>
      </c>
      <c r="C9746" s="190" t="s">
        <v>7497</v>
      </c>
      <c r="D9746" s="190" t="s">
        <v>850</v>
      </c>
      <c r="E9746" s="190" t="s">
        <v>20867</v>
      </c>
      <c r="F9746" s="190" t="s">
        <v>20869</v>
      </c>
      <c r="G9746" s="192">
        <v>2850</v>
      </c>
      <c r="H9746" s="191">
        <v>119.6</v>
      </c>
      <c r="I9746" s="188">
        <v>23.829431438127092</v>
      </c>
      <c r="J9746" s="192">
        <v>2850</v>
      </c>
      <c r="K9746" s="191">
        <v>121.8</v>
      </c>
      <c r="L9746" s="193">
        <v>23.399014778325125</v>
      </c>
    </row>
    <row r="9747" spans="1:12" x14ac:dyDescent="0.25">
      <c r="A9747" s="239" t="s">
        <v>20238</v>
      </c>
      <c r="B9747" s="189" t="s">
        <v>7498</v>
      </c>
      <c r="C9747" s="190" t="s">
        <v>7497</v>
      </c>
      <c r="D9747" s="190" t="s">
        <v>851</v>
      </c>
      <c r="E9747" s="190" t="s">
        <v>20867</v>
      </c>
      <c r="F9747" s="190" t="s">
        <v>20869</v>
      </c>
      <c r="G9747" s="192">
        <v>3000</v>
      </c>
      <c r="H9747" s="191">
        <v>163.9</v>
      </c>
      <c r="I9747" s="188">
        <v>18.30384380719951</v>
      </c>
      <c r="J9747" s="192">
        <v>3000</v>
      </c>
      <c r="K9747" s="191">
        <v>166.9</v>
      </c>
      <c r="L9747" s="193">
        <v>17.974835230677051</v>
      </c>
    </row>
    <row r="9748" spans="1:12" x14ac:dyDescent="0.25">
      <c r="A9748" s="239" t="s">
        <v>20239</v>
      </c>
      <c r="B9748" s="189" t="s">
        <v>7502</v>
      </c>
      <c r="C9748" s="190" t="s">
        <v>7501</v>
      </c>
      <c r="D9748" s="190" t="s">
        <v>20240</v>
      </c>
      <c r="E9748" s="190" t="s">
        <v>20874</v>
      </c>
      <c r="F9748" s="190" t="s">
        <v>20878</v>
      </c>
      <c r="G9748" s="192">
        <v>0</v>
      </c>
      <c r="H9748" s="191">
        <v>0</v>
      </c>
      <c r="I9748" s="188">
        <v>0</v>
      </c>
      <c r="J9748" s="192">
        <v>136898.51999999999</v>
      </c>
      <c r="K9748" s="191">
        <v>3083.3</v>
      </c>
      <c r="L9748" s="193">
        <v>44.399999999999991</v>
      </c>
    </row>
    <row r="9749" spans="1:12" x14ac:dyDescent="0.25">
      <c r="A9749" s="239" t="s">
        <v>20241</v>
      </c>
      <c r="B9749" s="189" t="s">
        <v>7503</v>
      </c>
      <c r="C9749" s="190" t="s">
        <v>8004</v>
      </c>
      <c r="D9749" s="190" t="s">
        <v>8112</v>
      </c>
      <c r="E9749" s="190" t="s">
        <v>20867</v>
      </c>
      <c r="F9749" s="190" t="s">
        <v>20869</v>
      </c>
      <c r="G9749" s="192">
        <v>47910</v>
      </c>
      <c r="H9749" s="191">
        <v>3251</v>
      </c>
      <c r="I9749" s="188">
        <v>14.737003998769609</v>
      </c>
      <c r="J9749" s="192">
        <v>50222</v>
      </c>
      <c r="K9749" s="191">
        <v>3343.1</v>
      </c>
      <c r="L9749" s="193">
        <v>15.022583829379917</v>
      </c>
    </row>
    <row r="9750" spans="1:12" x14ac:dyDescent="0.25">
      <c r="A9750" s="239" t="s">
        <v>20242</v>
      </c>
      <c r="B9750" s="189" t="s">
        <v>7505</v>
      </c>
      <c r="C9750" s="190" t="s">
        <v>7504</v>
      </c>
      <c r="D9750" s="190" t="s">
        <v>852</v>
      </c>
      <c r="E9750" s="190" t="s">
        <v>20871</v>
      </c>
      <c r="F9750" s="190" t="s">
        <v>20869</v>
      </c>
      <c r="G9750" s="192">
        <v>1764</v>
      </c>
      <c r="H9750" s="191">
        <v>283</v>
      </c>
      <c r="I9750" s="188">
        <v>6.2332155477031801</v>
      </c>
      <c r="J9750" s="192">
        <v>1764</v>
      </c>
      <c r="K9750" s="191">
        <v>282.39999999999998</v>
      </c>
      <c r="L9750" s="193">
        <v>6.2464589235127486</v>
      </c>
    </row>
    <row r="9751" spans="1:12" x14ac:dyDescent="0.25">
      <c r="A9751" s="239" t="s">
        <v>20243</v>
      </c>
      <c r="B9751" s="189" t="s">
        <v>7505</v>
      </c>
      <c r="C9751" s="190" t="s">
        <v>7504</v>
      </c>
      <c r="D9751" s="190" t="s">
        <v>877</v>
      </c>
      <c r="E9751" s="190" t="s">
        <v>20871</v>
      </c>
      <c r="F9751" s="190" t="s">
        <v>20869</v>
      </c>
      <c r="G9751" s="192">
        <v>69571</v>
      </c>
      <c r="H9751" s="191">
        <v>3060.1</v>
      </c>
      <c r="I9751" s="188">
        <v>22.734877945165191</v>
      </c>
      <c r="J9751" s="192">
        <v>69500</v>
      </c>
      <c r="K9751" s="191">
        <v>3095.5</v>
      </c>
      <c r="L9751" s="193">
        <v>22.451946373768372</v>
      </c>
    </row>
    <row r="9752" spans="1:12" x14ac:dyDescent="0.25">
      <c r="A9752" s="239" t="s">
        <v>20244</v>
      </c>
      <c r="B9752" s="189" t="s">
        <v>7087</v>
      </c>
      <c r="C9752" s="190" t="s">
        <v>7599</v>
      </c>
      <c r="D9752" s="190" t="s">
        <v>878</v>
      </c>
      <c r="E9752" s="190" t="s">
        <v>20873</v>
      </c>
      <c r="F9752" s="190" t="s">
        <v>20869</v>
      </c>
      <c r="G9752" s="192">
        <v>25525.79</v>
      </c>
      <c r="H9752" s="191">
        <v>753.64</v>
      </c>
      <c r="I9752" s="188">
        <v>33.870004246059125</v>
      </c>
      <c r="J9752" s="192">
        <v>24716.76</v>
      </c>
      <c r="K9752" s="191">
        <v>767.83</v>
      </c>
      <c r="L9752" s="193">
        <v>32.19040673065652</v>
      </c>
    </row>
    <row r="9753" spans="1:12" x14ac:dyDescent="0.25">
      <c r="A9753" s="239" t="s">
        <v>20245</v>
      </c>
      <c r="B9753" s="189" t="s">
        <v>7087</v>
      </c>
      <c r="C9753" s="190" t="s">
        <v>7599</v>
      </c>
      <c r="D9753" s="190" t="s">
        <v>879</v>
      </c>
      <c r="E9753" s="190" t="s">
        <v>20873</v>
      </c>
      <c r="F9753" s="190" t="s">
        <v>20869</v>
      </c>
      <c r="G9753" s="192">
        <v>36000</v>
      </c>
      <c r="H9753" s="191">
        <v>910.35</v>
      </c>
      <c r="I9753" s="188">
        <v>39.54522985664854</v>
      </c>
      <c r="J9753" s="192">
        <v>44086.34</v>
      </c>
      <c r="K9753" s="191">
        <v>930.53</v>
      </c>
      <c r="L9753" s="193">
        <v>47.377666491139458</v>
      </c>
    </row>
    <row r="9754" spans="1:12" x14ac:dyDescent="0.25">
      <c r="A9754" s="239" t="s">
        <v>20246</v>
      </c>
      <c r="B9754" s="189" t="s">
        <v>7087</v>
      </c>
      <c r="C9754" s="190" t="s">
        <v>7599</v>
      </c>
      <c r="D9754" s="190" t="s">
        <v>880</v>
      </c>
      <c r="E9754" s="190" t="s">
        <v>20873</v>
      </c>
      <c r="F9754" s="190" t="s">
        <v>20869</v>
      </c>
      <c r="G9754" s="192">
        <v>9534.35</v>
      </c>
      <c r="H9754" s="191">
        <v>249.04</v>
      </c>
      <c r="I9754" s="188">
        <v>38.284412142627694</v>
      </c>
      <c r="J9754" s="192">
        <v>10597</v>
      </c>
      <c r="K9754" s="191">
        <v>250.98</v>
      </c>
      <c r="L9754" s="193">
        <v>42.222487847637261</v>
      </c>
    </row>
    <row r="9755" spans="1:12" x14ac:dyDescent="0.25">
      <c r="A9755" s="239" t="s">
        <v>20247</v>
      </c>
      <c r="B9755" s="189" t="s">
        <v>7087</v>
      </c>
      <c r="C9755" s="190" t="s">
        <v>7599</v>
      </c>
      <c r="D9755" s="190" t="s">
        <v>4040</v>
      </c>
      <c r="E9755" s="190" t="s">
        <v>20873</v>
      </c>
      <c r="F9755" s="190" t="s">
        <v>20869</v>
      </c>
      <c r="G9755" s="192">
        <v>7269.11</v>
      </c>
      <c r="H9755" s="191">
        <v>175.54</v>
      </c>
      <c r="I9755" s="188">
        <v>41.409992024609778</v>
      </c>
      <c r="J9755" s="192">
        <v>7717.42</v>
      </c>
      <c r="K9755" s="191">
        <v>184.29</v>
      </c>
      <c r="L9755" s="193">
        <v>41.876498996147376</v>
      </c>
    </row>
    <row r="9756" spans="1:12" x14ac:dyDescent="0.25">
      <c r="A9756" s="239" t="s">
        <v>20248</v>
      </c>
      <c r="B9756" s="189" t="s">
        <v>7087</v>
      </c>
      <c r="C9756" s="190" t="s">
        <v>7599</v>
      </c>
      <c r="D9756" s="190" t="s">
        <v>1237</v>
      </c>
      <c r="E9756" s="190" t="s">
        <v>20873</v>
      </c>
      <c r="F9756" s="190" t="s">
        <v>20869</v>
      </c>
      <c r="G9756" s="192">
        <v>2021.22</v>
      </c>
      <c r="H9756" s="191">
        <v>103.44</v>
      </c>
      <c r="I9756" s="188">
        <v>19.540023201856147</v>
      </c>
      <c r="J9756" s="192">
        <v>2251.29</v>
      </c>
      <c r="K9756" s="191">
        <v>103.53</v>
      </c>
      <c r="L9756" s="193">
        <v>21.745291219936249</v>
      </c>
    </row>
    <row r="9757" spans="1:12" x14ac:dyDescent="0.25">
      <c r="A9757" s="239" t="s">
        <v>20249</v>
      </c>
      <c r="B9757" s="189" t="s">
        <v>7087</v>
      </c>
      <c r="C9757" s="190" t="s">
        <v>7599</v>
      </c>
      <c r="D9757" s="190" t="s">
        <v>20250</v>
      </c>
      <c r="E9757" s="190" t="s">
        <v>20873</v>
      </c>
      <c r="F9757" s="190" t="s">
        <v>20868</v>
      </c>
      <c r="G9757" s="192">
        <v>0</v>
      </c>
      <c r="H9757" s="191">
        <v>45.59</v>
      </c>
      <c r="I9757" s="188">
        <v>0</v>
      </c>
      <c r="J9757" s="192">
        <v>0</v>
      </c>
      <c r="K9757" s="191">
        <v>46</v>
      </c>
      <c r="L9757" s="193">
        <v>0</v>
      </c>
    </row>
    <row r="9758" spans="1:12" x14ac:dyDescent="0.25">
      <c r="A9758" s="239" t="s">
        <v>20251</v>
      </c>
      <c r="B9758" s="189" t="s">
        <v>7087</v>
      </c>
      <c r="C9758" s="190" t="s">
        <v>7599</v>
      </c>
      <c r="D9758" s="190" t="s">
        <v>881</v>
      </c>
      <c r="E9758" s="190" t="s">
        <v>20873</v>
      </c>
      <c r="F9758" s="190" t="s">
        <v>20869</v>
      </c>
      <c r="G9758" s="192">
        <v>195661.61</v>
      </c>
      <c r="H9758" s="191">
        <v>3376.35</v>
      </c>
      <c r="I9758" s="188">
        <v>57.950630118323041</v>
      </c>
      <c r="J9758" s="192">
        <v>203710</v>
      </c>
      <c r="K9758" s="191">
        <v>3515.27</v>
      </c>
      <c r="L9758" s="193">
        <v>57.950029442973083</v>
      </c>
    </row>
    <row r="9759" spans="1:12" x14ac:dyDescent="0.25">
      <c r="A9759" s="239" t="s">
        <v>20252</v>
      </c>
      <c r="B9759" s="189" t="s">
        <v>7087</v>
      </c>
      <c r="C9759" s="190" t="s">
        <v>7599</v>
      </c>
      <c r="D9759" s="190" t="s">
        <v>2645</v>
      </c>
      <c r="E9759" s="190" t="s">
        <v>20873</v>
      </c>
      <c r="F9759" s="190" t="s">
        <v>20869</v>
      </c>
      <c r="G9759" s="192">
        <v>1500</v>
      </c>
      <c r="H9759" s="191">
        <v>72.430000000000007</v>
      </c>
      <c r="I9759" s="188">
        <v>20.709650697224905</v>
      </c>
      <c r="J9759" s="192">
        <v>1523.63</v>
      </c>
      <c r="K9759" s="191">
        <v>73.569999999999993</v>
      </c>
      <c r="L9759" s="193">
        <v>20.709936115264377</v>
      </c>
    </row>
    <row r="9760" spans="1:12" x14ac:dyDescent="0.25">
      <c r="A9760" s="239" t="s">
        <v>20253</v>
      </c>
      <c r="B9760" s="189" t="s">
        <v>7087</v>
      </c>
      <c r="C9760" s="190" t="s">
        <v>7599</v>
      </c>
      <c r="D9760" s="190" t="s">
        <v>882</v>
      </c>
      <c r="E9760" s="190" t="s">
        <v>20873</v>
      </c>
      <c r="F9760" s="190" t="s">
        <v>20869</v>
      </c>
      <c r="G9760" s="192">
        <v>32297.119999999999</v>
      </c>
      <c r="H9760" s="191">
        <v>641.26</v>
      </c>
      <c r="I9760" s="188">
        <v>50.365093721735334</v>
      </c>
      <c r="J9760" s="192">
        <v>32770.629999999997</v>
      </c>
      <c r="K9760" s="191">
        <v>639.84</v>
      </c>
      <c r="L9760" s="193">
        <v>51.21691360340084</v>
      </c>
    </row>
    <row r="9761" spans="1:12" x14ac:dyDescent="0.25">
      <c r="A9761" s="239" t="s">
        <v>20254</v>
      </c>
      <c r="B9761" s="189" t="s">
        <v>7087</v>
      </c>
      <c r="C9761" s="190" t="s">
        <v>7599</v>
      </c>
      <c r="D9761" s="190" t="s">
        <v>883</v>
      </c>
      <c r="E9761" s="190" t="s">
        <v>20873</v>
      </c>
      <c r="F9761" s="190" t="s">
        <v>20869</v>
      </c>
      <c r="G9761" s="192">
        <v>15499.03</v>
      </c>
      <c r="H9761" s="191">
        <v>476.76</v>
      </c>
      <c r="I9761" s="188">
        <v>32.509082137763237</v>
      </c>
      <c r="J9761" s="192">
        <v>22646</v>
      </c>
      <c r="K9761" s="191">
        <v>473.36</v>
      </c>
      <c r="L9761" s="193">
        <v>47.840966706101064</v>
      </c>
    </row>
    <row r="9762" spans="1:12" x14ac:dyDescent="0.25">
      <c r="A9762" s="239" t="s">
        <v>20255</v>
      </c>
      <c r="B9762" s="189" t="s">
        <v>7087</v>
      </c>
      <c r="C9762" s="190" t="s">
        <v>7599</v>
      </c>
      <c r="D9762" s="190" t="s">
        <v>884</v>
      </c>
      <c r="E9762" s="190" t="s">
        <v>20873</v>
      </c>
      <c r="F9762" s="190" t="s">
        <v>20869</v>
      </c>
      <c r="G9762" s="192">
        <v>9980.1299999999992</v>
      </c>
      <c r="H9762" s="191">
        <v>215.71</v>
      </c>
      <c r="I9762" s="188">
        <v>46.266422511705528</v>
      </c>
      <c r="J9762" s="192">
        <v>10237.08</v>
      </c>
      <c r="K9762" s="191">
        <v>216.72</v>
      </c>
      <c r="L9762" s="193">
        <v>47.236434108527135</v>
      </c>
    </row>
    <row r="9763" spans="1:12" x14ac:dyDescent="0.25">
      <c r="A9763" s="239" t="s">
        <v>20256</v>
      </c>
      <c r="B9763" s="189" t="s">
        <v>7087</v>
      </c>
      <c r="C9763" s="190" t="s">
        <v>7599</v>
      </c>
      <c r="D9763" s="190" t="s">
        <v>885</v>
      </c>
      <c r="E9763" s="190" t="s">
        <v>20873</v>
      </c>
      <c r="F9763" s="190" t="s">
        <v>20869</v>
      </c>
      <c r="G9763" s="192">
        <v>7163.08</v>
      </c>
      <c r="H9763" s="191">
        <v>192.83</v>
      </c>
      <c r="I9763" s="188">
        <v>37.147124410102158</v>
      </c>
      <c r="J9763" s="192">
        <v>8456</v>
      </c>
      <c r="K9763" s="191">
        <v>193.85</v>
      </c>
      <c r="L9763" s="193">
        <v>43.621356719112718</v>
      </c>
    </row>
    <row r="9764" spans="1:12" x14ac:dyDescent="0.25">
      <c r="A9764" s="239" t="s">
        <v>20257</v>
      </c>
      <c r="B9764" s="189" t="s">
        <v>7087</v>
      </c>
      <c r="C9764" s="190" t="s">
        <v>7599</v>
      </c>
      <c r="D9764" s="190" t="s">
        <v>886</v>
      </c>
      <c r="E9764" s="190" t="s">
        <v>20873</v>
      </c>
      <c r="F9764" s="190" t="s">
        <v>20869</v>
      </c>
      <c r="G9764" s="192">
        <v>14101</v>
      </c>
      <c r="H9764" s="191">
        <v>282.77</v>
      </c>
      <c r="I9764" s="188">
        <v>49.867383385790575</v>
      </c>
      <c r="J9764" s="192">
        <v>14101</v>
      </c>
      <c r="K9764" s="191">
        <v>283.5</v>
      </c>
      <c r="L9764" s="193">
        <v>49.738977072310405</v>
      </c>
    </row>
    <row r="9765" spans="1:12" x14ac:dyDescent="0.25">
      <c r="A9765" s="239" t="s">
        <v>20258</v>
      </c>
      <c r="B9765" s="189" t="s">
        <v>7087</v>
      </c>
      <c r="C9765" s="190" t="s">
        <v>7599</v>
      </c>
      <c r="D9765" s="190" t="s">
        <v>20259</v>
      </c>
      <c r="E9765" s="190" t="s">
        <v>20873</v>
      </c>
      <c r="F9765" s="190" t="s">
        <v>20868</v>
      </c>
      <c r="G9765" s="192">
        <v>0</v>
      </c>
      <c r="H9765" s="191">
        <v>65.64</v>
      </c>
      <c r="I9765" s="188">
        <v>0</v>
      </c>
      <c r="J9765" s="192">
        <v>0</v>
      </c>
      <c r="K9765" s="191">
        <v>65.77</v>
      </c>
      <c r="L9765" s="193">
        <v>0</v>
      </c>
    </row>
    <row r="9766" spans="1:12" x14ac:dyDescent="0.25">
      <c r="A9766" s="239" t="s">
        <v>20260</v>
      </c>
      <c r="B9766" s="189" t="s">
        <v>7087</v>
      </c>
      <c r="C9766" s="190" t="s">
        <v>7599</v>
      </c>
      <c r="D9766" s="190" t="s">
        <v>8113</v>
      </c>
      <c r="E9766" s="190" t="s">
        <v>20873</v>
      </c>
      <c r="F9766" s="190" t="s">
        <v>20869</v>
      </c>
      <c r="G9766" s="192">
        <v>1757.02</v>
      </c>
      <c r="H9766" s="191">
        <v>85.96</v>
      </c>
      <c r="I9766" s="188">
        <v>20.439972080037229</v>
      </c>
      <c r="J9766" s="192">
        <v>2208.06</v>
      </c>
      <c r="K9766" s="191">
        <v>83.69</v>
      </c>
      <c r="L9766" s="193">
        <v>26.38379734735333</v>
      </c>
    </row>
    <row r="9767" spans="1:12" x14ac:dyDescent="0.25">
      <c r="A9767" s="239" t="s">
        <v>20261</v>
      </c>
      <c r="B9767" s="189" t="s">
        <v>7087</v>
      </c>
      <c r="C9767" s="190" t="s">
        <v>7599</v>
      </c>
      <c r="D9767" s="190" t="s">
        <v>887</v>
      </c>
      <c r="E9767" s="190" t="s">
        <v>20873</v>
      </c>
      <c r="F9767" s="190" t="s">
        <v>20869</v>
      </c>
      <c r="G9767" s="192">
        <v>1123.57</v>
      </c>
      <c r="H9767" s="191">
        <v>73.34</v>
      </c>
      <c r="I9767" s="188">
        <v>15.320016362148895</v>
      </c>
      <c r="J9767" s="192">
        <v>1167.82</v>
      </c>
      <c r="K9767" s="191">
        <v>73.33</v>
      </c>
      <c r="L9767" s="193">
        <v>15.925542070094094</v>
      </c>
    </row>
    <row r="9768" spans="1:12" x14ac:dyDescent="0.25">
      <c r="A9768" s="239" t="s">
        <v>20262</v>
      </c>
      <c r="B9768" s="189" t="s">
        <v>7087</v>
      </c>
      <c r="C9768" s="190" t="s">
        <v>7599</v>
      </c>
      <c r="D9768" s="190" t="s">
        <v>888</v>
      </c>
      <c r="E9768" s="190" t="s">
        <v>20873</v>
      </c>
      <c r="F9768" s="190" t="s">
        <v>20869</v>
      </c>
      <c r="G9768" s="192">
        <v>3000</v>
      </c>
      <c r="H9768" s="191">
        <v>132.86000000000001</v>
      </c>
      <c r="I9768" s="188">
        <v>22.580159566460935</v>
      </c>
      <c r="J9768" s="192">
        <v>7000</v>
      </c>
      <c r="K9768" s="191">
        <v>131.99</v>
      </c>
      <c r="L9768" s="193">
        <v>53.034320781877412</v>
      </c>
    </row>
    <row r="9769" spans="1:12" x14ac:dyDescent="0.25">
      <c r="A9769" s="239" t="s">
        <v>20263</v>
      </c>
      <c r="B9769" s="189" t="s">
        <v>7087</v>
      </c>
      <c r="C9769" s="190" t="s">
        <v>7599</v>
      </c>
      <c r="D9769" s="190" t="s">
        <v>20264</v>
      </c>
      <c r="E9769" s="190" t="s">
        <v>20873</v>
      </c>
      <c r="F9769" s="190" t="s">
        <v>20868</v>
      </c>
      <c r="G9769" s="192">
        <v>0</v>
      </c>
      <c r="H9769" s="191">
        <v>15</v>
      </c>
      <c r="I9769" s="188">
        <v>0</v>
      </c>
      <c r="J9769" s="192">
        <v>0</v>
      </c>
      <c r="K9769" s="191">
        <v>15.53</v>
      </c>
      <c r="L9769" s="193">
        <v>0</v>
      </c>
    </row>
    <row r="9770" spans="1:12" x14ac:dyDescent="0.25">
      <c r="A9770" s="239" t="s">
        <v>20265</v>
      </c>
      <c r="B9770" s="189" t="s">
        <v>7087</v>
      </c>
      <c r="C9770" s="190" t="s">
        <v>7599</v>
      </c>
      <c r="D9770" s="190" t="s">
        <v>889</v>
      </c>
      <c r="E9770" s="190" t="s">
        <v>20873</v>
      </c>
      <c r="F9770" s="190" t="s">
        <v>20869</v>
      </c>
      <c r="G9770" s="192">
        <v>6998.52</v>
      </c>
      <c r="H9770" s="191">
        <v>237.56</v>
      </c>
      <c r="I9770" s="188">
        <v>29.460010102710896</v>
      </c>
      <c r="J9770" s="192">
        <v>8000</v>
      </c>
      <c r="K9770" s="191">
        <v>243.59</v>
      </c>
      <c r="L9770" s="193">
        <v>32.842070692557165</v>
      </c>
    </row>
    <row r="9771" spans="1:12" x14ac:dyDescent="0.25">
      <c r="A9771" s="239" t="s">
        <v>20266</v>
      </c>
      <c r="B9771" s="189" t="s">
        <v>7087</v>
      </c>
      <c r="C9771" s="190" t="s">
        <v>7599</v>
      </c>
      <c r="D9771" s="190" t="s">
        <v>890</v>
      </c>
      <c r="E9771" s="190" t="s">
        <v>20873</v>
      </c>
      <c r="F9771" s="190" t="s">
        <v>20869</v>
      </c>
      <c r="G9771" s="192">
        <v>13400.19</v>
      </c>
      <c r="H9771" s="191">
        <v>722.19</v>
      </c>
      <c r="I9771" s="188">
        <v>18.554937066422962</v>
      </c>
      <c r="J9771" s="192">
        <v>16150</v>
      </c>
      <c r="K9771" s="191">
        <v>761.06</v>
      </c>
      <c r="L9771" s="193">
        <v>21.220403121961475</v>
      </c>
    </row>
    <row r="9772" spans="1:12" x14ac:dyDescent="0.25">
      <c r="A9772" s="239" t="s">
        <v>20267</v>
      </c>
      <c r="B9772" s="189" t="s">
        <v>7087</v>
      </c>
      <c r="C9772" s="190" t="s">
        <v>7599</v>
      </c>
      <c r="D9772" s="190" t="s">
        <v>5176</v>
      </c>
      <c r="E9772" s="190" t="s">
        <v>20873</v>
      </c>
      <c r="F9772" s="190" t="s">
        <v>20869</v>
      </c>
      <c r="G9772" s="192">
        <v>5200</v>
      </c>
      <c r="H9772" s="191">
        <v>259.33</v>
      </c>
      <c r="I9772" s="188">
        <v>20.051671615316394</v>
      </c>
      <c r="J9772" s="192">
        <v>5274.39</v>
      </c>
      <c r="K9772" s="191">
        <v>263.22000000000003</v>
      </c>
      <c r="L9772" s="193">
        <v>20.037953043081831</v>
      </c>
    </row>
    <row r="9773" spans="1:12" x14ac:dyDescent="0.25">
      <c r="A9773" s="239" t="s">
        <v>20268</v>
      </c>
      <c r="B9773" s="189" t="s">
        <v>7087</v>
      </c>
      <c r="C9773" s="190" t="s">
        <v>7599</v>
      </c>
      <c r="D9773" s="190" t="s">
        <v>891</v>
      </c>
      <c r="E9773" s="190" t="s">
        <v>20873</v>
      </c>
      <c r="F9773" s="190" t="s">
        <v>20869</v>
      </c>
      <c r="G9773" s="192">
        <v>900</v>
      </c>
      <c r="H9773" s="191">
        <v>62.43</v>
      </c>
      <c r="I9773" s="188">
        <v>14.416146083613647</v>
      </c>
      <c r="J9773" s="192">
        <v>1200</v>
      </c>
      <c r="K9773" s="191">
        <v>62.88</v>
      </c>
      <c r="L9773" s="193">
        <v>19.083969465648853</v>
      </c>
    </row>
    <row r="9774" spans="1:12" x14ac:dyDescent="0.25">
      <c r="A9774" s="239" t="s">
        <v>20269</v>
      </c>
      <c r="B9774" s="189" t="s">
        <v>7087</v>
      </c>
      <c r="C9774" s="190" t="s">
        <v>7599</v>
      </c>
      <c r="D9774" s="190" t="s">
        <v>892</v>
      </c>
      <c r="E9774" s="190" t="s">
        <v>20873</v>
      </c>
      <c r="F9774" s="190" t="s">
        <v>20869</v>
      </c>
      <c r="G9774" s="192">
        <v>5176.75</v>
      </c>
      <c r="H9774" s="191">
        <v>166.67</v>
      </c>
      <c r="I9774" s="188">
        <v>31.059878802423952</v>
      </c>
      <c r="J9774" s="192">
        <v>5289.89</v>
      </c>
      <c r="K9774" s="191">
        <v>173.93</v>
      </c>
      <c r="L9774" s="193">
        <v>30.413902144540909</v>
      </c>
    </row>
    <row r="9775" spans="1:12" x14ac:dyDescent="0.25">
      <c r="A9775" s="239" t="s">
        <v>20270</v>
      </c>
      <c r="B9775" s="189" t="s">
        <v>7087</v>
      </c>
      <c r="C9775" s="190" t="s">
        <v>7599</v>
      </c>
      <c r="D9775" s="190" t="s">
        <v>893</v>
      </c>
      <c r="E9775" s="190" t="s">
        <v>20873</v>
      </c>
      <c r="F9775" s="190" t="s">
        <v>20869</v>
      </c>
      <c r="G9775" s="192">
        <v>128455.15</v>
      </c>
      <c r="H9775" s="191">
        <v>1443.63</v>
      </c>
      <c r="I9775" s="188">
        <v>88.98065986436967</v>
      </c>
      <c r="J9775" s="192">
        <v>134746.23999999999</v>
      </c>
      <c r="K9775" s="191">
        <v>1449.75</v>
      </c>
      <c r="L9775" s="193">
        <v>92.944466287290908</v>
      </c>
    </row>
    <row r="9776" spans="1:12" x14ac:dyDescent="0.25">
      <c r="A9776" s="239" t="s">
        <v>20271</v>
      </c>
      <c r="B9776" s="189" t="s">
        <v>7087</v>
      </c>
      <c r="C9776" s="190" t="s">
        <v>7599</v>
      </c>
      <c r="D9776" s="190" t="s">
        <v>8053</v>
      </c>
      <c r="E9776" s="190" t="s">
        <v>20873</v>
      </c>
      <c r="F9776" s="190" t="s">
        <v>20869</v>
      </c>
      <c r="G9776" s="192">
        <v>529.35</v>
      </c>
      <c r="H9776" s="191">
        <v>86.55</v>
      </c>
      <c r="I9776" s="188">
        <v>6.1161178509532066</v>
      </c>
      <c r="J9776" s="192">
        <v>586.58000000000004</v>
      </c>
      <c r="K9776" s="191">
        <v>87.98</v>
      </c>
      <c r="L9776" s="193">
        <v>6.6671970902477842</v>
      </c>
    </row>
    <row r="9777" spans="1:12" x14ac:dyDescent="0.25">
      <c r="A9777" s="239" t="s">
        <v>20272</v>
      </c>
      <c r="B9777" s="189" t="s">
        <v>7087</v>
      </c>
      <c r="C9777" s="190" t="s">
        <v>7599</v>
      </c>
      <c r="D9777" s="190" t="s">
        <v>894</v>
      </c>
      <c r="E9777" s="190" t="s">
        <v>20873</v>
      </c>
      <c r="F9777" s="190" t="s">
        <v>20869</v>
      </c>
      <c r="G9777" s="192">
        <v>329407</v>
      </c>
      <c r="H9777" s="191">
        <v>3615.22</v>
      </c>
      <c r="I9777" s="188">
        <v>91.116723186970646</v>
      </c>
      <c r="J9777" s="192">
        <v>373929</v>
      </c>
      <c r="K9777" s="191">
        <v>3662.5</v>
      </c>
      <c r="L9777" s="193">
        <v>102.09665529010239</v>
      </c>
    </row>
    <row r="9778" spans="1:12" x14ac:dyDescent="0.25">
      <c r="A9778" s="239" t="s">
        <v>20273</v>
      </c>
      <c r="B9778" s="189" t="s">
        <v>7087</v>
      </c>
      <c r="C9778" s="190" t="s">
        <v>7599</v>
      </c>
      <c r="D9778" s="190" t="s">
        <v>895</v>
      </c>
      <c r="E9778" s="190" t="s">
        <v>20873</v>
      </c>
      <c r="F9778" s="190" t="s">
        <v>20869</v>
      </c>
      <c r="G9778" s="192">
        <v>22448.77</v>
      </c>
      <c r="H9778" s="191">
        <v>481.94</v>
      </c>
      <c r="I9778" s="188">
        <v>46.580009959746029</v>
      </c>
      <c r="J9778" s="192">
        <v>24711.7</v>
      </c>
      <c r="K9778" s="191">
        <v>485.45</v>
      </c>
      <c r="L9778" s="193">
        <v>50.904727572355547</v>
      </c>
    </row>
    <row r="9779" spans="1:12" x14ac:dyDescent="0.25">
      <c r="A9779" s="239" t="s">
        <v>20274</v>
      </c>
      <c r="B9779" s="189" t="s">
        <v>7087</v>
      </c>
      <c r="C9779" s="190" t="s">
        <v>7599</v>
      </c>
      <c r="D9779" s="190" t="s">
        <v>20275</v>
      </c>
      <c r="E9779" s="190" t="s">
        <v>20873</v>
      </c>
      <c r="F9779" s="190" t="s">
        <v>20868</v>
      </c>
      <c r="G9779" s="192">
        <v>0</v>
      </c>
      <c r="H9779" s="191">
        <v>22.84</v>
      </c>
      <c r="I9779" s="188">
        <v>0</v>
      </c>
      <c r="J9779" s="192">
        <v>0</v>
      </c>
      <c r="K9779" s="191">
        <v>25.46</v>
      </c>
      <c r="L9779" s="193">
        <v>0</v>
      </c>
    </row>
    <row r="9780" spans="1:12" x14ac:dyDescent="0.25">
      <c r="A9780" s="239" t="s">
        <v>20276</v>
      </c>
      <c r="B9780" s="189" t="s">
        <v>7087</v>
      </c>
      <c r="C9780" s="190" t="s">
        <v>7599</v>
      </c>
      <c r="D9780" s="190" t="s">
        <v>896</v>
      </c>
      <c r="E9780" s="190" t="s">
        <v>20873</v>
      </c>
      <c r="F9780" s="190" t="s">
        <v>20869</v>
      </c>
      <c r="G9780" s="192">
        <v>4772.67</v>
      </c>
      <c r="H9780" s="191">
        <v>440.69</v>
      </c>
      <c r="I9780" s="188">
        <v>10.829993873244231</v>
      </c>
      <c r="J9780" s="192">
        <v>4852.24</v>
      </c>
      <c r="K9780" s="191">
        <v>447.17</v>
      </c>
      <c r="L9780" s="193">
        <v>10.850996265402419</v>
      </c>
    </row>
    <row r="9781" spans="1:12" x14ac:dyDescent="0.25">
      <c r="A9781" s="239" t="s">
        <v>20277</v>
      </c>
      <c r="B9781" s="189" t="s">
        <v>7087</v>
      </c>
      <c r="C9781" s="190" t="s">
        <v>7599</v>
      </c>
      <c r="D9781" s="190" t="s">
        <v>897</v>
      </c>
      <c r="E9781" s="190" t="s">
        <v>20873</v>
      </c>
      <c r="F9781" s="190" t="s">
        <v>20869</v>
      </c>
      <c r="G9781" s="192">
        <v>16000</v>
      </c>
      <c r="H9781" s="191">
        <v>573.87</v>
      </c>
      <c r="I9781" s="188">
        <v>27.88087894470873</v>
      </c>
      <c r="J9781" s="192">
        <v>15995.39</v>
      </c>
      <c r="K9781" s="191">
        <v>573.78</v>
      </c>
      <c r="L9781" s="193">
        <v>27.877217748963016</v>
      </c>
    </row>
    <row r="9782" spans="1:12" x14ac:dyDescent="0.25">
      <c r="A9782" s="239" t="s">
        <v>20278</v>
      </c>
      <c r="B9782" s="189" t="s">
        <v>7087</v>
      </c>
      <c r="C9782" s="190" t="s">
        <v>7599</v>
      </c>
      <c r="D9782" s="190" t="s">
        <v>898</v>
      </c>
      <c r="E9782" s="190" t="s">
        <v>20873</v>
      </c>
      <c r="F9782" s="190" t="s">
        <v>20869</v>
      </c>
      <c r="G9782" s="192">
        <v>2946.55</v>
      </c>
      <c r="H9782" s="191">
        <v>169.21</v>
      </c>
      <c r="I9782" s="188">
        <v>17.41356893800603</v>
      </c>
      <c r="J9782" s="192">
        <v>2965.26</v>
      </c>
      <c r="K9782" s="191">
        <v>183.05</v>
      </c>
      <c r="L9782" s="193">
        <v>16.199180551761813</v>
      </c>
    </row>
    <row r="9783" spans="1:12" x14ac:dyDescent="0.25">
      <c r="A9783" s="239" t="s">
        <v>20279</v>
      </c>
      <c r="B9783" s="189" t="s">
        <v>7087</v>
      </c>
      <c r="C9783" s="190" t="s">
        <v>7599</v>
      </c>
      <c r="D9783" s="190" t="s">
        <v>899</v>
      </c>
      <c r="E9783" s="190" t="s">
        <v>20873</v>
      </c>
      <c r="F9783" s="190" t="s">
        <v>20869</v>
      </c>
      <c r="G9783" s="192">
        <v>6186.01</v>
      </c>
      <c r="H9783" s="191">
        <v>304.88</v>
      </c>
      <c r="I9783" s="188">
        <v>20.289982944109159</v>
      </c>
      <c r="J9783" s="192">
        <v>6495.91</v>
      </c>
      <c r="K9783" s="191">
        <v>307.61</v>
      </c>
      <c r="L9783" s="193">
        <v>21.117356392835081</v>
      </c>
    </row>
    <row r="9784" spans="1:12" x14ac:dyDescent="0.25">
      <c r="A9784" s="239" t="s">
        <v>20280</v>
      </c>
      <c r="B9784" s="189" t="s">
        <v>7087</v>
      </c>
      <c r="C9784" s="190" t="s">
        <v>7599</v>
      </c>
      <c r="D9784" s="190" t="s">
        <v>8114</v>
      </c>
      <c r="E9784" s="190" t="s">
        <v>20873</v>
      </c>
      <c r="F9784" s="190" t="s">
        <v>20869</v>
      </c>
      <c r="G9784" s="192">
        <v>5202.3999999999996</v>
      </c>
      <c r="H9784" s="191">
        <v>376.44</v>
      </c>
      <c r="I9784" s="188">
        <v>13.81999787482733</v>
      </c>
      <c r="J9784" s="192">
        <v>5806.56</v>
      </c>
      <c r="K9784" s="191">
        <v>377.21</v>
      </c>
      <c r="L9784" s="193">
        <v>15.393441319159091</v>
      </c>
    </row>
    <row r="9785" spans="1:12" x14ac:dyDescent="0.25">
      <c r="A9785" s="239" t="s">
        <v>20281</v>
      </c>
      <c r="B9785" s="189" t="s">
        <v>7087</v>
      </c>
      <c r="C9785" s="190" t="s">
        <v>7599</v>
      </c>
      <c r="D9785" s="190" t="s">
        <v>8115</v>
      </c>
      <c r="E9785" s="190" t="s">
        <v>20873</v>
      </c>
      <c r="F9785" s="190" t="s">
        <v>20869</v>
      </c>
      <c r="G9785" s="192">
        <v>3284.29</v>
      </c>
      <c r="H9785" s="191">
        <v>253.67</v>
      </c>
      <c r="I9785" s="188">
        <v>12.947096621594985</v>
      </c>
      <c r="J9785" s="192">
        <v>3525</v>
      </c>
      <c r="K9785" s="191">
        <v>254.32</v>
      </c>
      <c r="L9785" s="193">
        <v>13.860490720352312</v>
      </c>
    </row>
    <row r="9786" spans="1:12" x14ac:dyDescent="0.25">
      <c r="A9786" s="239" t="s">
        <v>20282</v>
      </c>
      <c r="B9786" s="189" t="s">
        <v>7087</v>
      </c>
      <c r="C9786" s="190" t="s">
        <v>7599</v>
      </c>
      <c r="D9786" s="190" t="s">
        <v>900</v>
      </c>
      <c r="E9786" s="190" t="s">
        <v>20873</v>
      </c>
      <c r="F9786" s="190" t="s">
        <v>20869</v>
      </c>
      <c r="G9786" s="192">
        <v>1265</v>
      </c>
      <c r="H9786" s="191">
        <v>98.9</v>
      </c>
      <c r="I9786" s="188">
        <v>12.790697674418604</v>
      </c>
      <c r="J9786" s="192">
        <v>1265</v>
      </c>
      <c r="K9786" s="191">
        <v>94.87</v>
      </c>
      <c r="L9786" s="193">
        <v>13.334036049330662</v>
      </c>
    </row>
    <row r="9787" spans="1:12" x14ac:dyDescent="0.25">
      <c r="A9787" s="239" t="s">
        <v>20283</v>
      </c>
      <c r="B9787" s="189" t="s">
        <v>7087</v>
      </c>
      <c r="C9787" s="190" t="s">
        <v>7599</v>
      </c>
      <c r="D9787" s="190" t="s">
        <v>8066</v>
      </c>
      <c r="E9787" s="190" t="s">
        <v>20873</v>
      </c>
      <c r="F9787" s="190" t="s">
        <v>20869</v>
      </c>
      <c r="G9787" s="192">
        <v>33074.870000000003</v>
      </c>
      <c r="H9787" s="191">
        <v>737.77</v>
      </c>
      <c r="I9787" s="188">
        <v>44.830868698917008</v>
      </c>
      <c r="J9787" s="192">
        <v>34098.67</v>
      </c>
      <c r="K9787" s="191">
        <v>744.18</v>
      </c>
      <c r="L9787" s="193">
        <v>45.820460103738341</v>
      </c>
    </row>
    <row r="9788" spans="1:12" x14ac:dyDescent="0.25">
      <c r="A9788" s="239" t="s">
        <v>20284</v>
      </c>
      <c r="B9788" s="189" t="s">
        <v>7087</v>
      </c>
      <c r="C9788" s="190" t="s">
        <v>7599</v>
      </c>
      <c r="D9788" s="190" t="s">
        <v>901</v>
      </c>
      <c r="E9788" s="190" t="s">
        <v>20873</v>
      </c>
      <c r="F9788" s="190" t="s">
        <v>20869</v>
      </c>
      <c r="G9788" s="192">
        <v>8465</v>
      </c>
      <c r="H9788" s="191">
        <v>325.75</v>
      </c>
      <c r="I9788" s="188">
        <v>25.986185725249424</v>
      </c>
      <c r="J9788" s="192">
        <v>8652</v>
      </c>
      <c r="K9788" s="191">
        <v>331.92</v>
      </c>
      <c r="L9788" s="193">
        <v>26.066522053506869</v>
      </c>
    </row>
    <row r="9789" spans="1:12" x14ac:dyDescent="0.25">
      <c r="A9789" s="239" t="s">
        <v>20285</v>
      </c>
      <c r="B9789" s="189" t="s">
        <v>7087</v>
      </c>
      <c r="C9789" s="190" t="s">
        <v>7599</v>
      </c>
      <c r="D9789" s="190" t="s">
        <v>89</v>
      </c>
      <c r="E9789" s="190" t="s">
        <v>20873</v>
      </c>
      <c r="F9789" s="190" t="s">
        <v>20869</v>
      </c>
      <c r="G9789" s="192">
        <v>41913.39</v>
      </c>
      <c r="H9789" s="191">
        <v>1055.47</v>
      </c>
      <c r="I9789" s="188">
        <v>39.710640757198213</v>
      </c>
      <c r="J9789" s="192">
        <v>41327.47</v>
      </c>
      <c r="K9789" s="191">
        <v>1148.1099999999999</v>
      </c>
      <c r="L9789" s="193">
        <v>35.996089224900061</v>
      </c>
    </row>
    <row r="9790" spans="1:12" x14ac:dyDescent="0.25">
      <c r="A9790" s="239" t="s">
        <v>20286</v>
      </c>
      <c r="B9790" s="189" t="s">
        <v>7087</v>
      </c>
      <c r="C9790" s="190" t="s">
        <v>7599</v>
      </c>
      <c r="D9790" s="190" t="s">
        <v>90</v>
      </c>
      <c r="E9790" s="190" t="s">
        <v>20873</v>
      </c>
      <c r="F9790" s="190" t="s">
        <v>20869</v>
      </c>
      <c r="G9790" s="192">
        <v>4500</v>
      </c>
      <c r="H9790" s="191">
        <v>118.2</v>
      </c>
      <c r="I9790" s="188">
        <v>38.071065989847718</v>
      </c>
      <c r="J9790" s="192">
        <v>4500</v>
      </c>
      <c r="K9790" s="191">
        <v>117.01</v>
      </c>
      <c r="L9790" s="193">
        <v>38.45825143150158</v>
      </c>
    </row>
    <row r="9791" spans="1:12" x14ac:dyDescent="0.25">
      <c r="A9791" s="239" t="s">
        <v>20287</v>
      </c>
      <c r="B9791" s="189" t="s">
        <v>7087</v>
      </c>
      <c r="C9791" s="190" t="s">
        <v>7599</v>
      </c>
      <c r="D9791" s="190" t="s">
        <v>2078</v>
      </c>
      <c r="E9791" s="190" t="s">
        <v>20873</v>
      </c>
      <c r="F9791" s="190" t="s">
        <v>20869</v>
      </c>
      <c r="G9791" s="192">
        <v>63925</v>
      </c>
      <c r="H9791" s="191">
        <v>735.01</v>
      </c>
      <c r="I9791" s="188">
        <v>86.97160582849213</v>
      </c>
      <c r="J9791" s="192">
        <v>31499.39</v>
      </c>
      <c r="K9791" s="191">
        <v>740.33</v>
      </c>
      <c r="L9791" s="193">
        <v>42.547769238042491</v>
      </c>
    </row>
    <row r="9792" spans="1:12" x14ac:dyDescent="0.25">
      <c r="A9792" s="239" t="s">
        <v>20288</v>
      </c>
      <c r="B9792" s="189" t="s">
        <v>7087</v>
      </c>
      <c r="C9792" s="190" t="s">
        <v>7599</v>
      </c>
      <c r="D9792" s="190" t="s">
        <v>91</v>
      </c>
      <c r="E9792" s="190" t="s">
        <v>20873</v>
      </c>
      <c r="F9792" s="190" t="s">
        <v>20869</v>
      </c>
      <c r="G9792" s="192">
        <v>2000</v>
      </c>
      <c r="H9792" s="191">
        <v>57.77</v>
      </c>
      <c r="I9792" s="188">
        <v>34.620045006058504</v>
      </c>
      <c r="J9792" s="192">
        <v>2501.4299999999998</v>
      </c>
      <c r="K9792" s="191">
        <v>58.23</v>
      </c>
      <c r="L9792" s="193">
        <v>42.957753735188049</v>
      </c>
    </row>
    <row r="9793" spans="1:12" x14ac:dyDescent="0.25">
      <c r="A9793" s="239" t="s">
        <v>20289</v>
      </c>
      <c r="B9793" s="189" t="s">
        <v>7087</v>
      </c>
      <c r="C9793" s="190" t="s">
        <v>7599</v>
      </c>
      <c r="D9793" s="190" t="s">
        <v>8571</v>
      </c>
      <c r="E9793" s="190" t="s">
        <v>20873</v>
      </c>
      <c r="F9793" s="190" t="s">
        <v>20868</v>
      </c>
      <c r="G9793" s="192">
        <v>0</v>
      </c>
      <c r="H9793" s="191">
        <v>29.98</v>
      </c>
      <c r="I9793" s="188">
        <v>0</v>
      </c>
      <c r="J9793" s="192">
        <v>0</v>
      </c>
      <c r="K9793" s="191">
        <v>30.12</v>
      </c>
      <c r="L9793" s="193">
        <v>0</v>
      </c>
    </row>
    <row r="9794" spans="1:12" x14ac:dyDescent="0.25">
      <c r="A9794" s="239" t="s">
        <v>20290</v>
      </c>
      <c r="B9794" s="189" t="s">
        <v>7087</v>
      </c>
      <c r="C9794" s="190" t="s">
        <v>7599</v>
      </c>
      <c r="D9794" s="190" t="s">
        <v>92</v>
      </c>
      <c r="E9794" s="190" t="s">
        <v>20873</v>
      </c>
      <c r="F9794" s="190" t="s">
        <v>20869</v>
      </c>
      <c r="G9794" s="192">
        <v>1015753</v>
      </c>
      <c r="H9794" s="191">
        <v>5080.29</v>
      </c>
      <c r="I9794" s="188">
        <v>199.93996405716996</v>
      </c>
      <c r="J9794" s="192">
        <v>1039984</v>
      </c>
      <c r="K9794" s="191">
        <v>5201.4799999999996</v>
      </c>
      <c r="L9794" s="193">
        <v>199.94001707206411</v>
      </c>
    </row>
    <row r="9795" spans="1:12" x14ac:dyDescent="0.25">
      <c r="A9795" s="239" t="s">
        <v>20291</v>
      </c>
      <c r="B9795" s="189" t="s">
        <v>7087</v>
      </c>
      <c r="C9795" s="190" t="s">
        <v>7599</v>
      </c>
      <c r="D9795" s="190" t="s">
        <v>93</v>
      </c>
      <c r="E9795" s="190" t="s">
        <v>20873</v>
      </c>
      <c r="F9795" s="190" t="s">
        <v>20869</v>
      </c>
      <c r="G9795" s="192">
        <v>5729.96</v>
      </c>
      <c r="H9795" s="191">
        <v>1077.06</v>
      </c>
      <c r="I9795" s="188">
        <v>5.3200007427627058</v>
      </c>
      <c r="J9795" s="192">
        <v>5824.47</v>
      </c>
      <c r="K9795" s="191">
        <v>1092.22</v>
      </c>
      <c r="L9795" s="193">
        <v>5.3326893849224515</v>
      </c>
    </row>
    <row r="9796" spans="1:12" x14ac:dyDescent="0.25">
      <c r="A9796" s="239" t="s">
        <v>20292</v>
      </c>
      <c r="B9796" s="189" t="s">
        <v>7087</v>
      </c>
      <c r="C9796" s="190" t="s">
        <v>7599</v>
      </c>
      <c r="D9796" s="190" t="s">
        <v>94</v>
      </c>
      <c r="E9796" s="190" t="s">
        <v>20873</v>
      </c>
      <c r="F9796" s="190" t="s">
        <v>20869</v>
      </c>
      <c r="G9796" s="192">
        <v>4252.0200000000004</v>
      </c>
      <c r="H9796" s="191">
        <v>162.75</v>
      </c>
      <c r="I9796" s="188">
        <v>26.12608294930876</v>
      </c>
      <c r="J9796" s="192">
        <v>4588.8100000000004</v>
      </c>
      <c r="K9796" s="191">
        <v>159.12</v>
      </c>
      <c r="L9796" s="193">
        <v>28.838675213675216</v>
      </c>
    </row>
    <row r="9797" spans="1:12" x14ac:dyDescent="0.25">
      <c r="A9797" s="239" t="s">
        <v>20293</v>
      </c>
      <c r="B9797" s="189" t="s">
        <v>7087</v>
      </c>
      <c r="C9797" s="190" t="s">
        <v>7599</v>
      </c>
      <c r="D9797" s="190" t="s">
        <v>95</v>
      </c>
      <c r="E9797" s="190" t="s">
        <v>20873</v>
      </c>
      <c r="F9797" s="190" t="s">
        <v>20869</v>
      </c>
      <c r="G9797" s="192">
        <v>3769.25</v>
      </c>
      <c r="H9797" s="191">
        <v>300.52</v>
      </c>
      <c r="I9797" s="188">
        <v>12.542426460801279</v>
      </c>
      <c r="J9797" s="192">
        <v>3863.81</v>
      </c>
      <c r="K9797" s="191">
        <v>299.52</v>
      </c>
      <c r="L9797" s="193">
        <v>12.900006677350428</v>
      </c>
    </row>
    <row r="9798" spans="1:12" x14ac:dyDescent="0.25">
      <c r="A9798" s="239" t="s">
        <v>20294</v>
      </c>
      <c r="B9798" s="189" t="s">
        <v>7087</v>
      </c>
      <c r="C9798" s="190" t="s">
        <v>7599</v>
      </c>
      <c r="D9798" s="190" t="s">
        <v>96</v>
      </c>
      <c r="E9798" s="190" t="s">
        <v>20873</v>
      </c>
      <c r="F9798" s="190" t="s">
        <v>20869</v>
      </c>
      <c r="G9798" s="192">
        <v>4710</v>
      </c>
      <c r="H9798" s="191">
        <v>224.44</v>
      </c>
      <c r="I9798" s="188">
        <v>20.985564070575656</v>
      </c>
      <c r="J9798" s="192">
        <v>4876.5</v>
      </c>
      <c r="K9798" s="191">
        <v>222</v>
      </c>
      <c r="L9798" s="193">
        <v>21.966216216216218</v>
      </c>
    </row>
    <row r="9799" spans="1:12" x14ac:dyDescent="0.25">
      <c r="A9799" s="239" t="s">
        <v>20295</v>
      </c>
      <c r="B9799" s="189" t="s">
        <v>7087</v>
      </c>
      <c r="C9799" s="190" t="s">
        <v>7599</v>
      </c>
      <c r="D9799" s="190" t="s">
        <v>8116</v>
      </c>
      <c r="E9799" s="190" t="s">
        <v>20873</v>
      </c>
      <c r="F9799" s="190" t="s">
        <v>20869</v>
      </c>
      <c r="G9799" s="192">
        <v>800</v>
      </c>
      <c r="H9799" s="191">
        <v>83.64</v>
      </c>
      <c r="I9799" s="188">
        <v>9.5648015303682445</v>
      </c>
      <c r="J9799" s="192">
        <v>800</v>
      </c>
      <c r="K9799" s="191">
        <v>80.819999999999993</v>
      </c>
      <c r="L9799" s="193">
        <v>9.8985399653551109</v>
      </c>
    </row>
    <row r="9800" spans="1:12" x14ac:dyDescent="0.25">
      <c r="A9800" s="239" t="s">
        <v>20296</v>
      </c>
      <c r="B9800" s="189" t="s">
        <v>7087</v>
      </c>
      <c r="C9800" s="190" t="s">
        <v>7599</v>
      </c>
      <c r="D9800" s="190" t="s">
        <v>97</v>
      </c>
      <c r="E9800" s="190" t="s">
        <v>20873</v>
      </c>
      <c r="F9800" s="190" t="s">
        <v>20869</v>
      </c>
      <c r="G9800" s="192">
        <v>6335.82</v>
      </c>
      <c r="H9800" s="191">
        <v>333.64</v>
      </c>
      <c r="I9800" s="188">
        <v>18.989989209926868</v>
      </c>
      <c r="J9800" s="192">
        <v>6698.29</v>
      </c>
      <c r="K9800" s="191">
        <v>343.85</v>
      </c>
      <c r="L9800" s="193">
        <v>19.480267558528428</v>
      </c>
    </row>
    <row r="9801" spans="1:12" x14ac:dyDescent="0.25">
      <c r="A9801" s="239" t="s">
        <v>20297</v>
      </c>
      <c r="B9801" s="189" t="s">
        <v>7087</v>
      </c>
      <c r="C9801" s="190" t="s">
        <v>7599</v>
      </c>
      <c r="D9801" s="190" t="s">
        <v>98</v>
      </c>
      <c r="E9801" s="190" t="s">
        <v>20873</v>
      </c>
      <c r="F9801" s="190" t="s">
        <v>20869</v>
      </c>
      <c r="G9801" s="192">
        <v>7689.17</v>
      </c>
      <c r="H9801" s="191">
        <v>238.32</v>
      </c>
      <c r="I9801" s="188">
        <v>32.264056730446462</v>
      </c>
      <c r="J9801" s="192">
        <v>8044.24</v>
      </c>
      <c r="K9801" s="191">
        <v>239.6</v>
      </c>
      <c r="L9801" s="193">
        <v>33.573622704507514</v>
      </c>
    </row>
    <row r="9802" spans="1:12" x14ac:dyDescent="0.25">
      <c r="A9802" s="239" t="s">
        <v>20298</v>
      </c>
      <c r="B9802" s="189" t="s">
        <v>7087</v>
      </c>
      <c r="C9802" s="190" t="s">
        <v>7599</v>
      </c>
      <c r="D9802" s="190" t="s">
        <v>20299</v>
      </c>
      <c r="E9802" s="190" t="s">
        <v>20873</v>
      </c>
      <c r="F9802" s="190" t="s">
        <v>20868</v>
      </c>
      <c r="G9802" s="192">
        <v>0</v>
      </c>
      <c r="H9802" s="191">
        <v>38.01</v>
      </c>
      <c r="I9802" s="188">
        <v>0</v>
      </c>
      <c r="J9802" s="192">
        <v>0</v>
      </c>
      <c r="K9802" s="191">
        <v>38.18</v>
      </c>
      <c r="L9802" s="193">
        <v>0</v>
      </c>
    </row>
    <row r="9803" spans="1:12" x14ac:dyDescent="0.25">
      <c r="A9803" s="239" t="s">
        <v>20300</v>
      </c>
      <c r="B9803" s="189" t="s">
        <v>7087</v>
      </c>
      <c r="C9803" s="190" t="s">
        <v>7599</v>
      </c>
      <c r="D9803" s="190" t="s">
        <v>99</v>
      </c>
      <c r="E9803" s="190" t="s">
        <v>20873</v>
      </c>
      <c r="F9803" s="190" t="s">
        <v>20869</v>
      </c>
      <c r="G9803" s="192">
        <v>6767.05</v>
      </c>
      <c r="H9803" s="191">
        <v>227.81</v>
      </c>
      <c r="I9803" s="188">
        <v>29.704797857864008</v>
      </c>
      <c r="J9803" s="192">
        <v>6848.58</v>
      </c>
      <c r="K9803" s="191">
        <v>230.72</v>
      </c>
      <c r="L9803" s="193">
        <v>29.683512482662969</v>
      </c>
    </row>
    <row r="9804" spans="1:12" x14ac:dyDescent="0.25">
      <c r="A9804" s="239" t="s">
        <v>20301</v>
      </c>
      <c r="B9804" s="189" t="s">
        <v>7087</v>
      </c>
      <c r="C9804" s="190" t="s">
        <v>7599</v>
      </c>
      <c r="D9804" s="190" t="s">
        <v>100</v>
      </c>
      <c r="E9804" s="190" t="s">
        <v>20873</v>
      </c>
      <c r="F9804" s="190" t="s">
        <v>20869</v>
      </c>
      <c r="G9804" s="192">
        <v>5634.39</v>
      </c>
      <c r="H9804" s="191">
        <v>189.71</v>
      </c>
      <c r="I9804" s="188">
        <v>29.700015813610246</v>
      </c>
      <c r="J9804" s="192">
        <v>6600</v>
      </c>
      <c r="K9804" s="191">
        <v>188.24</v>
      </c>
      <c r="L9804" s="193">
        <v>35.061623459413511</v>
      </c>
    </row>
    <row r="9805" spans="1:12" x14ac:dyDescent="0.25">
      <c r="A9805" s="239" t="s">
        <v>20302</v>
      </c>
      <c r="B9805" s="189" t="s">
        <v>7087</v>
      </c>
      <c r="C9805" s="190" t="s">
        <v>7599</v>
      </c>
      <c r="D9805" s="190" t="s">
        <v>5015</v>
      </c>
      <c r="E9805" s="190" t="s">
        <v>20873</v>
      </c>
      <c r="F9805" s="190" t="s">
        <v>20869</v>
      </c>
      <c r="G9805" s="192">
        <v>1541015.11</v>
      </c>
      <c r="H9805" s="191">
        <v>11285.48</v>
      </c>
      <c r="I9805" s="188">
        <v>136.54847733547888</v>
      </c>
      <c r="J9805" s="192">
        <v>1717463</v>
      </c>
      <c r="K9805" s="191">
        <v>11379.61</v>
      </c>
      <c r="L9805" s="193">
        <v>150.92459231906892</v>
      </c>
    </row>
    <row r="9806" spans="1:12" x14ac:dyDescent="0.25">
      <c r="A9806" s="239" t="s">
        <v>20303</v>
      </c>
      <c r="B9806" s="189" t="s">
        <v>7087</v>
      </c>
      <c r="C9806" s="190" t="s">
        <v>7599</v>
      </c>
      <c r="D9806" s="190" t="s">
        <v>101</v>
      </c>
      <c r="E9806" s="190" t="s">
        <v>20873</v>
      </c>
      <c r="F9806" s="190" t="s">
        <v>20869</v>
      </c>
      <c r="G9806" s="192">
        <v>3822</v>
      </c>
      <c r="H9806" s="191">
        <v>84.73</v>
      </c>
      <c r="I9806" s="188">
        <v>45.107990086156022</v>
      </c>
      <c r="J9806" s="192">
        <v>4000</v>
      </c>
      <c r="K9806" s="191">
        <v>87.11</v>
      </c>
      <c r="L9806" s="193">
        <v>45.918953047870509</v>
      </c>
    </row>
    <row r="9807" spans="1:12" x14ac:dyDescent="0.25">
      <c r="A9807" s="239" t="s">
        <v>20304</v>
      </c>
      <c r="B9807" s="189" t="s">
        <v>7087</v>
      </c>
      <c r="C9807" s="190" t="s">
        <v>7599</v>
      </c>
      <c r="D9807" s="190" t="s">
        <v>102</v>
      </c>
      <c r="E9807" s="190" t="s">
        <v>20873</v>
      </c>
      <c r="F9807" s="190" t="s">
        <v>20869</v>
      </c>
      <c r="G9807" s="192">
        <v>1858.88</v>
      </c>
      <c r="H9807" s="191">
        <v>171.01</v>
      </c>
      <c r="I9807" s="188">
        <v>10.870007601894628</v>
      </c>
      <c r="J9807" s="192">
        <v>2114.71</v>
      </c>
      <c r="K9807" s="191">
        <v>171.37</v>
      </c>
      <c r="L9807" s="193">
        <v>12.340024508373695</v>
      </c>
    </row>
    <row r="9808" spans="1:12" x14ac:dyDescent="0.25">
      <c r="A9808" s="239" t="s">
        <v>20305</v>
      </c>
      <c r="B9808" s="189" t="s">
        <v>7087</v>
      </c>
      <c r="C9808" s="190" t="s">
        <v>7599</v>
      </c>
      <c r="D9808" s="190" t="s">
        <v>103</v>
      </c>
      <c r="E9808" s="190" t="s">
        <v>20873</v>
      </c>
      <c r="F9808" s="190" t="s">
        <v>20869</v>
      </c>
      <c r="G9808" s="192">
        <v>5454.75</v>
      </c>
      <c r="H9808" s="191">
        <v>127.18</v>
      </c>
      <c r="I9808" s="188">
        <v>42.889998427425695</v>
      </c>
      <c r="J9808" s="192">
        <v>6039</v>
      </c>
      <c r="K9808" s="191">
        <v>130.76</v>
      </c>
      <c r="L9808" s="193">
        <v>46.183848271642709</v>
      </c>
    </row>
    <row r="9809" spans="1:12" x14ac:dyDescent="0.25">
      <c r="A9809" s="239" t="s">
        <v>20306</v>
      </c>
      <c r="B9809" s="189" t="s">
        <v>7087</v>
      </c>
      <c r="C9809" s="190" t="s">
        <v>7599</v>
      </c>
      <c r="D9809" s="190" t="s">
        <v>104</v>
      </c>
      <c r="E9809" s="190" t="s">
        <v>20873</v>
      </c>
      <c r="F9809" s="190" t="s">
        <v>20869</v>
      </c>
      <c r="G9809" s="192">
        <v>3800</v>
      </c>
      <c r="H9809" s="191">
        <v>84.51</v>
      </c>
      <c r="I9809" s="188">
        <v>44.965092888415569</v>
      </c>
      <c r="J9809" s="192">
        <v>3800</v>
      </c>
      <c r="K9809" s="191">
        <v>84.13</v>
      </c>
      <c r="L9809" s="193">
        <v>45.168192083680019</v>
      </c>
    </row>
    <row r="9810" spans="1:12" x14ac:dyDescent="0.25">
      <c r="A9810" s="239" t="s">
        <v>20307</v>
      </c>
      <c r="B9810" s="189" t="s">
        <v>7087</v>
      </c>
      <c r="C9810" s="190" t="s">
        <v>7599</v>
      </c>
      <c r="D9810" s="190" t="s">
        <v>105</v>
      </c>
      <c r="E9810" s="190" t="s">
        <v>20873</v>
      </c>
      <c r="F9810" s="190" t="s">
        <v>20869</v>
      </c>
      <c r="G9810" s="192">
        <v>8950.1200000000008</v>
      </c>
      <c r="H9810" s="191">
        <v>340.05</v>
      </c>
      <c r="I9810" s="188">
        <v>26.320011762976034</v>
      </c>
      <c r="J9810" s="192">
        <v>8967.58</v>
      </c>
      <c r="K9810" s="191">
        <v>338.43</v>
      </c>
      <c r="L9810" s="193">
        <v>26.497591821056051</v>
      </c>
    </row>
    <row r="9811" spans="1:12" x14ac:dyDescent="0.25">
      <c r="A9811" s="239" t="s">
        <v>20308</v>
      </c>
      <c r="B9811" s="189" t="s">
        <v>7087</v>
      </c>
      <c r="C9811" s="190" t="s">
        <v>7599</v>
      </c>
      <c r="D9811" s="190" t="s">
        <v>106</v>
      </c>
      <c r="E9811" s="190" t="s">
        <v>20873</v>
      </c>
      <c r="F9811" s="190" t="s">
        <v>20869</v>
      </c>
      <c r="G9811" s="192">
        <v>5696.6</v>
      </c>
      <c r="H9811" s="191">
        <v>163.32</v>
      </c>
      <c r="I9811" s="188">
        <v>34.879990203281906</v>
      </c>
      <c r="J9811" s="192">
        <v>6000</v>
      </c>
      <c r="K9811" s="191">
        <v>161.19999999999999</v>
      </c>
      <c r="L9811" s="193">
        <v>37.220843672456581</v>
      </c>
    </row>
    <row r="9812" spans="1:12" x14ac:dyDescent="0.25">
      <c r="A9812" s="239" t="s">
        <v>20309</v>
      </c>
      <c r="B9812" s="189" t="s">
        <v>7087</v>
      </c>
      <c r="C9812" s="190" t="s">
        <v>7599</v>
      </c>
      <c r="D9812" s="190" t="s">
        <v>107</v>
      </c>
      <c r="E9812" s="190" t="s">
        <v>20873</v>
      </c>
      <c r="F9812" s="190" t="s">
        <v>20869</v>
      </c>
      <c r="G9812" s="192">
        <v>2618</v>
      </c>
      <c r="H9812" s="191">
        <v>86.44</v>
      </c>
      <c r="I9812" s="188">
        <v>30.286904211013422</v>
      </c>
      <c r="J9812" s="192">
        <v>3868</v>
      </c>
      <c r="K9812" s="191">
        <v>85.5</v>
      </c>
      <c r="L9812" s="193">
        <v>45.239766081871345</v>
      </c>
    </row>
    <row r="9813" spans="1:12" x14ac:dyDescent="0.25">
      <c r="A9813" s="239" t="s">
        <v>20310</v>
      </c>
      <c r="B9813" s="189" t="s">
        <v>7087</v>
      </c>
      <c r="C9813" s="190" t="s">
        <v>7599</v>
      </c>
      <c r="D9813" s="190" t="s">
        <v>108</v>
      </c>
      <c r="E9813" s="190" t="s">
        <v>20873</v>
      </c>
      <c r="F9813" s="190" t="s">
        <v>20869</v>
      </c>
      <c r="G9813" s="192">
        <v>1500</v>
      </c>
      <c r="H9813" s="191">
        <v>113.09</v>
      </c>
      <c r="I9813" s="188">
        <v>13.263772216818463</v>
      </c>
      <c r="J9813" s="192">
        <v>600</v>
      </c>
      <c r="K9813" s="191">
        <v>114.59</v>
      </c>
      <c r="L9813" s="193">
        <v>5.2360589929313202</v>
      </c>
    </row>
    <row r="9814" spans="1:12" x14ac:dyDescent="0.25">
      <c r="A9814" s="239" t="s">
        <v>20311</v>
      </c>
      <c r="B9814" s="189" t="s">
        <v>7087</v>
      </c>
      <c r="C9814" s="190" t="s">
        <v>7599</v>
      </c>
      <c r="D9814" s="190" t="s">
        <v>109</v>
      </c>
      <c r="E9814" s="190" t="s">
        <v>20873</v>
      </c>
      <c r="F9814" s="190" t="s">
        <v>20869</v>
      </c>
      <c r="G9814" s="192">
        <v>2000</v>
      </c>
      <c r="H9814" s="191">
        <v>136.44</v>
      </c>
      <c r="I9814" s="188">
        <v>14.65845793022574</v>
      </c>
      <c r="J9814" s="192">
        <v>2000</v>
      </c>
      <c r="K9814" s="191">
        <v>140.18</v>
      </c>
      <c r="L9814" s="193">
        <v>14.267370523612497</v>
      </c>
    </row>
    <row r="9815" spans="1:12" x14ac:dyDescent="0.25">
      <c r="A9815" s="239" t="s">
        <v>20312</v>
      </c>
      <c r="B9815" s="189" t="s">
        <v>7087</v>
      </c>
      <c r="C9815" s="190" t="s">
        <v>7599</v>
      </c>
      <c r="D9815" s="190" t="s">
        <v>110</v>
      </c>
      <c r="E9815" s="190" t="s">
        <v>20873</v>
      </c>
      <c r="F9815" s="190" t="s">
        <v>20869</v>
      </c>
      <c r="G9815" s="192">
        <v>6653.93</v>
      </c>
      <c r="H9815" s="191">
        <v>323.11</v>
      </c>
      <c r="I9815" s="188">
        <v>20.593389248243632</v>
      </c>
      <c r="J9815" s="192">
        <v>7080.06</v>
      </c>
      <c r="K9815" s="191">
        <v>331.3</v>
      </c>
      <c r="L9815" s="193">
        <v>21.370540295804407</v>
      </c>
    </row>
    <row r="9816" spans="1:12" x14ac:dyDescent="0.25">
      <c r="A9816" s="239" t="s">
        <v>20313</v>
      </c>
      <c r="B9816" s="189" t="s">
        <v>7087</v>
      </c>
      <c r="C9816" s="190" t="s">
        <v>7599</v>
      </c>
      <c r="D9816" s="190" t="s">
        <v>111</v>
      </c>
      <c r="E9816" s="190" t="s">
        <v>20873</v>
      </c>
      <c r="F9816" s="190" t="s">
        <v>20869</v>
      </c>
      <c r="G9816" s="192">
        <v>48666.76</v>
      </c>
      <c r="H9816" s="191">
        <v>916.96</v>
      </c>
      <c r="I9816" s="188">
        <v>53.074027220380387</v>
      </c>
      <c r="J9816" s="192">
        <v>50078.1</v>
      </c>
      <c r="K9816" s="191">
        <v>911.87</v>
      </c>
      <c r="L9816" s="193">
        <v>54.918025595753775</v>
      </c>
    </row>
    <row r="9817" spans="1:12" x14ac:dyDescent="0.25">
      <c r="A9817" s="239" t="s">
        <v>20314</v>
      </c>
      <c r="B9817" s="189" t="s">
        <v>7087</v>
      </c>
      <c r="C9817" s="190" t="s">
        <v>7599</v>
      </c>
      <c r="D9817" s="190" t="s">
        <v>112</v>
      </c>
      <c r="E9817" s="190" t="s">
        <v>20873</v>
      </c>
      <c r="F9817" s="190" t="s">
        <v>20869</v>
      </c>
      <c r="G9817" s="192">
        <v>16558.28</v>
      </c>
      <c r="H9817" s="191">
        <v>357.32</v>
      </c>
      <c r="I9817" s="188">
        <v>46.340199261166461</v>
      </c>
      <c r="J9817" s="192">
        <v>17412.93</v>
      </c>
      <c r="K9817" s="191">
        <v>354.5</v>
      </c>
      <c r="L9817" s="193">
        <v>49.119689703808184</v>
      </c>
    </row>
    <row r="9818" spans="1:12" x14ac:dyDescent="0.25">
      <c r="A9818" s="239" t="s">
        <v>20315</v>
      </c>
      <c r="B9818" s="189" t="s">
        <v>7087</v>
      </c>
      <c r="C9818" s="190" t="s">
        <v>7599</v>
      </c>
      <c r="D9818" s="190" t="s">
        <v>360</v>
      </c>
      <c r="E9818" s="190" t="s">
        <v>20873</v>
      </c>
      <c r="F9818" s="190" t="s">
        <v>20869</v>
      </c>
      <c r="G9818" s="192">
        <v>8603.3700000000008</v>
      </c>
      <c r="H9818" s="191">
        <v>203.63</v>
      </c>
      <c r="I9818" s="188">
        <v>42.250012277169382</v>
      </c>
      <c r="J9818" s="192">
        <v>8917.19</v>
      </c>
      <c r="K9818" s="191">
        <v>203.51</v>
      </c>
      <c r="L9818" s="193">
        <v>43.816962311434331</v>
      </c>
    </row>
    <row r="9819" spans="1:12" x14ac:dyDescent="0.25">
      <c r="A9819" s="239" t="s">
        <v>20316</v>
      </c>
      <c r="B9819" s="189" t="s">
        <v>7087</v>
      </c>
      <c r="C9819" s="190" t="s">
        <v>7599</v>
      </c>
      <c r="D9819" s="190" t="s">
        <v>361</v>
      </c>
      <c r="E9819" s="190" t="s">
        <v>20873</v>
      </c>
      <c r="F9819" s="190" t="s">
        <v>20869</v>
      </c>
      <c r="G9819" s="192">
        <v>2870</v>
      </c>
      <c r="H9819" s="191">
        <v>99.11</v>
      </c>
      <c r="I9819" s="188">
        <v>28.957723741297549</v>
      </c>
      <c r="J9819" s="192">
        <v>2695.56</v>
      </c>
      <c r="K9819" s="191">
        <v>105.56</v>
      </c>
      <c r="L9819" s="193">
        <v>25.535809018567637</v>
      </c>
    </row>
    <row r="9820" spans="1:12" x14ac:dyDescent="0.25">
      <c r="A9820" s="239" t="s">
        <v>20317</v>
      </c>
      <c r="B9820" s="189" t="s">
        <v>7087</v>
      </c>
      <c r="C9820" s="190" t="s">
        <v>7599</v>
      </c>
      <c r="D9820" s="190" t="s">
        <v>362</v>
      </c>
      <c r="E9820" s="190" t="s">
        <v>20873</v>
      </c>
      <c r="F9820" s="190" t="s">
        <v>20869</v>
      </c>
      <c r="G9820" s="192">
        <v>2250</v>
      </c>
      <c r="H9820" s="191">
        <v>58.9</v>
      </c>
      <c r="I9820" s="188">
        <v>38.200339558573852</v>
      </c>
      <c r="J9820" s="192">
        <v>2250</v>
      </c>
      <c r="K9820" s="191">
        <v>60.14</v>
      </c>
      <c r="L9820" s="193">
        <v>37.412703691386767</v>
      </c>
    </row>
    <row r="9821" spans="1:12" x14ac:dyDescent="0.25">
      <c r="A9821" s="239" t="s">
        <v>20318</v>
      </c>
      <c r="B9821" s="189" t="s">
        <v>7087</v>
      </c>
      <c r="C9821" s="190" t="s">
        <v>7599</v>
      </c>
      <c r="D9821" s="190" t="s">
        <v>363</v>
      </c>
      <c r="E9821" s="190" t="s">
        <v>20873</v>
      </c>
      <c r="F9821" s="190" t="s">
        <v>20869</v>
      </c>
      <c r="G9821" s="192">
        <v>10775.43</v>
      </c>
      <c r="H9821" s="191">
        <v>351.22</v>
      </c>
      <c r="I9821" s="188">
        <v>30.680001138887306</v>
      </c>
      <c r="J9821" s="192">
        <v>10854.03</v>
      </c>
      <c r="K9821" s="191">
        <v>348.62</v>
      </c>
      <c r="L9821" s="193">
        <v>31.134272273535657</v>
      </c>
    </row>
    <row r="9822" spans="1:12" x14ac:dyDescent="0.25">
      <c r="A9822" s="239" t="s">
        <v>20319</v>
      </c>
      <c r="B9822" s="189" t="s">
        <v>7087</v>
      </c>
      <c r="C9822" s="190" t="s">
        <v>7599</v>
      </c>
      <c r="D9822" s="190" t="s">
        <v>364</v>
      </c>
      <c r="E9822" s="190" t="s">
        <v>20873</v>
      </c>
      <c r="F9822" s="190" t="s">
        <v>20869</v>
      </c>
      <c r="G9822" s="192">
        <v>525996</v>
      </c>
      <c r="H9822" s="191">
        <v>4281.79</v>
      </c>
      <c r="I9822" s="188">
        <v>122.84488496633418</v>
      </c>
      <c r="J9822" s="192">
        <v>586187</v>
      </c>
      <c r="K9822" s="191">
        <v>4286.13</v>
      </c>
      <c r="L9822" s="193">
        <v>136.76370058770965</v>
      </c>
    </row>
    <row r="9823" spans="1:12" x14ac:dyDescent="0.25">
      <c r="A9823" s="239" t="s">
        <v>20320</v>
      </c>
      <c r="B9823" s="189" t="s">
        <v>7087</v>
      </c>
      <c r="C9823" s="190" t="s">
        <v>7599</v>
      </c>
      <c r="D9823" s="190" t="s">
        <v>365</v>
      </c>
      <c r="E9823" s="190" t="s">
        <v>20873</v>
      </c>
      <c r="F9823" s="190" t="s">
        <v>20869</v>
      </c>
      <c r="G9823" s="192">
        <v>4788.49</v>
      </c>
      <c r="H9823" s="191">
        <v>327.52999999999997</v>
      </c>
      <c r="I9823" s="188">
        <v>14.620004274417612</v>
      </c>
      <c r="J9823" s="192">
        <v>8000</v>
      </c>
      <c r="K9823" s="191">
        <v>327.26</v>
      </c>
      <c r="L9823" s="193">
        <v>24.445395098698285</v>
      </c>
    </row>
    <row r="9824" spans="1:12" x14ac:dyDescent="0.25">
      <c r="A9824" s="239" t="s">
        <v>20321</v>
      </c>
      <c r="B9824" s="189" t="s">
        <v>7087</v>
      </c>
      <c r="C9824" s="190" t="s">
        <v>7599</v>
      </c>
      <c r="D9824" s="190" t="s">
        <v>366</v>
      </c>
      <c r="E9824" s="190" t="s">
        <v>20873</v>
      </c>
      <c r="F9824" s="190" t="s">
        <v>20869</v>
      </c>
      <c r="G9824" s="192">
        <v>1960</v>
      </c>
      <c r="H9824" s="191">
        <v>77.31</v>
      </c>
      <c r="I9824" s="188">
        <v>25.352477040486352</v>
      </c>
      <c r="J9824" s="192">
        <v>1960</v>
      </c>
      <c r="K9824" s="191">
        <v>81.180000000000007</v>
      </c>
      <c r="L9824" s="193">
        <v>24.143877802414387</v>
      </c>
    </row>
    <row r="9825" spans="1:12" x14ac:dyDescent="0.25">
      <c r="A9825" s="239" t="s">
        <v>20322</v>
      </c>
      <c r="B9825" s="189" t="s">
        <v>7087</v>
      </c>
      <c r="C9825" s="190" t="s">
        <v>7599</v>
      </c>
      <c r="D9825" s="190" t="s">
        <v>367</v>
      </c>
      <c r="E9825" s="190" t="s">
        <v>20873</v>
      </c>
      <c r="F9825" s="190" t="s">
        <v>20869</v>
      </c>
      <c r="G9825" s="192">
        <v>227625</v>
      </c>
      <c r="H9825" s="191">
        <v>1484.71</v>
      </c>
      <c r="I9825" s="188">
        <v>153.31276815000908</v>
      </c>
      <c r="J9825" s="192">
        <v>240106</v>
      </c>
      <c r="K9825" s="191">
        <v>1485.7</v>
      </c>
      <c r="L9825" s="193">
        <v>161.61136164770815</v>
      </c>
    </row>
    <row r="9826" spans="1:12" x14ac:dyDescent="0.25">
      <c r="A9826" s="239" t="s">
        <v>20323</v>
      </c>
      <c r="B9826" s="189" t="s">
        <v>7087</v>
      </c>
      <c r="C9826" s="190" t="s">
        <v>7599</v>
      </c>
      <c r="D9826" s="190" t="s">
        <v>368</v>
      </c>
      <c r="E9826" s="190" t="s">
        <v>20873</v>
      </c>
      <c r="F9826" s="190" t="s">
        <v>20869</v>
      </c>
      <c r="G9826" s="192">
        <v>13760.75</v>
      </c>
      <c r="H9826" s="191">
        <v>491.28</v>
      </c>
      <c r="I9826" s="188">
        <v>28.009994300602511</v>
      </c>
      <c r="J9826" s="192">
        <v>15097.74</v>
      </c>
      <c r="K9826" s="191">
        <v>494.85</v>
      </c>
      <c r="L9826" s="193">
        <v>30.509730221279174</v>
      </c>
    </row>
    <row r="9827" spans="1:12" x14ac:dyDescent="0.25">
      <c r="A9827" s="239" t="s">
        <v>20324</v>
      </c>
      <c r="B9827" s="189" t="s">
        <v>7087</v>
      </c>
      <c r="C9827" s="190" t="s">
        <v>7599</v>
      </c>
      <c r="D9827" s="190" t="s">
        <v>369</v>
      </c>
      <c r="E9827" s="190" t="s">
        <v>20873</v>
      </c>
      <c r="F9827" s="190" t="s">
        <v>20869</v>
      </c>
      <c r="G9827" s="192">
        <v>9571.4699999999993</v>
      </c>
      <c r="H9827" s="191">
        <v>241.9</v>
      </c>
      <c r="I9827" s="188">
        <v>39.567879288962381</v>
      </c>
      <c r="J9827" s="192">
        <v>12000</v>
      </c>
      <c r="K9827" s="191">
        <v>242.97</v>
      </c>
      <c r="L9827" s="193">
        <v>49.388813433757257</v>
      </c>
    </row>
    <row r="9828" spans="1:12" x14ac:dyDescent="0.25">
      <c r="A9828" s="239" t="s">
        <v>20325</v>
      </c>
      <c r="B9828" s="189" t="s">
        <v>7087</v>
      </c>
      <c r="C9828" s="190" t="s">
        <v>7599</v>
      </c>
      <c r="D9828" s="190" t="s">
        <v>370</v>
      </c>
      <c r="E9828" s="190" t="s">
        <v>20873</v>
      </c>
      <c r="F9828" s="190" t="s">
        <v>20869</v>
      </c>
      <c r="G9828" s="192">
        <v>403094</v>
      </c>
      <c r="H9828" s="191">
        <v>3738.57</v>
      </c>
      <c r="I9828" s="188">
        <v>107.82036982054636</v>
      </c>
      <c r="J9828" s="192">
        <v>462363.64</v>
      </c>
      <c r="K9828" s="191">
        <v>3763.77</v>
      </c>
      <c r="L9828" s="193">
        <v>122.8458805931287</v>
      </c>
    </row>
    <row r="9829" spans="1:12" x14ac:dyDescent="0.25">
      <c r="A9829" s="239" t="s">
        <v>20326</v>
      </c>
      <c r="B9829" s="189" t="s">
        <v>7087</v>
      </c>
      <c r="C9829" s="190" t="s">
        <v>7599</v>
      </c>
      <c r="D9829" s="190" t="s">
        <v>371</v>
      </c>
      <c r="E9829" s="190" t="s">
        <v>20873</v>
      </c>
      <c r="F9829" s="190" t="s">
        <v>20869</v>
      </c>
      <c r="G9829" s="192">
        <v>16974.04</v>
      </c>
      <c r="H9829" s="191">
        <v>646.63</v>
      </c>
      <c r="I9829" s="188">
        <v>26.2500038661986</v>
      </c>
      <c r="J9829" s="192">
        <v>17858.12</v>
      </c>
      <c r="K9829" s="191">
        <v>667.92</v>
      </c>
      <c r="L9829" s="193">
        <v>26.736914600550964</v>
      </c>
    </row>
    <row r="9830" spans="1:12" x14ac:dyDescent="0.25">
      <c r="A9830" s="239" t="s">
        <v>20327</v>
      </c>
      <c r="B9830" s="189" t="s">
        <v>7087</v>
      </c>
      <c r="C9830" s="190" t="s">
        <v>7599</v>
      </c>
      <c r="D9830" s="190" t="s">
        <v>372</v>
      </c>
      <c r="E9830" s="190" t="s">
        <v>20873</v>
      </c>
      <c r="F9830" s="190" t="s">
        <v>20869</v>
      </c>
      <c r="G9830" s="192">
        <v>10200</v>
      </c>
      <c r="H9830" s="191">
        <v>278.8</v>
      </c>
      <c r="I9830" s="188">
        <v>36.585365853658537</v>
      </c>
      <c r="J9830" s="192">
        <v>10645</v>
      </c>
      <c r="K9830" s="191">
        <v>282.77999999999997</v>
      </c>
      <c r="L9830" s="193">
        <v>37.644104957917818</v>
      </c>
    </row>
    <row r="9831" spans="1:12" x14ac:dyDescent="0.25">
      <c r="A9831" s="239" t="s">
        <v>20328</v>
      </c>
      <c r="B9831" s="189" t="s">
        <v>7087</v>
      </c>
      <c r="C9831" s="190" t="s">
        <v>7599</v>
      </c>
      <c r="D9831" s="190" t="s">
        <v>373</v>
      </c>
      <c r="E9831" s="190" t="s">
        <v>20873</v>
      </c>
      <c r="F9831" s="190" t="s">
        <v>20869</v>
      </c>
      <c r="G9831" s="192">
        <v>7000</v>
      </c>
      <c r="H9831" s="191">
        <v>247.32</v>
      </c>
      <c r="I9831" s="188">
        <v>28.303412582888566</v>
      </c>
      <c r="J9831" s="192">
        <v>7252</v>
      </c>
      <c r="K9831" s="191">
        <v>242.57</v>
      </c>
      <c r="L9831" s="193">
        <v>29.896524714515397</v>
      </c>
    </row>
    <row r="9832" spans="1:12" x14ac:dyDescent="0.25">
      <c r="A9832" s="239" t="s">
        <v>20329</v>
      </c>
      <c r="B9832" s="189" t="s">
        <v>7087</v>
      </c>
      <c r="C9832" s="190" t="s">
        <v>7599</v>
      </c>
      <c r="D9832" s="190" t="s">
        <v>374</v>
      </c>
      <c r="E9832" s="190" t="s">
        <v>20873</v>
      </c>
      <c r="F9832" s="190" t="s">
        <v>20869</v>
      </c>
      <c r="G9832" s="192">
        <v>13673.48</v>
      </c>
      <c r="H9832" s="191">
        <v>449.87</v>
      </c>
      <c r="I9832" s="188">
        <v>30.394291684264342</v>
      </c>
      <c r="J9832" s="192">
        <v>14542.76</v>
      </c>
      <c r="K9832" s="191">
        <v>452.91</v>
      </c>
      <c r="L9832" s="193">
        <v>32.109602349252611</v>
      </c>
    </row>
    <row r="9833" spans="1:12" x14ac:dyDescent="0.25">
      <c r="A9833" s="239" t="s">
        <v>20330</v>
      </c>
      <c r="B9833" s="189" t="s">
        <v>7087</v>
      </c>
      <c r="C9833" s="190" t="s">
        <v>7599</v>
      </c>
      <c r="D9833" s="190" t="s">
        <v>1262</v>
      </c>
      <c r="E9833" s="190" t="s">
        <v>20873</v>
      </c>
      <c r="F9833" s="190" t="s">
        <v>20869</v>
      </c>
      <c r="G9833" s="192">
        <v>48081.57</v>
      </c>
      <c r="H9833" s="191">
        <v>1233.27</v>
      </c>
      <c r="I9833" s="188">
        <v>38.987058794911093</v>
      </c>
      <c r="J9833" s="192">
        <v>57819.87</v>
      </c>
      <c r="K9833" s="191">
        <v>1241.26</v>
      </c>
      <c r="L9833" s="193">
        <v>46.581594508805573</v>
      </c>
    </row>
    <row r="9834" spans="1:12" x14ac:dyDescent="0.25">
      <c r="A9834" s="239" t="s">
        <v>20331</v>
      </c>
      <c r="B9834" s="189" t="s">
        <v>7087</v>
      </c>
      <c r="C9834" s="190" t="s">
        <v>7599</v>
      </c>
      <c r="D9834" s="190" t="s">
        <v>375</v>
      </c>
      <c r="E9834" s="190" t="s">
        <v>20873</v>
      </c>
      <c r="F9834" s="190" t="s">
        <v>20869</v>
      </c>
      <c r="G9834" s="192">
        <v>1957.08</v>
      </c>
      <c r="H9834" s="191">
        <v>175.68</v>
      </c>
      <c r="I9834" s="188">
        <v>11.140027322404372</v>
      </c>
      <c r="J9834" s="192">
        <v>1989.6</v>
      </c>
      <c r="K9834" s="191">
        <v>175.22</v>
      </c>
      <c r="L9834" s="193">
        <v>11.354868165734505</v>
      </c>
    </row>
    <row r="9835" spans="1:12" x14ac:dyDescent="0.25">
      <c r="A9835" s="239" t="s">
        <v>20332</v>
      </c>
      <c r="B9835" s="189" t="s">
        <v>7087</v>
      </c>
      <c r="C9835" s="190" t="s">
        <v>7599</v>
      </c>
      <c r="D9835" s="190" t="s">
        <v>376</v>
      </c>
      <c r="E9835" s="190" t="s">
        <v>20873</v>
      </c>
      <c r="F9835" s="190" t="s">
        <v>20869</v>
      </c>
      <c r="G9835" s="192">
        <v>121696</v>
      </c>
      <c r="H9835" s="191">
        <v>2036.25</v>
      </c>
      <c r="I9835" s="188">
        <v>59.764763658686313</v>
      </c>
      <c r="J9835" s="192">
        <v>104074.75</v>
      </c>
      <c r="K9835" s="191">
        <v>2066.94</v>
      </c>
      <c r="L9835" s="193">
        <v>50.352090529962162</v>
      </c>
    </row>
    <row r="9836" spans="1:12" x14ac:dyDescent="0.25">
      <c r="A9836" s="239" t="s">
        <v>20333</v>
      </c>
      <c r="B9836" s="189" t="s">
        <v>7087</v>
      </c>
      <c r="C9836" s="190" t="s">
        <v>7599</v>
      </c>
      <c r="D9836" s="190" t="s">
        <v>20334</v>
      </c>
      <c r="E9836" s="190" t="s">
        <v>20873</v>
      </c>
      <c r="F9836" s="190" t="s">
        <v>20868</v>
      </c>
      <c r="G9836" s="192">
        <v>0</v>
      </c>
      <c r="H9836" s="191">
        <v>50.9</v>
      </c>
      <c r="I9836" s="188">
        <v>0</v>
      </c>
      <c r="J9836" s="192">
        <v>0</v>
      </c>
      <c r="K9836" s="191">
        <v>50.61</v>
      </c>
      <c r="L9836" s="193">
        <v>0</v>
      </c>
    </row>
    <row r="9837" spans="1:12" x14ac:dyDescent="0.25">
      <c r="A9837" s="239" t="s">
        <v>20335</v>
      </c>
      <c r="B9837" s="189" t="s">
        <v>7087</v>
      </c>
      <c r="C9837" s="190" t="s">
        <v>7599</v>
      </c>
      <c r="D9837" s="190" t="s">
        <v>377</v>
      </c>
      <c r="E9837" s="190" t="s">
        <v>20873</v>
      </c>
      <c r="F9837" s="190" t="s">
        <v>20869</v>
      </c>
      <c r="G9837" s="192">
        <v>6987.8</v>
      </c>
      <c r="H9837" s="191">
        <v>324</v>
      </c>
      <c r="I9837" s="188">
        <v>21.567283950617284</v>
      </c>
      <c r="J9837" s="192">
        <v>7062.07</v>
      </c>
      <c r="K9837" s="191">
        <v>330.21</v>
      </c>
      <c r="L9837" s="193">
        <v>21.386602465097969</v>
      </c>
    </row>
    <row r="9838" spans="1:12" x14ac:dyDescent="0.25">
      <c r="A9838" s="239" t="s">
        <v>20336</v>
      </c>
      <c r="B9838" s="189" t="s">
        <v>7087</v>
      </c>
      <c r="C9838" s="190" t="s">
        <v>7599</v>
      </c>
      <c r="D9838" s="190" t="s">
        <v>378</v>
      </c>
      <c r="E9838" s="190" t="s">
        <v>20873</v>
      </c>
      <c r="F9838" s="190" t="s">
        <v>20869</v>
      </c>
      <c r="G9838" s="192">
        <v>12084.44</v>
      </c>
      <c r="H9838" s="191">
        <v>227.64</v>
      </c>
      <c r="I9838" s="188">
        <v>53.085749428922867</v>
      </c>
      <c r="J9838" s="192">
        <v>14500</v>
      </c>
      <c r="K9838" s="191">
        <v>227.3</v>
      </c>
      <c r="L9838" s="193">
        <v>63.792344918609764</v>
      </c>
    </row>
    <row r="9839" spans="1:12" x14ac:dyDescent="0.25">
      <c r="A9839" s="239" t="s">
        <v>20337</v>
      </c>
      <c r="B9839" s="189" t="s">
        <v>7087</v>
      </c>
      <c r="C9839" s="190" t="s">
        <v>7599</v>
      </c>
      <c r="D9839" s="190" t="s">
        <v>20338</v>
      </c>
      <c r="E9839" s="190" t="s">
        <v>20873</v>
      </c>
      <c r="F9839" s="190" t="s">
        <v>20868</v>
      </c>
      <c r="G9839" s="192">
        <v>0</v>
      </c>
      <c r="H9839" s="191">
        <v>44.18</v>
      </c>
      <c r="I9839" s="188">
        <v>0</v>
      </c>
      <c r="J9839" s="192">
        <v>0</v>
      </c>
      <c r="K9839" s="191">
        <v>43.81</v>
      </c>
      <c r="L9839" s="193">
        <v>0</v>
      </c>
    </row>
    <row r="9840" spans="1:12" x14ac:dyDescent="0.25">
      <c r="A9840" s="239" t="s">
        <v>20339</v>
      </c>
      <c r="B9840" s="189" t="s">
        <v>7087</v>
      </c>
      <c r="C9840" s="190" t="s">
        <v>7599</v>
      </c>
      <c r="D9840" s="190" t="s">
        <v>8117</v>
      </c>
      <c r="E9840" s="190" t="s">
        <v>20873</v>
      </c>
      <c r="F9840" s="190" t="s">
        <v>20869</v>
      </c>
      <c r="G9840" s="192">
        <v>5495</v>
      </c>
      <c r="H9840" s="191">
        <v>136.80000000000001</v>
      </c>
      <c r="I9840" s="188">
        <v>40.168128654970758</v>
      </c>
      <c r="J9840" s="192">
        <v>5600</v>
      </c>
      <c r="K9840" s="191">
        <v>135.41</v>
      </c>
      <c r="L9840" s="193">
        <v>41.355882135735911</v>
      </c>
    </row>
    <row r="9841" spans="1:12" x14ac:dyDescent="0.25">
      <c r="A9841" s="239" t="s">
        <v>20340</v>
      </c>
      <c r="B9841" s="189" t="s">
        <v>7087</v>
      </c>
      <c r="C9841" s="190" t="s">
        <v>7599</v>
      </c>
      <c r="D9841" s="190" t="s">
        <v>379</v>
      </c>
      <c r="E9841" s="190" t="s">
        <v>20873</v>
      </c>
      <c r="F9841" s="190" t="s">
        <v>20869</v>
      </c>
      <c r="G9841" s="192">
        <v>963.79</v>
      </c>
      <c r="H9841" s="191">
        <v>97.55</v>
      </c>
      <c r="I9841" s="188">
        <v>9.8799589953869802</v>
      </c>
      <c r="J9841" s="192">
        <v>999.56</v>
      </c>
      <c r="K9841" s="191">
        <v>101.17</v>
      </c>
      <c r="L9841" s="193">
        <v>9.8800039537412268</v>
      </c>
    </row>
    <row r="9842" spans="1:12" x14ac:dyDescent="0.25">
      <c r="A9842" s="239" t="s">
        <v>20341</v>
      </c>
      <c r="B9842" s="189" t="s">
        <v>7087</v>
      </c>
      <c r="C9842" s="190" t="s">
        <v>7599</v>
      </c>
      <c r="D9842" s="190" t="s">
        <v>719</v>
      </c>
      <c r="E9842" s="190" t="s">
        <v>20873</v>
      </c>
      <c r="F9842" s="190" t="s">
        <v>20869</v>
      </c>
      <c r="G9842" s="192">
        <v>5597.78</v>
      </c>
      <c r="H9842" s="191">
        <v>318.77999999999997</v>
      </c>
      <c r="I9842" s="188">
        <v>17.56001003827091</v>
      </c>
      <c r="J9842" s="192">
        <v>6238.55</v>
      </c>
      <c r="K9842" s="191">
        <v>317.54000000000002</v>
      </c>
      <c r="L9842" s="193">
        <v>19.646501228191724</v>
      </c>
    </row>
    <row r="9843" spans="1:12" x14ac:dyDescent="0.25">
      <c r="A9843" s="239" t="s">
        <v>20342</v>
      </c>
      <c r="B9843" s="189" t="s">
        <v>7087</v>
      </c>
      <c r="C9843" s="190" t="s">
        <v>7599</v>
      </c>
      <c r="D9843" s="190" t="s">
        <v>380</v>
      </c>
      <c r="E9843" s="190" t="s">
        <v>20873</v>
      </c>
      <c r="F9843" s="190" t="s">
        <v>20869</v>
      </c>
      <c r="G9843" s="192">
        <v>6162.45</v>
      </c>
      <c r="H9843" s="191">
        <v>238.1</v>
      </c>
      <c r="I9843" s="188">
        <v>25.88177236455271</v>
      </c>
      <c r="J9843" s="192">
        <v>4730.3999999999996</v>
      </c>
      <c r="K9843" s="191">
        <v>245.98</v>
      </c>
      <c r="L9843" s="193">
        <v>19.230831774941052</v>
      </c>
    </row>
    <row r="9844" spans="1:12" x14ac:dyDescent="0.25">
      <c r="A9844" s="239" t="s">
        <v>20343</v>
      </c>
      <c r="B9844" s="189" t="s">
        <v>7087</v>
      </c>
      <c r="C9844" s="190" t="s">
        <v>7599</v>
      </c>
      <c r="D9844" s="190" t="s">
        <v>381</v>
      </c>
      <c r="E9844" s="190" t="s">
        <v>20873</v>
      </c>
      <c r="F9844" s="190" t="s">
        <v>20869</v>
      </c>
      <c r="G9844" s="192">
        <v>5145.01</v>
      </c>
      <c r="H9844" s="191">
        <v>87.42</v>
      </c>
      <c r="I9844" s="188">
        <v>58.853923587279802</v>
      </c>
      <c r="J9844" s="192">
        <v>5584.26</v>
      </c>
      <c r="K9844" s="191">
        <v>90.38</v>
      </c>
      <c r="L9844" s="193">
        <v>61.786457180792219</v>
      </c>
    </row>
    <row r="9845" spans="1:12" x14ac:dyDescent="0.25">
      <c r="A9845" s="239" t="s">
        <v>20344</v>
      </c>
      <c r="B9845" s="189" t="s">
        <v>7087</v>
      </c>
      <c r="C9845" s="190" t="s">
        <v>7599</v>
      </c>
      <c r="D9845" s="190" t="s">
        <v>382</v>
      </c>
      <c r="E9845" s="190" t="s">
        <v>20873</v>
      </c>
      <c r="F9845" s="190" t="s">
        <v>20869</v>
      </c>
      <c r="G9845" s="192">
        <v>1352.17</v>
      </c>
      <c r="H9845" s="191">
        <v>67.88</v>
      </c>
      <c r="I9845" s="188">
        <v>19.920005892751917</v>
      </c>
      <c r="J9845" s="192">
        <v>1403.91</v>
      </c>
      <c r="K9845" s="191">
        <v>70.459999999999994</v>
      </c>
      <c r="L9845" s="193">
        <v>19.92492194152711</v>
      </c>
    </row>
    <row r="9846" spans="1:12" x14ac:dyDescent="0.25">
      <c r="A9846" s="239" t="s">
        <v>20345</v>
      </c>
      <c r="B9846" s="189" t="s">
        <v>7087</v>
      </c>
      <c r="C9846" s="190" t="s">
        <v>7599</v>
      </c>
      <c r="D9846" s="190" t="s">
        <v>383</v>
      </c>
      <c r="E9846" s="190" t="s">
        <v>20873</v>
      </c>
      <c r="F9846" s="190" t="s">
        <v>20869</v>
      </c>
      <c r="G9846" s="192">
        <v>3256.24</v>
      </c>
      <c r="H9846" s="191">
        <v>87.55</v>
      </c>
      <c r="I9846" s="188">
        <v>37.192918332381495</v>
      </c>
      <c r="J9846" s="192">
        <v>3367.18</v>
      </c>
      <c r="K9846" s="191">
        <v>87.6</v>
      </c>
      <c r="L9846" s="193">
        <v>38.438127853881277</v>
      </c>
    </row>
    <row r="9847" spans="1:12" x14ac:dyDescent="0.25">
      <c r="A9847" s="239" t="s">
        <v>20346</v>
      </c>
      <c r="B9847" s="189" t="s">
        <v>7087</v>
      </c>
      <c r="C9847" s="190" t="s">
        <v>7599</v>
      </c>
      <c r="D9847" s="190" t="s">
        <v>384</v>
      </c>
      <c r="E9847" s="190" t="s">
        <v>20873</v>
      </c>
      <c r="F9847" s="190" t="s">
        <v>20869</v>
      </c>
      <c r="G9847" s="192">
        <v>15147.17</v>
      </c>
      <c r="H9847" s="191">
        <v>214.61</v>
      </c>
      <c r="I9847" s="188">
        <v>70.57998229346255</v>
      </c>
      <c r="J9847" s="192">
        <v>15170.61</v>
      </c>
      <c r="K9847" s="191">
        <v>214.95</v>
      </c>
      <c r="L9847" s="193">
        <v>70.577390090718779</v>
      </c>
    </row>
    <row r="9848" spans="1:12" x14ac:dyDescent="0.25">
      <c r="A9848" s="239" t="s">
        <v>20347</v>
      </c>
      <c r="B9848" s="189" t="s">
        <v>7087</v>
      </c>
      <c r="C9848" s="190" t="s">
        <v>7599</v>
      </c>
      <c r="D9848" s="190" t="s">
        <v>385</v>
      </c>
      <c r="E9848" s="190" t="s">
        <v>20873</v>
      </c>
      <c r="F9848" s="190" t="s">
        <v>20869</v>
      </c>
      <c r="G9848" s="192">
        <v>8467.6</v>
      </c>
      <c r="H9848" s="191">
        <v>273.52999999999997</v>
      </c>
      <c r="I9848" s="188">
        <v>30.95675063064381</v>
      </c>
      <c r="J9848" s="192">
        <v>8974</v>
      </c>
      <c r="K9848" s="191">
        <v>277.52999999999997</v>
      </c>
      <c r="L9848" s="193">
        <v>32.335243036788818</v>
      </c>
    </row>
    <row r="9849" spans="1:12" x14ac:dyDescent="0.25">
      <c r="A9849" s="239" t="s">
        <v>20348</v>
      </c>
      <c r="B9849" s="189" t="s">
        <v>7087</v>
      </c>
      <c r="C9849" s="190" t="s">
        <v>7599</v>
      </c>
      <c r="D9849" s="190" t="s">
        <v>386</v>
      </c>
      <c r="E9849" s="190" t="s">
        <v>20873</v>
      </c>
      <c r="F9849" s="190" t="s">
        <v>20869</v>
      </c>
      <c r="G9849" s="192">
        <v>3897.67</v>
      </c>
      <c r="H9849" s="191">
        <v>101.82</v>
      </c>
      <c r="I9849" s="188">
        <v>38.28000392850128</v>
      </c>
      <c r="J9849" s="192">
        <v>4333.49</v>
      </c>
      <c r="K9849" s="191">
        <v>100.76</v>
      </c>
      <c r="L9849" s="193">
        <v>43.008038904327108</v>
      </c>
    </row>
    <row r="9850" spans="1:12" x14ac:dyDescent="0.25">
      <c r="A9850" s="239" t="s">
        <v>20349</v>
      </c>
      <c r="B9850" s="189" t="s">
        <v>7087</v>
      </c>
      <c r="C9850" s="190" t="s">
        <v>7599</v>
      </c>
      <c r="D9850" s="190" t="s">
        <v>20350</v>
      </c>
      <c r="E9850" s="190" t="s">
        <v>20873</v>
      </c>
      <c r="F9850" s="190" t="s">
        <v>20868</v>
      </c>
      <c r="G9850" s="192">
        <v>0</v>
      </c>
      <c r="H9850" s="191">
        <v>41.96</v>
      </c>
      <c r="I9850" s="188">
        <v>0</v>
      </c>
      <c r="J9850" s="192">
        <v>0</v>
      </c>
      <c r="K9850" s="191">
        <v>37.6</v>
      </c>
      <c r="L9850" s="193">
        <v>0</v>
      </c>
    </row>
    <row r="9851" spans="1:12" x14ac:dyDescent="0.25">
      <c r="A9851" s="239" t="s">
        <v>20351</v>
      </c>
      <c r="B9851" s="189" t="s">
        <v>7087</v>
      </c>
      <c r="C9851" s="190" t="s">
        <v>7599</v>
      </c>
      <c r="D9851" s="190" t="s">
        <v>387</v>
      </c>
      <c r="E9851" s="190" t="s">
        <v>20873</v>
      </c>
      <c r="F9851" s="190" t="s">
        <v>20869</v>
      </c>
      <c r="G9851" s="192">
        <v>1500</v>
      </c>
      <c r="H9851" s="191">
        <v>54.81</v>
      </c>
      <c r="I9851" s="188">
        <v>27.367268746579089</v>
      </c>
      <c r="J9851" s="192">
        <v>1400</v>
      </c>
      <c r="K9851" s="191">
        <v>54.08</v>
      </c>
      <c r="L9851" s="193">
        <v>25.887573964497044</v>
      </c>
    </row>
    <row r="9852" spans="1:12" x14ac:dyDescent="0.25">
      <c r="A9852" s="239" t="s">
        <v>20352</v>
      </c>
      <c r="B9852" s="189" t="s">
        <v>7087</v>
      </c>
      <c r="C9852" s="190" t="s">
        <v>7599</v>
      </c>
      <c r="D9852" s="190" t="s">
        <v>388</v>
      </c>
      <c r="E9852" s="190" t="s">
        <v>20873</v>
      </c>
      <c r="F9852" s="190" t="s">
        <v>20869</v>
      </c>
      <c r="G9852" s="192">
        <v>6000</v>
      </c>
      <c r="H9852" s="191">
        <v>310.54000000000002</v>
      </c>
      <c r="I9852" s="188">
        <v>19.32118245636633</v>
      </c>
      <c r="J9852" s="192">
        <v>8787.82</v>
      </c>
      <c r="K9852" s="191">
        <v>317.24</v>
      </c>
      <c r="L9852" s="193">
        <v>27.700857395032152</v>
      </c>
    </row>
    <row r="9853" spans="1:12" x14ac:dyDescent="0.25">
      <c r="A9853" s="239" t="s">
        <v>20353</v>
      </c>
      <c r="B9853" s="189" t="s">
        <v>7087</v>
      </c>
      <c r="C9853" s="190" t="s">
        <v>7599</v>
      </c>
      <c r="D9853" s="190" t="s">
        <v>8891</v>
      </c>
      <c r="E9853" s="190" t="s">
        <v>20873</v>
      </c>
      <c r="F9853" s="190" t="s">
        <v>20869</v>
      </c>
      <c r="G9853" s="192">
        <v>3860.77</v>
      </c>
      <c r="H9853" s="191">
        <v>133.36000000000001</v>
      </c>
      <c r="I9853" s="188">
        <v>28.949985002999398</v>
      </c>
      <c r="J9853" s="192">
        <v>6000</v>
      </c>
      <c r="K9853" s="191">
        <v>138.30000000000001</v>
      </c>
      <c r="L9853" s="193">
        <v>43.38394793926247</v>
      </c>
    </row>
    <row r="9854" spans="1:12" x14ac:dyDescent="0.25">
      <c r="A9854" s="239" t="s">
        <v>20354</v>
      </c>
      <c r="B9854" s="189" t="s">
        <v>7087</v>
      </c>
      <c r="C9854" s="190" t="s">
        <v>7599</v>
      </c>
      <c r="D9854" s="190" t="s">
        <v>8118</v>
      </c>
      <c r="E9854" s="190" t="s">
        <v>20873</v>
      </c>
      <c r="F9854" s="190" t="s">
        <v>20869</v>
      </c>
      <c r="G9854" s="192">
        <v>8212.0300000000007</v>
      </c>
      <c r="H9854" s="191">
        <v>372.05</v>
      </c>
      <c r="I9854" s="188">
        <v>22.072382744254806</v>
      </c>
      <c r="J9854" s="192">
        <v>8361.82</v>
      </c>
      <c r="K9854" s="191">
        <v>384.2</v>
      </c>
      <c r="L9854" s="193">
        <v>21.764237376366477</v>
      </c>
    </row>
    <row r="9855" spans="1:12" x14ac:dyDescent="0.25">
      <c r="A9855" s="239" t="s">
        <v>20355</v>
      </c>
      <c r="B9855" s="189" t="s">
        <v>7087</v>
      </c>
      <c r="C9855" s="190" t="s">
        <v>7599</v>
      </c>
      <c r="D9855" s="190" t="s">
        <v>5094</v>
      </c>
      <c r="E9855" s="190" t="s">
        <v>20873</v>
      </c>
      <c r="F9855" s="190" t="s">
        <v>20869</v>
      </c>
      <c r="G9855" s="192">
        <v>5000</v>
      </c>
      <c r="H9855" s="191">
        <v>319.08</v>
      </c>
      <c r="I9855" s="188">
        <v>15.670051397768585</v>
      </c>
      <c r="J9855" s="192">
        <v>6900</v>
      </c>
      <c r="K9855" s="191">
        <v>320.62</v>
      </c>
      <c r="L9855" s="193">
        <v>21.52080344332855</v>
      </c>
    </row>
    <row r="9856" spans="1:12" x14ac:dyDescent="0.25">
      <c r="A9856" s="239" t="s">
        <v>20356</v>
      </c>
      <c r="B9856" s="189" t="s">
        <v>7087</v>
      </c>
      <c r="C9856" s="190" t="s">
        <v>7599</v>
      </c>
      <c r="D9856" s="190" t="s">
        <v>6772</v>
      </c>
      <c r="E9856" s="190" t="s">
        <v>20873</v>
      </c>
      <c r="F9856" s="190" t="s">
        <v>20869</v>
      </c>
      <c r="G9856" s="192">
        <v>14788.72</v>
      </c>
      <c r="H9856" s="191">
        <v>545.44000000000005</v>
      </c>
      <c r="I9856" s="188">
        <v>27.11337635670284</v>
      </c>
      <c r="J9856" s="192">
        <v>15212.67</v>
      </c>
      <c r="K9856" s="191">
        <v>547.51</v>
      </c>
      <c r="L9856" s="193">
        <v>27.785191138061407</v>
      </c>
    </row>
    <row r="9857" spans="1:12" x14ac:dyDescent="0.25">
      <c r="A9857" s="239" t="s">
        <v>20357</v>
      </c>
      <c r="B9857" s="189" t="s">
        <v>7087</v>
      </c>
      <c r="C9857" s="190" t="s">
        <v>7599</v>
      </c>
      <c r="D9857" s="190" t="s">
        <v>6773</v>
      </c>
      <c r="E9857" s="190" t="s">
        <v>20873</v>
      </c>
      <c r="F9857" s="190" t="s">
        <v>20869</v>
      </c>
      <c r="G9857" s="192">
        <v>2000</v>
      </c>
      <c r="H9857" s="191">
        <v>101.82</v>
      </c>
      <c r="I9857" s="188">
        <v>19.642506383814577</v>
      </c>
      <c r="J9857" s="192">
        <v>3000</v>
      </c>
      <c r="K9857" s="191">
        <v>102.06</v>
      </c>
      <c r="L9857" s="193">
        <v>29.394473838918284</v>
      </c>
    </row>
    <row r="9858" spans="1:12" x14ac:dyDescent="0.25">
      <c r="A9858" s="239" t="s">
        <v>20358</v>
      </c>
      <c r="B9858" s="189" t="s">
        <v>7087</v>
      </c>
      <c r="C9858" s="190" t="s">
        <v>7599</v>
      </c>
      <c r="D9858" s="190" t="s">
        <v>6774</v>
      </c>
      <c r="E9858" s="190" t="s">
        <v>20873</v>
      </c>
      <c r="F9858" s="190" t="s">
        <v>20869</v>
      </c>
      <c r="G9858" s="192">
        <v>6634</v>
      </c>
      <c r="H9858" s="191">
        <v>364.89</v>
      </c>
      <c r="I9858" s="188">
        <v>18.180821617473761</v>
      </c>
      <c r="J9858" s="192">
        <v>6726</v>
      </c>
      <c r="K9858" s="191">
        <v>370.51</v>
      </c>
      <c r="L9858" s="193">
        <v>18.153356184718362</v>
      </c>
    </row>
    <row r="9859" spans="1:12" x14ac:dyDescent="0.25">
      <c r="A9859" s="239" t="s">
        <v>20359</v>
      </c>
      <c r="B9859" s="189" t="s">
        <v>7087</v>
      </c>
      <c r="C9859" s="190" t="s">
        <v>7599</v>
      </c>
      <c r="D9859" s="190" t="s">
        <v>6775</v>
      </c>
      <c r="E9859" s="190" t="s">
        <v>20873</v>
      </c>
      <c r="F9859" s="190" t="s">
        <v>20869</v>
      </c>
      <c r="G9859" s="192">
        <v>2821.74</v>
      </c>
      <c r="H9859" s="191">
        <v>130.94999999999999</v>
      </c>
      <c r="I9859" s="188">
        <v>21.548224513172968</v>
      </c>
      <c r="J9859" s="192">
        <v>3500</v>
      </c>
      <c r="K9859" s="191">
        <v>129.91</v>
      </c>
      <c r="L9859" s="193">
        <v>26.941728889231008</v>
      </c>
    </row>
    <row r="9860" spans="1:12" x14ac:dyDescent="0.25">
      <c r="A9860" s="239" t="s">
        <v>20360</v>
      </c>
      <c r="B9860" s="189" t="s">
        <v>7087</v>
      </c>
      <c r="C9860" s="190" t="s">
        <v>7599</v>
      </c>
      <c r="D9860" s="190" t="s">
        <v>6776</v>
      </c>
      <c r="E9860" s="190" t="s">
        <v>20873</v>
      </c>
      <c r="F9860" s="190" t="s">
        <v>20869</v>
      </c>
      <c r="G9860" s="192">
        <v>6000</v>
      </c>
      <c r="H9860" s="191">
        <v>263.41000000000003</v>
      </c>
      <c r="I9860" s="188">
        <v>22.778178504992216</v>
      </c>
      <c r="J9860" s="192">
        <v>9000</v>
      </c>
      <c r="K9860" s="191">
        <v>265.25</v>
      </c>
      <c r="L9860" s="193">
        <v>33.93025447690858</v>
      </c>
    </row>
    <row r="9861" spans="1:12" x14ac:dyDescent="0.25">
      <c r="A9861" s="239" t="s">
        <v>20361</v>
      </c>
      <c r="B9861" s="189" t="s">
        <v>7087</v>
      </c>
      <c r="C9861" s="190" t="s">
        <v>7599</v>
      </c>
      <c r="D9861" s="190" t="s">
        <v>6777</v>
      </c>
      <c r="E9861" s="190" t="s">
        <v>20873</v>
      </c>
      <c r="F9861" s="190" t="s">
        <v>20869</v>
      </c>
      <c r="G9861" s="192">
        <v>3928.87</v>
      </c>
      <c r="H9861" s="191">
        <v>267.27</v>
      </c>
      <c r="I9861" s="188">
        <v>14.700003741534777</v>
      </c>
      <c r="J9861" s="192">
        <v>3930.66</v>
      </c>
      <c r="K9861" s="191">
        <v>268.83999999999997</v>
      </c>
      <c r="L9861" s="193">
        <v>14.620815354857909</v>
      </c>
    </row>
    <row r="9862" spans="1:12" x14ac:dyDescent="0.25">
      <c r="A9862" s="239" t="s">
        <v>20362</v>
      </c>
      <c r="B9862" s="189" t="s">
        <v>7087</v>
      </c>
      <c r="C9862" s="190" t="s">
        <v>7599</v>
      </c>
      <c r="D9862" s="190" t="s">
        <v>6778</v>
      </c>
      <c r="E9862" s="190" t="s">
        <v>20873</v>
      </c>
      <c r="F9862" s="190" t="s">
        <v>20869</v>
      </c>
      <c r="G9862" s="192">
        <v>1500</v>
      </c>
      <c r="H9862" s="191">
        <v>103.31</v>
      </c>
      <c r="I9862" s="188">
        <v>14.519407608169587</v>
      </c>
      <c r="J9862" s="192">
        <v>3000</v>
      </c>
      <c r="K9862" s="191">
        <v>105.7</v>
      </c>
      <c r="L9862" s="193">
        <v>28.382213812677389</v>
      </c>
    </row>
    <row r="9863" spans="1:12" x14ac:dyDescent="0.25">
      <c r="A9863" s="239" t="s">
        <v>20363</v>
      </c>
      <c r="B9863" s="189" t="s">
        <v>7087</v>
      </c>
      <c r="C9863" s="190" t="s">
        <v>7599</v>
      </c>
      <c r="D9863" s="190" t="s">
        <v>6779</v>
      </c>
      <c r="E9863" s="190" t="s">
        <v>20873</v>
      </c>
      <c r="F9863" s="190" t="s">
        <v>20869</v>
      </c>
      <c r="G9863" s="192">
        <v>3382.29</v>
      </c>
      <c r="H9863" s="191">
        <v>147.12</v>
      </c>
      <c r="I9863" s="188">
        <v>22.990008156606851</v>
      </c>
      <c r="J9863" s="192">
        <v>3523.49</v>
      </c>
      <c r="K9863" s="191">
        <v>146.83000000000001</v>
      </c>
      <c r="L9863" s="193">
        <v>23.997071443165563</v>
      </c>
    </row>
    <row r="9864" spans="1:12" x14ac:dyDescent="0.25">
      <c r="A9864" s="239" t="s">
        <v>20364</v>
      </c>
      <c r="B9864" s="189" t="s">
        <v>7087</v>
      </c>
      <c r="C9864" s="190" t="s">
        <v>7599</v>
      </c>
      <c r="D9864" s="190" t="s">
        <v>6780</v>
      </c>
      <c r="E9864" s="190" t="s">
        <v>20873</v>
      </c>
      <c r="F9864" s="190" t="s">
        <v>20869</v>
      </c>
      <c r="G9864" s="192">
        <v>2750</v>
      </c>
      <c r="H9864" s="191">
        <v>180.68</v>
      </c>
      <c r="I9864" s="188">
        <v>15.220278946203232</v>
      </c>
      <c r="J9864" s="192">
        <v>2591.42</v>
      </c>
      <c r="K9864" s="191">
        <v>186.58</v>
      </c>
      <c r="L9864" s="193">
        <v>13.88905563297245</v>
      </c>
    </row>
    <row r="9865" spans="1:12" x14ac:dyDescent="0.25">
      <c r="A9865" s="239" t="s">
        <v>20365</v>
      </c>
      <c r="B9865" s="189" t="s">
        <v>7087</v>
      </c>
      <c r="C9865" s="190" t="s">
        <v>7599</v>
      </c>
      <c r="D9865" s="190" t="s">
        <v>8119</v>
      </c>
      <c r="E9865" s="190" t="s">
        <v>20873</v>
      </c>
      <c r="F9865" s="190" t="s">
        <v>20869</v>
      </c>
      <c r="G9865" s="192">
        <v>8311.34</v>
      </c>
      <c r="H9865" s="191">
        <v>319.79000000000002</v>
      </c>
      <c r="I9865" s="188">
        <v>25.989993433190531</v>
      </c>
      <c r="J9865" s="192">
        <v>8692.3700000000008</v>
      </c>
      <c r="K9865" s="191">
        <v>330.33</v>
      </c>
      <c r="L9865" s="193">
        <v>26.31420095056459</v>
      </c>
    </row>
    <row r="9866" spans="1:12" x14ac:dyDescent="0.25">
      <c r="A9866" s="239" t="s">
        <v>20366</v>
      </c>
      <c r="B9866" s="189" t="s">
        <v>7087</v>
      </c>
      <c r="C9866" s="190" t="s">
        <v>7599</v>
      </c>
      <c r="D9866" s="190" t="s">
        <v>2641</v>
      </c>
      <c r="E9866" s="190" t="s">
        <v>20873</v>
      </c>
      <c r="F9866" s="190" t="s">
        <v>20869</v>
      </c>
      <c r="G9866" s="192">
        <v>3711.41</v>
      </c>
      <c r="H9866" s="191">
        <v>287.02999999999997</v>
      </c>
      <c r="I9866" s="188">
        <v>12.930390551510296</v>
      </c>
      <c r="J9866" s="192">
        <v>3843.77</v>
      </c>
      <c r="K9866" s="191">
        <v>288.68</v>
      </c>
      <c r="L9866" s="193">
        <v>13.314985451018428</v>
      </c>
    </row>
    <row r="9867" spans="1:12" x14ac:dyDescent="0.25">
      <c r="A9867" s="239" t="s">
        <v>20367</v>
      </c>
      <c r="B9867" s="189" t="s">
        <v>7087</v>
      </c>
      <c r="C9867" s="190" t="s">
        <v>7599</v>
      </c>
      <c r="D9867" s="190" t="s">
        <v>4123</v>
      </c>
      <c r="E9867" s="190" t="s">
        <v>20873</v>
      </c>
      <c r="F9867" s="190" t="s">
        <v>20869</v>
      </c>
      <c r="G9867" s="192">
        <v>7214.28</v>
      </c>
      <c r="H9867" s="191">
        <v>290.43</v>
      </c>
      <c r="I9867" s="188">
        <v>24.839995868195434</v>
      </c>
      <c r="J9867" s="192">
        <v>7084.28</v>
      </c>
      <c r="K9867" s="191">
        <v>288.99</v>
      </c>
      <c r="L9867" s="193">
        <v>24.513927817571542</v>
      </c>
    </row>
    <row r="9868" spans="1:12" x14ac:dyDescent="0.25">
      <c r="A9868" s="239" t="s">
        <v>20368</v>
      </c>
      <c r="B9868" s="189" t="s">
        <v>7087</v>
      </c>
      <c r="C9868" s="190" t="s">
        <v>7599</v>
      </c>
      <c r="D9868" s="190" t="s">
        <v>4124</v>
      </c>
      <c r="E9868" s="190" t="s">
        <v>20873</v>
      </c>
      <c r="F9868" s="190" t="s">
        <v>20869</v>
      </c>
      <c r="G9868" s="192">
        <v>22098.68</v>
      </c>
      <c r="H9868" s="191">
        <v>1733.23</v>
      </c>
      <c r="I9868" s="188">
        <v>12.749998557606318</v>
      </c>
      <c r="J9868" s="192">
        <v>26205.48</v>
      </c>
      <c r="K9868" s="191">
        <v>1871.82</v>
      </c>
      <c r="L9868" s="193">
        <v>14</v>
      </c>
    </row>
    <row r="9869" spans="1:12" x14ac:dyDescent="0.25">
      <c r="A9869" s="239" t="s">
        <v>20369</v>
      </c>
      <c r="B9869" s="189" t="s">
        <v>7087</v>
      </c>
      <c r="C9869" s="190" t="s">
        <v>7599</v>
      </c>
      <c r="D9869" s="190" t="s">
        <v>4125</v>
      </c>
      <c r="E9869" s="190" t="s">
        <v>20873</v>
      </c>
      <c r="F9869" s="190" t="s">
        <v>20869</v>
      </c>
      <c r="G9869" s="192">
        <v>7165.25</v>
      </c>
      <c r="H9869" s="191">
        <v>221.56</v>
      </c>
      <c r="I9869" s="188">
        <v>32.339998194619966</v>
      </c>
      <c r="J9869" s="192">
        <v>7282.41</v>
      </c>
      <c r="K9869" s="191">
        <v>224.66</v>
      </c>
      <c r="L9869" s="193">
        <v>32.415249710673905</v>
      </c>
    </row>
    <row r="9870" spans="1:12" x14ac:dyDescent="0.25">
      <c r="A9870" s="239" t="s">
        <v>20370</v>
      </c>
      <c r="B9870" s="189" t="s">
        <v>7087</v>
      </c>
      <c r="C9870" s="190" t="s">
        <v>7599</v>
      </c>
      <c r="D9870" s="190" t="s">
        <v>4346</v>
      </c>
      <c r="E9870" s="190" t="s">
        <v>20873</v>
      </c>
      <c r="F9870" s="190" t="s">
        <v>20869</v>
      </c>
      <c r="G9870" s="192">
        <v>15904.39</v>
      </c>
      <c r="H9870" s="191">
        <v>642.03</v>
      </c>
      <c r="I9870" s="188">
        <v>24.772035574661622</v>
      </c>
      <c r="J9870" s="192">
        <v>16666</v>
      </c>
      <c r="K9870" s="191">
        <v>653.23</v>
      </c>
      <c r="L9870" s="193">
        <v>25.513218927483429</v>
      </c>
    </row>
    <row r="9871" spans="1:12" x14ac:dyDescent="0.25">
      <c r="A9871" s="239" t="s">
        <v>20371</v>
      </c>
      <c r="B9871" s="189" t="s">
        <v>7087</v>
      </c>
      <c r="C9871" s="190" t="s">
        <v>7599</v>
      </c>
      <c r="D9871" s="190" t="s">
        <v>4126</v>
      </c>
      <c r="E9871" s="190" t="s">
        <v>20873</v>
      </c>
      <c r="F9871" s="190" t="s">
        <v>20869</v>
      </c>
      <c r="G9871" s="192">
        <v>8973.17</v>
      </c>
      <c r="H9871" s="191">
        <v>151.82</v>
      </c>
      <c r="I9871" s="188">
        <v>59.10400474245818</v>
      </c>
      <c r="J9871" s="192">
        <v>9309.25</v>
      </c>
      <c r="K9871" s="191">
        <v>143.24</v>
      </c>
      <c r="L9871" s="193">
        <v>64.990575258307729</v>
      </c>
    </row>
    <row r="9872" spans="1:12" x14ac:dyDescent="0.25">
      <c r="A9872" s="239" t="s">
        <v>20372</v>
      </c>
      <c r="B9872" s="189" t="s">
        <v>7087</v>
      </c>
      <c r="C9872" s="190" t="s">
        <v>7599</v>
      </c>
      <c r="D9872" s="190" t="s">
        <v>4127</v>
      </c>
      <c r="E9872" s="190" t="s">
        <v>20873</v>
      </c>
      <c r="F9872" s="190" t="s">
        <v>20869</v>
      </c>
      <c r="G9872" s="192">
        <v>14826.12</v>
      </c>
      <c r="H9872" s="191">
        <v>464.47</v>
      </c>
      <c r="I9872" s="188">
        <v>31.920511550799837</v>
      </c>
      <c r="J9872" s="192">
        <v>16561.98</v>
      </c>
      <c r="K9872" s="191">
        <v>466.58</v>
      </c>
      <c r="L9872" s="193">
        <v>35.4965493591667</v>
      </c>
    </row>
    <row r="9873" spans="1:12" x14ac:dyDescent="0.25">
      <c r="A9873" s="239" t="s">
        <v>20373</v>
      </c>
      <c r="B9873" s="189" t="s">
        <v>7087</v>
      </c>
      <c r="C9873" s="190" t="s">
        <v>7599</v>
      </c>
      <c r="D9873" s="190" t="s">
        <v>4128</v>
      </c>
      <c r="E9873" s="190" t="s">
        <v>20873</v>
      </c>
      <c r="F9873" s="190" t="s">
        <v>20869</v>
      </c>
      <c r="G9873" s="192">
        <v>23000</v>
      </c>
      <c r="H9873" s="191">
        <v>871.8</v>
      </c>
      <c r="I9873" s="188">
        <v>26.382197751777934</v>
      </c>
      <c r="J9873" s="192">
        <v>24449.75</v>
      </c>
      <c r="K9873" s="191">
        <v>875.36</v>
      </c>
      <c r="L9873" s="193">
        <v>27.931079784317308</v>
      </c>
    </row>
    <row r="9874" spans="1:12" x14ac:dyDescent="0.25">
      <c r="A9874" s="239" t="s">
        <v>20374</v>
      </c>
      <c r="B9874" s="189" t="s">
        <v>7087</v>
      </c>
      <c r="C9874" s="190" t="s">
        <v>7599</v>
      </c>
      <c r="D9874" s="190" t="s">
        <v>4129</v>
      </c>
      <c r="E9874" s="190" t="s">
        <v>20873</v>
      </c>
      <c r="F9874" s="190" t="s">
        <v>20869</v>
      </c>
      <c r="G9874" s="192">
        <v>6078.26</v>
      </c>
      <c r="H9874" s="191">
        <v>225.42</v>
      </c>
      <c r="I9874" s="188">
        <v>26.964155798065836</v>
      </c>
      <c r="J9874" s="192">
        <v>6200.37</v>
      </c>
      <c r="K9874" s="191">
        <v>226.13</v>
      </c>
      <c r="L9874" s="193">
        <v>27.41949321186928</v>
      </c>
    </row>
    <row r="9875" spans="1:12" x14ac:dyDescent="0.25">
      <c r="A9875" s="239" t="s">
        <v>20375</v>
      </c>
      <c r="B9875" s="189" t="s">
        <v>7087</v>
      </c>
      <c r="C9875" s="190" t="s">
        <v>7599</v>
      </c>
      <c r="D9875" s="190" t="s">
        <v>6547</v>
      </c>
      <c r="E9875" s="190" t="s">
        <v>20873</v>
      </c>
      <c r="F9875" s="190" t="s">
        <v>20869</v>
      </c>
      <c r="G9875" s="192">
        <v>3380.45</v>
      </c>
      <c r="H9875" s="191">
        <v>130.57</v>
      </c>
      <c r="I9875" s="188">
        <v>25.889944091292026</v>
      </c>
      <c r="J9875" s="192">
        <v>4111.33</v>
      </c>
      <c r="K9875" s="191">
        <v>127.04</v>
      </c>
      <c r="L9875" s="193">
        <v>32.362484256926948</v>
      </c>
    </row>
    <row r="9876" spans="1:12" x14ac:dyDescent="0.25">
      <c r="A9876" s="239" t="s">
        <v>20376</v>
      </c>
      <c r="B9876" s="189" t="s">
        <v>7087</v>
      </c>
      <c r="C9876" s="190" t="s">
        <v>7599</v>
      </c>
      <c r="D9876" s="190" t="s">
        <v>4130</v>
      </c>
      <c r="E9876" s="190" t="s">
        <v>20873</v>
      </c>
      <c r="F9876" s="190" t="s">
        <v>20869</v>
      </c>
      <c r="G9876" s="192">
        <v>17686.060000000001</v>
      </c>
      <c r="H9876" s="191">
        <v>347.74</v>
      </c>
      <c r="I9876" s="188">
        <v>50.860010352562263</v>
      </c>
      <c r="J9876" s="192">
        <v>18160</v>
      </c>
      <c r="K9876" s="191">
        <v>350.51</v>
      </c>
      <c r="L9876" s="193">
        <v>51.810219394596444</v>
      </c>
    </row>
    <row r="9877" spans="1:12" x14ac:dyDescent="0.25">
      <c r="A9877" s="239" t="s">
        <v>20377</v>
      </c>
      <c r="B9877" s="189" t="s">
        <v>7087</v>
      </c>
      <c r="C9877" s="190" t="s">
        <v>7599</v>
      </c>
      <c r="D9877" s="190" t="s">
        <v>4131</v>
      </c>
      <c r="E9877" s="190" t="s">
        <v>20873</v>
      </c>
      <c r="F9877" s="190" t="s">
        <v>20869</v>
      </c>
      <c r="G9877" s="192">
        <v>12922.85</v>
      </c>
      <c r="H9877" s="191">
        <v>282.87</v>
      </c>
      <c r="I9877" s="188">
        <v>45.684766854031885</v>
      </c>
      <c r="J9877" s="192">
        <v>15423.85</v>
      </c>
      <c r="K9877" s="191">
        <v>281.60000000000002</v>
      </c>
      <c r="L9877" s="193">
        <v>54.772194602272727</v>
      </c>
    </row>
    <row r="9878" spans="1:12" x14ac:dyDescent="0.25">
      <c r="A9878" s="239" t="s">
        <v>20378</v>
      </c>
      <c r="B9878" s="189" t="s">
        <v>7087</v>
      </c>
      <c r="C9878" s="190" t="s">
        <v>7599</v>
      </c>
      <c r="D9878" s="190" t="s">
        <v>4132</v>
      </c>
      <c r="E9878" s="190" t="s">
        <v>20873</v>
      </c>
      <c r="F9878" s="190" t="s">
        <v>20869</v>
      </c>
      <c r="G9878" s="192">
        <v>10657.71</v>
      </c>
      <c r="H9878" s="191">
        <v>480.51</v>
      </c>
      <c r="I9878" s="188">
        <v>22.179996253980146</v>
      </c>
      <c r="J9878" s="192">
        <v>10757.3</v>
      </c>
      <c r="K9878" s="191">
        <v>485</v>
      </c>
      <c r="L9878" s="193">
        <v>22.18</v>
      </c>
    </row>
    <row r="9879" spans="1:12" x14ac:dyDescent="0.25">
      <c r="A9879" s="239" t="s">
        <v>20379</v>
      </c>
      <c r="B9879" s="189" t="s">
        <v>7087</v>
      </c>
      <c r="C9879" s="190" t="s">
        <v>7599</v>
      </c>
      <c r="D9879" s="190" t="s">
        <v>4133</v>
      </c>
      <c r="E9879" s="190" t="s">
        <v>20873</v>
      </c>
      <c r="F9879" s="190" t="s">
        <v>20869</v>
      </c>
      <c r="G9879" s="192">
        <v>18000</v>
      </c>
      <c r="H9879" s="191">
        <v>563.41</v>
      </c>
      <c r="I9879" s="188">
        <v>31.948314726398184</v>
      </c>
      <c r="J9879" s="192">
        <v>19000</v>
      </c>
      <c r="K9879" s="191">
        <v>570.27</v>
      </c>
      <c r="L9879" s="193">
        <v>33.317551335332389</v>
      </c>
    </row>
    <row r="9880" spans="1:12" x14ac:dyDescent="0.25">
      <c r="A9880" s="239" t="s">
        <v>20380</v>
      </c>
      <c r="B9880" s="189" t="s">
        <v>7087</v>
      </c>
      <c r="C9880" s="190" t="s">
        <v>7599</v>
      </c>
      <c r="D9880" s="190" t="s">
        <v>4134</v>
      </c>
      <c r="E9880" s="190" t="s">
        <v>20873</v>
      </c>
      <c r="F9880" s="190" t="s">
        <v>20869</v>
      </c>
      <c r="G9880" s="192">
        <v>4529.5200000000004</v>
      </c>
      <c r="H9880" s="191">
        <v>123.36</v>
      </c>
      <c r="I9880" s="188">
        <v>36.717898832684831</v>
      </c>
      <c r="J9880" s="192">
        <v>4600</v>
      </c>
      <c r="K9880" s="191">
        <v>122.84</v>
      </c>
      <c r="L9880" s="193">
        <v>37.447085639856724</v>
      </c>
    </row>
    <row r="9881" spans="1:12" x14ac:dyDescent="0.25">
      <c r="A9881" s="239" t="s">
        <v>20381</v>
      </c>
      <c r="B9881" s="189" t="s">
        <v>7087</v>
      </c>
      <c r="C9881" s="190" t="s">
        <v>7599</v>
      </c>
      <c r="D9881" s="190" t="s">
        <v>4135</v>
      </c>
      <c r="E9881" s="190" t="s">
        <v>20873</v>
      </c>
      <c r="F9881" s="190" t="s">
        <v>20869</v>
      </c>
      <c r="G9881" s="192">
        <v>6200</v>
      </c>
      <c r="H9881" s="191">
        <v>226.52</v>
      </c>
      <c r="I9881" s="188">
        <v>27.370651598092884</v>
      </c>
      <c r="J9881" s="192">
        <v>6336</v>
      </c>
      <c r="K9881" s="191">
        <v>224.72</v>
      </c>
      <c r="L9881" s="193">
        <v>28.195087219651121</v>
      </c>
    </row>
    <row r="9882" spans="1:12" x14ac:dyDescent="0.25">
      <c r="A9882" s="239" t="s">
        <v>20382</v>
      </c>
      <c r="B9882" s="189" t="s">
        <v>7087</v>
      </c>
      <c r="C9882" s="190" t="s">
        <v>7599</v>
      </c>
      <c r="D9882" s="190" t="s">
        <v>8120</v>
      </c>
      <c r="E9882" s="190" t="s">
        <v>20873</v>
      </c>
      <c r="F9882" s="190" t="s">
        <v>20869</v>
      </c>
      <c r="G9882" s="192">
        <v>27246.58</v>
      </c>
      <c r="H9882" s="191">
        <v>2188.48</v>
      </c>
      <c r="I9882" s="188">
        <v>12.450001827752596</v>
      </c>
      <c r="J9882" s="192">
        <v>29905</v>
      </c>
      <c r="K9882" s="191">
        <v>2402.0500000000002</v>
      </c>
      <c r="L9882" s="193">
        <v>12.449782477467162</v>
      </c>
    </row>
    <row r="9883" spans="1:12" x14ac:dyDescent="0.25">
      <c r="A9883" s="239" t="s">
        <v>20383</v>
      </c>
      <c r="B9883" s="189" t="s">
        <v>7087</v>
      </c>
      <c r="C9883" s="190" t="s">
        <v>7599</v>
      </c>
      <c r="D9883" s="190" t="s">
        <v>6799</v>
      </c>
      <c r="E9883" s="190" t="s">
        <v>20873</v>
      </c>
      <c r="F9883" s="190" t="s">
        <v>20869</v>
      </c>
      <c r="G9883" s="192">
        <v>8428.9699999999993</v>
      </c>
      <c r="H9883" s="191">
        <v>390.23</v>
      </c>
      <c r="I9883" s="188">
        <v>21.60000512518258</v>
      </c>
      <c r="J9883" s="192">
        <v>8592.1299999999992</v>
      </c>
      <c r="K9883" s="191">
        <v>382.12</v>
      </c>
      <c r="L9883" s="193">
        <v>22.485423427195641</v>
      </c>
    </row>
    <row r="9884" spans="1:12" x14ac:dyDescent="0.25">
      <c r="A9884" s="239" t="s">
        <v>20384</v>
      </c>
      <c r="B9884" s="189" t="s">
        <v>7087</v>
      </c>
      <c r="C9884" s="190" t="s">
        <v>7599</v>
      </c>
      <c r="D9884" s="190" t="s">
        <v>3921</v>
      </c>
      <c r="E9884" s="190" t="s">
        <v>20873</v>
      </c>
      <c r="F9884" s="190" t="s">
        <v>20869</v>
      </c>
      <c r="G9884" s="192">
        <v>3750</v>
      </c>
      <c r="H9884" s="191">
        <v>137.05000000000001</v>
      </c>
      <c r="I9884" s="188">
        <v>27.362276541408242</v>
      </c>
      <c r="J9884" s="192">
        <v>3830.5</v>
      </c>
      <c r="K9884" s="191">
        <v>134.66999999999999</v>
      </c>
      <c r="L9884" s="193">
        <v>28.443602881116806</v>
      </c>
    </row>
    <row r="9885" spans="1:12" x14ac:dyDescent="0.25">
      <c r="A9885" s="239" t="s">
        <v>20385</v>
      </c>
      <c r="B9885" s="189" t="s">
        <v>7087</v>
      </c>
      <c r="C9885" s="190" t="s">
        <v>7599</v>
      </c>
      <c r="D9885" s="190" t="s">
        <v>6800</v>
      </c>
      <c r="E9885" s="190" t="s">
        <v>20873</v>
      </c>
      <c r="F9885" s="190" t="s">
        <v>20869</v>
      </c>
      <c r="G9885" s="192">
        <v>11064.31</v>
      </c>
      <c r="H9885" s="191">
        <v>289.49</v>
      </c>
      <c r="I9885" s="188">
        <v>38.220007599571659</v>
      </c>
      <c r="J9885" s="192">
        <v>12924.3</v>
      </c>
      <c r="K9885" s="191">
        <v>289.08999999999997</v>
      </c>
      <c r="L9885" s="193">
        <v>44.70683870075063</v>
      </c>
    </row>
    <row r="9886" spans="1:12" x14ac:dyDescent="0.25">
      <c r="A9886" s="239" t="s">
        <v>20386</v>
      </c>
      <c r="B9886" s="189" t="s">
        <v>7087</v>
      </c>
      <c r="C9886" s="190" t="s">
        <v>7599</v>
      </c>
      <c r="D9886" s="190" t="s">
        <v>2907</v>
      </c>
      <c r="E9886" s="190" t="s">
        <v>20873</v>
      </c>
      <c r="F9886" s="190" t="s">
        <v>20869</v>
      </c>
      <c r="G9886" s="192">
        <v>2240.98</v>
      </c>
      <c r="H9886" s="191">
        <v>127.91</v>
      </c>
      <c r="I9886" s="188">
        <v>17.519974982409508</v>
      </c>
      <c r="J9886" s="192">
        <v>3095.18</v>
      </c>
      <c r="K9886" s="191">
        <v>126.08</v>
      </c>
      <c r="L9886" s="193">
        <v>24.549333756345177</v>
      </c>
    </row>
    <row r="9887" spans="1:12" x14ac:dyDescent="0.25">
      <c r="A9887" s="239" t="s">
        <v>20387</v>
      </c>
      <c r="B9887" s="189" t="s">
        <v>7087</v>
      </c>
      <c r="C9887" s="190" t="s">
        <v>7599</v>
      </c>
      <c r="D9887" s="190" t="s">
        <v>8124</v>
      </c>
      <c r="E9887" s="190" t="s">
        <v>20873</v>
      </c>
      <c r="F9887" s="190" t="s">
        <v>20869</v>
      </c>
      <c r="G9887" s="192">
        <v>2384.8200000000002</v>
      </c>
      <c r="H9887" s="191">
        <v>76.88</v>
      </c>
      <c r="I9887" s="188">
        <v>31.020031217481794</v>
      </c>
      <c r="J9887" s="192">
        <v>2425.13</v>
      </c>
      <c r="K9887" s="191">
        <v>78.61</v>
      </c>
      <c r="L9887" s="193">
        <v>30.85014629182038</v>
      </c>
    </row>
    <row r="9888" spans="1:12" x14ac:dyDescent="0.25">
      <c r="A9888" s="239" t="s">
        <v>20388</v>
      </c>
      <c r="B9888" s="189" t="s">
        <v>7087</v>
      </c>
      <c r="C9888" s="190" t="s">
        <v>7599</v>
      </c>
      <c r="D9888" s="190" t="s">
        <v>2908</v>
      </c>
      <c r="E9888" s="190" t="s">
        <v>20873</v>
      </c>
      <c r="F9888" s="190" t="s">
        <v>20869</v>
      </c>
      <c r="G9888" s="192">
        <v>6083.6</v>
      </c>
      <c r="H9888" s="191">
        <v>180.77</v>
      </c>
      <c r="I9888" s="188">
        <v>33.653814239088348</v>
      </c>
      <c r="J9888" s="192">
        <v>6076.34</v>
      </c>
      <c r="K9888" s="191">
        <v>180.59</v>
      </c>
      <c r="L9888" s="193">
        <v>33.647156542444208</v>
      </c>
    </row>
    <row r="9889" spans="1:12" x14ac:dyDescent="0.25">
      <c r="A9889" s="239" t="s">
        <v>20389</v>
      </c>
      <c r="B9889" s="189" t="s">
        <v>7087</v>
      </c>
      <c r="C9889" s="190" t="s">
        <v>7599</v>
      </c>
      <c r="D9889" s="190" t="s">
        <v>2909</v>
      </c>
      <c r="E9889" s="190" t="s">
        <v>20873</v>
      </c>
      <c r="F9889" s="190" t="s">
        <v>20869</v>
      </c>
      <c r="G9889" s="192">
        <v>5740</v>
      </c>
      <c r="H9889" s="191">
        <v>370.92</v>
      </c>
      <c r="I9889" s="188">
        <v>15.475035047988785</v>
      </c>
      <c r="J9889" s="192">
        <v>6130.32</v>
      </c>
      <c r="K9889" s="191">
        <v>377.28</v>
      </c>
      <c r="L9889" s="193">
        <v>16.248727735368956</v>
      </c>
    </row>
    <row r="9890" spans="1:12" x14ac:dyDescent="0.25">
      <c r="A9890" s="239" t="s">
        <v>20390</v>
      </c>
      <c r="B9890" s="189" t="s">
        <v>7087</v>
      </c>
      <c r="C9890" s="190" t="s">
        <v>7599</v>
      </c>
      <c r="D9890" s="190" t="s">
        <v>2910</v>
      </c>
      <c r="E9890" s="190" t="s">
        <v>20873</v>
      </c>
      <c r="F9890" s="190" t="s">
        <v>20869</v>
      </c>
      <c r="G9890" s="192">
        <v>5023.75</v>
      </c>
      <c r="H9890" s="191">
        <v>284.33999999999997</v>
      </c>
      <c r="I9890" s="188">
        <v>17.668108602377437</v>
      </c>
      <c r="J9890" s="192">
        <v>7400</v>
      </c>
      <c r="K9890" s="191">
        <v>291.08999999999997</v>
      </c>
      <c r="L9890" s="193">
        <v>25.421690885980283</v>
      </c>
    </row>
    <row r="9891" spans="1:12" x14ac:dyDescent="0.25">
      <c r="A9891" s="239" t="s">
        <v>20391</v>
      </c>
      <c r="B9891" s="189" t="s">
        <v>7087</v>
      </c>
      <c r="C9891" s="190" t="s">
        <v>7599</v>
      </c>
      <c r="D9891" s="190" t="s">
        <v>6860</v>
      </c>
      <c r="E9891" s="190" t="s">
        <v>20873</v>
      </c>
      <c r="F9891" s="190" t="s">
        <v>20869</v>
      </c>
      <c r="G9891" s="192">
        <v>91886.83</v>
      </c>
      <c r="H9891" s="191">
        <v>1281.9000000000001</v>
      </c>
      <c r="I9891" s="188">
        <v>71.680185661908098</v>
      </c>
      <c r="J9891" s="192">
        <v>100390.44</v>
      </c>
      <c r="K9891" s="191">
        <v>1306.2</v>
      </c>
      <c r="L9891" s="193">
        <v>76.856867248507115</v>
      </c>
    </row>
    <row r="9892" spans="1:12" x14ac:dyDescent="0.25">
      <c r="A9892" s="239" t="s">
        <v>20392</v>
      </c>
      <c r="B9892" s="189" t="s">
        <v>7087</v>
      </c>
      <c r="C9892" s="190" t="s">
        <v>7599</v>
      </c>
      <c r="D9892" s="190" t="s">
        <v>2911</v>
      </c>
      <c r="E9892" s="190" t="s">
        <v>20873</v>
      </c>
      <c r="F9892" s="190" t="s">
        <v>20869</v>
      </c>
      <c r="G9892" s="192">
        <v>16581.87</v>
      </c>
      <c r="H9892" s="191">
        <v>731.91</v>
      </c>
      <c r="I9892" s="188">
        <v>22.65561339508956</v>
      </c>
      <c r="J9892" s="192">
        <v>19905</v>
      </c>
      <c r="K9892" s="191">
        <v>731.8</v>
      </c>
      <c r="L9892" s="193">
        <v>27.200054659743103</v>
      </c>
    </row>
    <row r="9893" spans="1:12" x14ac:dyDescent="0.25">
      <c r="A9893" s="239" t="s">
        <v>20393</v>
      </c>
      <c r="B9893" s="189" t="s">
        <v>7087</v>
      </c>
      <c r="C9893" s="190" t="s">
        <v>7599</v>
      </c>
      <c r="D9893" s="190" t="s">
        <v>4165</v>
      </c>
      <c r="E9893" s="190" t="s">
        <v>20873</v>
      </c>
      <c r="F9893" s="190" t="s">
        <v>20869</v>
      </c>
      <c r="G9893" s="192">
        <v>6730.77</v>
      </c>
      <c r="H9893" s="191">
        <v>201.52</v>
      </c>
      <c r="I9893" s="188">
        <v>33.400009924573247</v>
      </c>
      <c r="J9893" s="192">
        <v>7000</v>
      </c>
      <c r="K9893" s="191">
        <v>207.43</v>
      </c>
      <c r="L9893" s="193">
        <v>33.746324061129052</v>
      </c>
    </row>
    <row r="9894" spans="1:12" x14ac:dyDescent="0.25">
      <c r="A9894" s="239" t="s">
        <v>20394</v>
      </c>
      <c r="B9894" s="189" t="s">
        <v>7087</v>
      </c>
      <c r="C9894" s="190" t="s">
        <v>7599</v>
      </c>
      <c r="D9894" s="190" t="s">
        <v>4166</v>
      </c>
      <c r="E9894" s="190" t="s">
        <v>20873</v>
      </c>
      <c r="F9894" s="190" t="s">
        <v>20869</v>
      </c>
      <c r="G9894" s="192">
        <v>73532</v>
      </c>
      <c r="H9894" s="191">
        <v>1438.51</v>
      </c>
      <c r="I9894" s="188">
        <v>51.116780557660356</v>
      </c>
      <c r="J9894" s="192">
        <v>87573</v>
      </c>
      <c r="K9894" s="191">
        <v>1428.5</v>
      </c>
      <c r="L9894" s="193">
        <v>61.304165208260414</v>
      </c>
    </row>
    <row r="9895" spans="1:12" x14ac:dyDescent="0.25">
      <c r="A9895" s="239" t="s">
        <v>20395</v>
      </c>
      <c r="B9895" s="189" t="s">
        <v>7087</v>
      </c>
      <c r="C9895" s="190" t="s">
        <v>7599</v>
      </c>
      <c r="D9895" s="190" t="s">
        <v>4167</v>
      </c>
      <c r="E9895" s="190" t="s">
        <v>20873</v>
      </c>
      <c r="F9895" s="190" t="s">
        <v>20869</v>
      </c>
      <c r="G9895" s="192">
        <v>9757.6299999999992</v>
      </c>
      <c r="H9895" s="191">
        <v>123.42</v>
      </c>
      <c r="I9895" s="188">
        <v>79.060362988170468</v>
      </c>
      <c r="J9895" s="192">
        <v>10400.14</v>
      </c>
      <c r="K9895" s="191">
        <v>125.06</v>
      </c>
      <c r="L9895" s="193">
        <v>83.161202622741072</v>
      </c>
    </row>
    <row r="9896" spans="1:12" x14ac:dyDescent="0.25">
      <c r="A9896" s="239" t="s">
        <v>20396</v>
      </c>
      <c r="B9896" s="189" t="s">
        <v>7087</v>
      </c>
      <c r="C9896" s="190" t="s">
        <v>7599</v>
      </c>
      <c r="D9896" s="190" t="s">
        <v>4168</v>
      </c>
      <c r="E9896" s="190" t="s">
        <v>20873</v>
      </c>
      <c r="F9896" s="190" t="s">
        <v>20869</v>
      </c>
      <c r="G9896" s="192">
        <v>317320</v>
      </c>
      <c r="H9896" s="191">
        <v>1841.44</v>
      </c>
      <c r="I9896" s="188">
        <v>172.32166130854114</v>
      </c>
      <c r="J9896" s="192">
        <v>322491.71000000002</v>
      </c>
      <c r="K9896" s="191">
        <v>1871.47</v>
      </c>
      <c r="L9896" s="193">
        <v>172.31999978626428</v>
      </c>
    </row>
    <row r="9897" spans="1:12" x14ac:dyDescent="0.25">
      <c r="A9897" s="239" t="s">
        <v>20397</v>
      </c>
      <c r="B9897" s="189" t="s">
        <v>7087</v>
      </c>
      <c r="C9897" s="190" t="s">
        <v>7599</v>
      </c>
      <c r="D9897" s="190" t="s">
        <v>4169</v>
      </c>
      <c r="E9897" s="190" t="s">
        <v>20873</v>
      </c>
      <c r="F9897" s="190" t="s">
        <v>20869</v>
      </c>
      <c r="G9897" s="192">
        <v>6024.54</v>
      </c>
      <c r="H9897" s="191">
        <v>182.95</v>
      </c>
      <c r="I9897" s="188">
        <v>32.929980869089917</v>
      </c>
      <c r="J9897" s="192">
        <v>6120.95</v>
      </c>
      <c r="K9897" s="191">
        <v>186.79</v>
      </c>
      <c r="L9897" s="193">
        <v>32.769152524225063</v>
      </c>
    </row>
    <row r="9898" spans="1:12" x14ac:dyDescent="0.25">
      <c r="A9898" s="239" t="s">
        <v>20398</v>
      </c>
      <c r="B9898" s="189" t="s">
        <v>7087</v>
      </c>
      <c r="C9898" s="190" t="s">
        <v>7599</v>
      </c>
      <c r="D9898" s="190" t="s">
        <v>5233</v>
      </c>
      <c r="E9898" s="190" t="s">
        <v>20873</v>
      </c>
      <c r="F9898" s="190" t="s">
        <v>20869</v>
      </c>
      <c r="G9898" s="192">
        <v>312.47000000000003</v>
      </c>
      <c r="H9898" s="191">
        <v>51.14</v>
      </c>
      <c r="I9898" s="188">
        <v>6.1100899491591711</v>
      </c>
      <c r="J9898" s="192">
        <v>332.6</v>
      </c>
      <c r="K9898" s="191">
        <v>51.82</v>
      </c>
      <c r="L9898" s="193">
        <v>6.418371285218063</v>
      </c>
    </row>
    <row r="9899" spans="1:12" x14ac:dyDescent="0.25">
      <c r="A9899" s="239" t="s">
        <v>20399</v>
      </c>
      <c r="B9899" s="189" t="s">
        <v>7087</v>
      </c>
      <c r="C9899" s="190" t="s">
        <v>7599</v>
      </c>
      <c r="D9899" s="190" t="s">
        <v>4170</v>
      </c>
      <c r="E9899" s="190" t="s">
        <v>20873</v>
      </c>
      <c r="F9899" s="190" t="s">
        <v>20869</v>
      </c>
      <c r="G9899" s="192">
        <v>41687.919999999998</v>
      </c>
      <c r="H9899" s="191">
        <v>726.32</v>
      </c>
      <c r="I9899" s="188">
        <v>57.396078863310933</v>
      </c>
      <c r="J9899" s="192">
        <v>42746.15</v>
      </c>
      <c r="K9899" s="191">
        <v>730.1</v>
      </c>
      <c r="L9899" s="193">
        <v>58.548349541158743</v>
      </c>
    </row>
    <row r="9900" spans="1:12" x14ac:dyDescent="0.25">
      <c r="A9900" s="239" t="s">
        <v>20400</v>
      </c>
      <c r="B9900" s="189" t="s">
        <v>7087</v>
      </c>
      <c r="C9900" s="190" t="s">
        <v>7599</v>
      </c>
      <c r="D9900" s="190" t="s">
        <v>4171</v>
      </c>
      <c r="E9900" s="190" t="s">
        <v>20873</v>
      </c>
      <c r="F9900" s="190" t="s">
        <v>20869</v>
      </c>
      <c r="G9900" s="192">
        <v>389747.21</v>
      </c>
      <c r="H9900" s="191">
        <v>3086.98</v>
      </c>
      <c r="I9900" s="188">
        <v>126.25517820005314</v>
      </c>
      <c r="J9900" s="192">
        <v>457444.68</v>
      </c>
      <c r="K9900" s="191">
        <v>3137.05</v>
      </c>
      <c r="L9900" s="193">
        <v>145.82001561977015</v>
      </c>
    </row>
    <row r="9901" spans="1:12" x14ac:dyDescent="0.25">
      <c r="A9901" s="239" t="s">
        <v>20401</v>
      </c>
      <c r="B9901" s="189" t="s">
        <v>7087</v>
      </c>
      <c r="C9901" s="190" t="s">
        <v>7599</v>
      </c>
      <c r="D9901" s="190" t="s">
        <v>7256</v>
      </c>
      <c r="E9901" s="190" t="s">
        <v>20873</v>
      </c>
      <c r="F9901" s="190" t="s">
        <v>20869</v>
      </c>
      <c r="G9901" s="192">
        <v>1892.5</v>
      </c>
      <c r="H9901" s="191">
        <v>75.7</v>
      </c>
      <c r="I9901" s="188">
        <v>25</v>
      </c>
      <c r="J9901" s="192">
        <v>1930.12</v>
      </c>
      <c r="K9901" s="191">
        <v>77.17</v>
      </c>
      <c r="L9901" s="193">
        <v>25.011273811066474</v>
      </c>
    </row>
    <row r="9902" spans="1:12" x14ac:dyDescent="0.25">
      <c r="A9902" s="239" t="s">
        <v>20402</v>
      </c>
      <c r="B9902" s="189" t="s">
        <v>7087</v>
      </c>
      <c r="C9902" s="190" t="s">
        <v>7599</v>
      </c>
      <c r="D9902" s="190" t="s">
        <v>8121</v>
      </c>
      <c r="E9902" s="190" t="s">
        <v>20873</v>
      </c>
      <c r="F9902" s="190" t="s">
        <v>20869</v>
      </c>
      <c r="G9902" s="192">
        <v>2340</v>
      </c>
      <c r="H9902" s="191">
        <v>108.41</v>
      </c>
      <c r="I9902" s="188">
        <v>21.584724656397011</v>
      </c>
      <c r="J9902" s="192">
        <v>2840</v>
      </c>
      <c r="K9902" s="191">
        <v>105.65</v>
      </c>
      <c r="L9902" s="193">
        <v>26.881211547562707</v>
      </c>
    </row>
    <row r="9903" spans="1:12" x14ac:dyDescent="0.25">
      <c r="A9903" s="239" t="s">
        <v>20403</v>
      </c>
      <c r="B9903" s="189" t="s">
        <v>7087</v>
      </c>
      <c r="C9903" s="190" t="s">
        <v>7599</v>
      </c>
      <c r="D9903" s="190" t="s">
        <v>4172</v>
      </c>
      <c r="E9903" s="190" t="s">
        <v>20873</v>
      </c>
      <c r="F9903" s="190" t="s">
        <v>20869</v>
      </c>
      <c r="G9903" s="192">
        <v>291698</v>
      </c>
      <c r="H9903" s="191">
        <v>4179.74</v>
      </c>
      <c r="I9903" s="188">
        <v>69.788551440998731</v>
      </c>
      <c r="J9903" s="192">
        <v>371110</v>
      </c>
      <c r="K9903" s="191">
        <v>4271.95</v>
      </c>
      <c r="L9903" s="193">
        <v>86.87133510457754</v>
      </c>
    </row>
    <row r="9904" spans="1:12" x14ac:dyDescent="0.25">
      <c r="A9904" s="239" t="s">
        <v>20404</v>
      </c>
      <c r="B9904" s="189" t="s">
        <v>7087</v>
      </c>
      <c r="C9904" s="190" t="s">
        <v>7599</v>
      </c>
      <c r="D9904" s="190" t="s">
        <v>4173</v>
      </c>
      <c r="E9904" s="190" t="s">
        <v>20873</v>
      </c>
      <c r="F9904" s="190" t="s">
        <v>20869</v>
      </c>
      <c r="G9904" s="192">
        <v>104686.8</v>
      </c>
      <c r="H9904" s="191">
        <v>2760</v>
      </c>
      <c r="I9904" s="188">
        <v>37.93</v>
      </c>
      <c r="J9904" s="192">
        <v>123496.42</v>
      </c>
      <c r="K9904" s="191">
        <v>2966.74</v>
      </c>
      <c r="L9904" s="193">
        <v>41.626977760100317</v>
      </c>
    </row>
    <row r="9905" spans="1:12" x14ac:dyDescent="0.25">
      <c r="A9905" s="239" t="s">
        <v>20405</v>
      </c>
      <c r="B9905" s="189" t="s">
        <v>7087</v>
      </c>
      <c r="C9905" s="190" t="s">
        <v>7599</v>
      </c>
      <c r="D9905" s="190" t="s">
        <v>2596</v>
      </c>
      <c r="E9905" s="190" t="s">
        <v>20873</v>
      </c>
      <c r="F9905" s="190" t="s">
        <v>20869</v>
      </c>
      <c r="G9905" s="192">
        <v>81369.83</v>
      </c>
      <c r="H9905" s="191">
        <v>1060.6199999999999</v>
      </c>
      <c r="I9905" s="188">
        <v>76.719117120175</v>
      </c>
      <c r="J9905" s="192">
        <v>99220.86</v>
      </c>
      <c r="K9905" s="191">
        <v>1088.0999999999999</v>
      </c>
      <c r="L9905" s="193">
        <v>91.187262200165435</v>
      </c>
    </row>
    <row r="9906" spans="1:12" x14ac:dyDescent="0.25">
      <c r="A9906" s="239" t="s">
        <v>20406</v>
      </c>
      <c r="B9906" s="189" t="s">
        <v>7087</v>
      </c>
      <c r="C9906" s="190" t="s">
        <v>7599</v>
      </c>
      <c r="D9906" s="190" t="s">
        <v>4649</v>
      </c>
      <c r="E9906" s="190" t="s">
        <v>20873</v>
      </c>
      <c r="F9906" s="190" t="s">
        <v>20869</v>
      </c>
      <c r="G9906" s="192">
        <v>9000</v>
      </c>
      <c r="H9906" s="191">
        <v>206.23</v>
      </c>
      <c r="I9906" s="188">
        <v>43.640595451680163</v>
      </c>
      <c r="J9906" s="192">
        <v>13000</v>
      </c>
      <c r="K9906" s="191">
        <v>210.17</v>
      </c>
      <c r="L9906" s="193">
        <v>61.854689061236144</v>
      </c>
    </row>
    <row r="9907" spans="1:12" x14ac:dyDescent="0.25">
      <c r="A9907" s="239" t="s">
        <v>20407</v>
      </c>
      <c r="B9907" s="189" t="s">
        <v>7087</v>
      </c>
      <c r="C9907" s="190" t="s">
        <v>7599</v>
      </c>
      <c r="D9907" s="190" t="s">
        <v>4174</v>
      </c>
      <c r="E9907" s="190" t="s">
        <v>20873</v>
      </c>
      <c r="F9907" s="190" t="s">
        <v>20869</v>
      </c>
      <c r="G9907" s="192">
        <v>816.82</v>
      </c>
      <c r="H9907" s="191">
        <v>52.45</v>
      </c>
      <c r="I9907" s="188">
        <v>15.573307912297427</v>
      </c>
      <c r="J9907" s="192">
        <v>828.43</v>
      </c>
      <c r="K9907" s="191">
        <v>53.48</v>
      </c>
      <c r="L9907" s="193">
        <v>15.490463724756918</v>
      </c>
    </row>
    <row r="9908" spans="1:12" x14ac:dyDescent="0.25">
      <c r="A9908" s="239" t="s">
        <v>20408</v>
      </c>
      <c r="B9908" s="189" t="s">
        <v>7087</v>
      </c>
      <c r="C9908" s="190" t="s">
        <v>7599</v>
      </c>
      <c r="D9908" s="190" t="s">
        <v>4175</v>
      </c>
      <c r="E9908" s="190" t="s">
        <v>20873</v>
      </c>
      <c r="F9908" s="190" t="s">
        <v>20869</v>
      </c>
      <c r="G9908" s="192">
        <v>6803.36</v>
      </c>
      <c r="H9908" s="191">
        <v>248.57</v>
      </c>
      <c r="I9908" s="188">
        <v>27.369996379289535</v>
      </c>
      <c r="J9908" s="192">
        <v>7872.18</v>
      </c>
      <c r="K9908" s="191">
        <v>251.82</v>
      </c>
      <c r="L9908" s="193">
        <v>31.261138908744343</v>
      </c>
    </row>
    <row r="9909" spans="1:12" x14ac:dyDescent="0.25">
      <c r="A9909" s="239" t="s">
        <v>20409</v>
      </c>
      <c r="B9909" s="189" t="s">
        <v>7087</v>
      </c>
      <c r="C9909" s="190" t="s">
        <v>7599</v>
      </c>
      <c r="D9909" s="190" t="s">
        <v>4176</v>
      </c>
      <c r="E9909" s="190" t="s">
        <v>20873</v>
      </c>
      <c r="F9909" s="190" t="s">
        <v>20869</v>
      </c>
      <c r="G9909" s="192">
        <v>11917.16</v>
      </c>
      <c r="H9909" s="191">
        <v>665.02</v>
      </c>
      <c r="I9909" s="188">
        <v>17.920002405942679</v>
      </c>
      <c r="J9909" s="192">
        <v>11946.15</v>
      </c>
      <c r="K9909" s="191">
        <v>662.04</v>
      </c>
      <c r="L9909" s="193">
        <v>18.044453507340947</v>
      </c>
    </row>
    <row r="9910" spans="1:12" x14ac:dyDescent="0.25">
      <c r="A9910" s="239" t="s">
        <v>20410</v>
      </c>
      <c r="B9910" s="189" t="s">
        <v>7087</v>
      </c>
      <c r="C9910" s="190" t="s">
        <v>7599</v>
      </c>
      <c r="D9910" s="190" t="s">
        <v>4177</v>
      </c>
      <c r="E9910" s="190" t="s">
        <v>20873</v>
      </c>
      <c r="F9910" s="190" t="s">
        <v>20869</v>
      </c>
      <c r="G9910" s="192">
        <v>3922.24</v>
      </c>
      <c r="H9910" s="191">
        <v>165.58</v>
      </c>
      <c r="I9910" s="188">
        <v>23.687885010266939</v>
      </c>
      <c r="J9910" s="192">
        <v>4624.45</v>
      </c>
      <c r="K9910" s="191">
        <v>169</v>
      </c>
      <c r="L9910" s="193">
        <v>27.363609467455621</v>
      </c>
    </row>
    <row r="9911" spans="1:12" x14ac:dyDescent="0.25">
      <c r="A9911" s="239" t="s">
        <v>20411</v>
      </c>
      <c r="B9911" s="189" t="s">
        <v>7087</v>
      </c>
      <c r="C9911" s="190" t="s">
        <v>7599</v>
      </c>
      <c r="D9911" s="190" t="s">
        <v>4178</v>
      </c>
      <c r="E9911" s="190" t="s">
        <v>20873</v>
      </c>
      <c r="F9911" s="190" t="s">
        <v>20869</v>
      </c>
      <c r="G9911" s="192">
        <v>18797.52</v>
      </c>
      <c r="H9911" s="191">
        <v>367.42</v>
      </c>
      <c r="I9911" s="188">
        <v>51.160851341788685</v>
      </c>
      <c r="J9911" s="192">
        <v>19568.39</v>
      </c>
      <c r="K9911" s="191">
        <v>375.81</v>
      </c>
      <c r="L9911" s="193">
        <v>52.069902344269707</v>
      </c>
    </row>
    <row r="9912" spans="1:12" x14ac:dyDescent="0.25">
      <c r="A9912" s="239" t="s">
        <v>20412</v>
      </c>
      <c r="B9912" s="189" t="s">
        <v>7087</v>
      </c>
      <c r="C9912" s="190" t="s">
        <v>7599</v>
      </c>
      <c r="D9912" s="190" t="s">
        <v>4179</v>
      </c>
      <c r="E9912" s="190" t="s">
        <v>20873</v>
      </c>
      <c r="F9912" s="190" t="s">
        <v>20869</v>
      </c>
      <c r="G9912" s="192">
        <v>1729.89</v>
      </c>
      <c r="H9912" s="191">
        <v>191.36</v>
      </c>
      <c r="I9912" s="188">
        <v>9.0399770066889626</v>
      </c>
      <c r="J9912" s="192">
        <v>1736.33</v>
      </c>
      <c r="K9912" s="191">
        <v>191.97</v>
      </c>
      <c r="L9912" s="193">
        <v>9.0447986664583002</v>
      </c>
    </row>
    <row r="9913" spans="1:12" x14ac:dyDescent="0.25">
      <c r="A9913" s="239" t="s">
        <v>20413</v>
      </c>
      <c r="B9913" s="189" t="s">
        <v>7087</v>
      </c>
      <c r="C9913" s="190" t="s">
        <v>7599</v>
      </c>
      <c r="D9913" s="190" t="s">
        <v>1002</v>
      </c>
      <c r="E9913" s="190" t="s">
        <v>20873</v>
      </c>
      <c r="F9913" s="190" t="s">
        <v>20869</v>
      </c>
      <c r="G9913" s="192">
        <v>4825.91</v>
      </c>
      <c r="H9913" s="191">
        <v>324.54000000000002</v>
      </c>
      <c r="I9913" s="188">
        <v>14.870000616256855</v>
      </c>
      <c r="J9913" s="192">
        <v>4886.84</v>
      </c>
      <c r="K9913" s="191">
        <v>328.49</v>
      </c>
      <c r="L9913" s="193">
        <v>14.876678133276508</v>
      </c>
    </row>
    <row r="9914" spans="1:12" x14ac:dyDescent="0.25">
      <c r="A9914" s="239" t="s">
        <v>20414</v>
      </c>
      <c r="B9914" s="189" t="s">
        <v>7087</v>
      </c>
      <c r="C9914" s="190" t="s">
        <v>7599</v>
      </c>
      <c r="D9914" s="190" t="s">
        <v>8122</v>
      </c>
      <c r="E9914" s="190" t="s">
        <v>20873</v>
      </c>
      <c r="F9914" s="190" t="s">
        <v>20869</v>
      </c>
      <c r="G9914" s="192">
        <v>6680.3</v>
      </c>
      <c r="H9914" s="191">
        <v>164.58</v>
      </c>
      <c r="I9914" s="188">
        <v>40.58998663264066</v>
      </c>
      <c r="J9914" s="192">
        <v>7014</v>
      </c>
      <c r="K9914" s="191">
        <v>164.86</v>
      </c>
      <c r="L9914" s="193">
        <v>42.545189858061384</v>
      </c>
    </row>
    <row r="9915" spans="1:12" x14ac:dyDescent="0.25">
      <c r="A9915" s="239" t="s">
        <v>20415</v>
      </c>
      <c r="B9915" s="189" t="s">
        <v>7087</v>
      </c>
      <c r="C9915" s="190" t="s">
        <v>7599</v>
      </c>
      <c r="D9915" s="190" t="s">
        <v>4180</v>
      </c>
      <c r="E9915" s="190" t="s">
        <v>20873</v>
      </c>
      <c r="F9915" s="190" t="s">
        <v>20869</v>
      </c>
      <c r="G9915" s="192">
        <v>7831.67</v>
      </c>
      <c r="H9915" s="191">
        <v>656.27</v>
      </c>
      <c r="I9915" s="188">
        <v>11.933609642372804</v>
      </c>
      <c r="J9915" s="192">
        <v>9504.14</v>
      </c>
      <c r="K9915" s="191">
        <v>665.9</v>
      </c>
      <c r="L9915" s="193">
        <v>14.2726235170446</v>
      </c>
    </row>
    <row r="9916" spans="1:12" x14ac:dyDescent="0.25">
      <c r="A9916" s="239" t="s">
        <v>20416</v>
      </c>
      <c r="B9916" s="189" t="s">
        <v>7087</v>
      </c>
      <c r="C9916" s="190" t="s">
        <v>7599</v>
      </c>
      <c r="D9916" s="190" t="s">
        <v>4181</v>
      </c>
      <c r="E9916" s="190" t="s">
        <v>20873</v>
      </c>
      <c r="F9916" s="190" t="s">
        <v>20869</v>
      </c>
      <c r="G9916" s="192">
        <v>2809.34</v>
      </c>
      <c r="H9916" s="191">
        <v>182.07</v>
      </c>
      <c r="I9916" s="188">
        <v>15.429999450760699</v>
      </c>
      <c r="J9916" s="192">
        <v>3700</v>
      </c>
      <c r="K9916" s="191">
        <v>189.22</v>
      </c>
      <c r="L9916" s="193">
        <v>19.553958355353558</v>
      </c>
    </row>
    <row r="9917" spans="1:12" x14ac:dyDescent="0.25">
      <c r="A9917" s="239" t="s">
        <v>20417</v>
      </c>
      <c r="B9917" s="189" t="s">
        <v>7087</v>
      </c>
      <c r="C9917" s="190" t="s">
        <v>7599</v>
      </c>
      <c r="D9917" s="190" t="s">
        <v>4182</v>
      </c>
      <c r="E9917" s="190" t="s">
        <v>20873</v>
      </c>
      <c r="F9917" s="190" t="s">
        <v>20869</v>
      </c>
      <c r="G9917" s="192">
        <v>2951.91</v>
      </c>
      <c r="H9917" s="191">
        <v>199.83</v>
      </c>
      <c r="I9917" s="188">
        <v>14.772106290346793</v>
      </c>
      <c r="J9917" s="192">
        <v>6000</v>
      </c>
      <c r="K9917" s="191">
        <v>204.17</v>
      </c>
      <c r="L9917" s="193">
        <v>29.387275309790862</v>
      </c>
    </row>
    <row r="9918" spans="1:12" x14ac:dyDescent="0.25">
      <c r="A9918" s="239" t="s">
        <v>20418</v>
      </c>
      <c r="B9918" s="189" t="s">
        <v>7087</v>
      </c>
      <c r="C9918" s="190" t="s">
        <v>7599</v>
      </c>
      <c r="D9918" s="190" t="s">
        <v>20419</v>
      </c>
      <c r="E9918" s="190" t="s">
        <v>20873</v>
      </c>
      <c r="F9918" s="190" t="s">
        <v>20868</v>
      </c>
      <c r="G9918" s="192">
        <v>0</v>
      </c>
      <c r="H9918" s="191">
        <v>62.61</v>
      </c>
      <c r="I9918" s="188">
        <v>0</v>
      </c>
      <c r="J9918" s="192">
        <v>0</v>
      </c>
      <c r="K9918" s="191">
        <v>63.01</v>
      </c>
      <c r="L9918" s="193">
        <v>0</v>
      </c>
    </row>
    <row r="9919" spans="1:12" x14ac:dyDescent="0.25">
      <c r="A9919" s="239" t="s">
        <v>20420</v>
      </c>
      <c r="B9919" s="189" t="s">
        <v>7087</v>
      </c>
      <c r="C9919" s="190" t="s">
        <v>7599</v>
      </c>
      <c r="D9919" s="190" t="s">
        <v>20421</v>
      </c>
      <c r="E9919" s="190" t="s">
        <v>20873</v>
      </c>
      <c r="F9919" s="190" t="s">
        <v>20868</v>
      </c>
      <c r="G9919" s="192">
        <v>0</v>
      </c>
      <c r="H9919" s="191">
        <v>54.23</v>
      </c>
      <c r="I9919" s="188">
        <v>0</v>
      </c>
      <c r="J9919" s="192">
        <v>0</v>
      </c>
      <c r="K9919" s="191">
        <v>54.03</v>
      </c>
      <c r="L9919" s="193">
        <v>0</v>
      </c>
    </row>
    <row r="9920" spans="1:12" x14ac:dyDescent="0.25">
      <c r="A9920" s="239" t="s">
        <v>20422</v>
      </c>
      <c r="B9920" s="189" t="s">
        <v>7087</v>
      </c>
      <c r="C9920" s="190" t="s">
        <v>7599</v>
      </c>
      <c r="D9920" s="190" t="s">
        <v>4183</v>
      </c>
      <c r="E9920" s="190" t="s">
        <v>20873</v>
      </c>
      <c r="F9920" s="190" t="s">
        <v>20869</v>
      </c>
      <c r="G9920" s="192">
        <v>12852</v>
      </c>
      <c r="H9920" s="191">
        <v>219.33</v>
      </c>
      <c r="I9920" s="188">
        <v>58.596635207221993</v>
      </c>
      <c r="J9920" s="192">
        <v>13365.17</v>
      </c>
      <c r="K9920" s="191">
        <v>223.61</v>
      </c>
      <c r="L9920" s="193">
        <v>59.770001341621573</v>
      </c>
    </row>
    <row r="9921" spans="1:12" x14ac:dyDescent="0.25">
      <c r="A9921" s="239" t="s">
        <v>20423</v>
      </c>
      <c r="B9921" s="189" t="s">
        <v>7087</v>
      </c>
      <c r="C9921" s="190" t="s">
        <v>7599</v>
      </c>
      <c r="D9921" s="190" t="s">
        <v>4184</v>
      </c>
      <c r="E9921" s="190" t="s">
        <v>20873</v>
      </c>
      <c r="F9921" s="190" t="s">
        <v>20869</v>
      </c>
      <c r="G9921" s="192">
        <v>8240</v>
      </c>
      <c r="H9921" s="191">
        <v>242.38</v>
      </c>
      <c r="I9921" s="188">
        <v>33.996204307286078</v>
      </c>
      <c r="J9921" s="192">
        <v>9580</v>
      </c>
      <c r="K9921" s="191">
        <v>239.83</v>
      </c>
      <c r="L9921" s="193">
        <v>39.944961014051621</v>
      </c>
    </row>
    <row r="9922" spans="1:12" x14ac:dyDescent="0.25">
      <c r="A9922" s="239" t="s">
        <v>20424</v>
      </c>
      <c r="B9922" s="189" t="s">
        <v>7087</v>
      </c>
      <c r="C9922" s="190" t="s">
        <v>7599</v>
      </c>
      <c r="D9922" s="190" t="s">
        <v>4185</v>
      </c>
      <c r="E9922" s="190" t="s">
        <v>20873</v>
      </c>
      <c r="F9922" s="190" t="s">
        <v>20869</v>
      </c>
      <c r="G9922" s="192">
        <v>2823.73</v>
      </c>
      <c r="H9922" s="191">
        <v>180.2</v>
      </c>
      <c r="I9922" s="188">
        <v>15.669977802441732</v>
      </c>
      <c r="J9922" s="192">
        <v>2889.93</v>
      </c>
      <c r="K9922" s="191">
        <v>184.48</v>
      </c>
      <c r="L9922" s="193">
        <v>15.665275368603643</v>
      </c>
    </row>
    <row r="9923" spans="1:12" x14ac:dyDescent="0.25">
      <c r="A9923" s="239" t="s">
        <v>20425</v>
      </c>
      <c r="B9923" s="189" t="s">
        <v>7087</v>
      </c>
      <c r="C9923" s="190" t="s">
        <v>7599</v>
      </c>
      <c r="D9923" s="190" t="s">
        <v>4186</v>
      </c>
      <c r="E9923" s="190" t="s">
        <v>20873</v>
      </c>
      <c r="F9923" s="190" t="s">
        <v>20869</v>
      </c>
      <c r="G9923" s="192">
        <v>6500</v>
      </c>
      <c r="H9923" s="191">
        <v>208.56</v>
      </c>
      <c r="I9923" s="188">
        <v>31.16609129267357</v>
      </c>
      <c r="J9923" s="192">
        <v>6500</v>
      </c>
      <c r="K9923" s="191">
        <v>204.93</v>
      </c>
      <c r="L9923" s="193">
        <v>31.718147660176644</v>
      </c>
    </row>
    <row r="9924" spans="1:12" x14ac:dyDescent="0.25">
      <c r="A9924" s="239" t="s">
        <v>20426</v>
      </c>
      <c r="B9924" s="189" t="s">
        <v>7087</v>
      </c>
      <c r="C9924" s="190" t="s">
        <v>7599</v>
      </c>
      <c r="D9924" s="190" t="s">
        <v>4187</v>
      </c>
      <c r="E9924" s="190" t="s">
        <v>20873</v>
      </c>
      <c r="F9924" s="190" t="s">
        <v>20869</v>
      </c>
      <c r="G9924" s="192">
        <v>1400</v>
      </c>
      <c r="H9924" s="191">
        <v>100.8</v>
      </c>
      <c r="I9924" s="188">
        <v>13.888888888888889</v>
      </c>
      <c r="J9924" s="192">
        <v>1434.42</v>
      </c>
      <c r="K9924" s="191">
        <v>101.43</v>
      </c>
      <c r="L9924" s="193">
        <v>14.141969831410824</v>
      </c>
    </row>
    <row r="9925" spans="1:12" x14ac:dyDescent="0.25">
      <c r="A9925" s="239" t="s">
        <v>20427</v>
      </c>
      <c r="B9925" s="189" t="s">
        <v>7087</v>
      </c>
      <c r="C9925" s="190" t="s">
        <v>7599</v>
      </c>
      <c r="D9925" s="190" t="s">
        <v>4188</v>
      </c>
      <c r="E9925" s="190" t="s">
        <v>20873</v>
      </c>
      <c r="F9925" s="190" t="s">
        <v>20869</v>
      </c>
      <c r="G9925" s="192">
        <v>443.7</v>
      </c>
      <c r="H9925" s="191">
        <v>60.45</v>
      </c>
      <c r="I9925" s="188">
        <v>7.3399503722084365</v>
      </c>
      <c r="J9925" s="192">
        <v>563.41</v>
      </c>
      <c r="K9925" s="191">
        <v>59.78</v>
      </c>
      <c r="L9925" s="193">
        <v>9.4247239879558382</v>
      </c>
    </row>
    <row r="9926" spans="1:12" x14ac:dyDescent="0.25">
      <c r="A9926" s="239" t="s">
        <v>20428</v>
      </c>
      <c r="B9926" s="189" t="s">
        <v>7087</v>
      </c>
      <c r="C9926" s="190" t="s">
        <v>7599</v>
      </c>
      <c r="D9926" s="190" t="s">
        <v>4189</v>
      </c>
      <c r="E9926" s="190" t="s">
        <v>20873</v>
      </c>
      <c r="F9926" s="190" t="s">
        <v>20869</v>
      </c>
      <c r="G9926" s="192">
        <v>77828.75</v>
      </c>
      <c r="H9926" s="191">
        <v>1364.22</v>
      </c>
      <c r="I9926" s="188">
        <v>57.0499992669804</v>
      </c>
      <c r="J9926" s="192">
        <v>82038.69</v>
      </c>
      <c r="K9926" s="191">
        <v>1407.82</v>
      </c>
      <c r="L9926" s="193">
        <v>58.273564802318482</v>
      </c>
    </row>
    <row r="9927" spans="1:12" x14ac:dyDescent="0.25">
      <c r="A9927" s="239" t="s">
        <v>20429</v>
      </c>
      <c r="B9927" s="189" t="s">
        <v>7087</v>
      </c>
      <c r="C9927" s="190" t="s">
        <v>7599</v>
      </c>
      <c r="D9927" s="190" t="s">
        <v>4190</v>
      </c>
      <c r="E9927" s="190" t="s">
        <v>20873</v>
      </c>
      <c r="F9927" s="190" t="s">
        <v>20869</v>
      </c>
      <c r="G9927" s="192">
        <v>6500</v>
      </c>
      <c r="H9927" s="191">
        <v>351.77</v>
      </c>
      <c r="I9927" s="188">
        <v>18.477982772834523</v>
      </c>
      <c r="J9927" s="192">
        <v>7258.88</v>
      </c>
      <c r="K9927" s="191">
        <v>355.83</v>
      </c>
      <c r="L9927" s="193">
        <v>20.399853862799652</v>
      </c>
    </row>
    <row r="9928" spans="1:12" x14ac:dyDescent="0.25">
      <c r="A9928" s="239" t="s">
        <v>20430</v>
      </c>
      <c r="B9928" s="189" t="s">
        <v>7087</v>
      </c>
      <c r="C9928" s="190" t="s">
        <v>7599</v>
      </c>
      <c r="D9928" s="190" t="s">
        <v>4191</v>
      </c>
      <c r="E9928" s="190" t="s">
        <v>20873</v>
      </c>
      <c r="F9928" s="190" t="s">
        <v>20869</v>
      </c>
      <c r="G9928" s="192">
        <v>14107.21</v>
      </c>
      <c r="H9928" s="191">
        <v>547.64</v>
      </c>
      <c r="I9928" s="188">
        <v>25.760006573661528</v>
      </c>
      <c r="J9928" s="192">
        <v>16000</v>
      </c>
      <c r="K9928" s="191">
        <v>563.96</v>
      </c>
      <c r="L9928" s="193">
        <v>28.370806440173059</v>
      </c>
    </row>
    <row r="9929" spans="1:12" x14ac:dyDescent="0.25">
      <c r="A9929" s="239" t="s">
        <v>20431</v>
      </c>
      <c r="B9929" s="189" t="s">
        <v>7087</v>
      </c>
      <c r="C9929" s="190" t="s">
        <v>7599</v>
      </c>
      <c r="D9929" s="190" t="s">
        <v>4192</v>
      </c>
      <c r="E9929" s="190" t="s">
        <v>20873</v>
      </c>
      <c r="F9929" s="190" t="s">
        <v>20869</v>
      </c>
      <c r="G9929" s="192">
        <v>5000</v>
      </c>
      <c r="H9929" s="191">
        <v>142.54</v>
      </c>
      <c r="I9929" s="188">
        <v>35.077872877788693</v>
      </c>
      <c r="J9929" s="192">
        <v>5454.4</v>
      </c>
      <c r="K9929" s="191">
        <v>142.28</v>
      </c>
      <c r="L9929" s="193">
        <v>38.335676131571546</v>
      </c>
    </row>
    <row r="9930" spans="1:12" x14ac:dyDescent="0.25">
      <c r="A9930" s="239" t="s">
        <v>20432</v>
      </c>
      <c r="B9930" s="189" t="s">
        <v>7087</v>
      </c>
      <c r="C9930" s="190" t="s">
        <v>7599</v>
      </c>
      <c r="D9930" s="190" t="s">
        <v>4193</v>
      </c>
      <c r="E9930" s="190" t="s">
        <v>20873</v>
      </c>
      <c r="F9930" s="190" t="s">
        <v>20869</v>
      </c>
      <c r="G9930" s="192">
        <v>2050</v>
      </c>
      <c r="H9930" s="191">
        <v>80.7</v>
      </c>
      <c r="I9930" s="188">
        <v>25.402726146220569</v>
      </c>
      <c r="J9930" s="192">
        <v>2050</v>
      </c>
      <c r="K9930" s="191">
        <v>76.63</v>
      </c>
      <c r="L9930" s="193">
        <v>26.75192483361608</v>
      </c>
    </row>
    <row r="9931" spans="1:12" x14ac:dyDescent="0.25">
      <c r="A9931" s="239" t="s">
        <v>20433</v>
      </c>
      <c r="B9931" s="189" t="s">
        <v>7087</v>
      </c>
      <c r="C9931" s="190" t="s">
        <v>7599</v>
      </c>
      <c r="D9931" s="190" t="s">
        <v>3233</v>
      </c>
      <c r="E9931" s="190" t="s">
        <v>20873</v>
      </c>
      <c r="F9931" s="190" t="s">
        <v>20869</v>
      </c>
      <c r="G9931" s="192">
        <v>163791.53</v>
      </c>
      <c r="H9931" s="191">
        <v>1580.21</v>
      </c>
      <c r="I9931" s="188">
        <v>103.65174881819505</v>
      </c>
      <c r="J9931" s="192">
        <v>171902</v>
      </c>
      <c r="K9931" s="191">
        <v>1625.95</v>
      </c>
      <c r="L9931" s="193">
        <v>105.72403825455888</v>
      </c>
    </row>
    <row r="9932" spans="1:12" x14ac:dyDescent="0.25">
      <c r="A9932" s="239" t="s">
        <v>20434</v>
      </c>
      <c r="B9932" s="189" t="s">
        <v>7087</v>
      </c>
      <c r="C9932" s="190" t="s">
        <v>7599</v>
      </c>
      <c r="D9932" s="190" t="s">
        <v>3234</v>
      </c>
      <c r="E9932" s="190" t="s">
        <v>20873</v>
      </c>
      <c r="F9932" s="190" t="s">
        <v>20869</v>
      </c>
      <c r="G9932" s="192">
        <v>5420</v>
      </c>
      <c r="H9932" s="191">
        <v>142.34</v>
      </c>
      <c r="I9932" s="188">
        <v>38.077841787269918</v>
      </c>
      <c r="J9932" s="192">
        <v>5342</v>
      </c>
      <c r="K9932" s="191">
        <v>143.16999999999999</v>
      </c>
      <c r="L9932" s="193">
        <v>37.312286093455334</v>
      </c>
    </row>
    <row r="9933" spans="1:12" x14ac:dyDescent="0.25">
      <c r="A9933" s="239" t="s">
        <v>20435</v>
      </c>
      <c r="B9933" s="189" t="s">
        <v>7087</v>
      </c>
      <c r="C9933" s="190" t="s">
        <v>7599</v>
      </c>
      <c r="D9933" s="190" t="s">
        <v>3270</v>
      </c>
      <c r="E9933" s="190" t="s">
        <v>20873</v>
      </c>
      <c r="F9933" s="190" t="s">
        <v>20869</v>
      </c>
      <c r="G9933" s="192">
        <v>38587.74</v>
      </c>
      <c r="H9933" s="191">
        <v>902.81</v>
      </c>
      <c r="I9933" s="188">
        <v>42.741817215139399</v>
      </c>
      <c r="J9933" s="192">
        <v>44646.03</v>
      </c>
      <c r="K9933" s="191">
        <v>896.18</v>
      </c>
      <c r="L9933" s="193">
        <v>49.81815037157714</v>
      </c>
    </row>
    <row r="9934" spans="1:12" x14ac:dyDescent="0.25">
      <c r="A9934" s="239" t="s">
        <v>20436</v>
      </c>
      <c r="B9934" s="189" t="s">
        <v>7087</v>
      </c>
      <c r="C9934" s="190" t="s">
        <v>7599</v>
      </c>
      <c r="D9934" s="190" t="s">
        <v>3356</v>
      </c>
      <c r="E9934" s="190" t="s">
        <v>20873</v>
      </c>
      <c r="F9934" s="190" t="s">
        <v>20869</v>
      </c>
      <c r="G9934" s="192">
        <v>36406.26</v>
      </c>
      <c r="H9934" s="191">
        <v>1494.51</v>
      </c>
      <c r="I9934" s="188">
        <v>24.359997591183735</v>
      </c>
      <c r="J9934" s="192">
        <v>44615.69</v>
      </c>
      <c r="K9934" s="191">
        <v>1519.91</v>
      </c>
      <c r="L9934" s="193">
        <v>29.35416570718003</v>
      </c>
    </row>
    <row r="9935" spans="1:12" x14ac:dyDescent="0.25">
      <c r="A9935" s="239" t="s">
        <v>20437</v>
      </c>
      <c r="B9935" s="189" t="s">
        <v>7087</v>
      </c>
      <c r="C9935" s="190" t="s">
        <v>7599</v>
      </c>
      <c r="D9935" s="190" t="s">
        <v>3357</v>
      </c>
      <c r="E9935" s="190" t="s">
        <v>20873</v>
      </c>
      <c r="F9935" s="190" t="s">
        <v>20869</v>
      </c>
      <c r="G9935" s="192">
        <v>73918</v>
      </c>
      <c r="H9935" s="191">
        <v>1923.22</v>
      </c>
      <c r="I9935" s="188">
        <v>38.434500473164796</v>
      </c>
      <c r="J9935" s="192">
        <v>80833.36</v>
      </c>
      <c r="K9935" s="191">
        <v>1968.12</v>
      </c>
      <c r="L9935" s="193">
        <v>41.071357437554624</v>
      </c>
    </row>
    <row r="9936" spans="1:12" x14ac:dyDescent="0.25">
      <c r="A9936" s="239" t="s">
        <v>20438</v>
      </c>
      <c r="B9936" s="189" t="s">
        <v>7087</v>
      </c>
      <c r="C9936" s="190" t="s">
        <v>7599</v>
      </c>
      <c r="D9936" s="190" t="s">
        <v>3358</v>
      </c>
      <c r="E9936" s="190" t="s">
        <v>20873</v>
      </c>
      <c r="F9936" s="190" t="s">
        <v>20869</v>
      </c>
      <c r="G9936" s="192">
        <v>24724.87</v>
      </c>
      <c r="H9936" s="191">
        <v>470.95</v>
      </c>
      <c r="I9936" s="188">
        <v>52.49998938316169</v>
      </c>
      <c r="J9936" s="192">
        <v>26357.73</v>
      </c>
      <c r="K9936" s="191">
        <v>469.5</v>
      </c>
      <c r="L9936" s="193">
        <v>56.14</v>
      </c>
    </row>
    <row r="9937" spans="1:12" x14ac:dyDescent="0.25">
      <c r="A9937" s="239" t="s">
        <v>20439</v>
      </c>
      <c r="B9937" s="189" t="s">
        <v>7087</v>
      </c>
      <c r="C9937" s="190" t="s">
        <v>7599</v>
      </c>
      <c r="D9937" s="190" t="s">
        <v>3359</v>
      </c>
      <c r="E9937" s="190" t="s">
        <v>20873</v>
      </c>
      <c r="F9937" s="190" t="s">
        <v>20869</v>
      </c>
      <c r="G9937" s="192">
        <v>2784.07</v>
      </c>
      <c r="H9937" s="191">
        <v>74.239999999999995</v>
      </c>
      <c r="I9937" s="188">
        <v>37.500942887931039</v>
      </c>
      <c r="J9937" s="192">
        <v>3224.65</v>
      </c>
      <c r="K9937" s="191">
        <v>70</v>
      </c>
      <c r="L9937" s="193">
        <v>46.066428571428574</v>
      </c>
    </row>
    <row r="9938" spans="1:12" x14ac:dyDescent="0.25">
      <c r="A9938" s="239" t="s">
        <v>20440</v>
      </c>
      <c r="B9938" s="189" t="s">
        <v>7087</v>
      </c>
      <c r="C9938" s="190" t="s">
        <v>7599</v>
      </c>
      <c r="D9938" s="190" t="s">
        <v>5405</v>
      </c>
      <c r="E9938" s="190" t="s">
        <v>20873</v>
      </c>
      <c r="F9938" s="190" t="s">
        <v>20869</v>
      </c>
      <c r="G9938" s="192">
        <v>1216681.2</v>
      </c>
      <c r="H9938" s="191">
        <v>13518.68</v>
      </c>
      <c r="I9938" s="188">
        <v>90</v>
      </c>
      <c r="J9938" s="192">
        <v>1432857.3</v>
      </c>
      <c r="K9938" s="191">
        <v>13646.26</v>
      </c>
      <c r="L9938" s="193">
        <v>105</v>
      </c>
    </row>
    <row r="9939" spans="1:12" x14ac:dyDescent="0.25">
      <c r="A9939" s="239" t="s">
        <v>20441</v>
      </c>
      <c r="B9939" s="189" t="s">
        <v>7087</v>
      </c>
      <c r="C9939" s="190" t="s">
        <v>7599</v>
      </c>
      <c r="D9939" s="190" t="s">
        <v>3360</v>
      </c>
      <c r="E9939" s="190" t="s">
        <v>20873</v>
      </c>
      <c r="F9939" s="190" t="s">
        <v>20869</v>
      </c>
      <c r="G9939" s="192">
        <v>1000</v>
      </c>
      <c r="H9939" s="191">
        <v>134.05000000000001</v>
      </c>
      <c r="I9939" s="188">
        <v>7.4599030212607227</v>
      </c>
      <c r="J9939" s="192">
        <v>1000</v>
      </c>
      <c r="K9939" s="191">
        <v>133.47</v>
      </c>
      <c r="L9939" s="193">
        <v>7.4923203716190905</v>
      </c>
    </row>
    <row r="9940" spans="1:12" x14ac:dyDescent="0.25">
      <c r="A9940" s="239" t="s">
        <v>20442</v>
      </c>
      <c r="B9940" s="189" t="s">
        <v>7087</v>
      </c>
      <c r="C9940" s="190" t="s">
        <v>7599</v>
      </c>
      <c r="D9940" s="190" t="s">
        <v>3361</v>
      </c>
      <c r="E9940" s="190" t="s">
        <v>20873</v>
      </c>
      <c r="F9940" s="190" t="s">
        <v>20869</v>
      </c>
      <c r="G9940" s="192">
        <v>8435.4500000000007</v>
      </c>
      <c r="H9940" s="191">
        <v>158.77000000000001</v>
      </c>
      <c r="I9940" s="188">
        <v>53.129999370158089</v>
      </c>
      <c r="J9940" s="192">
        <v>8458.0400000000009</v>
      </c>
      <c r="K9940" s="191">
        <v>152.91</v>
      </c>
      <c r="L9940" s="193">
        <v>55.313844745275006</v>
      </c>
    </row>
    <row r="9941" spans="1:12" x14ac:dyDescent="0.25">
      <c r="A9941" s="239" t="s">
        <v>20443</v>
      </c>
      <c r="B9941" s="189" t="s">
        <v>7087</v>
      </c>
      <c r="C9941" s="190" t="s">
        <v>7599</v>
      </c>
      <c r="D9941" s="190" t="s">
        <v>3362</v>
      </c>
      <c r="E9941" s="190" t="s">
        <v>20873</v>
      </c>
      <c r="F9941" s="190" t="s">
        <v>20869</v>
      </c>
      <c r="G9941" s="192">
        <v>5396.48</v>
      </c>
      <c r="H9941" s="191">
        <v>269.68</v>
      </c>
      <c r="I9941" s="188">
        <v>20.010679323642833</v>
      </c>
      <c r="J9941" s="192">
        <v>6432.72</v>
      </c>
      <c r="K9941" s="191">
        <v>272.11</v>
      </c>
      <c r="L9941" s="193">
        <v>23.640145529381499</v>
      </c>
    </row>
    <row r="9942" spans="1:12" x14ac:dyDescent="0.25">
      <c r="A9942" s="239" t="s">
        <v>20444</v>
      </c>
      <c r="B9942" s="189" t="s">
        <v>7087</v>
      </c>
      <c r="C9942" s="190" t="s">
        <v>7599</v>
      </c>
      <c r="D9942" s="190" t="s">
        <v>3363</v>
      </c>
      <c r="E9942" s="190" t="s">
        <v>20873</v>
      </c>
      <c r="F9942" s="190" t="s">
        <v>20869</v>
      </c>
      <c r="G9942" s="192">
        <v>9452.08</v>
      </c>
      <c r="H9942" s="191">
        <v>510.31</v>
      </c>
      <c r="I9942" s="188">
        <v>18.522231584723013</v>
      </c>
      <c r="J9942" s="192">
        <v>9962</v>
      </c>
      <c r="K9942" s="191">
        <v>503.49</v>
      </c>
      <c r="L9942" s="193">
        <v>19.785894456692287</v>
      </c>
    </row>
    <row r="9943" spans="1:12" x14ac:dyDescent="0.25">
      <c r="A9943" s="239" t="s">
        <v>20445</v>
      </c>
      <c r="B9943" s="189" t="s">
        <v>7087</v>
      </c>
      <c r="C9943" s="190" t="s">
        <v>7599</v>
      </c>
      <c r="D9943" s="190" t="s">
        <v>3364</v>
      </c>
      <c r="E9943" s="190" t="s">
        <v>20873</v>
      </c>
      <c r="F9943" s="190" t="s">
        <v>20869</v>
      </c>
      <c r="G9943" s="192">
        <v>6990.09</v>
      </c>
      <c r="H9943" s="191">
        <v>368.87</v>
      </c>
      <c r="I9943" s="188">
        <v>18.950009488437662</v>
      </c>
      <c r="J9943" s="192">
        <v>8168.56</v>
      </c>
      <c r="K9943" s="191">
        <v>366.81</v>
      </c>
      <c r="L9943" s="193">
        <v>22.269185681960689</v>
      </c>
    </row>
    <row r="9944" spans="1:12" x14ac:dyDescent="0.25">
      <c r="A9944" s="239" t="s">
        <v>20446</v>
      </c>
      <c r="B9944" s="189" t="s">
        <v>7087</v>
      </c>
      <c r="C9944" s="190" t="s">
        <v>7599</v>
      </c>
      <c r="D9944" s="190" t="s">
        <v>525</v>
      </c>
      <c r="E9944" s="190" t="s">
        <v>20873</v>
      </c>
      <c r="F9944" s="190" t="s">
        <v>20869</v>
      </c>
      <c r="G9944" s="192">
        <v>3000</v>
      </c>
      <c r="H9944" s="191">
        <v>298.92</v>
      </c>
      <c r="I9944" s="188">
        <v>10.036130068245685</v>
      </c>
      <c r="J9944" s="192">
        <v>3000</v>
      </c>
      <c r="K9944" s="191">
        <v>315.33</v>
      </c>
      <c r="L9944" s="193">
        <v>9.5138426410427179</v>
      </c>
    </row>
    <row r="9945" spans="1:12" x14ac:dyDescent="0.25">
      <c r="A9945" s="239" t="s">
        <v>20447</v>
      </c>
      <c r="B9945" s="189" t="s">
        <v>7087</v>
      </c>
      <c r="C9945" s="190" t="s">
        <v>7599</v>
      </c>
      <c r="D9945" s="190" t="s">
        <v>20448</v>
      </c>
      <c r="E9945" s="190" t="s">
        <v>20873</v>
      </c>
      <c r="F9945" s="190" t="s">
        <v>20868</v>
      </c>
      <c r="G9945" s="192">
        <v>0</v>
      </c>
      <c r="H9945" s="191">
        <v>30.37</v>
      </c>
      <c r="I9945" s="188">
        <v>0</v>
      </c>
      <c r="J9945" s="192">
        <v>0</v>
      </c>
      <c r="K9945" s="191">
        <v>32.549999999999997</v>
      </c>
      <c r="L9945" s="193">
        <v>0</v>
      </c>
    </row>
    <row r="9946" spans="1:12" x14ac:dyDescent="0.25">
      <c r="A9946" s="239" t="s">
        <v>20449</v>
      </c>
      <c r="B9946" s="189" t="s">
        <v>7087</v>
      </c>
      <c r="C9946" s="190" t="s">
        <v>7599</v>
      </c>
      <c r="D9946" s="190" t="s">
        <v>526</v>
      </c>
      <c r="E9946" s="190" t="s">
        <v>20873</v>
      </c>
      <c r="F9946" s="190" t="s">
        <v>20869</v>
      </c>
      <c r="G9946" s="192">
        <v>20919.75</v>
      </c>
      <c r="H9946" s="191">
        <v>665.81</v>
      </c>
      <c r="I9946" s="188">
        <v>31.419999699614007</v>
      </c>
      <c r="J9946" s="192">
        <v>24784.84</v>
      </c>
      <c r="K9946" s="191">
        <v>679.69</v>
      </c>
      <c r="L9946" s="193">
        <v>36.464917830187289</v>
      </c>
    </row>
    <row r="9947" spans="1:12" x14ac:dyDescent="0.25">
      <c r="A9947" s="239" t="s">
        <v>20450</v>
      </c>
      <c r="B9947" s="189" t="s">
        <v>7087</v>
      </c>
      <c r="C9947" s="190" t="s">
        <v>7599</v>
      </c>
      <c r="D9947" s="190" t="s">
        <v>527</v>
      </c>
      <c r="E9947" s="190" t="s">
        <v>20873</v>
      </c>
      <c r="F9947" s="190" t="s">
        <v>20869</v>
      </c>
      <c r="G9947" s="192">
        <v>16626.02</v>
      </c>
      <c r="H9947" s="191">
        <v>710.21</v>
      </c>
      <c r="I9947" s="188">
        <v>23.41000549133355</v>
      </c>
      <c r="J9947" s="192">
        <v>17606.91</v>
      </c>
      <c r="K9947" s="191">
        <v>716.23</v>
      </c>
      <c r="L9947" s="193">
        <v>24.582759728020328</v>
      </c>
    </row>
    <row r="9948" spans="1:12" x14ac:dyDescent="0.25">
      <c r="A9948" s="239" t="s">
        <v>20451</v>
      </c>
      <c r="B9948" s="189" t="s">
        <v>7087</v>
      </c>
      <c r="C9948" s="190" t="s">
        <v>7599</v>
      </c>
      <c r="D9948" s="190" t="s">
        <v>528</v>
      </c>
      <c r="E9948" s="190" t="s">
        <v>20873</v>
      </c>
      <c r="F9948" s="190" t="s">
        <v>20869</v>
      </c>
      <c r="G9948" s="192">
        <v>487.91</v>
      </c>
      <c r="H9948" s="191">
        <v>59.94</v>
      </c>
      <c r="I9948" s="188">
        <v>8.1399733066399733</v>
      </c>
      <c r="J9948" s="192">
        <v>492.14</v>
      </c>
      <c r="K9948" s="191">
        <v>58.95</v>
      </c>
      <c r="L9948" s="193">
        <v>8.3484308736217123</v>
      </c>
    </row>
    <row r="9949" spans="1:12" x14ac:dyDescent="0.25">
      <c r="A9949" s="239" t="s">
        <v>20452</v>
      </c>
      <c r="B9949" s="189" t="s">
        <v>7087</v>
      </c>
      <c r="C9949" s="190" t="s">
        <v>7599</v>
      </c>
      <c r="D9949" s="190" t="s">
        <v>529</v>
      </c>
      <c r="E9949" s="190" t="s">
        <v>20873</v>
      </c>
      <c r="F9949" s="190" t="s">
        <v>20869</v>
      </c>
      <c r="G9949" s="192">
        <v>3974.62</v>
      </c>
      <c r="H9949" s="191">
        <v>214.15</v>
      </c>
      <c r="I9949" s="188">
        <v>18.559981321503617</v>
      </c>
      <c r="J9949" s="192">
        <v>4228.51</v>
      </c>
      <c r="K9949" s="191">
        <v>222.46</v>
      </c>
      <c r="L9949" s="193">
        <v>19.007956486559383</v>
      </c>
    </row>
    <row r="9950" spans="1:12" x14ac:dyDescent="0.25">
      <c r="A9950" s="239" t="s">
        <v>20453</v>
      </c>
      <c r="B9950" s="189" t="s">
        <v>7087</v>
      </c>
      <c r="C9950" s="190" t="s">
        <v>7599</v>
      </c>
      <c r="D9950" s="190" t="s">
        <v>530</v>
      </c>
      <c r="E9950" s="190" t="s">
        <v>20873</v>
      </c>
      <c r="F9950" s="190" t="s">
        <v>20869</v>
      </c>
      <c r="G9950" s="192">
        <v>3492.6</v>
      </c>
      <c r="H9950" s="191">
        <v>214.72</v>
      </c>
      <c r="I9950" s="188">
        <v>16.265834575260804</v>
      </c>
      <c r="J9950" s="192">
        <v>3495.19</v>
      </c>
      <c r="K9950" s="191">
        <v>210.53</v>
      </c>
      <c r="L9950" s="193">
        <v>16.601861967415569</v>
      </c>
    </row>
    <row r="9951" spans="1:12" x14ac:dyDescent="0.25">
      <c r="A9951" s="239" t="s">
        <v>20454</v>
      </c>
      <c r="B9951" s="189" t="s">
        <v>7087</v>
      </c>
      <c r="C9951" s="190" t="s">
        <v>7599</v>
      </c>
      <c r="D9951" s="190" t="s">
        <v>8085</v>
      </c>
      <c r="E9951" s="190" t="s">
        <v>20873</v>
      </c>
      <c r="F9951" s="190" t="s">
        <v>20869</v>
      </c>
      <c r="G9951" s="192">
        <v>13397.86</v>
      </c>
      <c r="H9951" s="191">
        <v>680.44</v>
      </c>
      <c r="I9951" s="188">
        <v>19.689994709305743</v>
      </c>
      <c r="J9951" s="192">
        <v>14075</v>
      </c>
      <c r="K9951" s="191">
        <v>694.21</v>
      </c>
      <c r="L9951" s="193">
        <v>20.274844787600294</v>
      </c>
    </row>
    <row r="9952" spans="1:12" x14ac:dyDescent="0.25">
      <c r="A9952" s="239" t="s">
        <v>20455</v>
      </c>
      <c r="B9952" s="189" t="s">
        <v>7087</v>
      </c>
      <c r="C9952" s="190" t="s">
        <v>7599</v>
      </c>
      <c r="D9952" s="190" t="s">
        <v>531</v>
      </c>
      <c r="E9952" s="190" t="s">
        <v>20873</v>
      </c>
      <c r="F9952" s="190" t="s">
        <v>20869</v>
      </c>
      <c r="G9952" s="192">
        <v>11064</v>
      </c>
      <c r="H9952" s="191">
        <v>912.03</v>
      </c>
      <c r="I9952" s="188">
        <v>12.131179895398178</v>
      </c>
      <c r="J9952" s="192">
        <v>11276</v>
      </c>
      <c r="K9952" s="191">
        <v>929.67</v>
      </c>
      <c r="L9952" s="193">
        <v>12.129035033936773</v>
      </c>
    </row>
    <row r="9953" spans="1:12" x14ac:dyDescent="0.25">
      <c r="A9953" s="239" t="s">
        <v>20456</v>
      </c>
      <c r="B9953" s="189" t="s">
        <v>7087</v>
      </c>
      <c r="C9953" s="190" t="s">
        <v>7599</v>
      </c>
      <c r="D9953" s="190" t="s">
        <v>532</v>
      </c>
      <c r="E9953" s="190" t="s">
        <v>20873</v>
      </c>
      <c r="F9953" s="190" t="s">
        <v>20869</v>
      </c>
      <c r="G9953" s="192">
        <v>1936.03</v>
      </c>
      <c r="H9953" s="191">
        <v>81.040000000000006</v>
      </c>
      <c r="I9953" s="188">
        <v>23.889807502467914</v>
      </c>
      <c r="J9953" s="192">
        <v>2458.42</v>
      </c>
      <c r="K9953" s="191">
        <v>80.540000000000006</v>
      </c>
      <c r="L9953" s="193">
        <v>30.524211571889744</v>
      </c>
    </row>
    <row r="9954" spans="1:12" x14ac:dyDescent="0.25">
      <c r="A9954" s="239" t="s">
        <v>20457</v>
      </c>
      <c r="B9954" s="189" t="s">
        <v>7087</v>
      </c>
      <c r="C9954" s="190" t="s">
        <v>7599</v>
      </c>
      <c r="D9954" s="190" t="s">
        <v>533</v>
      </c>
      <c r="E9954" s="190" t="s">
        <v>20873</v>
      </c>
      <c r="F9954" s="190" t="s">
        <v>20869</v>
      </c>
      <c r="G9954" s="192">
        <v>4294.45</v>
      </c>
      <c r="H9954" s="191">
        <v>253.88</v>
      </c>
      <c r="I9954" s="188">
        <v>16.915274933039232</v>
      </c>
      <c r="J9954" s="192">
        <v>5366.39</v>
      </c>
      <c r="K9954" s="191">
        <v>250.29</v>
      </c>
      <c r="L9954" s="193">
        <v>21.440688800990852</v>
      </c>
    </row>
    <row r="9955" spans="1:12" x14ac:dyDescent="0.25">
      <c r="A9955" s="239" t="s">
        <v>20458</v>
      </c>
      <c r="B9955" s="189" t="s">
        <v>7087</v>
      </c>
      <c r="C9955" s="190" t="s">
        <v>7599</v>
      </c>
      <c r="D9955" s="190" t="s">
        <v>2555</v>
      </c>
      <c r="E9955" s="190" t="s">
        <v>20873</v>
      </c>
      <c r="F9955" s="190" t="s">
        <v>20869</v>
      </c>
      <c r="G9955" s="192">
        <v>3336.66</v>
      </c>
      <c r="H9955" s="191">
        <v>125.25</v>
      </c>
      <c r="I9955" s="188">
        <v>26.64</v>
      </c>
      <c r="J9955" s="192">
        <v>3037.33</v>
      </c>
      <c r="K9955" s="191">
        <v>132.85</v>
      </c>
      <c r="L9955" s="193">
        <v>22.862852841550623</v>
      </c>
    </row>
    <row r="9956" spans="1:12" x14ac:dyDescent="0.25">
      <c r="A9956" s="239" t="s">
        <v>20459</v>
      </c>
      <c r="B9956" s="189" t="s">
        <v>7087</v>
      </c>
      <c r="C9956" s="190" t="s">
        <v>7599</v>
      </c>
      <c r="D9956" s="190" t="s">
        <v>7743</v>
      </c>
      <c r="E9956" s="190" t="s">
        <v>20873</v>
      </c>
      <c r="F9956" s="190" t="s">
        <v>20869</v>
      </c>
      <c r="G9956" s="192">
        <v>20809.599999999999</v>
      </c>
      <c r="H9956" s="191">
        <v>663.36</v>
      </c>
      <c r="I9956" s="188">
        <v>31.369995176073321</v>
      </c>
      <c r="J9956" s="192">
        <v>20757.53</v>
      </c>
      <c r="K9956" s="191">
        <v>661.7</v>
      </c>
      <c r="L9956" s="193">
        <v>31.370001511258874</v>
      </c>
    </row>
    <row r="9957" spans="1:12" x14ac:dyDescent="0.25">
      <c r="A9957" s="239" t="s">
        <v>20460</v>
      </c>
      <c r="B9957" s="189" t="s">
        <v>7087</v>
      </c>
      <c r="C9957" s="190" t="s">
        <v>7599</v>
      </c>
      <c r="D9957" s="190" t="s">
        <v>534</v>
      </c>
      <c r="E9957" s="190" t="s">
        <v>20873</v>
      </c>
      <c r="F9957" s="190" t="s">
        <v>20869</v>
      </c>
      <c r="G9957" s="192">
        <v>18858.36</v>
      </c>
      <c r="H9957" s="191">
        <v>417.59</v>
      </c>
      <c r="I9957" s="188">
        <v>45.15998946334922</v>
      </c>
      <c r="J9957" s="192">
        <v>19032.68</v>
      </c>
      <c r="K9957" s="191">
        <v>421.45</v>
      </c>
      <c r="L9957" s="193">
        <v>45.159995254478588</v>
      </c>
    </row>
    <row r="9958" spans="1:12" x14ac:dyDescent="0.25">
      <c r="A9958" s="239" t="s">
        <v>20461</v>
      </c>
      <c r="B9958" s="189" t="s">
        <v>7087</v>
      </c>
      <c r="C9958" s="190" t="s">
        <v>7599</v>
      </c>
      <c r="D9958" s="190" t="s">
        <v>535</v>
      </c>
      <c r="E9958" s="190" t="s">
        <v>20873</v>
      </c>
      <c r="F9958" s="190" t="s">
        <v>20869</v>
      </c>
      <c r="G9958" s="192">
        <v>4727.96</v>
      </c>
      <c r="H9958" s="191">
        <v>232.79</v>
      </c>
      <c r="I9958" s="188">
        <v>20.309978950985869</v>
      </c>
      <c r="J9958" s="192">
        <v>4323.18</v>
      </c>
      <c r="K9958" s="191">
        <v>233.92</v>
      </c>
      <c r="L9958" s="193">
        <v>18.481446648426815</v>
      </c>
    </row>
    <row r="9959" spans="1:12" x14ac:dyDescent="0.25">
      <c r="A9959" s="239" t="s">
        <v>20462</v>
      </c>
      <c r="B9959" s="189" t="s">
        <v>7087</v>
      </c>
      <c r="C9959" s="190" t="s">
        <v>7599</v>
      </c>
      <c r="D9959" s="190" t="s">
        <v>536</v>
      </c>
      <c r="E9959" s="190" t="s">
        <v>20873</v>
      </c>
      <c r="F9959" s="190" t="s">
        <v>20869</v>
      </c>
      <c r="G9959" s="192">
        <v>904.5</v>
      </c>
      <c r="H9959" s="191">
        <v>90.45</v>
      </c>
      <c r="I9959" s="188">
        <v>10</v>
      </c>
      <c r="J9959" s="192">
        <v>911.3</v>
      </c>
      <c r="K9959" s="191">
        <v>91.13</v>
      </c>
      <c r="L9959" s="193">
        <v>10</v>
      </c>
    </row>
    <row r="9960" spans="1:12" x14ac:dyDescent="0.25">
      <c r="A9960" s="239" t="s">
        <v>20463</v>
      </c>
      <c r="B9960" s="189" t="s">
        <v>7087</v>
      </c>
      <c r="C9960" s="190" t="s">
        <v>7599</v>
      </c>
      <c r="D9960" s="190" t="s">
        <v>6734</v>
      </c>
      <c r="E9960" s="190" t="s">
        <v>20873</v>
      </c>
      <c r="F9960" s="190" t="s">
        <v>20869</v>
      </c>
      <c r="G9960" s="192">
        <v>0</v>
      </c>
      <c r="H9960" s="191">
        <v>84.15</v>
      </c>
      <c r="I9960" s="188">
        <v>0</v>
      </c>
      <c r="J9960" s="192">
        <v>500</v>
      </c>
      <c r="K9960" s="191">
        <v>81.8</v>
      </c>
      <c r="L9960" s="193">
        <v>6.1124694376528117</v>
      </c>
    </row>
    <row r="9961" spans="1:12" x14ac:dyDescent="0.25">
      <c r="A9961" s="239" t="s">
        <v>20464</v>
      </c>
      <c r="B9961" s="189" t="s">
        <v>7087</v>
      </c>
      <c r="C9961" s="190" t="s">
        <v>7599</v>
      </c>
      <c r="D9961" s="190" t="s">
        <v>537</v>
      </c>
      <c r="E9961" s="190" t="s">
        <v>20873</v>
      </c>
      <c r="F9961" s="190" t="s">
        <v>20869</v>
      </c>
      <c r="G9961" s="192">
        <v>1844</v>
      </c>
      <c r="H9961" s="191">
        <v>92.85</v>
      </c>
      <c r="I9961" s="188">
        <v>19.859989229940766</v>
      </c>
      <c r="J9961" s="192">
        <v>1838.1</v>
      </c>
      <c r="K9961" s="191">
        <v>91.7</v>
      </c>
      <c r="L9961" s="193">
        <v>20.044711014176663</v>
      </c>
    </row>
    <row r="9962" spans="1:12" x14ac:dyDescent="0.25">
      <c r="A9962" s="239" t="s">
        <v>20465</v>
      </c>
      <c r="B9962" s="189" t="s">
        <v>7087</v>
      </c>
      <c r="C9962" s="190" t="s">
        <v>7599</v>
      </c>
      <c r="D9962" s="190" t="s">
        <v>20466</v>
      </c>
      <c r="E9962" s="190" t="s">
        <v>20873</v>
      </c>
      <c r="F9962" s="190" t="s">
        <v>20868</v>
      </c>
      <c r="G9962" s="192">
        <v>0</v>
      </c>
      <c r="H9962" s="191">
        <v>30.04</v>
      </c>
      <c r="I9962" s="188">
        <v>0</v>
      </c>
      <c r="J9962" s="192">
        <v>0</v>
      </c>
      <c r="K9962" s="191">
        <v>28.2</v>
      </c>
      <c r="L9962" s="193">
        <v>0</v>
      </c>
    </row>
    <row r="9963" spans="1:12" x14ac:dyDescent="0.25">
      <c r="A9963" s="239" t="s">
        <v>20467</v>
      </c>
      <c r="B9963" s="189" t="s">
        <v>7087</v>
      </c>
      <c r="C9963" s="190" t="s">
        <v>7599</v>
      </c>
      <c r="D9963" s="190" t="s">
        <v>538</v>
      </c>
      <c r="E9963" s="190" t="s">
        <v>20873</v>
      </c>
      <c r="F9963" s="190" t="s">
        <v>20869</v>
      </c>
      <c r="G9963" s="192">
        <v>8086.92</v>
      </c>
      <c r="H9963" s="191">
        <v>402.6</v>
      </c>
      <c r="I9963" s="188">
        <v>20.086736214605065</v>
      </c>
      <c r="J9963" s="192">
        <v>8699.57</v>
      </c>
      <c r="K9963" s="191">
        <v>433.03</v>
      </c>
      <c r="L9963" s="193">
        <v>20.089993764866175</v>
      </c>
    </row>
    <row r="9964" spans="1:12" x14ac:dyDescent="0.25">
      <c r="A9964" s="239" t="s">
        <v>20468</v>
      </c>
      <c r="B9964" s="189" t="s">
        <v>7087</v>
      </c>
      <c r="C9964" s="190" t="s">
        <v>7599</v>
      </c>
      <c r="D9964" s="190" t="s">
        <v>539</v>
      </c>
      <c r="E9964" s="190" t="s">
        <v>20873</v>
      </c>
      <c r="F9964" s="190" t="s">
        <v>20869</v>
      </c>
      <c r="G9964" s="192">
        <v>1000</v>
      </c>
      <c r="H9964" s="191">
        <v>133.22999999999999</v>
      </c>
      <c r="I9964" s="188">
        <v>7.5058170081813413</v>
      </c>
      <c r="J9964" s="192">
        <v>1200</v>
      </c>
      <c r="K9964" s="191">
        <v>134.32</v>
      </c>
      <c r="L9964" s="193">
        <v>8.9338892197736754</v>
      </c>
    </row>
    <row r="9965" spans="1:12" x14ac:dyDescent="0.25">
      <c r="A9965" s="239" t="s">
        <v>20469</v>
      </c>
      <c r="B9965" s="189" t="s">
        <v>7087</v>
      </c>
      <c r="C9965" s="190" t="s">
        <v>7599</v>
      </c>
      <c r="D9965" s="190" t="s">
        <v>540</v>
      </c>
      <c r="E9965" s="190" t="s">
        <v>20873</v>
      </c>
      <c r="F9965" s="190" t="s">
        <v>20869</v>
      </c>
      <c r="G9965" s="192">
        <v>11266.49</v>
      </c>
      <c r="H9965" s="191">
        <v>300.52</v>
      </c>
      <c r="I9965" s="188">
        <v>37.489984027685345</v>
      </c>
      <c r="J9965" s="192">
        <v>10523.22</v>
      </c>
      <c r="K9965" s="191">
        <v>297.88</v>
      </c>
      <c r="L9965" s="193">
        <v>35.327044447428491</v>
      </c>
    </row>
    <row r="9966" spans="1:12" x14ac:dyDescent="0.25">
      <c r="A9966" s="239" t="s">
        <v>20470</v>
      </c>
      <c r="B9966" s="189" t="s">
        <v>7087</v>
      </c>
      <c r="C9966" s="190" t="s">
        <v>7599</v>
      </c>
      <c r="D9966" s="190" t="s">
        <v>541</v>
      </c>
      <c r="E9966" s="190" t="s">
        <v>20873</v>
      </c>
      <c r="F9966" s="190" t="s">
        <v>20869</v>
      </c>
      <c r="G9966" s="192">
        <v>2171.5500000000002</v>
      </c>
      <c r="H9966" s="191">
        <v>103.63</v>
      </c>
      <c r="I9966" s="188">
        <v>20.9548393322397</v>
      </c>
      <c r="J9966" s="192">
        <v>2247.5500000000002</v>
      </c>
      <c r="K9966" s="191">
        <v>99.71</v>
      </c>
      <c r="L9966" s="193">
        <v>22.540868518704247</v>
      </c>
    </row>
    <row r="9967" spans="1:12" x14ac:dyDescent="0.25">
      <c r="A9967" s="239" t="s">
        <v>20471</v>
      </c>
      <c r="B9967" s="189" t="s">
        <v>7087</v>
      </c>
      <c r="C9967" s="190" t="s">
        <v>7599</v>
      </c>
      <c r="D9967" s="190" t="s">
        <v>542</v>
      </c>
      <c r="E9967" s="190" t="s">
        <v>20873</v>
      </c>
      <c r="F9967" s="190" t="s">
        <v>20869</v>
      </c>
      <c r="G9967" s="192">
        <v>5785</v>
      </c>
      <c r="H9967" s="191">
        <v>138.6</v>
      </c>
      <c r="I9967" s="188">
        <v>41.738816738816737</v>
      </c>
      <c r="J9967" s="192">
        <v>6379</v>
      </c>
      <c r="K9967" s="191">
        <v>136.65</v>
      </c>
      <c r="L9967" s="193">
        <v>46.681302597877789</v>
      </c>
    </row>
    <row r="9968" spans="1:12" x14ac:dyDescent="0.25">
      <c r="A9968" s="239" t="s">
        <v>20472</v>
      </c>
      <c r="B9968" s="189" t="s">
        <v>7087</v>
      </c>
      <c r="C9968" s="190" t="s">
        <v>7599</v>
      </c>
      <c r="D9968" s="190" t="s">
        <v>20473</v>
      </c>
      <c r="E9968" s="190" t="s">
        <v>20873</v>
      </c>
      <c r="F9968" s="190" t="s">
        <v>20868</v>
      </c>
      <c r="G9968" s="192">
        <v>0</v>
      </c>
      <c r="H9968" s="191">
        <v>51.58</v>
      </c>
      <c r="I9968" s="188">
        <v>0</v>
      </c>
      <c r="J9968" s="192">
        <v>0</v>
      </c>
      <c r="K9968" s="191">
        <v>53.5</v>
      </c>
      <c r="L9968" s="193">
        <v>0</v>
      </c>
    </row>
    <row r="9969" spans="1:12" x14ac:dyDescent="0.25">
      <c r="A9969" s="239" t="s">
        <v>20474</v>
      </c>
      <c r="B9969" s="189" t="s">
        <v>7087</v>
      </c>
      <c r="C9969" s="190" t="s">
        <v>7599</v>
      </c>
      <c r="D9969" s="190" t="s">
        <v>543</v>
      </c>
      <c r="E9969" s="190" t="s">
        <v>20873</v>
      </c>
      <c r="F9969" s="190" t="s">
        <v>20869</v>
      </c>
      <c r="G9969" s="192">
        <v>195000</v>
      </c>
      <c r="H9969" s="191">
        <v>1933.79</v>
      </c>
      <c r="I9969" s="188">
        <v>100.83825027536599</v>
      </c>
      <c r="J9969" s="192">
        <v>201023.13</v>
      </c>
      <c r="K9969" s="191">
        <v>1938.84</v>
      </c>
      <c r="L9969" s="193">
        <v>103.68216562480659</v>
      </c>
    </row>
    <row r="9970" spans="1:12" x14ac:dyDescent="0.25">
      <c r="A9970" s="239" t="s">
        <v>20475</v>
      </c>
      <c r="B9970" s="189" t="s">
        <v>7087</v>
      </c>
      <c r="C9970" s="190" t="s">
        <v>7599</v>
      </c>
      <c r="D9970" s="190" t="s">
        <v>544</v>
      </c>
      <c r="E9970" s="190" t="s">
        <v>20873</v>
      </c>
      <c r="F9970" s="190" t="s">
        <v>20869</v>
      </c>
      <c r="G9970" s="192">
        <v>6135.64</v>
      </c>
      <c r="H9970" s="191">
        <v>131.61000000000001</v>
      </c>
      <c r="I9970" s="188">
        <v>46.619861712635817</v>
      </c>
      <c r="J9970" s="192">
        <v>6250</v>
      </c>
      <c r="K9970" s="191">
        <v>131.34</v>
      </c>
      <c r="L9970" s="193">
        <v>47.586416933150602</v>
      </c>
    </row>
    <row r="9971" spans="1:12" x14ac:dyDescent="0.25">
      <c r="A9971" s="239" t="s">
        <v>20476</v>
      </c>
      <c r="B9971" s="189" t="s">
        <v>7087</v>
      </c>
      <c r="C9971" s="190" t="s">
        <v>7599</v>
      </c>
      <c r="D9971" s="190" t="s">
        <v>545</v>
      </c>
      <c r="E9971" s="190" t="s">
        <v>20873</v>
      </c>
      <c r="F9971" s="190" t="s">
        <v>20869</v>
      </c>
      <c r="G9971" s="192">
        <v>37746.19</v>
      </c>
      <c r="H9971" s="191">
        <v>821.82</v>
      </c>
      <c r="I9971" s="188">
        <v>45.929996836290186</v>
      </c>
      <c r="J9971" s="192">
        <v>44822.73</v>
      </c>
      <c r="K9971" s="191">
        <v>847.96</v>
      </c>
      <c r="L9971" s="193">
        <v>52.859486296523421</v>
      </c>
    </row>
    <row r="9972" spans="1:12" x14ac:dyDescent="0.25">
      <c r="A9972" s="239" t="s">
        <v>20477</v>
      </c>
      <c r="B9972" s="189" t="s">
        <v>7087</v>
      </c>
      <c r="C9972" s="190" t="s">
        <v>7599</v>
      </c>
      <c r="D9972" s="190" t="s">
        <v>546</v>
      </c>
      <c r="E9972" s="190" t="s">
        <v>20873</v>
      </c>
      <c r="F9972" s="190" t="s">
        <v>20869</v>
      </c>
      <c r="G9972" s="192">
        <v>3000.39</v>
      </c>
      <c r="H9972" s="191">
        <v>111.58</v>
      </c>
      <c r="I9972" s="188">
        <v>26.890034056282488</v>
      </c>
      <c r="J9972" s="192">
        <v>3600</v>
      </c>
      <c r="K9972" s="191">
        <v>112.74</v>
      </c>
      <c r="L9972" s="193">
        <v>31.931878658861098</v>
      </c>
    </row>
    <row r="9973" spans="1:12" x14ac:dyDescent="0.25">
      <c r="A9973" s="239" t="s">
        <v>20478</v>
      </c>
      <c r="B9973" s="189" t="s">
        <v>7087</v>
      </c>
      <c r="C9973" s="190" t="s">
        <v>7599</v>
      </c>
      <c r="D9973" s="190" t="s">
        <v>565</v>
      </c>
      <c r="E9973" s="190" t="s">
        <v>20873</v>
      </c>
      <c r="F9973" s="190" t="s">
        <v>20869</v>
      </c>
      <c r="G9973" s="192">
        <v>3000</v>
      </c>
      <c r="H9973" s="191">
        <v>61.54</v>
      </c>
      <c r="I9973" s="188">
        <v>48.748781280467988</v>
      </c>
      <c r="J9973" s="192">
        <v>3200</v>
      </c>
      <c r="K9973" s="191">
        <v>63.78</v>
      </c>
      <c r="L9973" s="193">
        <v>50.172467858262777</v>
      </c>
    </row>
    <row r="9974" spans="1:12" x14ac:dyDescent="0.25">
      <c r="A9974" s="239" t="s">
        <v>20479</v>
      </c>
      <c r="B9974" s="189" t="s">
        <v>7087</v>
      </c>
      <c r="C9974" s="190" t="s">
        <v>7599</v>
      </c>
      <c r="D9974" s="190" t="s">
        <v>566</v>
      </c>
      <c r="E9974" s="190" t="s">
        <v>20873</v>
      </c>
      <c r="F9974" s="190" t="s">
        <v>20869</v>
      </c>
      <c r="G9974" s="192">
        <v>1146873</v>
      </c>
      <c r="H9974" s="191">
        <v>9352.5</v>
      </c>
      <c r="I9974" s="188">
        <v>122.62742582197274</v>
      </c>
      <c r="J9974" s="192">
        <v>1326290</v>
      </c>
      <c r="K9974" s="191">
        <v>9616.6</v>
      </c>
      <c r="L9974" s="193">
        <v>137.91672732566602</v>
      </c>
    </row>
    <row r="9975" spans="1:12" x14ac:dyDescent="0.25">
      <c r="A9975" s="239" t="s">
        <v>20480</v>
      </c>
      <c r="B9975" s="189" t="s">
        <v>7087</v>
      </c>
      <c r="C9975" s="190" t="s">
        <v>7599</v>
      </c>
      <c r="D9975" s="190" t="s">
        <v>567</v>
      </c>
      <c r="E9975" s="190" t="s">
        <v>20873</v>
      </c>
      <c r="F9975" s="190" t="s">
        <v>20869</v>
      </c>
      <c r="G9975" s="192">
        <v>13213.91</v>
      </c>
      <c r="H9975" s="191">
        <v>447.02</v>
      </c>
      <c r="I9975" s="188">
        <v>29.559997315556352</v>
      </c>
      <c r="J9975" s="192">
        <v>16164.04</v>
      </c>
      <c r="K9975" s="191">
        <v>444.57</v>
      </c>
      <c r="L9975" s="193">
        <v>36.358818633735972</v>
      </c>
    </row>
    <row r="9976" spans="1:12" x14ac:dyDescent="0.25">
      <c r="A9976" s="239" t="s">
        <v>20481</v>
      </c>
      <c r="B9976" s="189" t="s">
        <v>7087</v>
      </c>
      <c r="C9976" s="190" t="s">
        <v>7599</v>
      </c>
      <c r="D9976" s="190" t="s">
        <v>8125</v>
      </c>
      <c r="E9976" s="190" t="s">
        <v>20873</v>
      </c>
      <c r="F9976" s="190" t="s">
        <v>20869</v>
      </c>
      <c r="G9976" s="192">
        <v>6000</v>
      </c>
      <c r="H9976" s="191">
        <v>164.35</v>
      </c>
      <c r="I9976" s="188">
        <v>36.507453605111046</v>
      </c>
      <c r="J9976" s="192">
        <v>6510</v>
      </c>
      <c r="K9976" s="191">
        <v>166.73</v>
      </c>
      <c r="L9976" s="193">
        <v>39.045162838121513</v>
      </c>
    </row>
    <row r="9977" spans="1:12" x14ac:dyDescent="0.25">
      <c r="A9977" s="239" t="s">
        <v>20482</v>
      </c>
      <c r="B9977" s="189" t="s">
        <v>7087</v>
      </c>
      <c r="C9977" s="190" t="s">
        <v>7599</v>
      </c>
      <c r="D9977" s="190" t="s">
        <v>3365</v>
      </c>
      <c r="E9977" s="190" t="s">
        <v>20873</v>
      </c>
      <c r="F9977" s="190" t="s">
        <v>20869</v>
      </c>
      <c r="G9977" s="192">
        <v>2800</v>
      </c>
      <c r="H9977" s="191">
        <v>84.63</v>
      </c>
      <c r="I9977" s="188">
        <v>33.085194375516956</v>
      </c>
      <c r="J9977" s="192">
        <v>3007.36</v>
      </c>
      <c r="K9977" s="191">
        <v>91.22</v>
      </c>
      <c r="L9977" s="193">
        <v>32.968208726156547</v>
      </c>
    </row>
    <row r="9978" spans="1:12" x14ac:dyDescent="0.25">
      <c r="A9978" s="239" t="s">
        <v>20483</v>
      </c>
      <c r="B9978" s="189" t="s">
        <v>7087</v>
      </c>
      <c r="C9978" s="190" t="s">
        <v>7599</v>
      </c>
      <c r="D9978" s="190" t="s">
        <v>3366</v>
      </c>
      <c r="E9978" s="190" t="s">
        <v>20873</v>
      </c>
      <c r="F9978" s="190" t="s">
        <v>20869</v>
      </c>
      <c r="G9978" s="192">
        <v>2950</v>
      </c>
      <c r="H9978" s="191">
        <v>135.27000000000001</v>
      </c>
      <c r="I9978" s="188">
        <v>21.80823538108967</v>
      </c>
      <c r="J9978" s="192">
        <v>3100.8</v>
      </c>
      <c r="K9978" s="191">
        <v>137.75</v>
      </c>
      <c r="L9978" s="193">
        <v>22.510344827586209</v>
      </c>
    </row>
    <row r="9979" spans="1:12" x14ac:dyDescent="0.25">
      <c r="A9979" s="239" t="s">
        <v>20484</v>
      </c>
      <c r="B9979" s="189" t="s">
        <v>7087</v>
      </c>
      <c r="C9979" s="190" t="s">
        <v>7599</v>
      </c>
      <c r="D9979" s="190" t="s">
        <v>3367</v>
      </c>
      <c r="E9979" s="190" t="s">
        <v>20873</v>
      </c>
      <c r="F9979" s="190" t="s">
        <v>20869</v>
      </c>
      <c r="G9979" s="192">
        <v>30882.560000000001</v>
      </c>
      <c r="H9979" s="191">
        <v>468.98</v>
      </c>
      <c r="I9979" s="188">
        <v>65.850484029169692</v>
      </c>
      <c r="J9979" s="192">
        <v>39329.67</v>
      </c>
      <c r="K9979" s="191">
        <v>475.6</v>
      </c>
      <c r="L9979" s="193">
        <v>82.694848612279216</v>
      </c>
    </row>
    <row r="9980" spans="1:12" x14ac:dyDescent="0.25">
      <c r="A9980" s="239" t="s">
        <v>20485</v>
      </c>
      <c r="B9980" s="189" t="s">
        <v>7087</v>
      </c>
      <c r="C9980" s="190" t="s">
        <v>7599</v>
      </c>
      <c r="D9980" s="190" t="s">
        <v>3368</v>
      </c>
      <c r="E9980" s="190" t="s">
        <v>20873</v>
      </c>
      <c r="F9980" s="190" t="s">
        <v>20869</v>
      </c>
      <c r="G9980" s="192">
        <v>407394</v>
      </c>
      <c r="H9980" s="191">
        <v>5527.97</v>
      </c>
      <c r="I9980" s="188">
        <v>73.696854360642334</v>
      </c>
      <c r="J9980" s="192">
        <v>454801.96</v>
      </c>
      <c r="K9980" s="191">
        <v>5609.73</v>
      </c>
      <c r="L9980" s="193">
        <v>81.073770038843236</v>
      </c>
    </row>
    <row r="9981" spans="1:12" x14ac:dyDescent="0.25">
      <c r="A9981" s="239" t="s">
        <v>20486</v>
      </c>
      <c r="B9981" s="189" t="s">
        <v>7087</v>
      </c>
      <c r="C9981" s="190" t="s">
        <v>7599</v>
      </c>
      <c r="D9981" s="190" t="s">
        <v>3369</v>
      </c>
      <c r="E9981" s="190" t="s">
        <v>20873</v>
      </c>
      <c r="F9981" s="190" t="s">
        <v>20869</v>
      </c>
      <c r="G9981" s="192">
        <v>4024.73</v>
      </c>
      <c r="H9981" s="191">
        <v>300.43</v>
      </c>
      <c r="I9981" s="188">
        <v>13.396564923609493</v>
      </c>
      <c r="J9981" s="192">
        <v>4070.58</v>
      </c>
      <c r="K9981" s="191">
        <v>302.43</v>
      </c>
      <c r="L9981" s="193">
        <v>13.459577422874714</v>
      </c>
    </row>
    <row r="9982" spans="1:12" x14ac:dyDescent="0.25">
      <c r="A9982" s="239" t="s">
        <v>20487</v>
      </c>
      <c r="B9982" s="189" t="s">
        <v>7087</v>
      </c>
      <c r="C9982" s="190" t="s">
        <v>7599</v>
      </c>
      <c r="D9982" s="190" t="s">
        <v>5251</v>
      </c>
      <c r="E9982" s="190" t="s">
        <v>20873</v>
      </c>
      <c r="F9982" s="190" t="s">
        <v>20869</v>
      </c>
      <c r="G9982" s="192">
        <v>3000</v>
      </c>
      <c r="H9982" s="191">
        <v>93.37</v>
      </c>
      <c r="I9982" s="188">
        <v>32.130234550712217</v>
      </c>
      <c r="J9982" s="192">
        <v>3158.49</v>
      </c>
      <c r="K9982" s="191">
        <v>101.69</v>
      </c>
      <c r="L9982" s="193">
        <v>31.05998623266791</v>
      </c>
    </row>
    <row r="9983" spans="1:12" x14ac:dyDescent="0.25">
      <c r="A9983" s="239" t="s">
        <v>20488</v>
      </c>
      <c r="B9983" s="189" t="s">
        <v>7087</v>
      </c>
      <c r="C9983" s="190" t="s">
        <v>7599</v>
      </c>
      <c r="D9983" s="190" t="s">
        <v>3370</v>
      </c>
      <c r="E9983" s="190" t="s">
        <v>20873</v>
      </c>
      <c r="F9983" s="190" t="s">
        <v>20869</v>
      </c>
      <c r="G9983" s="192">
        <v>2043.95</v>
      </c>
      <c r="H9983" s="191">
        <v>61.72</v>
      </c>
      <c r="I9983" s="188">
        <v>33.116493843162672</v>
      </c>
      <c r="J9983" s="192">
        <v>2689.66</v>
      </c>
      <c r="K9983" s="191">
        <v>63.15</v>
      </c>
      <c r="L9983" s="193">
        <v>42.591607284243864</v>
      </c>
    </row>
    <row r="9984" spans="1:12" x14ac:dyDescent="0.25">
      <c r="A9984" s="239" t="s">
        <v>20489</v>
      </c>
      <c r="B9984" s="189" t="s">
        <v>7087</v>
      </c>
      <c r="C9984" s="190" t="s">
        <v>7599</v>
      </c>
      <c r="D9984" s="190" t="s">
        <v>5253</v>
      </c>
      <c r="E9984" s="190" t="s">
        <v>20873</v>
      </c>
      <c r="F9984" s="190" t="s">
        <v>20869</v>
      </c>
      <c r="G9984" s="192">
        <v>25207</v>
      </c>
      <c r="H9984" s="191">
        <v>440.08</v>
      </c>
      <c r="I9984" s="188">
        <v>57.278222141428834</v>
      </c>
      <c r="J9984" s="192">
        <v>25259.46</v>
      </c>
      <c r="K9984" s="191">
        <v>440.99</v>
      </c>
      <c r="L9984" s="193">
        <v>57.278985918048022</v>
      </c>
    </row>
    <row r="9985" spans="1:12" x14ac:dyDescent="0.25">
      <c r="A9985" s="239" t="s">
        <v>20490</v>
      </c>
      <c r="B9985" s="189" t="s">
        <v>7087</v>
      </c>
      <c r="C9985" s="190" t="s">
        <v>7599</v>
      </c>
      <c r="D9985" s="190" t="s">
        <v>3371</v>
      </c>
      <c r="E9985" s="190" t="s">
        <v>20873</v>
      </c>
      <c r="F9985" s="190" t="s">
        <v>20869</v>
      </c>
      <c r="G9985" s="192">
        <v>5749.68</v>
      </c>
      <c r="H9985" s="191">
        <v>264.83999999999997</v>
      </c>
      <c r="I9985" s="188">
        <v>21.710013593112826</v>
      </c>
      <c r="J9985" s="192">
        <v>5981.79</v>
      </c>
      <c r="K9985" s="191">
        <v>268.43</v>
      </c>
      <c r="L9985" s="193">
        <v>22.284357188093729</v>
      </c>
    </row>
    <row r="9986" spans="1:12" x14ac:dyDescent="0.25">
      <c r="A9986" s="239" t="s">
        <v>20491</v>
      </c>
      <c r="B9986" s="189" t="s">
        <v>7087</v>
      </c>
      <c r="C9986" s="190" t="s">
        <v>7599</v>
      </c>
      <c r="D9986" s="190" t="s">
        <v>5112</v>
      </c>
      <c r="E9986" s="190" t="s">
        <v>20873</v>
      </c>
      <c r="F9986" s="190" t="s">
        <v>20869</v>
      </c>
      <c r="G9986" s="192">
        <v>307092</v>
      </c>
      <c r="H9986" s="191">
        <v>4280.5200000000004</v>
      </c>
      <c r="I9986" s="188">
        <v>71.74175100221467</v>
      </c>
      <c r="J9986" s="192">
        <v>343697</v>
      </c>
      <c r="K9986" s="191">
        <v>4372.8900000000003</v>
      </c>
      <c r="L9986" s="193">
        <v>78.597220602393378</v>
      </c>
    </row>
    <row r="9987" spans="1:12" x14ac:dyDescent="0.25">
      <c r="A9987" s="239" t="s">
        <v>20492</v>
      </c>
      <c r="B9987" s="189" t="s">
        <v>7087</v>
      </c>
      <c r="C9987" s="190" t="s">
        <v>7599</v>
      </c>
      <c r="D9987" s="190" t="s">
        <v>3372</v>
      </c>
      <c r="E9987" s="190" t="s">
        <v>20873</v>
      </c>
      <c r="F9987" s="190" t="s">
        <v>20869</v>
      </c>
      <c r="G9987" s="192">
        <v>9574.74</v>
      </c>
      <c r="H9987" s="191">
        <v>459.22</v>
      </c>
      <c r="I9987" s="188">
        <v>20.850006532816515</v>
      </c>
      <c r="J9987" s="192">
        <v>10898.58</v>
      </c>
      <c r="K9987" s="191">
        <v>466.55</v>
      </c>
      <c r="L9987" s="193">
        <v>23.359939984996249</v>
      </c>
    </row>
    <row r="9988" spans="1:12" x14ac:dyDescent="0.25">
      <c r="A9988" s="239" t="s">
        <v>20493</v>
      </c>
      <c r="B9988" s="189" t="s">
        <v>7087</v>
      </c>
      <c r="C9988" s="190" t="s">
        <v>7599</v>
      </c>
      <c r="D9988" s="190" t="s">
        <v>3373</v>
      </c>
      <c r="E9988" s="190" t="s">
        <v>20873</v>
      </c>
      <c r="F9988" s="190" t="s">
        <v>20869</v>
      </c>
      <c r="G9988" s="192">
        <v>26200.16</v>
      </c>
      <c r="H9988" s="191">
        <v>667.35</v>
      </c>
      <c r="I9988" s="188">
        <v>39.259998501535925</v>
      </c>
      <c r="J9988" s="192">
        <v>26753.33</v>
      </c>
      <c r="K9988" s="191">
        <v>681.44</v>
      </c>
      <c r="L9988" s="193">
        <v>39.25999354308523</v>
      </c>
    </row>
    <row r="9989" spans="1:12" x14ac:dyDescent="0.25">
      <c r="A9989" s="239" t="s">
        <v>20494</v>
      </c>
      <c r="B9989" s="189" t="s">
        <v>7087</v>
      </c>
      <c r="C9989" s="190" t="s">
        <v>7599</v>
      </c>
      <c r="D9989" s="190" t="s">
        <v>8123</v>
      </c>
      <c r="E9989" s="190" t="s">
        <v>20873</v>
      </c>
      <c r="F9989" s="190" t="s">
        <v>20869</v>
      </c>
      <c r="G9989" s="192">
        <v>4421.12</v>
      </c>
      <c r="H9989" s="191">
        <v>261.69</v>
      </c>
      <c r="I9989" s="188">
        <v>16.894493484657417</v>
      </c>
      <c r="J9989" s="192">
        <v>5448.73</v>
      </c>
      <c r="K9989" s="191">
        <v>260.29000000000002</v>
      </c>
      <c r="L9989" s="193">
        <v>20.93330515962964</v>
      </c>
    </row>
    <row r="9990" spans="1:12" x14ac:dyDescent="0.25">
      <c r="A9990" s="239" t="s">
        <v>20495</v>
      </c>
      <c r="B9990" s="189" t="s">
        <v>7087</v>
      </c>
      <c r="C9990" s="190" t="s">
        <v>7599</v>
      </c>
      <c r="D9990" s="190" t="s">
        <v>3374</v>
      </c>
      <c r="E9990" s="190" t="s">
        <v>20873</v>
      </c>
      <c r="F9990" s="190" t="s">
        <v>20869</v>
      </c>
      <c r="G9990" s="192">
        <v>1000</v>
      </c>
      <c r="H9990" s="191">
        <v>55.99</v>
      </c>
      <c r="I9990" s="188">
        <v>17.860332202178959</v>
      </c>
      <c r="J9990" s="192">
        <v>500</v>
      </c>
      <c r="K9990" s="191">
        <v>57.33</v>
      </c>
      <c r="L9990" s="193">
        <v>8.7214372928658648</v>
      </c>
    </row>
    <row r="9991" spans="1:12" x14ac:dyDescent="0.25">
      <c r="A9991" s="239" t="s">
        <v>20496</v>
      </c>
      <c r="B9991" s="189" t="s">
        <v>7087</v>
      </c>
      <c r="C9991" s="190" t="s">
        <v>7599</v>
      </c>
      <c r="D9991" s="190" t="s">
        <v>3029</v>
      </c>
      <c r="E9991" s="190" t="s">
        <v>20873</v>
      </c>
      <c r="F9991" s="190" t="s">
        <v>20869</v>
      </c>
      <c r="G9991" s="192">
        <v>110563</v>
      </c>
      <c r="H9991" s="191">
        <v>1206.4100000000001</v>
      </c>
      <c r="I9991" s="188">
        <v>91.646289404099761</v>
      </c>
      <c r="J9991" s="192">
        <v>115810.79</v>
      </c>
      <c r="K9991" s="191">
        <v>1201.51</v>
      </c>
      <c r="L9991" s="193">
        <v>96.387703806044058</v>
      </c>
    </row>
    <row r="9992" spans="1:12" x14ac:dyDescent="0.25">
      <c r="A9992" s="239" t="s">
        <v>20497</v>
      </c>
      <c r="B9992" s="189" t="s">
        <v>7087</v>
      </c>
      <c r="C9992" s="190" t="s">
        <v>7599</v>
      </c>
      <c r="D9992" s="190" t="s">
        <v>1811</v>
      </c>
      <c r="E9992" s="190" t="s">
        <v>20873</v>
      </c>
      <c r="F9992" s="190" t="s">
        <v>20869</v>
      </c>
      <c r="G9992" s="192">
        <v>5304.06</v>
      </c>
      <c r="H9992" s="191">
        <v>182.02</v>
      </c>
      <c r="I9992" s="188">
        <v>29.139984617075047</v>
      </c>
      <c r="J9992" s="192">
        <v>6372.64</v>
      </c>
      <c r="K9992" s="191">
        <v>183.17</v>
      </c>
      <c r="L9992" s="193">
        <v>34.790850030026753</v>
      </c>
    </row>
    <row r="9993" spans="1:12" x14ac:dyDescent="0.25">
      <c r="A9993" s="239" t="s">
        <v>20498</v>
      </c>
      <c r="B9993" s="189" t="s">
        <v>7087</v>
      </c>
      <c r="C9993" s="190" t="s">
        <v>7599</v>
      </c>
      <c r="D9993" s="190" t="s">
        <v>3375</v>
      </c>
      <c r="E9993" s="190" t="s">
        <v>20873</v>
      </c>
      <c r="F9993" s="190" t="s">
        <v>20869</v>
      </c>
      <c r="G9993" s="192">
        <v>18289.759999999998</v>
      </c>
      <c r="H9993" s="191">
        <v>886.2</v>
      </c>
      <c r="I9993" s="188">
        <v>20.63841119386143</v>
      </c>
      <c r="J9993" s="192">
        <v>18538.349999999999</v>
      </c>
      <c r="K9993" s="191">
        <v>889.08</v>
      </c>
      <c r="L9993" s="193">
        <v>20.851160750438652</v>
      </c>
    </row>
    <row r="9994" spans="1:12" x14ac:dyDescent="0.25">
      <c r="A9994" s="239" t="s">
        <v>20499</v>
      </c>
      <c r="B9994" s="189" t="s">
        <v>7087</v>
      </c>
      <c r="C9994" s="190" t="s">
        <v>7599</v>
      </c>
      <c r="D9994" s="190" t="s">
        <v>1087</v>
      </c>
      <c r="E9994" s="190" t="s">
        <v>20873</v>
      </c>
      <c r="F9994" s="190" t="s">
        <v>20869</v>
      </c>
      <c r="G9994" s="192">
        <v>16332.23</v>
      </c>
      <c r="H9994" s="191">
        <v>544.15</v>
      </c>
      <c r="I9994" s="188">
        <v>30.014205641826702</v>
      </c>
      <c r="J9994" s="192">
        <v>16985</v>
      </c>
      <c r="K9994" s="191">
        <v>545.21</v>
      </c>
      <c r="L9994" s="193">
        <v>31.153133654921955</v>
      </c>
    </row>
    <row r="9995" spans="1:12" x14ac:dyDescent="0.25">
      <c r="A9995" s="239" t="s">
        <v>20500</v>
      </c>
      <c r="B9995" s="189" t="s">
        <v>7087</v>
      </c>
      <c r="C9995" s="190" t="s">
        <v>7599</v>
      </c>
      <c r="D9995" s="190" t="s">
        <v>3376</v>
      </c>
      <c r="E9995" s="190" t="s">
        <v>20873</v>
      </c>
      <c r="F9995" s="190" t="s">
        <v>20869</v>
      </c>
      <c r="G9995" s="192">
        <v>2707.88</v>
      </c>
      <c r="H9995" s="191">
        <v>83.48</v>
      </c>
      <c r="I9995" s="188">
        <v>32.437470052707233</v>
      </c>
      <c r="J9995" s="192">
        <v>5300</v>
      </c>
      <c r="K9995" s="191">
        <v>83.69</v>
      </c>
      <c r="L9995" s="193">
        <v>63.328952085075876</v>
      </c>
    </row>
    <row r="9996" spans="1:12" x14ac:dyDescent="0.25">
      <c r="A9996" s="239" t="s">
        <v>20501</v>
      </c>
      <c r="B9996" s="189" t="s">
        <v>7087</v>
      </c>
      <c r="C9996" s="190" t="s">
        <v>7599</v>
      </c>
      <c r="D9996" s="190" t="s">
        <v>3377</v>
      </c>
      <c r="E9996" s="190" t="s">
        <v>20873</v>
      </c>
      <c r="F9996" s="190" t="s">
        <v>20869</v>
      </c>
      <c r="G9996" s="192">
        <v>21424.81</v>
      </c>
      <c r="H9996" s="191">
        <v>858.71</v>
      </c>
      <c r="I9996" s="188">
        <v>24.949994759581234</v>
      </c>
      <c r="J9996" s="192">
        <v>21707.33</v>
      </c>
      <c r="K9996" s="191">
        <v>867.11</v>
      </c>
      <c r="L9996" s="193">
        <v>25.034113318956074</v>
      </c>
    </row>
    <row r="9997" spans="1:12" x14ac:dyDescent="0.25">
      <c r="A9997" s="239" t="s">
        <v>20502</v>
      </c>
      <c r="B9997" s="189" t="s">
        <v>7087</v>
      </c>
      <c r="C9997" s="190" t="s">
        <v>7599</v>
      </c>
      <c r="D9997" s="190" t="s">
        <v>8700</v>
      </c>
      <c r="E9997" s="190" t="s">
        <v>20873</v>
      </c>
      <c r="F9997" s="190" t="s">
        <v>20869</v>
      </c>
      <c r="G9997" s="192">
        <v>2190.86</v>
      </c>
      <c r="H9997" s="191">
        <v>142.04</v>
      </c>
      <c r="I9997" s="188">
        <v>15.424246691072939</v>
      </c>
      <c r="J9997" s="192">
        <v>2994.06</v>
      </c>
      <c r="K9997" s="191">
        <v>140.44999999999999</v>
      </c>
      <c r="L9997" s="193">
        <v>21.317621929512285</v>
      </c>
    </row>
    <row r="9998" spans="1:12" x14ac:dyDescent="0.25">
      <c r="A9998" s="239" t="s">
        <v>20503</v>
      </c>
      <c r="B9998" s="189" t="s">
        <v>7087</v>
      </c>
      <c r="C9998" s="190" t="s">
        <v>7599</v>
      </c>
      <c r="D9998" s="190" t="s">
        <v>8092</v>
      </c>
      <c r="E9998" s="190" t="s">
        <v>20873</v>
      </c>
      <c r="F9998" s="190" t="s">
        <v>20869</v>
      </c>
      <c r="G9998" s="192">
        <v>3789.67</v>
      </c>
      <c r="H9998" s="191">
        <v>221.23</v>
      </c>
      <c r="I9998" s="188">
        <v>17.130000452018262</v>
      </c>
      <c r="J9998" s="192">
        <v>4163.29</v>
      </c>
      <c r="K9998" s="191">
        <v>221.52</v>
      </c>
      <c r="L9998" s="193">
        <v>18.794194655110147</v>
      </c>
    </row>
    <row r="9999" spans="1:12" x14ac:dyDescent="0.25">
      <c r="A9999" s="239" t="s">
        <v>20504</v>
      </c>
      <c r="B9999" s="189" t="s">
        <v>7087</v>
      </c>
      <c r="C9999" s="190" t="s">
        <v>7599</v>
      </c>
      <c r="D9999" s="190" t="s">
        <v>3378</v>
      </c>
      <c r="E9999" s="190" t="s">
        <v>20873</v>
      </c>
      <c r="F9999" s="190" t="s">
        <v>20869</v>
      </c>
      <c r="G9999" s="192">
        <v>717604.75</v>
      </c>
      <c r="H9999" s="191">
        <v>3894.1</v>
      </c>
      <c r="I9999" s="188">
        <v>184.28000051359749</v>
      </c>
      <c r="J9999" s="192">
        <v>761101</v>
      </c>
      <c r="K9999" s="191">
        <v>4009.84</v>
      </c>
      <c r="L9999" s="193">
        <v>189.80832152903855</v>
      </c>
    </row>
    <row r="10000" spans="1:12" x14ac:dyDescent="0.25">
      <c r="A10000" s="239" t="s">
        <v>20505</v>
      </c>
      <c r="B10000" s="189" t="s">
        <v>7087</v>
      </c>
      <c r="C10000" s="190" t="s">
        <v>7599</v>
      </c>
      <c r="D10000" s="190" t="s">
        <v>3379</v>
      </c>
      <c r="E10000" s="190" t="s">
        <v>20873</v>
      </c>
      <c r="F10000" s="190" t="s">
        <v>20869</v>
      </c>
      <c r="G10000" s="192">
        <v>2138.9499999999998</v>
      </c>
      <c r="H10000" s="191">
        <v>118.37</v>
      </c>
      <c r="I10000" s="188">
        <v>18.070034637154681</v>
      </c>
      <c r="J10000" s="192">
        <v>2162.8000000000002</v>
      </c>
      <c r="K10000" s="191">
        <v>119.69</v>
      </c>
      <c r="L10000" s="193">
        <v>18.070014203358678</v>
      </c>
    </row>
    <row r="10001" spans="1:12" x14ac:dyDescent="0.25">
      <c r="A10001" s="239" t="s">
        <v>20506</v>
      </c>
      <c r="B10001" s="189" t="s">
        <v>7087</v>
      </c>
      <c r="C10001" s="190" t="s">
        <v>7599</v>
      </c>
      <c r="D10001" s="190" t="s">
        <v>261</v>
      </c>
      <c r="E10001" s="190" t="s">
        <v>20873</v>
      </c>
      <c r="F10001" s="190" t="s">
        <v>20869</v>
      </c>
      <c r="G10001" s="192">
        <v>7000</v>
      </c>
      <c r="H10001" s="191">
        <v>250.06</v>
      </c>
      <c r="I10001" s="188">
        <v>27.993281612413021</v>
      </c>
      <c r="J10001" s="192">
        <v>9519.98</v>
      </c>
      <c r="K10001" s="191">
        <v>257.35000000000002</v>
      </c>
      <c r="L10001" s="193">
        <v>36.992345055372056</v>
      </c>
    </row>
    <row r="10002" spans="1:12" x14ac:dyDescent="0.25">
      <c r="A10002" s="239" t="s">
        <v>20507</v>
      </c>
      <c r="B10002" s="189" t="s">
        <v>7087</v>
      </c>
      <c r="C10002" s="190" t="s">
        <v>7599</v>
      </c>
      <c r="D10002" s="190" t="s">
        <v>3380</v>
      </c>
      <c r="E10002" s="190" t="s">
        <v>20873</v>
      </c>
      <c r="F10002" s="190" t="s">
        <v>20869</v>
      </c>
      <c r="G10002" s="192">
        <v>4796.72</v>
      </c>
      <c r="H10002" s="191">
        <v>199.78</v>
      </c>
      <c r="I10002" s="188">
        <v>24.010011012113324</v>
      </c>
      <c r="J10002" s="192">
        <v>4867.87</v>
      </c>
      <c r="K10002" s="191">
        <v>202.64</v>
      </c>
      <c r="L10002" s="193">
        <v>24.022256217923413</v>
      </c>
    </row>
    <row r="10003" spans="1:12" x14ac:dyDescent="0.25">
      <c r="A10003" s="239" t="s">
        <v>20508</v>
      </c>
      <c r="B10003" s="189" t="s">
        <v>7087</v>
      </c>
      <c r="C10003" s="190" t="s">
        <v>7599</v>
      </c>
      <c r="D10003" s="190" t="s">
        <v>3381</v>
      </c>
      <c r="E10003" s="190" t="s">
        <v>20873</v>
      </c>
      <c r="F10003" s="190" t="s">
        <v>20869</v>
      </c>
      <c r="G10003" s="192">
        <v>8229.07</v>
      </c>
      <c r="H10003" s="191">
        <v>351.82</v>
      </c>
      <c r="I10003" s="188">
        <v>23.390000568472512</v>
      </c>
      <c r="J10003" s="192">
        <v>8750</v>
      </c>
      <c r="K10003" s="191">
        <v>362.25</v>
      </c>
      <c r="L10003" s="193">
        <v>24.154589371980677</v>
      </c>
    </row>
    <row r="10004" spans="1:12" x14ac:dyDescent="0.25">
      <c r="A10004" s="239" t="s">
        <v>20509</v>
      </c>
      <c r="B10004" s="189" t="s">
        <v>7087</v>
      </c>
      <c r="C10004" s="190" t="s">
        <v>7599</v>
      </c>
      <c r="D10004" s="190" t="s">
        <v>3382</v>
      </c>
      <c r="E10004" s="190" t="s">
        <v>20873</v>
      </c>
      <c r="F10004" s="190" t="s">
        <v>20869</v>
      </c>
      <c r="G10004" s="192">
        <v>3360.91</v>
      </c>
      <c r="H10004" s="191">
        <v>254.09</v>
      </c>
      <c r="I10004" s="188">
        <v>13.227242315714903</v>
      </c>
      <c r="J10004" s="192">
        <v>4169.74</v>
      </c>
      <c r="K10004" s="191">
        <v>261.77999999999997</v>
      </c>
      <c r="L10004" s="193">
        <v>15.928413171365269</v>
      </c>
    </row>
    <row r="10005" spans="1:12" x14ac:dyDescent="0.25">
      <c r="A10005" s="239" t="s">
        <v>20510</v>
      </c>
      <c r="B10005" s="189" t="s">
        <v>7507</v>
      </c>
      <c r="C10005" s="190" t="s">
        <v>7506</v>
      </c>
      <c r="D10005" s="190" t="s">
        <v>75</v>
      </c>
      <c r="E10005" s="190" t="s">
        <v>20867</v>
      </c>
      <c r="F10005" s="190" t="s">
        <v>20869</v>
      </c>
      <c r="G10005" s="192">
        <v>27963.89</v>
      </c>
      <c r="H10005" s="191">
        <v>961.62</v>
      </c>
      <c r="I10005" s="188">
        <v>29.079979617728416</v>
      </c>
      <c r="J10005" s="192">
        <v>31640</v>
      </c>
      <c r="K10005" s="191">
        <v>972.59</v>
      </c>
      <c r="L10005" s="193">
        <v>32.531693725002313</v>
      </c>
    </row>
    <row r="10006" spans="1:12" x14ac:dyDescent="0.25">
      <c r="A10006" s="239" t="s">
        <v>20511</v>
      </c>
      <c r="B10006" s="189" t="s">
        <v>7507</v>
      </c>
      <c r="C10006" s="190" t="s">
        <v>7506</v>
      </c>
      <c r="D10006" s="190" t="s">
        <v>20512</v>
      </c>
      <c r="E10006" s="190" t="s">
        <v>20867</v>
      </c>
      <c r="F10006" s="190" t="s">
        <v>20868</v>
      </c>
      <c r="G10006" s="192">
        <v>0</v>
      </c>
      <c r="H10006" s="191">
        <v>58.03</v>
      </c>
      <c r="I10006" s="188">
        <v>0</v>
      </c>
      <c r="J10006" s="192">
        <v>0</v>
      </c>
      <c r="K10006" s="191">
        <v>57.8</v>
      </c>
      <c r="L10006" s="193">
        <v>0</v>
      </c>
    </row>
    <row r="10007" spans="1:12" x14ac:dyDescent="0.25">
      <c r="A10007" s="239" t="s">
        <v>20513</v>
      </c>
      <c r="B10007" s="189" t="s">
        <v>7507</v>
      </c>
      <c r="C10007" s="190" t="s">
        <v>7506</v>
      </c>
      <c r="D10007" s="190" t="s">
        <v>76</v>
      </c>
      <c r="E10007" s="190" t="s">
        <v>20867</v>
      </c>
      <c r="F10007" s="190" t="s">
        <v>20869</v>
      </c>
      <c r="G10007" s="192">
        <v>3729.25</v>
      </c>
      <c r="H10007" s="191">
        <v>166.32</v>
      </c>
      <c r="I10007" s="188">
        <v>22.422138047138048</v>
      </c>
      <c r="J10007" s="192">
        <v>3711</v>
      </c>
      <c r="K10007" s="191">
        <v>162.69999999999999</v>
      </c>
      <c r="L10007" s="193">
        <v>22.808850645359559</v>
      </c>
    </row>
    <row r="10008" spans="1:12" x14ac:dyDescent="0.25">
      <c r="A10008" s="239" t="s">
        <v>20514</v>
      </c>
      <c r="B10008" s="189" t="s">
        <v>7507</v>
      </c>
      <c r="C10008" s="190" t="s">
        <v>7506</v>
      </c>
      <c r="D10008" s="190" t="s">
        <v>77</v>
      </c>
      <c r="E10008" s="190" t="s">
        <v>20867</v>
      </c>
      <c r="F10008" s="190" t="s">
        <v>20869</v>
      </c>
      <c r="G10008" s="192">
        <v>4000</v>
      </c>
      <c r="H10008" s="191">
        <v>204.99</v>
      </c>
      <c r="I10008" s="188">
        <v>19.513146982779649</v>
      </c>
      <c r="J10008" s="192">
        <v>4389</v>
      </c>
      <c r="K10008" s="191">
        <v>204.31</v>
      </c>
      <c r="L10008" s="193">
        <v>21.482061573099703</v>
      </c>
    </row>
    <row r="10009" spans="1:12" x14ac:dyDescent="0.25">
      <c r="A10009" s="239" t="s">
        <v>20515</v>
      </c>
      <c r="B10009" s="189" t="s">
        <v>7507</v>
      </c>
      <c r="C10009" s="190" t="s">
        <v>7506</v>
      </c>
      <c r="D10009" s="190" t="s">
        <v>78</v>
      </c>
      <c r="E10009" s="190" t="s">
        <v>20867</v>
      </c>
      <c r="F10009" s="190" t="s">
        <v>20869</v>
      </c>
      <c r="G10009" s="192">
        <v>284825.36</v>
      </c>
      <c r="H10009" s="191">
        <v>2515.0500000000002</v>
      </c>
      <c r="I10009" s="188">
        <v>113.24838870002583</v>
      </c>
      <c r="J10009" s="192">
        <v>284845</v>
      </c>
      <c r="K10009" s="191">
        <v>2530.88</v>
      </c>
      <c r="L10009" s="193">
        <v>112.54780945757997</v>
      </c>
    </row>
    <row r="10010" spans="1:12" x14ac:dyDescent="0.25">
      <c r="A10010" s="239" t="s">
        <v>20516</v>
      </c>
      <c r="B10010" s="189" t="s">
        <v>7507</v>
      </c>
      <c r="C10010" s="190" t="s">
        <v>7506</v>
      </c>
      <c r="D10010" s="190" t="s">
        <v>79</v>
      </c>
      <c r="E10010" s="190" t="s">
        <v>20867</v>
      </c>
      <c r="F10010" s="190" t="s">
        <v>20869</v>
      </c>
      <c r="G10010" s="192">
        <v>13373.23</v>
      </c>
      <c r="H10010" s="191">
        <v>241.68</v>
      </c>
      <c r="I10010" s="188">
        <v>55.33445051307514</v>
      </c>
      <c r="J10010" s="192">
        <v>13999</v>
      </c>
      <c r="K10010" s="191">
        <v>247.57</v>
      </c>
      <c r="L10010" s="193">
        <v>56.545623460031507</v>
      </c>
    </row>
    <row r="10011" spans="1:12" x14ac:dyDescent="0.25">
      <c r="A10011" s="239" t="s">
        <v>20517</v>
      </c>
      <c r="B10011" s="189" t="s">
        <v>7507</v>
      </c>
      <c r="C10011" s="190" t="s">
        <v>7506</v>
      </c>
      <c r="D10011" s="190" t="s">
        <v>80</v>
      </c>
      <c r="E10011" s="190" t="s">
        <v>20867</v>
      </c>
      <c r="F10011" s="190" t="s">
        <v>20869</v>
      </c>
      <c r="G10011" s="192">
        <v>6000</v>
      </c>
      <c r="H10011" s="191">
        <v>205.65</v>
      </c>
      <c r="I10011" s="188">
        <v>29.175784099197664</v>
      </c>
      <c r="J10011" s="192">
        <v>6570</v>
      </c>
      <c r="K10011" s="191">
        <v>207.17</v>
      </c>
      <c r="L10011" s="193">
        <v>31.713085871506493</v>
      </c>
    </row>
    <row r="10012" spans="1:12" x14ac:dyDescent="0.25">
      <c r="A10012" s="239" t="s">
        <v>20518</v>
      </c>
      <c r="B10012" s="189" t="s">
        <v>7507</v>
      </c>
      <c r="C10012" s="190" t="s">
        <v>7506</v>
      </c>
      <c r="D10012" s="190" t="s">
        <v>81</v>
      </c>
      <c r="E10012" s="190" t="s">
        <v>20867</v>
      </c>
      <c r="F10012" s="190" t="s">
        <v>20869</v>
      </c>
      <c r="G10012" s="192">
        <v>8508.3799999999992</v>
      </c>
      <c r="H10012" s="191">
        <v>293.11</v>
      </c>
      <c r="I10012" s="188">
        <v>29.027941728361363</v>
      </c>
      <c r="J10012" s="192">
        <v>8618</v>
      </c>
      <c r="K10012" s="191">
        <v>308.2</v>
      </c>
      <c r="L10012" s="193">
        <v>27.962362102530825</v>
      </c>
    </row>
    <row r="10013" spans="1:12" x14ac:dyDescent="0.25">
      <c r="A10013" s="239" t="s">
        <v>20519</v>
      </c>
      <c r="B10013" s="189" t="s">
        <v>7507</v>
      </c>
      <c r="C10013" s="190" t="s">
        <v>7506</v>
      </c>
      <c r="D10013" s="190" t="s">
        <v>20520</v>
      </c>
      <c r="E10013" s="190" t="s">
        <v>20867</v>
      </c>
      <c r="F10013" s="190" t="s">
        <v>20868</v>
      </c>
      <c r="G10013" s="192">
        <v>0</v>
      </c>
      <c r="H10013" s="191">
        <v>59.52</v>
      </c>
      <c r="I10013" s="188">
        <v>0</v>
      </c>
      <c r="J10013" s="192">
        <v>0</v>
      </c>
      <c r="K10013" s="191">
        <v>58.63</v>
      </c>
      <c r="L10013" s="193">
        <v>0</v>
      </c>
    </row>
    <row r="10014" spans="1:12" x14ac:dyDescent="0.25">
      <c r="A10014" s="239" t="s">
        <v>20521</v>
      </c>
      <c r="B10014" s="189" t="s">
        <v>7507</v>
      </c>
      <c r="C10014" s="190" t="s">
        <v>7506</v>
      </c>
      <c r="D10014" s="190" t="s">
        <v>330</v>
      </c>
      <c r="E10014" s="190" t="s">
        <v>20867</v>
      </c>
      <c r="F10014" s="190" t="s">
        <v>20869</v>
      </c>
      <c r="G10014" s="192">
        <v>130301</v>
      </c>
      <c r="H10014" s="191">
        <v>1494.23</v>
      </c>
      <c r="I10014" s="188">
        <v>87.202773334761048</v>
      </c>
      <c r="J10014" s="192">
        <v>131252</v>
      </c>
      <c r="K10014" s="191">
        <v>1505.58</v>
      </c>
      <c r="L10014" s="193">
        <v>87.177034764011211</v>
      </c>
    </row>
    <row r="10015" spans="1:12" x14ac:dyDescent="0.25">
      <c r="A10015" s="239" t="s">
        <v>20522</v>
      </c>
      <c r="B10015" s="189" t="s">
        <v>7507</v>
      </c>
      <c r="C10015" s="190" t="s">
        <v>7506</v>
      </c>
      <c r="D10015" s="190" t="s">
        <v>331</v>
      </c>
      <c r="E10015" s="190" t="s">
        <v>20867</v>
      </c>
      <c r="F10015" s="190" t="s">
        <v>20869</v>
      </c>
      <c r="G10015" s="192">
        <v>26485.439999999999</v>
      </c>
      <c r="H10015" s="191">
        <v>831.33</v>
      </c>
      <c r="I10015" s="188">
        <v>31.859117318032546</v>
      </c>
      <c r="J10015" s="192">
        <v>26507</v>
      </c>
      <c r="K10015" s="191">
        <v>836.3</v>
      </c>
      <c r="L10015" s="193">
        <v>31.695563792897289</v>
      </c>
    </row>
    <row r="10016" spans="1:12" x14ac:dyDescent="0.25">
      <c r="A10016" s="239" t="s">
        <v>20523</v>
      </c>
      <c r="B10016" s="189" t="s">
        <v>7507</v>
      </c>
      <c r="C10016" s="190" t="s">
        <v>7506</v>
      </c>
      <c r="D10016" s="190" t="s">
        <v>332</v>
      </c>
      <c r="E10016" s="190" t="s">
        <v>20867</v>
      </c>
      <c r="F10016" s="190" t="s">
        <v>20869</v>
      </c>
      <c r="G10016" s="192">
        <v>9414.7099999999991</v>
      </c>
      <c r="H10016" s="191">
        <v>378.24</v>
      </c>
      <c r="I10016" s="188">
        <v>24.890836505922163</v>
      </c>
      <c r="J10016" s="192">
        <v>10189</v>
      </c>
      <c r="K10016" s="191">
        <v>376.45</v>
      </c>
      <c r="L10016" s="193">
        <v>27.06601142249967</v>
      </c>
    </row>
    <row r="10017" spans="1:12" x14ac:dyDescent="0.25">
      <c r="A10017" s="239" t="s">
        <v>20524</v>
      </c>
      <c r="B10017" s="189" t="s">
        <v>7507</v>
      </c>
      <c r="C10017" s="190" t="s">
        <v>7506</v>
      </c>
      <c r="D10017" s="190" t="s">
        <v>6092</v>
      </c>
      <c r="E10017" s="190" t="s">
        <v>20867</v>
      </c>
      <c r="F10017" s="190" t="s">
        <v>20869</v>
      </c>
      <c r="G10017" s="192">
        <v>12563.91</v>
      </c>
      <c r="H10017" s="191">
        <v>214.74</v>
      </c>
      <c r="I10017" s="188">
        <v>58.507544006705778</v>
      </c>
      <c r="J10017" s="192">
        <v>12839</v>
      </c>
      <c r="K10017" s="191">
        <v>219.85</v>
      </c>
      <c r="L10017" s="193">
        <v>58.398908346599953</v>
      </c>
    </row>
    <row r="10018" spans="1:12" x14ac:dyDescent="0.25">
      <c r="A10018" s="239" t="s">
        <v>20525</v>
      </c>
      <c r="B10018" s="189" t="s">
        <v>7507</v>
      </c>
      <c r="C10018" s="190" t="s">
        <v>7506</v>
      </c>
      <c r="D10018" s="190" t="s">
        <v>333</v>
      </c>
      <c r="E10018" s="190" t="s">
        <v>20867</v>
      </c>
      <c r="F10018" s="190" t="s">
        <v>20869</v>
      </c>
      <c r="G10018" s="192">
        <v>23787.34</v>
      </c>
      <c r="H10018" s="191">
        <v>612.66</v>
      </c>
      <c r="I10018" s="188">
        <v>38.826331080860513</v>
      </c>
      <c r="J10018" s="192">
        <v>22106</v>
      </c>
      <c r="K10018" s="191">
        <v>618.22</v>
      </c>
      <c r="L10018" s="193">
        <v>35.757497331047198</v>
      </c>
    </row>
    <row r="10019" spans="1:12" x14ac:dyDescent="0.25">
      <c r="A10019" s="239" t="s">
        <v>20526</v>
      </c>
      <c r="B10019" s="189" t="s">
        <v>7507</v>
      </c>
      <c r="C10019" s="190" t="s">
        <v>7506</v>
      </c>
      <c r="D10019" s="190" t="s">
        <v>334</v>
      </c>
      <c r="E10019" s="190" t="s">
        <v>20867</v>
      </c>
      <c r="F10019" s="190" t="s">
        <v>20869</v>
      </c>
      <c r="G10019" s="192">
        <v>315429.76000000001</v>
      </c>
      <c r="H10019" s="191">
        <v>2618.0300000000002</v>
      </c>
      <c r="I10019" s="188">
        <v>120.48363082164833</v>
      </c>
      <c r="J10019" s="192">
        <v>316499</v>
      </c>
      <c r="K10019" s="191">
        <v>2707.52</v>
      </c>
      <c r="L10019" s="193">
        <v>116.89627408107789</v>
      </c>
    </row>
    <row r="10020" spans="1:12" x14ac:dyDescent="0.25">
      <c r="A10020" s="239" t="s">
        <v>20527</v>
      </c>
      <c r="B10020" s="189" t="s">
        <v>7507</v>
      </c>
      <c r="C10020" s="190" t="s">
        <v>7506</v>
      </c>
      <c r="D10020" s="190" t="s">
        <v>335</v>
      </c>
      <c r="E10020" s="190" t="s">
        <v>20867</v>
      </c>
      <c r="F10020" s="190" t="s">
        <v>20869</v>
      </c>
      <c r="G10020" s="192">
        <v>12000</v>
      </c>
      <c r="H10020" s="191">
        <v>319.43</v>
      </c>
      <c r="I10020" s="188">
        <v>37.56691606924835</v>
      </c>
      <c r="J10020" s="192">
        <v>12239.58</v>
      </c>
      <c r="K10020" s="191">
        <v>324.39</v>
      </c>
      <c r="L10020" s="193">
        <v>37.731064459446962</v>
      </c>
    </row>
    <row r="10021" spans="1:12" x14ac:dyDescent="0.25">
      <c r="A10021" s="239" t="s">
        <v>20528</v>
      </c>
      <c r="B10021" s="189" t="s">
        <v>7507</v>
      </c>
      <c r="C10021" s="190" t="s">
        <v>7506</v>
      </c>
      <c r="D10021" s="190" t="s">
        <v>336</v>
      </c>
      <c r="E10021" s="190" t="s">
        <v>20867</v>
      </c>
      <c r="F10021" s="190" t="s">
        <v>20869</v>
      </c>
      <c r="G10021" s="192">
        <v>16595.2</v>
      </c>
      <c r="H10021" s="191">
        <v>451</v>
      </c>
      <c r="I10021" s="188">
        <v>36.796452328159646</v>
      </c>
      <c r="J10021" s="192">
        <v>16881.79</v>
      </c>
      <c r="K10021" s="191">
        <v>450.92</v>
      </c>
      <c r="L10021" s="193">
        <v>37.438547857713118</v>
      </c>
    </row>
    <row r="10022" spans="1:12" x14ac:dyDescent="0.25">
      <c r="A10022" s="239" t="s">
        <v>20529</v>
      </c>
      <c r="B10022" s="189" t="s">
        <v>7507</v>
      </c>
      <c r="C10022" s="190" t="s">
        <v>7506</v>
      </c>
      <c r="D10022" s="190" t="s">
        <v>2833</v>
      </c>
      <c r="E10022" s="190" t="s">
        <v>20867</v>
      </c>
      <c r="F10022" s="190" t="s">
        <v>20869</v>
      </c>
      <c r="G10022" s="192">
        <v>669.17</v>
      </c>
      <c r="H10022" s="191">
        <v>130.35</v>
      </c>
      <c r="I10022" s="188">
        <v>5.1336401994629846</v>
      </c>
      <c r="J10022" s="192">
        <v>660.43</v>
      </c>
      <c r="K10022" s="191">
        <v>130.6</v>
      </c>
      <c r="L10022" s="193">
        <v>5.0568912710566618</v>
      </c>
    </row>
    <row r="10023" spans="1:12" x14ac:dyDescent="0.25">
      <c r="A10023" s="239" t="s">
        <v>20530</v>
      </c>
      <c r="B10023" s="189" t="s">
        <v>7507</v>
      </c>
      <c r="C10023" s="190" t="s">
        <v>7506</v>
      </c>
      <c r="D10023" s="190" t="s">
        <v>1524</v>
      </c>
      <c r="E10023" s="190" t="s">
        <v>20867</v>
      </c>
      <c r="F10023" s="190" t="s">
        <v>20869</v>
      </c>
      <c r="G10023" s="192">
        <v>13110.24</v>
      </c>
      <c r="H10023" s="191">
        <v>506.11</v>
      </c>
      <c r="I10023" s="188">
        <v>25.903933927407085</v>
      </c>
      <c r="J10023" s="192">
        <v>13099.73</v>
      </c>
      <c r="K10023" s="191">
        <v>506.91</v>
      </c>
      <c r="L10023" s="193">
        <v>25.842319149355898</v>
      </c>
    </row>
    <row r="10024" spans="1:12" x14ac:dyDescent="0.25">
      <c r="A10024" s="239" t="s">
        <v>20531</v>
      </c>
      <c r="B10024" s="189" t="s">
        <v>7507</v>
      </c>
      <c r="C10024" s="190" t="s">
        <v>7506</v>
      </c>
      <c r="D10024" s="190" t="s">
        <v>337</v>
      </c>
      <c r="E10024" s="190" t="s">
        <v>20867</v>
      </c>
      <c r="F10024" s="190" t="s">
        <v>20869</v>
      </c>
      <c r="G10024" s="192">
        <v>4306.5600000000004</v>
      </c>
      <c r="H10024" s="191">
        <v>230.38</v>
      </c>
      <c r="I10024" s="188">
        <v>18.693289348033687</v>
      </c>
      <c r="J10024" s="192">
        <v>4437</v>
      </c>
      <c r="K10024" s="191">
        <v>237.55</v>
      </c>
      <c r="L10024" s="193">
        <v>18.678173016207115</v>
      </c>
    </row>
    <row r="10025" spans="1:12" x14ac:dyDescent="0.25">
      <c r="A10025" s="239" t="s">
        <v>20532</v>
      </c>
      <c r="B10025" s="189" t="s">
        <v>7507</v>
      </c>
      <c r="C10025" s="190" t="s">
        <v>7506</v>
      </c>
      <c r="D10025" s="190" t="s">
        <v>338</v>
      </c>
      <c r="E10025" s="190" t="s">
        <v>20867</v>
      </c>
      <c r="F10025" s="190" t="s">
        <v>20869</v>
      </c>
      <c r="G10025" s="192">
        <v>21796.69</v>
      </c>
      <c r="H10025" s="191">
        <v>429.87</v>
      </c>
      <c r="I10025" s="188">
        <v>50.705306255379533</v>
      </c>
      <c r="J10025" s="192">
        <v>21808.1</v>
      </c>
      <c r="K10025" s="191">
        <v>434.85</v>
      </c>
      <c r="L10025" s="193">
        <v>50.150856617224328</v>
      </c>
    </row>
    <row r="10026" spans="1:12" x14ac:dyDescent="0.25">
      <c r="A10026" s="239" t="s">
        <v>20533</v>
      </c>
      <c r="B10026" s="189" t="s">
        <v>7507</v>
      </c>
      <c r="C10026" s="190" t="s">
        <v>7506</v>
      </c>
      <c r="D10026" s="190" t="s">
        <v>339</v>
      </c>
      <c r="E10026" s="190" t="s">
        <v>20867</v>
      </c>
      <c r="F10026" s="190" t="s">
        <v>20869</v>
      </c>
      <c r="G10026" s="192">
        <v>2432.35</v>
      </c>
      <c r="H10026" s="191">
        <v>126.11</v>
      </c>
      <c r="I10026" s="188">
        <v>19.287526762350328</v>
      </c>
      <c r="J10026" s="192">
        <v>2750.49</v>
      </c>
      <c r="K10026" s="191">
        <v>122.84</v>
      </c>
      <c r="L10026" s="193">
        <v>22.390833604689025</v>
      </c>
    </row>
    <row r="10027" spans="1:12" x14ac:dyDescent="0.25">
      <c r="A10027" s="239" t="s">
        <v>20534</v>
      </c>
      <c r="B10027" s="189" t="s">
        <v>7507</v>
      </c>
      <c r="C10027" s="190" t="s">
        <v>7506</v>
      </c>
      <c r="D10027" s="190" t="s">
        <v>340</v>
      </c>
      <c r="E10027" s="190" t="s">
        <v>20867</v>
      </c>
      <c r="F10027" s="190" t="s">
        <v>20869</v>
      </c>
      <c r="G10027" s="192">
        <v>14765.8</v>
      </c>
      <c r="H10027" s="191">
        <v>707.48</v>
      </c>
      <c r="I10027" s="188">
        <v>20.870978684909819</v>
      </c>
      <c r="J10027" s="192">
        <v>17102.03</v>
      </c>
      <c r="K10027" s="191">
        <v>714.56</v>
      </c>
      <c r="L10027" s="193">
        <v>23.933651477832512</v>
      </c>
    </row>
    <row r="10028" spans="1:12" x14ac:dyDescent="0.25">
      <c r="A10028" s="239" t="s">
        <v>20535</v>
      </c>
      <c r="B10028" s="189" t="s">
        <v>7507</v>
      </c>
      <c r="C10028" s="190" t="s">
        <v>7506</v>
      </c>
      <c r="D10028" s="190" t="s">
        <v>341</v>
      </c>
      <c r="E10028" s="190" t="s">
        <v>20867</v>
      </c>
      <c r="F10028" s="190" t="s">
        <v>20869</v>
      </c>
      <c r="G10028" s="192">
        <v>3600</v>
      </c>
      <c r="H10028" s="191">
        <v>131.47</v>
      </c>
      <c r="I10028" s="188">
        <v>27.382672853122386</v>
      </c>
      <c r="J10028" s="192">
        <v>3442.84</v>
      </c>
      <c r="K10028" s="191">
        <v>133.34</v>
      </c>
      <c r="L10028" s="193">
        <v>25.820008999550023</v>
      </c>
    </row>
    <row r="10029" spans="1:12" x14ac:dyDescent="0.25">
      <c r="A10029" s="239" t="s">
        <v>20536</v>
      </c>
      <c r="B10029" s="189" t="s">
        <v>7507</v>
      </c>
      <c r="C10029" s="190" t="s">
        <v>7506</v>
      </c>
      <c r="D10029" s="190" t="s">
        <v>342</v>
      </c>
      <c r="E10029" s="190" t="s">
        <v>20867</v>
      </c>
      <c r="F10029" s="190" t="s">
        <v>20869</v>
      </c>
      <c r="G10029" s="192">
        <v>105299.08</v>
      </c>
      <c r="H10029" s="191">
        <v>1759.48</v>
      </c>
      <c r="I10029" s="188">
        <v>59.846704708209245</v>
      </c>
      <c r="J10029" s="192">
        <v>107900.09</v>
      </c>
      <c r="K10029" s="191">
        <v>1769.86</v>
      </c>
      <c r="L10029" s="193">
        <v>60.965324940955782</v>
      </c>
    </row>
    <row r="10030" spans="1:12" x14ac:dyDescent="0.25">
      <c r="A10030" s="239" t="s">
        <v>20537</v>
      </c>
      <c r="B10030" s="189" t="s">
        <v>7507</v>
      </c>
      <c r="C10030" s="190" t="s">
        <v>7506</v>
      </c>
      <c r="D10030" s="190" t="s">
        <v>343</v>
      </c>
      <c r="E10030" s="190" t="s">
        <v>20867</v>
      </c>
      <c r="F10030" s="190" t="s">
        <v>20869</v>
      </c>
      <c r="G10030" s="192">
        <v>63695.95</v>
      </c>
      <c r="H10030" s="191">
        <v>1462.23</v>
      </c>
      <c r="I10030" s="188">
        <v>43.5608283238615</v>
      </c>
      <c r="J10030" s="192">
        <v>72950.539999999994</v>
      </c>
      <c r="K10030" s="191">
        <v>1460.05</v>
      </c>
      <c r="L10030" s="193">
        <v>49.964412177665146</v>
      </c>
    </row>
    <row r="10031" spans="1:12" x14ac:dyDescent="0.25">
      <c r="A10031" s="239" t="s">
        <v>20538</v>
      </c>
      <c r="B10031" s="189" t="s">
        <v>7507</v>
      </c>
      <c r="C10031" s="190" t="s">
        <v>7506</v>
      </c>
      <c r="D10031" s="190" t="s">
        <v>344</v>
      </c>
      <c r="E10031" s="190" t="s">
        <v>20867</v>
      </c>
      <c r="F10031" s="190" t="s">
        <v>20869</v>
      </c>
      <c r="G10031" s="192">
        <v>42670.76</v>
      </c>
      <c r="H10031" s="191">
        <v>616.1</v>
      </c>
      <c r="I10031" s="188">
        <v>69.259470865119297</v>
      </c>
      <c r="J10031" s="192">
        <v>42726.01</v>
      </c>
      <c r="K10031" s="191">
        <v>639.66</v>
      </c>
      <c r="L10031" s="193">
        <v>66.794875402557622</v>
      </c>
    </row>
    <row r="10032" spans="1:12" x14ac:dyDescent="0.25">
      <c r="A10032" s="239" t="s">
        <v>20539</v>
      </c>
      <c r="B10032" s="189" t="s">
        <v>7507</v>
      </c>
      <c r="C10032" s="190" t="s">
        <v>7506</v>
      </c>
      <c r="D10032" s="190" t="s">
        <v>345</v>
      </c>
      <c r="E10032" s="190" t="s">
        <v>20867</v>
      </c>
      <c r="F10032" s="190" t="s">
        <v>20869</v>
      </c>
      <c r="G10032" s="192">
        <v>239015.15</v>
      </c>
      <c r="H10032" s="191">
        <v>2176.09</v>
      </c>
      <c r="I10032" s="188">
        <v>109.83697824998046</v>
      </c>
      <c r="J10032" s="192">
        <v>251416.84</v>
      </c>
      <c r="K10032" s="191">
        <v>2171.44</v>
      </c>
      <c r="L10032" s="193">
        <v>115.78346166599123</v>
      </c>
    </row>
    <row r="10033" spans="1:12" x14ac:dyDescent="0.25">
      <c r="A10033" s="239" t="s">
        <v>20540</v>
      </c>
      <c r="B10033" s="189" t="s">
        <v>7507</v>
      </c>
      <c r="C10033" s="190" t="s">
        <v>7506</v>
      </c>
      <c r="D10033" s="190" t="s">
        <v>346</v>
      </c>
      <c r="E10033" s="190" t="s">
        <v>20867</v>
      </c>
      <c r="F10033" s="190" t="s">
        <v>20869</v>
      </c>
      <c r="G10033" s="192">
        <v>3589.72</v>
      </c>
      <c r="H10033" s="191">
        <v>122.55</v>
      </c>
      <c r="I10033" s="188">
        <v>29.291880864953079</v>
      </c>
      <c r="J10033" s="192">
        <v>3797.92</v>
      </c>
      <c r="K10033" s="191">
        <v>127.75</v>
      </c>
      <c r="L10033" s="193">
        <v>29.72931506849315</v>
      </c>
    </row>
    <row r="10034" spans="1:12" x14ac:dyDescent="0.25">
      <c r="A10034" s="239" t="s">
        <v>20541</v>
      </c>
      <c r="B10034" s="189" t="s">
        <v>7507</v>
      </c>
      <c r="C10034" s="190" t="s">
        <v>7506</v>
      </c>
      <c r="D10034" s="190" t="s">
        <v>347</v>
      </c>
      <c r="E10034" s="190" t="s">
        <v>20867</v>
      </c>
      <c r="F10034" s="190" t="s">
        <v>20869</v>
      </c>
      <c r="G10034" s="192">
        <v>10324</v>
      </c>
      <c r="H10034" s="191">
        <v>251.81</v>
      </c>
      <c r="I10034" s="188">
        <v>40.999166037885708</v>
      </c>
      <c r="J10034" s="192">
        <v>11381.83</v>
      </c>
      <c r="K10034" s="191">
        <v>249.5</v>
      </c>
      <c r="L10034" s="193">
        <v>45.618557114228459</v>
      </c>
    </row>
    <row r="10035" spans="1:12" x14ac:dyDescent="0.25">
      <c r="A10035" s="239" t="s">
        <v>20542</v>
      </c>
      <c r="B10035" s="189" t="s">
        <v>7507</v>
      </c>
      <c r="C10035" s="190" t="s">
        <v>7506</v>
      </c>
      <c r="D10035" s="190" t="s">
        <v>348</v>
      </c>
      <c r="E10035" s="190" t="s">
        <v>20867</v>
      </c>
      <c r="F10035" s="190" t="s">
        <v>20869</v>
      </c>
      <c r="G10035" s="192">
        <v>24713.87</v>
      </c>
      <c r="H10035" s="191">
        <v>741.27</v>
      </c>
      <c r="I10035" s="188">
        <v>33.339903139207038</v>
      </c>
      <c r="J10035" s="192">
        <v>24720.7</v>
      </c>
      <c r="K10035" s="191">
        <v>742.34</v>
      </c>
      <c r="L10035" s="193">
        <v>33.301048037287494</v>
      </c>
    </row>
    <row r="10036" spans="1:12" x14ac:dyDescent="0.25">
      <c r="A10036" s="239" t="s">
        <v>20543</v>
      </c>
      <c r="B10036" s="189" t="s">
        <v>7507</v>
      </c>
      <c r="C10036" s="190" t="s">
        <v>7506</v>
      </c>
      <c r="D10036" s="190" t="s">
        <v>349</v>
      </c>
      <c r="E10036" s="190" t="s">
        <v>20867</v>
      </c>
      <c r="F10036" s="190" t="s">
        <v>20869</v>
      </c>
      <c r="G10036" s="192">
        <v>30589.16</v>
      </c>
      <c r="H10036" s="191">
        <v>695.6</v>
      </c>
      <c r="I10036" s="188">
        <v>43.975215641173087</v>
      </c>
      <c r="J10036" s="192">
        <v>32301.62</v>
      </c>
      <c r="K10036" s="191">
        <v>698.06</v>
      </c>
      <c r="L10036" s="193">
        <v>46.273414892702633</v>
      </c>
    </row>
    <row r="10037" spans="1:12" x14ac:dyDescent="0.25">
      <c r="A10037" s="239" t="s">
        <v>20544</v>
      </c>
      <c r="B10037" s="189" t="s">
        <v>7507</v>
      </c>
      <c r="C10037" s="190" t="s">
        <v>7506</v>
      </c>
      <c r="D10037" s="190" t="s">
        <v>350</v>
      </c>
      <c r="E10037" s="190" t="s">
        <v>20867</v>
      </c>
      <c r="F10037" s="190" t="s">
        <v>20869</v>
      </c>
      <c r="G10037" s="192">
        <v>21996.97</v>
      </c>
      <c r="H10037" s="191">
        <v>376.69</v>
      </c>
      <c r="I10037" s="188">
        <v>58.395417982956815</v>
      </c>
      <c r="J10037" s="192">
        <v>21997.1</v>
      </c>
      <c r="K10037" s="191">
        <v>374.57</v>
      </c>
      <c r="L10037" s="193">
        <v>58.726272792802412</v>
      </c>
    </row>
    <row r="10038" spans="1:12" x14ac:dyDescent="0.25">
      <c r="A10038" s="239" t="s">
        <v>20545</v>
      </c>
      <c r="B10038" s="189" t="s">
        <v>7507</v>
      </c>
      <c r="C10038" s="190" t="s">
        <v>7506</v>
      </c>
      <c r="D10038" s="190" t="s">
        <v>351</v>
      </c>
      <c r="E10038" s="190" t="s">
        <v>20867</v>
      </c>
      <c r="F10038" s="190" t="s">
        <v>20869</v>
      </c>
      <c r="G10038" s="192">
        <v>71193.05</v>
      </c>
      <c r="H10038" s="191">
        <v>1580.38</v>
      </c>
      <c r="I10038" s="188">
        <v>45.048058061985088</v>
      </c>
      <c r="J10038" s="192">
        <v>71592.45</v>
      </c>
      <c r="K10038" s="191">
        <v>1595.73</v>
      </c>
      <c r="L10038" s="193">
        <v>44.865014758135771</v>
      </c>
    </row>
    <row r="10039" spans="1:12" x14ac:dyDescent="0.25">
      <c r="A10039" s="239" t="s">
        <v>20546</v>
      </c>
      <c r="B10039" s="189" t="s">
        <v>7507</v>
      </c>
      <c r="C10039" s="190" t="s">
        <v>7506</v>
      </c>
      <c r="D10039" s="190" t="s">
        <v>352</v>
      </c>
      <c r="E10039" s="190" t="s">
        <v>20867</v>
      </c>
      <c r="F10039" s="190" t="s">
        <v>20869</v>
      </c>
      <c r="G10039" s="192">
        <v>26448.720000000001</v>
      </c>
      <c r="H10039" s="191">
        <v>795.75</v>
      </c>
      <c r="I10039" s="188">
        <v>33.237474081055609</v>
      </c>
      <c r="J10039" s="192">
        <v>26548.5</v>
      </c>
      <c r="K10039" s="191">
        <v>798.68</v>
      </c>
      <c r="L10039" s="193">
        <v>33.240471778434419</v>
      </c>
    </row>
    <row r="10040" spans="1:12" x14ac:dyDescent="0.25">
      <c r="A10040" s="239" t="s">
        <v>20547</v>
      </c>
      <c r="B10040" s="189" t="s">
        <v>7507</v>
      </c>
      <c r="C10040" s="190" t="s">
        <v>7506</v>
      </c>
      <c r="D10040" s="190" t="s">
        <v>353</v>
      </c>
      <c r="E10040" s="190" t="s">
        <v>20867</v>
      </c>
      <c r="F10040" s="190" t="s">
        <v>20869</v>
      </c>
      <c r="G10040" s="192">
        <v>77232.63</v>
      </c>
      <c r="H10040" s="191">
        <v>1174.42</v>
      </c>
      <c r="I10040" s="188">
        <v>65.762359292246387</v>
      </c>
      <c r="J10040" s="192">
        <v>83150.44</v>
      </c>
      <c r="K10040" s="191">
        <v>1187.9100000000001</v>
      </c>
      <c r="L10040" s="193">
        <v>69.997255684353192</v>
      </c>
    </row>
    <row r="10041" spans="1:12" x14ac:dyDescent="0.25">
      <c r="A10041" s="239" t="s">
        <v>20548</v>
      </c>
      <c r="B10041" s="189" t="s">
        <v>7507</v>
      </c>
      <c r="C10041" s="190" t="s">
        <v>7506</v>
      </c>
      <c r="D10041" s="190" t="s">
        <v>354</v>
      </c>
      <c r="E10041" s="190" t="s">
        <v>20867</v>
      </c>
      <c r="F10041" s="190" t="s">
        <v>20869</v>
      </c>
      <c r="G10041" s="192">
        <v>13702.31</v>
      </c>
      <c r="H10041" s="191">
        <v>258.14999999999998</v>
      </c>
      <c r="I10041" s="188">
        <v>53.078868874685263</v>
      </c>
      <c r="J10041" s="192">
        <v>13870.25</v>
      </c>
      <c r="K10041" s="191">
        <v>262.23</v>
      </c>
      <c r="L10041" s="193">
        <v>52.893452312855125</v>
      </c>
    </row>
    <row r="10042" spans="1:12" x14ac:dyDescent="0.25">
      <c r="A10042" s="239" t="s">
        <v>20549</v>
      </c>
      <c r="B10042" s="189" t="s">
        <v>7507</v>
      </c>
      <c r="C10042" s="190" t="s">
        <v>7506</v>
      </c>
      <c r="D10042" s="190" t="s">
        <v>2001</v>
      </c>
      <c r="E10042" s="190" t="s">
        <v>20867</v>
      </c>
      <c r="F10042" s="190" t="s">
        <v>20869</v>
      </c>
      <c r="G10042" s="192">
        <v>12833.96</v>
      </c>
      <c r="H10042" s="191">
        <v>291.72000000000003</v>
      </c>
      <c r="I10042" s="188">
        <v>43.9941039352804</v>
      </c>
      <c r="J10042" s="192">
        <v>13750.76</v>
      </c>
      <c r="K10042" s="191">
        <v>298.42</v>
      </c>
      <c r="L10042" s="193">
        <v>46.078547014275181</v>
      </c>
    </row>
    <row r="10043" spans="1:12" x14ac:dyDescent="0.25">
      <c r="A10043" s="239" t="s">
        <v>20550</v>
      </c>
      <c r="B10043" s="189" t="s">
        <v>7507</v>
      </c>
      <c r="C10043" s="190" t="s">
        <v>7506</v>
      </c>
      <c r="D10043" s="190" t="s">
        <v>355</v>
      </c>
      <c r="E10043" s="190" t="s">
        <v>20867</v>
      </c>
      <c r="F10043" s="190" t="s">
        <v>20869</v>
      </c>
      <c r="G10043" s="192">
        <v>155399.65</v>
      </c>
      <c r="H10043" s="191">
        <v>1253.6400000000001</v>
      </c>
      <c r="I10043" s="188">
        <v>123.95875211384447</v>
      </c>
      <c r="J10043" s="192">
        <v>159933.87</v>
      </c>
      <c r="K10043" s="191">
        <v>1260.92</v>
      </c>
      <c r="L10043" s="193">
        <v>126.83903023189416</v>
      </c>
    </row>
    <row r="10044" spans="1:12" x14ac:dyDescent="0.25">
      <c r="A10044" s="239" t="s">
        <v>20551</v>
      </c>
      <c r="B10044" s="189" t="s">
        <v>7507</v>
      </c>
      <c r="C10044" s="190" t="s">
        <v>7506</v>
      </c>
      <c r="D10044" s="190" t="s">
        <v>356</v>
      </c>
      <c r="E10044" s="190" t="s">
        <v>20867</v>
      </c>
      <c r="F10044" s="190" t="s">
        <v>20869</v>
      </c>
      <c r="G10044" s="192">
        <v>3285.06</v>
      </c>
      <c r="H10044" s="191">
        <v>82.69</v>
      </c>
      <c r="I10044" s="188">
        <v>39.727415648808801</v>
      </c>
      <c r="J10044" s="192">
        <v>4546</v>
      </c>
      <c r="K10044" s="191">
        <v>114.43</v>
      </c>
      <c r="L10044" s="193">
        <v>39.727344227912262</v>
      </c>
    </row>
    <row r="10045" spans="1:12" x14ac:dyDescent="0.25">
      <c r="A10045" s="239" t="s">
        <v>20552</v>
      </c>
      <c r="B10045" s="189" t="s">
        <v>7507</v>
      </c>
      <c r="C10045" s="190" t="s">
        <v>7506</v>
      </c>
      <c r="D10045" s="190" t="s">
        <v>6565</v>
      </c>
      <c r="E10045" s="190" t="s">
        <v>20867</v>
      </c>
      <c r="F10045" s="190" t="s">
        <v>20869</v>
      </c>
      <c r="G10045" s="192">
        <v>55444.11</v>
      </c>
      <c r="H10045" s="191">
        <v>696.14</v>
      </c>
      <c r="I10045" s="188">
        <v>79.645057028758586</v>
      </c>
      <c r="J10045" s="192">
        <v>55198.76</v>
      </c>
      <c r="K10045" s="191">
        <v>712.49</v>
      </c>
      <c r="L10045" s="193">
        <v>77.473031200437902</v>
      </c>
    </row>
    <row r="10046" spans="1:12" x14ac:dyDescent="0.25">
      <c r="A10046" s="239" t="s">
        <v>20553</v>
      </c>
      <c r="B10046" s="189" t="s">
        <v>7507</v>
      </c>
      <c r="C10046" s="190" t="s">
        <v>7506</v>
      </c>
      <c r="D10046" s="190" t="s">
        <v>407</v>
      </c>
      <c r="E10046" s="190" t="s">
        <v>20867</v>
      </c>
      <c r="F10046" s="190" t="s">
        <v>20869</v>
      </c>
      <c r="G10046" s="192">
        <v>17000</v>
      </c>
      <c r="H10046" s="191">
        <v>323.76</v>
      </c>
      <c r="I10046" s="188">
        <v>52.508030639980234</v>
      </c>
      <c r="J10046" s="192">
        <v>17457.27</v>
      </c>
      <c r="K10046" s="191">
        <v>314</v>
      </c>
      <c r="L10046" s="193">
        <v>55.596401273885348</v>
      </c>
    </row>
    <row r="10047" spans="1:12" x14ac:dyDescent="0.25">
      <c r="A10047" s="239" t="s">
        <v>20554</v>
      </c>
      <c r="B10047" s="189" t="s">
        <v>7507</v>
      </c>
      <c r="C10047" s="190" t="s">
        <v>7506</v>
      </c>
      <c r="D10047" s="190" t="s">
        <v>408</v>
      </c>
      <c r="E10047" s="190" t="s">
        <v>20867</v>
      </c>
      <c r="F10047" s="190" t="s">
        <v>20869</v>
      </c>
      <c r="G10047" s="192">
        <v>873.57</v>
      </c>
      <c r="H10047" s="191">
        <v>105.21</v>
      </c>
      <c r="I10047" s="188">
        <v>8.3031080695751367</v>
      </c>
      <c r="J10047" s="192">
        <v>880.84</v>
      </c>
      <c r="K10047" s="191">
        <v>108.32</v>
      </c>
      <c r="L10047" s="193">
        <v>8.1318316100443138</v>
      </c>
    </row>
    <row r="10048" spans="1:12" x14ac:dyDescent="0.25">
      <c r="A10048" s="239" t="s">
        <v>20555</v>
      </c>
      <c r="B10048" s="189" t="s">
        <v>7507</v>
      </c>
      <c r="C10048" s="190" t="s">
        <v>7506</v>
      </c>
      <c r="D10048" s="190" t="s">
        <v>409</v>
      </c>
      <c r="E10048" s="190" t="s">
        <v>20867</v>
      </c>
      <c r="F10048" s="190" t="s">
        <v>20869</v>
      </c>
      <c r="G10048" s="192">
        <v>20287.47</v>
      </c>
      <c r="H10048" s="191">
        <v>364.49</v>
      </c>
      <c r="I10048" s="188">
        <v>55.659880929517961</v>
      </c>
      <c r="J10048" s="192">
        <v>20985.95</v>
      </c>
      <c r="K10048" s="191">
        <v>370.56</v>
      </c>
      <c r="L10048" s="193">
        <v>56.633068868739208</v>
      </c>
    </row>
    <row r="10049" spans="1:12" x14ac:dyDescent="0.25">
      <c r="A10049" s="239" t="s">
        <v>20556</v>
      </c>
      <c r="B10049" s="189" t="s">
        <v>7507</v>
      </c>
      <c r="C10049" s="190" t="s">
        <v>7506</v>
      </c>
      <c r="D10049" s="190" t="s">
        <v>410</v>
      </c>
      <c r="E10049" s="190" t="s">
        <v>20867</v>
      </c>
      <c r="F10049" s="190" t="s">
        <v>20869</v>
      </c>
      <c r="G10049" s="192">
        <v>106702.09</v>
      </c>
      <c r="H10049" s="191">
        <v>1256.3800000000001</v>
      </c>
      <c r="I10049" s="188">
        <v>84.928198474983674</v>
      </c>
      <c r="J10049" s="192">
        <v>112410.79</v>
      </c>
      <c r="K10049" s="191">
        <v>1262.43</v>
      </c>
      <c r="L10049" s="193">
        <v>89.043186552917774</v>
      </c>
    </row>
    <row r="10050" spans="1:12" x14ac:dyDescent="0.25">
      <c r="A10050" s="239" t="s">
        <v>20557</v>
      </c>
      <c r="B10050" s="189" t="s">
        <v>7507</v>
      </c>
      <c r="C10050" s="190" t="s">
        <v>7506</v>
      </c>
      <c r="D10050" s="190" t="s">
        <v>411</v>
      </c>
      <c r="E10050" s="190" t="s">
        <v>20867</v>
      </c>
      <c r="F10050" s="190" t="s">
        <v>20869</v>
      </c>
      <c r="G10050" s="192">
        <v>117027.24</v>
      </c>
      <c r="H10050" s="191">
        <v>1632.19</v>
      </c>
      <c r="I10050" s="188">
        <v>71.699520276438406</v>
      </c>
      <c r="J10050" s="192">
        <v>123775.4</v>
      </c>
      <c r="K10050" s="191">
        <v>1632.92</v>
      </c>
      <c r="L10050" s="193">
        <v>75.800039193591843</v>
      </c>
    </row>
    <row r="10051" spans="1:12" x14ac:dyDescent="0.25">
      <c r="A10051" s="239" t="s">
        <v>20558</v>
      </c>
      <c r="B10051" s="189" t="s">
        <v>7507</v>
      </c>
      <c r="C10051" s="190" t="s">
        <v>7506</v>
      </c>
      <c r="D10051" s="190" t="s">
        <v>412</v>
      </c>
      <c r="E10051" s="190" t="s">
        <v>20867</v>
      </c>
      <c r="F10051" s="190" t="s">
        <v>20869</v>
      </c>
      <c r="G10051" s="192">
        <v>33018.92</v>
      </c>
      <c r="H10051" s="191">
        <v>567</v>
      </c>
      <c r="I10051" s="188">
        <v>58.234426807760137</v>
      </c>
      <c r="J10051" s="192">
        <v>33776.980000000003</v>
      </c>
      <c r="K10051" s="191">
        <v>570.94000000000005</v>
      </c>
      <c r="L10051" s="193">
        <v>59.160297053981154</v>
      </c>
    </row>
    <row r="10052" spans="1:12" x14ac:dyDescent="0.25">
      <c r="A10052" s="239" t="s">
        <v>20559</v>
      </c>
      <c r="B10052" s="189" t="s">
        <v>7508</v>
      </c>
      <c r="C10052" s="190" t="s">
        <v>8005</v>
      </c>
      <c r="D10052" s="190" t="s">
        <v>413</v>
      </c>
      <c r="E10052" s="190" t="s">
        <v>20873</v>
      </c>
      <c r="F10052" s="190" t="s">
        <v>20869</v>
      </c>
      <c r="G10052" s="192">
        <v>24000</v>
      </c>
      <c r="H10052" s="191">
        <v>707.39</v>
      </c>
      <c r="I10052" s="188">
        <v>33.927536436760484</v>
      </c>
      <c r="J10052" s="192">
        <v>24000</v>
      </c>
      <c r="K10052" s="191">
        <v>704.45</v>
      </c>
      <c r="L10052" s="193">
        <v>34.069131946908932</v>
      </c>
    </row>
    <row r="10053" spans="1:12" x14ac:dyDescent="0.25">
      <c r="A10053" s="239" t="s">
        <v>20560</v>
      </c>
      <c r="B10053" s="189" t="s">
        <v>7508</v>
      </c>
      <c r="C10053" s="190" t="s">
        <v>8005</v>
      </c>
      <c r="D10053" s="190" t="s">
        <v>414</v>
      </c>
      <c r="E10053" s="190" t="s">
        <v>20873</v>
      </c>
      <c r="F10053" s="190" t="s">
        <v>20869</v>
      </c>
      <c r="G10053" s="192">
        <v>127887</v>
      </c>
      <c r="H10053" s="191">
        <v>4047.2</v>
      </c>
      <c r="I10053" s="188">
        <v>31.598883178493775</v>
      </c>
      <c r="J10053" s="192">
        <v>132600</v>
      </c>
      <c r="K10053" s="191">
        <v>4067.8499999999995</v>
      </c>
      <c r="L10053" s="193">
        <v>32.59707216342786</v>
      </c>
    </row>
    <row r="10054" spans="1:12" x14ac:dyDescent="0.25">
      <c r="A10054" s="239" t="s">
        <v>20561</v>
      </c>
      <c r="B10054" s="189" t="s">
        <v>7508</v>
      </c>
      <c r="C10054" s="190" t="s">
        <v>8005</v>
      </c>
      <c r="D10054" s="190" t="s">
        <v>415</v>
      </c>
      <c r="E10054" s="190" t="s">
        <v>20873</v>
      </c>
      <c r="F10054" s="190" t="s">
        <v>20869</v>
      </c>
      <c r="G10054" s="192">
        <v>87862</v>
      </c>
      <c r="H10054" s="191">
        <v>2775.18</v>
      </c>
      <c r="I10054" s="188">
        <v>31.659928365006955</v>
      </c>
      <c r="J10054" s="192">
        <v>87543</v>
      </c>
      <c r="K10054" s="191">
        <v>2774.41</v>
      </c>
      <c r="L10054" s="193">
        <v>31.553735749222358</v>
      </c>
    </row>
    <row r="10055" spans="1:12" x14ac:dyDescent="0.25">
      <c r="A10055" s="239" t="s">
        <v>20562</v>
      </c>
      <c r="B10055" s="189" t="s">
        <v>7508</v>
      </c>
      <c r="C10055" s="190" t="s">
        <v>8005</v>
      </c>
      <c r="D10055" s="190" t="s">
        <v>416</v>
      </c>
      <c r="E10055" s="190" t="s">
        <v>20873</v>
      </c>
      <c r="F10055" s="190" t="s">
        <v>20869</v>
      </c>
      <c r="G10055" s="192">
        <v>107983</v>
      </c>
      <c r="H10055" s="191">
        <v>2927.24</v>
      </c>
      <c r="I10055" s="188">
        <v>36.889014908241215</v>
      </c>
      <c r="J10055" s="192">
        <v>108843</v>
      </c>
      <c r="K10055" s="191">
        <v>2950.5699999999997</v>
      </c>
      <c r="L10055" s="193">
        <v>36.888804536072698</v>
      </c>
    </row>
    <row r="10056" spans="1:12" x14ac:dyDescent="0.25">
      <c r="A10056" s="239" t="s">
        <v>20563</v>
      </c>
      <c r="B10056" s="189" t="s">
        <v>7508</v>
      </c>
      <c r="C10056" s="190" t="s">
        <v>8005</v>
      </c>
      <c r="D10056" s="190" t="s">
        <v>417</v>
      </c>
      <c r="E10056" s="190" t="s">
        <v>20873</v>
      </c>
      <c r="F10056" s="190" t="s">
        <v>20869</v>
      </c>
      <c r="G10056" s="192">
        <v>126651</v>
      </c>
      <c r="H10056" s="191">
        <v>2118.84</v>
      </c>
      <c r="I10056" s="188">
        <v>59.773744124143398</v>
      </c>
      <c r="J10056" s="192">
        <v>176650</v>
      </c>
      <c r="K10056" s="191">
        <v>2105.58</v>
      </c>
      <c r="L10056" s="193">
        <v>83.896123633393174</v>
      </c>
    </row>
    <row r="10057" spans="1:12" x14ac:dyDescent="0.25">
      <c r="A10057" s="239" t="s">
        <v>20564</v>
      </c>
      <c r="B10057" s="189" t="s">
        <v>7508</v>
      </c>
      <c r="C10057" s="190" t="s">
        <v>8005</v>
      </c>
      <c r="D10057" s="190" t="s">
        <v>418</v>
      </c>
      <c r="E10057" s="190" t="s">
        <v>20873</v>
      </c>
      <c r="F10057" s="190" t="s">
        <v>20869</v>
      </c>
      <c r="G10057" s="192">
        <v>57304.62</v>
      </c>
      <c r="H10057" s="191">
        <v>1627.57</v>
      </c>
      <c r="I10057" s="188">
        <v>35.20869762898063</v>
      </c>
      <c r="J10057" s="192">
        <v>57442</v>
      </c>
      <c r="K10057" s="191">
        <v>1653.25</v>
      </c>
      <c r="L10057" s="193">
        <v>34.744896416150006</v>
      </c>
    </row>
    <row r="10058" spans="1:12" x14ac:dyDescent="0.25">
      <c r="A10058" s="239" t="s">
        <v>20565</v>
      </c>
      <c r="B10058" s="189" t="s">
        <v>7508</v>
      </c>
      <c r="C10058" s="190" t="s">
        <v>8005</v>
      </c>
      <c r="D10058" s="190" t="s">
        <v>1221</v>
      </c>
      <c r="E10058" s="190" t="s">
        <v>20873</v>
      </c>
      <c r="F10058" s="190" t="s">
        <v>20869</v>
      </c>
      <c r="G10058" s="192">
        <v>22691</v>
      </c>
      <c r="H10058" s="191">
        <v>446.79</v>
      </c>
      <c r="I10058" s="188">
        <v>50.78672306900333</v>
      </c>
      <c r="J10058" s="192">
        <v>23268</v>
      </c>
      <c r="K10058" s="191">
        <v>450.89</v>
      </c>
      <c r="L10058" s="193">
        <v>51.604604227195104</v>
      </c>
    </row>
    <row r="10059" spans="1:12" x14ac:dyDescent="0.25">
      <c r="A10059" s="239" t="s">
        <v>20566</v>
      </c>
      <c r="B10059" s="189" t="s">
        <v>7508</v>
      </c>
      <c r="C10059" s="190" t="s">
        <v>8005</v>
      </c>
      <c r="D10059" s="190" t="s">
        <v>4956</v>
      </c>
      <c r="E10059" s="190" t="s">
        <v>20873</v>
      </c>
      <c r="F10059" s="190" t="s">
        <v>20869</v>
      </c>
      <c r="G10059" s="192">
        <v>29343</v>
      </c>
      <c r="H10059" s="191">
        <v>922.33</v>
      </c>
      <c r="I10059" s="188">
        <v>31.813992822525559</v>
      </c>
      <c r="J10059" s="192">
        <v>30750</v>
      </c>
      <c r="K10059" s="191">
        <v>939.07999999999993</v>
      </c>
      <c r="L10059" s="193">
        <v>32.744814073348387</v>
      </c>
    </row>
    <row r="10060" spans="1:12" x14ac:dyDescent="0.25">
      <c r="A10060" s="239" t="s">
        <v>20567</v>
      </c>
      <c r="B10060" s="189" t="s">
        <v>7508</v>
      </c>
      <c r="C10060" s="190" t="s">
        <v>8005</v>
      </c>
      <c r="D10060" s="190" t="s">
        <v>4957</v>
      </c>
      <c r="E10060" s="190" t="s">
        <v>20873</v>
      </c>
      <c r="F10060" s="190" t="s">
        <v>20869</v>
      </c>
      <c r="G10060" s="192">
        <v>120371.12</v>
      </c>
      <c r="H10060" s="191">
        <v>2258.37</v>
      </c>
      <c r="I10060" s="188">
        <v>53.29999955720276</v>
      </c>
      <c r="J10060" s="192">
        <v>120631</v>
      </c>
      <c r="K10060" s="191">
        <v>2263.2399999999998</v>
      </c>
      <c r="L10060" s="193">
        <v>53.300136088086113</v>
      </c>
    </row>
    <row r="10061" spans="1:12" x14ac:dyDescent="0.25">
      <c r="A10061" s="239" t="s">
        <v>20568</v>
      </c>
      <c r="B10061" s="189" t="s">
        <v>7508</v>
      </c>
      <c r="C10061" s="190" t="s">
        <v>8005</v>
      </c>
      <c r="D10061" s="190" t="s">
        <v>20569</v>
      </c>
      <c r="E10061" s="190" t="s">
        <v>20873</v>
      </c>
      <c r="F10061" s="190" t="s">
        <v>20868</v>
      </c>
      <c r="G10061" s="192">
        <v>0</v>
      </c>
      <c r="H10061" s="191">
        <v>69.7</v>
      </c>
      <c r="I10061" s="188">
        <v>0</v>
      </c>
      <c r="J10061" s="192">
        <v>0</v>
      </c>
      <c r="K10061" s="191">
        <v>72.070000000000007</v>
      </c>
      <c r="L10061" s="193">
        <v>0</v>
      </c>
    </row>
    <row r="10062" spans="1:12" x14ac:dyDescent="0.25">
      <c r="A10062" s="239" t="s">
        <v>20570</v>
      </c>
      <c r="B10062" s="189" t="s">
        <v>7508</v>
      </c>
      <c r="C10062" s="190" t="s">
        <v>8005</v>
      </c>
      <c r="D10062" s="190" t="s">
        <v>4958</v>
      </c>
      <c r="E10062" s="190" t="s">
        <v>20873</v>
      </c>
      <c r="F10062" s="190" t="s">
        <v>20869</v>
      </c>
      <c r="G10062" s="192">
        <v>84444</v>
      </c>
      <c r="H10062" s="191">
        <v>3014.78</v>
      </c>
      <c r="I10062" s="188">
        <v>28.010004046729776</v>
      </c>
      <c r="J10062" s="192">
        <v>84835</v>
      </c>
      <c r="K10062" s="191">
        <v>3065.23</v>
      </c>
      <c r="L10062" s="193">
        <v>27.676552819853647</v>
      </c>
    </row>
    <row r="10063" spans="1:12" x14ac:dyDescent="0.25">
      <c r="A10063" s="239" t="s">
        <v>20571</v>
      </c>
      <c r="B10063" s="189" t="s">
        <v>7508</v>
      </c>
      <c r="C10063" s="190" t="s">
        <v>8005</v>
      </c>
      <c r="D10063" s="190" t="s">
        <v>4401</v>
      </c>
      <c r="E10063" s="190" t="s">
        <v>20873</v>
      </c>
      <c r="F10063" s="190" t="s">
        <v>20869</v>
      </c>
      <c r="G10063" s="192">
        <v>147409</v>
      </c>
      <c r="H10063" s="191">
        <v>5937.62</v>
      </c>
      <c r="I10063" s="188">
        <v>24.826277195239843</v>
      </c>
      <c r="J10063" s="192">
        <v>151041</v>
      </c>
      <c r="K10063" s="191">
        <v>5951.17</v>
      </c>
      <c r="L10063" s="193">
        <v>25.38005131764006</v>
      </c>
    </row>
    <row r="10064" spans="1:12" x14ac:dyDescent="0.25">
      <c r="A10064" s="239" t="s">
        <v>20572</v>
      </c>
      <c r="B10064" s="189" t="s">
        <v>7508</v>
      </c>
      <c r="C10064" s="190" t="s">
        <v>8005</v>
      </c>
      <c r="D10064" s="190" t="s">
        <v>4959</v>
      </c>
      <c r="E10064" s="190" t="s">
        <v>20873</v>
      </c>
      <c r="F10064" s="190" t="s">
        <v>20869</v>
      </c>
      <c r="G10064" s="192">
        <v>13343</v>
      </c>
      <c r="H10064" s="191">
        <v>624.77</v>
      </c>
      <c r="I10064" s="188">
        <v>21.356659250604224</v>
      </c>
      <c r="J10064" s="192">
        <v>14000</v>
      </c>
      <c r="K10064" s="191">
        <v>634.81000000000006</v>
      </c>
      <c r="L10064" s="193">
        <v>22.053842882122208</v>
      </c>
    </row>
    <row r="10065" spans="1:12" x14ac:dyDescent="0.25">
      <c r="A10065" s="239" t="s">
        <v>20573</v>
      </c>
      <c r="B10065" s="189" t="s">
        <v>7508</v>
      </c>
      <c r="C10065" s="190" t="s">
        <v>8005</v>
      </c>
      <c r="D10065" s="190" t="s">
        <v>4960</v>
      </c>
      <c r="E10065" s="190" t="s">
        <v>20873</v>
      </c>
      <c r="F10065" s="190" t="s">
        <v>20869</v>
      </c>
      <c r="G10065" s="192">
        <v>93881</v>
      </c>
      <c r="H10065" s="191">
        <v>1107.02</v>
      </c>
      <c r="I10065" s="188">
        <v>84.805152571769256</v>
      </c>
      <c r="J10065" s="192">
        <v>93958</v>
      </c>
      <c r="K10065" s="191">
        <v>1106.3800000000001</v>
      </c>
      <c r="L10065" s="193">
        <v>84.923805564091893</v>
      </c>
    </row>
    <row r="10066" spans="1:12" x14ac:dyDescent="0.25">
      <c r="A10066" s="239" t="s">
        <v>20574</v>
      </c>
      <c r="B10066" s="189" t="s">
        <v>7508</v>
      </c>
      <c r="C10066" s="190" t="s">
        <v>8005</v>
      </c>
      <c r="D10066" s="190" t="s">
        <v>4961</v>
      </c>
      <c r="E10066" s="190" t="s">
        <v>20873</v>
      </c>
      <c r="F10066" s="190" t="s">
        <v>20869</v>
      </c>
      <c r="G10066" s="192">
        <v>59158</v>
      </c>
      <c r="H10066" s="191">
        <v>2054.9499999999998</v>
      </c>
      <c r="I10066" s="188">
        <v>28.788048371006596</v>
      </c>
      <c r="J10066" s="192">
        <v>61229</v>
      </c>
      <c r="K10066" s="191">
        <v>2054.37</v>
      </c>
      <c r="L10066" s="193">
        <v>29.804270895700387</v>
      </c>
    </row>
    <row r="10067" spans="1:12" x14ac:dyDescent="0.25">
      <c r="A10067" s="239" t="s">
        <v>20575</v>
      </c>
      <c r="B10067" s="189" t="s">
        <v>7513</v>
      </c>
      <c r="C10067" s="190" t="s">
        <v>8006</v>
      </c>
      <c r="D10067" s="190" t="s">
        <v>4962</v>
      </c>
      <c r="E10067" s="190" t="s">
        <v>20873</v>
      </c>
      <c r="F10067" s="190" t="s">
        <v>20869</v>
      </c>
      <c r="G10067" s="192">
        <v>80341</v>
      </c>
      <c r="H10067" s="191">
        <v>1241.4000000000001</v>
      </c>
      <c r="I10067" s="188">
        <v>64.718060254551304</v>
      </c>
      <c r="J10067" s="192">
        <v>86289</v>
      </c>
      <c r="K10067" s="191">
        <v>1259.5</v>
      </c>
      <c r="L10067" s="193">
        <v>68.510520047637954</v>
      </c>
    </row>
    <row r="10068" spans="1:12" x14ac:dyDescent="0.25">
      <c r="A10068" s="239" t="s">
        <v>20576</v>
      </c>
      <c r="B10068" s="189" t="s">
        <v>7513</v>
      </c>
      <c r="C10068" s="190" t="s">
        <v>8006</v>
      </c>
      <c r="D10068" s="190" t="s">
        <v>4963</v>
      </c>
      <c r="E10068" s="190" t="s">
        <v>20873</v>
      </c>
      <c r="F10068" s="190" t="s">
        <v>20869</v>
      </c>
      <c r="G10068" s="192">
        <v>37142</v>
      </c>
      <c r="H10068" s="191">
        <v>1428.1</v>
      </c>
      <c r="I10068" s="188">
        <v>26.007982634269311</v>
      </c>
      <c r="J10068" s="192">
        <v>38342</v>
      </c>
      <c r="K10068" s="191">
        <v>1427.8</v>
      </c>
      <c r="L10068" s="193">
        <v>26.853901106597565</v>
      </c>
    </row>
    <row r="10069" spans="1:12" x14ac:dyDescent="0.25">
      <c r="A10069" s="239" t="s">
        <v>20577</v>
      </c>
      <c r="B10069" s="189" t="s">
        <v>7513</v>
      </c>
      <c r="C10069" s="190" t="s">
        <v>8006</v>
      </c>
      <c r="D10069" s="190" t="s">
        <v>4964</v>
      </c>
      <c r="E10069" s="190" t="s">
        <v>20873</v>
      </c>
      <c r="F10069" s="190" t="s">
        <v>20869</v>
      </c>
      <c r="G10069" s="192">
        <v>38352.699999999997</v>
      </c>
      <c r="H10069" s="191">
        <v>1374</v>
      </c>
      <c r="I10069" s="188">
        <v>27.913173216885006</v>
      </c>
      <c r="J10069" s="192">
        <v>38572</v>
      </c>
      <c r="K10069" s="191">
        <v>1382.2</v>
      </c>
      <c r="L10069" s="193">
        <v>27.906236434669367</v>
      </c>
    </row>
    <row r="10070" spans="1:12" x14ac:dyDescent="0.25">
      <c r="A10070" s="239" t="s">
        <v>20578</v>
      </c>
      <c r="B10070" s="189" t="s">
        <v>7513</v>
      </c>
      <c r="C10070" s="190" t="s">
        <v>8006</v>
      </c>
      <c r="D10070" s="190" t="s">
        <v>4965</v>
      </c>
      <c r="E10070" s="190" t="s">
        <v>20873</v>
      </c>
      <c r="F10070" s="190" t="s">
        <v>20869</v>
      </c>
      <c r="G10070" s="192">
        <v>711300</v>
      </c>
      <c r="H10070" s="191">
        <v>11500.4</v>
      </c>
      <c r="I10070" s="188">
        <v>61.850022607909295</v>
      </c>
      <c r="J10070" s="192">
        <v>735213</v>
      </c>
      <c r="K10070" s="191">
        <v>11664.5</v>
      </c>
      <c r="L10070" s="193">
        <v>63.029962707359935</v>
      </c>
    </row>
    <row r="10071" spans="1:12" x14ac:dyDescent="0.25">
      <c r="A10071" s="239" t="s">
        <v>20579</v>
      </c>
      <c r="B10071" s="189" t="s">
        <v>7513</v>
      </c>
      <c r="C10071" s="190" t="s">
        <v>8006</v>
      </c>
      <c r="D10071" s="190" t="s">
        <v>4966</v>
      </c>
      <c r="E10071" s="190" t="s">
        <v>20873</v>
      </c>
      <c r="F10071" s="190" t="s">
        <v>20869</v>
      </c>
      <c r="G10071" s="192">
        <v>105955</v>
      </c>
      <c r="H10071" s="191">
        <v>5576.6</v>
      </c>
      <c r="I10071" s="188">
        <v>18.999928271706775</v>
      </c>
      <c r="J10071" s="192">
        <v>122408</v>
      </c>
      <c r="K10071" s="191">
        <v>5653.7</v>
      </c>
      <c r="L10071" s="193">
        <v>21.650954242354565</v>
      </c>
    </row>
    <row r="10072" spans="1:12" x14ac:dyDescent="0.25">
      <c r="A10072" s="239" t="s">
        <v>20580</v>
      </c>
      <c r="B10072" s="189" t="s">
        <v>7513</v>
      </c>
      <c r="C10072" s="190" t="s">
        <v>8006</v>
      </c>
      <c r="D10072" s="190" t="s">
        <v>4967</v>
      </c>
      <c r="E10072" s="190" t="s">
        <v>20873</v>
      </c>
      <c r="F10072" s="190" t="s">
        <v>20869</v>
      </c>
      <c r="G10072" s="192">
        <v>21000</v>
      </c>
      <c r="H10072" s="191">
        <v>309.39999999999998</v>
      </c>
      <c r="I10072" s="188">
        <v>67.873303167420815</v>
      </c>
      <c r="J10072" s="192">
        <v>21420</v>
      </c>
      <c r="K10072" s="191">
        <v>309.3</v>
      </c>
      <c r="L10072" s="193">
        <v>69.253152279340441</v>
      </c>
    </row>
    <row r="10073" spans="1:12" x14ac:dyDescent="0.25">
      <c r="A10073" s="239" t="s">
        <v>20581</v>
      </c>
      <c r="B10073" s="189" t="s">
        <v>7513</v>
      </c>
      <c r="C10073" s="190" t="s">
        <v>8006</v>
      </c>
      <c r="D10073" s="190" t="s">
        <v>853</v>
      </c>
      <c r="E10073" s="190" t="s">
        <v>20873</v>
      </c>
      <c r="F10073" s="190" t="s">
        <v>20869</v>
      </c>
      <c r="G10073" s="192">
        <v>9575.5</v>
      </c>
      <c r="H10073" s="191">
        <v>484.8</v>
      </c>
      <c r="I10073" s="188">
        <v>19.751443894389439</v>
      </c>
      <c r="J10073" s="192">
        <v>9766</v>
      </c>
      <c r="K10073" s="191">
        <v>487.9</v>
      </c>
      <c r="L10073" s="193">
        <v>20.01639680262349</v>
      </c>
    </row>
    <row r="10074" spans="1:12" x14ac:dyDescent="0.25">
      <c r="A10074" s="239" t="s">
        <v>20582</v>
      </c>
      <c r="B10074" s="189" t="s">
        <v>7513</v>
      </c>
      <c r="C10074" s="190" t="s">
        <v>8006</v>
      </c>
      <c r="D10074" s="190" t="s">
        <v>854</v>
      </c>
      <c r="E10074" s="190" t="s">
        <v>20873</v>
      </c>
      <c r="F10074" s="190" t="s">
        <v>20869</v>
      </c>
      <c r="G10074" s="192">
        <v>205143</v>
      </c>
      <c r="H10074" s="191">
        <v>4383.3999999999996</v>
      </c>
      <c r="I10074" s="188">
        <v>46.799972623990513</v>
      </c>
      <c r="J10074" s="192">
        <v>264470</v>
      </c>
      <c r="K10074" s="191">
        <v>4591.3</v>
      </c>
      <c r="L10074" s="193">
        <v>57.602421971990502</v>
      </c>
    </row>
    <row r="10075" spans="1:12" x14ac:dyDescent="0.25">
      <c r="A10075" s="239" t="s">
        <v>20583</v>
      </c>
      <c r="B10075" s="189" t="s">
        <v>7513</v>
      </c>
      <c r="C10075" s="190" t="s">
        <v>8006</v>
      </c>
      <c r="D10075" s="190" t="s">
        <v>855</v>
      </c>
      <c r="E10075" s="190" t="s">
        <v>20873</v>
      </c>
      <c r="F10075" s="190" t="s">
        <v>20869</v>
      </c>
      <c r="G10075" s="192">
        <v>31459</v>
      </c>
      <c r="H10075" s="191">
        <v>775.2</v>
      </c>
      <c r="I10075" s="188">
        <v>40.581785345717229</v>
      </c>
      <c r="J10075" s="192">
        <v>31459</v>
      </c>
      <c r="K10075" s="191">
        <v>787.5</v>
      </c>
      <c r="L10075" s="193">
        <v>39.947936507936511</v>
      </c>
    </row>
    <row r="10076" spans="1:12" x14ac:dyDescent="0.25">
      <c r="A10076" s="239" t="s">
        <v>20584</v>
      </c>
      <c r="B10076" s="189" t="s">
        <v>7513</v>
      </c>
      <c r="C10076" s="190" t="s">
        <v>8006</v>
      </c>
      <c r="D10076" s="190" t="s">
        <v>856</v>
      </c>
      <c r="E10076" s="190" t="s">
        <v>20873</v>
      </c>
      <c r="F10076" s="190" t="s">
        <v>20869</v>
      </c>
      <c r="G10076" s="192">
        <v>22500</v>
      </c>
      <c r="H10076" s="191">
        <v>1014.2</v>
      </c>
      <c r="I10076" s="188">
        <v>22.184973378031945</v>
      </c>
      <c r="J10076" s="192">
        <v>22500</v>
      </c>
      <c r="K10076" s="191">
        <v>1022.8</v>
      </c>
      <c r="L10076" s="193">
        <v>21.998435666797029</v>
      </c>
    </row>
    <row r="10077" spans="1:12" x14ac:dyDescent="0.25">
      <c r="A10077" s="239" t="s">
        <v>20585</v>
      </c>
      <c r="B10077" s="189" t="s">
        <v>7513</v>
      </c>
      <c r="C10077" s="190" t="s">
        <v>8006</v>
      </c>
      <c r="D10077" s="190" t="s">
        <v>857</v>
      </c>
      <c r="E10077" s="190" t="s">
        <v>20873</v>
      </c>
      <c r="F10077" s="190" t="s">
        <v>20869</v>
      </c>
      <c r="G10077" s="192">
        <v>15000</v>
      </c>
      <c r="H10077" s="191">
        <v>920.1</v>
      </c>
      <c r="I10077" s="188">
        <v>16.302575806977501</v>
      </c>
      <c r="J10077" s="192">
        <v>18303</v>
      </c>
      <c r="K10077" s="191">
        <v>956.3</v>
      </c>
      <c r="L10077" s="193">
        <v>19.139391404371015</v>
      </c>
    </row>
    <row r="10078" spans="1:12" x14ac:dyDescent="0.25">
      <c r="A10078" s="239" t="s">
        <v>20586</v>
      </c>
      <c r="B10078" s="189" t="s">
        <v>7513</v>
      </c>
      <c r="C10078" s="190" t="s">
        <v>8006</v>
      </c>
      <c r="D10078" s="190" t="s">
        <v>6565</v>
      </c>
      <c r="E10078" s="190" t="s">
        <v>20873</v>
      </c>
      <c r="F10078" s="190" t="s">
        <v>20869</v>
      </c>
      <c r="G10078" s="192">
        <v>58191.1</v>
      </c>
      <c r="H10078" s="191">
        <v>2911.6</v>
      </c>
      <c r="I10078" s="188">
        <v>19.985952740761093</v>
      </c>
      <c r="J10078" s="192">
        <v>58599</v>
      </c>
      <c r="K10078" s="191">
        <v>2944</v>
      </c>
      <c r="L10078" s="193">
        <v>19.904551630434781</v>
      </c>
    </row>
    <row r="10079" spans="1:12" x14ac:dyDescent="0.25">
      <c r="A10079" s="239" t="s">
        <v>20587</v>
      </c>
      <c r="B10079" s="189" t="s">
        <v>7513</v>
      </c>
      <c r="C10079" s="190" t="s">
        <v>8006</v>
      </c>
      <c r="D10079" s="190" t="s">
        <v>858</v>
      </c>
      <c r="E10079" s="190" t="s">
        <v>20873</v>
      </c>
      <c r="F10079" s="190" t="s">
        <v>20869</v>
      </c>
      <c r="G10079" s="192">
        <v>147253</v>
      </c>
      <c r="H10079" s="191">
        <v>2050.6999999999998</v>
      </c>
      <c r="I10079" s="188">
        <v>71.806212512800514</v>
      </c>
      <c r="J10079" s="192">
        <v>152841</v>
      </c>
      <c r="K10079" s="191">
        <v>2077.6999999999998</v>
      </c>
      <c r="L10079" s="193">
        <v>73.562593252153832</v>
      </c>
    </row>
    <row r="10080" spans="1:12" x14ac:dyDescent="0.25">
      <c r="A10080" s="239" t="s">
        <v>20588</v>
      </c>
      <c r="B10080" s="189" t="s">
        <v>7513</v>
      </c>
      <c r="C10080" s="190" t="s">
        <v>8006</v>
      </c>
      <c r="D10080" s="190" t="s">
        <v>859</v>
      </c>
      <c r="E10080" s="190" t="s">
        <v>20873</v>
      </c>
      <c r="F10080" s="190" t="s">
        <v>20869</v>
      </c>
      <c r="G10080" s="192">
        <v>104606</v>
      </c>
      <c r="H10080" s="191">
        <v>3742.6</v>
      </c>
      <c r="I10080" s="188">
        <v>27.950088173996686</v>
      </c>
      <c r="J10080" s="192">
        <v>107801</v>
      </c>
      <c r="K10080" s="191">
        <v>3800.7</v>
      </c>
      <c r="L10080" s="193">
        <v>28.363459362748969</v>
      </c>
    </row>
    <row r="10081" spans="1:12" x14ac:dyDescent="0.25">
      <c r="A10081" s="239" t="s">
        <v>20589</v>
      </c>
      <c r="B10081" s="189" t="s">
        <v>7513</v>
      </c>
      <c r="C10081" s="190" t="s">
        <v>8006</v>
      </c>
      <c r="D10081" s="190" t="s">
        <v>8006</v>
      </c>
      <c r="E10081" s="190" t="s">
        <v>20873</v>
      </c>
      <c r="F10081" s="190" t="s">
        <v>20869</v>
      </c>
      <c r="G10081" s="192">
        <v>604764</v>
      </c>
      <c r="H10081" s="191">
        <v>13444</v>
      </c>
      <c r="I10081" s="188">
        <v>44.983933353168702</v>
      </c>
      <c r="J10081" s="192">
        <v>625492</v>
      </c>
      <c r="K10081" s="191">
        <v>13600.5</v>
      </c>
      <c r="L10081" s="193">
        <v>45.990368001176428</v>
      </c>
    </row>
    <row r="10082" spans="1:12" x14ac:dyDescent="0.25">
      <c r="A10082" s="239" t="s">
        <v>20590</v>
      </c>
      <c r="B10082" s="189" t="s">
        <v>7513</v>
      </c>
      <c r="C10082" s="190" t="s">
        <v>8006</v>
      </c>
      <c r="D10082" s="190" t="s">
        <v>1192</v>
      </c>
      <c r="E10082" s="190" t="s">
        <v>20873</v>
      </c>
      <c r="F10082" s="190" t="s">
        <v>20869</v>
      </c>
      <c r="G10082" s="192">
        <v>138092</v>
      </c>
      <c r="H10082" s="191">
        <v>3037.2</v>
      </c>
      <c r="I10082" s="188">
        <v>45.466877387067036</v>
      </c>
      <c r="J10082" s="192">
        <v>143925</v>
      </c>
      <c r="K10082" s="191">
        <v>3073.3</v>
      </c>
      <c r="L10082" s="193">
        <v>46.83076822959034</v>
      </c>
    </row>
    <row r="10083" spans="1:12" x14ac:dyDescent="0.25">
      <c r="A10083" s="239" t="s">
        <v>20591</v>
      </c>
      <c r="B10083" s="189" t="s">
        <v>7513</v>
      </c>
      <c r="C10083" s="190" t="s">
        <v>8006</v>
      </c>
      <c r="D10083" s="190" t="s">
        <v>1193</v>
      </c>
      <c r="E10083" s="190" t="s">
        <v>20873</v>
      </c>
      <c r="F10083" s="190" t="s">
        <v>20869</v>
      </c>
      <c r="G10083" s="192">
        <v>1059676</v>
      </c>
      <c r="H10083" s="191">
        <v>9242.7000000000007</v>
      </c>
      <c r="I10083" s="188">
        <v>114.65004814610448</v>
      </c>
      <c r="J10083" s="192">
        <v>1030349</v>
      </c>
      <c r="K10083" s="191">
        <v>9459.9</v>
      </c>
      <c r="L10083" s="193">
        <v>108.9175361261747</v>
      </c>
    </row>
    <row r="10084" spans="1:12" x14ac:dyDescent="0.25">
      <c r="A10084" s="239" t="s">
        <v>20592</v>
      </c>
      <c r="B10084" s="189" t="s">
        <v>7517</v>
      </c>
      <c r="C10084" s="190" t="s">
        <v>7516</v>
      </c>
      <c r="D10084" s="190" t="s">
        <v>1194</v>
      </c>
      <c r="E10084" s="190" t="s">
        <v>20867</v>
      </c>
      <c r="F10084" s="190" t="s">
        <v>20869</v>
      </c>
      <c r="G10084" s="192">
        <v>32834</v>
      </c>
      <c r="H10084" s="191">
        <v>2159</v>
      </c>
      <c r="I10084" s="188">
        <v>15.207966651227419</v>
      </c>
      <c r="J10084" s="192">
        <v>34783</v>
      </c>
      <c r="K10084" s="191">
        <v>2150</v>
      </c>
      <c r="L10084" s="193">
        <v>16.178139534883719</v>
      </c>
    </row>
    <row r="10085" spans="1:12" x14ac:dyDescent="0.25">
      <c r="A10085" s="239" t="s">
        <v>20593</v>
      </c>
      <c r="B10085" s="189" t="s">
        <v>7517</v>
      </c>
      <c r="C10085" s="190" t="s">
        <v>7516</v>
      </c>
      <c r="D10085" s="190" t="s">
        <v>1195</v>
      </c>
      <c r="E10085" s="190" t="s">
        <v>20867</v>
      </c>
      <c r="F10085" s="190" t="s">
        <v>20869</v>
      </c>
      <c r="G10085" s="192">
        <v>78960</v>
      </c>
      <c r="H10085" s="191">
        <v>3882</v>
      </c>
      <c r="I10085" s="188">
        <v>20.340030911901081</v>
      </c>
      <c r="J10085" s="192">
        <v>88014</v>
      </c>
      <c r="K10085" s="191">
        <v>3899</v>
      </c>
      <c r="L10085" s="193">
        <v>22.57348037958451</v>
      </c>
    </row>
    <row r="10086" spans="1:12" x14ac:dyDescent="0.25">
      <c r="A10086" s="239" t="s">
        <v>20594</v>
      </c>
      <c r="B10086" s="189" t="s">
        <v>6810</v>
      </c>
      <c r="C10086" s="190" t="s">
        <v>6809</v>
      </c>
      <c r="D10086" s="190" t="s">
        <v>20595</v>
      </c>
      <c r="E10086" s="190" t="s">
        <v>20867</v>
      </c>
      <c r="F10086" s="190" t="s">
        <v>20868</v>
      </c>
      <c r="G10086" s="192">
        <v>0</v>
      </c>
      <c r="H10086" s="191">
        <v>35.729999999999997</v>
      </c>
      <c r="I10086" s="188">
        <v>0</v>
      </c>
      <c r="J10086" s="192">
        <v>0</v>
      </c>
      <c r="K10086" s="191">
        <v>34.36</v>
      </c>
      <c r="L10086" s="193">
        <v>0</v>
      </c>
    </row>
    <row r="10087" spans="1:12" x14ac:dyDescent="0.25">
      <c r="A10087" s="239" t="s">
        <v>20596</v>
      </c>
      <c r="B10087" s="189" t="s">
        <v>6810</v>
      </c>
      <c r="C10087" s="190" t="s">
        <v>6809</v>
      </c>
      <c r="D10087" s="190" t="s">
        <v>1196</v>
      </c>
      <c r="E10087" s="190" t="s">
        <v>20867</v>
      </c>
      <c r="F10087" s="190" t="s">
        <v>20869</v>
      </c>
      <c r="G10087" s="192">
        <v>5701</v>
      </c>
      <c r="H10087" s="191">
        <v>89.33</v>
      </c>
      <c r="I10087" s="188">
        <v>63.819545505429311</v>
      </c>
      <c r="J10087" s="192">
        <v>5709</v>
      </c>
      <c r="K10087" s="191">
        <v>88.64</v>
      </c>
      <c r="L10087" s="193">
        <v>64.406588447653434</v>
      </c>
    </row>
    <row r="10088" spans="1:12" x14ac:dyDescent="0.25">
      <c r="A10088" s="239" t="s">
        <v>20597</v>
      </c>
      <c r="B10088" s="189" t="s">
        <v>6810</v>
      </c>
      <c r="C10088" s="190" t="s">
        <v>6809</v>
      </c>
      <c r="D10088" s="190" t="s">
        <v>20598</v>
      </c>
      <c r="E10088" s="190" t="s">
        <v>20867</v>
      </c>
      <c r="F10088" s="190" t="s">
        <v>20870</v>
      </c>
      <c r="G10088" s="192">
        <v>0</v>
      </c>
      <c r="H10088" s="191">
        <v>0</v>
      </c>
      <c r="I10088" s="188">
        <v>0</v>
      </c>
      <c r="J10088" s="192">
        <v>0</v>
      </c>
      <c r="K10088" s="191">
        <v>0</v>
      </c>
      <c r="L10088" s="193">
        <v>0</v>
      </c>
    </row>
    <row r="10089" spans="1:12" x14ac:dyDescent="0.25">
      <c r="A10089" s="239" t="s">
        <v>20599</v>
      </c>
      <c r="B10089" s="189" t="s">
        <v>6810</v>
      </c>
      <c r="C10089" s="190" t="s">
        <v>6809</v>
      </c>
      <c r="D10089" s="190" t="s">
        <v>1197</v>
      </c>
      <c r="E10089" s="190" t="s">
        <v>20867</v>
      </c>
      <c r="F10089" s="190" t="s">
        <v>20869</v>
      </c>
      <c r="G10089" s="192">
        <v>9500</v>
      </c>
      <c r="H10089" s="191">
        <v>320.58</v>
      </c>
      <c r="I10089" s="188">
        <v>29.633788757876349</v>
      </c>
      <c r="J10089" s="192">
        <v>9631</v>
      </c>
      <c r="K10089" s="191">
        <v>327.44</v>
      </c>
      <c r="L10089" s="193">
        <v>29.41302223308087</v>
      </c>
    </row>
    <row r="10090" spans="1:12" x14ac:dyDescent="0.25">
      <c r="A10090" s="239" t="s">
        <v>20600</v>
      </c>
      <c r="B10090" s="189" t="s">
        <v>6810</v>
      </c>
      <c r="C10090" s="190" t="s">
        <v>6809</v>
      </c>
      <c r="D10090" s="190" t="s">
        <v>20601</v>
      </c>
      <c r="E10090" s="190" t="s">
        <v>20867</v>
      </c>
      <c r="F10090" s="190" t="s">
        <v>20870</v>
      </c>
      <c r="G10090" s="192">
        <v>0</v>
      </c>
      <c r="H10090" s="191">
        <v>0</v>
      </c>
      <c r="I10090" s="188">
        <v>0</v>
      </c>
      <c r="J10090" s="192">
        <v>0</v>
      </c>
      <c r="K10090" s="191">
        <v>0</v>
      </c>
      <c r="L10090" s="193">
        <v>0</v>
      </c>
    </row>
    <row r="10091" spans="1:12" x14ac:dyDescent="0.25">
      <c r="A10091" s="239" t="s">
        <v>20602</v>
      </c>
      <c r="B10091" s="189" t="s">
        <v>6810</v>
      </c>
      <c r="C10091" s="190" t="s">
        <v>6809</v>
      </c>
      <c r="D10091" s="190" t="s">
        <v>20603</v>
      </c>
      <c r="E10091" s="190" t="s">
        <v>20867</v>
      </c>
      <c r="F10091" s="190" t="s">
        <v>20870</v>
      </c>
      <c r="G10091" s="192">
        <v>35006</v>
      </c>
      <c r="H10091" s="191">
        <v>983.57</v>
      </c>
      <c r="I10091" s="188">
        <v>35.590756123102572</v>
      </c>
      <c r="J10091" s="192">
        <v>37197</v>
      </c>
      <c r="K10091" s="191">
        <v>1025.74</v>
      </c>
      <c r="L10091" s="193">
        <v>36.263575564957982</v>
      </c>
    </row>
    <row r="10092" spans="1:12" x14ac:dyDescent="0.25">
      <c r="A10092" s="239" t="s">
        <v>20604</v>
      </c>
      <c r="B10092" s="189" t="s">
        <v>6810</v>
      </c>
      <c r="C10092" s="190" t="s">
        <v>6809</v>
      </c>
      <c r="D10092" s="190" t="s">
        <v>547</v>
      </c>
      <c r="E10092" s="190" t="s">
        <v>20867</v>
      </c>
      <c r="F10092" s="190" t="s">
        <v>20869</v>
      </c>
      <c r="G10092" s="192">
        <v>20872</v>
      </c>
      <c r="H10092" s="191">
        <v>260.04000000000002</v>
      </c>
      <c r="I10092" s="188">
        <v>80.264574680818328</v>
      </c>
      <c r="J10092" s="192">
        <v>19579</v>
      </c>
      <c r="K10092" s="191">
        <v>266.99</v>
      </c>
      <c r="L10092" s="193">
        <v>73.332334544364954</v>
      </c>
    </row>
    <row r="10093" spans="1:12" x14ac:dyDescent="0.25">
      <c r="A10093" s="239" t="s">
        <v>20605</v>
      </c>
      <c r="B10093" s="189" t="s">
        <v>6810</v>
      </c>
      <c r="C10093" s="190" t="s">
        <v>6809</v>
      </c>
      <c r="D10093" s="190" t="s">
        <v>20606</v>
      </c>
      <c r="E10093" s="190" t="s">
        <v>20867</v>
      </c>
      <c r="F10093" s="190" t="s">
        <v>20870</v>
      </c>
      <c r="G10093" s="192">
        <v>0</v>
      </c>
      <c r="H10093" s="191">
        <v>0</v>
      </c>
      <c r="I10093" s="188">
        <v>0</v>
      </c>
      <c r="J10093" s="192">
        <v>0</v>
      </c>
      <c r="K10093" s="191">
        <v>0</v>
      </c>
      <c r="L10093" s="193">
        <v>0</v>
      </c>
    </row>
    <row r="10094" spans="1:12" x14ac:dyDescent="0.25">
      <c r="A10094" s="239" t="s">
        <v>20607</v>
      </c>
      <c r="B10094" s="189" t="s">
        <v>6810</v>
      </c>
      <c r="C10094" s="190" t="s">
        <v>6809</v>
      </c>
      <c r="D10094" s="190" t="s">
        <v>20608</v>
      </c>
      <c r="E10094" s="190" t="s">
        <v>20867</v>
      </c>
      <c r="F10094" s="190" t="s">
        <v>20868</v>
      </c>
      <c r="G10094" s="192">
        <v>0</v>
      </c>
      <c r="H10094" s="191">
        <v>33.75</v>
      </c>
      <c r="I10094" s="188">
        <v>0</v>
      </c>
      <c r="J10094" s="192">
        <v>0</v>
      </c>
      <c r="K10094" s="191">
        <v>32.47</v>
      </c>
      <c r="L10094" s="193">
        <v>0</v>
      </c>
    </row>
    <row r="10095" spans="1:12" x14ac:dyDescent="0.25">
      <c r="A10095" s="239" t="s">
        <v>20609</v>
      </c>
      <c r="B10095" s="189" t="s">
        <v>6810</v>
      </c>
      <c r="C10095" s="190" t="s">
        <v>6809</v>
      </c>
      <c r="D10095" s="190" t="s">
        <v>548</v>
      </c>
      <c r="E10095" s="190" t="s">
        <v>20867</v>
      </c>
      <c r="F10095" s="190" t="s">
        <v>20869</v>
      </c>
      <c r="G10095" s="192">
        <v>4794</v>
      </c>
      <c r="H10095" s="191">
        <v>161.78</v>
      </c>
      <c r="I10095" s="188">
        <v>29.632834713808876</v>
      </c>
      <c r="J10095" s="192">
        <v>4821</v>
      </c>
      <c r="K10095" s="191">
        <v>162.93</v>
      </c>
      <c r="L10095" s="193">
        <v>29.58939421837599</v>
      </c>
    </row>
    <row r="10096" spans="1:12" x14ac:dyDescent="0.25">
      <c r="A10096" s="239" t="s">
        <v>20610</v>
      </c>
      <c r="B10096" s="189" t="s">
        <v>6810</v>
      </c>
      <c r="C10096" s="190" t="s">
        <v>6809</v>
      </c>
      <c r="D10096" s="190" t="s">
        <v>20611</v>
      </c>
      <c r="E10096" s="190" t="s">
        <v>20867</v>
      </c>
      <c r="F10096" s="190" t="s">
        <v>20870</v>
      </c>
      <c r="G10096" s="192">
        <v>17813</v>
      </c>
      <c r="H10096" s="191">
        <v>386.08</v>
      </c>
      <c r="I10096" s="188">
        <v>46.138106092001657</v>
      </c>
      <c r="J10096" s="192">
        <v>17903</v>
      </c>
      <c r="K10096" s="191">
        <v>384.87</v>
      </c>
      <c r="L10096" s="193">
        <v>46.517005742198663</v>
      </c>
    </row>
    <row r="10097" spans="1:12" x14ac:dyDescent="0.25">
      <c r="A10097" s="239" t="s">
        <v>20612</v>
      </c>
      <c r="B10097" s="189" t="s">
        <v>6810</v>
      </c>
      <c r="C10097" s="190" t="s">
        <v>6809</v>
      </c>
      <c r="D10097" s="190" t="s">
        <v>20613</v>
      </c>
      <c r="E10097" s="190" t="s">
        <v>20867</v>
      </c>
      <c r="F10097" s="190" t="s">
        <v>20868</v>
      </c>
      <c r="G10097" s="192">
        <v>0</v>
      </c>
      <c r="H10097" s="191">
        <v>10.92</v>
      </c>
      <c r="I10097" s="188">
        <v>0</v>
      </c>
      <c r="J10097" s="192">
        <v>0</v>
      </c>
      <c r="K10097" s="191">
        <v>11.48</v>
      </c>
      <c r="L10097" s="193">
        <v>0</v>
      </c>
    </row>
    <row r="10098" spans="1:12" x14ac:dyDescent="0.25">
      <c r="A10098" s="239" t="s">
        <v>20614</v>
      </c>
      <c r="B10098" s="189" t="s">
        <v>6810</v>
      </c>
      <c r="C10098" s="190" t="s">
        <v>6809</v>
      </c>
      <c r="D10098" s="190" t="s">
        <v>20615</v>
      </c>
      <c r="E10098" s="190" t="s">
        <v>20867</v>
      </c>
      <c r="F10098" s="190" t="s">
        <v>20870</v>
      </c>
      <c r="G10098" s="192">
        <v>0</v>
      </c>
      <c r="H10098" s="191">
        <v>0</v>
      </c>
      <c r="I10098" s="188">
        <v>0</v>
      </c>
      <c r="J10098" s="192">
        <v>0</v>
      </c>
      <c r="K10098" s="191">
        <v>0</v>
      </c>
      <c r="L10098" s="193">
        <v>0</v>
      </c>
    </row>
    <row r="10099" spans="1:12" x14ac:dyDescent="0.25">
      <c r="A10099" s="239" t="s">
        <v>20616</v>
      </c>
      <c r="B10099" s="189" t="s">
        <v>6810</v>
      </c>
      <c r="C10099" s="190" t="s">
        <v>6809</v>
      </c>
      <c r="D10099" s="190" t="s">
        <v>20617</v>
      </c>
      <c r="E10099" s="190" t="s">
        <v>20867</v>
      </c>
      <c r="F10099" s="190" t="s">
        <v>20870</v>
      </c>
      <c r="G10099" s="192">
        <v>42177</v>
      </c>
      <c r="H10099" s="191">
        <v>1253.53</v>
      </c>
      <c r="I10099" s="188">
        <v>33.646582052284352</v>
      </c>
      <c r="J10099" s="192">
        <v>42925</v>
      </c>
      <c r="K10099" s="191">
        <v>1275.6300000000001</v>
      </c>
      <c r="L10099" s="193">
        <v>33.650039588281864</v>
      </c>
    </row>
    <row r="10100" spans="1:12" x14ac:dyDescent="0.25">
      <c r="A10100" s="239" t="s">
        <v>20618</v>
      </c>
      <c r="B10100" s="189" t="s">
        <v>6810</v>
      </c>
      <c r="C10100" s="190" t="s">
        <v>6809</v>
      </c>
      <c r="D10100" s="190" t="s">
        <v>549</v>
      </c>
      <c r="E10100" s="190" t="s">
        <v>20867</v>
      </c>
      <c r="F10100" s="190" t="s">
        <v>20869</v>
      </c>
      <c r="G10100" s="192">
        <v>21035</v>
      </c>
      <c r="H10100" s="191">
        <v>381.12</v>
      </c>
      <c r="I10100" s="188">
        <v>55.192590260285471</v>
      </c>
      <c r="J10100" s="192">
        <v>21859</v>
      </c>
      <c r="K10100" s="191">
        <v>397.5</v>
      </c>
      <c r="L10100" s="193">
        <v>54.991194968553458</v>
      </c>
    </row>
    <row r="10101" spans="1:12" x14ac:dyDescent="0.25">
      <c r="A10101" s="239" t="s">
        <v>20619</v>
      </c>
      <c r="B10101" s="189" t="s">
        <v>6810</v>
      </c>
      <c r="C10101" s="190" t="s">
        <v>6809</v>
      </c>
      <c r="D10101" s="190" t="s">
        <v>20620</v>
      </c>
      <c r="E10101" s="190" t="s">
        <v>20867</v>
      </c>
      <c r="F10101" s="190" t="s">
        <v>20870</v>
      </c>
      <c r="G10101" s="192">
        <v>0</v>
      </c>
      <c r="H10101" s="191">
        <v>0</v>
      </c>
      <c r="I10101" s="188">
        <v>0</v>
      </c>
      <c r="J10101" s="192">
        <v>0</v>
      </c>
      <c r="K10101" s="191">
        <v>0</v>
      </c>
      <c r="L10101" s="193">
        <v>0</v>
      </c>
    </row>
    <row r="10102" spans="1:12" x14ac:dyDescent="0.25">
      <c r="A10102" s="239" t="s">
        <v>20621</v>
      </c>
      <c r="B10102" s="189" t="s">
        <v>6810</v>
      </c>
      <c r="C10102" s="190" t="s">
        <v>6809</v>
      </c>
      <c r="D10102" s="190" t="s">
        <v>2032</v>
      </c>
      <c r="E10102" s="190" t="s">
        <v>20867</v>
      </c>
      <c r="F10102" s="190" t="s">
        <v>20869</v>
      </c>
      <c r="G10102" s="192">
        <v>77600</v>
      </c>
      <c r="H10102" s="191">
        <v>1466.92</v>
      </c>
      <c r="I10102" s="188">
        <v>52.899953644370513</v>
      </c>
      <c r="J10102" s="192">
        <v>80203</v>
      </c>
      <c r="K10102" s="191">
        <v>1510.42</v>
      </c>
      <c r="L10102" s="193">
        <v>53.09980005561367</v>
      </c>
    </row>
    <row r="10103" spans="1:12" x14ac:dyDescent="0.25">
      <c r="A10103" s="239" t="s">
        <v>20622</v>
      </c>
      <c r="B10103" s="189" t="s">
        <v>6810</v>
      </c>
      <c r="C10103" s="190" t="s">
        <v>6809</v>
      </c>
      <c r="D10103" s="190" t="s">
        <v>550</v>
      </c>
      <c r="E10103" s="190" t="s">
        <v>20867</v>
      </c>
      <c r="F10103" s="190" t="s">
        <v>20869</v>
      </c>
      <c r="G10103" s="192">
        <v>24</v>
      </c>
      <c r="H10103" s="191">
        <v>86.35</v>
      </c>
      <c r="I10103" s="188">
        <v>0.27793862188766649</v>
      </c>
      <c r="J10103" s="192">
        <v>24</v>
      </c>
      <c r="K10103" s="191">
        <v>87.95</v>
      </c>
      <c r="L10103" s="193">
        <v>0.27288231949971575</v>
      </c>
    </row>
    <row r="10104" spans="1:12" x14ac:dyDescent="0.25">
      <c r="A10104" s="239" t="s">
        <v>20623</v>
      </c>
      <c r="B10104" s="189" t="s">
        <v>6810</v>
      </c>
      <c r="C10104" s="190" t="s">
        <v>6809</v>
      </c>
      <c r="D10104" s="190" t="s">
        <v>239</v>
      </c>
      <c r="E10104" s="190" t="s">
        <v>20867</v>
      </c>
      <c r="F10104" s="190" t="s">
        <v>20869</v>
      </c>
      <c r="G10104" s="192">
        <v>11016</v>
      </c>
      <c r="H10104" s="191">
        <v>255.07</v>
      </c>
      <c r="I10104" s="188">
        <v>43.188144430940525</v>
      </c>
      <c r="J10104" s="192">
        <v>11048</v>
      </c>
      <c r="K10104" s="191">
        <v>255.81</v>
      </c>
      <c r="L10104" s="193">
        <v>43.188303819240843</v>
      </c>
    </row>
    <row r="10105" spans="1:12" x14ac:dyDescent="0.25">
      <c r="A10105" s="239" t="s">
        <v>20624</v>
      </c>
      <c r="B10105" s="189" t="s">
        <v>6810</v>
      </c>
      <c r="C10105" s="190" t="s">
        <v>6809</v>
      </c>
      <c r="D10105" s="190" t="s">
        <v>551</v>
      </c>
      <c r="E10105" s="190" t="s">
        <v>20867</v>
      </c>
      <c r="F10105" s="190" t="s">
        <v>20869</v>
      </c>
      <c r="G10105" s="192">
        <v>6694</v>
      </c>
      <c r="H10105" s="191">
        <v>342.41</v>
      </c>
      <c r="I10105" s="188">
        <v>19.549662685085131</v>
      </c>
      <c r="J10105" s="192">
        <v>6750</v>
      </c>
      <c r="K10105" s="191">
        <v>345.32</v>
      </c>
      <c r="L10105" s="193">
        <v>19.54708676010657</v>
      </c>
    </row>
    <row r="10106" spans="1:12" x14ac:dyDescent="0.25">
      <c r="A10106" s="239" t="s">
        <v>20625</v>
      </c>
      <c r="B10106" s="189" t="s">
        <v>6810</v>
      </c>
      <c r="C10106" s="190" t="s">
        <v>6809</v>
      </c>
      <c r="D10106" s="190" t="s">
        <v>5946</v>
      </c>
      <c r="E10106" s="190" t="s">
        <v>20867</v>
      </c>
      <c r="F10106" s="190" t="s">
        <v>20868</v>
      </c>
      <c r="G10106" s="192">
        <v>0</v>
      </c>
      <c r="H10106" s="191">
        <v>13.9</v>
      </c>
      <c r="I10106" s="188">
        <v>0</v>
      </c>
      <c r="J10106" s="192">
        <v>0</v>
      </c>
      <c r="K10106" s="191">
        <v>13.32</v>
      </c>
      <c r="L10106" s="193">
        <v>0</v>
      </c>
    </row>
    <row r="10107" spans="1:12" x14ac:dyDescent="0.25">
      <c r="A10107" s="239" t="s">
        <v>20626</v>
      </c>
      <c r="B10107" s="189" t="s">
        <v>6810</v>
      </c>
      <c r="C10107" s="190" t="s">
        <v>6809</v>
      </c>
      <c r="D10107" s="190" t="s">
        <v>552</v>
      </c>
      <c r="E10107" s="190" t="s">
        <v>20867</v>
      </c>
      <c r="F10107" s="190" t="s">
        <v>20869</v>
      </c>
      <c r="G10107" s="192">
        <v>19557</v>
      </c>
      <c r="H10107" s="191">
        <v>268.97000000000003</v>
      </c>
      <c r="I10107" s="188">
        <v>72.710711231735871</v>
      </c>
      <c r="J10107" s="192">
        <v>19746</v>
      </c>
      <c r="K10107" s="191">
        <v>272.89</v>
      </c>
      <c r="L10107" s="193">
        <v>72.358825900546009</v>
      </c>
    </row>
    <row r="10108" spans="1:12" x14ac:dyDescent="0.25">
      <c r="A10108" s="239" t="s">
        <v>20627</v>
      </c>
      <c r="B10108" s="189" t="s">
        <v>6810</v>
      </c>
      <c r="C10108" s="190" t="s">
        <v>6809</v>
      </c>
      <c r="D10108" s="190" t="s">
        <v>20628</v>
      </c>
      <c r="E10108" s="190" t="s">
        <v>20867</v>
      </c>
      <c r="F10108" s="190" t="s">
        <v>20870</v>
      </c>
      <c r="G10108" s="192">
        <v>0</v>
      </c>
      <c r="H10108" s="191">
        <v>0</v>
      </c>
      <c r="I10108" s="188">
        <v>0</v>
      </c>
      <c r="J10108" s="192">
        <v>0</v>
      </c>
      <c r="K10108" s="191">
        <v>0</v>
      </c>
      <c r="L10108" s="193">
        <v>0</v>
      </c>
    </row>
    <row r="10109" spans="1:12" x14ac:dyDescent="0.25">
      <c r="A10109" s="239" t="s">
        <v>20629</v>
      </c>
      <c r="B10109" s="189" t="s">
        <v>6810</v>
      </c>
      <c r="C10109" s="190" t="s">
        <v>6809</v>
      </c>
      <c r="D10109" s="190" t="s">
        <v>553</v>
      </c>
      <c r="E10109" s="190" t="s">
        <v>20867</v>
      </c>
      <c r="F10109" s="190" t="s">
        <v>20869</v>
      </c>
      <c r="G10109" s="192">
        <v>20651</v>
      </c>
      <c r="H10109" s="191">
        <v>537.94000000000005</v>
      </c>
      <c r="I10109" s="188">
        <v>38.389039669851655</v>
      </c>
      <c r="J10109" s="192">
        <v>21276</v>
      </c>
      <c r="K10109" s="191">
        <v>549.82000000000005</v>
      </c>
      <c r="L10109" s="193">
        <v>38.696300607471535</v>
      </c>
    </row>
    <row r="10110" spans="1:12" x14ac:dyDescent="0.25">
      <c r="A10110" s="239" t="s">
        <v>20630</v>
      </c>
      <c r="B10110" s="189" t="s">
        <v>6810</v>
      </c>
      <c r="C10110" s="190" t="s">
        <v>6809</v>
      </c>
      <c r="D10110" s="190" t="s">
        <v>554</v>
      </c>
      <c r="E10110" s="190" t="s">
        <v>20867</v>
      </c>
      <c r="F10110" s="190" t="s">
        <v>20869</v>
      </c>
      <c r="G10110" s="192">
        <v>4768</v>
      </c>
      <c r="H10110" s="191">
        <v>260.04000000000002</v>
      </c>
      <c r="I10110" s="188">
        <v>18.335640670666049</v>
      </c>
      <c r="J10110" s="192">
        <v>5008</v>
      </c>
      <c r="K10110" s="191">
        <v>267.89999999999998</v>
      </c>
      <c r="L10110" s="193">
        <v>18.693542366554688</v>
      </c>
    </row>
    <row r="10111" spans="1:12" x14ac:dyDescent="0.25">
      <c r="A10111" s="239" t="s">
        <v>20631</v>
      </c>
      <c r="B10111" s="189" t="s">
        <v>6810</v>
      </c>
      <c r="C10111" s="190" t="s">
        <v>6809</v>
      </c>
      <c r="D10111" s="190" t="s">
        <v>555</v>
      </c>
      <c r="E10111" s="190" t="s">
        <v>20867</v>
      </c>
      <c r="F10111" s="190" t="s">
        <v>20869</v>
      </c>
      <c r="G10111" s="192">
        <v>19977</v>
      </c>
      <c r="H10111" s="191">
        <v>477.39</v>
      </c>
      <c r="I10111" s="188">
        <v>41.846289197511467</v>
      </c>
      <c r="J10111" s="192">
        <v>20059</v>
      </c>
      <c r="K10111" s="191">
        <v>495.38</v>
      </c>
      <c r="L10111" s="193">
        <v>40.492147442367475</v>
      </c>
    </row>
    <row r="10112" spans="1:12" x14ac:dyDescent="0.25">
      <c r="A10112" s="239" t="s">
        <v>20632</v>
      </c>
      <c r="B10112" s="189" t="s">
        <v>6810</v>
      </c>
      <c r="C10112" s="190" t="s">
        <v>6809</v>
      </c>
      <c r="D10112" s="190" t="s">
        <v>20633</v>
      </c>
      <c r="E10112" s="190" t="s">
        <v>20867</v>
      </c>
      <c r="F10112" s="190" t="s">
        <v>20870</v>
      </c>
      <c r="G10112" s="192">
        <v>8325</v>
      </c>
      <c r="H10112" s="191">
        <v>407.92</v>
      </c>
      <c r="I10112" s="188">
        <v>20.408413414394978</v>
      </c>
      <c r="J10112" s="192">
        <v>8526</v>
      </c>
      <c r="K10112" s="191">
        <v>416.81</v>
      </c>
      <c r="L10112" s="193">
        <v>20.455363355005879</v>
      </c>
    </row>
    <row r="10113" spans="1:12" x14ac:dyDescent="0.25">
      <c r="A10113" s="239" t="s">
        <v>20634</v>
      </c>
      <c r="B10113" s="189" t="s">
        <v>6810</v>
      </c>
      <c r="C10113" s="190" t="s">
        <v>6809</v>
      </c>
      <c r="D10113" s="190" t="s">
        <v>556</v>
      </c>
      <c r="E10113" s="190" t="s">
        <v>20867</v>
      </c>
      <c r="F10113" s="190" t="s">
        <v>20869</v>
      </c>
      <c r="G10113" s="192">
        <v>33002</v>
      </c>
      <c r="H10113" s="191">
        <v>704.67</v>
      </c>
      <c r="I10113" s="188">
        <v>46.83326947365434</v>
      </c>
      <c r="J10113" s="192">
        <v>33527</v>
      </c>
      <c r="K10113" s="191">
        <v>764.92</v>
      </c>
      <c r="L10113" s="193">
        <v>43.830727396329031</v>
      </c>
    </row>
    <row r="10114" spans="1:12" x14ac:dyDescent="0.25">
      <c r="A10114" s="239" t="s">
        <v>20635</v>
      </c>
      <c r="B10114" s="189" t="s">
        <v>6810</v>
      </c>
      <c r="C10114" s="190" t="s">
        <v>6809</v>
      </c>
      <c r="D10114" s="190" t="s">
        <v>20636</v>
      </c>
      <c r="E10114" s="190" t="s">
        <v>20867</v>
      </c>
      <c r="F10114" s="190" t="s">
        <v>20870</v>
      </c>
      <c r="G10114" s="192">
        <v>0</v>
      </c>
      <c r="H10114" s="191">
        <v>0</v>
      </c>
      <c r="I10114" s="188">
        <v>0</v>
      </c>
      <c r="J10114" s="192">
        <v>0</v>
      </c>
      <c r="K10114" s="191">
        <v>0</v>
      </c>
      <c r="L10114" s="193">
        <v>0</v>
      </c>
    </row>
    <row r="10115" spans="1:12" x14ac:dyDescent="0.25">
      <c r="A10115" s="239" t="s">
        <v>20637</v>
      </c>
      <c r="B10115" s="189" t="s">
        <v>6810</v>
      </c>
      <c r="C10115" s="190" t="s">
        <v>6809</v>
      </c>
      <c r="D10115" s="190" t="s">
        <v>20638</v>
      </c>
      <c r="E10115" s="190" t="s">
        <v>20867</v>
      </c>
      <c r="F10115" s="190" t="s">
        <v>20870</v>
      </c>
      <c r="G10115" s="192">
        <v>0</v>
      </c>
      <c r="H10115" s="191">
        <v>0</v>
      </c>
      <c r="I10115" s="188">
        <v>0</v>
      </c>
      <c r="J10115" s="192">
        <v>0</v>
      </c>
      <c r="K10115" s="191">
        <v>0</v>
      </c>
      <c r="L10115" s="193">
        <v>0</v>
      </c>
    </row>
    <row r="10116" spans="1:12" x14ac:dyDescent="0.25">
      <c r="A10116" s="239" t="s">
        <v>20639</v>
      </c>
      <c r="B10116" s="189" t="s">
        <v>6810</v>
      </c>
      <c r="C10116" s="190" t="s">
        <v>6809</v>
      </c>
      <c r="D10116" s="190" t="s">
        <v>8127</v>
      </c>
      <c r="E10116" s="190" t="s">
        <v>20867</v>
      </c>
      <c r="F10116" s="190" t="s">
        <v>20869</v>
      </c>
      <c r="G10116" s="192">
        <v>12724</v>
      </c>
      <c r="H10116" s="191">
        <v>542.9</v>
      </c>
      <c r="I10116" s="188">
        <v>23.437097071283848</v>
      </c>
      <c r="J10116" s="192">
        <v>13057.05</v>
      </c>
      <c r="K10116" s="191">
        <v>556.62</v>
      </c>
      <c r="L10116" s="193">
        <v>23.457744960655383</v>
      </c>
    </row>
    <row r="10117" spans="1:12" x14ac:dyDescent="0.25">
      <c r="A10117" s="239" t="s">
        <v>20640</v>
      </c>
      <c r="B10117" s="189" t="s">
        <v>6810</v>
      </c>
      <c r="C10117" s="190" t="s">
        <v>6809</v>
      </c>
      <c r="D10117" s="190" t="s">
        <v>557</v>
      </c>
      <c r="E10117" s="190" t="s">
        <v>20867</v>
      </c>
      <c r="F10117" s="190" t="s">
        <v>20869</v>
      </c>
      <c r="G10117" s="192">
        <v>265423</v>
      </c>
      <c r="H10117" s="191">
        <v>7641.26</v>
      </c>
      <c r="I10117" s="188">
        <v>34.735501736624585</v>
      </c>
      <c r="J10117" s="192">
        <v>280381</v>
      </c>
      <c r="K10117" s="191">
        <v>7916.21</v>
      </c>
      <c r="L10117" s="193">
        <v>35.418590461849796</v>
      </c>
    </row>
    <row r="10118" spans="1:12" x14ac:dyDescent="0.25">
      <c r="A10118" s="239" t="s">
        <v>20641</v>
      </c>
      <c r="B10118" s="189" t="s">
        <v>6810</v>
      </c>
      <c r="C10118" s="190" t="s">
        <v>6809</v>
      </c>
      <c r="D10118" s="190" t="s">
        <v>4913</v>
      </c>
      <c r="E10118" s="190" t="s">
        <v>20867</v>
      </c>
      <c r="F10118" s="190" t="s">
        <v>20869</v>
      </c>
      <c r="G10118" s="192">
        <v>20697</v>
      </c>
      <c r="H10118" s="191">
        <v>535.95000000000005</v>
      </c>
      <c r="I10118" s="188">
        <v>38.61740834033025</v>
      </c>
      <c r="J10118" s="192">
        <v>20868</v>
      </c>
      <c r="K10118" s="191">
        <v>536.88</v>
      </c>
      <c r="L10118" s="193">
        <v>38.869021010281628</v>
      </c>
    </row>
    <row r="10119" spans="1:12" x14ac:dyDescent="0.25">
      <c r="A10119" s="239" t="s">
        <v>20642</v>
      </c>
      <c r="B10119" s="189" t="s">
        <v>6810</v>
      </c>
      <c r="C10119" s="190" t="s">
        <v>6809</v>
      </c>
      <c r="D10119" s="190" t="s">
        <v>6145</v>
      </c>
      <c r="E10119" s="190" t="s">
        <v>20867</v>
      </c>
      <c r="F10119" s="190" t="s">
        <v>20869</v>
      </c>
      <c r="G10119" s="192">
        <v>4400</v>
      </c>
      <c r="H10119" s="191">
        <v>240.18</v>
      </c>
      <c r="I10119" s="188">
        <v>18.319593638104756</v>
      </c>
      <c r="J10119" s="192">
        <v>4506</v>
      </c>
      <c r="K10119" s="191">
        <v>252.2</v>
      </c>
      <c r="L10119" s="193">
        <v>17.866772402854878</v>
      </c>
    </row>
    <row r="10120" spans="1:12" x14ac:dyDescent="0.25">
      <c r="A10120" s="239" t="s">
        <v>20643</v>
      </c>
      <c r="B10120" s="189" t="s">
        <v>6810</v>
      </c>
      <c r="C10120" s="190" t="s">
        <v>6809</v>
      </c>
      <c r="D10120" s="190" t="s">
        <v>20644</v>
      </c>
      <c r="E10120" s="190" t="s">
        <v>20867</v>
      </c>
      <c r="F10120" s="190" t="s">
        <v>20870</v>
      </c>
      <c r="G10120" s="192">
        <v>11615</v>
      </c>
      <c r="H10120" s="191">
        <v>325.54000000000002</v>
      </c>
      <c r="I10120" s="188">
        <v>35.679179209928115</v>
      </c>
      <c r="J10120" s="192">
        <v>12321</v>
      </c>
      <c r="K10120" s="191">
        <v>338.43</v>
      </c>
      <c r="L10120" s="193">
        <v>36.406346955057174</v>
      </c>
    </row>
    <row r="10121" spans="1:12" x14ac:dyDescent="0.25">
      <c r="A10121" s="239" t="s">
        <v>20645</v>
      </c>
      <c r="B10121" s="189" t="s">
        <v>6810</v>
      </c>
      <c r="C10121" s="190" t="s">
        <v>6809</v>
      </c>
      <c r="D10121" s="190" t="s">
        <v>558</v>
      </c>
      <c r="E10121" s="190" t="s">
        <v>20867</v>
      </c>
      <c r="F10121" s="190" t="s">
        <v>20869</v>
      </c>
      <c r="G10121" s="192">
        <v>6555</v>
      </c>
      <c r="H10121" s="191">
        <v>160.78</v>
      </c>
      <c r="I10121" s="188">
        <v>40.769996268192564</v>
      </c>
      <c r="J10121" s="192">
        <v>6613</v>
      </c>
      <c r="K10121" s="191">
        <v>160.78</v>
      </c>
      <c r="L10121" s="193">
        <v>41.130737653937054</v>
      </c>
    </row>
    <row r="10122" spans="1:12" x14ac:dyDescent="0.25">
      <c r="A10122" s="239" t="s">
        <v>20646</v>
      </c>
      <c r="B10122" s="189" t="s">
        <v>6810</v>
      </c>
      <c r="C10122" s="190" t="s">
        <v>6809</v>
      </c>
      <c r="D10122" s="190" t="s">
        <v>559</v>
      </c>
      <c r="E10122" s="190" t="s">
        <v>20867</v>
      </c>
      <c r="F10122" s="190" t="s">
        <v>20869</v>
      </c>
      <c r="G10122" s="192">
        <v>328195</v>
      </c>
      <c r="H10122" s="191">
        <v>7299.84</v>
      </c>
      <c r="I10122" s="188">
        <v>44.959204585305976</v>
      </c>
      <c r="J10122" s="192">
        <v>346782</v>
      </c>
      <c r="K10122" s="191">
        <v>7714.77</v>
      </c>
      <c r="L10122" s="193">
        <v>44.950400335978905</v>
      </c>
    </row>
    <row r="10123" spans="1:12" x14ac:dyDescent="0.25">
      <c r="A10123" s="239" t="s">
        <v>20647</v>
      </c>
      <c r="B10123" s="189" t="s">
        <v>6810</v>
      </c>
      <c r="C10123" s="190" t="s">
        <v>6809</v>
      </c>
      <c r="D10123" s="190" t="s">
        <v>560</v>
      </c>
      <c r="E10123" s="190" t="s">
        <v>20867</v>
      </c>
      <c r="F10123" s="190" t="s">
        <v>20869</v>
      </c>
      <c r="G10123" s="192">
        <v>14090</v>
      </c>
      <c r="H10123" s="191">
        <v>384.1</v>
      </c>
      <c r="I10123" s="188">
        <v>36.683155428273885</v>
      </c>
      <c r="J10123" s="192">
        <v>14509</v>
      </c>
      <c r="K10123" s="191">
        <v>389.38</v>
      </c>
      <c r="L10123" s="193">
        <v>37.261800811546564</v>
      </c>
    </row>
    <row r="10124" spans="1:12" x14ac:dyDescent="0.25">
      <c r="A10124" s="239" t="s">
        <v>20648</v>
      </c>
      <c r="B10124" s="189" t="s">
        <v>6810</v>
      </c>
      <c r="C10124" s="190" t="s">
        <v>6809</v>
      </c>
      <c r="D10124" s="190" t="s">
        <v>20649</v>
      </c>
      <c r="E10124" s="190" t="s">
        <v>20867</v>
      </c>
      <c r="F10124" s="190" t="s">
        <v>20870</v>
      </c>
      <c r="G10124" s="192">
        <v>8636</v>
      </c>
      <c r="H10124" s="191">
        <v>254.08</v>
      </c>
      <c r="I10124" s="188">
        <v>33.989294710327457</v>
      </c>
      <c r="J10124" s="192">
        <v>9071</v>
      </c>
      <c r="K10124" s="191">
        <v>261.86</v>
      </c>
      <c r="L10124" s="193">
        <v>34.640647674329792</v>
      </c>
    </row>
    <row r="10125" spans="1:12" x14ac:dyDescent="0.25">
      <c r="A10125" s="239" t="s">
        <v>20650</v>
      </c>
      <c r="B10125" s="189" t="s">
        <v>6810</v>
      </c>
      <c r="C10125" s="190" t="s">
        <v>6809</v>
      </c>
      <c r="D10125" s="190" t="s">
        <v>20651</v>
      </c>
      <c r="E10125" s="190" t="s">
        <v>20867</v>
      </c>
      <c r="F10125" s="190" t="s">
        <v>20870</v>
      </c>
      <c r="G10125" s="192">
        <v>0</v>
      </c>
      <c r="H10125" s="191">
        <v>0</v>
      </c>
      <c r="I10125" s="188">
        <v>0</v>
      </c>
      <c r="J10125" s="192">
        <v>0</v>
      </c>
      <c r="K10125" s="191">
        <v>0</v>
      </c>
      <c r="L10125" s="193">
        <v>0</v>
      </c>
    </row>
    <row r="10126" spans="1:12" x14ac:dyDescent="0.25">
      <c r="A10126" s="239" t="s">
        <v>20652</v>
      </c>
      <c r="B10126" s="189" t="s">
        <v>6810</v>
      </c>
      <c r="C10126" s="190" t="s">
        <v>6809</v>
      </c>
      <c r="D10126" s="190" t="s">
        <v>561</v>
      </c>
      <c r="E10126" s="190" t="s">
        <v>20867</v>
      </c>
      <c r="F10126" s="190" t="s">
        <v>20869</v>
      </c>
      <c r="G10126" s="192">
        <v>2421</v>
      </c>
      <c r="H10126" s="191">
        <v>137.96</v>
      </c>
      <c r="I10126" s="188">
        <v>17.548564801391706</v>
      </c>
      <c r="J10126" s="192">
        <v>2308</v>
      </c>
      <c r="K10126" s="191">
        <v>130.37</v>
      </c>
      <c r="L10126" s="193">
        <v>17.703459384827799</v>
      </c>
    </row>
    <row r="10127" spans="1:12" x14ac:dyDescent="0.25">
      <c r="A10127" s="239" t="s">
        <v>20653</v>
      </c>
      <c r="B10127" s="189" t="s">
        <v>6810</v>
      </c>
      <c r="C10127" s="190" t="s">
        <v>6809</v>
      </c>
      <c r="D10127" s="190" t="s">
        <v>20654</v>
      </c>
      <c r="E10127" s="190" t="s">
        <v>20867</v>
      </c>
      <c r="F10127" s="190" t="s">
        <v>20870</v>
      </c>
      <c r="G10127" s="192">
        <v>3306</v>
      </c>
      <c r="H10127" s="191">
        <v>508.16</v>
      </c>
      <c r="I10127" s="188">
        <v>6.5058249370277075</v>
      </c>
      <c r="J10127" s="192">
        <v>3431</v>
      </c>
      <c r="K10127" s="191">
        <v>527.4</v>
      </c>
      <c r="L10127" s="193">
        <v>6.5054986727341682</v>
      </c>
    </row>
    <row r="10128" spans="1:12" x14ac:dyDescent="0.25">
      <c r="A10128" s="239" t="s">
        <v>20655</v>
      </c>
      <c r="B10128" s="189" t="s">
        <v>6810</v>
      </c>
      <c r="C10128" s="190" t="s">
        <v>6809</v>
      </c>
      <c r="D10128" s="190" t="s">
        <v>20656</v>
      </c>
      <c r="E10128" s="190" t="s">
        <v>20867</v>
      </c>
      <c r="F10128" s="190" t="s">
        <v>20870</v>
      </c>
      <c r="G10128" s="192">
        <v>9063</v>
      </c>
      <c r="H10128" s="191">
        <v>164.75</v>
      </c>
      <c r="I10128" s="188">
        <v>55.010622154779966</v>
      </c>
      <c r="J10128" s="192">
        <v>9199</v>
      </c>
      <c r="K10128" s="191">
        <v>164.26</v>
      </c>
      <c r="L10128" s="193">
        <v>56.002678680141244</v>
      </c>
    </row>
    <row r="10129" spans="1:12" x14ac:dyDescent="0.25">
      <c r="A10129" s="239" t="s">
        <v>20657</v>
      </c>
      <c r="B10129" s="189" t="s">
        <v>6810</v>
      </c>
      <c r="C10129" s="190" t="s">
        <v>6809</v>
      </c>
      <c r="D10129" s="190" t="s">
        <v>3917</v>
      </c>
      <c r="E10129" s="190" t="s">
        <v>20867</v>
      </c>
      <c r="F10129" s="190" t="s">
        <v>20869</v>
      </c>
      <c r="G10129" s="192">
        <v>18542</v>
      </c>
      <c r="H10129" s="191">
        <v>431.74</v>
      </c>
      <c r="I10129" s="188">
        <v>42.947144114513364</v>
      </c>
      <c r="J10129" s="192">
        <v>18699</v>
      </c>
      <c r="K10129" s="191">
        <v>436.73</v>
      </c>
      <c r="L10129" s="193">
        <v>42.815927460902614</v>
      </c>
    </row>
    <row r="10130" spans="1:12" x14ac:dyDescent="0.25">
      <c r="A10130" s="239" t="s">
        <v>20658</v>
      </c>
      <c r="B10130" s="189" t="s">
        <v>6810</v>
      </c>
      <c r="C10130" s="190" t="s">
        <v>6809</v>
      </c>
      <c r="D10130" s="190" t="s">
        <v>562</v>
      </c>
      <c r="E10130" s="190" t="s">
        <v>20867</v>
      </c>
      <c r="F10130" s="190" t="s">
        <v>20869</v>
      </c>
      <c r="G10130" s="192">
        <v>20383</v>
      </c>
      <c r="H10130" s="191">
        <v>1178.0999999999999</v>
      </c>
      <c r="I10130" s="188">
        <v>17.301587301587304</v>
      </c>
      <c r="J10130" s="192">
        <v>20608</v>
      </c>
      <c r="K10130" s="191">
        <v>1191.17</v>
      </c>
      <c r="L10130" s="193">
        <v>17.300637188646455</v>
      </c>
    </row>
    <row r="10131" spans="1:12" x14ac:dyDescent="0.25">
      <c r="A10131" s="239" t="s">
        <v>20659</v>
      </c>
      <c r="B10131" s="189" t="s">
        <v>6810</v>
      </c>
      <c r="C10131" s="190" t="s">
        <v>6809</v>
      </c>
      <c r="D10131" s="190" t="s">
        <v>563</v>
      </c>
      <c r="E10131" s="190" t="s">
        <v>20867</v>
      </c>
      <c r="F10131" s="190" t="s">
        <v>20869</v>
      </c>
      <c r="G10131" s="192">
        <v>35325</v>
      </c>
      <c r="H10131" s="191">
        <v>607.41</v>
      </c>
      <c r="I10131" s="188">
        <v>58.156763965031857</v>
      </c>
      <c r="J10131" s="192">
        <v>35939</v>
      </c>
      <c r="K10131" s="191">
        <v>622.91</v>
      </c>
      <c r="L10131" s="193">
        <v>57.69533319420141</v>
      </c>
    </row>
    <row r="10132" spans="1:12" x14ac:dyDescent="0.25">
      <c r="A10132" s="239" t="s">
        <v>20660</v>
      </c>
      <c r="B10132" s="189" t="s">
        <v>6810</v>
      </c>
      <c r="C10132" s="190" t="s">
        <v>6809</v>
      </c>
      <c r="D10132" s="190" t="s">
        <v>564</v>
      </c>
      <c r="E10132" s="190" t="s">
        <v>20867</v>
      </c>
      <c r="F10132" s="190" t="s">
        <v>20869</v>
      </c>
      <c r="G10132" s="192">
        <v>10981</v>
      </c>
      <c r="H10132" s="191">
        <v>288.82</v>
      </c>
      <c r="I10132" s="188">
        <v>38.020220206356903</v>
      </c>
      <c r="J10132" s="192">
        <v>11355</v>
      </c>
      <c r="K10132" s="191">
        <v>295.61</v>
      </c>
      <c r="L10132" s="193">
        <v>38.412097019721926</v>
      </c>
    </row>
    <row r="10133" spans="1:12" x14ac:dyDescent="0.25">
      <c r="A10133" s="239" t="s">
        <v>20661</v>
      </c>
      <c r="B10133" s="189" t="s">
        <v>6810</v>
      </c>
      <c r="C10133" s="190" t="s">
        <v>6809</v>
      </c>
      <c r="D10133" s="190" t="s">
        <v>20662</v>
      </c>
      <c r="E10133" s="190" t="s">
        <v>20867</v>
      </c>
      <c r="F10133" s="190" t="s">
        <v>20870</v>
      </c>
      <c r="G10133" s="192">
        <v>0</v>
      </c>
      <c r="H10133" s="191">
        <v>0</v>
      </c>
      <c r="I10133" s="188">
        <v>0</v>
      </c>
      <c r="J10133" s="192">
        <v>0</v>
      </c>
      <c r="K10133" s="191">
        <v>0</v>
      </c>
      <c r="L10133" s="193">
        <v>0</v>
      </c>
    </row>
    <row r="10134" spans="1:12" x14ac:dyDescent="0.25">
      <c r="A10134" s="239" t="s">
        <v>20663</v>
      </c>
      <c r="B10134" s="189" t="s">
        <v>6810</v>
      </c>
      <c r="C10134" s="190" t="s">
        <v>6809</v>
      </c>
      <c r="D10134" s="190" t="s">
        <v>20664</v>
      </c>
      <c r="E10134" s="190" t="s">
        <v>20867</v>
      </c>
      <c r="F10134" s="190" t="s">
        <v>20870</v>
      </c>
      <c r="G10134" s="192">
        <v>10886</v>
      </c>
      <c r="H10134" s="191">
        <v>342.41</v>
      </c>
      <c r="I10134" s="188">
        <v>31.792295785753918</v>
      </c>
      <c r="J10134" s="192">
        <v>11023</v>
      </c>
      <c r="K10134" s="191">
        <v>351.02</v>
      </c>
      <c r="L10134" s="193">
        <v>31.402769072987297</v>
      </c>
    </row>
    <row r="10135" spans="1:12" x14ac:dyDescent="0.25">
      <c r="A10135" s="239" t="s">
        <v>20665</v>
      </c>
      <c r="B10135" s="189" t="s">
        <v>6810</v>
      </c>
      <c r="C10135" s="190" t="s">
        <v>6809</v>
      </c>
      <c r="D10135" s="190" t="s">
        <v>20666</v>
      </c>
      <c r="E10135" s="190" t="s">
        <v>20867</v>
      </c>
      <c r="F10135" s="190" t="s">
        <v>20870</v>
      </c>
      <c r="G10135" s="192">
        <v>5732</v>
      </c>
      <c r="H10135" s="191">
        <v>192.54</v>
      </c>
      <c r="I10135" s="188">
        <v>29.770437311727434</v>
      </c>
      <c r="J10135" s="192">
        <v>5833</v>
      </c>
      <c r="K10135" s="191">
        <v>196.7</v>
      </c>
      <c r="L10135" s="193">
        <v>29.654295882053891</v>
      </c>
    </row>
    <row r="10136" spans="1:12" x14ac:dyDescent="0.25">
      <c r="A10136" s="239" t="s">
        <v>20667</v>
      </c>
      <c r="B10136" s="189" t="s">
        <v>6810</v>
      </c>
      <c r="C10136" s="190" t="s">
        <v>6809</v>
      </c>
      <c r="D10136" s="190" t="s">
        <v>568</v>
      </c>
      <c r="E10136" s="190" t="s">
        <v>20867</v>
      </c>
      <c r="F10136" s="190" t="s">
        <v>20869</v>
      </c>
      <c r="G10136" s="192">
        <v>46700</v>
      </c>
      <c r="H10136" s="191">
        <v>551.83000000000004</v>
      </c>
      <c r="I10136" s="188">
        <v>84.627512096116547</v>
      </c>
      <c r="J10136" s="192">
        <v>48527</v>
      </c>
      <c r="K10136" s="191">
        <v>564.61</v>
      </c>
      <c r="L10136" s="193">
        <v>85.947822390676748</v>
      </c>
    </row>
    <row r="10137" spans="1:12" x14ac:dyDescent="0.25">
      <c r="A10137" s="239" t="s">
        <v>20668</v>
      </c>
      <c r="B10137" s="189" t="s">
        <v>6810</v>
      </c>
      <c r="C10137" s="190" t="s">
        <v>6809</v>
      </c>
      <c r="D10137" s="190" t="s">
        <v>20669</v>
      </c>
      <c r="E10137" s="190" t="s">
        <v>20867</v>
      </c>
      <c r="F10137" s="190" t="s">
        <v>20870</v>
      </c>
      <c r="G10137" s="192">
        <v>0</v>
      </c>
      <c r="H10137" s="191">
        <v>0</v>
      </c>
      <c r="I10137" s="188">
        <v>0</v>
      </c>
      <c r="J10137" s="192">
        <v>0</v>
      </c>
      <c r="K10137" s="191">
        <v>0</v>
      </c>
      <c r="L10137" s="193">
        <v>0</v>
      </c>
    </row>
    <row r="10138" spans="1:12" x14ac:dyDescent="0.25">
      <c r="A10138" s="239" t="s">
        <v>20670</v>
      </c>
      <c r="B10138" s="189" t="s">
        <v>6810</v>
      </c>
      <c r="C10138" s="190" t="s">
        <v>6809</v>
      </c>
      <c r="D10138" s="190" t="s">
        <v>569</v>
      </c>
      <c r="E10138" s="190" t="s">
        <v>20867</v>
      </c>
      <c r="F10138" s="190" t="s">
        <v>20869</v>
      </c>
      <c r="G10138" s="192">
        <v>17970</v>
      </c>
      <c r="H10138" s="191">
        <v>900.2</v>
      </c>
      <c r="I10138" s="188">
        <v>19.962230615418793</v>
      </c>
      <c r="J10138" s="192">
        <v>18105</v>
      </c>
      <c r="K10138" s="191">
        <v>910.64</v>
      </c>
      <c r="L10138" s="193">
        <v>19.881621716594921</v>
      </c>
    </row>
    <row r="10139" spans="1:12" x14ac:dyDescent="0.25">
      <c r="A10139" s="239" t="s">
        <v>20671</v>
      </c>
      <c r="B10139" s="189" t="s">
        <v>6810</v>
      </c>
      <c r="C10139" s="190" t="s">
        <v>6809</v>
      </c>
      <c r="D10139" s="190" t="s">
        <v>570</v>
      </c>
      <c r="E10139" s="190" t="s">
        <v>20867</v>
      </c>
      <c r="F10139" s="190" t="s">
        <v>20869</v>
      </c>
      <c r="G10139" s="192">
        <v>7111</v>
      </c>
      <c r="H10139" s="191">
        <v>210.41</v>
      </c>
      <c r="I10139" s="188">
        <v>33.795922247041489</v>
      </c>
      <c r="J10139" s="192">
        <v>7273</v>
      </c>
      <c r="K10139" s="191">
        <v>215.17</v>
      </c>
      <c r="L10139" s="193">
        <v>33.801180461960314</v>
      </c>
    </row>
    <row r="10140" spans="1:12" x14ac:dyDescent="0.25">
      <c r="A10140" s="239" t="s">
        <v>20672</v>
      </c>
      <c r="B10140" s="189" t="s">
        <v>6810</v>
      </c>
      <c r="C10140" s="190" t="s">
        <v>6809</v>
      </c>
      <c r="D10140" s="190" t="s">
        <v>20673</v>
      </c>
      <c r="E10140" s="190" t="s">
        <v>20867</v>
      </c>
      <c r="F10140" s="190" t="s">
        <v>20870</v>
      </c>
      <c r="G10140" s="192">
        <v>4919</v>
      </c>
      <c r="H10140" s="191">
        <v>208.42</v>
      </c>
      <c r="I10140" s="188">
        <v>23.601381825160736</v>
      </c>
      <c r="J10140" s="192">
        <v>5031</v>
      </c>
      <c r="K10140" s="191">
        <v>209.17</v>
      </c>
      <c r="L10140" s="193">
        <v>24.052206339341208</v>
      </c>
    </row>
    <row r="10141" spans="1:12" x14ac:dyDescent="0.25">
      <c r="A10141" s="239" t="s">
        <v>20674</v>
      </c>
      <c r="B10141" s="189" t="s">
        <v>6810</v>
      </c>
      <c r="C10141" s="190" t="s">
        <v>6809</v>
      </c>
      <c r="D10141" s="190" t="s">
        <v>571</v>
      </c>
      <c r="E10141" s="190" t="s">
        <v>20867</v>
      </c>
      <c r="F10141" s="190" t="s">
        <v>20869</v>
      </c>
      <c r="G10141" s="192">
        <v>4768</v>
      </c>
      <c r="H10141" s="191">
        <v>139.94</v>
      </c>
      <c r="I10141" s="188">
        <v>34.07174503358582</v>
      </c>
      <c r="J10141" s="192">
        <v>4817</v>
      </c>
      <c r="K10141" s="191">
        <v>140.18</v>
      </c>
      <c r="L10141" s="193">
        <v>34.362961906120702</v>
      </c>
    </row>
    <row r="10142" spans="1:12" x14ac:dyDescent="0.25">
      <c r="A10142" s="239" t="s">
        <v>20675</v>
      </c>
      <c r="B10142" s="189" t="s">
        <v>6810</v>
      </c>
      <c r="C10142" s="190" t="s">
        <v>6809</v>
      </c>
      <c r="D10142" s="190" t="s">
        <v>20676</v>
      </c>
      <c r="E10142" s="190" t="s">
        <v>20867</v>
      </c>
      <c r="F10142" s="190" t="s">
        <v>20870</v>
      </c>
      <c r="G10142" s="192">
        <v>0</v>
      </c>
      <c r="H10142" s="191">
        <v>0</v>
      </c>
      <c r="I10142" s="188">
        <v>0</v>
      </c>
      <c r="J10142" s="192">
        <v>0</v>
      </c>
      <c r="K10142" s="191">
        <v>0</v>
      </c>
      <c r="L10142" s="193">
        <v>0</v>
      </c>
    </row>
    <row r="10143" spans="1:12" x14ac:dyDescent="0.25">
      <c r="A10143" s="239" t="s">
        <v>20677</v>
      </c>
      <c r="B10143" s="189" t="s">
        <v>6810</v>
      </c>
      <c r="C10143" s="190" t="s">
        <v>6809</v>
      </c>
      <c r="D10143" s="190" t="s">
        <v>572</v>
      </c>
      <c r="E10143" s="190" t="s">
        <v>20867</v>
      </c>
      <c r="F10143" s="190" t="s">
        <v>20869</v>
      </c>
      <c r="G10143" s="192">
        <v>3175</v>
      </c>
      <c r="H10143" s="191">
        <v>75.430000000000007</v>
      </c>
      <c r="I10143" s="188">
        <v>42.092005833222849</v>
      </c>
      <c r="J10143" s="192">
        <v>3291</v>
      </c>
      <c r="K10143" s="191">
        <v>76.84</v>
      </c>
      <c r="L10143" s="193">
        <v>42.829255596043723</v>
      </c>
    </row>
    <row r="10144" spans="1:12" x14ac:dyDescent="0.25">
      <c r="A10144" s="239" t="s">
        <v>20678</v>
      </c>
      <c r="B10144" s="189" t="s">
        <v>6810</v>
      </c>
      <c r="C10144" s="190" t="s">
        <v>6809</v>
      </c>
      <c r="D10144" s="190" t="s">
        <v>20679</v>
      </c>
      <c r="E10144" s="190" t="s">
        <v>20867</v>
      </c>
      <c r="F10144" s="190" t="s">
        <v>20870</v>
      </c>
      <c r="G10144" s="192">
        <v>0</v>
      </c>
      <c r="H10144" s="191">
        <v>0</v>
      </c>
      <c r="I10144" s="188">
        <v>0</v>
      </c>
      <c r="J10144" s="192">
        <v>0</v>
      </c>
      <c r="K10144" s="191">
        <v>0</v>
      </c>
      <c r="L10144" s="193">
        <v>0</v>
      </c>
    </row>
    <row r="10145" spans="1:12" x14ac:dyDescent="0.25">
      <c r="A10145" s="239" t="s">
        <v>20680</v>
      </c>
      <c r="B10145" s="189" t="s">
        <v>6810</v>
      </c>
      <c r="C10145" s="190" t="s">
        <v>6809</v>
      </c>
      <c r="D10145" s="190" t="s">
        <v>573</v>
      </c>
      <c r="E10145" s="190" t="s">
        <v>20867</v>
      </c>
      <c r="F10145" s="190" t="s">
        <v>20869</v>
      </c>
      <c r="G10145" s="192">
        <v>17699</v>
      </c>
      <c r="H10145" s="191">
        <v>320.58</v>
      </c>
      <c r="I10145" s="188">
        <v>55.209308129016158</v>
      </c>
      <c r="J10145" s="192">
        <v>18001</v>
      </c>
      <c r="K10145" s="191">
        <v>332.15</v>
      </c>
      <c r="L10145" s="193">
        <v>54.195393647448448</v>
      </c>
    </row>
    <row r="10146" spans="1:12" x14ac:dyDescent="0.25">
      <c r="A10146" s="239" t="s">
        <v>20681</v>
      </c>
      <c r="B10146" s="189" t="s">
        <v>6810</v>
      </c>
      <c r="C10146" s="190" t="s">
        <v>6809</v>
      </c>
      <c r="D10146" s="190" t="s">
        <v>574</v>
      </c>
      <c r="E10146" s="190" t="s">
        <v>20867</v>
      </c>
      <c r="F10146" s="190" t="s">
        <v>20869</v>
      </c>
      <c r="G10146" s="192">
        <v>74954</v>
      </c>
      <c r="H10146" s="191">
        <v>1381.56</v>
      </c>
      <c r="I10146" s="188">
        <v>54.253163090998584</v>
      </c>
      <c r="J10146" s="192">
        <v>76882</v>
      </c>
      <c r="K10146" s="191">
        <v>1403.56</v>
      </c>
      <c r="L10146" s="193">
        <v>54.776425660463396</v>
      </c>
    </row>
    <row r="10147" spans="1:12" x14ac:dyDescent="0.25">
      <c r="A10147" s="239" t="s">
        <v>20682</v>
      </c>
      <c r="B10147" s="189" t="s">
        <v>6810</v>
      </c>
      <c r="C10147" s="190" t="s">
        <v>6809</v>
      </c>
      <c r="D10147" s="190" t="s">
        <v>20683</v>
      </c>
      <c r="E10147" s="190" t="s">
        <v>20867</v>
      </c>
      <c r="F10147" s="190" t="s">
        <v>20870</v>
      </c>
      <c r="G10147" s="192">
        <v>0</v>
      </c>
      <c r="H10147" s="191">
        <v>0</v>
      </c>
      <c r="I10147" s="188">
        <v>0</v>
      </c>
      <c r="J10147" s="192">
        <v>0</v>
      </c>
      <c r="K10147" s="191">
        <v>0</v>
      </c>
      <c r="L10147" s="193">
        <v>0</v>
      </c>
    </row>
    <row r="10148" spans="1:12" x14ac:dyDescent="0.25">
      <c r="A10148" s="239" t="s">
        <v>20684</v>
      </c>
      <c r="B10148" s="189" t="s">
        <v>6810</v>
      </c>
      <c r="C10148" s="190" t="s">
        <v>6809</v>
      </c>
      <c r="D10148" s="190" t="s">
        <v>575</v>
      </c>
      <c r="E10148" s="190" t="s">
        <v>20867</v>
      </c>
      <c r="F10148" s="190" t="s">
        <v>20869</v>
      </c>
      <c r="G10148" s="192">
        <v>9030</v>
      </c>
      <c r="H10148" s="191">
        <v>327.52</v>
      </c>
      <c r="I10148" s="188">
        <v>27.570835368832441</v>
      </c>
      <c r="J10148" s="192">
        <v>9289</v>
      </c>
      <c r="K10148" s="191">
        <v>353.19</v>
      </c>
      <c r="L10148" s="193">
        <v>26.300291627735781</v>
      </c>
    </row>
    <row r="10149" spans="1:12" x14ac:dyDescent="0.25">
      <c r="A10149" s="239" t="s">
        <v>20685</v>
      </c>
      <c r="B10149" s="189" t="s">
        <v>6810</v>
      </c>
      <c r="C10149" s="190" t="s">
        <v>6809</v>
      </c>
      <c r="D10149" s="190" t="s">
        <v>576</v>
      </c>
      <c r="E10149" s="190" t="s">
        <v>20867</v>
      </c>
      <c r="F10149" s="190" t="s">
        <v>20869</v>
      </c>
      <c r="G10149" s="192">
        <v>29861</v>
      </c>
      <c r="H10149" s="191">
        <v>914.09</v>
      </c>
      <c r="I10149" s="188">
        <v>32.667461628504853</v>
      </c>
      <c r="J10149" s="192">
        <v>31498</v>
      </c>
      <c r="K10149" s="191">
        <v>945.3</v>
      </c>
      <c r="L10149" s="193">
        <v>33.320638950597697</v>
      </c>
    </row>
    <row r="10150" spans="1:12" x14ac:dyDescent="0.25">
      <c r="A10150" s="239" t="s">
        <v>20686</v>
      </c>
      <c r="B10150" s="189" t="s">
        <v>6810</v>
      </c>
      <c r="C10150" s="190" t="s">
        <v>6809</v>
      </c>
      <c r="D10150" s="190" t="s">
        <v>20687</v>
      </c>
      <c r="E10150" s="190" t="s">
        <v>20867</v>
      </c>
      <c r="F10150" s="190" t="s">
        <v>20870</v>
      </c>
      <c r="G10150" s="192">
        <v>0</v>
      </c>
      <c r="H10150" s="191">
        <v>0</v>
      </c>
      <c r="I10150" s="188">
        <v>0</v>
      </c>
      <c r="J10150" s="192">
        <v>0</v>
      </c>
      <c r="K10150" s="191">
        <v>0</v>
      </c>
      <c r="L10150" s="193">
        <v>0</v>
      </c>
    </row>
    <row r="10151" spans="1:12" x14ac:dyDescent="0.25">
      <c r="A10151" s="239" t="s">
        <v>20688</v>
      </c>
      <c r="B10151" s="189" t="s">
        <v>6810</v>
      </c>
      <c r="C10151" s="190" t="s">
        <v>6809</v>
      </c>
      <c r="D10151" s="190" t="s">
        <v>577</v>
      </c>
      <c r="E10151" s="190" t="s">
        <v>20867</v>
      </c>
      <c r="F10151" s="190" t="s">
        <v>20869</v>
      </c>
      <c r="G10151" s="192">
        <v>29013</v>
      </c>
      <c r="H10151" s="191">
        <v>501.21</v>
      </c>
      <c r="I10151" s="188">
        <v>57.885916083078953</v>
      </c>
      <c r="J10151" s="192">
        <v>30705</v>
      </c>
      <c r="K10151" s="191">
        <v>521.32000000000005</v>
      </c>
      <c r="L10151" s="193">
        <v>58.898565180695151</v>
      </c>
    </row>
    <row r="10152" spans="1:12" x14ac:dyDescent="0.25">
      <c r="A10152" s="239" t="s">
        <v>20689</v>
      </c>
      <c r="B10152" s="189" t="s">
        <v>6810</v>
      </c>
      <c r="C10152" s="190" t="s">
        <v>6809</v>
      </c>
      <c r="D10152" s="190" t="s">
        <v>20690</v>
      </c>
      <c r="E10152" s="190" t="s">
        <v>20867</v>
      </c>
      <c r="F10152" s="190" t="s">
        <v>20870</v>
      </c>
      <c r="G10152" s="192">
        <v>21017</v>
      </c>
      <c r="H10152" s="191">
        <v>1041.1300000000001</v>
      </c>
      <c r="I10152" s="188">
        <v>20.186720198246135</v>
      </c>
      <c r="J10152" s="192">
        <v>21277</v>
      </c>
      <c r="K10152" s="191">
        <v>1054.1300000000001</v>
      </c>
      <c r="L10152" s="193">
        <v>20.184417481714778</v>
      </c>
    </row>
    <row r="10153" spans="1:12" x14ac:dyDescent="0.25">
      <c r="A10153" s="239" t="s">
        <v>20691</v>
      </c>
      <c r="B10153" s="189" t="s">
        <v>6810</v>
      </c>
      <c r="C10153" s="190" t="s">
        <v>6809</v>
      </c>
      <c r="D10153" s="190" t="s">
        <v>20692</v>
      </c>
      <c r="E10153" s="190" t="s">
        <v>20867</v>
      </c>
      <c r="F10153" s="190" t="s">
        <v>20870</v>
      </c>
      <c r="G10153" s="192">
        <v>2720</v>
      </c>
      <c r="H10153" s="191">
        <v>119.1</v>
      </c>
      <c r="I10153" s="188">
        <v>22.837951301427374</v>
      </c>
      <c r="J10153" s="192">
        <v>2765</v>
      </c>
      <c r="K10153" s="191">
        <v>121.72</v>
      </c>
      <c r="L10153" s="193">
        <v>22.7160696680907</v>
      </c>
    </row>
    <row r="10154" spans="1:12" x14ac:dyDescent="0.25">
      <c r="A10154" s="239" t="s">
        <v>20693</v>
      </c>
      <c r="B10154" s="189" t="s">
        <v>6810</v>
      </c>
      <c r="C10154" s="190" t="s">
        <v>6809</v>
      </c>
      <c r="D10154" s="190" t="s">
        <v>578</v>
      </c>
      <c r="E10154" s="190" t="s">
        <v>20867</v>
      </c>
      <c r="F10154" s="190" t="s">
        <v>20869</v>
      </c>
      <c r="G10154" s="192">
        <v>23561</v>
      </c>
      <c r="H10154" s="191">
        <v>324.55</v>
      </c>
      <c r="I10154" s="188">
        <v>72.595902018179018</v>
      </c>
      <c r="J10154" s="192">
        <v>24335</v>
      </c>
      <c r="K10154" s="191">
        <v>337.51</v>
      </c>
      <c r="L10154" s="193">
        <v>72.101567360967081</v>
      </c>
    </row>
    <row r="10155" spans="1:12" x14ac:dyDescent="0.25">
      <c r="A10155" s="239" t="s">
        <v>20694</v>
      </c>
      <c r="B10155" s="189" t="s">
        <v>6810</v>
      </c>
      <c r="C10155" s="190" t="s">
        <v>6809</v>
      </c>
      <c r="D10155" s="190" t="s">
        <v>579</v>
      </c>
      <c r="E10155" s="190" t="s">
        <v>20867</v>
      </c>
      <c r="F10155" s="190" t="s">
        <v>20869</v>
      </c>
      <c r="G10155" s="192">
        <v>7080</v>
      </c>
      <c r="H10155" s="191">
        <v>251.1</v>
      </c>
      <c r="I10155" s="188">
        <v>28.195937873357227</v>
      </c>
      <c r="J10155" s="192">
        <v>7277</v>
      </c>
      <c r="K10155" s="191">
        <v>247.25</v>
      </c>
      <c r="L10155" s="193">
        <v>29.431749241658242</v>
      </c>
    </row>
    <row r="10156" spans="1:12" x14ac:dyDescent="0.25">
      <c r="A10156" s="239" t="s">
        <v>20695</v>
      </c>
      <c r="B10156" s="189" t="s">
        <v>6810</v>
      </c>
      <c r="C10156" s="190" t="s">
        <v>6809</v>
      </c>
      <c r="D10156" s="190" t="s">
        <v>580</v>
      </c>
      <c r="E10156" s="190" t="s">
        <v>20867</v>
      </c>
      <c r="F10156" s="190" t="s">
        <v>20869</v>
      </c>
      <c r="G10156" s="192">
        <v>142030</v>
      </c>
      <c r="H10156" s="191">
        <v>2512.02</v>
      </c>
      <c r="I10156" s="188">
        <v>56.540154935072174</v>
      </c>
      <c r="J10156" s="192">
        <v>152343</v>
      </c>
      <c r="K10156" s="191">
        <v>2641.85</v>
      </c>
      <c r="L10156" s="193">
        <v>57.6652724416602</v>
      </c>
    </row>
    <row r="10157" spans="1:12" x14ac:dyDescent="0.25">
      <c r="A10157" s="239" t="s">
        <v>20696</v>
      </c>
      <c r="B10157" s="189" t="s">
        <v>6810</v>
      </c>
      <c r="C10157" s="190" t="s">
        <v>6809</v>
      </c>
      <c r="D10157" s="190" t="s">
        <v>581</v>
      </c>
      <c r="E10157" s="190" t="s">
        <v>20867</v>
      </c>
      <c r="F10157" s="190" t="s">
        <v>20869</v>
      </c>
      <c r="G10157" s="192">
        <v>10613</v>
      </c>
      <c r="H10157" s="191">
        <v>228.27</v>
      </c>
      <c r="I10157" s="188">
        <v>46.493187891531953</v>
      </c>
      <c r="J10157" s="192">
        <v>11244</v>
      </c>
      <c r="K10157" s="191">
        <v>241.87</v>
      </c>
      <c r="L10157" s="193">
        <v>46.48778269318229</v>
      </c>
    </row>
    <row r="10158" spans="1:12" x14ac:dyDescent="0.25">
      <c r="A10158" s="239" t="s">
        <v>20697</v>
      </c>
      <c r="B10158" s="189" t="s">
        <v>6810</v>
      </c>
      <c r="C10158" s="190" t="s">
        <v>6809</v>
      </c>
      <c r="D10158" s="190" t="s">
        <v>2458</v>
      </c>
      <c r="E10158" s="190" t="s">
        <v>20867</v>
      </c>
      <c r="F10158" s="190" t="s">
        <v>20869</v>
      </c>
      <c r="G10158" s="192">
        <v>1099</v>
      </c>
      <c r="H10158" s="191">
        <v>60.54</v>
      </c>
      <c r="I10158" s="188">
        <v>18.153287082920382</v>
      </c>
      <c r="J10158" s="192">
        <v>1088.55</v>
      </c>
      <c r="K10158" s="191">
        <v>59.93</v>
      </c>
      <c r="L10158" s="193">
        <v>18.1636909728016</v>
      </c>
    </row>
    <row r="10159" spans="1:12" x14ac:dyDescent="0.25">
      <c r="A10159" s="239" t="s">
        <v>20698</v>
      </c>
      <c r="B10159" s="189" t="s">
        <v>6810</v>
      </c>
      <c r="C10159" s="190" t="s">
        <v>6809</v>
      </c>
      <c r="D10159" s="190" t="s">
        <v>582</v>
      </c>
      <c r="E10159" s="190" t="s">
        <v>20867</v>
      </c>
      <c r="F10159" s="190" t="s">
        <v>20869</v>
      </c>
      <c r="G10159" s="192">
        <v>4056</v>
      </c>
      <c r="H10159" s="191">
        <v>139.94</v>
      </c>
      <c r="I10159" s="188">
        <v>28.983850221523511</v>
      </c>
      <c r="J10159" s="192">
        <v>4075</v>
      </c>
      <c r="K10159" s="191">
        <v>140.21</v>
      </c>
      <c r="L10159" s="193">
        <v>29.063547535839096</v>
      </c>
    </row>
    <row r="10160" spans="1:12" x14ac:dyDescent="0.25">
      <c r="A10160" s="239" t="s">
        <v>20699</v>
      </c>
      <c r="B10160" s="189" t="s">
        <v>6810</v>
      </c>
      <c r="C10160" s="190" t="s">
        <v>6809</v>
      </c>
      <c r="D10160" s="190" t="s">
        <v>20700</v>
      </c>
      <c r="E10160" s="190" t="s">
        <v>20867</v>
      </c>
      <c r="F10160" s="190" t="s">
        <v>20870</v>
      </c>
      <c r="G10160" s="192">
        <v>0</v>
      </c>
      <c r="H10160" s="191">
        <v>0</v>
      </c>
      <c r="I10160" s="188">
        <v>0</v>
      </c>
      <c r="J10160" s="192">
        <v>0</v>
      </c>
      <c r="K10160" s="191">
        <v>0</v>
      </c>
      <c r="L10160" s="193">
        <v>0</v>
      </c>
    </row>
    <row r="10161" spans="1:12" x14ac:dyDescent="0.25">
      <c r="A10161" s="239" t="s">
        <v>20701</v>
      </c>
      <c r="B10161" s="189" t="s">
        <v>6810</v>
      </c>
      <c r="C10161" s="190" t="s">
        <v>6809</v>
      </c>
      <c r="D10161" s="190" t="s">
        <v>583</v>
      </c>
      <c r="E10161" s="190" t="s">
        <v>20867</v>
      </c>
      <c r="F10161" s="190" t="s">
        <v>20869</v>
      </c>
      <c r="G10161" s="192">
        <v>8870</v>
      </c>
      <c r="H10161" s="191">
        <v>335.46</v>
      </c>
      <c r="I10161" s="188">
        <v>26.441304477433974</v>
      </c>
      <c r="J10161" s="192">
        <v>9020</v>
      </c>
      <c r="K10161" s="191">
        <v>341.2</v>
      </c>
      <c r="L10161" s="193">
        <v>26.436107854630716</v>
      </c>
    </row>
    <row r="10162" spans="1:12" x14ac:dyDescent="0.25">
      <c r="A10162" s="239" t="s">
        <v>20702</v>
      </c>
      <c r="B10162" s="189" t="s">
        <v>6810</v>
      </c>
      <c r="C10162" s="190" t="s">
        <v>6809</v>
      </c>
      <c r="D10162" s="190" t="s">
        <v>8126</v>
      </c>
      <c r="E10162" s="190" t="s">
        <v>20867</v>
      </c>
      <c r="F10162" s="190" t="s">
        <v>20869</v>
      </c>
      <c r="G10162" s="192">
        <v>9621</v>
      </c>
      <c r="H10162" s="191">
        <v>340.43</v>
      </c>
      <c r="I10162" s="188">
        <v>28.261316570220014</v>
      </c>
      <c r="J10162" s="192">
        <v>9620</v>
      </c>
      <c r="K10162" s="191">
        <v>336.88</v>
      </c>
      <c r="L10162" s="193">
        <v>28.556162431726431</v>
      </c>
    </row>
    <row r="10163" spans="1:12" x14ac:dyDescent="0.25">
      <c r="A10163" s="239" t="s">
        <v>20703</v>
      </c>
      <c r="B10163" s="189" t="s">
        <v>6810</v>
      </c>
      <c r="C10163" s="190" t="s">
        <v>6809</v>
      </c>
      <c r="D10163" s="190" t="s">
        <v>584</v>
      </c>
      <c r="E10163" s="190" t="s">
        <v>20867</v>
      </c>
      <c r="F10163" s="190" t="s">
        <v>20869</v>
      </c>
      <c r="G10163" s="192">
        <v>32278</v>
      </c>
      <c r="H10163" s="191">
        <v>411.89</v>
      </c>
      <c r="I10163" s="188">
        <v>78.365583044016603</v>
      </c>
      <c r="J10163" s="192">
        <v>33335</v>
      </c>
      <c r="K10163" s="191">
        <v>417.3</v>
      </c>
      <c r="L10163" s="193">
        <v>79.882578480709313</v>
      </c>
    </row>
    <row r="10164" spans="1:12" x14ac:dyDescent="0.25">
      <c r="A10164" s="239" t="s">
        <v>20704</v>
      </c>
      <c r="B10164" s="189" t="s">
        <v>6810</v>
      </c>
      <c r="C10164" s="190" t="s">
        <v>6809</v>
      </c>
      <c r="D10164" s="190" t="s">
        <v>20705</v>
      </c>
      <c r="E10164" s="190" t="s">
        <v>20867</v>
      </c>
      <c r="F10164" s="190" t="s">
        <v>20868</v>
      </c>
      <c r="G10164" s="192">
        <v>0</v>
      </c>
      <c r="H10164" s="191">
        <v>40.69</v>
      </c>
      <c r="I10164" s="188">
        <v>0</v>
      </c>
      <c r="J10164" s="192">
        <v>0</v>
      </c>
      <c r="K10164" s="191">
        <v>40.33</v>
      </c>
      <c r="L10164" s="193">
        <v>0</v>
      </c>
    </row>
    <row r="10165" spans="1:12" x14ac:dyDescent="0.25">
      <c r="A10165" s="239" t="s">
        <v>20706</v>
      </c>
      <c r="B10165" s="189" t="s">
        <v>6810</v>
      </c>
      <c r="C10165" s="190" t="s">
        <v>6809</v>
      </c>
      <c r="D10165" s="190" t="s">
        <v>585</v>
      </c>
      <c r="E10165" s="190" t="s">
        <v>20867</v>
      </c>
      <c r="F10165" s="190" t="s">
        <v>20869</v>
      </c>
      <c r="G10165" s="192">
        <v>5819</v>
      </c>
      <c r="H10165" s="191">
        <v>159.79</v>
      </c>
      <c r="I10165" s="188">
        <v>36.41654671756681</v>
      </c>
      <c r="J10165" s="192">
        <v>5843</v>
      </c>
      <c r="K10165" s="191">
        <v>163.80000000000001</v>
      </c>
      <c r="L10165" s="193">
        <v>35.671550671550669</v>
      </c>
    </row>
    <row r="10166" spans="1:12" x14ac:dyDescent="0.25">
      <c r="A10166" s="239" t="s">
        <v>20707</v>
      </c>
      <c r="B10166" s="189" t="s">
        <v>6810</v>
      </c>
      <c r="C10166" s="190" t="s">
        <v>6809</v>
      </c>
      <c r="D10166" s="190" t="s">
        <v>3385</v>
      </c>
      <c r="E10166" s="190" t="s">
        <v>20867</v>
      </c>
      <c r="F10166" s="190" t="s">
        <v>20869</v>
      </c>
      <c r="G10166" s="192">
        <v>6153</v>
      </c>
      <c r="H10166" s="191">
        <v>193.54</v>
      </c>
      <c r="I10166" s="188">
        <v>31.791877648031416</v>
      </c>
      <c r="J10166" s="192">
        <v>5898</v>
      </c>
      <c r="K10166" s="191">
        <v>191.93</v>
      </c>
      <c r="L10166" s="193">
        <v>30.729953628927213</v>
      </c>
    </row>
    <row r="10167" spans="1:12" x14ac:dyDescent="0.25">
      <c r="A10167" s="239" t="s">
        <v>20708</v>
      </c>
      <c r="B10167" s="189" t="s">
        <v>6810</v>
      </c>
      <c r="C10167" s="190" t="s">
        <v>6809</v>
      </c>
      <c r="D10167" s="190" t="s">
        <v>3386</v>
      </c>
      <c r="E10167" s="190" t="s">
        <v>20867</v>
      </c>
      <c r="F10167" s="190" t="s">
        <v>20869</v>
      </c>
      <c r="G10167" s="192">
        <v>4147</v>
      </c>
      <c r="H10167" s="191">
        <v>139.94</v>
      </c>
      <c r="I10167" s="188">
        <v>29.634128912391024</v>
      </c>
      <c r="J10167" s="192">
        <v>4693</v>
      </c>
      <c r="K10167" s="191">
        <v>139.12</v>
      </c>
      <c r="L10167" s="193">
        <v>33.733467510063257</v>
      </c>
    </row>
    <row r="10168" spans="1:12" x14ac:dyDescent="0.25">
      <c r="A10168" s="239" t="s">
        <v>20709</v>
      </c>
      <c r="B10168" s="189" t="s">
        <v>6810</v>
      </c>
      <c r="C10168" s="190" t="s">
        <v>6809</v>
      </c>
      <c r="D10168" s="190" t="s">
        <v>20710</v>
      </c>
      <c r="E10168" s="190" t="s">
        <v>20867</v>
      </c>
      <c r="F10168" s="190" t="s">
        <v>20870</v>
      </c>
      <c r="G10168" s="192">
        <v>0</v>
      </c>
      <c r="H10168" s="191">
        <v>0</v>
      </c>
      <c r="I10168" s="188">
        <v>0</v>
      </c>
      <c r="J10168" s="192">
        <v>0</v>
      </c>
      <c r="K10168" s="191">
        <v>0</v>
      </c>
      <c r="L10168" s="193">
        <v>0</v>
      </c>
    </row>
    <row r="10169" spans="1:12" x14ac:dyDescent="0.25">
      <c r="A10169" s="239" t="s">
        <v>20711</v>
      </c>
      <c r="B10169" s="189" t="s">
        <v>6810</v>
      </c>
      <c r="C10169" s="190" t="s">
        <v>6809</v>
      </c>
      <c r="D10169" s="190" t="s">
        <v>8675</v>
      </c>
      <c r="E10169" s="190" t="s">
        <v>20867</v>
      </c>
      <c r="F10169" s="190" t="s">
        <v>20869</v>
      </c>
      <c r="G10169" s="192">
        <v>18182</v>
      </c>
      <c r="H10169" s="191">
        <v>286.83</v>
      </c>
      <c r="I10169" s="188">
        <v>63.389464142523451</v>
      </c>
      <c r="J10169" s="192">
        <v>18289</v>
      </c>
      <c r="K10169" s="191">
        <v>295.76</v>
      </c>
      <c r="L10169" s="193">
        <v>61.837300513930217</v>
      </c>
    </row>
    <row r="10170" spans="1:12" x14ac:dyDescent="0.25">
      <c r="A10170" s="239" t="s">
        <v>20712</v>
      </c>
      <c r="B10170" s="189" t="s">
        <v>6810</v>
      </c>
      <c r="C10170" s="190" t="s">
        <v>6809</v>
      </c>
      <c r="D10170" s="190" t="s">
        <v>3387</v>
      </c>
      <c r="E10170" s="190" t="s">
        <v>20867</v>
      </c>
      <c r="F10170" s="190" t="s">
        <v>20869</v>
      </c>
      <c r="G10170" s="192">
        <v>2717</v>
      </c>
      <c r="H10170" s="191">
        <v>151.85</v>
      </c>
      <c r="I10170" s="188">
        <v>17.892657227527167</v>
      </c>
      <c r="J10170" s="192">
        <v>2819</v>
      </c>
      <c r="K10170" s="191">
        <v>154.59</v>
      </c>
      <c r="L10170" s="193">
        <v>18.235332168963062</v>
      </c>
    </row>
    <row r="10171" spans="1:12" x14ac:dyDescent="0.25">
      <c r="A10171" s="239" t="s">
        <v>20713</v>
      </c>
      <c r="B10171" s="189" t="s">
        <v>6810</v>
      </c>
      <c r="C10171" s="190" t="s">
        <v>6809</v>
      </c>
      <c r="D10171" s="190" t="s">
        <v>3388</v>
      </c>
      <c r="E10171" s="190" t="s">
        <v>20867</v>
      </c>
      <c r="F10171" s="190" t="s">
        <v>20869</v>
      </c>
      <c r="G10171" s="192">
        <v>2626</v>
      </c>
      <c r="H10171" s="191">
        <v>146.88999999999999</v>
      </c>
      <c r="I10171" s="188">
        <v>17.877323166995712</v>
      </c>
      <c r="J10171" s="192">
        <v>2694</v>
      </c>
      <c r="K10171" s="191">
        <v>149.35</v>
      </c>
      <c r="L10171" s="193">
        <v>18.038165383327755</v>
      </c>
    </row>
    <row r="10172" spans="1:12" x14ac:dyDescent="0.25">
      <c r="A10172" s="239" t="s">
        <v>20714</v>
      </c>
      <c r="B10172" s="189" t="s">
        <v>6810</v>
      </c>
      <c r="C10172" s="190" t="s">
        <v>6809</v>
      </c>
      <c r="D10172" s="190" t="s">
        <v>8128</v>
      </c>
      <c r="E10172" s="190" t="s">
        <v>20867</v>
      </c>
      <c r="F10172" s="190" t="s">
        <v>20869</v>
      </c>
      <c r="G10172" s="192">
        <v>1868</v>
      </c>
      <c r="H10172" s="191">
        <v>103.22</v>
      </c>
      <c r="I10172" s="188">
        <v>18.097267971323387</v>
      </c>
      <c r="J10172" s="192">
        <v>1872.4</v>
      </c>
      <c r="K10172" s="191">
        <v>103.36</v>
      </c>
      <c r="L10172" s="193">
        <v>18.115325077399383</v>
      </c>
    </row>
    <row r="10173" spans="1:12" x14ac:dyDescent="0.25">
      <c r="A10173" s="239" t="s">
        <v>20715</v>
      </c>
      <c r="B10173" s="189" t="s">
        <v>6810</v>
      </c>
      <c r="C10173" s="190" t="s">
        <v>6809</v>
      </c>
      <c r="D10173" s="190" t="s">
        <v>20716</v>
      </c>
      <c r="E10173" s="190" t="s">
        <v>20867</v>
      </c>
      <c r="F10173" s="190" t="s">
        <v>20870</v>
      </c>
      <c r="G10173" s="192">
        <v>0</v>
      </c>
      <c r="H10173" s="191">
        <v>0</v>
      </c>
      <c r="I10173" s="188">
        <v>0</v>
      </c>
      <c r="J10173" s="192">
        <v>0</v>
      </c>
      <c r="K10173" s="191">
        <v>0</v>
      </c>
      <c r="L10173" s="193">
        <v>0</v>
      </c>
    </row>
    <row r="10174" spans="1:12" x14ac:dyDescent="0.25">
      <c r="A10174" s="239" t="s">
        <v>20717</v>
      </c>
      <c r="B10174" s="189" t="s">
        <v>6810</v>
      </c>
      <c r="C10174" s="190" t="s">
        <v>6809</v>
      </c>
      <c r="D10174" s="190" t="s">
        <v>20718</v>
      </c>
      <c r="E10174" s="190" t="s">
        <v>20867</v>
      </c>
      <c r="F10174" s="190" t="s">
        <v>20868</v>
      </c>
      <c r="G10174" s="192">
        <v>0</v>
      </c>
      <c r="H10174" s="191">
        <v>94.29</v>
      </c>
      <c r="I10174" s="188">
        <v>0</v>
      </c>
      <c r="J10174" s="192">
        <v>0</v>
      </c>
      <c r="K10174" s="191">
        <v>95.08</v>
      </c>
      <c r="L10174" s="193">
        <v>0</v>
      </c>
    </row>
    <row r="10175" spans="1:12" x14ac:dyDescent="0.25">
      <c r="A10175" s="239" t="s">
        <v>20719</v>
      </c>
      <c r="B10175" s="189" t="s">
        <v>6810</v>
      </c>
      <c r="C10175" s="190" t="s">
        <v>6809</v>
      </c>
      <c r="D10175" s="190" t="s">
        <v>5743</v>
      </c>
      <c r="E10175" s="190" t="s">
        <v>20867</v>
      </c>
      <c r="F10175" s="190" t="s">
        <v>20869</v>
      </c>
      <c r="G10175" s="192">
        <v>6259</v>
      </c>
      <c r="H10175" s="191">
        <v>211.4</v>
      </c>
      <c r="I10175" s="188">
        <v>29.607379375591297</v>
      </c>
      <c r="J10175" s="192">
        <v>6445</v>
      </c>
      <c r="K10175" s="191">
        <v>218.08</v>
      </c>
      <c r="L10175" s="193">
        <v>29.553374908290532</v>
      </c>
    </row>
    <row r="10176" spans="1:12" x14ac:dyDescent="0.25">
      <c r="A10176" s="239" t="s">
        <v>20720</v>
      </c>
      <c r="B10176" s="189" t="s">
        <v>6810</v>
      </c>
      <c r="C10176" s="190" t="s">
        <v>6809</v>
      </c>
      <c r="D10176" s="190" t="s">
        <v>3389</v>
      </c>
      <c r="E10176" s="190" t="s">
        <v>20867</v>
      </c>
      <c r="F10176" s="190" t="s">
        <v>20869</v>
      </c>
      <c r="G10176" s="192">
        <v>6528</v>
      </c>
      <c r="H10176" s="191">
        <v>200.48</v>
      </c>
      <c r="I10176" s="188">
        <v>32.561851556264969</v>
      </c>
      <c r="J10176" s="192">
        <v>6656</v>
      </c>
      <c r="K10176" s="191">
        <v>200.46</v>
      </c>
      <c r="L10176" s="193">
        <v>33.203631647211409</v>
      </c>
    </row>
    <row r="10177" spans="1:12" x14ac:dyDescent="0.25">
      <c r="A10177" s="239" t="s">
        <v>20721</v>
      </c>
      <c r="B10177" s="189" t="s">
        <v>6810</v>
      </c>
      <c r="C10177" s="190" t="s">
        <v>6809</v>
      </c>
      <c r="D10177" s="190" t="s">
        <v>3390</v>
      </c>
      <c r="E10177" s="190" t="s">
        <v>20867</v>
      </c>
      <c r="F10177" s="190" t="s">
        <v>20869</v>
      </c>
      <c r="G10177" s="192">
        <v>9045</v>
      </c>
      <c r="H10177" s="191">
        <v>281.87</v>
      </c>
      <c r="I10177" s="188">
        <v>32.089261006847124</v>
      </c>
      <c r="J10177" s="192">
        <v>9170</v>
      </c>
      <c r="K10177" s="191">
        <v>281.08999999999997</v>
      </c>
      <c r="L10177" s="193">
        <v>32.623003308548867</v>
      </c>
    </row>
    <row r="10178" spans="1:12" x14ac:dyDescent="0.25">
      <c r="A10178" s="239" t="s">
        <v>20722</v>
      </c>
      <c r="B10178" s="189" t="s">
        <v>6810</v>
      </c>
      <c r="C10178" s="190" t="s">
        <v>6809</v>
      </c>
      <c r="D10178" s="190" t="s">
        <v>3391</v>
      </c>
      <c r="E10178" s="190" t="s">
        <v>20867</v>
      </c>
      <c r="F10178" s="190" t="s">
        <v>20869</v>
      </c>
      <c r="G10178" s="192">
        <v>9888</v>
      </c>
      <c r="H10178" s="191">
        <v>262.02</v>
      </c>
      <c r="I10178" s="188">
        <v>37.73757728417678</v>
      </c>
      <c r="J10178" s="192">
        <v>10451</v>
      </c>
      <c r="K10178" s="191">
        <v>271.52</v>
      </c>
      <c r="L10178" s="193">
        <v>38.490718915733652</v>
      </c>
    </row>
    <row r="10179" spans="1:12" x14ac:dyDescent="0.25">
      <c r="A10179" s="239" t="s">
        <v>20723</v>
      </c>
      <c r="B10179" s="189" t="s">
        <v>6812</v>
      </c>
      <c r="C10179" s="190" t="s">
        <v>6811</v>
      </c>
      <c r="D10179" s="190" t="s">
        <v>3392</v>
      </c>
      <c r="E10179" s="190" t="s">
        <v>20867</v>
      </c>
      <c r="F10179" s="190" t="s">
        <v>20869</v>
      </c>
      <c r="G10179" s="192">
        <v>16800</v>
      </c>
      <c r="H10179" s="191">
        <v>1173.7</v>
      </c>
      <c r="I10179" s="188">
        <v>14.31370878418676</v>
      </c>
      <c r="J10179" s="192">
        <v>16800</v>
      </c>
      <c r="K10179" s="191">
        <v>1182.1300000000001</v>
      </c>
      <c r="L10179" s="193">
        <v>14.211634930168424</v>
      </c>
    </row>
    <row r="10180" spans="1:12" x14ac:dyDescent="0.25">
      <c r="A10180" s="239" t="s">
        <v>20724</v>
      </c>
      <c r="B10180" s="189" t="s">
        <v>6812</v>
      </c>
      <c r="C10180" s="190" t="s">
        <v>6811</v>
      </c>
      <c r="D10180" s="190" t="s">
        <v>5693</v>
      </c>
      <c r="E10180" s="190" t="s">
        <v>20867</v>
      </c>
      <c r="F10180" s="190" t="s">
        <v>20869</v>
      </c>
      <c r="G10180" s="192">
        <v>7000</v>
      </c>
      <c r="H10180" s="191">
        <v>225.7</v>
      </c>
      <c r="I10180" s="188">
        <v>31.014621178555608</v>
      </c>
      <c r="J10180" s="192">
        <v>7000</v>
      </c>
      <c r="K10180" s="191">
        <v>224.71</v>
      </c>
      <c r="L10180" s="193">
        <v>31.151261626095856</v>
      </c>
    </row>
    <row r="10181" spans="1:12" x14ac:dyDescent="0.25">
      <c r="A10181" s="239" t="s">
        <v>20725</v>
      </c>
      <c r="B10181" s="189" t="s">
        <v>6812</v>
      </c>
      <c r="C10181" s="190" t="s">
        <v>6811</v>
      </c>
      <c r="D10181" s="190" t="s">
        <v>3393</v>
      </c>
      <c r="E10181" s="190" t="s">
        <v>20867</v>
      </c>
      <c r="F10181" s="190" t="s">
        <v>20869</v>
      </c>
      <c r="G10181" s="192">
        <v>327826</v>
      </c>
      <c r="H10181" s="191">
        <v>6193.6</v>
      </c>
      <c r="I10181" s="188">
        <v>52.929798501679151</v>
      </c>
      <c r="J10181" s="192">
        <v>330654</v>
      </c>
      <c r="K10181" s="191">
        <v>6247.33</v>
      </c>
      <c r="L10181" s="193">
        <v>52.927250521422749</v>
      </c>
    </row>
    <row r="10182" spans="1:12" x14ac:dyDescent="0.25">
      <c r="A10182" s="239" t="s">
        <v>20726</v>
      </c>
      <c r="B10182" s="189" t="s">
        <v>6812</v>
      </c>
      <c r="C10182" s="190" t="s">
        <v>6811</v>
      </c>
      <c r="D10182" s="190" t="s">
        <v>3394</v>
      </c>
      <c r="E10182" s="190" t="s">
        <v>20867</v>
      </c>
      <c r="F10182" s="190" t="s">
        <v>20869</v>
      </c>
      <c r="G10182" s="192">
        <v>85870</v>
      </c>
      <c r="H10182" s="191">
        <v>1941</v>
      </c>
      <c r="I10182" s="188">
        <v>44.240082431736219</v>
      </c>
      <c r="J10182" s="192">
        <v>89000</v>
      </c>
      <c r="K10182" s="191">
        <v>1931.39</v>
      </c>
      <c r="L10182" s="193">
        <v>46.080801909505588</v>
      </c>
    </row>
    <row r="10183" spans="1:12" x14ac:dyDescent="0.25">
      <c r="A10183" s="239" t="s">
        <v>20727</v>
      </c>
      <c r="B10183" s="189" t="s">
        <v>6812</v>
      </c>
      <c r="C10183" s="190" t="s">
        <v>6811</v>
      </c>
      <c r="D10183" s="190" t="s">
        <v>3395</v>
      </c>
      <c r="E10183" s="190" t="s">
        <v>20867</v>
      </c>
      <c r="F10183" s="190" t="s">
        <v>20869</v>
      </c>
      <c r="G10183" s="192">
        <v>22000</v>
      </c>
      <c r="H10183" s="191">
        <v>430.1</v>
      </c>
      <c r="I10183" s="188">
        <v>51.150895140664957</v>
      </c>
      <c r="J10183" s="192">
        <v>21468.720000000001</v>
      </c>
      <c r="K10183" s="191">
        <v>432.46</v>
      </c>
      <c r="L10183" s="193">
        <v>49.643250242797023</v>
      </c>
    </row>
    <row r="10184" spans="1:12" x14ac:dyDescent="0.25">
      <c r="A10184" s="239" t="s">
        <v>20728</v>
      </c>
      <c r="B10184" s="189" t="s">
        <v>6812</v>
      </c>
      <c r="C10184" s="190" t="s">
        <v>6811</v>
      </c>
      <c r="D10184" s="190" t="s">
        <v>5110</v>
      </c>
      <c r="E10184" s="190" t="s">
        <v>20867</v>
      </c>
      <c r="F10184" s="190" t="s">
        <v>20868</v>
      </c>
      <c r="G10184" s="192">
        <v>0</v>
      </c>
      <c r="H10184" s="191">
        <v>137.80000000000001</v>
      </c>
      <c r="I10184" s="188">
        <v>0</v>
      </c>
      <c r="J10184" s="192">
        <v>0</v>
      </c>
      <c r="K10184" s="191">
        <v>139.94999999999999</v>
      </c>
      <c r="L10184" s="193">
        <v>0</v>
      </c>
    </row>
    <row r="10185" spans="1:12" x14ac:dyDescent="0.25">
      <c r="A10185" s="239" t="s">
        <v>20729</v>
      </c>
      <c r="B10185" s="189" t="s">
        <v>6812</v>
      </c>
      <c r="C10185" s="190" t="s">
        <v>6811</v>
      </c>
      <c r="D10185" s="190" t="s">
        <v>3396</v>
      </c>
      <c r="E10185" s="190" t="s">
        <v>20867</v>
      </c>
      <c r="F10185" s="190" t="s">
        <v>20869</v>
      </c>
      <c r="G10185" s="192">
        <v>2361.67</v>
      </c>
      <c r="H10185" s="191">
        <v>156.6</v>
      </c>
      <c r="I10185" s="188">
        <v>15.080906768837805</v>
      </c>
      <c r="J10185" s="192">
        <v>2395.96</v>
      </c>
      <c r="K10185" s="191">
        <v>158.88</v>
      </c>
      <c r="L10185" s="193">
        <v>15.08031218529708</v>
      </c>
    </row>
    <row r="10186" spans="1:12" x14ac:dyDescent="0.25">
      <c r="A10186" s="239" t="s">
        <v>20730</v>
      </c>
      <c r="B10186" s="189" t="s">
        <v>6812</v>
      </c>
      <c r="C10186" s="190" t="s">
        <v>6811</v>
      </c>
      <c r="D10186" s="190" t="s">
        <v>3397</v>
      </c>
      <c r="E10186" s="190" t="s">
        <v>20867</v>
      </c>
      <c r="F10186" s="190" t="s">
        <v>20869</v>
      </c>
      <c r="G10186" s="192">
        <v>25000</v>
      </c>
      <c r="H10186" s="191">
        <v>472.1</v>
      </c>
      <c r="I10186" s="188">
        <v>52.954882440160979</v>
      </c>
      <c r="J10186" s="192">
        <v>25000</v>
      </c>
      <c r="K10186" s="191">
        <v>466.92</v>
      </c>
      <c r="L10186" s="193">
        <v>53.542362717381991</v>
      </c>
    </row>
    <row r="10187" spans="1:12" x14ac:dyDescent="0.25">
      <c r="A10187" s="239" t="s">
        <v>20731</v>
      </c>
      <c r="B10187" s="189" t="s">
        <v>6812</v>
      </c>
      <c r="C10187" s="190" t="s">
        <v>6811</v>
      </c>
      <c r="D10187" s="190" t="s">
        <v>3398</v>
      </c>
      <c r="E10187" s="190" t="s">
        <v>20867</v>
      </c>
      <c r="F10187" s="190" t="s">
        <v>20869</v>
      </c>
      <c r="G10187" s="192">
        <v>9300</v>
      </c>
      <c r="H10187" s="191">
        <v>709.8</v>
      </c>
      <c r="I10187" s="188">
        <v>13.102282333051564</v>
      </c>
      <c r="J10187" s="192">
        <v>9950</v>
      </c>
      <c r="K10187" s="191">
        <v>712.29</v>
      </c>
      <c r="L10187" s="193">
        <v>13.969029468334528</v>
      </c>
    </row>
    <row r="10188" spans="1:12" x14ac:dyDescent="0.25">
      <c r="A10188" s="239" t="s">
        <v>20732</v>
      </c>
      <c r="B10188" s="189" t="s">
        <v>6812</v>
      </c>
      <c r="C10188" s="190" t="s">
        <v>6811</v>
      </c>
      <c r="D10188" s="190" t="s">
        <v>3399</v>
      </c>
      <c r="E10188" s="190" t="s">
        <v>20867</v>
      </c>
      <c r="F10188" s="190" t="s">
        <v>20869</v>
      </c>
      <c r="G10188" s="192">
        <v>28000</v>
      </c>
      <c r="H10188" s="191">
        <v>804.1</v>
      </c>
      <c r="I10188" s="188">
        <v>34.821539609501308</v>
      </c>
      <c r="J10188" s="192">
        <v>28000</v>
      </c>
      <c r="K10188" s="191">
        <v>815.45</v>
      </c>
      <c r="L10188" s="193">
        <v>34.336869213317797</v>
      </c>
    </row>
    <row r="10189" spans="1:12" x14ac:dyDescent="0.25">
      <c r="A10189" s="239" t="s">
        <v>20733</v>
      </c>
      <c r="B10189" s="189" t="s">
        <v>6812</v>
      </c>
      <c r="C10189" s="190" t="s">
        <v>6811</v>
      </c>
      <c r="D10189" s="190" t="s">
        <v>3400</v>
      </c>
      <c r="E10189" s="190" t="s">
        <v>20867</v>
      </c>
      <c r="F10189" s="190" t="s">
        <v>20869</v>
      </c>
      <c r="G10189" s="192">
        <v>227050</v>
      </c>
      <c r="H10189" s="191">
        <v>3906.5</v>
      </c>
      <c r="I10189" s="188">
        <v>58.121080250863947</v>
      </c>
      <c r="J10189" s="192">
        <v>227050</v>
      </c>
      <c r="K10189" s="191">
        <v>3946.13</v>
      </c>
      <c r="L10189" s="193">
        <v>57.53738472883559</v>
      </c>
    </row>
    <row r="10190" spans="1:12" x14ac:dyDescent="0.25">
      <c r="A10190" s="239" t="s">
        <v>20734</v>
      </c>
      <c r="B10190" s="189" t="s">
        <v>6812</v>
      </c>
      <c r="C10190" s="190" t="s">
        <v>6811</v>
      </c>
      <c r="D10190" s="190" t="s">
        <v>20735</v>
      </c>
      <c r="E10190" s="190" t="s">
        <v>20867</v>
      </c>
      <c r="F10190" s="190" t="s">
        <v>20868</v>
      </c>
      <c r="G10190" s="192">
        <v>0</v>
      </c>
      <c r="H10190" s="191">
        <v>79</v>
      </c>
      <c r="I10190" s="188">
        <v>0</v>
      </c>
      <c r="J10190" s="192">
        <v>0</v>
      </c>
      <c r="K10190" s="191">
        <v>83</v>
      </c>
      <c r="L10190" s="193">
        <v>0</v>
      </c>
    </row>
    <row r="10191" spans="1:12" x14ac:dyDescent="0.25">
      <c r="A10191" s="239" t="s">
        <v>20736</v>
      </c>
      <c r="B10191" s="189" t="s">
        <v>6812</v>
      </c>
      <c r="C10191" s="190" t="s">
        <v>6811</v>
      </c>
      <c r="D10191" s="190" t="s">
        <v>4352</v>
      </c>
      <c r="E10191" s="190" t="s">
        <v>20867</v>
      </c>
      <c r="F10191" s="190" t="s">
        <v>20872</v>
      </c>
      <c r="G10191" s="192">
        <v>42000</v>
      </c>
      <c r="H10191" s="191">
        <v>19948.8</v>
      </c>
      <c r="I10191" s="188">
        <v>2.11</v>
      </c>
      <c r="J10191" s="192">
        <v>43391</v>
      </c>
      <c r="K10191" s="191">
        <v>20564.400000000001</v>
      </c>
      <c r="L10191" s="193">
        <v>2.11</v>
      </c>
    </row>
    <row r="10192" spans="1:12" x14ac:dyDescent="0.25">
      <c r="A10192" s="239" t="s">
        <v>20737</v>
      </c>
      <c r="B10192" s="189" t="s">
        <v>6812</v>
      </c>
      <c r="C10192" s="190" t="s">
        <v>6811</v>
      </c>
      <c r="D10192" s="190" t="s">
        <v>3401</v>
      </c>
      <c r="E10192" s="190" t="s">
        <v>20867</v>
      </c>
      <c r="F10192" s="190" t="s">
        <v>20869</v>
      </c>
      <c r="G10192" s="192">
        <v>154175</v>
      </c>
      <c r="H10192" s="191">
        <v>3923.2</v>
      </c>
      <c r="I10192" s="188">
        <v>39.298276916802614</v>
      </c>
      <c r="J10192" s="192">
        <v>154710</v>
      </c>
      <c r="K10192" s="191">
        <v>3906.27</v>
      </c>
      <c r="L10192" s="193">
        <v>39.605557219547038</v>
      </c>
    </row>
    <row r="10193" spans="1:12" x14ac:dyDescent="0.25">
      <c r="A10193" s="239" t="s">
        <v>20738</v>
      </c>
      <c r="B10193" s="189" t="s">
        <v>6812</v>
      </c>
      <c r="C10193" s="190" t="s">
        <v>6811</v>
      </c>
      <c r="D10193" s="190" t="s">
        <v>3402</v>
      </c>
      <c r="E10193" s="190" t="s">
        <v>20867</v>
      </c>
      <c r="F10193" s="190" t="s">
        <v>20869</v>
      </c>
      <c r="G10193" s="192">
        <v>6000</v>
      </c>
      <c r="H10193" s="191">
        <v>143.19999999999999</v>
      </c>
      <c r="I10193" s="188">
        <v>41.899441340782126</v>
      </c>
      <c r="J10193" s="192">
        <v>6000</v>
      </c>
      <c r="K10193" s="191">
        <v>142.77000000000001</v>
      </c>
      <c r="L10193" s="193">
        <v>42.025635637739015</v>
      </c>
    </row>
    <row r="10194" spans="1:12" x14ac:dyDescent="0.25">
      <c r="A10194" s="239" t="s">
        <v>20739</v>
      </c>
      <c r="B10194" s="189" t="s">
        <v>6812</v>
      </c>
      <c r="C10194" s="190" t="s">
        <v>6811</v>
      </c>
      <c r="D10194" s="190" t="s">
        <v>3403</v>
      </c>
      <c r="E10194" s="190" t="s">
        <v>20867</v>
      </c>
      <c r="F10194" s="190" t="s">
        <v>20869</v>
      </c>
      <c r="G10194" s="192">
        <v>24556</v>
      </c>
      <c r="H10194" s="191">
        <v>1237.2</v>
      </c>
      <c r="I10194" s="188">
        <v>19.848043970255414</v>
      </c>
      <c r="J10194" s="192">
        <v>24498.01</v>
      </c>
      <c r="K10194" s="191">
        <v>1234.1600000000001</v>
      </c>
      <c r="L10194" s="193">
        <v>19.849946522330974</v>
      </c>
    </row>
    <row r="10195" spans="1:12" x14ac:dyDescent="0.25">
      <c r="A10195" s="239" t="s">
        <v>20740</v>
      </c>
      <c r="B10195" s="189" t="s">
        <v>6812</v>
      </c>
      <c r="C10195" s="190" t="s">
        <v>6811</v>
      </c>
      <c r="D10195" s="190" t="s">
        <v>3404</v>
      </c>
      <c r="E10195" s="190" t="s">
        <v>20867</v>
      </c>
      <c r="F10195" s="190" t="s">
        <v>20869</v>
      </c>
      <c r="G10195" s="192">
        <v>96496</v>
      </c>
      <c r="H10195" s="191">
        <v>1288.9000000000001</v>
      </c>
      <c r="I10195" s="188">
        <v>74.866940802234453</v>
      </c>
      <c r="J10195" s="192">
        <v>99085.36</v>
      </c>
      <c r="K10195" s="191">
        <v>1300.45</v>
      </c>
      <c r="L10195" s="193">
        <v>76.193133146218614</v>
      </c>
    </row>
    <row r="10196" spans="1:12" x14ac:dyDescent="0.25">
      <c r="A10196" s="239" t="s">
        <v>20741</v>
      </c>
      <c r="B10196" s="189" t="s">
        <v>6812</v>
      </c>
      <c r="C10196" s="190" t="s">
        <v>6811</v>
      </c>
      <c r="D10196" s="190" t="s">
        <v>3405</v>
      </c>
      <c r="E10196" s="190" t="s">
        <v>20867</v>
      </c>
      <c r="F10196" s="190" t="s">
        <v>20869</v>
      </c>
      <c r="G10196" s="192">
        <v>38542.519999999997</v>
      </c>
      <c r="H10196" s="191">
        <v>785.6</v>
      </c>
      <c r="I10196" s="188">
        <v>49.061252545824843</v>
      </c>
      <c r="J10196" s="192">
        <v>40650</v>
      </c>
      <c r="K10196" s="191">
        <v>795.3</v>
      </c>
      <c r="L10196" s="193">
        <v>51.112787627310453</v>
      </c>
    </row>
    <row r="10197" spans="1:12" x14ac:dyDescent="0.25">
      <c r="A10197" s="239" t="s">
        <v>20742</v>
      </c>
      <c r="B10197" s="189" t="s">
        <v>6812</v>
      </c>
      <c r="C10197" s="190" t="s">
        <v>6811</v>
      </c>
      <c r="D10197" s="190" t="s">
        <v>3406</v>
      </c>
      <c r="E10197" s="190" t="s">
        <v>20867</v>
      </c>
      <c r="F10197" s="190" t="s">
        <v>20869</v>
      </c>
      <c r="G10197" s="192">
        <v>16777</v>
      </c>
      <c r="H10197" s="191">
        <v>679.7</v>
      </c>
      <c r="I10197" s="188">
        <v>24.682948359570396</v>
      </c>
      <c r="J10197" s="192">
        <v>17609</v>
      </c>
      <c r="K10197" s="191">
        <v>679.76</v>
      </c>
      <c r="L10197" s="193">
        <v>25.904731081558197</v>
      </c>
    </row>
    <row r="10198" spans="1:12" x14ac:dyDescent="0.25">
      <c r="A10198" s="239" t="s">
        <v>20743</v>
      </c>
      <c r="B10198" s="189" t="s">
        <v>6812</v>
      </c>
      <c r="C10198" s="190" t="s">
        <v>6811</v>
      </c>
      <c r="D10198" s="190" t="s">
        <v>3407</v>
      </c>
      <c r="E10198" s="190" t="s">
        <v>20867</v>
      </c>
      <c r="F10198" s="190" t="s">
        <v>20869</v>
      </c>
      <c r="G10198" s="192">
        <v>274300</v>
      </c>
      <c r="H10198" s="191">
        <v>6389.4</v>
      </c>
      <c r="I10198" s="188">
        <v>42.930478605189847</v>
      </c>
      <c r="J10198" s="192">
        <v>279225</v>
      </c>
      <c r="K10198" s="191">
        <v>6504.2</v>
      </c>
      <c r="L10198" s="193">
        <v>42.929952953476217</v>
      </c>
    </row>
    <row r="10199" spans="1:12" x14ac:dyDescent="0.25">
      <c r="A10199" s="239" t="s">
        <v>20744</v>
      </c>
      <c r="B10199" s="189" t="s">
        <v>6812</v>
      </c>
      <c r="C10199" s="190" t="s">
        <v>6811</v>
      </c>
      <c r="D10199" s="190" t="s">
        <v>606</v>
      </c>
      <c r="E10199" s="190" t="s">
        <v>20867</v>
      </c>
      <c r="F10199" s="190" t="s">
        <v>20869</v>
      </c>
      <c r="G10199" s="192">
        <v>30299.67</v>
      </c>
      <c r="H10199" s="191">
        <v>1496.3</v>
      </c>
      <c r="I10199" s="188">
        <v>20.249729332353137</v>
      </c>
      <c r="J10199" s="192">
        <v>30386.799999999999</v>
      </c>
      <c r="K10199" s="191">
        <v>1500.58</v>
      </c>
      <c r="L10199" s="193">
        <v>20.250036652494369</v>
      </c>
    </row>
    <row r="10200" spans="1:12" x14ac:dyDescent="0.25">
      <c r="A10200" s="239" t="s">
        <v>20745</v>
      </c>
      <c r="B10200" s="189" t="s">
        <v>6812</v>
      </c>
      <c r="C10200" s="190" t="s">
        <v>6811</v>
      </c>
      <c r="D10200" s="190" t="s">
        <v>607</v>
      </c>
      <c r="E10200" s="190" t="s">
        <v>20867</v>
      </c>
      <c r="F10200" s="190" t="s">
        <v>20869</v>
      </c>
      <c r="G10200" s="192">
        <v>17729</v>
      </c>
      <c r="H10200" s="191">
        <v>519.6</v>
      </c>
      <c r="I10200" s="188">
        <v>34.120477290223249</v>
      </c>
      <c r="J10200" s="192">
        <v>18327</v>
      </c>
      <c r="K10200" s="191">
        <v>506.69</v>
      </c>
      <c r="L10200" s="193">
        <v>36.170044800568398</v>
      </c>
    </row>
    <row r="10201" spans="1:12" x14ac:dyDescent="0.25">
      <c r="A10201" s="239" t="s">
        <v>20746</v>
      </c>
      <c r="B10201" s="189" t="s">
        <v>6812</v>
      </c>
      <c r="C10201" s="190" t="s">
        <v>6811</v>
      </c>
      <c r="D10201" s="190" t="s">
        <v>608</v>
      </c>
      <c r="E10201" s="190" t="s">
        <v>20867</v>
      </c>
      <c r="F10201" s="190" t="s">
        <v>20869</v>
      </c>
      <c r="G10201" s="192">
        <v>17593.5</v>
      </c>
      <c r="H10201" s="191">
        <v>252.5</v>
      </c>
      <c r="I10201" s="188">
        <v>69.677227722772273</v>
      </c>
      <c r="J10201" s="192">
        <v>18000</v>
      </c>
      <c r="K10201" s="191">
        <v>255.07</v>
      </c>
      <c r="L10201" s="193">
        <v>70.568863449249221</v>
      </c>
    </row>
    <row r="10202" spans="1:12" x14ac:dyDescent="0.25">
      <c r="A10202" s="239" t="s">
        <v>20747</v>
      </c>
      <c r="B10202" s="189" t="s">
        <v>6812</v>
      </c>
      <c r="C10202" s="190" t="s">
        <v>6811</v>
      </c>
      <c r="D10202" s="190" t="s">
        <v>609</v>
      </c>
      <c r="E10202" s="190" t="s">
        <v>20867</v>
      </c>
      <c r="F10202" s="190" t="s">
        <v>20869</v>
      </c>
      <c r="G10202" s="192">
        <v>324934</v>
      </c>
      <c r="H10202" s="191">
        <v>3412.8</v>
      </c>
      <c r="I10202" s="188">
        <v>95.210384435067979</v>
      </c>
      <c r="J10202" s="192">
        <v>327132</v>
      </c>
      <c r="K10202" s="191">
        <v>3435.9</v>
      </c>
      <c r="L10202" s="193">
        <v>95.209988649262201</v>
      </c>
    </row>
    <row r="10203" spans="1:12" x14ac:dyDescent="0.25">
      <c r="A10203" s="239" t="s">
        <v>20748</v>
      </c>
      <c r="B10203" s="189" t="s">
        <v>6812</v>
      </c>
      <c r="C10203" s="190" t="s">
        <v>6811</v>
      </c>
      <c r="D10203" s="190" t="s">
        <v>610</v>
      </c>
      <c r="E10203" s="190" t="s">
        <v>20867</v>
      </c>
      <c r="F10203" s="190" t="s">
        <v>20869</v>
      </c>
      <c r="G10203" s="192">
        <v>24000</v>
      </c>
      <c r="H10203" s="191">
        <v>376.1</v>
      </c>
      <c r="I10203" s="188">
        <v>63.812815740494543</v>
      </c>
      <c r="J10203" s="192">
        <v>24000</v>
      </c>
      <c r="K10203" s="191">
        <v>378.22</v>
      </c>
      <c r="L10203" s="193">
        <v>63.455131933795144</v>
      </c>
    </row>
    <row r="10204" spans="1:12" x14ac:dyDescent="0.25">
      <c r="A10204" s="239" t="s">
        <v>20749</v>
      </c>
      <c r="B10204" s="189" t="s">
        <v>6812</v>
      </c>
      <c r="C10204" s="190" t="s">
        <v>6811</v>
      </c>
      <c r="D10204" s="190" t="s">
        <v>611</v>
      </c>
      <c r="E10204" s="190" t="s">
        <v>20867</v>
      </c>
      <c r="F10204" s="190" t="s">
        <v>20869</v>
      </c>
      <c r="G10204" s="192">
        <v>62879.78</v>
      </c>
      <c r="H10204" s="191">
        <v>1850.3</v>
      </c>
      <c r="I10204" s="188">
        <v>33.983559422796304</v>
      </c>
      <c r="J10204" s="192">
        <v>63415.57</v>
      </c>
      <c r="K10204" s="191">
        <v>1866.26</v>
      </c>
      <c r="L10204" s="193">
        <v>33.980029577872322</v>
      </c>
    </row>
    <row r="10205" spans="1:12" x14ac:dyDescent="0.25">
      <c r="A10205" s="239" t="s">
        <v>20750</v>
      </c>
      <c r="B10205" s="189" t="s">
        <v>6812</v>
      </c>
      <c r="C10205" s="190" t="s">
        <v>6811</v>
      </c>
      <c r="D10205" s="190" t="s">
        <v>612</v>
      </c>
      <c r="E10205" s="190" t="s">
        <v>20867</v>
      </c>
      <c r="F10205" s="190" t="s">
        <v>20869</v>
      </c>
      <c r="G10205" s="192">
        <v>6500</v>
      </c>
      <c r="H10205" s="191">
        <v>211.8</v>
      </c>
      <c r="I10205" s="188">
        <v>30.689329556185079</v>
      </c>
      <c r="J10205" s="192">
        <v>6500</v>
      </c>
      <c r="K10205" s="191">
        <v>216</v>
      </c>
      <c r="L10205" s="193">
        <v>30.092592592592592</v>
      </c>
    </row>
    <row r="10206" spans="1:12" x14ac:dyDescent="0.25">
      <c r="A10206" s="239" t="s">
        <v>20751</v>
      </c>
      <c r="B10206" s="189" t="s">
        <v>6812</v>
      </c>
      <c r="C10206" s="190" t="s">
        <v>6811</v>
      </c>
      <c r="D10206" s="190" t="s">
        <v>613</v>
      </c>
      <c r="E10206" s="190" t="s">
        <v>20867</v>
      </c>
      <c r="F10206" s="190" t="s">
        <v>20869</v>
      </c>
      <c r="G10206" s="192">
        <v>35717.68</v>
      </c>
      <c r="H10206" s="191">
        <v>523.9</v>
      </c>
      <c r="I10206" s="188">
        <v>68.176522237068141</v>
      </c>
      <c r="J10206" s="192">
        <v>37000</v>
      </c>
      <c r="K10206" s="191">
        <v>523.42999999999995</v>
      </c>
      <c r="L10206" s="193">
        <v>70.687580001146287</v>
      </c>
    </row>
    <row r="10207" spans="1:12" x14ac:dyDescent="0.25">
      <c r="A10207" s="239" t="s">
        <v>20752</v>
      </c>
      <c r="B10207" s="189" t="s">
        <v>6812</v>
      </c>
      <c r="C10207" s="190" t="s">
        <v>6811</v>
      </c>
      <c r="D10207" s="190" t="s">
        <v>614</v>
      </c>
      <c r="E10207" s="190" t="s">
        <v>20867</v>
      </c>
      <c r="F10207" s="190" t="s">
        <v>20869</v>
      </c>
      <c r="G10207" s="192">
        <v>248067</v>
      </c>
      <c r="H10207" s="191">
        <v>4497.2</v>
      </c>
      <c r="I10207" s="188">
        <v>55.160321978119718</v>
      </c>
      <c r="J10207" s="192">
        <v>248067</v>
      </c>
      <c r="K10207" s="191">
        <v>4581.09</v>
      </c>
      <c r="L10207" s="193">
        <v>54.150213158877037</v>
      </c>
    </row>
    <row r="10208" spans="1:12" x14ac:dyDescent="0.25">
      <c r="A10208" s="239" t="s">
        <v>20753</v>
      </c>
      <c r="B10208" s="189" t="s">
        <v>6814</v>
      </c>
      <c r="C10208" s="190" t="s">
        <v>6813</v>
      </c>
      <c r="D10208" s="190" t="s">
        <v>615</v>
      </c>
      <c r="E10208" s="190" t="s">
        <v>20867</v>
      </c>
      <c r="F10208" s="190" t="s">
        <v>20869</v>
      </c>
      <c r="G10208" s="192">
        <v>3800</v>
      </c>
      <c r="H10208" s="191">
        <v>833.2</v>
      </c>
      <c r="I10208" s="188">
        <v>4.5607297167546808</v>
      </c>
      <c r="J10208" s="192">
        <v>3000</v>
      </c>
      <c r="K10208" s="191">
        <v>847.1</v>
      </c>
      <c r="L10208" s="193">
        <v>3.5414945106835085</v>
      </c>
    </row>
    <row r="10209" spans="1:12" x14ac:dyDescent="0.25">
      <c r="A10209" s="239" t="s">
        <v>20754</v>
      </c>
      <c r="B10209" s="189" t="s">
        <v>6814</v>
      </c>
      <c r="C10209" s="190" t="s">
        <v>6813</v>
      </c>
      <c r="D10209" s="190" t="s">
        <v>616</v>
      </c>
      <c r="E10209" s="190" t="s">
        <v>20867</v>
      </c>
      <c r="F10209" s="190" t="s">
        <v>20869</v>
      </c>
      <c r="G10209" s="192">
        <v>1246</v>
      </c>
      <c r="H10209" s="191">
        <v>59.9</v>
      </c>
      <c r="I10209" s="188">
        <v>20.801335559265443</v>
      </c>
      <c r="J10209" s="192">
        <v>1298</v>
      </c>
      <c r="K10209" s="191">
        <v>59.7</v>
      </c>
      <c r="L10209" s="193">
        <v>21.742043551088777</v>
      </c>
    </row>
    <row r="10210" spans="1:12" x14ac:dyDescent="0.25">
      <c r="A10210" s="239" t="s">
        <v>20755</v>
      </c>
      <c r="B10210" s="189" t="s">
        <v>6814</v>
      </c>
      <c r="C10210" s="190" t="s">
        <v>6813</v>
      </c>
      <c r="D10210" s="190" t="s">
        <v>1436</v>
      </c>
      <c r="E10210" s="190" t="s">
        <v>20867</v>
      </c>
      <c r="F10210" s="190" t="s">
        <v>20869</v>
      </c>
      <c r="G10210" s="192">
        <v>3429</v>
      </c>
      <c r="H10210" s="191">
        <v>562.6</v>
      </c>
      <c r="I10210" s="188">
        <v>6.0949164592961251</v>
      </c>
      <c r="J10210" s="192">
        <v>6000</v>
      </c>
      <c r="K10210" s="191">
        <v>568.70000000000005</v>
      </c>
      <c r="L10210" s="193">
        <v>10.550378055213644</v>
      </c>
    </row>
    <row r="10211" spans="1:12" x14ac:dyDescent="0.25">
      <c r="A10211" s="239" t="s">
        <v>20756</v>
      </c>
      <c r="B10211" s="189" t="s">
        <v>6814</v>
      </c>
      <c r="C10211" s="190" t="s">
        <v>6813</v>
      </c>
      <c r="D10211" s="190" t="s">
        <v>1437</v>
      </c>
      <c r="E10211" s="190" t="s">
        <v>20867</v>
      </c>
      <c r="F10211" s="190" t="s">
        <v>20869</v>
      </c>
      <c r="G10211" s="192">
        <v>47153</v>
      </c>
      <c r="H10211" s="191">
        <v>766.6</v>
      </c>
      <c r="I10211" s="188">
        <v>61.509261674928254</v>
      </c>
      <c r="J10211" s="192">
        <v>52000</v>
      </c>
      <c r="K10211" s="191">
        <v>763.84</v>
      </c>
      <c r="L10211" s="193">
        <v>68.077084206116467</v>
      </c>
    </row>
    <row r="10212" spans="1:12" x14ac:dyDescent="0.25">
      <c r="A10212" s="239" t="s">
        <v>20757</v>
      </c>
      <c r="B10212" s="189" t="s">
        <v>6814</v>
      </c>
      <c r="C10212" s="190" t="s">
        <v>6813</v>
      </c>
      <c r="D10212" s="190" t="s">
        <v>6946</v>
      </c>
      <c r="E10212" s="190" t="s">
        <v>20867</v>
      </c>
      <c r="F10212" s="190" t="s">
        <v>20869</v>
      </c>
      <c r="G10212" s="192">
        <v>12901</v>
      </c>
      <c r="H10212" s="191">
        <v>259</v>
      </c>
      <c r="I10212" s="188">
        <v>49.810810810810814</v>
      </c>
      <c r="J10212" s="192">
        <v>14200</v>
      </c>
      <c r="K10212" s="191">
        <v>261.75</v>
      </c>
      <c r="L10212" s="193">
        <v>54.250238777459408</v>
      </c>
    </row>
    <row r="10213" spans="1:12" x14ac:dyDescent="0.25">
      <c r="A10213" s="239" t="s">
        <v>20758</v>
      </c>
      <c r="B10213" s="189" t="s">
        <v>6814</v>
      </c>
      <c r="C10213" s="190" t="s">
        <v>6813</v>
      </c>
      <c r="D10213" s="190" t="s">
        <v>1438</v>
      </c>
      <c r="E10213" s="190" t="s">
        <v>20867</v>
      </c>
      <c r="F10213" s="190" t="s">
        <v>20869</v>
      </c>
      <c r="G10213" s="192">
        <v>86059</v>
      </c>
      <c r="H10213" s="191">
        <v>5905.1</v>
      </c>
      <c r="I10213" s="188">
        <v>14.573673604172663</v>
      </c>
      <c r="J10213" s="192">
        <v>110000</v>
      </c>
      <c r="K10213" s="191">
        <v>5976.17</v>
      </c>
      <c r="L10213" s="193">
        <v>18.406437567873738</v>
      </c>
    </row>
    <row r="10214" spans="1:12" x14ac:dyDescent="0.25">
      <c r="A10214" s="239" t="s">
        <v>20759</v>
      </c>
      <c r="B10214" s="189" t="s">
        <v>6814</v>
      </c>
      <c r="C10214" s="190" t="s">
        <v>6813</v>
      </c>
      <c r="D10214" s="190" t="s">
        <v>493</v>
      </c>
      <c r="E10214" s="190" t="s">
        <v>20867</v>
      </c>
      <c r="F10214" s="190" t="s">
        <v>20869</v>
      </c>
      <c r="G10214" s="192">
        <v>12417</v>
      </c>
      <c r="H10214" s="191">
        <v>476.3</v>
      </c>
      <c r="I10214" s="188">
        <v>26.069703968087339</v>
      </c>
      <c r="J10214" s="192">
        <v>12500</v>
      </c>
      <c r="K10214" s="191">
        <v>480.39</v>
      </c>
      <c r="L10214" s="193">
        <v>26.0205249901122</v>
      </c>
    </row>
    <row r="10215" spans="1:12" x14ac:dyDescent="0.25">
      <c r="A10215" s="239" t="s">
        <v>20760</v>
      </c>
      <c r="B10215" s="189" t="s">
        <v>6814</v>
      </c>
      <c r="C10215" s="190" t="s">
        <v>6813</v>
      </c>
      <c r="D10215" s="190" t="s">
        <v>1439</v>
      </c>
      <c r="E10215" s="190" t="s">
        <v>20867</v>
      </c>
      <c r="F10215" s="190" t="s">
        <v>20869</v>
      </c>
      <c r="G10215" s="192">
        <v>50206</v>
      </c>
      <c r="H10215" s="191">
        <v>1631.6</v>
      </c>
      <c r="I10215" s="188">
        <v>30.771022309389558</v>
      </c>
      <c r="J10215" s="192">
        <v>63650</v>
      </c>
      <c r="K10215" s="191">
        <v>1642.14</v>
      </c>
      <c r="L10215" s="193">
        <v>38.760398017221426</v>
      </c>
    </row>
    <row r="10216" spans="1:12" x14ac:dyDescent="0.25">
      <c r="A10216" s="239" t="s">
        <v>20761</v>
      </c>
      <c r="B10216" s="189" t="s">
        <v>6814</v>
      </c>
      <c r="C10216" s="190" t="s">
        <v>6813</v>
      </c>
      <c r="D10216" s="190" t="s">
        <v>1440</v>
      </c>
      <c r="E10216" s="190" t="s">
        <v>20867</v>
      </c>
      <c r="F10216" s="190" t="s">
        <v>20869</v>
      </c>
      <c r="G10216" s="192">
        <v>12413</v>
      </c>
      <c r="H10216" s="191">
        <v>526.79999999999995</v>
      </c>
      <c r="I10216" s="188">
        <v>23.56302201974184</v>
      </c>
      <c r="J10216" s="192">
        <v>13500</v>
      </c>
      <c r="K10216" s="191">
        <v>529.57000000000005</v>
      </c>
      <c r="L10216" s="193">
        <v>25.492380610684137</v>
      </c>
    </row>
    <row r="10217" spans="1:12" x14ac:dyDescent="0.25">
      <c r="A10217" s="239" t="s">
        <v>20762</v>
      </c>
      <c r="B10217" s="189" t="s">
        <v>6814</v>
      </c>
      <c r="C10217" s="190" t="s">
        <v>6813</v>
      </c>
      <c r="D10217" s="190" t="s">
        <v>7768</v>
      </c>
      <c r="E10217" s="190" t="s">
        <v>20867</v>
      </c>
      <c r="F10217" s="190" t="s">
        <v>20869</v>
      </c>
      <c r="G10217" s="192">
        <v>14030</v>
      </c>
      <c r="H10217" s="191">
        <v>944.2</v>
      </c>
      <c r="I10217" s="188">
        <v>14.859140012709171</v>
      </c>
      <c r="J10217" s="192">
        <v>25000</v>
      </c>
      <c r="K10217" s="191">
        <v>944.95</v>
      </c>
      <c r="L10217" s="193">
        <v>26.456426265939996</v>
      </c>
    </row>
    <row r="10218" spans="1:12" x14ac:dyDescent="0.25">
      <c r="A10218" s="239" t="s">
        <v>20763</v>
      </c>
      <c r="B10218" s="189" t="s">
        <v>6814</v>
      </c>
      <c r="C10218" s="190" t="s">
        <v>6813</v>
      </c>
      <c r="D10218" s="190" t="s">
        <v>1441</v>
      </c>
      <c r="E10218" s="190" t="s">
        <v>20867</v>
      </c>
      <c r="F10218" s="190" t="s">
        <v>20869</v>
      </c>
      <c r="G10218" s="192">
        <v>7309</v>
      </c>
      <c r="H10218" s="191">
        <v>312</v>
      </c>
      <c r="I10218" s="188">
        <v>23.426282051282051</v>
      </c>
      <c r="J10218" s="192">
        <v>8831</v>
      </c>
      <c r="K10218" s="191">
        <v>313.14999999999998</v>
      </c>
      <c r="L10218" s="193">
        <v>28.200542870828677</v>
      </c>
    </row>
    <row r="10219" spans="1:12" x14ac:dyDescent="0.25">
      <c r="A10219" s="239" t="s">
        <v>20764</v>
      </c>
      <c r="B10219" s="189" t="s">
        <v>6814</v>
      </c>
      <c r="C10219" s="190" t="s">
        <v>6813</v>
      </c>
      <c r="D10219" s="190" t="s">
        <v>1442</v>
      </c>
      <c r="E10219" s="190" t="s">
        <v>20867</v>
      </c>
      <c r="F10219" s="190" t="s">
        <v>20869</v>
      </c>
      <c r="G10219" s="192">
        <v>9826</v>
      </c>
      <c r="H10219" s="191">
        <v>137.69999999999999</v>
      </c>
      <c r="I10219" s="188">
        <v>71.358024691358025</v>
      </c>
      <c r="J10219" s="192">
        <v>10000</v>
      </c>
      <c r="K10219" s="191">
        <v>135.66</v>
      </c>
      <c r="L10219" s="193">
        <v>73.713696004717676</v>
      </c>
    </row>
    <row r="10220" spans="1:12" x14ac:dyDescent="0.25">
      <c r="A10220" s="239" t="s">
        <v>20765</v>
      </c>
      <c r="B10220" s="189" t="s">
        <v>6814</v>
      </c>
      <c r="C10220" s="190" t="s">
        <v>6813</v>
      </c>
      <c r="D10220" s="190" t="s">
        <v>1443</v>
      </c>
      <c r="E10220" s="190" t="s">
        <v>20867</v>
      </c>
      <c r="F10220" s="190" t="s">
        <v>20869</v>
      </c>
      <c r="G10220" s="192">
        <v>10309</v>
      </c>
      <c r="H10220" s="191">
        <v>393.1</v>
      </c>
      <c r="I10220" s="188">
        <v>26.224879165606716</v>
      </c>
      <c r="J10220" s="192">
        <v>12000</v>
      </c>
      <c r="K10220" s="191">
        <v>391.19</v>
      </c>
      <c r="L10220" s="193">
        <v>30.675630767657662</v>
      </c>
    </row>
    <row r="10221" spans="1:12" x14ac:dyDescent="0.25">
      <c r="A10221" s="239" t="s">
        <v>20766</v>
      </c>
      <c r="B10221" s="189" t="s">
        <v>6814</v>
      </c>
      <c r="C10221" s="190" t="s">
        <v>6813</v>
      </c>
      <c r="D10221" s="190" t="s">
        <v>3990</v>
      </c>
      <c r="E10221" s="190" t="s">
        <v>20867</v>
      </c>
      <c r="F10221" s="190" t="s">
        <v>20869</v>
      </c>
      <c r="G10221" s="192">
        <v>750</v>
      </c>
      <c r="H10221" s="191">
        <v>198.3</v>
      </c>
      <c r="I10221" s="188">
        <v>3.7821482602118</v>
      </c>
      <c r="J10221" s="192">
        <v>1480</v>
      </c>
      <c r="K10221" s="191">
        <v>218.52</v>
      </c>
      <c r="L10221" s="193">
        <v>6.7728354384038072</v>
      </c>
    </row>
    <row r="10222" spans="1:12" x14ac:dyDescent="0.25">
      <c r="A10222" s="239" t="s">
        <v>20767</v>
      </c>
      <c r="B10222" s="189" t="s">
        <v>6814</v>
      </c>
      <c r="C10222" s="190" t="s">
        <v>6813</v>
      </c>
      <c r="D10222" s="190" t="s">
        <v>1444</v>
      </c>
      <c r="E10222" s="190" t="s">
        <v>20867</v>
      </c>
      <c r="F10222" s="190" t="s">
        <v>20869</v>
      </c>
      <c r="G10222" s="192">
        <v>9832</v>
      </c>
      <c r="H10222" s="191">
        <v>295.39999999999998</v>
      </c>
      <c r="I10222" s="188">
        <v>33.283683141503047</v>
      </c>
      <c r="J10222" s="192">
        <v>12970</v>
      </c>
      <c r="K10222" s="191">
        <v>302.33</v>
      </c>
      <c r="L10222" s="193">
        <v>42.900142228690505</v>
      </c>
    </row>
    <row r="10223" spans="1:12" x14ac:dyDescent="0.25">
      <c r="A10223" s="239" t="s">
        <v>20768</v>
      </c>
      <c r="B10223" s="189" t="s">
        <v>6814</v>
      </c>
      <c r="C10223" s="190" t="s">
        <v>6813</v>
      </c>
      <c r="D10223" s="190" t="s">
        <v>1445</v>
      </c>
      <c r="E10223" s="190" t="s">
        <v>20867</v>
      </c>
      <c r="F10223" s="190" t="s">
        <v>20869</v>
      </c>
      <c r="G10223" s="192">
        <v>3086</v>
      </c>
      <c r="H10223" s="191">
        <v>244.7</v>
      </c>
      <c r="I10223" s="188">
        <v>12.611360850020434</v>
      </c>
      <c r="J10223" s="192">
        <v>4250</v>
      </c>
      <c r="K10223" s="191">
        <v>253.27</v>
      </c>
      <c r="L10223" s="193">
        <v>16.780510917202985</v>
      </c>
    </row>
    <row r="10224" spans="1:12" x14ac:dyDescent="0.25">
      <c r="A10224" s="239" t="s">
        <v>20769</v>
      </c>
      <c r="B10224" s="189" t="s">
        <v>6814</v>
      </c>
      <c r="C10224" s="190" t="s">
        <v>6813</v>
      </c>
      <c r="D10224" s="190" t="s">
        <v>1446</v>
      </c>
      <c r="E10224" s="190" t="s">
        <v>20867</v>
      </c>
      <c r="F10224" s="190" t="s">
        <v>20869</v>
      </c>
      <c r="G10224" s="192">
        <v>41801</v>
      </c>
      <c r="H10224" s="191">
        <v>703.7</v>
      </c>
      <c r="I10224" s="188">
        <v>59.401733693335224</v>
      </c>
      <c r="J10224" s="192">
        <v>46000</v>
      </c>
      <c r="K10224" s="191">
        <v>753.26</v>
      </c>
      <c r="L10224" s="193">
        <v>61.067891564665587</v>
      </c>
    </row>
    <row r="10225" spans="1:12" x14ac:dyDescent="0.25">
      <c r="A10225" s="239" t="s">
        <v>20770</v>
      </c>
      <c r="B10225" s="189" t="s">
        <v>6814</v>
      </c>
      <c r="C10225" s="190" t="s">
        <v>6813</v>
      </c>
      <c r="D10225" s="190" t="s">
        <v>1447</v>
      </c>
      <c r="E10225" s="190" t="s">
        <v>20867</v>
      </c>
      <c r="F10225" s="190" t="s">
        <v>20869</v>
      </c>
      <c r="G10225" s="192">
        <v>42705</v>
      </c>
      <c r="H10225" s="191">
        <v>1744.8</v>
      </c>
      <c r="I10225" s="188">
        <v>24.475584594222834</v>
      </c>
      <c r="J10225" s="192">
        <v>51683</v>
      </c>
      <c r="K10225" s="191">
        <v>1805.19</v>
      </c>
      <c r="L10225" s="193">
        <v>28.630227289094222</v>
      </c>
    </row>
    <row r="10226" spans="1:12" x14ac:dyDescent="0.25">
      <c r="A10226" s="239" t="s">
        <v>20771</v>
      </c>
      <c r="B10226" s="189" t="s">
        <v>6814</v>
      </c>
      <c r="C10226" s="190" t="s">
        <v>6813</v>
      </c>
      <c r="D10226" s="190" t="s">
        <v>1448</v>
      </c>
      <c r="E10226" s="190" t="s">
        <v>20867</v>
      </c>
      <c r="F10226" s="190" t="s">
        <v>20869</v>
      </c>
      <c r="G10226" s="192">
        <v>12725</v>
      </c>
      <c r="H10226" s="191">
        <v>535.70000000000005</v>
      </c>
      <c r="I10226" s="188">
        <v>23.753966772447264</v>
      </c>
      <c r="J10226" s="192">
        <v>16131</v>
      </c>
      <c r="K10226" s="191">
        <v>529.72</v>
      </c>
      <c r="L10226" s="193">
        <v>30.451936872309897</v>
      </c>
    </row>
    <row r="10227" spans="1:12" x14ac:dyDescent="0.25">
      <c r="A10227" s="239" t="s">
        <v>20772</v>
      </c>
      <c r="B10227" s="189" t="s">
        <v>6814</v>
      </c>
      <c r="C10227" s="190" t="s">
        <v>6813</v>
      </c>
      <c r="D10227" s="190" t="s">
        <v>1449</v>
      </c>
      <c r="E10227" s="190" t="s">
        <v>20867</v>
      </c>
      <c r="F10227" s="190" t="s">
        <v>20869</v>
      </c>
      <c r="G10227" s="192">
        <v>3745</v>
      </c>
      <c r="H10227" s="191">
        <v>268.39999999999998</v>
      </c>
      <c r="I10227" s="188">
        <v>13.953055141579734</v>
      </c>
      <c r="J10227" s="192">
        <v>5000</v>
      </c>
      <c r="K10227" s="191">
        <v>265.79000000000002</v>
      </c>
      <c r="L10227" s="193">
        <v>18.811843936942697</v>
      </c>
    </row>
    <row r="10228" spans="1:12" x14ac:dyDescent="0.25">
      <c r="A10228" s="239" t="s">
        <v>20773</v>
      </c>
      <c r="B10228" s="189" t="s">
        <v>6814</v>
      </c>
      <c r="C10228" s="190" t="s">
        <v>6813</v>
      </c>
      <c r="D10228" s="190" t="s">
        <v>1450</v>
      </c>
      <c r="E10228" s="190" t="s">
        <v>20867</v>
      </c>
      <c r="F10228" s="190" t="s">
        <v>20869</v>
      </c>
      <c r="G10228" s="192">
        <v>1741</v>
      </c>
      <c r="H10228" s="191">
        <v>94.7</v>
      </c>
      <c r="I10228" s="188">
        <v>18.384371700105596</v>
      </c>
      <c r="J10228" s="192">
        <v>2618</v>
      </c>
      <c r="K10228" s="191">
        <v>129.65</v>
      </c>
      <c r="L10228" s="193">
        <v>20.192826841496334</v>
      </c>
    </row>
    <row r="10229" spans="1:12" x14ac:dyDescent="0.25">
      <c r="A10229" s="239" t="s">
        <v>20774</v>
      </c>
      <c r="B10229" s="189" t="s">
        <v>6816</v>
      </c>
      <c r="C10229" s="190" t="s">
        <v>6815</v>
      </c>
      <c r="D10229" s="190" t="s">
        <v>1451</v>
      </c>
      <c r="E10229" s="190" t="s">
        <v>20867</v>
      </c>
      <c r="F10229" s="190" t="s">
        <v>20869</v>
      </c>
      <c r="G10229" s="192">
        <v>78826</v>
      </c>
      <c r="H10229" s="191">
        <v>3341</v>
      </c>
      <c r="I10229" s="188">
        <v>23.593534869799463</v>
      </c>
      <c r="J10229" s="192">
        <v>87491</v>
      </c>
      <c r="K10229" s="191">
        <v>3403.3</v>
      </c>
      <c r="L10229" s="193">
        <v>25.707695472041841</v>
      </c>
    </row>
    <row r="10230" spans="1:12" x14ac:dyDescent="0.25">
      <c r="A10230" s="239" t="s">
        <v>20775</v>
      </c>
      <c r="B10230" s="189" t="s">
        <v>6816</v>
      </c>
      <c r="C10230" s="190" t="s">
        <v>6815</v>
      </c>
      <c r="D10230" s="190" t="s">
        <v>1844</v>
      </c>
      <c r="E10230" s="190" t="s">
        <v>20867</v>
      </c>
      <c r="F10230" s="190" t="s">
        <v>20869</v>
      </c>
      <c r="G10230" s="192">
        <v>2225</v>
      </c>
      <c r="H10230" s="191">
        <v>182</v>
      </c>
      <c r="I10230" s="188">
        <v>12.225274725274724</v>
      </c>
      <c r="J10230" s="192">
        <v>2300</v>
      </c>
      <c r="K10230" s="191">
        <v>177.7</v>
      </c>
      <c r="L10230" s="193">
        <v>12.943162633652223</v>
      </c>
    </row>
    <row r="10231" spans="1:12" x14ac:dyDescent="0.25">
      <c r="A10231" s="239" t="s">
        <v>20776</v>
      </c>
      <c r="B10231" s="189" t="s">
        <v>6816</v>
      </c>
      <c r="C10231" s="190" t="s">
        <v>6815</v>
      </c>
      <c r="D10231" s="190" t="s">
        <v>1452</v>
      </c>
      <c r="E10231" s="190" t="s">
        <v>20867</v>
      </c>
      <c r="F10231" s="190" t="s">
        <v>20869</v>
      </c>
      <c r="G10231" s="192">
        <v>21783</v>
      </c>
      <c r="H10231" s="191">
        <v>666</v>
      </c>
      <c r="I10231" s="188">
        <v>32.707207207207205</v>
      </c>
      <c r="J10231" s="192">
        <v>22570</v>
      </c>
      <c r="K10231" s="191">
        <v>689.8</v>
      </c>
      <c r="L10231" s="193">
        <v>32.719628877935634</v>
      </c>
    </row>
    <row r="10232" spans="1:12" x14ac:dyDescent="0.25">
      <c r="A10232" s="239" t="s">
        <v>20777</v>
      </c>
      <c r="B10232" s="189" t="s">
        <v>6816</v>
      </c>
      <c r="C10232" s="190" t="s">
        <v>6815</v>
      </c>
      <c r="D10232" s="190" t="s">
        <v>1453</v>
      </c>
      <c r="E10232" s="190" t="s">
        <v>20867</v>
      </c>
      <c r="F10232" s="190" t="s">
        <v>20869</v>
      </c>
      <c r="G10232" s="192">
        <v>21740</v>
      </c>
      <c r="H10232" s="191">
        <v>688</v>
      </c>
      <c r="I10232" s="188">
        <v>31.598837209302324</v>
      </c>
      <c r="J10232" s="192">
        <v>23321</v>
      </c>
      <c r="K10232" s="191">
        <v>738.5</v>
      </c>
      <c r="L10232" s="193">
        <v>31.578876100203114</v>
      </c>
    </row>
    <row r="10233" spans="1:12" x14ac:dyDescent="0.25">
      <c r="A10233" s="239" t="s">
        <v>20778</v>
      </c>
      <c r="B10233" s="189" t="s">
        <v>6816</v>
      </c>
      <c r="C10233" s="190" t="s">
        <v>6815</v>
      </c>
      <c r="D10233" s="190" t="s">
        <v>1454</v>
      </c>
      <c r="E10233" s="190" t="s">
        <v>20867</v>
      </c>
      <c r="F10233" s="190" t="s">
        <v>20869</v>
      </c>
      <c r="G10233" s="192">
        <v>8307</v>
      </c>
      <c r="H10233" s="191">
        <v>365</v>
      </c>
      <c r="I10233" s="188">
        <v>22.758904109589039</v>
      </c>
      <c r="J10233" s="192">
        <v>8307</v>
      </c>
      <c r="K10233" s="191">
        <v>368.1</v>
      </c>
      <c r="L10233" s="193">
        <v>22.56723716381418</v>
      </c>
    </row>
    <row r="10234" spans="1:12" x14ac:dyDescent="0.25">
      <c r="A10234" s="239" t="s">
        <v>20779</v>
      </c>
      <c r="B10234" s="189" t="s">
        <v>6816</v>
      </c>
      <c r="C10234" s="190" t="s">
        <v>6815</v>
      </c>
      <c r="D10234" s="190" t="s">
        <v>20780</v>
      </c>
      <c r="E10234" s="190" t="s">
        <v>20867</v>
      </c>
      <c r="F10234" s="190" t="s">
        <v>20868</v>
      </c>
      <c r="G10234" s="192">
        <v>0</v>
      </c>
      <c r="H10234" s="191">
        <v>158</v>
      </c>
      <c r="I10234" s="188">
        <v>0</v>
      </c>
      <c r="J10234" s="192">
        <v>0</v>
      </c>
      <c r="K10234" s="191">
        <v>150.5</v>
      </c>
      <c r="L10234" s="193">
        <v>0</v>
      </c>
    </row>
    <row r="10235" spans="1:12" x14ac:dyDescent="0.25">
      <c r="A10235" s="239" t="s">
        <v>20781</v>
      </c>
      <c r="B10235" s="189" t="s">
        <v>6816</v>
      </c>
      <c r="C10235" s="190" t="s">
        <v>6815</v>
      </c>
      <c r="D10235" s="190" t="s">
        <v>1455</v>
      </c>
      <c r="E10235" s="190" t="s">
        <v>20867</v>
      </c>
      <c r="F10235" s="190" t="s">
        <v>20869</v>
      </c>
      <c r="G10235" s="192">
        <v>22670</v>
      </c>
      <c r="H10235" s="191">
        <v>1137</v>
      </c>
      <c r="I10235" s="188">
        <v>19.93843447669305</v>
      </c>
      <c r="J10235" s="192">
        <v>24850</v>
      </c>
      <c r="K10235" s="191">
        <v>1157.7</v>
      </c>
      <c r="L10235" s="193">
        <v>21.464973654660103</v>
      </c>
    </row>
    <row r="10236" spans="1:12" x14ac:dyDescent="0.25">
      <c r="A10236" s="239" t="s">
        <v>20782</v>
      </c>
      <c r="B10236" s="189" t="s">
        <v>6816</v>
      </c>
      <c r="C10236" s="190" t="s">
        <v>6815</v>
      </c>
      <c r="D10236" s="190" t="s">
        <v>1456</v>
      </c>
      <c r="E10236" s="190" t="s">
        <v>20867</v>
      </c>
      <c r="F10236" s="190" t="s">
        <v>20869</v>
      </c>
      <c r="G10236" s="192">
        <v>1900</v>
      </c>
      <c r="H10236" s="191">
        <v>73</v>
      </c>
      <c r="I10236" s="188">
        <v>26.027397260273972</v>
      </c>
      <c r="J10236" s="192">
        <v>2050</v>
      </c>
      <c r="K10236" s="191">
        <v>74.8</v>
      </c>
      <c r="L10236" s="193">
        <v>27.406417112299465</v>
      </c>
    </row>
    <row r="10237" spans="1:12" x14ac:dyDescent="0.25">
      <c r="A10237" s="239" t="s">
        <v>20783</v>
      </c>
      <c r="B10237" s="189" t="s">
        <v>6816</v>
      </c>
      <c r="C10237" s="190" t="s">
        <v>6815</v>
      </c>
      <c r="D10237" s="190" t="s">
        <v>5875</v>
      </c>
      <c r="E10237" s="190" t="s">
        <v>20867</v>
      </c>
      <c r="F10237" s="190" t="s">
        <v>20869</v>
      </c>
      <c r="G10237" s="192">
        <v>6500</v>
      </c>
      <c r="H10237" s="191">
        <v>246</v>
      </c>
      <c r="I10237" s="188">
        <v>26.422764227642276</v>
      </c>
      <c r="J10237" s="192">
        <v>6150</v>
      </c>
      <c r="K10237" s="191">
        <v>241.3</v>
      </c>
      <c r="L10237" s="193">
        <v>25.486945710733526</v>
      </c>
    </row>
    <row r="10238" spans="1:12" x14ac:dyDescent="0.25">
      <c r="A10238" s="239" t="s">
        <v>20784</v>
      </c>
      <c r="B10238" s="189" t="s">
        <v>6816</v>
      </c>
      <c r="C10238" s="190" t="s">
        <v>6815</v>
      </c>
      <c r="D10238" s="190" t="s">
        <v>1457</v>
      </c>
      <c r="E10238" s="190" t="s">
        <v>20867</v>
      </c>
      <c r="F10238" s="190" t="s">
        <v>20869</v>
      </c>
      <c r="G10238" s="192">
        <v>162460</v>
      </c>
      <c r="H10238" s="191">
        <v>6220</v>
      </c>
      <c r="I10238" s="188">
        <v>26.118971061093248</v>
      </c>
      <c r="J10238" s="192">
        <v>167010</v>
      </c>
      <c r="K10238" s="191">
        <v>6393.9</v>
      </c>
      <c r="L10238" s="193">
        <v>26.120208323558394</v>
      </c>
    </row>
    <row r="10239" spans="1:12" x14ac:dyDescent="0.25">
      <c r="A10239" s="239" t="s">
        <v>20785</v>
      </c>
      <c r="B10239" s="189" t="s">
        <v>6816</v>
      </c>
      <c r="C10239" s="190" t="s">
        <v>6815</v>
      </c>
      <c r="D10239" s="190" t="s">
        <v>8129</v>
      </c>
      <c r="E10239" s="190" t="s">
        <v>20867</v>
      </c>
      <c r="F10239" s="190" t="s">
        <v>20872</v>
      </c>
      <c r="G10239" s="192">
        <v>63750</v>
      </c>
      <c r="H10239" s="191">
        <v>15180</v>
      </c>
      <c r="I10239" s="188">
        <v>4.2</v>
      </c>
      <c r="J10239" s="192">
        <v>65717</v>
      </c>
      <c r="K10239" s="191">
        <v>15647.2</v>
      </c>
      <c r="L10239" s="193">
        <v>4.2</v>
      </c>
    </row>
    <row r="10240" spans="1:12" x14ac:dyDescent="0.25">
      <c r="A10240" s="239" t="s">
        <v>20786</v>
      </c>
      <c r="B10240" s="189" t="s">
        <v>6816</v>
      </c>
      <c r="C10240" s="190" t="s">
        <v>6815</v>
      </c>
      <c r="D10240" s="190" t="s">
        <v>1458</v>
      </c>
      <c r="E10240" s="190" t="s">
        <v>20867</v>
      </c>
      <c r="F10240" s="190" t="s">
        <v>20869</v>
      </c>
      <c r="G10240" s="192">
        <v>15000</v>
      </c>
      <c r="H10240" s="191">
        <v>315</v>
      </c>
      <c r="I10240" s="188">
        <v>47.61904761904762</v>
      </c>
      <c r="J10240" s="192">
        <v>15143</v>
      </c>
      <c r="K10240" s="191">
        <v>318.2</v>
      </c>
      <c r="L10240" s="193">
        <v>47.589566310496544</v>
      </c>
    </row>
    <row r="10241" spans="1:12" x14ac:dyDescent="0.25">
      <c r="A10241" s="239" t="s">
        <v>20787</v>
      </c>
      <c r="B10241" s="189" t="s">
        <v>6816</v>
      </c>
      <c r="C10241" s="190" t="s">
        <v>6815</v>
      </c>
      <c r="D10241" s="190" t="s">
        <v>1459</v>
      </c>
      <c r="E10241" s="190" t="s">
        <v>20867</v>
      </c>
      <c r="F10241" s="190" t="s">
        <v>20869</v>
      </c>
      <c r="G10241" s="192">
        <v>36678</v>
      </c>
      <c r="H10241" s="191">
        <v>1548</v>
      </c>
      <c r="I10241" s="188">
        <v>23.693798449612402</v>
      </c>
      <c r="J10241" s="192">
        <v>37876</v>
      </c>
      <c r="K10241" s="191">
        <v>1569.2</v>
      </c>
      <c r="L10241" s="193">
        <v>24.137139943920467</v>
      </c>
    </row>
    <row r="10242" spans="1:12" x14ac:dyDescent="0.25">
      <c r="A10242" s="239" t="s">
        <v>20788</v>
      </c>
      <c r="B10242" s="189" t="s">
        <v>6817</v>
      </c>
      <c r="C10242" s="190" t="s">
        <v>8007</v>
      </c>
      <c r="D10242" s="190" t="s">
        <v>648</v>
      </c>
      <c r="E10242" s="190" t="s">
        <v>20873</v>
      </c>
      <c r="F10242" s="190" t="s">
        <v>20869</v>
      </c>
      <c r="G10242" s="192">
        <v>2620</v>
      </c>
      <c r="H10242" s="191">
        <v>281.2</v>
      </c>
      <c r="I10242" s="188">
        <v>9.3172119487908969</v>
      </c>
      <c r="J10242" s="192">
        <v>2615</v>
      </c>
      <c r="K10242" s="191">
        <v>280.61999999999995</v>
      </c>
      <c r="L10242" s="193">
        <v>9.3186515572660547</v>
      </c>
    </row>
    <row r="10243" spans="1:12" x14ac:dyDescent="0.25">
      <c r="A10243" s="239" t="s">
        <v>20789</v>
      </c>
      <c r="B10243" s="189" t="s">
        <v>6817</v>
      </c>
      <c r="C10243" s="190" t="s">
        <v>8007</v>
      </c>
      <c r="D10243" s="190" t="s">
        <v>649</v>
      </c>
      <c r="E10243" s="190" t="s">
        <v>20873</v>
      </c>
      <c r="F10243" s="190" t="s">
        <v>20869</v>
      </c>
      <c r="G10243" s="192">
        <v>2408</v>
      </c>
      <c r="H10243" s="191">
        <v>188.93</v>
      </c>
      <c r="I10243" s="188">
        <v>12.745461281956279</v>
      </c>
      <c r="J10243" s="192">
        <v>2439</v>
      </c>
      <c r="K10243" s="191">
        <v>192.73</v>
      </c>
      <c r="L10243" s="193">
        <v>12.65500959892077</v>
      </c>
    </row>
    <row r="10244" spans="1:12" x14ac:dyDescent="0.25">
      <c r="A10244" s="239" t="s">
        <v>20790</v>
      </c>
      <c r="B10244" s="189" t="s">
        <v>6817</v>
      </c>
      <c r="C10244" s="190" t="s">
        <v>8007</v>
      </c>
      <c r="D10244" s="190" t="s">
        <v>650</v>
      </c>
      <c r="E10244" s="190" t="s">
        <v>20873</v>
      </c>
      <c r="F10244" s="190" t="s">
        <v>20869</v>
      </c>
      <c r="G10244" s="192">
        <v>2022</v>
      </c>
      <c r="H10244" s="191">
        <v>75.510000000000005</v>
      </c>
      <c r="I10244" s="188">
        <v>26.777910210568134</v>
      </c>
      <c r="J10244" s="192">
        <v>2250</v>
      </c>
      <c r="K10244" s="191">
        <v>83.02000000000001</v>
      </c>
      <c r="L10244" s="193">
        <v>27.101903155866054</v>
      </c>
    </row>
    <row r="10245" spans="1:12" x14ac:dyDescent="0.25">
      <c r="A10245" s="239" t="s">
        <v>20791</v>
      </c>
      <c r="B10245" s="189" t="s">
        <v>6817</v>
      </c>
      <c r="C10245" s="190" t="s">
        <v>8007</v>
      </c>
      <c r="D10245" s="190" t="s">
        <v>651</v>
      </c>
      <c r="E10245" s="190" t="s">
        <v>20873</v>
      </c>
      <c r="F10245" s="190" t="s">
        <v>20869</v>
      </c>
      <c r="G10245" s="192">
        <v>26110</v>
      </c>
      <c r="H10245" s="191">
        <v>1206.5899999999999</v>
      </c>
      <c r="I10245" s="188">
        <v>21.639496432093754</v>
      </c>
      <c r="J10245" s="192">
        <v>26225</v>
      </c>
      <c r="K10245" s="191">
        <v>1215.1999999999998</v>
      </c>
      <c r="L10245" s="193">
        <v>21.580809743252143</v>
      </c>
    </row>
    <row r="10246" spans="1:12" x14ac:dyDescent="0.25">
      <c r="A10246" s="239" t="s">
        <v>20792</v>
      </c>
      <c r="B10246" s="189" t="s">
        <v>6817</v>
      </c>
      <c r="C10246" s="190" t="s">
        <v>8007</v>
      </c>
      <c r="D10246" s="190" t="s">
        <v>652</v>
      </c>
      <c r="E10246" s="190" t="s">
        <v>20873</v>
      </c>
      <c r="F10246" s="190" t="s">
        <v>20869</v>
      </c>
      <c r="G10246" s="192">
        <v>20931</v>
      </c>
      <c r="H10246" s="191">
        <v>1677.81</v>
      </c>
      <c r="I10246" s="188">
        <v>12.475190873817656</v>
      </c>
      <c r="J10246" s="192">
        <v>20942</v>
      </c>
      <c r="K10246" s="191">
        <v>1683.8400000000004</v>
      </c>
      <c r="L10246" s="193">
        <v>12.437048650703153</v>
      </c>
    </row>
    <row r="10247" spans="1:12" x14ac:dyDescent="0.25">
      <c r="A10247" s="239" t="s">
        <v>20793</v>
      </c>
      <c r="B10247" s="189" t="s">
        <v>6817</v>
      </c>
      <c r="C10247" s="190" t="s">
        <v>8007</v>
      </c>
      <c r="D10247" s="190" t="s">
        <v>653</v>
      </c>
      <c r="E10247" s="190" t="s">
        <v>20873</v>
      </c>
      <c r="F10247" s="190" t="s">
        <v>20869</v>
      </c>
      <c r="G10247" s="192">
        <v>26866</v>
      </c>
      <c r="H10247" s="191">
        <v>1611.79</v>
      </c>
      <c r="I10247" s="188">
        <v>16.668424546622077</v>
      </c>
      <c r="J10247" s="192">
        <v>26909</v>
      </c>
      <c r="K10247" s="191">
        <v>1616.7100000000003</v>
      </c>
      <c r="L10247" s="193">
        <v>16.644296132268618</v>
      </c>
    </row>
    <row r="10248" spans="1:12" x14ac:dyDescent="0.25">
      <c r="A10248" s="239" t="s">
        <v>20794</v>
      </c>
      <c r="B10248" s="189" t="s">
        <v>6817</v>
      </c>
      <c r="C10248" s="190" t="s">
        <v>8007</v>
      </c>
      <c r="D10248" s="190" t="s">
        <v>8376</v>
      </c>
      <c r="E10248" s="190" t="s">
        <v>20873</v>
      </c>
      <c r="F10248" s="190" t="s">
        <v>20869</v>
      </c>
      <c r="G10248" s="192">
        <v>3357</v>
      </c>
      <c r="H10248" s="191">
        <v>133.15</v>
      </c>
      <c r="I10248" s="188">
        <v>25.212166729252722</v>
      </c>
      <c r="J10248" s="192">
        <v>3642</v>
      </c>
      <c r="K10248" s="191">
        <v>134.69000000000003</v>
      </c>
      <c r="L10248" s="193">
        <v>27.039869329571605</v>
      </c>
    </row>
    <row r="10249" spans="1:12" x14ac:dyDescent="0.25">
      <c r="A10249" s="239" t="s">
        <v>20795</v>
      </c>
      <c r="B10249" s="189" t="s">
        <v>6817</v>
      </c>
      <c r="C10249" s="190" t="s">
        <v>8007</v>
      </c>
      <c r="D10249" s="190" t="s">
        <v>654</v>
      </c>
      <c r="E10249" s="190" t="s">
        <v>20873</v>
      </c>
      <c r="F10249" s="190" t="s">
        <v>20869</v>
      </c>
      <c r="G10249" s="192">
        <v>14540</v>
      </c>
      <c r="H10249" s="191">
        <v>1294.76</v>
      </c>
      <c r="I10249" s="188">
        <v>11.229880441162841</v>
      </c>
      <c r="J10249" s="192">
        <v>14471</v>
      </c>
      <c r="K10249" s="191">
        <v>1292.6600000000001</v>
      </c>
      <c r="L10249" s="193">
        <v>11.194745718131603</v>
      </c>
    </row>
    <row r="10250" spans="1:12" x14ac:dyDescent="0.25">
      <c r="A10250" s="239" t="s">
        <v>20796</v>
      </c>
      <c r="B10250" s="189" t="s">
        <v>6817</v>
      </c>
      <c r="C10250" s="190" t="s">
        <v>8007</v>
      </c>
      <c r="D10250" s="190" t="s">
        <v>655</v>
      </c>
      <c r="E10250" s="190" t="s">
        <v>20873</v>
      </c>
      <c r="F10250" s="190" t="s">
        <v>20869</v>
      </c>
      <c r="G10250" s="192">
        <v>13918</v>
      </c>
      <c r="H10250" s="191">
        <v>419.49</v>
      </c>
      <c r="I10250" s="188">
        <v>33.178383274929082</v>
      </c>
      <c r="J10250" s="192">
        <v>13835</v>
      </c>
      <c r="K10250" s="191">
        <v>416.97000000000008</v>
      </c>
      <c r="L10250" s="193">
        <v>33.179845072787003</v>
      </c>
    </row>
    <row r="10251" spans="1:12" x14ac:dyDescent="0.25">
      <c r="A10251" s="239" t="s">
        <v>20797</v>
      </c>
      <c r="B10251" s="189" t="s">
        <v>6817</v>
      </c>
      <c r="C10251" s="190" t="s">
        <v>8007</v>
      </c>
      <c r="D10251" s="190" t="s">
        <v>656</v>
      </c>
      <c r="E10251" s="190" t="s">
        <v>20873</v>
      </c>
      <c r="F10251" s="190" t="s">
        <v>20869</v>
      </c>
      <c r="G10251" s="192">
        <v>11937</v>
      </c>
      <c r="H10251" s="191">
        <v>471.28</v>
      </c>
      <c r="I10251" s="188">
        <v>25.328891529451706</v>
      </c>
      <c r="J10251" s="192">
        <v>11690</v>
      </c>
      <c r="K10251" s="191">
        <v>462.49800000000005</v>
      </c>
      <c r="L10251" s="193">
        <v>25.275784976367461</v>
      </c>
    </row>
    <row r="10252" spans="1:12" x14ac:dyDescent="0.25">
      <c r="A10252" s="239" t="s">
        <v>20798</v>
      </c>
      <c r="B10252" s="189" t="s">
        <v>6817</v>
      </c>
      <c r="C10252" s="190" t="s">
        <v>8007</v>
      </c>
      <c r="D10252" s="190" t="s">
        <v>495</v>
      </c>
      <c r="E10252" s="190" t="s">
        <v>20873</v>
      </c>
      <c r="F10252" s="190" t="s">
        <v>20869</v>
      </c>
      <c r="G10252" s="192">
        <v>28192</v>
      </c>
      <c r="H10252" s="191">
        <v>897.84</v>
      </c>
      <c r="I10252" s="188">
        <v>31.399803973981999</v>
      </c>
      <c r="J10252" s="192">
        <v>29338</v>
      </c>
      <c r="K10252" s="191">
        <v>907.65219999999988</v>
      </c>
      <c r="L10252" s="193">
        <v>32.32295366000325</v>
      </c>
    </row>
    <row r="10253" spans="1:12" x14ac:dyDescent="0.25">
      <c r="A10253" s="239" t="s">
        <v>20799</v>
      </c>
      <c r="B10253" s="189" t="s">
        <v>6817</v>
      </c>
      <c r="C10253" s="190" t="s">
        <v>8007</v>
      </c>
      <c r="D10253" s="190" t="s">
        <v>657</v>
      </c>
      <c r="E10253" s="190" t="s">
        <v>20873</v>
      </c>
      <c r="F10253" s="190" t="s">
        <v>20869</v>
      </c>
      <c r="G10253" s="192">
        <v>93093</v>
      </c>
      <c r="H10253" s="191">
        <v>3086.68</v>
      </c>
      <c r="I10253" s="188">
        <v>30.159588943460289</v>
      </c>
      <c r="J10253" s="192">
        <v>97652</v>
      </c>
      <c r="K10253" s="191">
        <v>3109.0499999999997</v>
      </c>
      <c r="L10253" s="193">
        <v>31.408951287370744</v>
      </c>
    </row>
    <row r="10254" spans="1:12" x14ac:dyDescent="0.25">
      <c r="A10254" s="239" t="s">
        <v>20800</v>
      </c>
      <c r="B10254" s="189" t="s">
        <v>6817</v>
      </c>
      <c r="C10254" s="190" t="s">
        <v>8007</v>
      </c>
      <c r="D10254" s="190" t="s">
        <v>658</v>
      </c>
      <c r="E10254" s="190" t="s">
        <v>20873</v>
      </c>
      <c r="F10254" s="190" t="s">
        <v>20869</v>
      </c>
      <c r="G10254" s="192">
        <v>10926</v>
      </c>
      <c r="H10254" s="191">
        <v>344.31</v>
      </c>
      <c r="I10254" s="188">
        <v>31.733031279951206</v>
      </c>
      <c r="J10254" s="192">
        <v>11623</v>
      </c>
      <c r="K10254" s="191">
        <v>338.36777799999999</v>
      </c>
      <c r="L10254" s="193">
        <v>34.350197494277957</v>
      </c>
    </row>
    <row r="10255" spans="1:12" x14ac:dyDescent="0.25">
      <c r="A10255" s="239" t="s">
        <v>20801</v>
      </c>
      <c r="B10255" s="189" t="s">
        <v>6817</v>
      </c>
      <c r="C10255" s="190" t="s">
        <v>8007</v>
      </c>
      <c r="D10255" s="190" t="s">
        <v>659</v>
      </c>
      <c r="E10255" s="190" t="s">
        <v>20873</v>
      </c>
      <c r="F10255" s="190" t="s">
        <v>20869</v>
      </c>
      <c r="G10255" s="192">
        <v>2671</v>
      </c>
      <c r="H10255" s="191">
        <v>112.39</v>
      </c>
      <c r="I10255" s="188">
        <v>23.765459560459117</v>
      </c>
      <c r="J10255" s="192">
        <v>2694</v>
      </c>
      <c r="K10255" s="191">
        <v>113.35999999999999</v>
      </c>
      <c r="L10255" s="193">
        <v>23.764996471418492</v>
      </c>
    </row>
    <row r="10256" spans="1:12" x14ac:dyDescent="0.25">
      <c r="A10256" s="239" t="s">
        <v>20802</v>
      </c>
      <c r="B10256" s="189" t="s">
        <v>6817</v>
      </c>
      <c r="C10256" s="190" t="s">
        <v>8007</v>
      </c>
      <c r="D10256" s="190" t="s">
        <v>660</v>
      </c>
      <c r="E10256" s="190" t="s">
        <v>20873</v>
      </c>
      <c r="F10256" s="190" t="s">
        <v>20869</v>
      </c>
      <c r="G10256" s="192">
        <v>8873</v>
      </c>
      <c r="H10256" s="191">
        <v>795.1</v>
      </c>
      <c r="I10256" s="188">
        <v>11.159602565715003</v>
      </c>
      <c r="J10256" s="192">
        <v>11813</v>
      </c>
      <c r="K10256" s="191">
        <v>807.1099999999999</v>
      </c>
      <c r="L10256" s="193">
        <v>14.636171029971134</v>
      </c>
    </row>
    <row r="10257" spans="1:12" x14ac:dyDescent="0.25">
      <c r="A10257" s="239" t="s">
        <v>20803</v>
      </c>
      <c r="B10257" s="189" t="s">
        <v>6817</v>
      </c>
      <c r="C10257" s="190" t="s">
        <v>8007</v>
      </c>
      <c r="D10257" s="190" t="s">
        <v>661</v>
      </c>
      <c r="E10257" s="190" t="s">
        <v>20873</v>
      </c>
      <c r="F10257" s="190" t="s">
        <v>20869</v>
      </c>
      <c r="G10257" s="192">
        <v>1680</v>
      </c>
      <c r="H10257" s="191">
        <v>84.97</v>
      </c>
      <c r="I10257" s="188">
        <v>19.771684123808402</v>
      </c>
      <c r="J10257" s="192">
        <v>1716</v>
      </c>
      <c r="K10257" s="191">
        <v>84.12</v>
      </c>
      <c r="L10257" s="193">
        <v>20.399429386590583</v>
      </c>
    </row>
    <row r="10258" spans="1:12" x14ac:dyDescent="0.25">
      <c r="A10258" s="239" t="s">
        <v>20804</v>
      </c>
      <c r="B10258" s="189" t="s">
        <v>6817</v>
      </c>
      <c r="C10258" s="190" t="s">
        <v>8007</v>
      </c>
      <c r="D10258" s="190" t="s">
        <v>7241</v>
      </c>
      <c r="E10258" s="190" t="s">
        <v>20873</v>
      </c>
      <c r="F10258" s="190" t="s">
        <v>20869</v>
      </c>
      <c r="G10258" s="192">
        <v>94003</v>
      </c>
      <c r="H10258" s="191">
        <v>3229.24</v>
      </c>
      <c r="I10258" s="188">
        <v>29.109945374143763</v>
      </c>
      <c r="J10258" s="192">
        <v>94479</v>
      </c>
      <c r="K10258" s="191">
        <v>3250.9922222199998</v>
      </c>
      <c r="L10258" s="193">
        <v>29.061589060180303</v>
      </c>
    </row>
    <row r="10259" spans="1:12" x14ac:dyDescent="0.25">
      <c r="A10259" s="239" t="s">
        <v>20805</v>
      </c>
      <c r="B10259" s="189" t="s">
        <v>6817</v>
      </c>
      <c r="C10259" s="190" t="s">
        <v>8007</v>
      </c>
      <c r="D10259" s="190" t="s">
        <v>996</v>
      </c>
      <c r="E10259" s="190" t="s">
        <v>20873</v>
      </c>
      <c r="F10259" s="190" t="s">
        <v>20869</v>
      </c>
      <c r="G10259" s="192">
        <v>1486</v>
      </c>
      <c r="H10259" s="191">
        <v>85.42</v>
      </c>
      <c r="I10259" s="188">
        <v>17.396394287052214</v>
      </c>
      <c r="J10259" s="192">
        <v>1727</v>
      </c>
      <c r="K10259" s="191">
        <v>87.8</v>
      </c>
      <c r="L10259" s="193">
        <v>19.66970387243736</v>
      </c>
    </row>
    <row r="10260" spans="1:12" x14ac:dyDescent="0.25">
      <c r="A10260" s="239" t="s">
        <v>20806</v>
      </c>
      <c r="B10260" s="189" t="s">
        <v>6817</v>
      </c>
      <c r="C10260" s="190" t="s">
        <v>8007</v>
      </c>
      <c r="D10260" s="190" t="s">
        <v>7220</v>
      </c>
      <c r="E10260" s="190" t="s">
        <v>20873</v>
      </c>
      <c r="F10260" s="190" t="s">
        <v>20869</v>
      </c>
      <c r="G10260" s="192">
        <v>1878</v>
      </c>
      <c r="H10260" s="191">
        <v>155.79</v>
      </c>
      <c r="I10260" s="188">
        <v>12.05468900442904</v>
      </c>
      <c r="J10260" s="192">
        <v>1896</v>
      </c>
      <c r="K10260" s="191">
        <v>157.36999999999995</v>
      </c>
      <c r="L10260" s="193">
        <v>12.048039651776072</v>
      </c>
    </row>
    <row r="10261" spans="1:12" x14ac:dyDescent="0.25">
      <c r="A10261" s="239" t="s">
        <v>20807</v>
      </c>
      <c r="B10261" s="189" t="s">
        <v>6817</v>
      </c>
      <c r="C10261" s="190" t="s">
        <v>8007</v>
      </c>
      <c r="D10261" s="190" t="s">
        <v>662</v>
      </c>
      <c r="E10261" s="190" t="s">
        <v>20873</v>
      </c>
      <c r="F10261" s="190" t="s">
        <v>20869</v>
      </c>
      <c r="G10261" s="192">
        <v>3699</v>
      </c>
      <c r="H10261" s="191">
        <v>205.57</v>
      </c>
      <c r="I10261" s="188">
        <v>17.993870700977769</v>
      </c>
      <c r="J10261" s="192">
        <v>3812</v>
      </c>
      <c r="K10261" s="191">
        <v>206.82999999999998</v>
      </c>
      <c r="L10261" s="193">
        <v>18.430595174781224</v>
      </c>
    </row>
    <row r="10262" spans="1:12" x14ac:dyDescent="0.25">
      <c r="A10262" s="239" t="s">
        <v>20808</v>
      </c>
      <c r="B10262" s="189" t="s">
        <v>6817</v>
      </c>
      <c r="C10262" s="190" t="s">
        <v>8007</v>
      </c>
      <c r="D10262" s="190" t="s">
        <v>663</v>
      </c>
      <c r="E10262" s="190" t="s">
        <v>20873</v>
      </c>
      <c r="F10262" s="190" t="s">
        <v>20869</v>
      </c>
      <c r="G10262" s="192">
        <v>19978</v>
      </c>
      <c r="H10262" s="191">
        <v>853.42</v>
      </c>
      <c r="I10262" s="188">
        <v>23.409341238780438</v>
      </c>
      <c r="J10262" s="192">
        <v>20011</v>
      </c>
      <c r="K10262" s="191">
        <v>857.66999999999985</v>
      </c>
      <c r="L10262" s="193">
        <v>23.331817598843383</v>
      </c>
    </row>
    <row r="10263" spans="1:12" x14ac:dyDescent="0.25">
      <c r="A10263" s="239" t="s">
        <v>20809</v>
      </c>
      <c r="B10263" s="189" t="s">
        <v>6817</v>
      </c>
      <c r="C10263" s="190" t="s">
        <v>8007</v>
      </c>
      <c r="D10263" s="190" t="s">
        <v>664</v>
      </c>
      <c r="E10263" s="190" t="s">
        <v>20873</v>
      </c>
      <c r="F10263" s="190" t="s">
        <v>20869</v>
      </c>
      <c r="G10263" s="192">
        <v>14660</v>
      </c>
      <c r="H10263" s="191">
        <v>703.82</v>
      </c>
      <c r="I10263" s="188">
        <v>20.829189281350345</v>
      </c>
      <c r="J10263" s="192">
        <v>14598</v>
      </c>
      <c r="K10263" s="191">
        <v>702.1099999999999</v>
      </c>
      <c r="L10263" s="193">
        <v>20.791613849681678</v>
      </c>
    </row>
    <row r="10264" spans="1:12" x14ac:dyDescent="0.25">
      <c r="A10264" s="239" t="s">
        <v>20810</v>
      </c>
      <c r="B10264" s="189" t="s">
        <v>6817</v>
      </c>
      <c r="C10264" s="190" t="s">
        <v>8007</v>
      </c>
      <c r="D10264" s="190" t="s">
        <v>665</v>
      </c>
      <c r="E10264" s="190" t="s">
        <v>20873</v>
      </c>
      <c r="F10264" s="190" t="s">
        <v>20869</v>
      </c>
      <c r="G10264" s="192">
        <v>9472</v>
      </c>
      <c r="H10264" s="191">
        <v>981.59</v>
      </c>
      <c r="I10264" s="188">
        <v>9.6496500575596738</v>
      </c>
      <c r="J10264" s="192">
        <v>9550</v>
      </c>
      <c r="K10264" s="191">
        <v>992.58666666700015</v>
      </c>
      <c r="L10264" s="193">
        <v>9.6213260974660066</v>
      </c>
    </row>
    <row r="10265" spans="1:12" x14ac:dyDescent="0.25">
      <c r="A10265" s="239" t="s">
        <v>20811</v>
      </c>
      <c r="B10265" s="189" t="s">
        <v>6817</v>
      </c>
      <c r="C10265" s="190" t="s">
        <v>8007</v>
      </c>
      <c r="D10265" s="190" t="s">
        <v>2209</v>
      </c>
      <c r="E10265" s="190" t="s">
        <v>20873</v>
      </c>
      <c r="F10265" s="190" t="s">
        <v>20869</v>
      </c>
      <c r="G10265" s="192">
        <v>40243</v>
      </c>
      <c r="H10265" s="191">
        <v>2196.71</v>
      </c>
      <c r="I10265" s="188">
        <v>18.31966895948942</v>
      </c>
      <c r="J10265" s="192">
        <v>40123</v>
      </c>
      <c r="K10265" s="191">
        <v>2193.3322222219995</v>
      </c>
      <c r="L10265" s="193">
        <v>18.293170361283703</v>
      </c>
    </row>
    <row r="10266" spans="1:12" x14ac:dyDescent="0.25">
      <c r="A10266" s="239" t="s">
        <v>20812</v>
      </c>
      <c r="B10266" s="189" t="s">
        <v>6817</v>
      </c>
      <c r="C10266" s="190" t="s">
        <v>8007</v>
      </c>
      <c r="D10266" s="190" t="s">
        <v>666</v>
      </c>
      <c r="E10266" s="190" t="s">
        <v>20873</v>
      </c>
      <c r="F10266" s="190" t="s">
        <v>20869</v>
      </c>
      <c r="G10266" s="192">
        <v>7274</v>
      </c>
      <c r="H10266" s="191">
        <v>427.9</v>
      </c>
      <c r="I10266" s="188">
        <v>16.999298901612526</v>
      </c>
      <c r="J10266" s="192">
        <v>7346</v>
      </c>
      <c r="K10266" s="191">
        <v>433.97</v>
      </c>
      <c r="L10266" s="193">
        <v>16.927437380464088</v>
      </c>
    </row>
    <row r="10267" spans="1:12" x14ac:dyDescent="0.25">
      <c r="A10267" s="239" t="s">
        <v>20813</v>
      </c>
      <c r="B10267" s="189" t="s">
        <v>6817</v>
      </c>
      <c r="C10267" s="190" t="s">
        <v>8007</v>
      </c>
      <c r="D10267" s="190" t="s">
        <v>3996</v>
      </c>
      <c r="E10267" s="190" t="s">
        <v>20873</v>
      </c>
      <c r="F10267" s="190" t="s">
        <v>20869</v>
      </c>
      <c r="G10267" s="192">
        <v>14435</v>
      </c>
      <c r="H10267" s="191">
        <v>542.54</v>
      </c>
      <c r="I10267" s="188">
        <v>26.60633317359089</v>
      </c>
      <c r="J10267" s="192">
        <v>14712</v>
      </c>
      <c r="K10267" s="191">
        <v>554.20999999999992</v>
      </c>
      <c r="L10267" s="193">
        <v>26.545894155644977</v>
      </c>
    </row>
    <row r="10268" spans="1:12" x14ac:dyDescent="0.25">
      <c r="A10268" s="239" t="s">
        <v>20814</v>
      </c>
      <c r="B10268" s="189" t="s">
        <v>6817</v>
      </c>
      <c r="C10268" s="190" t="s">
        <v>8007</v>
      </c>
      <c r="D10268" s="190" t="s">
        <v>667</v>
      </c>
      <c r="E10268" s="190" t="s">
        <v>20873</v>
      </c>
      <c r="F10268" s="190" t="s">
        <v>20869</v>
      </c>
      <c r="G10268" s="192">
        <v>6363</v>
      </c>
      <c r="H10268" s="191">
        <v>492.9</v>
      </c>
      <c r="I10268" s="188">
        <v>12.909312233718808</v>
      </c>
      <c r="J10268" s="192">
        <v>6637</v>
      </c>
      <c r="K10268" s="191">
        <v>499.85777777800001</v>
      </c>
      <c r="L10268" s="193">
        <v>13.27777678983654</v>
      </c>
    </row>
    <row r="10269" spans="1:12" x14ac:dyDescent="0.25">
      <c r="A10269" s="239" t="s">
        <v>20815</v>
      </c>
      <c r="B10269" s="189" t="s">
        <v>6817</v>
      </c>
      <c r="C10269" s="190" t="s">
        <v>8007</v>
      </c>
      <c r="D10269" s="190" t="s">
        <v>668</v>
      </c>
      <c r="E10269" s="190" t="s">
        <v>20873</v>
      </c>
      <c r="F10269" s="190" t="s">
        <v>20869</v>
      </c>
      <c r="G10269" s="192">
        <v>23327</v>
      </c>
      <c r="H10269" s="191">
        <v>1885.84</v>
      </c>
      <c r="I10269" s="188">
        <v>12.369554150935393</v>
      </c>
      <c r="J10269" s="192">
        <v>29424</v>
      </c>
      <c r="K10269" s="191">
        <v>1896.0788888889999</v>
      </c>
      <c r="L10269" s="193">
        <v>15.51834165362227</v>
      </c>
    </row>
    <row r="10270" spans="1:12" x14ac:dyDescent="0.25">
      <c r="A10270" s="239" t="s">
        <v>20816</v>
      </c>
      <c r="B10270" s="189" t="s">
        <v>6817</v>
      </c>
      <c r="C10270" s="190" t="s">
        <v>8007</v>
      </c>
      <c r="D10270" s="190" t="s">
        <v>669</v>
      </c>
      <c r="E10270" s="190" t="s">
        <v>20873</v>
      </c>
      <c r="F10270" s="190" t="s">
        <v>20869</v>
      </c>
      <c r="G10270" s="192">
        <v>19540</v>
      </c>
      <c r="H10270" s="191">
        <v>882.2</v>
      </c>
      <c r="I10270" s="188">
        <v>22.149172523237361</v>
      </c>
      <c r="J10270" s="192">
        <v>19380</v>
      </c>
      <c r="K10270" s="191">
        <v>876.72888888900002</v>
      </c>
      <c r="L10270" s="193">
        <v>22.104894963092338</v>
      </c>
    </row>
    <row r="10271" spans="1:12" x14ac:dyDescent="0.25">
      <c r="A10271" s="239" t="s">
        <v>20817</v>
      </c>
      <c r="B10271" s="189" t="s">
        <v>6817</v>
      </c>
      <c r="C10271" s="190" t="s">
        <v>8007</v>
      </c>
      <c r="D10271" s="190" t="s">
        <v>670</v>
      </c>
      <c r="E10271" s="190" t="s">
        <v>20873</v>
      </c>
      <c r="F10271" s="190" t="s">
        <v>20869</v>
      </c>
      <c r="G10271" s="192">
        <v>14749</v>
      </c>
      <c r="H10271" s="191">
        <v>821.79</v>
      </c>
      <c r="I10271" s="188">
        <v>17.947407488531134</v>
      </c>
      <c r="J10271" s="192">
        <v>15156</v>
      </c>
      <c r="K10271" s="191">
        <v>820.77</v>
      </c>
      <c r="L10271" s="193">
        <v>18.465587192514345</v>
      </c>
    </row>
    <row r="10272" spans="1:12" ht="13" thickBot="1" x14ac:dyDescent="0.3">
      <c r="A10272" s="239" t="s">
        <v>20818</v>
      </c>
      <c r="B10272" s="194" t="s">
        <v>6817</v>
      </c>
      <c r="C10272" s="195" t="s">
        <v>8007</v>
      </c>
      <c r="D10272" s="195" t="s">
        <v>8827</v>
      </c>
      <c r="E10272" s="195" t="s">
        <v>20873</v>
      </c>
      <c r="F10272" s="195" t="s">
        <v>20869</v>
      </c>
      <c r="G10272" s="197">
        <v>38967</v>
      </c>
      <c r="H10272" s="196">
        <v>1321.87</v>
      </c>
      <c r="I10272" s="198">
        <v>29.478693063614429</v>
      </c>
      <c r="J10272" s="197">
        <v>41948</v>
      </c>
      <c r="K10272" s="196">
        <v>1331.4099999999999</v>
      </c>
      <c r="L10272" s="199">
        <v>31.506448051314024</v>
      </c>
    </row>
    <row r="10273" spans="2:12" ht="13" x14ac:dyDescent="0.3">
      <c r="B10273" s="203" t="s">
        <v>20822</v>
      </c>
      <c r="C10273" s="190"/>
      <c r="D10273" s="190"/>
      <c r="E10273" s="190"/>
      <c r="F10273" s="190"/>
      <c r="G10273" s="190"/>
      <c r="H10273" s="190"/>
      <c r="I10273" s="190"/>
      <c r="J10273" s="190"/>
      <c r="K10273" s="190"/>
      <c r="L10273" s="201"/>
    </row>
    <row r="10274" spans="2:12" ht="13" x14ac:dyDescent="0.3">
      <c r="B10274" s="203" t="s">
        <v>20835</v>
      </c>
      <c r="C10274" s="190"/>
      <c r="D10274" s="190"/>
      <c r="E10274" s="190"/>
      <c r="F10274" s="190"/>
      <c r="G10274" s="190"/>
      <c r="H10274" s="190"/>
      <c r="I10274" s="190"/>
      <c r="J10274" s="190"/>
      <c r="K10274" s="190"/>
      <c r="L10274" s="201"/>
    </row>
    <row r="10275" spans="2:12" ht="13" x14ac:dyDescent="0.3">
      <c r="B10275" s="203" t="s">
        <v>20836</v>
      </c>
      <c r="C10275" s="190"/>
      <c r="D10275" s="190"/>
      <c r="E10275" s="190"/>
      <c r="F10275" s="190"/>
      <c r="G10275" s="190"/>
      <c r="H10275" s="190"/>
      <c r="I10275" s="190"/>
      <c r="J10275" s="190"/>
      <c r="K10275" s="190"/>
      <c r="L10275" s="201"/>
    </row>
    <row r="10276" spans="2:12" ht="13" x14ac:dyDescent="0.3">
      <c r="B10276" s="203" t="s">
        <v>20837</v>
      </c>
      <c r="C10276" s="190"/>
      <c r="D10276" s="190"/>
      <c r="E10276" s="190"/>
      <c r="F10276" s="190"/>
      <c r="G10276" s="190"/>
      <c r="H10276" s="190"/>
      <c r="I10276" s="190"/>
      <c r="J10276" s="190"/>
      <c r="K10276" s="190"/>
      <c r="L10276" s="201"/>
    </row>
    <row r="10277" spans="2:12" ht="13" thickBot="1" x14ac:dyDescent="0.3">
      <c r="B10277" s="194"/>
      <c r="C10277" s="195"/>
      <c r="D10277" s="195"/>
      <c r="E10277" s="195"/>
      <c r="F10277" s="195"/>
      <c r="G10277" s="195"/>
      <c r="H10277" s="195"/>
      <c r="I10277" s="195"/>
      <c r="J10277" s="195"/>
      <c r="K10277" s="195"/>
      <c r="L10277" s="202"/>
    </row>
  </sheetData>
  <mergeCells count="2">
    <mergeCell ref="G2:I2"/>
    <mergeCell ref="J2:L2"/>
  </mergeCells>
  <phoneticPr fontId="30" type="noConversion"/>
  <pageMargins left="0.75" right="0.75" top="1" bottom="1" header="0.5" footer="0.5"/>
  <pageSetup paperSize="9" scale="7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9"/>
  <sheetViews>
    <sheetView workbookViewId="0"/>
  </sheetViews>
  <sheetFormatPr defaultColWidth="9.1796875" defaultRowHeight="12.5" x14ac:dyDescent="0.25"/>
  <cols>
    <col min="1" max="1" width="9.1796875" style="211"/>
    <col min="2" max="2" width="25.7265625" style="211" bestFit="1" customWidth="1"/>
    <col min="3" max="3" width="9.1796875" style="211"/>
    <col min="4" max="4" width="12.1796875" style="211" customWidth="1"/>
    <col min="5" max="8" width="9.1796875" style="211"/>
    <col min="9" max="9" width="17.1796875" style="211" customWidth="1"/>
    <col min="10" max="10" width="17.54296875" style="211" customWidth="1"/>
    <col min="11" max="16384" width="9.1796875" style="211"/>
  </cols>
  <sheetData>
    <row r="1" spans="1:13" ht="13.5" thickBot="1" x14ac:dyDescent="0.35">
      <c r="A1" s="223" t="s">
        <v>20849</v>
      </c>
      <c r="B1" s="224"/>
      <c r="C1" s="224"/>
      <c r="D1" s="224"/>
      <c r="E1" s="224"/>
      <c r="F1" s="224"/>
      <c r="G1" s="224"/>
      <c r="H1" s="224"/>
      <c r="I1" s="224"/>
      <c r="J1" s="225"/>
      <c r="K1" s="222"/>
      <c r="L1" s="222"/>
      <c r="M1" s="190"/>
    </row>
    <row r="2" spans="1:13" ht="64.5" x14ac:dyDescent="0.25">
      <c r="A2" s="212" t="s">
        <v>8109</v>
      </c>
      <c r="B2" s="213" t="s">
        <v>8110</v>
      </c>
      <c r="C2" s="213" t="s">
        <v>7967</v>
      </c>
      <c r="D2" s="213" t="s">
        <v>20838</v>
      </c>
      <c r="E2" s="221" t="s">
        <v>20828</v>
      </c>
      <c r="F2" s="221" t="s">
        <v>20866</v>
      </c>
      <c r="G2" s="221" t="s">
        <v>20826</v>
      </c>
      <c r="H2" s="221" t="s">
        <v>20827</v>
      </c>
      <c r="I2" s="214" t="s">
        <v>20829</v>
      </c>
      <c r="J2" s="215" t="s">
        <v>20839</v>
      </c>
      <c r="K2" s="216"/>
    </row>
    <row r="3" spans="1:13" x14ac:dyDescent="0.25">
      <c r="A3" s="217" t="s">
        <v>6597</v>
      </c>
      <c r="B3" s="218" t="s">
        <v>6596</v>
      </c>
      <c r="C3" s="218" t="s">
        <v>20867</v>
      </c>
      <c r="D3" s="226">
        <v>364863</v>
      </c>
      <c r="E3" s="226">
        <v>3</v>
      </c>
      <c r="F3" s="233">
        <v>8502</v>
      </c>
      <c r="G3" s="226">
        <v>0</v>
      </c>
      <c r="H3" s="233">
        <v>0</v>
      </c>
      <c r="I3" s="226">
        <v>2</v>
      </c>
      <c r="J3" s="234">
        <v>8482.2999999999993</v>
      </c>
      <c r="K3" s="216"/>
    </row>
    <row r="4" spans="1:13" x14ac:dyDescent="0.25">
      <c r="A4" s="217" t="s">
        <v>6599</v>
      </c>
      <c r="B4" s="218" t="s">
        <v>6598</v>
      </c>
      <c r="C4" s="218" t="s">
        <v>20867</v>
      </c>
      <c r="D4" s="226">
        <v>1589929</v>
      </c>
      <c r="E4" s="226">
        <v>62</v>
      </c>
      <c r="F4" s="233">
        <v>28472.9</v>
      </c>
      <c r="G4" s="226">
        <v>0</v>
      </c>
      <c r="H4" s="233">
        <v>0</v>
      </c>
      <c r="I4" s="226">
        <v>61</v>
      </c>
      <c r="J4" s="234">
        <v>28458.7</v>
      </c>
      <c r="K4" s="216"/>
    </row>
    <row r="5" spans="1:13" x14ac:dyDescent="0.25">
      <c r="A5" s="217" t="s">
        <v>6603</v>
      </c>
      <c r="B5" s="218" t="s">
        <v>6602</v>
      </c>
      <c r="C5" s="218" t="s">
        <v>20867</v>
      </c>
      <c r="D5" s="226">
        <v>1511890</v>
      </c>
      <c r="E5" s="226">
        <v>34</v>
      </c>
      <c r="F5" s="233">
        <v>36678.9</v>
      </c>
      <c r="G5" s="226">
        <v>0</v>
      </c>
      <c r="H5" s="233">
        <v>0</v>
      </c>
      <c r="I5" s="226">
        <v>31</v>
      </c>
      <c r="J5" s="234">
        <v>35325.56</v>
      </c>
      <c r="K5" s="216"/>
    </row>
    <row r="6" spans="1:13" x14ac:dyDescent="0.25">
      <c r="A6" s="217" t="s">
        <v>6605</v>
      </c>
      <c r="B6" s="218" t="s">
        <v>6604</v>
      </c>
      <c r="C6" s="218" t="s">
        <v>20867</v>
      </c>
      <c r="D6" s="226">
        <v>3439888</v>
      </c>
      <c r="E6" s="226">
        <v>31</v>
      </c>
      <c r="F6" s="233">
        <v>55894</v>
      </c>
      <c r="G6" s="226">
        <v>0</v>
      </c>
      <c r="H6" s="233">
        <v>0</v>
      </c>
      <c r="I6" s="226">
        <v>27</v>
      </c>
      <c r="J6" s="234">
        <v>55674</v>
      </c>
      <c r="K6" s="216"/>
    </row>
    <row r="7" spans="1:13" x14ac:dyDescent="0.25">
      <c r="A7" s="217" t="s">
        <v>6607</v>
      </c>
      <c r="B7" s="218" t="s">
        <v>6606</v>
      </c>
      <c r="C7" s="218" t="s">
        <v>20867</v>
      </c>
      <c r="D7" s="226">
        <v>230492</v>
      </c>
      <c r="E7" s="226">
        <v>2</v>
      </c>
      <c r="F7" s="233">
        <v>3929.4</v>
      </c>
      <c r="G7" s="226">
        <v>0</v>
      </c>
      <c r="H7" s="233">
        <v>0</v>
      </c>
      <c r="I7" s="226">
        <v>2</v>
      </c>
      <c r="J7" s="234">
        <v>3929.4</v>
      </c>
      <c r="K7" s="216"/>
    </row>
    <row r="8" spans="1:13" x14ac:dyDescent="0.25">
      <c r="A8" s="217" t="s">
        <v>6609</v>
      </c>
      <c r="B8" s="218" t="s">
        <v>6608</v>
      </c>
      <c r="C8" s="218" t="s">
        <v>20867</v>
      </c>
      <c r="D8" s="226">
        <v>1134725</v>
      </c>
      <c r="E8" s="226">
        <v>39</v>
      </c>
      <c r="F8" s="233">
        <v>26631.599999999999</v>
      </c>
      <c r="G8" s="226">
        <v>0</v>
      </c>
      <c r="H8" s="233">
        <v>0</v>
      </c>
      <c r="I8" s="226">
        <v>39</v>
      </c>
      <c r="J8" s="234">
        <v>26631.599999999999</v>
      </c>
      <c r="K8" s="216"/>
    </row>
    <row r="9" spans="1:13" x14ac:dyDescent="0.25">
      <c r="A9" s="217" t="s">
        <v>6611</v>
      </c>
      <c r="B9" s="218" t="s">
        <v>6610</v>
      </c>
      <c r="C9" s="218" t="s">
        <v>20867</v>
      </c>
      <c r="D9" s="226">
        <v>4060528</v>
      </c>
      <c r="E9" s="226">
        <v>112</v>
      </c>
      <c r="F9" s="233">
        <v>65853.119999999995</v>
      </c>
      <c r="G9" s="226">
        <v>0</v>
      </c>
      <c r="H9" s="233">
        <v>0</v>
      </c>
      <c r="I9" s="226">
        <v>89</v>
      </c>
      <c r="J9" s="234">
        <v>64381.99</v>
      </c>
      <c r="K9" s="216"/>
    </row>
    <row r="10" spans="1:13" x14ac:dyDescent="0.25">
      <c r="A10" s="217" t="s">
        <v>6613</v>
      </c>
      <c r="B10" s="218" t="s">
        <v>6612</v>
      </c>
      <c r="C10" s="218" t="s">
        <v>20867</v>
      </c>
      <c r="D10" s="226">
        <v>2292206.9</v>
      </c>
      <c r="E10" s="226">
        <v>75</v>
      </c>
      <c r="F10" s="233">
        <v>30959</v>
      </c>
      <c r="G10" s="226">
        <v>0</v>
      </c>
      <c r="H10" s="233">
        <v>0</v>
      </c>
      <c r="I10" s="226">
        <v>70</v>
      </c>
      <c r="J10" s="234">
        <v>30726.9</v>
      </c>
      <c r="K10" s="216"/>
    </row>
    <row r="11" spans="1:13" x14ac:dyDescent="0.25">
      <c r="A11" s="217" t="s">
        <v>6618</v>
      </c>
      <c r="B11" s="218" t="s">
        <v>6617</v>
      </c>
      <c r="C11" s="218" t="s">
        <v>20871</v>
      </c>
      <c r="D11" s="226">
        <v>513669</v>
      </c>
      <c r="E11" s="226">
        <v>18</v>
      </c>
      <c r="F11" s="233">
        <v>11546.092000000001</v>
      </c>
      <c r="G11" s="226">
        <v>0</v>
      </c>
      <c r="H11" s="233">
        <v>0</v>
      </c>
      <c r="I11" s="226">
        <v>18</v>
      </c>
      <c r="J11" s="234">
        <v>11546.092000000001</v>
      </c>
      <c r="K11" s="216"/>
    </row>
    <row r="12" spans="1:13" x14ac:dyDescent="0.25">
      <c r="A12" s="217" t="s">
        <v>6620</v>
      </c>
      <c r="B12" s="218" t="s">
        <v>6619</v>
      </c>
      <c r="C12" s="218" t="s">
        <v>20867</v>
      </c>
      <c r="D12" s="226">
        <v>93547</v>
      </c>
      <c r="E12" s="226">
        <v>3</v>
      </c>
      <c r="F12" s="233">
        <v>3481.7</v>
      </c>
      <c r="G12" s="226">
        <v>0</v>
      </c>
      <c r="H12" s="233">
        <v>0</v>
      </c>
      <c r="I12" s="226">
        <v>3</v>
      </c>
      <c r="J12" s="234">
        <v>3481.7</v>
      </c>
      <c r="K12" s="216"/>
    </row>
    <row r="13" spans="1:13" x14ac:dyDescent="0.25">
      <c r="A13" s="217" t="s">
        <v>6622</v>
      </c>
      <c r="B13" s="218" t="s">
        <v>6621</v>
      </c>
      <c r="C13" s="218" t="s">
        <v>20867</v>
      </c>
      <c r="D13" s="226">
        <v>367964.71</v>
      </c>
      <c r="E13" s="226">
        <v>8</v>
      </c>
      <c r="F13" s="233">
        <v>18173</v>
      </c>
      <c r="G13" s="226">
        <v>0</v>
      </c>
      <c r="H13" s="233">
        <v>0</v>
      </c>
      <c r="I13" s="226">
        <v>8</v>
      </c>
      <c r="J13" s="234">
        <v>18173</v>
      </c>
      <c r="K13" s="216"/>
    </row>
    <row r="14" spans="1:13" x14ac:dyDescent="0.25">
      <c r="A14" s="217" t="s">
        <v>6623</v>
      </c>
      <c r="B14" s="218" t="s">
        <v>6819</v>
      </c>
      <c r="C14" s="218" t="s">
        <v>20867</v>
      </c>
      <c r="D14" s="226">
        <v>1085398</v>
      </c>
      <c r="E14" s="226">
        <v>52</v>
      </c>
      <c r="F14" s="233">
        <v>33389.1</v>
      </c>
      <c r="G14" s="226">
        <v>0</v>
      </c>
      <c r="H14" s="233">
        <v>0</v>
      </c>
      <c r="I14" s="226">
        <v>38</v>
      </c>
      <c r="J14" s="234">
        <v>32742.7</v>
      </c>
      <c r="K14" s="216"/>
    </row>
    <row r="15" spans="1:13" x14ac:dyDescent="0.25">
      <c r="A15" s="217" t="s">
        <v>6625</v>
      </c>
      <c r="B15" s="218" t="s">
        <v>6624</v>
      </c>
      <c r="C15" s="218" t="s">
        <v>20867</v>
      </c>
      <c r="D15" s="226">
        <v>905997</v>
      </c>
      <c r="E15" s="226">
        <v>55</v>
      </c>
      <c r="F15" s="233">
        <v>14649.8</v>
      </c>
      <c r="G15" s="226">
        <v>2</v>
      </c>
      <c r="H15" s="233">
        <v>17244</v>
      </c>
      <c r="I15" s="226">
        <v>49</v>
      </c>
      <c r="J15" s="234">
        <v>31650.799999999999</v>
      </c>
      <c r="K15" s="216"/>
    </row>
    <row r="16" spans="1:13" x14ac:dyDescent="0.25">
      <c r="A16" s="217" t="s">
        <v>6626</v>
      </c>
      <c r="B16" s="218" t="s">
        <v>8583</v>
      </c>
      <c r="C16" s="218" t="s">
        <v>20873</v>
      </c>
      <c r="D16" s="226">
        <v>2158571.4300000002</v>
      </c>
      <c r="E16" s="226">
        <v>51</v>
      </c>
      <c r="F16" s="233">
        <v>30973.97</v>
      </c>
      <c r="G16" s="226">
        <v>1</v>
      </c>
      <c r="H16" s="233">
        <v>29459.360000000001</v>
      </c>
      <c r="I16" s="226">
        <v>51</v>
      </c>
      <c r="J16" s="234">
        <v>60389.78</v>
      </c>
      <c r="K16" s="216"/>
    </row>
    <row r="17" spans="1:11" x14ac:dyDescent="0.25">
      <c r="A17" s="217" t="s">
        <v>7071</v>
      </c>
      <c r="B17" s="218" t="s">
        <v>6627</v>
      </c>
      <c r="C17" s="218" t="s">
        <v>20873</v>
      </c>
      <c r="D17" s="226">
        <v>1379181.99</v>
      </c>
      <c r="E17" s="226">
        <v>46</v>
      </c>
      <c r="F17" s="233">
        <v>31881.97</v>
      </c>
      <c r="G17" s="226">
        <v>0</v>
      </c>
      <c r="H17" s="233">
        <v>0</v>
      </c>
      <c r="I17" s="226">
        <v>45</v>
      </c>
      <c r="J17" s="234">
        <v>31864.11</v>
      </c>
      <c r="K17" s="216"/>
    </row>
    <row r="18" spans="1:11" x14ac:dyDescent="0.25">
      <c r="A18" s="217" t="s">
        <v>6634</v>
      </c>
      <c r="B18" s="218" t="s">
        <v>6633</v>
      </c>
      <c r="C18" s="218" t="s">
        <v>20871</v>
      </c>
      <c r="D18" s="226">
        <v>52868</v>
      </c>
      <c r="E18" s="226">
        <v>1</v>
      </c>
      <c r="F18" s="233">
        <v>1266</v>
      </c>
      <c r="G18" s="226">
        <v>0</v>
      </c>
      <c r="H18" s="233">
        <v>0</v>
      </c>
      <c r="I18" s="226">
        <v>1</v>
      </c>
      <c r="J18" s="234">
        <v>1266</v>
      </c>
      <c r="K18" s="216"/>
    </row>
    <row r="19" spans="1:11" x14ac:dyDescent="0.25">
      <c r="A19" s="217" t="s">
        <v>6636</v>
      </c>
      <c r="B19" s="218" t="s">
        <v>6635</v>
      </c>
      <c r="C19" s="218" t="s">
        <v>20867</v>
      </c>
      <c r="D19" s="226">
        <v>2321740</v>
      </c>
      <c r="E19" s="226">
        <v>24</v>
      </c>
      <c r="F19" s="233">
        <v>30104.43</v>
      </c>
      <c r="G19" s="226">
        <v>0</v>
      </c>
      <c r="H19" s="233">
        <v>0</v>
      </c>
      <c r="I19" s="226">
        <v>19</v>
      </c>
      <c r="J19" s="234">
        <v>29954.47</v>
      </c>
      <c r="K19" s="216"/>
    </row>
    <row r="20" spans="1:11" x14ac:dyDescent="0.25">
      <c r="A20" s="217" t="s">
        <v>6637</v>
      </c>
      <c r="B20" s="218" t="s">
        <v>8584</v>
      </c>
      <c r="C20" s="218" t="s">
        <v>20873</v>
      </c>
      <c r="D20" s="226">
        <v>153225.1</v>
      </c>
      <c r="E20" s="226">
        <v>7</v>
      </c>
      <c r="F20" s="233">
        <v>10923.6</v>
      </c>
      <c r="G20" s="226">
        <v>0</v>
      </c>
      <c r="H20" s="233">
        <v>0</v>
      </c>
      <c r="I20" s="226">
        <v>7</v>
      </c>
      <c r="J20" s="234">
        <v>10923.6</v>
      </c>
      <c r="K20" s="216"/>
    </row>
    <row r="21" spans="1:11" x14ac:dyDescent="0.25">
      <c r="A21" s="217" t="s">
        <v>4814</v>
      </c>
      <c r="B21" s="218" t="s">
        <v>4813</v>
      </c>
      <c r="C21" s="218" t="s">
        <v>20867</v>
      </c>
      <c r="D21" s="226">
        <v>2227081</v>
      </c>
      <c r="E21" s="226">
        <v>15</v>
      </c>
      <c r="F21" s="233">
        <v>19848.7</v>
      </c>
      <c r="G21" s="226">
        <v>0</v>
      </c>
      <c r="H21" s="233">
        <v>0</v>
      </c>
      <c r="I21" s="226">
        <v>15</v>
      </c>
      <c r="J21" s="234">
        <v>19848.7</v>
      </c>
      <c r="K21" s="216"/>
    </row>
    <row r="22" spans="1:11" x14ac:dyDescent="0.25">
      <c r="A22" s="217" t="s">
        <v>4816</v>
      </c>
      <c r="B22" s="218" t="s">
        <v>4815</v>
      </c>
      <c r="C22" s="218" t="s">
        <v>20871</v>
      </c>
      <c r="D22" s="226">
        <v>364335</v>
      </c>
      <c r="E22" s="226">
        <v>3</v>
      </c>
      <c r="F22" s="233">
        <v>16817</v>
      </c>
      <c r="G22" s="226">
        <v>0</v>
      </c>
      <c r="H22" s="233">
        <v>0</v>
      </c>
      <c r="I22" s="226">
        <v>3</v>
      </c>
      <c r="J22" s="234">
        <v>16817</v>
      </c>
      <c r="K22" s="216"/>
    </row>
    <row r="23" spans="1:11" x14ac:dyDescent="0.25">
      <c r="A23" s="217" t="s">
        <v>4818</v>
      </c>
      <c r="B23" s="218" t="s">
        <v>4817</v>
      </c>
      <c r="C23" s="218" t="s">
        <v>20867</v>
      </c>
      <c r="D23" s="226">
        <v>313656.43</v>
      </c>
      <c r="E23" s="226">
        <v>19</v>
      </c>
      <c r="F23" s="233">
        <v>17385.2</v>
      </c>
      <c r="G23" s="226">
        <v>0</v>
      </c>
      <c r="H23" s="233">
        <v>0</v>
      </c>
      <c r="I23" s="226">
        <v>19</v>
      </c>
      <c r="J23" s="234">
        <v>17385.2</v>
      </c>
      <c r="K23" s="216"/>
    </row>
    <row r="24" spans="1:11" x14ac:dyDescent="0.25">
      <c r="A24" s="217" t="s">
        <v>4820</v>
      </c>
      <c r="B24" s="218" t="s">
        <v>8585</v>
      </c>
      <c r="C24" s="218" t="s">
        <v>20873</v>
      </c>
      <c r="D24" s="226">
        <v>2718344</v>
      </c>
      <c r="E24" s="226">
        <v>6</v>
      </c>
      <c r="F24" s="233">
        <v>41998</v>
      </c>
      <c r="G24" s="226">
        <v>0</v>
      </c>
      <c r="H24" s="233">
        <v>0</v>
      </c>
      <c r="I24" s="226">
        <v>6</v>
      </c>
      <c r="J24" s="234">
        <v>41998</v>
      </c>
      <c r="K24" s="216"/>
    </row>
    <row r="25" spans="1:11" x14ac:dyDescent="0.25">
      <c r="A25" s="217" t="s">
        <v>4822</v>
      </c>
      <c r="B25" s="218" t="s">
        <v>4821</v>
      </c>
      <c r="C25" s="218" t="s">
        <v>20871</v>
      </c>
      <c r="D25" s="226">
        <v>1203528</v>
      </c>
      <c r="E25" s="226">
        <v>18</v>
      </c>
      <c r="F25" s="233">
        <v>49433</v>
      </c>
      <c r="G25" s="226">
        <v>0</v>
      </c>
      <c r="H25" s="233">
        <v>0</v>
      </c>
      <c r="I25" s="226">
        <v>17</v>
      </c>
      <c r="J25" s="234">
        <v>49433</v>
      </c>
      <c r="K25" s="216"/>
    </row>
    <row r="26" spans="1:11" x14ac:dyDescent="0.25">
      <c r="A26" s="217" t="s">
        <v>4824</v>
      </c>
      <c r="B26" s="218" t="s">
        <v>4823</v>
      </c>
      <c r="C26" s="218" t="s">
        <v>20867</v>
      </c>
      <c r="D26" s="226">
        <v>1671451</v>
      </c>
      <c r="E26" s="226">
        <v>64</v>
      </c>
      <c r="F26" s="233">
        <v>35542.51</v>
      </c>
      <c r="G26" s="226">
        <v>0</v>
      </c>
      <c r="H26" s="233">
        <v>0</v>
      </c>
      <c r="I26" s="226">
        <v>63</v>
      </c>
      <c r="J26" s="234">
        <v>35447.75</v>
      </c>
      <c r="K26" s="216"/>
    </row>
    <row r="27" spans="1:11" x14ac:dyDescent="0.25">
      <c r="A27" s="217" t="s">
        <v>4826</v>
      </c>
      <c r="B27" s="218" t="s">
        <v>4825</v>
      </c>
      <c r="C27" s="218" t="s">
        <v>20867</v>
      </c>
      <c r="D27" s="226">
        <v>2846799.63</v>
      </c>
      <c r="E27" s="226">
        <v>110</v>
      </c>
      <c r="F27" s="233">
        <v>38014</v>
      </c>
      <c r="G27" s="226">
        <v>0</v>
      </c>
      <c r="H27" s="233">
        <v>0</v>
      </c>
      <c r="I27" s="226">
        <v>93</v>
      </c>
      <c r="J27" s="234">
        <v>37524.14</v>
      </c>
      <c r="K27" s="216"/>
    </row>
    <row r="28" spans="1:11" x14ac:dyDescent="0.25">
      <c r="A28" s="217" t="s">
        <v>4830</v>
      </c>
      <c r="B28" s="218" t="s">
        <v>4829</v>
      </c>
      <c r="C28" s="218" t="s">
        <v>20867</v>
      </c>
      <c r="D28" s="226">
        <v>301626.2</v>
      </c>
      <c r="E28" s="226">
        <v>9</v>
      </c>
      <c r="F28" s="233">
        <v>8475.2999999999993</v>
      </c>
      <c r="G28" s="226">
        <v>0</v>
      </c>
      <c r="H28" s="233">
        <v>0</v>
      </c>
      <c r="I28" s="226">
        <v>9</v>
      </c>
      <c r="J28" s="234">
        <v>8475.2999999999993</v>
      </c>
      <c r="K28" s="216"/>
    </row>
    <row r="29" spans="1:11" x14ac:dyDescent="0.25">
      <c r="A29" s="217" t="s">
        <v>4833</v>
      </c>
      <c r="B29" s="218" t="s">
        <v>8586</v>
      </c>
      <c r="C29" s="218" t="s">
        <v>20873</v>
      </c>
      <c r="D29" s="226">
        <v>41925</v>
      </c>
      <c r="E29" s="226">
        <v>1</v>
      </c>
      <c r="F29" s="233">
        <v>1467.5</v>
      </c>
      <c r="G29" s="226">
        <v>0</v>
      </c>
      <c r="H29" s="233">
        <v>0</v>
      </c>
      <c r="I29" s="226">
        <v>1</v>
      </c>
      <c r="J29" s="234">
        <v>1467.5</v>
      </c>
      <c r="K29" s="216"/>
    </row>
    <row r="30" spans="1:11" x14ac:dyDescent="0.25">
      <c r="A30" s="217" t="s">
        <v>4836</v>
      </c>
      <c r="B30" s="218" t="s">
        <v>4835</v>
      </c>
      <c r="C30" s="218" t="s">
        <v>20867</v>
      </c>
      <c r="D30" s="226">
        <v>2704408.99</v>
      </c>
      <c r="E30" s="226">
        <v>65</v>
      </c>
      <c r="F30" s="233">
        <v>42692</v>
      </c>
      <c r="G30" s="226">
        <v>0</v>
      </c>
      <c r="H30" s="233">
        <v>0</v>
      </c>
      <c r="I30" s="226">
        <v>58</v>
      </c>
      <c r="J30" s="234">
        <v>42531</v>
      </c>
      <c r="K30" s="216"/>
    </row>
    <row r="31" spans="1:11" x14ac:dyDescent="0.25">
      <c r="A31" s="217" t="s">
        <v>4840</v>
      </c>
      <c r="B31" s="218" t="s">
        <v>4839</v>
      </c>
      <c r="C31" s="218" t="s">
        <v>20867</v>
      </c>
      <c r="D31" s="226">
        <v>725368.76</v>
      </c>
      <c r="E31" s="226">
        <v>19</v>
      </c>
      <c r="F31" s="233">
        <v>21355.47</v>
      </c>
      <c r="G31" s="226">
        <v>0</v>
      </c>
      <c r="H31" s="233">
        <v>0</v>
      </c>
      <c r="I31" s="226">
        <v>19</v>
      </c>
      <c r="J31" s="234">
        <v>21355.47</v>
      </c>
      <c r="K31" s="216"/>
    </row>
    <row r="32" spans="1:11" x14ac:dyDescent="0.25">
      <c r="A32" s="217" t="s">
        <v>4844</v>
      </c>
      <c r="B32" s="218" t="s">
        <v>4843</v>
      </c>
      <c r="C32" s="218" t="s">
        <v>20867</v>
      </c>
      <c r="D32" s="226">
        <v>698906</v>
      </c>
      <c r="E32" s="226">
        <v>10</v>
      </c>
      <c r="F32" s="233">
        <v>16274.72</v>
      </c>
      <c r="G32" s="226">
        <v>0</v>
      </c>
      <c r="H32" s="233">
        <v>0</v>
      </c>
      <c r="I32" s="226">
        <v>9</v>
      </c>
      <c r="J32" s="234">
        <v>16094.86</v>
      </c>
      <c r="K32" s="216"/>
    </row>
    <row r="33" spans="1:11" x14ac:dyDescent="0.25">
      <c r="A33" s="217" t="s">
        <v>4846</v>
      </c>
      <c r="B33" s="218" t="s">
        <v>4845</v>
      </c>
      <c r="C33" s="218" t="s">
        <v>20867</v>
      </c>
      <c r="D33" s="226">
        <v>47375</v>
      </c>
      <c r="E33" s="226">
        <v>8</v>
      </c>
      <c r="F33" s="233">
        <v>7462.7</v>
      </c>
      <c r="G33" s="226">
        <v>0</v>
      </c>
      <c r="H33" s="233">
        <v>0</v>
      </c>
      <c r="I33" s="226">
        <v>5</v>
      </c>
      <c r="J33" s="234">
        <v>6063.7</v>
      </c>
      <c r="K33" s="216"/>
    </row>
    <row r="34" spans="1:11" x14ac:dyDescent="0.25">
      <c r="A34" s="217" t="s">
        <v>4850</v>
      </c>
      <c r="B34" s="218" t="s">
        <v>4849</v>
      </c>
      <c r="C34" s="218" t="s">
        <v>20871</v>
      </c>
      <c r="D34" s="226">
        <v>456176</v>
      </c>
      <c r="E34" s="226">
        <v>7</v>
      </c>
      <c r="F34" s="233">
        <v>11744.73</v>
      </c>
      <c r="G34" s="226">
        <v>0</v>
      </c>
      <c r="H34" s="233">
        <v>0</v>
      </c>
      <c r="I34" s="226">
        <v>7</v>
      </c>
      <c r="J34" s="234">
        <v>11744.73</v>
      </c>
      <c r="K34" s="216"/>
    </row>
    <row r="35" spans="1:11" x14ac:dyDescent="0.25">
      <c r="A35" s="217" t="s">
        <v>4856</v>
      </c>
      <c r="B35" s="218" t="s">
        <v>4855</v>
      </c>
      <c r="C35" s="218" t="s">
        <v>20867</v>
      </c>
      <c r="D35" s="226">
        <v>562560</v>
      </c>
      <c r="E35" s="226">
        <v>8</v>
      </c>
      <c r="F35" s="233">
        <v>18174.7</v>
      </c>
      <c r="G35" s="226">
        <v>0</v>
      </c>
      <c r="H35" s="233">
        <v>0</v>
      </c>
      <c r="I35" s="226">
        <v>8</v>
      </c>
      <c r="J35" s="234">
        <v>18174.7</v>
      </c>
      <c r="K35" s="216"/>
    </row>
    <row r="36" spans="1:11" x14ac:dyDescent="0.25">
      <c r="A36" s="217" t="s">
        <v>4858</v>
      </c>
      <c r="B36" s="218" t="s">
        <v>4857</v>
      </c>
      <c r="C36" s="218" t="s">
        <v>20867</v>
      </c>
      <c r="D36" s="226">
        <v>557181.48</v>
      </c>
      <c r="E36" s="226">
        <v>26</v>
      </c>
      <c r="F36" s="233">
        <v>15300.08</v>
      </c>
      <c r="G36" s="226">
        <v>0</v>
      </c>
      <c r="H36" s="233">
        <v>0</v>
      </c>
      <c r="I36" s="226">
        <v>26</v>
      </c>
      <c r="J36" s="234">
        <v>15300.08</v>
      </c>
      <c r="K36" s="216"/>
    </row>
    <row r="37" spans="1:11" x14ac:dyDescent="0.25">
      <c r="A37" s="217" t="s">
        <v>4862</v>
      </c>
      <c r="B37" s="218" t="s">
        <v>4861</v>
      </c>
      <c r="C37" s="218" t="s">
        <v>20867</v>
      </c>
      <c r="D37" s="226">
        <v>424140</v>
      </c>
      <c r="E37" s="226">
        <v>34</v>
      </c>
      <c r="F37" s="233">
        <v>12730.73</v>
      </c>
      <c r="G37" s="226">
        <v>0</v>
      </c>
      <c r="H37" s="233">
        <v>0</v>
      </c>
      <c r="I37" s="226">
        <v>32</v>
      </c>
      <c r="J37" s="234">
        <v>12653.31</v>
      </c>
      <c r="K37" s="216"/>
    </row>
    <row r="38" spans="1:11" x14ac:dyDescent="0.25">
      <c r="A38" s="217" t="s">
        <v>4868</v>
      </c>
      <c r="B38" s="218" t="s">
        <v>4867</v>
      </c>
      <c r="C38" s="218" t="s">
        <v>20867</v>
      </c>
      <c r="D38" s="226">
        <v>226236</v>
      </c>
      <c r="E38" s="226">
        <v>1</v>
      </c>
      <c r="F38" s="233">
        <v>10977</v>
      </c>
      <c r="G38" s="226">
        <v>0</v>
      </c>
      <c r="H38" s="233">
        <v>0</v>
      </c>
      <c r="I38" s="226">
        <v>1</v>
      </c>
      <c r="J38" s="234">
        <v>10977</v>
      </c>
      <c r="K38" s="216"/>
    </row>
    <row r="39" spans="1:11" x14ac:dyDescent="0.25">
      <c r="A39" s="217" t="s">
        <v>7073</v>
      </c>
      <c r="B39" s="218" t="s">
        <v>5368</v>
      </c>
      <c r="C39" s="218" t="s">
        <v>20873</v>
      </c>
      <c r="D39" s="226">
        <v>9805543</v>
      </c>
      <c r="E39" s="226">
        <v>79</v>
      </c>
      <c r="F39" s="233">
        <v>91405</v>
      </c>
      <c r="G39" s="226">
        <v>0</v>
      </c>
      <c r="H39" s="233">
        <v>0</v>
      </c>
      <c r="I39" s="226">
        <v>74</v>
      </c>
      <c r="J39" s="234">
        <v>91277</v>
      </c>
      <c r="K39" s="216"/>
    </row>
    <row r="40" spans="1:11" x14ac:dyDescent="0.25">
      <c r="A40" s="217" t="s">
        <v>4870</v>
      </c>
      <c r="B40" s="218" t="s">
        <v>4869</v>
      </c>
      <c r="C40" s="218" t="s">
        <v>20867</v>
      </c>
      <c r="D40" s="226">
        <v>2701430</v>
      </c>
      <c r="E40" s="226">
        <v>34</v>
      </c>
      <c r="F40" s="233">
        <v>36300.800000000003</v>
      </c>
      <c r="G40" s="226">
        <v>0</v>
      </c>
      <c r="H40" s="233">
        <v>0</v>
      </c>
      <c r="I40" s="226">
        <v>32</v>
      </c>
      <c r="J40" s="234">
        <v>36203.599999999999</v>
      </c>
      <c r="K40" s="216"/>
    </row>
    <row r="41" spans="1:11" x14ac:dyDescent="0.25">
      <c r="A41" s="217" t="s">
        <v>4872</v>
      </c>
      <c r="B41" s="218" t="s">
        <v>4871</v>
      </c>
      <c r="C41" s="218" t="s">
        <v>20867</v>
      </c>
      <c r="D41" s="226">
        <v>2045608</v>
      </c>
      <c r="E41" s="226">
        <v>27</v>
      </c>
      <c r="F41" s="233">
        <v>38552.199999999997</v>
      </c>
      <c r="G41" s="226">
        <v>0</v>
      </c>
      <c r="H41" s="233">
        <v>0</v>
      </c>
      <c r="I41" s="226">
        <v>26</v>
      </c>
      <c r="J41" s="234">
        <v>38509.9</v>
      </c>
      <c r="K41" s="216"/>
    </row>
    <row r="42" spans="1:11" x14ac:dyDescent="0.25">
      <c r="A42" s="217" t="s">
        <v>4874</v>
      </c>
      <c r="B42" s="218" t="s">
        <v>4873</v>
      </c>
      <c r="C42" s="218" t="s">
        <v>20867</v>
      </c>
      <c r="D42" s="226">
        <v>177453.72</v>
      </c>
      <c r="E42" s="226">
        <v>5</v>
      </c>
      <c r="F42" s="233">
        <v>11507.2</v>
      </c>
      <c r="G42" s="226">
        <v>0</v>
      </c>
      <c r="H42" s="233">
        <v>0</v>
      </c>
      <c r="I42" s="226">
        <v>5</v>
      </c>
      <c r="J42" s="234">
        <v>11507.2</v>
      </c>
      <c r="K42" s="216"/>
    </row>
    <row r="43" spans="1:11" x14ac:dyDescent="0.25">
      <c r="A43" s="217" t="s">
        <v>5888</v>
      </c>
      <c r="B43" s="218" t="s">
        <v>4875</v>
      </c>
      <c r="C43" s="218" t="s">
        <v>20867</v>
      </c>
      <c r="D43" s="226">
        <v>3929824.99</v>
      </c>
      <c r="E43" s="226">
        <v>78</v>
      </c>
      <c r="F43" s="233">
        <v>47609</v>
      </c>
      <c r="G43" s="226">
        <v>0</v>
      </c>
      <c r="H43" s="233">
        <v>0</v>
      </c>
      <c r="I43" s="226">
        <v>70</v>
      </c>
      <c r="J43" s="234">
        <v>47189</v>
      </c>
      <c r="K43" s="216"/>
    </row>
    <row r="44" spans="1:11" x14ac:dyDescent="0.25">
      <c r="A44" s="217" t="s">
        <v>7075</v>
      </c>
      <c r="B44" s="218" t="s">
        <v>5367</v>
      </c>
      <c r="C44" s="218" t="s">
        <v>20873</v>
      </c>
      <c r="D44" s="226">
        <v>4766600</v>
      </c>
      <c r="E44" s="226">
        <v>113</v>
      </c>
      <c r="F44" s="233">
        <v>120119.13</v>
      </c>
      <c r="G44" s="226">
        <v>1</v>
      </c>
      <c r="H44" s="233">
        <v>17429.400000000001</v>
      </c>
      <c r="I44" s="226">
        <v>109</v>
      </c>
      <c r="J44" s="234">
        <v>137111.57999999999</v>
      </c>
      <c r="K44" s="216"/>
    </row>
    <row r="45" spans="1:11" x14ac:dyDescent="0.25">
      <c r="A45" s="217" t="s">
        <v>7077</v>
      </c>
      <c r="B45" s="218" t="s">
        <v>5366</v>
      </c>
      <c r="C45" s="218" t="s">
        <v>20873</v>
      </c>
      <c r="D45" s="226">
        <v>2482831</v>
      </c>
      <c r="E45" s="226">
        <v>166</v>
      </c>
      <c r="F45" s="233">
        <v>72357</v>
      </c>
      <c r="G45" s="226">
        <v>2</v>
      </c>
      <c r="H45" s="233">
        <v>18535</v>
      </c>
      <c r="I45" s="226">
        <v>95</v>
      </c>
      <c r="J45" s="234">
        <v>90235</v>
      </c>
      <c r="K45" s="216"/>
    </row>
    <row r="46" spans="1:11" x14ac:dyDescent="0.25">
      <c r="A46" s="217" t="s">
        <v>5892</v>
      </c>
      <c r="B46" s="218" t="s">
        <v>5891</v>
      </c>
      <c r="C46" s="218" t="s">
        <v>20867</v>
      </c>
      <c r="D46" s="226">
        <v>340460</v>
      </c>
      <c r="E46" s="226">
        <v>2</v>
      </c>
      <c r="F46" s="233">
        <v>6121.1</v>
      </c>
      <c r="G46" s="226">
        <v>0</v>
      </c>
      <c r="H46" s="233">
        <v>0</v>
      </c>
      <c r="I46" s="226">
        <v>2</v>
      </c>
      <c r="J46" s="234">
        <v>6121.1</v>
      </c>
      <c r="K46" s="216"/>
    </row>
    <row r="47" spans="1:11" x14ac:dyDescent="0.25">
      <c r="A47" s="217" t="s">
        <v>5896</v>
      </c>
      <c r="B47" s="218" t="s">
        <v>5895</v>
      </c>
      <c r="C47" s="218" t="s">
        <v>20867</v>
      </c>
      <c r="D47" s="226">
        <v>2289305</v>
      </c>
      <c r="E47" s="226">
        <v>67</v>
      </c>
      <c r="F47" s="233">
        <v>49763.6</v>
      </c>
      <c r="G47" s="226">
        <v>0</v>
      </c>
      <c r="H47" s="233">
        <v>0</v>
      </c>
      <c r="I47" s="226">
        <v>61</v>
      </c>
      <c r="J47" s="234">
        <v>49310.400000000001</v>
      </c>
      <c r="K47" s="216"/>
    </row>
    <row r="48" spans="1:11" x14ac:dyDescent="0.25">
      <c r="A48" s="217" t="s">
        <v>6071</v>
      </c>
      <c r="B48" s="218" t="s">
        <v>6070</v>
      </c>
      <c r="C48" s="218" t="s">
        <v>20867</v>
      </c>
      <c r="D48" s="226">
        <v>2427149</v>
      </c>
      <c r="E48" s="226">
        <v>17</v>
      </c>
      <c r="F48" s="233">
        <v>42809.3</v>
      </c>
      <c r="G48" s="226">
        <v>0</v>
      </c>
      <c r="H48" s="233">
        <v>0</v>
      </c>
      <c r="I48" s="226">
        <v>17</v>
      </c>
      <c r="J48" s="234">
        <v>42809.3</v>
      </c>
      <c r="K48" s="216"/>
    </row>
    <row r="49" spans="1:11" x14ac:dyDescent="0.25">
      <c r="A49" s="217" t="s">
        <v>6073</v>
      </c>
      <c r="B49" s="218" t="s">
        <v>6072</v>
      </c>
      <c r="C49" s="218" t="s">
        <v>20867</v>
      </c>
      <c r="D49" s="226">
        <v>564713</v>
      </c>
      <c r="E49" s="226">
        <v>23</v>
      </c>
      <c r="F49" s="233">
        <v>23639.5</v>
      </c>
      <c r="G49" s="226">
        <v>0</v>
      </c>
      <c r="H49" s="233">
        <v>0</v>
      </c>
      <c r="I49" s="226">
        <v>22</v>
      </c>
      <c r="J49" s="234">
        <v>23623.4</v>
      </c>
      <c r="K49" s="216"/>
    </row>
    <row r="50" spans="1:11" x14ac:dyDescent="0.25">
      <c r="A50" s="217" t="s">
        <v>6075</v>
      </c>
      <c r="B50" s="218" t="s">
        <v>6074</v>
      </c>
      <c r="C50" s="218" t="s">
        <v>20867</v>
      </c>
      <c r="D50" s="226">
        <v>23360</v>
      </c>
      <c r="E50" s="226">
        <v>2</v>
      </c>
      <c r="F50" s="233">
        <v>1697</v>
      </c>
      <c r="G50" s="226">
        <v>0</v>
      </c>
      <c r="H50" s="233">
        <v>0</v>
      </c>
      <c r="I50" s="226">
        <v>2</v>
      </c>
      <c r="J50" s="234">
        <v>1697</v>
      </c>
      <c r="K50" s="216"/>
    </row>
    <row r="51" spans="1:11" x14ac:dyDescent="0.25">
      <c r="A51" s="217" t="s">
        <v>6077</v>
      </c>
      <c r="B51" s="218" t="s">
        <v>6076</v>
      </c>
      <c r="C51" s="218" t="s">
        <v>20874</v>
      </c>
      <c r="D51" s="226">
        <v>333203.88</v>
      </c>
      <c r="E51" s="226">
        <v>0</v>
      </c>
      <c r="F51" s="233">
        <v>0</v>
      </c>
      <c r="G51" s="226">
        <v>0</v>
      </c>
      <c r="H51" s="233">
        <v>0</v>
      </c>
      <c r="I51" s="226">
        <v>2</v>
      </c>
      <c r="J51" s="234">
        <v>152.88999999999999</v>
      </c>
      <c r="K51" s="216"/>
    </row>
    <row r="52" spans="1:11" x14ac:dyDescent="0.25">
      <c r="A52" s="217" t="s">
        <v>6079</v>
      </c>
      <c r="B52" s="218" t="s">
        <v>6078</v>
      </c>
      <c r="C52" s="218" t="s">
        <v>20867</v>
      </c>
      <c r="D52" s="226">
        <v>1170027</v>
      </c>
      <c r="E52" s="226">
        <v>35</v>
      </c>
      <c r="F52" s="233">
        <v>27810.799999999999</v>
      </c>
      <c r="G52" s="226">
        <v>0</v>
      </c>
      <c r="H52" s="233">
        <v>0</v>
      </c>
      <c r="I52" s="226">
        <v>29</v>
      </c>
      <c r="J52" s="234">
        <v>27598.400000000001</v>
      </c>
      <c r="K52" s="216"/>
    </row>
    <row r="53" spans="1:11" x14ac:dyDescent="0.25">
      <c r="A53" s="217" t="s">
        <v>6083</v>
      </c>
      <c r="B53" s="218" t="s">
        <v>6082</v>
      </c>
      <c r="C53" s="218" t="s">
        <v>20867</v>
      </c>
      <c r="D53" s="226">
        <v>473716</v>
      </c>
      <c r="E53" s="226">
        <v>29</v>
      </c>
      <c r="F53" s="233">
        <v>19581.310000000001</v>
      </c>
      <c r="G53" s="226">
        <v>0</v>
      </c>
      <c r="H53" s="233">
        <v>0</v>
      </c>
      <c r="I53" s="226">
        <v>28</v>
      </c>
      <c r="J53" s="234">
        <v>13347.98</v>
      </c>
      <c r="K53" s="216"/>
    </row>
    <row r="54" spans="1:11" x14ac:dyDescent="0.25">
      <c r="A54" s="217" t="s">
        <v>6085</v>
      </c>
      <c r="B54" s="218" t="s">
        <v>6084</v>
      </c>
      <c r="C54" s="218" t="s">
        <v>20867</v>
      </c>
      <c r="D54" s="226">
        <v>95600</v>
      </c>
      <c r="E54" s="226">
        <v>7</v>
      </c>
      <c r="F54" s="233">
        <v>2986</v>
      </c>
      <c r="G54" s="226">
        <v>0</v>
      </c>
      <c r="H54" s="233">
        <v>0</v>
      </c>
      <c r="I54" s="226">
        <v>7</v>
      </c>
      <c r="J54" s="234">
        <v>2986</v>
      </c>
      <c r="K54" s="216"/>
    </row>
    <row r="55" spans="1:11" x14ac:dyDescent="0.25">
      <c r="A55" s="217" t="s">
        <v>7079</v>
      </c>
      <c r="B55" s="218" t="s">
        <v>7548</v>
      </c>
      <c r="C55" s="218" t="s">
        <v>20873</v>
      </c>
      <c r="D55" s="226">
        <v>13598098</v>
      </c>
      <c r="E55" s="226">
        <v>213</v>
      </c>
      <c r="F55" s="233">
        <v>175908.6</v>
      </c>
      <c r="G55" s="226">
        <v>0</v>
      </c>
      <c r="H55" s="233">
        <v>0</v>
      </c>
      <c r="I55" s="226">
        <v>206</v>
      </c>
      <c r="J55" s="234">
        <v>174252.2</v>
      </c>
      <c r="K55" s="216"/>
    </row>
    <row r="56" spans="1:11" x14ac:dyDescent="0.25">
      <c r="A56" s="217" t="s">
        <v>6087</v>
      </c>
      <c r="B56" s="218" t="s">
        <v>6086</v>
      </c>
      <c r="C56" s="218" t="s">
        <v>20867</v>
      </c>
      <c r="D56" s="226">
        <v>2190329</v>
      </c>
      <c r="E56" s="226">
        <v>114</v>
      </c>
      <c r="F56" s="233">
        <v>36906.550000000003</v>
      </c>
      <c r="G56" s="226">
        <v>0</v>
      </c>
      <c r="H56" s="233">
        <v>0</v>
      </c>
      <c r="I56" s="226">
        <v>93</v>
      </c>
      <c r="J56" s="234">
        <v>35589.85</v>
      </c>
      <c r="K56" s="216"/>
    </row>
    <row r="57" spans="1:11" x14ac:dyDescent="0.25">
      <c r="A57" s="217" t="s">
        <v>6089</v>
      </c>
      <c r="B57" s="218" t="s">
        <v>6088</v>
      </c>
      <c r="C57" s="218" t="s">
        <v>20871</v>
      </c>
      <c r="D57" s="226">
        <v>4798</v>
      </c>
      <c r="E57" s="226">
        <v>2</v>
      </c>
      <c r="F57" s="233">
        <v>507.2</v>
      </c>
      <c r="G57" s="226">
        <v>0</v>
      </c>
      <c r="H57" s="233">
        <v>0</v>
      </c>
      <c r="I57" s="226">
        <v>2</v>
      </c>
      <c r="J57" s="234">
        <v>507.2</v>
      </c>
      <c r="K57" s="216"/>
    </row>
    <row r="58" spans="1:11" x14ac:dyDescent="0.25">
      <c r="A58" s="217" t="s">
        <v>6091</v>
      </c>
      <c r="B58" s="218" t="s">
        <v>6090</v>
      </c>
      <c r="C58" s="218" t="s">
        <v>20867</v>
      </c>
      <c r="D58" s="226">
        <v>1131195</v>
      </c>
      <c r="E58" s="226">
        <v>73</v>
      </c>
      <c r="F58" s="233">
        <v>21180</v>
      </c>
      <c r="G58" s="226">
        <v>0</v>
      </c>
      <c r="H58" s="233">
        <v>0</v>
      </c>
      <c r="I58" s="226">
        <v>39</v>
      </c>
      <c r="J58" s="234">
        <v>19569.8</v>
      </c>
      <c r="K58" s="216"/>
    </row>
    <row r="59" spans="1:11" x14ac:dyDescent="0.25">
      <c r="A59" s="217" t="s">
        <v>6098</v>
      </c>
      <c r="B59" s="218" t="s">
        <v>6097</v>
      </c>
      <c r="C59" s="218" t="s">
        <v>20867</v>
      </c>
      <c r="D59" s="226">
        <v>628005.47</v>
      </c>
      <c r="E59" s="226">
        <v>16</v>
      </c>
      <c r="F59" s="233">
        <v>25721.4</v>
      </c>
      <c r="G59" s="226">
        <v>0</v>
      </c>
      <c r="H59" s="233">
        <v>0</v>
      </c>
      <c r="I59" s="226">
        <v>16</v>
      </c>
      <c r="J59" s="234">
        <v>25721.4</v>
      </c>
      <c r="K59" s="216"/>
    </row>
    <row r="60" spans="1:11" x14ac:dyDescent="0.25">
      <c r="A60" s="217" t="s">
        <v>6099</v>
      </c>
      <c r="B60" s="218" t="s">
        <v>8587</v>
      </c>
      <c r="C60" s="218" t="s">
        <v>20873</v>
      </c>
      <c r="D60" s="226">
        <v>122889</v>
      </c>
      <c r="E60" s="226">
        <v>26</v>
      </c>
      <c r="F60" s="233">
        <v>6186.1</v>
      </c>
      <c r="G60" s="226">
        <v>0</v>
      </c>
      <c r="H60" s="233">
        <v>0</v>
      </c>
      <c r="I60" s="226">
        <v>12</v>
      </c>
      <c r="J60" s="234">
        <v>5753.4</v>
      </c>
      <c r="K60" s="216"/>
    </row>
    <row r="61" spans="1:11" x14ac:dyDescent="0.25">
      <c r="A61" s="217" t="s">
        <v>6101</v>
      </c>
      <c r="B61" s="218" t="s">
        <v>6100</v>
      </c>
      <c r="C61" s="218" t="s">
        <v>20867</v>
      </c>
      <c r="D61" s="226">
        <v>1068818</v>
      </c>
      <c r="E61" s="226">
        <v>8</v>
      </c>
      <c r="F61" s="233">
        <v>17174.349999999999</v>
      </c>
      <c r="G61" s="226">
        <v>0</v>
      </c>
      <c r="H61" s="233">
        <v>0</v>
      </c>
      <c r="I61" s="226">
        <v>8</v>
      </c>
      <c r="J61" s="234">
        <v>17174.349999999999</v>
      </c>
      <c r="K61" s="216"/>
    </row>
    <row r="62" spans="1:11" x14ac:dyDescent="0.25">
      <c r="A62" s="217" t="s">
        <v>6103</v>
      </c>
      <c r="B62" s="218" t="s">
        <v>6102</v>
      </c>
      <c r="C62" s="218" t="s">
        <v>20867</v>
      </c>
      <c r="D62" s="226">
        <v>1694799.46</v>
      </c>
      <c r="E62" s="226">
        <v>73</v>
      </c>
      <c r="F62" s="233">
        <v>27460.5</v>
      </c>
      <c r="G62" s="226">
        <v>0</v>
      </c>
      <c r="H62" s="233">
        <v>0</v>
      </c>
      <c r="I62" s="226">
        <v>60</v>
      </c>
      <c r="J62" s="234">
        <v>26911.35</v>
      </c>
      <c r="K62" s="216"/>
    </row>
    <row r="63" spans="1:11" x14ac:dyDescent="0.25">
      <c r="A63" s="217" t="s">
        <v>6106</v>
      </c>
      <c r="B63" s="218" t="s">
        <v>6105</v>
      </c>
      <c r="C63" s="218" t="s">
        <v>20867</v>
      </c>
      <c r="D63" s="226">
        <v>1270187</v>
      </c>
      <c r="E63" s="226">
        <v>102</v>
      </c>
      <c r="F63" s="233">
        <v>27864.400000000001</v>
      </c>
      <c r="G63" s="226">
        <v>0</v>
      </c>
      <c r="H63" s="233">
        <v>0</v>
      </c>
      <c r="I63" s="226">
        <v>77</v>
      </c>
      <c r="J63" s="234">
        <v>27125.599999999999</v>
      </c>
      <c r="K63" s="216"/>
    </row>
    <row r="64" spans="1:11" x14ac:dyDescent="0.25">
      <c r="A64" s="217" t="s">
        <v>6110</v>
      </c>
      <c r="B64" s="218" t="s">
        <v>6109</v>
      </c>
      <c r="C64" s="218" t="s">
        <v>20871</v>
      </c>
      <c r="D64" s="226">
        <v>1799109</v>
      </c>
      <c r="E64" s="226">
        <v>43</v>
      </c>
      <c r="F64" s="233">
        <v>39095</v>
      </c>
      <c r="G64" s="226">
        <v>0</v>
      </c>
      <c r="H64" s="233">
        <v>0</v>
      </c>
      <c r="I64" s="226">
        <v>39</v>
      </c>
      <c r="J64" s="234">
        <v>38961</v>
      </c>
      <c r="K64" s="216"/>
    </row>
    <row r="65" spans="1:11" x14ac:dyDescent="0.25">
      <c r="A65" s="217" t="s">
        <v>6112</v>
      </c>
      <c r="B65" s="218" t="s">
        <v>6111</v>
      </c>
      <c r="C65" s="218" t="s">
        <v>20867</v>
      </c>
      <c r="D65" s="226">
        <v>2126222</v>
      </c>
      <c r="E65" s="226">
        <v>35</v>
      </c>
      <c r="F65" s="233">
        <v>35070.5</v>
      </c>
      <c r="G65" s="226">
        <v>0</v>
      </c>
      <c r="H65" s="233">
        <v>0</v>
      </c>
      <c r="I65" s="226">
        <v>35</v>
      </c>
      <c r="J65" s="234">
        <v>35070.5</v>
      </c>
      <c r="K65" s="216"/>
    </row>
    <row r="66" spans="1:11" x14ac:dyDescent="0.25">
      <c r="A66" s="217" t="s">
        <v>7081</v>
      </c>
      <c r="B66" s="218" t="s">
        <v>6115</v>
      </c>
      <c r="C66" s="218" t="s">
        <v>20873</v>
      </c>
      <c r="D66" s="226">
        <v>10450372</v>
      </c>
      <c r="E66" s="226">
        <v>128</v>
      </c>
      <c r="F66" s="233">
        <v>98059</v>
      </c>
      <c r="G66" s="226">
        <v>1</v>
      </c>
      <c r="H66" s="233">
        <v>23827.3</v>
      </c>
      <c r="I66" s="226">
        <v>109</v>
      </c>
      <c r="J66" s="234">
        <v>104805.3</v>
      </c>
      <c r="K66" s="216"/>
    </row>
    <row r="67" spans="1:11" x14ac:dyDescent="0.25">
      <c r="A67" s="217" t="s">
        <v>6122</v>
      </c>
      <c r="B67" s="218" t="s">
        <v>6121</v>
      </c>
      <c r="C67" s="218" t="s">
        <v>20867</v>
      </c>
      <c r="D67" s="226">
        <v>1613847</v>
      </c>
      <c r="E67" s="226">
        <v>35</v>
      </c>
      <c r="F67" s="233">
        <v>27877.3</v>
      </c>
      <c r="G67" s="226">
        <v>0</v>
      </c>
      <c r="H67" s="233">
        <v>0</v>
      </c>
      <c r="I67" s="226">
        <v>35</v>
      </c>
      <c r="J67" s="234">
        <v>27877.3</v>
      </c>
      <c r="K67" s="216"/>
    </row>
    <row r="68" spans="1:11" x14ac:dyDescent="0.25">
      <c r="A68" s="217" t="s">
        <v>6124</v>
      </c>
      <c r="B68" s="218" t="s">
        <v>6123</v>
      </c>
      <c r="C68" s="218" t="s">
        <v>20867</v>
      </c>
      <c r="D68" s="226">
        <v>2102416.83</v>
      </c>
      <c r="E68" s="226">
        <v>66</v>
      </c>
      <c r="F68" s="233">
        <v>53916</v>
      </c>
      <c r="G68" s="226">
        <v>0</v>
      </c>
      <c r="H68" s="233">
        <v>0</v>
      </c>
      <c r="I68" s="226">
        <v>63</v>
      </c>
      <c r="J68" s="234">
        <v>53813</v>
      </c>
      <c r="K68" s="216"/>
    </row>
    <row r="69" spans="1:11" x14ac:dyDescent="0.25">
      <c r="A69" s="217" t="s">
        <v>6126</v>
      </c>
      <c r="B69" s="218" t="s">
        <v>6125</v>
      </c>
      <c r="C69" s="218" t="s">
        <v>20867</v>
      </c>
      <c r="D69" s="226">
        <v>1597412</v>
      </c>
      <c r="E69" s="226">
        <v>28</v>
      </c>
      <c r="F69" s="233">
        <v>36194</v>
      </c>
      <c r="G69" s="226">
        <v>0</v>
      </c>
      <c r="H69" s="233">
        <v>0</v>
      </c>
      <c r="I69" s="226">
        <v>27</v>
      </c>
      <c r="J69" s="234">
        <v>36173</v>
      </c>
      <c r="K69" s="216"/>
    </row>
    <row r="70" spans="1:11" x14ac:dyDescent="0.25">
      <c r="A70" s="217" t="s">
        <v>6128</v>
      </c>
      <c r="B70" s="218" t="s">
        <v>6127</v>
      </c>
      <c r="C70" s="218" t="s">
        <v>20867</v>
      </c>
      <c r="D70" s="226">
        <v>3031931</v>
      </c>
      <c r="E70" s="226">
        <v>40</v>
      </c>
      <c r="F70" s="233">
        <v>46802.77</v>
      </c>
      <c r="G70" s="226">
        <v>0</v>
      </c>
      <c r="H70" s="233">
        <v>0</v>
      </c>
      <c r="I70" s="226">
        <v>38</v>
      </c>
      <c r="J70" s="234">
        <v>46659.98</v>
      </c>
      <c r="K70" s="216"/>
    </row>
    <row r="71" spans="1:11" x14ac:dyDescent="0.25">
      <c r="A71" s="217" t="s">
        <v>6130</v>
      </c>
      <c r="B71" s="218" t="s">
        <v>6129</v>
      </c>
      <c r="C71" s="218" t="s">
        <v>20867</v>
      </c>
      <c r="D71" s="226">
        <v>3491818</v>
      </c>
      <c r="E71" s="226">
        <v>50</v>
      </c>
      <c r="F71" s="233">
        <v>55468.63</v>
      </c>
      <c r="G71" s="226">
        <v>0</v>
      </c>
      <c r="H71" s="233">
        <v>0</v>
      </c>
      <c r="I71" s="226">
        <v>46</v>
      </c>
      <c r="J71" s="234">
        <v>55310.53</v>
      </c>
      <c r="K71" s="216"/>
    </row>
    <row r="72" spans="1:11" x14ac:dyDescent="0.25">
      <c r="A72" s="217" t="s">
        <v>6132</v>
      </c>
      <c r="B72" s="218" t="s">
        <v>6131</v>
      </c>
      <c r="C72" s="218" t="s">
        <v>20867</v>
      </c>
      <c r="D72" s="226">
        <v>1454660</v>
      </c>
      <c r="E72" s="226">
        <v>162</v>
      </c>
      <c r="F72" s="233">
        <v>40736</v>
      </c>
      <c r="G72" s="226">
        <v>0</v>
      </c>
      <c r="H72" s="233">
        <v>0</v>
      </c>
      <c r="I72" s="226">
        <v>102</v>
      </c>
      <c r="J72" s="234">
        <v>38674</v>
      </c>
      <c r="K72" s="216"/>
    </row>
    <row r="73" spans="1:11" x14ac:dyDescent="0.25">
      <c r="A73" s="217" t="s">
        <v>6134</v>
      </c>
      <c r="B73" s="218" t="s">
        <v>6133</v>
      </c>
      <c r="C73" s="218" t="s">
        <v>20867</v>
      </c>
      <c r="D73" s="226">
        <v>2465827</v>
      </c>
      <c r="E73" s="226">
        <v>57</v>
      </c>
      <c r="F73" s="233">
        <v>28353</v>
      </c>
      <c r="G73" s="226">
        <v>0</v>
      </c>
      <c r="H73" s="233">
        <v>0</v>
      </c>
      <c r="I73" s="226">
        <v>41</v>
      </c>
      <c r="J73" s="234">
        <v>27714</v>
      </c>
      <c r="K73" s="216"/>
    </row>
    <row r="74" spans="1:11" x14ac:dyDescent="0.25">
      <c r="A74" s="217" t="s">
        <v>6135</v>
      </c>
      <c r="B74" s="218" t="s">
        <v>8588</v>
      </c>
      <c r="C74" s="218" t="s">
        <v>20873</v>
      </c>
      <c r="D74" s="226">
        <v>4699328.7</v>
      </c>
      <c r="E74" s="226">
        <v>168</v>
      </c>
      <c r="F74" s="233">
        <v>107540.77</v>
      </c>
      <c r="G74" s="226">
        <v>0</v>
      </c>
      <c r="H74" s="233">
        <v>0</v>
      </c>
      <c r="I74" s="226">
        <v>167</v>
      </c>
      <c r="J74" s="234">
        <v>107509.91</v>
      </c>
      <c r="K74" s="216"/>
    </row>
    <row r="75" spans="1:11" x14ac:dyDescent="0.25">
      <c r="A75" s="217" t="s">
        <v>6137</v>
      </c>
      <c r="B75" s="218" t="s">
        <v>6136</v>
      </c>
      <c r="C75" s="218" t="s">
        <v>20867</v>
      </c>
      <c r="D75" s="226">
        <v>965703</v>
      </c>
      <c r="E75" s="226">
        <v>38</v>
      </c>
      <c r="F75" s="233">
        <v>33635.1</v>
      </c>
      <c r="G75" s="226">
        <v>0</v>
      </c>
      <c r="H75" s="233">
        <v>0</v>
      </c>
      <c r="I75" s="226">
        <v>35</v>
      </c>
      <c r="J75" s="234">
        <v>33529.300000000003</v>
      </c>
      <c r="K75" s="216"/>
    </row>
    <row r="76" spans="1:11" x14ac:dyDescent="0.25">
      <c r="A76" s="217" t="s">
        <v>6141</v>
      </c>
      <c r="B76" s="218" t="s">
        <v>6140</v>
      </c>
      <c r="C76" s="218" t="s">
        <v>20867</v>
      </c>
      <c r="D76" s="226">
        <v>2460542</v>
      </c>
      <c r="E76" s="226">
        <v>10</v>
      </c>
      <c r="F76" s="233">
        <v>35371.300000000003</v>
      </c>
      <c r="G76" s="226">
        <v>0</v>
      </c>
      <c r="H76" s="233">
        <v>0</v>
      </c>
      <c r="I76" s="226">
        <v>10</v>
      </c>
      <c r="J76" s="234">
        <v>35371.300000000003</v>
      </c>
      <c r="K76" s="216"/>
    </row>
    <row r="77" spans="1:11" x14ac:dyDescent="0.25">
      <c r="A77" s="217" t="s">
        <v>6143</v>
      </c>
      <c r="B77" s="218" t="s">
        <v>6142</v>
      </c>
      <c r="C77" s="218" t="s">
        <v>20867</v>
      </c>
      <c r="D77" s="226">
        <v>472151</v>
      </c>
      <c r="E77" s="226">
        <v>71</v>
      </c>
      <c r="F77" s="233">
        <v>14387.34</v>
      </c>
      <c r="G77" s="226">
        <v>0</v>
      </c>
      <c r="H77" s="233">
        <v>0</v>
      </c>
      <c r="I77" s="226">
        <v>65</v>
      </c>
      <c r="J77" s="234">
        <v>14129.51</v>
      </c>
      <c r="K77" s="216"/>
    </row>
    <row r="78" spans="1:11" x14ac:dyDescent="0.25">
      <c r="A78" s="217" t="s">
        <v>6146</v>
      </c>
      <c r="B78" s="218" t="s">
        <v>6145</v>
      </c>
      <c r="C78" s="218" t="s">
        <v>20867</v>
      </c>
      <c r="D78" s="226">
        <v>47327</v>
      </c>
      <c r="E78" s="226">
        <v>1</v>
      </c>
      <c r="F78" s="233">
        <v>3353.2</v>
      </c>
      <c r="G78" s="226">
        <v>0</v>
      </c>
      <c r="H78" s="233">
        <v>0</v>
      </c>
      <c r="I78" s="226">
        <v>1</v>
      </c>
      <c r="J78" s="234">
        <v>3353.2</v>
      </c>
      <c r="K78" s="216"/>
    </row>
    <row r="79" spans="1:11" x14ac:dyDescent="0.25">
      <c r="A79" s="217" t="s">
        <v>6150</v>
      </c>
      <c r="B79" s="218" t="s">
        <v>6149</v>
      </c>
      <c r="C79" s="218" t="s">
        <v>20867</v>
      </c>
      <c r="D79" s="226">
        <v>3077383</v>
      </c>
      <c r="E79" s="226">
        <v>28</v>
      </c>
      <c r="F79" s="233">
        <v>50679.4</v>
      </c>
      <c r="G79" s="226">
        <v>0</v>
      </c>
      <c r="H79" s="233">
        <v>0</v>
      </c>
      <c r="I79" s="226">
        <v>24</v>
      </c>
      <c r="J79" s="234">
        <v>50679.4</v>
      </c>
      <c r="K79" s="216"/>
    </row>
    <row r="80" spans="1:11" x14ac:dyDescent="0.25">
      <c r="A80" s="217" t="s">
        <v>6153</v>
      </c>
      <c r="B80" s="218" t="s">
        <v>6152</v>
      </c>
      <c r="C80" s="218" t="s">
        <v>20867</v>
      </c>
      <c r="D80" s="226">
        <v>236877</v>
      </c>
      <c r="E80" s="226">
        <v>14</v>
      </c>
      <c r="F80" s="233">
        <v>13532.4</v>
      </c>
      <c r="G80" s="226">
        <v>0</v>
      </c>
      <c r="H80" s="233">
        <v>0</v>
      </c>
      <c r="I80" s="226">
        <v>13</v>
      </c>
      <c r="J80" s="234">
        <v>13516.7</v>
      </c>
      <c r="K80" s="216"/>
    </row>
    <row r="81" spans="1:11" x14ac:dyDescent="0.25">
      <c r="A81" s="217" t="s">
        <v>6159</v>
      </c>
      <c r="B81" s="218" t="s">
        <v>6158</v>
      </c>
      <c r="C81" s="218" t="s">
        <v>20867</v>
      </c>
      <c r="D81" s="226">
        <v>872472</v>
      </c>
      <c r="E81" s="226">
        <v>16</v>
      </c>
      <c r="F81" s="233">
        <v>27011</v>
      </c>
      <c r="G81" s="226">
        <v>0</v>
      </c>
      <c r="H81" s="233">
        <v>0</v>
      </c>
      <c r="I81" s="226">
        <v>16</v>
      </c>
      <c r="J81" s="234">
        <v>27011</v>
      </c>
      <c r="K81" s="216"/>
    </row>
    <row r="82" spans="1:11" x14ac:dyDescent="0.25">
      <c r="A82" s="217" t="s">
        <v>6161</v>
      </c>
      <c r="B82" s="218" t="s">
        <v>6160</v>
      </c>
      <c r="C82" s="218" t="s">
        <v>20867</v>
      </c>
      <c r="D82" s="226">
        <v>1372532.85</v>
      </c>
      <c r="E82" s="226">
        <v>23</v>
      </c>
      <c r="F82" s="233">
        <v>16392</v>
      </c>
      <c r="G82" s="226">
        <v>0</v>
      </c>
      <c r="H82" s="233">
        <v>0</v>
      </c>
      <c r="I82" s="226">
        <v>21</v>
      </c>
      <c r="J82" s="234">
        <v>16317.83</v>
      </c>
      <c r="K82" s="216"/>
    </row>
    <row r="83" spans="1:11" x14ac:dyDescent="0.25">
      <c r="A83" s="217" t="s">
        <v>6163</v>
      </c>
      <c r="B83" s="218" t="s">
        <v>6162</v>
      </c>
      <c r="C83" s="218" t="s">
        <v>20867</v>
      </c>
      <c r="D83" s="226">
        <v>1644523.3</v>
      </c>
      <c r="E83" s="226">
        <v>41</v>
      </c>
      <c r="F83" s="233">
        <v>26332.06</v>
      </c>
      <c r="G83" s="226">
        <v>0</v>
      </c>
      <c r="H83" s="233">
        <v>0</v>
      </c>
      <c r="I83" s="226">
        <v>40</v>
      </c>
      <c r="J83" s="234">
        <v>26242.66</v>
      </c>
      <c r="K83" s="216"/>
    </row>
    <row r="84" spans="1:11" x14ac:dyDescent="0.25">
      <c r="A84" s="217" t="s">
        <v>6165</v>
      </c>
      <c r="B84" s="218" t="s">
        <v>6164</v>
      </c>
      <c r="C84" s="218" t="s">
        <v>20867</v>
      </c>
      <c r="D84" s="226">
        <v>797281</v>
      </c>
      <c r="E84" s="226">
        <v>15</v>
      </c>
      <c r="F84" s="233">
        <v>20643</v>
      </c>
      <c r="G84" s="226">
        <v>0</v>
      </c>
      <c r="H84" s="233">
        <v>0</v>
      </c>
      <c r="I84" s="226">
        <v>15</v>
      </c>
      <c r="J84" s="234">
        <v>20643</v>
      </c>
      <c r="K84" s="216"/>
    </row>
    <row r="85" spans="1:11" x14ac:dyDescent="0.25">
      <c r="A85" s="217" t="s">
        <v>6167</v>
      </c>
      <c r="B85" s="218" t="s">
        <v>6166</v>
      </c>
      <c r="C85" s="218" t="s">
        <v>20871</v>
      </c>
      <c r="D85" s="226">
        <v>6697</v>
      </c>
      <c r="E85" s="226">
        <v>1</v>
      </c>
      <c r="F85" s="233">
        <v>1174</v>
      </c>
      <c r="G85" s="226">
        <v>0</v>
      </c>
      <c r="H85" s="233">
        <v>0</v>
      </c>
      <c r="I85" s="226">
        <v>1</v>
      </c>
      <c r="J85" s="234">
        <v>1174</v>
      </c>
      <c r="K85" s="216"/>
    </row>
    <row r="86" spans="1:11" x14ac:dyDescent="0.25">
      <c r="A86" s="217" t="s">
        <v>6169</v>
      </c>
      <c r="B86" s="218" t="s">
        <v>6168</v>
      </c>
      <c r="C86" s="218" t="s">
        <v>20867</v>
      </c>
      <c r="D86" s="226">
        <v>519060</v>
      </c>
      <c r="E86" s="226">
        <v>11</v>
      </c>
      <c r="F86" s="233">
        <v>10569.61</v>
      </c>
      <c r="G86" s="226">
        <v>0</v>
      </c>
      <c r="H86" s="233">
        <v>0</v>
      </c>
      <c r="I86" s="226">
        <v>11</v>
      </c>
      <c r="J86" s="234">
        <v>10569.61</v>
      </c>
      <c r="K86" s="216"/>
    </row>
    <row r="87" spans="1:11" x14ac:dyDescent="0.25">
      <c r="A87" s="217" t="s">
        <v>6171</v>
      </c>
      <c r="B87" s="218" t="s">
        <v>6170</v>
      </c>
      <c r="C87" s="218" t="s">
        <v>20867</v>
      </c>
      <c r="D87" s="226">
        <v>199692</v>
      </c>
      <c r="E87" s="226">
        <v>1</v>
      </c>
      <c r="F87" s="233">
        <v>5562.2</v>
      </c>
      <c r="G87" s="226">
        <v>0</v>
      </c>
      <c r="H87" s="233">
        <v>0</v>
      </c>
      <c r="I87" s="226">
        <v>1</v>
      </c>
      <c r="J87" s="234">
        <v>5562.2</v>
      </c>
      <c r="K87" s="216"/>
    </row>
    <row r="88" spans="1:11" x14ac:dyDescent="0.25">
      <c r="A88" s="217" t="s">
        <v>6175</v>
      </c>
      <c r="B88" s="218" t="s">
        <v>6174</v>
      </c>
      <c r="C88" s="218" t="s">
        <v>20867</v>
      </c>
      <c r="D88" s="226">
        <v>241390</v>
      </c>
      <c r="E88" s="226">
        <v>6</v>
      </c>
      <c r="F88" s="233">
        <v>7088.95</v>
      </c>
      <c r="G88" s="226">
        <v>0</v>
      </c>
      <c r="H88" s="233">
        <v>0</v>
      </c>
      <c r="I88" s="226">
        <v>6</v>
      </c>
      <c r="J88" s="234">
        <v>7088.95</v>
      </c>
      <c r="K88" s="216"/>
    </row>
    <row r="89" spans="1:11" x14ac:dyDescent="0.25">
      <c r="A89" s="217" t="s">
        <v>6177</v>
      </c>
      <c r="B89" s="218" t="s">
        <v>6176</v>
      </c>
      <c r="C89" s="218" t="s">
        <v>20867</v>
      </c>
      <c r="D89" s="226">
        <v>294169</v>
      </c>
      <c r="E89" s="226">
        <v>21</v>
      </c>
      <c r="F89" s="233">
        <v>14589</v>
      </c>
      <c r="G89" s="226">
        <v>0</v>
      </c>
      <c r="H89" s="233">
        <v>0</v>
      </c>
      <c r="I89" s="226">
        <v>19</v>
      </c>
      <c r="J89" s="234">
        <v>14495</v>
      </c>
      <c r="K89" s="216"/>
    </row>
    <row r="90" spans="1:11" x14ac:dyDescent="0.25">
      <c r="A90" s="217" t="s">
        <v>7764</v>
      </c>
      <c r="B90" s="218" t="s">
        <v>7763</v>
      </c>
      <c r="C90" s="218" t="s">
        <v>20867</v>
      </c>
      <c r="D90" s="226">
        <v>1260607</v>
      </c>
      <c r="E90" s="226">
        <v>24</v>
      </c>
      <c r="F90" s="233">
        <v>28089.7</v>
      </c>
      <c r="G90" s="226">
        <v>0</v>
      </c>
      <c r="H90" s="233">
        <v>0</v>
      </c>
      <c r="I90" s="226">
        <v>23</v>
      </c>
      <c r="J90" s="234">
        <v>28016.2</v>
      </c>
      <c r="K90" s="216"/>
    </row>
    <row r="91" spans="1:11" x14ac:dyDescent="0.25">
      <c r="A91" s="217" t="s">
        <v>7767</v>
      </c>
      <c r="B91" s="218" t="s">
        <v>8589</v>
      </c>
      <c r="C91" s="218" t="s">
        <v>20873</v>
      </c>
      <c r="D91" s="226">
        <v>60595</v>
      </c>
      <c r="E91" s="226">
        <v>6</v>
      </c>
      <c r="F91" s="233">
        <v>2872</v>
      </c>
      <c r="G91" s="226">
        <v>0</v>
      </c>
      <c r="H91" s="233">
        <v>0</v>
      </c>
      <c r="I91" s="226">
        <v>6</v>
      </c>
      <c r="J91" s="234">
        <v>2872</v>
      </c>
      <c r="K91" s="216"/>
    </row>
    <row r="92" spans="1:11" x14ac:dyDescent="0.25">
      <c r="A92" s="217" t="s">
        <v>7769</v>
      </c>
      <c r="B92" s="218" t="s">
        <v>7768</v>
      </c>
      <c r="C92" s="218" t="s">
        <v>20867</v>
      </c>
      <c r="D92" s="226">
        <v>1230521.68</v>
      </c>
      <c r="E92" s="226">
        <v>178</v>
      </c>
      <c r="F92" s="233">
        <v>34021.71</v>
      </c>
      <c r="G92" s="226">
        <v>0</v>
      </c>
      <c r="H92" s="233">
        <v>0</v>
      </c>
      <c r="I92" s="226">
        <v>134</v>
      </c>
      <c r="J92" s="234">
        <v>32895.97</v>
      </c>
      <c r="K92" s="216"/>
    </row>
    <row r="93" spans="1:11" x14ac:dyDescent="0.25">
      <c r="A93" s="217" t="s">
        <v>7772</v>
      </c>
      <c r="B93" s="218" t="s">
        <v>7771</v>
      </c>
      <c r="C93" s="218" t="s">
        <v>20867</v>
      </c>
      <c r="D93" s="226">
        <v>1156925</v>
      </c>
      <c r="E93" s="226">
        <v>92</v>
      </c>
      <c r="F93" s="233">
        <v>23998.7</v>
      </c>
      <c r="G93" s="226">
        <v>0</v>
      </c>
      <c r="H93" s="233">
        <v>0</v>
      </c>
      <c r="I93" s="226">
        <v>60</v>
      </c>
      <c r="J93" s="234">
        <v>22730.1</v>
      </c>
      <c r="K93" s="216"/>
    </row>
    <row r="94" spans="1:11" x14ac:dyDescent="0.25">
      <c r="A94" s="217" t="s">
        <v>7778</v>
      </c>
      <c r="B94" s="218" t="s">
        <v>7777</v>
      </c>
      <c r="C94" s="218" t="s">
        <v>20867</v>
      </c>
      <c r="D94" s="226">
        <v>633836</v>
      </c>
      <c r="E94" s="226">
        <v>87</v>
      </c>
      <c r="F94" s="233">
        <v>32422.57</v>
      </c>
      <c r="G94" s="226">
        <v>0</v>
      </c>
      <c r="H94" s="233">
        <v>0</v>
      </c>
      <c r="I94" s="226">
        <v>77</v>
      </c>
      <c r="J94" s="234">
        <v>30927.16</v>
      </c>
      <c r="K94" s="216"/>
    </row>
    <row r="95" spans="1:11" x14ac:dyDescent="0.25">
      <c r="A95" s="217" t="s">
        <v>7782</v>
      </c>
      <c r="B95" s="218" t="s">
        <v>7781</v>
      </c>
      <c r="C95" s="218" t="s">
        <v>20867</v>
      </c>
      <c r="D95" s="226">
        <v>2251089</v>
      </c>
      <c r="E95" s="226">
        <v>21</v>
      </c>
      <c r="F95" s="233">
        <v>37544.5</v>
      </c>
      <c r="G95" s="226">
        <v>0</v>
      </c>
      <c r="H95" s="233">
        <v>0</v>
      </c>
      <c r="I95" s="226">
        <v>21</v>
      </c>
      <c r="J95" s="234">
        <v>37544.5</v>
      </c>
      <c r="K95" s="216"/>
    </row>
    <row r="96" spans="1:11" x14ac:dyDescent="0.25">
      <c r="A96" s="217" t="s">
        <v>7783</v>
      </c>
      <c r="B96" s="218" t="s">
        <v>8590</v>
      </c>
      <c r="C96" s="218" t="s">
        <v>20873</v>
      </c>
      <c r="D96" s="226">
        <v>21677</v>
      </c>
      <c r="E96" s="226">
        <v>8</v>
      </c>
      <c r="F96" s="233">
        <v>2142.9</v>
      </c>
      <c r="G96" s="226">
        <v>0</v>
      </c>
      <c r="H96" s="233">
        <v>0</v>
      </c>
      <c r="I96" s="226">
        <v>6</v>
      </c>
      <c r="J96" s="234">
        <v>2114.5</v>
      </c>
      <c r="K96" s="216"/>
    </row>
    <row r="97" spans="1:11" x14ac:dyDescent="0.25">
      <c r="A97" s="217" t="s">
        <v>7790</v>
      </c>
      <c r="B97" s="218" t="s">
        <v>8591</v>
      </c>
      <c r="C97" s="218" t="s">
        <v>20873</v>
      </c>
      <c r="D97" s="226">
        <v>2837742</v>
      </c>
      <c r="E97" s="226">
        <v>243</v>
      </c>
      <c r="F97" s="233">
        <v>64942.09</v>
      </c>
      <c r="G97" s="226">
        <v>0</v>
      </c>
      <c r="H97" s="233">
        <v>0</v>
      </c>
      <c r="I97" s="226">
        <v>135</v>
      </c>
      <c r="J97" s="234">
        <v>64870.38</v>
      </c>
      <c r="K97" s="216"/>
    </row>
    <row r="98" spans="1:11" x14ac:dyDescent="0.25">
      <c r="A98" s="217" t="s">
        <v>7792</v>
      </c>
      <c r="B98" s="218" t="s">
        <v>7791</v>
      </c>
      <c r="C98" s="218" t="s">
        <v>20867</v>
      </c>
      <c r="D98" s="226">
        <v>915513</v>
      </c>
      <c r="E98" s="226">
        <v>5</v>
      </c>
      <c r="F98" s="233">
        <v>18949</v>
      </c>
      <c r="G98" s="226">
        <v>0</v>
      </c>
      <c r="H98" s="233">
        <v>0</v>
      </c>
      <c r="I98" s="226">
        <v>4</v>
      </c>
      <c r="J98" s="234">
        <v>18855</v>
      </c>
      <c r="K98" s="216"/>
    </row>
    <row r="99" spans="1:11" x14ac:dyDescent="0.25">
      <c r="A99" s="217" t="s">
        <v>7794</v>
      </c>
      <c r="B99" s="218" t="s">
        <v>7793</v>
      </c>
      <c r="C99" s="218" t="s">
        <v>20867</v>
      </c>
      <c r="D99" s="226">
        <v>518132.15</v>
      </c>
      <c r="E99" s="226">
        <v>19</v>
      </c>
      <c r="F99" s="233">
        <v>28988</v>
      </c>
      <c r="G99" s="226">
        <v>0</v>
      </c>
      <c r="H99" s="233">
        <v>0</v>
      </c>
      <c r="I99" s="226">
        <v>16</v>
      </c>
      <c r="J99" s="234">
        <v>13612</v>
      </c>
      <c r="K99" s="216"/>
    </row>
    <row r="100" spans="1:11" x14ac:dyDescent="0.25">
      <c r="A100" s="217" t="s">
        <v>7797</v>
      </c>
      <c r="B100" s="218" t="s">
        <v>8592</v>
      </c>
      <c r="C100" s="218" t="s">
        <v>20867</v>
      </c>
      <c r="D100" s="226">
        <v>1454127.16</v>
      </c>
      <c r="E100" s="226">
        <v>24</v>
      </c>
      <c r="F100" s="233">
        <v>25124.9</v>
      </c>
      <c r="G100" s="226">
        <v>0</v>
      </c>
      <c r="H100" s="233">
        <v>0</v>
      </c>
      <c r="I100" s="226">
        <v>24</v>
      </c>
      <c r="J100" s="234">
        <v>25124.9</v>
      </c>
      <c r="K100" s="216"/>
    </row>
    <row r="101" spans="1:11" x14ac:dyDescent="0.25">
      <c r="A101" s="217" t="s">
        <v>7799</v>
      </c>
      <c r="B101" s="218" t="s">
        <v>7798</v>
      </c>
      <c r="C101" s="218" t="s">
        <v>20867</v>
      </c>
      <c r="D101" s="226">
        <v>2350364.84</v>
      </c>
      <c r="E101" s="226">
        <v>32</v>
      </c>
      <c r="F101" s="233">
        <v>44724.4</v>
      </c>
      <c r="G101" s="226">
        <v>0</v>
      </c>
      <c r="H101" s="233">
        <v>0</v>
      </c>
      <c r="I101" s="226">
        <v>32</v>
      </c>
      <c r="J101" s="234">
        <v>44724.4</v>
      </c>
      <c r="K101" s="216"/>
    </row>
    <row r="102" spans="1:11" x14ac:dyDescent="0.25">
      <c r="A102" s="217" t="s">
        <v>7803</v>
      </c>
      <c r="B102" s="218" t="s">
        <v>7802</v>
      </c>
      <c r="C102" s="218" t="s">
        <v>20867</v>
      </c>
      <c r="D102" s="226">
        <v>4819772</v>
      </c>
      <c r="E102" s="226">
        <v>80</v>
      </c>
      <c r="F102" s="233">
        <v>57357</v>
      </c>
      <c r="G102" s="226">
        <v>0</v>
      </c>
      <c r="H102" s="233">
        <v>0</v>
      </c>
      <c r="I102" s="226">
        <v>74</v>
      </c>
      <c r="J102" s="234">
        <v>57192</v>
      </c>
      <c r="K102" s="216"/>
    </row>
    <row r="103" spans="1:11" x14ac:dyDescent="0.25">
      <c r="A103" s="217" t="s">
        <v>7805</v>
      </c>
      <c r="B103" s="218" t="s">
        <v>7804</v>
      </c>
      <c r="C103" s="218" t="s">
        <v>20867</v>
      </c>
      <c r="D103" s="226">
        <v>11442</v>
      </c>
      <c r="E103" s="226">
        <v>1</v>
      </c>
      <c r="F103" s="233">
        <v>299</v>
      </c>
      <c r="G103" s="226">
        <v>0</v>
      </c>
      <c r="H103" s="233">
        <v>0</v>
      </c>
      <c r="I103" s="226">
        <v>1</v>
      </c>
      <c r="J103" s="234">
        <v>299</v>
      </c>
      <c r="K103" s="216"/>
    </row>
    <row r="104" spans="1:11" x14ac:dyDescent="0.25">
      <c r="A104" s="217" t="s">
        <v>7808</v>
      </c>
      <c r="B104" s="218" t="s">
        <v>8593</v>
      </c>
      <c r="C104" s="218" t="s">
        <v>20873</v>
      </c>
      <c r="D104" s="226">
        <v>2099804</v>
      </c>
      <c r="E104" s="226">
        <v>33</v>
      </c>
      <c r="F104" s="233">
        <v>48712</v>
      </c>
      <c r="G104" s="226">
        <v>0</v>
      </c>
      <c r="H104" s="233">
        <v>0</v>
      </c>
      <c r="I104" s="226">
        <v>33</v>
      </c>
      <c r="J104" s="234">
        <v>48712</v>
      </c>
      <c r="K104" s="216"/>
    </row>
    <row r="105" spans="1:11" x14ac:dyDescent="0.25">
      <c r="A105" s="217" t="s">
        <v>7819</v>
      </c>
      <c r="B105" s="218" t="s">
        <v>7818</v>
      </c>
      <c r="C105" s="218" t="s">
        <v>20867</v>
      </c>
      <c r="D105" s="226">
        <v>202946</v>
      </c>
      <c r="E105" s="226">
        <v>26</v>
      </c>
      <c r="F105" s="233">
        <v>14030</v>
      </c>
      <c r="G105" s="226">
        <v>0</v>
      </c>
      <c r="H105" s="233">
        <v>0</v>
      </c>
      <c r="I105" s="226">
        <v>22</v>
      </c>
      <c r="J105" s="234">
        <v>13798.1</v>
      </c>
      <c r="K105" s="216"/>
    </row>
    <row r="106" spans="1:11" x14ac:dyDescent="0.25">
      <c r="A106" s="217" t="s">
        <v>7820</v>
      </c>
      <c r="B106" s="218" t="s">
        <v>7969</v>
      </c>
      <c r="C106" s="218" t="s">
        <v>20867</v>
      </c>
      <c r="D106" s="226">
        <v>1795794</v>
      </c>
      <c r="E106" s="226">
        <v>101</v>
      </c>
      <c r="F106" s="233">
        <v>37386.400000000001</v>
      </c>
      <c r="G106" s="226">
        <v>0</v>
      </c>
      <c r="H106" s="233">
        <v>0</v>
      </c>
      <c r="I106" s="226">
        <v>87</v>
      </c>
      <c r="J106" s="234">
        <v>36637.1</v>
      </c>
      <c r="K106" s="216"/>
    </row>
    <row r="107" spans="1:11" x14ac:dyDescent="0.25">
      <c r="A107" s="217" t="s">
        <v>7824</v>
      </c>
      <c r="B107" s="218" t="s">
        <v>7823</v>
      </c>
      <c r="C107" s="218" t="s">
        <v>20871</v>
      </c>
      <c r="D107" s="226">
        <v>443658.9</v>
      </c>
      <c r="E107" s="226">
        <v>5</v>
      </c>
      <c r="F107" s="233">
        <v>31936.15</v>
      </c>
      <c r="G107" s="226">
        <v>0</v>
      </c>
      <c r="H107" s="233">
        <v>0</v>
      </c>
      <c r="I107" s="226">
        <v>5</v>
      </c>
      <c r="J107" s="234">
        <v>31936.15</v>
      </c>
      <c r="K107" s="216"/>
    </row>
    <row r="108" spans="1:11" x14ac:dyDescent="0.25">
      <c r="A108" s="217" t="s">
        <v>7826</v>
      </c>
      <c r="B108" s="218" t="s">
        <v>7825</v>
      </c>
      <c r="C108" s="218" t="s">
        <v>20871</v>
      </c>
      <c r="D108" s="226">
        <v>900965</v>
      </c>
      <c r="E108" s="226">
        <v>5</v>
      </c>
      <c r="F108" s="233">
        <v>12802</v>
      </c>
      <c r="G108" s="226">
        <v>0</v>
      </c>
      <c r="H108" s="233">
        <v>0</v>
      </c>
      <c r="I108" s="226">
        <v>5</v>
      </c>
      <c r="J108" s="234">
        <v>12802</v>
      </c>
      <c r="K108" s="216"/>
    </row>
    <row r="109" spans="1:11" x14ac:dyDescent="0.25">
      <c r="A109" s="217" t="s">
        <v>7830</v>
      </c>
      <c r="B109" s="218" t="s">
        <v>7829</v>
      </c>
      <c r="C109" s="218" t="s">
        <v>20867</v>
      </c>
      <c r="D109" s="226">
        <v>507663</v>
      </c>
      <c r="E109" s="226">
        <v>37</v>
      </c>
      <c r="F109" s="233">
        <v>22903.5</v>
      </c>
      <c r="G109" s="226">
        <v>0</v>
      </c>
      <c r="H109" s="233">
        <v>0</v>
      </c>
      <c r="I109" s="226">
        <v>35</v>
      </c>
      <c r="J109" s="234">
        <v>22825.59</v>
      </c>
      <c r="K109" s="216"/>
    </row>
    <row r="110" spans="1:11" x14ac:dyDescent="0.25">
      <c r="A110" s="217" t="s">
        <v>7832</v>
      </c>
      <c r="B110" s="218" t="s">
        <v>7831</v>
      </c>
      <c r="C110" s="218" t="s">
        <v>20871</v>
      </c>
      <c r="D110" s="226">
        <v>1489801.85</v>
      </c>
      <c r="E110" s="226">
        <v>34</v>
      </c>
      <c r="F110" s="233">
        <v>58629</v>
      </c>
      <c r="G110" s="226">
        <v>0</v>
      </c>
      <c r="H110" s="233">
        <v>0</v>
      </c>
      <c r="I110" s="226">
        <v>32</v>
      </c>
      <c r="J110" s="234">
        <v>58595</v>
      </c>
      <c r="K110" s="216"/>
    </row>
    <row r="111" spans="1:11" x14ac:dyDescent="0.25">
      <c r="A111" s="217" t="s">
        <v>7835</v>
      </c>
      <c r="B111" s="218" t="s">
        <v>7834</v>
      </c>
      <c r="C111" s="218" t="s">
        <v>20867</v>
      </c>
      <c r="D111" s="226">
        <v>2705188</v>
      </c>
      <c r="E111" s="226">
        <v>28</v>
      </c>
      <c r="F111" s="233">
        <v>34670.699999999997</v>
      </c>
      <c r="G111" s="226">
        <v>0</v>
      </c>
      <c r="H111" s="233">
        <v>0</v>
      </c>
      <c r="I111" s="226">
        <v>23</v>
      </c>
      <c r="J111" s="234">
        <v>34476.699999999997</v>
      </c>
      <c r="K111" s="216"/>
    </row>
    <row r="112" spans="1:11" x14ac:dyDescent="0.25">
      <c r="A112" s="217" t="s">
        <v>7839</v>
      </c>
      <c r="B112" s="218" t="s">
        <v>7838</v>
      </c>
      <c r="C112" s="218" t="s">
        <v>20867</v>
      </c>
      <c r="D112" s="226">
        <v>1371256</v>
      </c>
      <c r="E112" s="226">
        <v>28</v>
      </c>
      <c r="F112" s="233">
        <v>35295</v>
      </c>
      <c r="G112" s="226">
        <v>0</v>
      </c>
      <c r="H112" s="233">
        <v>0</v>
      </c>
      <c r="I112" s="226">
        <v>25</v>
      </c>
      <c r="J112" s="234">
        <v>35295</v>
      </c>
      <c r="K112" s="216"/>
    </row>
    <row r="113" spans="1:11" x14ac:dyDescent="0.25">
      <c r="A113" s="217" t="s">
        <v>7848</v>
      </c>
      <c r="B113" s="218" t="s">
        <v>7847</v>
      </c>
      <c r="C113" s="218" t="s">
        <v>20867</v>
      </c>
      <c r="D113" s="226">
        <v>1287752</v>
      </c>
      <c r="E113" s="226">
        <v>41</v>
      </c>
      <c r="F113" s="233">
        <v>29822.2</v>
      </c>
      <c r="G113" s="226">
        <v>0</v>
      </c>
      <c r="H113" s="233">
        <v>0</v>
      </c>
      <c r="I113" s="226">
        <v>35</v>
      </c>
      <c r="J113" s="234">
        <v>29439.599999999999</v>
      </c>
      <c r="K113" s="216"/>
    </row>
    <row r="114" spans="1:11" x14ac:dyDescent="0.25">
      <c r="A114" s="217" t="s">
        <v>7850</v>
      </c>
      <c r="B114" s="218" t="s">
        <v>7849</v>
      </c>
      <c r="C114" s="218" t="s">
        <v>20867</v>
      </c>
      <c r="D114" s="226">
        <v>1021238</v>
      </c>
      <c r="E114" s="226">
        <v>33</v>
      </c>
      <c r="F114" s="233">
        <v>22796.9</v>
      </c>
      <c r="G114" s="226">
        <v>0</v>
      </c>
      <c r="H114" s="233">
        <v>0</v>
      </c>
      <c r="I114" s="226">
        <v>33</v>
      </c>
      <c r="J114" s="234">
        <v>22796.9</v>
      </c>
      <c r="K114" s="216"/>
    </row>
    <row r="115" spans="1:11" x14ac:dyDescent="0.25">
      <c r="A115" s="217" t="s">
        <v>7852</v>
      </c>
      <c r="B115" s="218" t="s">
        <v>7851</v>
      </c>
      <c r="C115" s="218" t="s">
        <v>20867</v>
      </c>
      <c r="D115" s="226">
        <v>1621823</v>
      </c>
      <c r="E115" s="226">
        <v>68</v>
      </c>
      <c r="F115" s="233">
        <v>28234.6</v>
      </c>
      <c r="G115" s="226">
        <v>0</v>
      </c>
      <c r="H115" s="233">
        <v>0</v>
      </c>
      <c r="I115" s="226">
        <v>54</v>
      </c>
      <c r="J115" s="234">
        <v>28234.6</v>
      </c>
      <c r="K115" s="216"/>
    </row>
    <row r="116" spans="1:11" x14ac:dyDescent="0.25">
      <c r="A116" s="217" t="s">
        <v>7856</v>
      </c>
      <c r="B116" s="218" t="s">
        <v>7855</v>
      </c>
      <c r="C116" s="218" t="s">
        <v>20867</v>
      </c>
      <c r="D116" s="226">
        <v>73289</v>
      </c>
      <c r="E116" s="226">
        <v>1</v>
      </c>
      <c r="F116" s="233">
        <v>2801.55</v>
      </c>
      <c r="G116" s="226">
        <v>1</v>
      </c>
      <c r="H116" s="233">
        <v>16153.1</v>
      </c>
      <c r="I116" s="226">
        <v>1</v>
      </c>
      <c r="J116" s="234">
        <v>2801.55</v>
      </c>
      <c r="K116" s="216"/>
    </row>
    <row r="117" spans="1:11" x14ac:dyDescent="0.25">
      <c r="A117" s="217" t="s">
        <v>7857</v>
      </c>
      <c r="B117" s="218" t="s">
        <v>8594</v>
      </c>
      <c r="C117" s="218" t="s">
        <v>20873</v>
      </c>
      <c r="D117" s="226">
        <v>356602</v>
      </c>
      <c r="E117" s="226">
        <v>11</v>
      </c>
      <c r="F117" s="233">
        <v>11337.37</v>
      </c>
      <c r="G117" s="226">
        <v>0</v>
      </c>
      <c r="H117" s="233">
        <v>0</v>
      </c>
      <c r="I117" s="226">
        <v>11</v>
      </c>
      <c r="J117" s="234">
        <v>11337.37</v>
      </c>
      <c r="K117" s="216"/>
    </row>
    <row r="118" spans="1:11" x14ac:dyDescent="0.25">
      <c r="A118" s="217" t="s">
        <v>7859</v>
      </c>
      <c r="B118" s="218" t="s">
        <v>7858</v>
      </c>
      <c r="C118" s="218" t="s">
        <v>20867</v>
      </c>
      <c r="D118" s="226">
        <v>518981.12</v>
      </c>
      <c r="E118" s="226">
        <v>26</v>
      </c>
      <c r="F118" s="233">
        <v>9307.5</v>
      </c>
      <c r="G118" s="226">
        <v>0</v>
      </c>
      <c r="H118" s="233">
        <v>0</v>
      </c>
      <c r="I118" s="226">
        <v>26</v>
      </c>
      <c r="J118" s="234">
        <v>9307.5</v>
      </c>
      <c r="K118" s="216"/>
    </row>
    <row r="119" spans="1:11" x14ac:dyDescent="0.25">
      <c r="A119" s="217" t="s">
        <v>7861</v>
      </c>
      <c r="B119" s="218" t="s">
        <v>7860</v>
      </c>
      <c r="C119" s="218" t="s">
        <v>20867</v>
      </c>
      <c r="D119" s="226">
        <v>2530903</v>
      </c>
      <c r="E119" s="226">
        <v>62</v>
      </c>
      <c r="F119" s="233">
        <v>37453</v>
      </c>
      <c r="G119" s="226">
        <v>0</v>
      </c>
      <c r="H119" s="233">
        <v>0</v>
      </c>
      <c r="I119" s="226">
        <v>55</v>
      </c>
      <c r="J119" s="234">
        <v>36881.5</v>
      </c>
      <c r="K119" s="216"/>
    </row>
    <row r="120" spans="1:11" x14ac:dyDescent="0.25">
      <c r="A120" s="217" t="s">
        <v>7867</v>
      </c>
      <c r="B120" s="218" t="s">
        <v>7866</v>
      </c>
      <c r="C120" s="218" t="s">
        <v>20867</v>
      </c>
      <c r="D120" s="226">
        <v>1021264</v>
      </c>
      <c r="E120" s="226">
        <v>62</v>
      </c>
      <c r="F120" s="233">
        <v>26996.1</v>
      </c>
      <c r="G120" s="226">
        <v>0</v>
      </c>
      <c r="H120" s="233">
        <v>0</v>
      </c>
      <c r="I120" s="226">
        <v>54</v>
      </c>
      <c r="J120" s="234">
        <v>26686.400000000001</v>
      </c>
      <c r="K120" s="216"/>
    </row>
    <row r="121" spans="1:11" x14ac:dyDescent="0.25">
      <c r="A121" s="217" t="s">
        <v>7869</v>
      </c>
      <c r="B121" s="218" t="s">
        <v>7868</v>
      </c>
      <c r="C121" s="218" t="s">
        <v>20867</v>
      </c>
      <c r="D121" s="226">
        <v>2041904</v>
      </c>
      <c r="E121" s="226">
        <v>123</v>
      </c>
      <c r="F121" s="233">
        <v>34261.760000000002</v>
      </c>
      <c r="G121" s="226">
        <v>0</v>
      </c>
      <c r="H121" s="233">
        <v>0</v>
      </c>
      <c r="I121" s="226">
        <v>109</v>
      </c>
      <c r="J121" s="234">
        <v>33698.400000000001</v>
      </c>
      <c r="K121" s="216"/>
    </row>
    <row r="122" spans="1:11" x14ac:dyDescent="0.25">
      <c r="A122" s="217" t="s">
        <v>7871</v>
      </c>
      <c r="B122" s="218" t="s">
        <v>7870</v>
      </c>
      <c r="C122" s="218" t="s">
        <v>20867</v>
      </c>
      <c r="D122" s="226">
        <v>3312088</v>
      </c>
      <c r="E122" s="226">
        <v>24</v>
      </c>
      <c r="F122" s="233">
        <v>56269.3</v>
      </c>
      <c r="G122" s="226">
        <v>0</v>
      </c>
      <c r="H122" s="233">
        <v>0</v>
      </c>
      <c r="I122" s="226">
        <v>24</v>
      </c>
      <c r="J122" s="234">
        <v>56269.3</v>
      </c>
      <c r="K122" s="216"/>
    </row>
    <row r="123" spans="1:11" x14ac:dyDescent="0.25">
      <c r="A123" s="217" t="s">
        <v>7872</v>
      </c>
      <c r="B123" s="218" t="s">
        <v>8595</v>
      </c>
      <c r="C123" s="218" t="s">
        <v>20873</v>
      </c>
      <c r="D123" s="226">
        <v>13300</v>
      </c>
      <c r="E123" s="226">
        <v>2</v>
      </c>
      <c r="F123" s="233">
        <v>2430</v>
      </c>
      <c r="G123" s="226">
        <v>0</v>
      </c>
      <c r="H123" s="233">
        <v>0</v>
      </c>
      <c r="I123" s="226">
        <v>2</v>
      </c>
      <c r="J123" s="234">
        <v>2430</v>
      </c>
      <c r="K123" s="216"/>
    </row>
    <row r="124" spans="1:11" x14ac:dyDescent="0.25">
      <c r="A124" s="217" t="s">
        <v>7873</v>
      </c>
      <c r="B124" s="218" t="s">
        <v>8596</v>
      </c>
      <c r="C124" s="218" t="s">
        <v>20873</v>
      </c>
      <c r="D124" s="226">
        <v>5086371</v>
      </c>
      <c r="E124" s="226">
        <v>48</v>
      </c>
      <c r="F124" s="233">
        <v>76261.84</v>
      </c>
      <c r="G124" s="226">
        <v>0</v>
      </c>
      <c r="H124" s="233">
        <v>0</v>
      </c>
      <c r="I124" s="226">
        <v>43</v>
      </c>
      <c r="J124" s="234">
        <v>74710.33</v>
      </c>
      <c r="K124" s="216"/>
    </row>
    <row r="125" spans="1:11" x14ac:dyDescent="0.25">
      <c r="A125" s="217" t="s">
        <v>7875</v>
      </c>
      <c r="B125" s="218" t="s">
        <v>7874</v>
      </c>
      <c r="C125" s="218" t="s">
        <v>20867</v>
      </c>
      <c r="D125" s="226">
        <v>171679</v>
      </c>
      <c r="E125" s="226">
        <v>13</v>
      </c>
      <c r="F125" s="233">
        <v>8414.7999999999993</v>
      </c>
      <c r="G125" s="226">
        <v>0</v>
      </c>
      <c r="H125" s="233">
        <v>0</v>
      </c>
      <c r="I125" s="226">
        <v>13</v>
      </c>
      <c r="J125" s="234">
        <v>8414.7999999999993</v>
      </c>
      <c r="K125" s="216"/>
    </row>
    <row r="126" spans="1:11" x14ac:dyDescent="0.25">
      <c r="A126" s="217" t="s">
        <v>7877</v>
      </c>
      <c r="B126" s="218" t="s">
        <v>7876</v>
      </c>
      <c r="C126" s="218" t="s">
        <v>20867</v>
      </c>
      <c r="D126" s="226">
        <v>4697661</v>
      </c>
      <c r="E126" s="226">
        <v>37</v>
      </c>
      <c r="F126" s="233">
        <v>68581.2</v>
      </c>
      <c r="G126" s="226">
        <v>0</v>
      </c>
      <c r="H126" s="233">
        <v>0</v>
      </c>
      <c r="I126" s="226">
        <v>37</v>
      </c>
      <c r="J126" s="234">
        <v>68581.2</v>
      </c>
      <c r="K126" s="216"/>
    </row>
    <row r="127" spans="1:11" x14ac:dyDescent="0.25">
      <c r="A127" s="217" t="s">
        <v>7878</v>
      </c>
      <c r="B127" s="218" t="s">
        <v>8597</v>
      </c>
      <c r="C127" s="218" t="s">
        <v>20867</v>
      </c>
      <c r="D127" s="226">
        <v>2404932.17</v>
      </c>
      <c r="E127" s="226">
        <v>84</v>
      </c>
      <c r="F127" s="233">
        <v>36233.47</v>
      </c>
      <c r="G127" s="226">
        <v>0</v>
      </c>
      <c r="H127" s="233">
        <v>0</v>
      </c>
      <c r="I127" s="226">
        <v>64</v>
      </c>
      <c r="J127" s="234">
        <v>35822.230000000003</v>
      </c>
      <c r="K127" s="216"/>
    </row>
    <row r="128" spans="1:11" x14ac:dyDescent="0.25">
      <c r="A128" s="217" t="s">
        <v>7879</v>
      </c>
      <c r="B128" s="218" t="s">
        <v>8598</v>
      </c>
      <c r="C128" s="218" t="s">
        <v>20871</v>
      </c>
      <c r="D128" s="226">
        <v>120870</v>
      </c>
      <c r="E128" s="226">
        <v>6</v>
      </c>
      <c r="F128" s="233">
        <v>5915</v>
      </c>
      <c r="G128" s="226">
        <v>0</v>
      </c>
      <c r="H128" s="233">
        <v>0</v>
      </c>
      <c r="I128" s="226">
        <v>6</v>
      </c>
      <c r="J128" s="234">
        <v>5915</v>
      </c>
      <c r="K128" s="216"/>
    </row>
    <row r="129" spans="1:11" x14ac:dyDescent="0.25">
      <c r="A129" s="217" t="s">
        <v>7881</v>
      </c>
      <c r="B129" s="218" t="s">
        <v>7880</v>
      </c>
      <c r="C129" s="218" t="s">
        <v>20867</v>
      </c>
      <c r="D129" s="226">
        <v>292812</v>
      </c>
      <c r="E129" s="226">
        <v>10</v>
      </c>
      <c r="F129" s="233">
        <v>15522</v>
      </c>
      <c r="G129" s="226">
        <v>0</v>
      </c>
      <c r="H129" s="233">
        <v>0</v>
      </c>
      <c r="I129" s="226">
        <v>10</v>
      </c>
      <c r="J129" s="234">
        <v>15522</v>
      </c>
      <c r="K129" s="216"/>
    </row>
    <row r="130" spans="1:11" x14ac:dyDescent="0.25">
      <c r="A130" s="217" t="s">
        <v>7887</v>
      </c>
      <c r="B130" s="218" t="s">
        <v>7886</v>
      </c>
      <c r="C130" s="218" t="s">
        <v>20867</v>
      </c>
      <c r="D130" s="226">
        <v>1502621</v>
      </c>
      <c r="E130" s="226">
        <v>59</v>
      </c>
      <c r="F130" s="233">
        <v>31543.02</v>
      </c>
      <c r="G130" s="226">
        <v>0</v>
      </c>
      <c r="H130" s="233">
        <v>0</v>
      </c>
      <c r="I130" s="226">
        <v>56</v>
      </c>
      <c r="J130" s="234">
        <v>31405.19</v>
      </c>
      <c r="K130" s="216"/>
    </row>
    <row r="131" spans="1:11" x14ac:dyDescent="0.25">
      <c r="A131" s="217" t="s">
        <v>7889</v>
      </c>
      <c r="B131" s="218" t="s">
        <v>7888</v>
      </c>
      <c r="C131" s="218" t="s">
        <v>20867</v>
      </c>
      <c r="D131" s="226">
        <v>2234067.86</v>
      </c>
      <c r="E131" s="226">
        <v>74</v>
      </c>
      <c r="F131" s="233">
        <v>25847.599999999999</v>
      </c>
      <c r="G131" s="226">
        <v>0</v>
      </c>
      <c r="H131" s="233">
        <v>0</v>
      </c>
      <c r="I131" s="226">
        <v>65</v>
      </c>
      <c r="J131" s="234">
        <v>25447.5</v>
      </c>
      <c r="K131" s="216"/>
    </row>
    <row r="132" spans="1:11" x14ac:dyDescent="0.25">
      <c r="A132" s="217" t="s">
        <v>7891</v>
      </c>
      <c r="B132" s="218" t="s">
        <v>7890</v>
      </c>
      <c r="C132" s="218" t="s">
        <v>20867</v>
      </c>
      <c r="D132" s="226">
        <v>2780237</v>
      </c>
      <c r="E132" s="226">
        <v>24</v>
      </c>
      <c r="F132" s="233">
        <v>29020.15</v>
      </c>
      <c r="G132" s="226">
        <v>0</v>
      </c>
      <c r="H132" s="233">
        <v>0</v>
      </c>
      <c r="I132" s="226">
        <v>24</v>
      </c>
      <c r="J132" s="234">
        <v>29020.15</v>
      </c>
      <c r="K132" s="216"/>
    </row>
    <row r="133" spans="1:11" x14ac:dyDescent="0.25">
      <c r="A133" s="217" t="s">
        <v>7892</v>
      </c>
      <c r="B133" s="218" t="s">
        <v>8599</v>
      </c>
      <c r="C133" s="218" t="s">
        <v>20873</v>
      </c>
      <c r="D133" s="226">
        <v>563769</v>
      </c>
      <c r="E133" s="226">
        <v>21</v>
      </c>
      <c r="F133" s="233">
        <v>11689.5</v>
      </c>
      <c r="G133" s="226">
        <v>2</v>
      </c>
      <c r="H133" s="233">
        <v>27635</v>
      </c>
      <c r="I133" s="226">
        <v>16</v>
      </c>
      <c r="J133" s="234">
        <v>39082.300000000003</v>
      </c>
      <c r="K133" s="216"/>
    </row>
    <row r="134" spans="1:11" x14ac:dyDescent="0.25">
      <c r="A134" s="217" t="s">
        <v>7894</v>
      </c>
      <c r="B134" s="218" t="s">
        <v>7893</v>
      </c>
      <c r="C134" s="218" t="s">
        <v>20867</v>
      </c>
      <c r="D134" s="226">
        <v>920137</v>
      </c>
      <c r="E134" s="226">
        <v>35</v>
      </c>
      <c r="F134" s="233">
        <v>20700.5</v>
      </c>
      <c r="G134" s="226">
        <v>0</v>
      </c>
      <c r="H134" s="233">
        <v>0</v>
      </c>
      <c r="I134" s="226">
        <v>30</v>
      </c>
      <c r="J134" s="234">
        <v>20484.3</v>
      </c>
      <c r="K134" s="216"/>
    </row>
    <row r="135" spans="1:11" x14ac:dyDescent="0.25">
      <c r="A135" s="217" t="s">
        <v>7896</v>
      </c>
      <c r="B135" s="218" t="s">
        <v>7895</v>
      </c>
      <c r="C135" s="218" t="s">
        <v>20867</v>
      </c>
      <c r="D135" s="226">
        <v>2250744</v>
      </c>
      <c r="E135" s="226">
        <v>75</v>
      </c>
      <c r="F135" s="233">
        <v>34000</v>
      </c>
      <c r="G135" s="226">
        <v>0</v>
      </c>
      <c r="H135" s="233">
        <v>0</v>
      </c>
      <c r="I135" s="226">
        <v>63</v>
      </c>
      <c r="J135" s="234">
        <v>33531.89</v>
      </c>
      <c r="K135" s="216"/>
    </row>
    <row r="136" spans="1:11" x14ac:dyDescent="0.25">
      <c r="A136" s="217" t="s">
        <v>7897</v>
      </c>
      <c r="B136" s="218" t="s">
        <v>8600</v>
      </c>
      <c r="C136" s="218" t="s">
        <v>20873</v>
      </c>
      <c r="D136" s="226">
        <v>1237122</v>
      </c>
      <c r="E136" s="226">
        <v>56</v>
      </c>
      <c r="F136" s="233">
        <v>30751.9</v>
      </c>
      <c r="G136" s="226">
        <v>1</v>
      </c>
      <c r="H136" s="233">
        <v>13695.7</v>
      </c>
      <c r="I136" s="226">
        <v>54</v>
      </c>
      <c r="J136" s="234">
        <v>30479.9</v>
      </c>
      <c r="K136" s="216"/>
    </row>
    <row r="137" spans="1:11" x14ac:dyDescent="0.25">
      <c r="A137" s="217" t="s">
        <v>7899</v>
      </c>
      <c r="B137" s="218" t="s">
        <v>7898</v>
      </c>
      <c r="C137" s="218" t="s">
        <v>20867</v>
      </c>
      <c r="D137" s="226">
        <v>1635884</v>
      </c>
      <c r="E137" s="226">
        <v>121</v>
      </c>
      <c r="F137" s="233">
        <v>36769.699999999997</v>
      </c>
      <c r="G137" s="226">
        <v>0</v>
      </c>
      <c r="H137" s="233">
        <v>0</v>
      </c>
      <c r="I137" s="226">
        <v>116</v>
      </c>
      <c r="J137" s="234">
        <v>36577.199999999997</v>
      </c>
      <c r="K137" s="216"/>
    </row>
    <row r="138" spans="1:11" x14ac:dyDescent="0.25">
      <c r="A138" s="217" t="s">
        <v>7902</v>
      </c>
      <c r="B138" s="218" t="s">
        <v>7965</v>
      </c>
      <c r="C138" s="218" t="s">
        <v>20873</v>
      </c>
      <c r="D138" s="226">
        <v>3793621</v>
      </c>
      <c r="E138" s="226">
        <v>39</v>
      </c>
      <c r="F138" s="233">
        <v>73217</v>
      </c>
      <c r="G138" s="226">
        <v>0</v>
      </c>
      <c r="H138" s="233">
        <v>0</v>
      </c>
      <c r="I138" s="226">
        <v>39</v>
      </c>
      <c r="J138" s="234">
        <v>73217</v>
      </c>
      <c r="K138" s="216"/>
    </row>
    <row r="139" spans="1:11" x14ac:dyDescent="0.25">
      <c r="A139" s="217" t="s">
        <v>7906</v>
      </c>
      <c r="B139" s="218" t="s">
        <v>7905</v>
      </c>
      <c r="C139" s="218" t="s">
        <v>20867</v>
      </c>
      <c r="D139" s="226">
        <v>868561</v>
      </c>
      <c r="E139" s="226">
        <v>33</v>
      </c>
      <c r="F139" s="233">
        <v>19336.169999999998</v>
      </c>
      <c r="G139" s="226">
        <v>0</v>
      </c>
      <c r="H139" s="233">
        <v>0</v>
      </c>
      <c r="I139" s="226">
        <v>28</v>
      </c>
      <c r="J139" s="234">
        <v>19184.75</v>
      </c>
      <c r="K139" s="216"/>
    </row>
    <row r="140" spans="1:11" x14ac:dyDescent="0.25">
      <c r="A140" s="217" t="s">
        <v>8982</v>
      </c>
      <c r="B140" s="218" t="s">
        <v>7907</v>
      </c>
      <c r="C140" s="218" t="s">
        <v>20867</v>
      </c>
      <c r="D140" s="226">
        <v>1341987</v>
      </c>
      <c r="E140" s="226">
        <v>31</v>
      </c>
      <c r="F140" s="233">
        <v>23434</v>
      </c>
      <c r="G140" s="226">
        <v>0</v>
      </c>
      <c r="H140" s="233">
        <v>0</v>
      </c>
      <c r="I140" s="226">
        <v>27</v>
      </c>
      <c r="J140" s="234">
        <v>23285</v>
      </c>
      <c r="K140" s="216"/>
    </row>
    <row r="141" spans="1:11" x14ac:dyDescent="0.25">
      <c r="A141" s="217" t="s">
        <v>5341</v>
      </c>
      <c r="B141" s="218" t="s">
        <v>5340</v>
      </c>
      <c r="C141" s="218" t="s">
        <v>20867</v>
      </c>
      <c r="D141" s="226">
        <v>1046282</v>
      </c>
      <c r="E141" s="226">
        <v>9</v>
      </c>
      <c r="F141" s="233">
        <v>19490.88</v>
      </c>
      <c r="G141" s="226">
        <v>0</v>
      </c>
      <c r="H141" s="233">
        <v>0</v>
      </c>
      <c r="I141" s="226">
        <v>9</v>
      </c>
      <c r="J141" s="234">
        <v>19490.88</v>
      </c>
      <c r="K141" s="216"/>
    </row>
    <row r="142" spans="1:11" x14ac:dyDescent="0.25">
      <c r="A142" s="217" t="s">
        <v>7083</v>
      </c>
      <c r="B142" s="218" t="s">
        <v>5527</v>
      </c>
      <c r="C142" s="218" t="s">
        <v>20873</v>
      </c>
      <c r="D142" s="226">
        <v>7031219</v>
      </c>
      <c r="E142" s="226">
        <v>156</v>
      </c>
      <c r="F142" s="233">
        <v>96802.03</v>
      </c>
      <c r="G142" s="226">
        <v>0</v>
      </c>
      <c r="H142" s="233">
        <v>0</v>
      </c>
      <c r="I142" s="226">
        <v>149</v>
      </c>
      <c r="J142" s="234">
        <v>96451.56</v>
      </c>
      <c r="K142" s="216"/>
    </row>
    <row r="143" spans="1:11" x14ac:dyDescent="0.25">
      <c r="A143" s="217" t="s">
        <v>5348</v>
      </c>
      <c r="B143" s="218" t="s">
        <v>5347</v>
      </c>
      <c r="C143" s="218" t="s">
        <v>20871</v>
      </c>
      <c r="D143" s="226">
        <v>231313</v>
      </c>
      <c r="E143" s="226">
        <v>2</v>
      </c>
      <c r="F143" s="233">
        <v>13169</v>
      </c>
      <c r="G143" s="226">
        <v>0</v>
      </c>
      <c r="H143" s="233">
        <v>0</v>
      </c>
      <c r="I143" s="226">
        <v>2</v>
      </c>
      <c r="J143" s="234">
        <v>13169</v>
      </c>
      <c r="K143" s="216"/>
    </row>
    <row r="144" spans="1:11" x14ac:dyDescent="0.25">
      <c r="A144" s="217" t="s">
        <v>5352</v>
      </c>
      <c r="B144" s="218" t="s">
        <v>5351</v>
      </c>
      <c r="C144" s="218" t="s">
        <v>20867</v>
      </c>
      <c r="D144" s="226">
        <v>161620</v>
      </c>
      <c r="E144" s="226">
        <v>4</v>
      </c>
      <c r="F144" s="233">
        <v>6864.4</v>
      </c>
      <c r="G144" s="226">
        <v>0</v>
      </c>
      <c r="H144" s="233">
        <v>0</v>
      </c>
      <c r="I144" s="226">
        <v>4</v>
      </c>
      <c r="J144" s="234">
        <v>6864.4</v>
      </c>
      <c r="K144" s="216"/>
    </row>
    <row r="145" spans="1:11" x14ac:dyDescent="0.25">
      <c r="A145" s="217" t="s">
        <v>5354</v>
      </c>
      <c r="B145" s="218" t="s">
        <v>5353</v>
      </c>
      <c r="C145" s="218" t="s">
        <v>20867</v>
      </c>
      <c r="D145" s="226">
        <v>554796</v>
      </c>
      <c r="E145" s="226">
        <v>19</v>
      </c>
      <c r="F145" s="233">
        <v>22181.599999999999</v>
      </c>
      <c r="G145" s="226">
        <v>0</v>
      </c>
      <c r="H145" s="233">
        <v>0</v>
      </c>
      <c r="I145" s="226">
        <v>16</v>
      </c>
      <c r="J145" s="234">
        <v>21679.5</v>
      </c>
      <c r="K145" s="216"/>
    </row>
    <row r="146" spans="1:11" x14ac:dyDescent="0.25">
      <c r="A146" s="217" t="s">
        <v>5357</v>
      </c>
      <c r="B146" s="218" t="s">
        <v>8604</v>
      </c>
      <c r="C146" s="218" t="s">
        <v>20873</v>
      </c>
      <c r="D146" s="226">
        <v>445026</v>
      </c>
      <c r="E146" s="226">
        <v>29</v>
      </c>
      <c r="F146" s="233">
        <v>51054.03</v>
      </c>
      <c r="G146" s="226">
        <v>0</v>
      </c>
      <c r="H146" s="233">
        <v>0</v>
      </c>
      <c r="I146" s="226">
        <v>25</v>
      </c>
      <c r="J146" s="234">
        <v>20076.325700000001</v>
      </c>
      <c r="K146" s="216"/>
    </row>
    <row r="147" spans="1:11" x14ac:dyDescent="0.25">
      <c r="A147" s="217" t="s">
        <v>5362</v>
      </c>
      <c r="B147" s="218" t="s">
        <v>5361</v>
      </c>
      <c r="C147" s="218" t="s">
        <v>20867</v>
      </c>
      <c r="D147" s="226">
        <v>171780</v>
      </c>
      <c r="E147" s="226">
        <v>9</v>
      </c>
      <c r="F147" s="233">
        <v>8164</v>
      </c>
      <c r="G147" s="226">
        <v>0</v>
      </c>
      <c r="H147" s="233">
        <v>0</v>
      </c>
      <c r="I147" s="226">
        <v>9</v>
      </c>
      <c r="J147" s="234">
        <v>8164</v>
      </c>
      <c r="K147" s="216"/>
    </row>
    <row r="148" spans="1:11" x14ac:dyDescent="0.25">
      <c r="A148" s="217" t="s">
        <v>5364</v>
      </c>
      <c r="B148" s="218" t="s">
        <v>5363</v>
      </c>
      <c r="C148" s="218" t="s">
        <v>20867</v>
      </c>
      <c r="D148" s="226">
        <v>1259728.6499999999</v>
      </c>
      <c r="E148" s="226">
        <v>27</v>
      </c>
      <c r="F148" s="233">
        <v>18301.5</v>
      </c>
      <c r="G148" s="226">
        <v>0</v>
      </c>
      <c r="H148" s="233">
        <v>0</v>
      </c>
      <c r="I148" s="226">
        <v>20</v>
      </c>
      <c r="J148" s="234">
        <v>17579.599999999999</v>
      </c>
      <c r="K148" s="216"/>
    </row>
    <row r="149" spans="1:11" x14ac:dyDescent="0.25">
      <c r="A149" s="217" t="s">
        <v>5371</v>
      </c>
      <c r="B149" s="218" t="s">
        <v>8605</v>
      </c>
      <c r="C149" s="218" t="s">
        <v>20873</v>
      </c>
      <c r="D149" s="226">
        <v>549825</v>
      </c>
      <c r="E149" s="226">
        <v>5</v>
      </c>
      <c r="F149" s="233">
        <v>21235.1</v>
      </c>
      <c r="G149" s="226">
        <v>0</v>
      </c>
      <c r="H149" s="233">
        <v>0</v>
      </c>
      <c r="I149" s="226">
        <v>5</v>
      </c>
      <c r="J149" s="234">
        <v>21235.1</v>
      </c>
      <c r="K149" s="216"/>
    </row>
    <row r="150" spans="1:11" x14ac:dyDescent="0.25">
      <c r="A150" s="217" t="s">
        <v>5373</v>
      </c>
      <c r="B150" s="218" t="s">
        <v>5372</v>
      </c>
      <c r="C150" s="218" t="s">
        <v>20867</v>
      </c>
      <c r="D150" s="226">
        <v>8300</v>
      </c>
      <c r="E150" s="226">
        <v>1</v>
      </c>
      <c r="F150" s="233">
        <v>364.8</v>
      </c>
      <c r="G150" s="226">
        <v>0</v>
      </c>
      <c r="H150" s="233">
        <v>0</v>
      </c>
      <c r="I150" s="226">
        <v>1</v>
      </c>
      <c r="J150" s="234">
        <v>364.8</v>
      </c>
      <c r="K150" s="216"/>
    </row>
    <row r="151" spans="1:11" x14ac:dyDescent="0.25">
      <c r="A151" s="217" t="s">
        <v>5374</v>
      </c>
      <c r="B151" s="218" t="s">
        <v>8606</v>
      </c>
      <c r="C151" s="218" t="s">
        <v>20867</v>
      </c>
      <c r="D151" s="226">
        <v>322564</v>
      </c>
      <c r="E151" s="226">
        <v>2</v>
      </c>
      <c r="F151" s="233">
        <v>9820.9</v>
      </c>
      <c r="G151" s="226">
        <v>0</v>
      </c>
      <c r="H151" s="233">
        <v>0</v>
      </c>
      <c r="I151" s="226">
        <v>2</v>
      </c>
      <c r="J151" s="234">
        <v>9820.9</v>
      </c>
      <c r="K151" s="216"/>
    </row>
    <row r="152" spans="1:11" x14ac:dyDescent="0.25">
      <c r="A152" s="217" t="s">
        <v>5378</v>
      </c>
      <c r="B152" s="218" t="s">
        <v>5377</v>
      </c>
      <c r="C152" s="218" t="s">
        <v>20867</v>
      </c>
      <c r="D152" s="226">
        <v>359631.8</v>
      </c>
      <c r="E152" s="226">
        <v>49</v>
      </c>
      <c r="F152" s="233">
        <v>21391</v>
      </c>
      <c r="G152" s="226">
        <v>0</v>
      </c>
      <c r="H152" s="233">
        <v>0</v>
      </c>
      <c r="I152" s="226">
        <v>35</v>
      </c>
      <c r="J152" s="234">
        <v>21101</v>
      </c>
      <c r="K152" s="216"/>
    </row>
    <row r="153" spans="1:11" x14ac:dyDescent="0.25">
      <c r="A153" s="217" t="s">
        <v>5381</v>
      </c>
      <c r="B153" s="218" t="s">
        <v>5380</v>
      </c>
      <c r="C153" s="218" t="s">
        <v>20867</v>
      </c>
      <c r="D153" s="226">
        <v>512614</v>
      </c>
      <c r="E153" s="226">
        <v>100</v>
      </c>
      <c r="F153" s="233">
        <v>18410.29</v>
      </c>
      <c r="G153" s="226">
        <v>0</v>
      </c>
      <c r="H153" s="233">
        <v>0</v>
      </c>
      <c r="I153" s="226">
        <v>77</v>
      </c>
      <c r="J153" s="234">
        <v>17075</v>
      </c>
      <c r="K153" s="216"/>
    </row>
    <row r="154" spans="1:11" x14ac:dyDescent="0.25">
      <c r="A154" s="217" t="s">
        <v>5385</v>
      </c>
      <c r="B154" s="218" t="s">
        <v>5384</v>
      </c>
      <c r="C154" s="218" t="s">
        <v>20867</v>
      </c>
      <c r="D154" s="226">
        <v>1166171</v>
      </c>
      <c r="E154" s="226">
        <v>14</v>
      </c>
      <c r="F154" s="233">
        <v>29313.200000000001</v>
      </c>
      <c r="G154" s="226">
        <v>0</v>
      </c>
      <c r="H154" s="233">
        <v>0</v>
      </c>
      <c r="I154" s="226">
        <v>14</v>
      </c>
      <c r="J154" s="234">
        <v>29313.200000000001</v>
      </c>
      <c r="K154" s="216"/>
    </row>
    <row r="155" spans="1:11" x14ac:dyDescent="0.25">
      <c r="A155" s="217" t="s">
        <v>5387</v>
      </c>
      <c r="B155" s="218" t="s">
        <v>5386</v>
      </c>
      <c r="C155" s="218" t="s">
        <v>20867</v>
      </c>
      <c r="D155" s="226">
        <v>46572</v>
      </c>
      <c r="E155" s="226">
        <v>1</v>
      </c>
      <c r="F155" s="233">
        <v>2024</v>
      </c>
      <c r="G155" s="226">
        <v>0</v>
      </c>
      <c r="H155" s="233">
        <v>0</v>
      </c>
      <c r="I155" s="226">
        <v>1</v>
      </c>
      <c r="J155" s="234">
        <v>2024</v>
      </c>
      <c r="K155" s="216"/>
    </row>
    <row r="156" spans="1:11" x14ac:dyDescent="0.25">
      <c r="A156" s="217" t="s">
        <v>5389</v>
      </c>
      <c r="B156" s="218" t="s">
        <v>5388</v>
      </c>
      <c r="C156" s="218" t="s">
        <v>20867</v>
      </c>
      <c r="D156" s="226">
        <v>1186022.8400000001</v>
      </c>
      <c r="E156" s="226">
        <v>32</v>
      </c>
      <c r="F156" s="233">
        <v>19982.61</v>
      </c>
      <c r="G156" s="226">
        <v>1</v>
      </c>
      <c r="H156" s="233">
        <v>15394.47</v>
      </c>
      <c r="I156" s="226">
        <v>32</v>
      </c>
      <c r="J156" s="234">
        <v>35346.449999999997</v>
      </c>
      <c r="K156" s="216"/>
    </row>
    <row r="157" spans="1:11" x14ac:dyDescent="0.25">
      <c r="A157" s="217" t="s">
        <v>5391</v>
      </c>
      <c r="B157" s="218" t="s">
        <v>5390</v>
      </c>
      <c r="C157" s="218" t="s">
        <v>20871</v>
      </c>
      <c r="D157" s="226">
        <v>2112623</v>
      </c>
      <c r="E157" s="226">
        <v>30</v>
      </c>
      <c r="F157" s="233">
        <v>35266.559999999998</v>
      </c>
      <c r="G157" s="226">
        <v>0</v>
      </c>
      <c r="H157" s="233">
        <v>0</v>
      </c>
      <c r="I157" s="226">
        <v>27</v>
      </c>
      <c r="J157" s="234">
        <v>35090.379999999997</v>
      </c>
      <c r="K157" s="216"/>
    </row>
    <row r="158" spans="1:11" x14ac:dyDescent="0.25">
      <c r="A158" s="217" t="s">
        <v>5393</v>
      </c>
      <c r="B158" s="218" t="s">
        <v>5392</v>
      </c>
      <c r="C158" s="218" t="s">
        <v>20867</v>
      </c>
      <c r="D158" s="226">
        <v>629660</v>
      </c>
      <c r="E158" s="226">
        <v>41</v>
      </c>
      <c r="F158" s="233">
        <v>12429.57</v>
      </c>
      <c r="G158" s="226">
        <v>0</v>
      </c>
      <c r="H158" s="233">
        <v>0</v>
      </c>
      <c r="I158" s="226">
        <v>36</v>
      </c>
      <c r="J158" s="234">
        <v>12351.19</v>
      </c>
      <c r="K158" s="216"/>
    </row>
    <row r="159" spans="1:11" x14ac:dyDescent="0.25">
      <c r="A159" s="217" t="s">
        <v>5397</v>
      </c>
      <c r="B159" s="218" t="s">
        <v>5396</v>
      </c>
      <c r="C159" s="218" t="s">
        <v>20867</v>
      </c>
      <c r="D159" s="226">
        <v>1723236</v>
      </c>
      <c r="E159" s="226">
        <v>55</v>
      </c>
      <c r="F159" s="233">
        <v>26492</v>
      </c>
      <c r="G159" s="226">
        <v>0</v>
      </c>
      <c r="H159" s="233">
        <v>0</v>
      </c>
      <c r="I159" s="226">
        <v>45</v>
      </c>
      <c r="J159" s="234">
        <v>26049</v>
      </c>
      <c r="K159" s="216"/>
    </row>
    <row r="160" spans="1:11" x14ac:dyDescent="0.25">
      <c r="A160" s="217" t="s">
        <v>5400</v>
      </c>
      <c r="B160" s="218" t="s">
        <v>8607</v>
      </c>
      <c r="C160" s="218" t="s">
        <v>20873</v>
      </c>
      <c r="D160" s="226">
        <v>549773</v>
      </c>
      <c r="E160" s="226">
        <v>58</v>
      </c>
      <c r="F160" s="233">
        <v>14305.63</v>
      </c>
      <c r="G160" s="226">
        <v>0</v>
      </c>
      <c r="H160" s="233">
        <v>0</v>
      </c>
      <c r="I160" s="226">
        <v>41</v>
      </c>
      <c r="J160" s="234">
        <v>13789.53</v>
      </c>
      <c r="K160" s="216"/>
    </row>
    <row r="161" spans="1:11" x14ac:dyDescent="0.25">
      <c r="A161" s="217" t="s">
        <v>5402</v>
      </c>
      <c r="B161" s="218" t="s">
        <v>5401</v>
      </c>
      <c r="C161" s="218" t="s">
        <v>20867</v>
      </c>
      <c r="D161" s="226">
        <v>682528.49</v>
      </c>
      <c r="E161" s="226">
        <v>101</v>
      </c>
      <c r="F161" s="233">
        <v>20080.39</v>
      </c>
      <c r="G161" s="226">
        <v>0</v>
      </c>
      <c r="H161" s="233">
        <v>0</v>
      </c>
      <c r="I161" s="226">
        <v>77</v>
      </c>
      <c r="J161" s="234">
        <v>18951.900000000001</v>
      </c>
      <c r="K161" s="216"/>
    </row>
    <row r="162" spans="1:11" x14ac:dyDescent="0.25">
      <c r="A162" s="217" t="s">
        <v>5410</v>
      </c>
      <c r="B162" s="218" t="s">
        <v>5409</v>
      </c>
      <c r="C162" s="218" t="s">
        <v>20867</v>
      </c>
      <c r="D162" s="226">
        <v>702778.86</v>
      </c>
      <c r="E162" s="226">
        <v>53</v>
      </c>
      <c r="F162" s="233">
        <v>24594.5</v>
      </c>
      <c r="G162" s="226">
        <v>0</v>
      </c>
      <c r="H162" s="233">
        <v>0</v>
      </c>
      <c r="I162" s="226">
        <v>39</v>
      </c>
      <c r="J162" s="234">
        <v>24594.5</v>
      </c>
      <c r="K162" s="216"/>
    </row>
    <row r="163" spans="1:11" x14ac:dyDescent="0.25">
      <c r="A163" s="217" t="s">
        <v>5414</v>
      </c>
      <c r="B163" s="218" t="s">
        <v>5413</v>
      </c>
      <c r="C163" s="218" t="s">
        <v>20867</v>
      </c>
      <c r="D163" s="226">
        <v>1863382</v>
      </c>
      <c r="E163" s="226">
        <v>54</v>
      </c>
      <c r="F163" s="233">
        <v>36797.06</v>
      </c>
      <c r="G163" s="226">
        <v>0</v>
      </c>
      <c r="H163" s="233">
        <v>0</v>
      </c>
      <c r="I163" s="226">
        <v>51</v>
      </c>
      <c r="J163" s="234">
        <v>36402.620000000003</v>
      </c>
      <c r="K163" s="216"/>
    </row>
    <row r="164" spans="1:11" x14ac:dyDescent="0.25">
      <c r="A164" s="217" t="s">
        <v>5416</v>
      </c>
      <c r="B164" s="218" t="s">
        <v>5415</v>
      </c>
      <c r="C164" s="218" t="s">
        <v>20871</v>
      </c>
      <c r="D164" s="226">
        <v>871563</v>
      </c>
      <c r="E164" s="226">
        <v>10</v>
      </c>
      <c r="F164" s="233">
        <v>22339.4</v>
      </c>
      <c r="G164" s="226">
        <v>0</v>
      </c>
      <c r="H164" s="233">
        <v>0</v>
      </c>
      <c r="I164" s="226">
        <v>10</v>
      </c>
      <c r="J164" s="234">
        <v>22339.4</v>
      </c>
      <c r="K164" s="216"/>
    </row>
    <row r="165" spans="1:11" x14ac:dyDescent="0.25">
      <c r="A165" s="217" t="s">
        <v>5418</v>
      </c>
      <c r="B165" s="218" t="s">
        <v>5417</v>
      </c>
      <c r="C165" s="218" t="s">
        <v>20867</v>
      </c>
      <c r="D165" s="226">
        <v>1448864.7</v>
      </c>
      <c r="E165" s="226">
        <v>74</v>
      </c>
      <c r="F165" s="233">
        <v>28088.25</v>
      </c>
      <c r="G165" s="226">
        <v>0</v>
      </c>
      <c r="H165" s="233">
        <v>0</v>
      </c>
      <c r="I165" s="226">
        <v>59</v>
      </c>
      <c r="J165" s="234">
        <v>27636.7</v>
      </c>
      <c r="K165" s="216"/>
    </row>
    <row r="166" spans="1:11" x14ac:dyDescent="0.25">
      <c r="A166" s="217" t="s">
        <v>5420</v>
      </c>
      <c r="B166" s="218" t="s">
        <v>5419</v>
      </c>
      <c r="C166" s="218" t="s">
        <v>20867</v>
      </c>
      <c r="D166" s="226">
        <v>3496410</v>
      </c>
      <c r="E166" s="226">
        <v>30</v>
      </c>
      <c r="F166" s="233">
        <v>47629.02</v>
      </c>
      <c r="G166" s="226">
        <v>0</v>
      </c>
      <c r="H166" s="233">
        <v>0</v>
      </c>
      <c r="I166" s="226">
        <v>30</v>
      </c>
      <c r="J166" s="234">
        <v>47629.02</v>
      </c>
      <c r="K166" s="216"/>
    </row>
    <row r="167" spans="1:11" x14ac:dyDescent="0.25">
      <c r="A167" s="217" t="s">
        <v>5422</v>
      </c>
      <c r="B167" s="218" t="s">
        <v>5421</v>
      </c>
      <c r="C167" s="218" t="s">
        <v>20871</v>
      </c>
      <c r="D167" s="226">
        <v>490789</v>
      </c>
      <c r="E167" s="226">
        <v>3</v>
      </c>
      <c r="F167" s="233">
        <v>20235.5</v>
      </c>
      <c r="G167" s="226">
        <v>0</v>
      </c>
      <c r="H167" s="233">
        <v>0</v>
      </c>
      <c r="I167" s="226">
        <v>3</v>
      </c>
      <c r="J167" s="234">
        <v>20235.5</v>
      </c>
      <c r="K167" s="216"/>
    </row>
    <row r="168" spans="1:11" x14ac:dyDescent="0.25">
      <c r="A168" s="217" t="s">
        <v>5424</v>
      </c>
      <c r="B168" s="218" t="s">
        <v>5423</v>
      </c>
      <c r="C168" s="218" t="s">
        <v>20867</v>
      </c>
      <c r="D168" s="226">
        <v>1527679</v>
      </c>
      <c r="E168" s="226">
        <v>30</v>
      </c>
      <c r="F168" s="233">
        <v>34441.599999999999</v>
      </c>
      <c r="G168" s="226">
        <v>0</v>
      </c>
      <c r="H168" s="233">
        <v>0</v>
      </c>
      <c r="I168" s="226">
        <v>28</v>
      </c>
      <c r="J168" s="234">
        <v>34314.6</v>
      </c>
      <c r="K168" s="216"/>
    </row>
    <row r="169" spans="1:11" x14ac:dyDescent="0.25">
      <c r="A169" s="217" t="s">
        <v>7085</v>
      </c>
      <c r="B169" s="218" t="s">
        <v>5585</v>
      </c>
      <c r="C169" s="218" t="s">
        <v>20873</v>
      </c>
      <c r="D169" s="226">
        <v>5907849.9800000004</v>
      </c>
      <c r="E169" s="226">
        <v>193</v>
      </c>
      <c r="F169" s="233">
        <v>100475.19</v>
      </c>
      <c r="G169" s="226">
        <v>0</v>
      </c>
      <c r="H169" s="233">
        <v>0</v>
      </c>
      <c r="I169" s="226">
        <v>156</v>
      </c>
      <c r="J169" s="234">
        <v>99920.639999999999</v>
      </c>
      <c r="K169" s="216"/>
    </row>
    <row r="170" spans="1:11" x14ac:dyDescent="0.25">
      <c r="A170" s="217" t="s">
        <v>5426</v>
      </c>
      <c r="B170" s="218" t="s">
        <v>8608</v>
      </c>
      <c r="C170" s="218" t="s">
        <v>20873</v>
      </c>
      <c r="D170" s="226">
        <v>207046</v>
      </c>
      <c r="E170" s="226">
        <v>3</v>
      </c>
      <c r="F170" s="233">
        <v>3514.3</v>
      </c>
      <c r="G170" s="226">
        <v>0</v>
      </c>
      <c r="H170" s="233">
        <v>0</v>
      </c>
      <c r="I170" s="226">
        <v>3</v>
      </c>
      <c r="J170" s="234">
        <v>3514.3</v>
      </c>
      <c r="K170" s="216"/>
    </row>
    <row r="171" spans="1:11" x14ac:dyDescent="0.25">
      <c r="A171" s="217" t="s">
        <v>5428</v>
      </c>
      <c r="B171" s="218" t="s">
        <v>5427</v>
      </c>
      <c r="C171" s="218" t="s">
        <v>20871</v>
      </c>
      <c r="D171" s="226">
        <v>1122421</v>
      </c>
      <c r="E171" s="226">
        <v>16</v>
      </c>
      <c r="F171" s="233">
        <v>23952</v>
      </c>
      <c r="G171" s="226">
        <v>0</v>
      </c>
      <c r="H171" s="233">
        <v>0</v>
      </c>
      <c r="I171" s="226">
        <v>16</v>
      </c>
      <c r="J171" s="234">
        <v>23952</v>
      </c>
      <c r="K171" s="216"/>
    </row>
    <row r="172" spans="1:11" x14ac:dyDescent="0.25">
      <c r="A172" s="217" t="s">
        <v>5432</v>
      </c>
      <c r="B172" s="218" t="s">
        <v>5431</v>
      </c>
      <c r="C172" s="218" t="s">
        <v>20867</v>
      </c>
      <c r="D172" s="226">
        <v>1901274</v>
      </c>
      <c r="E172" s="226">
        <v>12</v>
      </c>
      <c r="F172" s="233">
        <v>31626</v>
      </c>
      <c r="G172" s="226">
        <v>0</v>
      </c>
      <c r="H172" s="233">
        <v>0</v>
      </c>
      <c r="I172" s="226">
        <v>12</v>
      </c>
      <c r="J172" s="234">
        <v>31626</v>
      </c>
      <c r="K172" s="216"/>
    </row>
    <row r="173" spans="1:11" x14ac:dyDescent="0.25">
      <c r="A173" s="217" t="s">
        <v>5434</v>
      </c>
      <c r="B173" s="218" t="s">
        <v>5433</v>
      </c>
      <c r="C173" s="218" t="s">
        <v>20867</v>
      </c>
      <c r="D173" s="226">
        <v>4405711</v>
      </c>
      <c r="E173" s="226">
        <v>101</v>
      </c>
      <c r="F173" s="233">
        <v>58242.6</v>
      </c>
      <c r="G173" s="226">
        <v>0</v>
      </c>
      <c r="H173" s="233">
        <v>0</v>
      </c>
      <c r="I173" s="226">
        <v>96</v>
      </c>
      <c r="J173" s="234">
        <v>58009.9</v>
      </c>
      <c r="K173" s="216"/>
    </row>
    <row r="174" spans="1:11" x14ac:dyDescent="0.25">
      <c r="A174" s="217" t="s">
        <v>5436</v>
      </c>
      <c r="B174" s="218" t="s">
        <v>5435</v>
      </c>
      <c r="C174" s="218" t="s">
        <v>20867</v>
      </c>
      <c r="D174" s="226">
        <v>606474</v>
      </c>
      <c r="E174" s="226">
        <v>50</v>
      </c>
      <c r="F174" s="233">
        <v>21376</v>
      </c>
      <c r="G174" s="226">
        <v>0</v>
      </c>
      <c r="H174" s="233">
        <v>0</v>
      </c>
      <c r="I174" s="226">
        <v>31</v>
      </c>
      <c r="J174" s="234">
        <v>20444</v>
      </c>
      <c r="K174" s="216"/>
    </row>
    <row r="175" spans="1:11" x14ac:dyDescent="0.25">
      <c r="A175" s="217" t="s">
        <v>5437</v>
      </c>
      <c r="B175" s="218" t="s">
        <v>8609</v>
      </c>
      <c r="C175" s="218" t="s">
        <v>20873</v>
      </c>
      <c r="D175" s="226">
        <v>5432596</v>
      </c>
      <c r="E175" s="226">
        <v>46</v>
      </c>
      <c r="F175" s="233">
        <v>75163</v>
      </c>
      <c r="G175" s="226">
        <v>0</v>
      </c>
      <c r="H175" s="233">
        <v>0</v>
      </c>
      <c r="I175" s="226">
        <v>46</v>
      </c>
      <c r="J175" s="234">
        <v>75163</v>
      </c>
      <c r="K175" s="216"/>
    </row>
    <row r="176" spans="1:11" x14ac:dyDescent="0.25">
      <c r="A176" s="217" t="s">
        <v>5439</v>
      </c>
      <c r="B176" s="218" t="s">
        <v>5438</v>
      </c>
      <c r="C176" s="218" t="s">
        <v>20867</v>
      </c>
      <c r="D176" s="226">
        <v>1596195</v>
      </c>
      <c r="E176" s="226">
        <v>61</v>
      </c>
      <c r="F176" s="233">
        <v>36250.26</v>
      </c>
      <c r="G176" s="226">
        <v>0</v>
      </c>
      <c r="H176" s="233">
        <v>0</v>
      </c>
      <c r="I176" s="226">
        <v>61</v>
      </c>
      <c r="J176" s="234">
        <v>36250.26</v>
      </c>
      <c r="K176" s="216"/>
    </row>
    <row r="177" spans="1:11" x14ac:dyDescent="0.25">
      <c r="A177" s="217" t="s">
        <v>5441</v>
      </c>
      <c r="B177" s="218" t="s">
        <v>5440</v>
      </c>
      <c r="C177" s="218" t="s">
        <v>20867</v>
      </c>
      <c r="D177" s="226">
        <v>603156</v>
      </c>
      <c r="E177" s="226">
        <v>22</v>
      </c>
      <c r="F177" s="233">
        <v>17263</v>
      </c>
      <c r="G177" s="226">
        <v>0</v>
      </c>
      <c r="H177" s="233">
        <v>0</v>
      </c>
      <c r="I177" s="226">
        <v>21</v>
      </c>
      <c r="J177" s="234">
        <v>16841</v>
      </c>
      <c r="K177" s="216"/>
    </row>
    <row r="178" spans="1:11" x14ac:dyDescent="0.25">
      <c r="A178" s="217" t="s">
        <v>7361</v>
      </c>
      <c r="B178" s="218" t="s">
        <v>7360</v>
      </c>
      <c r="C178" s="218" t="s">
        <v>20867</v>
      </c>
      <c r="D178" s="226">
        <v>1368684</v>
      </c>
      <c r="E178" s="226">
        <v>83</v>
      </c>
      <c r="F178" s="233">
        <v>36630.699999999997</v>
      </c>
      <c r="G178" s="226">
        <v>1</v>
      </c>
      <c r="H178" s="233">
        <v>11472.5</v>
      </c>
      <c r="I178" s="226">
        <v>73</v>
      </c>
      <c r="J178" s="234">
        <v>47635.5</v>
      </c>
      <c r="K178" s="216"/>
    </row>
    <row r="179" spans="1:11" x14ac:dyDescent="0.25">
      <c r="A179" s="217" t="s">
        <v>7363</v>
      </c>
      <c r="B179" s="218" t="s">
        <v>7362</v>
      </c>
      <c r="C179" s="218" t="s">
        <v>20867</v>
      </c>
      <c r="D179" s="226">
        <v>1339301</v>
      </c>
      <c r="E179" s="226">
        <v>79</v>
      </c>
      <c r="F179" s="233">
        <v>43735.5</v>
      </c>
      <c r="G179" s="226">
        <v>0</v>
      </c>
      <c r="H179" s="233">
        <v>0</v>
      </c>
      <c r="I179" s="226">
        <v>59</v>
      </c>
      <c r="J179" s="234">
        <v>43091.4</v>
      </c>
      <c r="K179" s="216"/>
    </row>
    <row r="180" spans="1:11" x14ac:dyDescent="0.25">
      <c r="A180" s="217" t="s">
        <v>7365</v>
      </c>
      <c r="B180" s="218" t="s">
        <v>7364</v>
      </c>
      <c r="C180" s="218" t="s">
        <v>20867</v>
      </c>
      <c r="D180" s="226">
        <v>2786919</v>
      </c>
      <c r="E180" s="226">
        <v>119</v>
      </c>
      <c r="F180" s="233">
        <v>43486</v>
      </c>
      <c r="G180" s="226">
        <v>0</v>
      </c>
      <c r="H180" s="233">
        <v>0</v>
      </c>
      <c r="I180" s="226">
        <v>100</v>
      </c>
      <c r="J180" s="234">
        <v>42993</v>
      </c>
      <c r="K180" s="216"/>
    </row>
    <row r="181" spans="1:11" x14ac:dyDescent="0.25">
      <c r="A181" s="217" t="s">
        <v>7367</v>
      </c>
      <c r="B181" s="218" t="s">
        <v>7366</v>
      </c>
      <c r="C181" s="218" t="s">
        <v>20867</v>
      </c>
      <c r="D181" s="226">
        <v>2251403</v>
      </c>
      <c r="E181" s="226">
        <v>78</v>
      </c>
      <c r="F181" s="233">
        <v>32400.9</v>
      </c>
      <c r="G181" s="226">
        <v>0</v>
      </c>
      <c r="H181" s="233">
        <v>0</v>
      </c>
      <c r="I181" s="226">
        <v>66</v>
      </c>
      <c r="J181" s="234">
        <v>31734.9</v>
      </c>
      <c r="K181" s="216"/>
    </row>
    <row r="182" spans="1:11" x14ac:dyDescent="0.25">
      <c r="A182" s="217" t="s">
        <v>7369</v>
      </c>
      <c r="B182" s="218" t="s">
        <v>7368</v>
      </c>
      <c r="C182" s="218" t="s">
        <v>20867</v>
      </c>
      <c r="D182" s="226">
        <v>3999833.01</v>
      </c>
      <c r="E182" s="226">
        <v>87</v>
      </c>
      <c r="F182" s="233">
        <v>53217.1</v>
      </c>
      <c r="G182" s="226">
        <v>0</v>
      </c>
      <c r="H182" s="233">
        <v>0</v>
      </c>
      <c r="I182" s="226">
        <v>81</v>
      </c>
      <c r="J182" s="234">
        <v>53012.1</v>
      </c>
      <c r="K182" s="216"/>
    </row>
    <row r="183" spans="1:11" x14ac:dyDescent="0.25">
      <c r="A183" s="217" t="s">
        <v>7371</v>
      </c>
      <c r="B183" s="218" t="s">
        <v>7370</v>
      </c>
      <c r="C183" s="218" t="s">
        <v>20867</v>
      </c>
      <c r="D183" s="226">
        <v>253300</v>
      </c>
      <c r="E183" s="226">
        <v>7</v>
      </c>
      <c r="F183" s="233">
        <v>14992</v>
      </c>
      <c r="G183" s="226">
        <v>0</v>
      </c>
      <c r="H183" s="233">
        <v>0</v>
      </c>
      <c r="I183" s="226">
        <v>7</v>
      </c>
      <c r="J183" s="234">
        <v>14992</v>
      </c>
      <c r="K183" s="216"/>
    </row>
    <row r="184" spans="1:11" x14ac:dyDescent="0.25">
      <c r="A184" s="217" t="s">
        <v>7375</v>
      </c>
      <c r="B184" s="218" t="s">
        <v>7374</v>
      </c>
      <c r="C184" s="218" t="s">
        <v>20867</v>
      </c>
      <c r="D184" s="226">
        <v>4035754</v>
      </c>
      <c r="E184" s="226">
        <v>121</v>
      </c>
      <c r="F184" s="233">
        <v>56140.83</v>
      </c>
      <c r="G184" s="226">
        <v>0</v>
      </c>
      <c r="H184" s="233">
        <v>0</v>
      </c>
      <c r="I184" s="226">
        <v>108</v>
      </c>
      <c r="J184" s="234">
        <v>55347.75</v>
      </c>
      <c r="K184" s="216"/>
    </row>
    <row r="185" spans="1:11" x14ac:dyDescent="0.25">
      <c r="A185" s="217" t="s">
        <v>7377</v>
      </c>
      <c r="B185" s="218" t="s">
        <v>7376</v>
      </c>
      <c r="C185" s="218" t="s">
        <v>20867</v>
      </c>
      <c r="D185" s="226">
        <v>1787636</v>
      </c>
      <c r="E185" s="226">
        <v>27</v>
      </c>
      <c r="F185" s="233">
        <v>36939.58</v>
      </c>
      <c r="G185" s="226">
        <v>0</v>
      </c>
      <c r="H185" s="233">
        <v>0</v>
      </c>
      <c r="I185" s="226">
        <v>27</v>
      </c>
      <c r="J185" s="234">
        <v>36939.58</v>
      </c>
      <c r="K185" s="216"/>
    </row>
    <row r="186" spans="1:11" x14ac:dyDescent="0.25">
      <c r="A186" s="217" t="s">
        <v>7381</v>
      </c>
      <c r="B186" s="218" t="s">
        <v>8610</v>
      </c>
      <c r="C186" s="218" t="s">
        <v>20873</v>
      </c>
      <c r="D186" s="226">
        <v>302581</v>
      </c>
      <c r="E186" s="226">
        <v>1</v>
      </c>
      <c r="F186" s="233">
        <v>8326.4</v>
      </c>
      <c r="G186" s="226">
        <v>0</v>
      </c>
      <c r="H186" s="233">
        <v>0</v>
      </c>
      <c r="I186" s="226">
        <v>1</v>
      </c>
      <c r="J186" s="234">
        <v>8326.4</v>
      </c>
      <c r="K186" s="216"/>
    </row>
    <row r="187" spans="1:11" x14ac:dyDescent="0.25">
      <c r="A187" s="217" t="s">
        <v>7387</v>
      </c>
      <c r="B187" s="218" t="s">
        <v>7386</v>
      </c>
      <c r="C187" s="218" t="s">
        <v>20867</v>
      </c>
      <c r="D187" s="226">
        <v>2287897</v>
      </c>
      <c r="E187" s="226">
        <v>9</v>
      </c>
      <c r="F187" s="233">
        <v>35534.800000000003</v>
      </c>
      <c r="G187" s="226">
        <v>0</v>
      </c>
      <c r="H187" s="233">
        <v>0</v>
      </c>
      <c r="I187" s="226">
        <v>9</v>
      </c>
      <c r="J187" s="234">
        <v>35534.800000000003</v>
      </c>
      <c r="K187" s="216"/>
    </row>
    <row r="188" spans="1:11" x14ac:dyDescent="0.25">
      <c r="A188" s="217" t="s">
        <v>7389</v>
      </c>
      <c r="B188" s="218" t="s">
        <v>7388</v>
      </c>
      <c r="C188" s="218" t="s">
        <v>20867</v>
      </c>
      <c r="D188" s="226">
        <v>1587004</v>
      </c>
      <c r="E188" s="226">
        <v>72</v>
      </c>
      <c r="F188" s="233">
        <v>34725</v>
      </c>
      <c r="G188" s="226">
        <v>0</v>
      </c>
      <c r="H188" s="233">
        <v>0</v>
      </c>
      <c r="I188" s="226">
        <v>68</v>
      </c>
      <c r="J188" s="234">
        <v>34534.22</v>
      </c>
      <c r="K188" s="216"/>
    </row>
    <row r="189" spans="1:11" x14ac:dyDescent="0.25">
      <c r="A189" s="217" t="s">
        <v>7391</v>
      </c>
      <c r="B189" s="218" t="s">
        <v>7390</v>
      </c>
      <c r="C189" s="218" t="s">
        <v>20871</v>
      </c>
      <c r="D189" s="226">
        <v>276625.76</v>
      </c>
      <c r="E189" s="226">
        <v>7</v>
      </c>
      <c r="F189" s="233">
        <v>15473</v>
      </c>
      <c r="G189" s="226">
        <v>0</v>
      </c>
      <c r="H189" s="233">
        <v>0</v>
      </c>
      <c r="I189" s="226">
        <v>7</v>
      </c>
      <c r="J189" s="234">
        <v>15473</v>
      </c>
      <c r="K189" s="216"/>
    </row>
    <row r="190" spans="1:11" x14ac:dyDescent="0.25">
      <c r="A190" s="217" t="s">
        <v>7393</v>
      </c>
      <c r="B190" s="218" t="s">
        <v>7392</v>
      </c>
      <c r="C190" s="218" t="s">
        <v>20867</v>
      </c>
      <c r="D190" s="226">
        <v>682195</v>
      </c>
      <c r="E190" s="226">
        <v>39</v>
      </c>
      <c r="F190" s="233">
        <v>24933.1</v>
      </c>
      <c r="G190" s="226">
        <v>0</v>
      </c>
      <c r="H190" s="233">
        <v>0</v>
      </c>
      <c r="I190" s="226">
        <v>38</v>
      </c>
      <c r="J190" s="234">
        <v>24864.9</v>
      </c>
      <c r="K190" s="216"/>
    </row>
    <row r="191" spans="1:11" x14ac:dyDescent="0.25">
      <c r="A191" s="217" t="s">
        <v>7395</v>
      </c>
      <c r="B191" s="218" t="s">
        <v>7394</v>
      </c>
      <c r="C191" s="218" t="s">
        <v>20867</v>
      </c>
      <c r="D191" s="226">
        <v>1029693.35</v>
      </c>
      <c r="E191" s="226">
        <v>43</v>
      </c>
      <c r="F191" s="233">
        <v>31789</v>
      </c>
      <c r="G191" s="226">
        <v>0</v>
      </c>
      <c r="H191" s="233">
        <v>0</v>
      </c>
      <c r="I191" s="226">
        <v>43</v>
      </c>
      <c r="J191" s="234">
        <v>31789</v>
      </c>
      <c r="K191" s="216"/>
    </row>
    <row r="192" spans="1:11" x14ac:dyDescent="0.25">
      <c r="A192" s="217" t="s">
        <v>7400</v>
      </c>
      <c r="B192" s="218" t="s">
        <v>8611</v>
      </c>
      <c r="C192" s="218" t="s">
        <v>20873</v>
      </c>
      <c r="D192" s="226">
        <v>599828</v>
      </c>
      <c r="E192" s="226">
        <v>19</v>
      </c>
      <c r="F192" s="233">
        <v>31294.45</v>
      </c>
      <c r="G192" s="226">
        <v>0</v>
      </c>
      <c r="H192" s="233">
        <v>0</v>
      </c>
      <c r="I192" s="226">
        <v>15</v>
      </c>
      <c r="J192" s="234">
        <v>31066.5</v>
      </c>
      <c r="K192" s="216"/>
    </row>
    <row r="193" spans="1:11" x14ac:dyDescent="0.25">
      <c r="A193" s="217" t="s">
        <v>7403</v>
      </c>
      <c r="B193" s="218" t="s">
        <v>7402</v>
      </c>
      <c r="C193" s="218" t="s">
        <v>20867</v>
      </c>
      <c r="D193" s="226">
        <v>2561921</v>
      </c>
      <c r="E193" s="226">
        <v>110</v>
      </c>
      <c r="F193" s="233">
        <v>48796.7</v>
      </c>
      <c r="G193" s="226">
        <v>0</v>
      </c>
      <c r="H193" s="233">
        <v>0</v>
      </c>
      <c r="I193" s="226">
        <v>88</v>
      </c>
      <c r="J193" s="234">
        <v>47899.8</v>
      </c>
      <c r="K193" s="216"/>
    </row>
    <row r="194" spans="1:11" x14ac:dyDescent="0.25">
      <c r="A194" s="217" t="s">
        <v>7405</v>
      </c>
      <c r="B194" s="218" t="s">
        <v>7404</v>
      </c>
      <c r="C194" s="218" t="s">
        <v>20867</v>
      </c>
      <c r="D194" s="226">
        <v>2712576</v>
      </c>
      <c r="E194" s="226">
        <v>52</v>
      </c>
      <c r="F194" s="233">
        <v>40871.9</v>
      </c>
      <c r="G194" s="226">
        <v>0</v>
      </c>
      <c r="H194" s="233">
        <v>0</v>
      </c>
      <c r="I194" s="226">
        <v>50</v>
      </c>
      <c r="J194" s="234">
        <v>40801.339999999997</v>
      </c>
      <c r="K194" s="216"/>
    </row>
    <row r="195" spans="1:11" x14ac:dyDescent="0.25">
      <c r="A195" s="217" t="s">
        <v>7407</v>
      </c>
      <c r="B195" s="218" t="s">
        <v>7406</v>
      </c>
      <c r="C195" s="218" t="s">
        <v>20867</v>
      </c>
      <c r="D195" s="226">
        <v>2596991.5699999998</v>
      </c>
      <c r="E195" s="226">
        <v>118</v>
      </c>
      <c r="F195" s="233">
        <v>46080.42</v>
      </c>
      <c r="G195" s="226">
        <v>0</v>
      </c>
      <c r="H195" s="233">
        <v>0</v>
      </c>
      <c r="I195" s="226">
        <v>94</v>
      </c>
      <c r="J195" s="234">
        <v>45777.760000000002</v>
      </c>
      <c r="K195" s="216"/>
    </row>
    <row r="196" spans="1:11" x14ac:dyDescent="0.25">
      <c r="A196" s="217" t="s">
        <v>7409</v>
      </c>
      <c r="B196" s="218" t="s">
        <v>7408</v>
      </c>
      <c r="C196" s="218" t="s">
        <v>20871</v>
      </c>
      <c r="D196" s="226">
        <v>42345</v>
      </c>
      <c r="E196" s="226">
        <v>1</v>
      </c>
      <c r="F196" s="233">
        <v>3230</v>
      </c>
      <c r="G196" s="226">
        <v>0</v>
      </c>
      <c r="H196" s="233">
        <v>0</v>
      </c>
      <c r="I196" s="226">
        <v>1</v>
      </c>
      <c r="J196" s="234">
        <v>3230</v>
      </c>
      <c r="K196" s="216"/>
    </row>
    <row r="197" spans="1:11" x14ac:dyDescent="0.25">
      <c r="A197" s="217" t="s">
        <v>7411</v>
      </c>
      <c r="B197" s="218" t="s">
        <v>7410</v>
      </c>
      <c r="C197" s="218" t="s">
        <v>20867</v>
      </c>
      <c r="D197" s="226">
        <v>496808</v>
      </c>
      <c r="E197" s="226">
        <v>4</v>
      </c>
      <c r="F197" s="233">
        <v>13262.9</v>
      </c>
      <c r="G197" s="226">
        <v>0</v>
      </c>
      <c r="H197" s="233">
        <v>0</v>
      </c>
      <c r="I197" s="226">
        <v>4</v>
      </c>
      <c r="J197" s="234">
        <v>13262.9</v>
      </c>
      <c r="K197" s="216"/>
    </row>
    <row r="198" spans="1:11" x14ac:dyDescent="0.25">
      <c r="A198" s="217" t="s">
        <v>7415</v>
      </c>
      <c r="B198" s="218" t="s">
        <v>7414</v>
      </c>
      <c r="C198" s="218" t="s">
        <v>20867</v>
      </c>
      <c r="D198" s="226">
        <v>864532</v>
      </c>
      <c r="E198" s="226">
        <v>42</v>
      </c>
      <c r="F198" s="233">
        <v>26576.43</v>
      </c>
      <c r="G198" s="226">
        <v>0</v>
      </c>
      <c r="H198" s="233">
        <v>0</v>
      </c>
      <c r="I198" s="226">
        <v>35</v>
      </c>
      <c r="J198" s="234">
        <v>25190.3</v>
      </c>
      <c r="K198" s="216"/>
    </row>
    <row r="199" spans="1:11" x14ac:dyDescent="0.25">
      <c r="A199" s="217" t="s">
        <v>7416</v>
      </c>
      <c r="B199" s="218" t="s">
        <v>8612</v>
      </c>
      <c r="C199" s="218" t="s">
        <v>20873</v>
      </c>
      <c r="D199" s="226">
        <v>1896258.96</v>
      </c>
      <c r="E199" s="226">
        <v>15</v>
      </c>
      <c r="F199" s="233">
        <v>30108.7</v>
      </c>
      <c r="G199" s="226">
        <v>0</v>
      </c>
      <c r="H199" s="233">
        <v>0</v>
      </c>
      <c r="I199" s="226">
        <v>14</v>
      </c>
      <c r="J199" s="234">
        <v>30065.7</v>
      </c>
      <c r="K199" s="216"/>
    </row>
    <row r="200" spans="1:11" x14ac:dyDescent="0.25">
      <c r="A200" s="217" t="s">
        <v>7418</v>
      </c>
      <c r="B200" s="218" t="s">
        <v>7417</v>
      </c>
      <c r="C200" s="218" t="s">
        <v>20871</v>
      </c>
      <c r="D200" s="226">
        <v>21734</v>
      </c>
      <c r="E200" s="226">
        <v>1</v>
      </c>
      <c r="F200" s="233">
        <v>3081.7</v>
      </c>
      <c r="G200" s="226">
        <v>0</v>
      </c>
      <c r="H200" s="233">
        <v>0</v>
      </c>
      <c r="I200" s="226">
        <v>1</v>
      </c>
      <c r="J200" s="234">
        <v>3081.7</v>
      </c>
      <c r="K200" s="216"/>
    </row>
    <row r="201" spans="1:11" x14ac:dyDescent="0.25">
      <c r="A201" s="217" t="s">
        <v>7422</v>
      </c>
      <c r="B201" s="218" t="s">
        <v>7421</v>
      </c>
      <c r="C201" s="218" t="s">
        <v>20867</v>
      </c>
      <c r="D201" s="226">
        <v>666713</v>
      </c>
      <c r="E201" s="226">
        <v>22</v>
      </c>
      <c r="F201" s="233">
        <v>36449</v>
      </c>
      <c r="G201" s="226">
        <v>0</v>
      </c>
      <c r="H201" s="233">
        <v>0</v>
      </c>
      <c r="I201" s="226">
        <v>21</v>
      </c>
      <c r="J201" s="234">
        <v>36410</v>
      </c>
      <c r="K201" s="216"/>
    </row>
    <row r="202" spans="1:11" x14ac:dyDescent="0.25">
      <c r="A202" s="217" t="s">
        <v>7424</v>
      </c>
      <c r="B202" s="218" t="s">
        <v>7423</v>
      </c>
      <c r="C202" s="218" t="s">
        <v>20867</v>
      </c>
      <c r="D202" s="226">
        <v>503463</v>
      </c>
      <c r="E202" s="226">
        <v>50</v>
      </c>
      <c r="F202" s="233">
        <v>23456.79</v>
      </c>
      <c r="G202" s="226">
        <v>0</v>
      </c>
      <c r="H202" s="233">
        <v>0</v>
      </c>
      <c r="I202" s="226">
        <v>42</v>
      </c>
      <c r="J202" s="234">
        <v>23210.95</v>
      </c>
      <c r="K202" s="216"/>
    </row>
    <row r="203" spans="1:11" x14ac:dyDescent="0.25">
      <c r="A203" s="217" t="s">
        <v>7428</v>
      </c>
      <c r="B203" s="218" t="s">
        <v>7427</v>
      </c>
      <c r="C203" s="218" t="s">
        <v>20867</v>
      </c>
      <c r="D203" s="226">
        <v>2286692</v>
      </c>
      <c r="E203" s="226">
        <v>50</v>
      </c>
      <c r="F203" s="233">
        <v>44548</v>
      </c>
      <c r="G203" s="226">
        <v>0</v>
      </c>
      <c r="H203" s="233">
        <v>0</v>
      </c>
      <c r="I203" s="226">
        <v>46</v>
      </c>
      <c r="J203" s="234">
        <v>44309.8</v>
      </c>
      <c r="K203" s="216"/>
    </row>
    <row r="204" spans="1:11" x14ac:dyDescent="0.25">
      <c r="A204" s="217" t="s">
        <v>7429</v>
      </c>
      <c r="B204" s="218" t="s">
        <v>2570</v>
      </c>
      <c r="C204" s="218" t="s">
        <v>20873</v>
      </c>
      <c r="D204" s="226">
        <v>2897864.21</v>
      </c>
      <c r="E204" s="226">
        <v>28</v>
      </c>
      <c r="F204" s="233">
        <v>44306.3</v>
      </c>
      <c r="G204" s="226">
        <v>0</v>
      </c>
      <c r="H204" s="233">
        <v>0</v>
      </c>
      <c r="I204" s="226">
        <v>27</v>
      </c>
      <c r="J204" s="234">
        <v>44269.1</v>
      </c>
      <c r="K204" s="216"/>
    </row>
    <row r="205" spans="1:11" x14ac:dyDescent="0.25">
      <c r="A205" s="217" t="s">
        <v>7431</v>
      </c>
      <c r="B205" s="218" t="s">
        <v>7430</v>
      </c>
      <c r="C205" s="218" t="s">
        <v>20867</v>
      </c>
      <c r="D205" s="226">
        <v>1328144</v>
      </c>
      <c r="E205" s="226">
        <v>27</v>
      </c>
      <c r="F205" s="233">
        <v>27948.5</v>
      </c>
      <c r="G205" s="226">
        <v>0</v>
      </c>
      <c r="H205" s="233">
        <v>0</v>
      </c>
      <c r="I205" s="226">
        <v>27</v>
      </c>
      <c r="J205" s="234">
        <v>27948.5</v>
      </c>
      <c r="K205" s="216"/>
    </row>
    <row r="206" spans="1:11" x14ac:dyDescent="0.25">
      <c r="A206" s="217" t="s">
        <v>7433</v>
      </c>
      <c r="B206" s="218" t="s">
        <v>7432</v>
      </c>
      <c r="C206" s="218" t="s">
        <v>20867</v>
      </c>
      <c r="D206" s="226">
        <v>1103936</v>
      </c>
      <c r="E206" s="226">
        <v>59</v>
      </c>
      <c r="F206" s="233">
        <v>44164</v>
      </c>
      <c r="G206" s="226">
        <v>0</v>
      </c>
      <c r="H206" s="233">
        <v>0</v>
      </c>
      <c r="I206" s="226">
        <v>51</v>
      </c>
      <c r="J206" s="234">
        <v>43932</v>
      </c>
      <c r="K206" s="216"/>
    </row>
    <row r="207" spans="1:11" x14ac:dyDescent="0.25">
      <c r="A207" s="217" t="s">
        <v>7435</v>
      </c>
      <c r="B207" s="218" t="s">
        <v>7434</v>
      </c>
      <c r="C207" s="218" t="s">
        <v>20867</v>
      </c>
      <c r="D207" s="226">
        <v>1532813</v>
      </c>
      <c r="E207" s="226">
        <v>50</v>
      </c>
      <c r="F207" s="233">
        <v>30287.4</v>
      </c>
      <c r="G207" s="226">
        <v>0</v>
      </c>
      <c r="H207" s="233">
        <v>0</v>
      </c>
      <c r="I207" s="226">
        <v>46</v>
      </c>
      <c r="J207" s="234">
        <v>29993.25</v>
      </c>
      <c r="K207" s="216"/>
    </row>
    <row r="208" spans="1:11" x14ac:dyDescent="0.25">
      <c r="A208" s="217" t="s">
        <v>7437</v>
      </c>
      <c r="B208" s="218" t="s">
        <v>7436</v>
      </c>
      <c r="C208" s="218" t="s">
        <v>20867</v>
      </c>
      <c r="D208" s="226">
        <v>780334</v>
      </c>
      <c r="E208" s="226">
        <v>9</v>
      </c>
      <c r="F208" s="233">
        <v>25850.7</v>
      </c>
      <c r="G208" s="226">
        <v>1</v>
      </c>
      <c r="H208" s="233">
        <v>13330.8</v>
      </c>
      <c r="I208" s="226">
        <v>10</v>
      </c>
      <c r="J208" s="234">
        <v>39181.5</v>
      </c>
      <c r="K208" s="216"/>
    </row>
    <row r="209" spans="1:11" x14ac:dyDescent="0.25">
      <c r="A209" s="217" t="s">
        <v>7439</v>
      </c>
      <c r="B209" s="218" t="s">
        <v>7438</v>
      </c>
      <c r="C209" s="218" t="s">
        <v>20867</v>
      </c>
      <c r="D209" s="226">
        <v>1533981</v>
      </c>
      <c r="E209" s="226">
        <v>5</v>
      </c>
      <c r="F209" s="233">
        <v>26783.9</v>
      </c>
      <c r="G209" s="226">
        <v>0</v>
      </c>
      <c r="H209" s="233">
        <v>0</v>
      </c>
      <c r="I209" s="226">
        <v>5</v>
      </c>
      <c r="J209" s="234">
        <v>26783.9</v>
      </c>
      <c r="K209" s="216"/>
    </row>
    <row r="210" spans="1:11" x14ac:dyDescent="0.25">
      <c r="A210" s="217" t="s">
        <v>7441</v>
      </c>
      <c r="B210" s="218" t="s">
        <v>2571</v>
      </c>
      <c r="C210" s="218" t="s">
        <v>20867</v>
      </c>
      <c r="D210" s="226">
        <v>1961045.78</v>
      </c>
      <c r="E210" s="226">
        <v>27</v>
      </c>
      <c r="F210" s="233">
        <v>33328.910000000003</v>
      </c>
      <c r="G210" s="226">
        <v>0</v>
      </c>
      <c r="H210" s="233">
        <v>0</v>
      </c>
      <c r="I210" s="226">
        <v>27</v>
      </c>
      <c r="J210" s="234">
        <v>33328.910000000003</v>
      </c>
      <c r="K210" s="216"/>
    </row>
    <row r="211" spans="1:11" x14ac:dyDescent="0.25">
      <c r="A211" s="217" t="s">
        <v>7442</v>
      </c>
      <c r="B211" s="218" t="s">
        <v>8001</v>
      </c>
      <c r="C211" s="218" t="s">
        <v>20873</v>
      </c>
      <c r="D211" s="226">
        <v>194300</v>
      </c>
      <c r="E211" s="226">
        <v>1</v>
      </c>
      <c r="F211" s="233">
        <v>5633.38</v>
      </c>
      <c r="G211" s="226">
        <v>0</v>
      </c>
      <c r="H211" s="233">
        <v>0</v>
      </c>
      <c r="I211" s="226">
        <v>1</v>
      </c>
      <c r="J211" s="234">
        <v>5633.38</v>
      </c>
      <c r="K211" s="216"/>
    </row>
    <row r="212" spans="1:11" x14ac:dyDescent="0.25">
      <c r="A212" s="217" t="s">
        <v>7444</v>
      </c>
      <c r="B212" s="218" t="s">
        <v>7443</v>
      </c>
      <c r="C212" s="218" t="s">
        <v>20867</v>
      </c>
      <c r="D212" s="226">
        <v>983933.8</v>
      </c>
      <c r="E212" s="226">
        <v>64</v>
      </c>
      <c r="F212" s="233">
        <v>21778.03</v>
      </c>
      <c r="G212" s="226">
        <v>0</v>
      </c>
      <c r="H212" s="233">
        <v>0</v>
      </c>
      <c r="I212" s="226">
        <v>50</v>
      </c>
      <c r="J212" s="234">
        <v>21541.3</v>
      </c>
      <c r="K212" s="216"/>
    </row>
    <row r="213" spans="1:11" x14ac:dyDescent="0.25">
      <c r="A213" s="217" t="s">
        <v>7448</v>
      </c>
      <c r="B213" s="218" t="s">
        <v>7447</v>
      </c>
      <c r="C213" s="218" t="s">
        <v>20871</v>
      </c>
      <c r="D213" s="226">
        <v>57545</v>
      </c>
      <c r="E213" s="226">
        <v>4</v>
      </c>
      <c r="F213" s="233">
        <v>1852</v>
      </c>
      <c r="G213" s="226">
        <v>0</v>
      </c>
      <c r="H213" s="233">
        <v>0</v>
      </c>
      <c r="I213" s="226">
        <v>1</v>
      </c>
      <c r="J213" s="234">
        <v>1354</v>
      </c>
      <c r="K213" s="216"/>
    </row>
    <row r="214" spans="1:11" x14ac:dyDescent="0.25">
      <c r="A214" s="217" t="s">
        <v>7450</v>
      </c>
      <c r="B214" s="218" t="s">
        <v>7449</v>
      </c>
      <c r="C214" s="218" t="s">
        <v>20867</v>
      </c>
      <c r="D214" s="226">
        <v>1803078</v>
      </c>
      <c r="E214" s="226">
        <v>16</v>
      </c>
      <c r="F214" s="233">
        <v>24607.599999999999</v>
      </c>
      <c r="G214" s="226">
        <v>0</v>
      </c>
      <c r="H214" s="233">
        <v>0</v>
      </c>
      <c r="I214" s="226">
        <v>16</v>
      </c>
      <c r="J214" s="234">
        <v>24607.599999999999</v>
      </c>
      <c r="K214" s="216"/>
    </row>
    <row r="215" spans="1:11" x14ac:dyDescent="0.25">
      <c r="A215" s="217" t="s">
        <v>7454</v>
      </c>
      <c r="B215" s="218" t="s">
        <v>7453</v>
      </c>
      <c r="C215" s="218" t="s">
        <v>20867</v>
      </c>
      <c r="D215" s="226">
        <v>2409490</v>
      </c>
      <c r="E215" s="226">
        <v>57</v>
      </c>
      <c r="F215" s="233">
        <v>32825.599999999999</v>
      </c>
      <c r="G215" s="226">
        <v>0</v>
      </c>
      <c r="H215" s="233">
        <v>0</v>
      </c>
      <c r="I215" s="226">
        <v>54</v>
      </c>
      <c r="J215" s="234">
        <v>32678.2</v>
      </c>
      <c r="K215" s="216"/>
    </row>
    <row r="216" spans="1:11" x14ac:dyDescent="0.25">
      <c r="A216" s="217" t="s">
        <v>7456</v>
      </c>
      <c r="B216" s="218" t="s">
        <v>7455</v>
      </c>
      <c r="C216" s="218" t="s">
        <v>20867</v>
      </c>
      <c r="D216" s="226">
        <v>2914167</v>
      </c>
      <c r="E216" s="226">
        <v>68</v>
      </c>
      <c r="F216" s="233">
        <v>46640.5</v>
      </c>
      <c r="G216" s="226">
        <v>0</v>
      </c>
      <c r="H216" s="233">
        <v>0</v>
      </c>
      <c r="I216" s="226">
        <v>62</v>
      </c>
      <c r="J216" s="234">
        <v>46023.3</v>
      </c>
      <c r="K216" s="216"/>
    </row>
    <row r="217" spans="1:11" x14ac:dyDescent="0.25">
      <c r="A217" s="217" t="s">
        <v>7460</v>
      </c>
      <c r="B217" s="218" t="s">
        <v>7459</v>
      </c>
      <c r="C217" s="218" t="s">
        <v>20871</v>
      </c>
      <c r="D217" s="226">
        <v>2906748</v>
      </c>
      <c r="E217" s="226">
        <v>25</v>
      </c>
      <c r="F217" s="233">
        <v>34174</v>
      </c>
      <c r="G217" s="226">
        <v>0</v>
      </c>
      <c r="H217" s="233">
        <v>0</v>
      </c>
      <c r="I217" s="226">
        <v>24</v>
      </c>
      <c r="J217" s="234">
        <v>34154</v>
      </c>
      <c r="K217" s="216"/>
    </row>
    <row r="218" spans="1:11" x14ac:dyDescent="0.25">
      <c r="A218" s="217" t="s">
        <v>7469</v>
      </c>
      <c r="B218" s="218" t="s">
        <v>8002</v>
      </c>
      <c r="C218" s="218" t="s">
        <v>20873</v>
      </c>
      <c r="D218" s="226">
        <v>1424203</v>
      </c>
      <c r="E218" s="226">
        <v>18</v>
      </c>
      <c r="F218" s="233">
        <v>46326.2</v>
      </c>
      <c r="G218" s="226">
        <v>0</v>
      </c>
      <c r="H218" s="233">
        <v>0</v>
      </c>
      <c r="I218" s="226">
        <v>17</v>
      </c>
      <c r="J218" s="234">
        <v>46285.9</v>
      </c>
      <c r="K218" s="216"/>
    </row>
    <row r="219" spans="1:11" x14ac:dyDescent="0.25">
      <c r="A219" s="217" t="s">
        <v>7471</v>
      </c>
      <c r="B219" s="218" t="s">
        <v>7470</v>
      </c>
      <c r="C219" s="218" t="s">
        <v>20867</v>
      </c>
      <c r="D219" s="226">
        <v>1207647</v>
      </c>
      <c r="E219" s="226">
        <v>35</v>
      </c>
      <c r="F219" s="233">
        <v>49836.88</v>
      </c>
      <c r="G219" s="226">
        <v>0</v>
      </c>
      <c r="H219" s="233">
        <v>0</v>
      </c>
      <c r="I219" s="226">
        <v>24</v>
      </c>
      <c r="J219" s="234">
        <v>49825.27</v>
      </c>
      <c r="K219" s="216"/>
    </row>
    <row r="220" spans="1:11" x14ac:dyDescent="0.25">
      <c r="A220" s="217" t="s">
        <v>7475</v>
      </c>
      <c r="B220" s="218" t="s">
        <v>7474</v>
      </c>
      <c r="C220" s="218" t="s">
        <v>20867</v>
      </c>
      <c r="D220" s="226">
        <v>557993.5</v>
      </c>
      <c r="E220" s="226">
        <v>57</v>
      </c>
      <c r="F220" s="233">
        <v>19267.43</v>
      </c>
      <c r="G220" s="226">
        <v>1</v>
      </c>
      <c r="H220" s="233">
        <v>14888.36</v>
      </c>
      <c r="I220" s="226">
        <v>38</v>
      </c>
      <c r="J220" s="234">
        <v>32922.03</v>
      </c>
      <c r="K220" s="216"/>
    </row>
    <row r="221" spans="1:11" x14ac:dyDescent="0.25">
      <c r="A221" s="217" t="s">
        <v>7477</v>
      </c>
      <c r="B221" s="218" t="s">
        <v>7476</v>
      </c>
      <c r="C221" s="218" t="s">
        <v>20867</v>
      </c>
      <c r="D221" s="226">
        <v>2487554</v>
      </c>
      <c r="E221" s="226">
        <v>21</v>
      </c>
      <c r="F221" s="233">
        <v>52037</v>
      </c>
      <c r="G221" s="226">
        <v>0</v>
      </c>
      <c r="H221" s="233">
        <v>0</v>
      </c>
      <c r="I221" s="226">
        <v>21</v>
      </c>
      <c r="J221" s="234">
        <v>52037</v>
      </c>
      <c r="K221" s="216"/>
    </row>
    <row r="222" spans="1:11" x14ac:dyDescent="0.25">
      <c r="A222" s="217" t="s">
        <v>7479</v>
      </c>
      <c r="B222" s="218" t="s">
        <v>7478</v>
      </c>
      <c r="C222" s="218" t="s">
        <v>20867</v>
      </c>
      <c r="D222" s="226">
        <v>5089064.5</v>
      </c>
      <c r="E222" s="226">
        <v>42</v>
      </c>
      <c r="F222" s="233">
        <v>60034.3</v>
      </c>
      <c r="G222" s="226">
        <v>0</v>
      </c>
      <c r="H222" s="233">
        <v>0</v>
      </c>
      <c r="I222" s="226">
        <v>41</v>
      </c>
      <c r="J222" s="234">
        <v>59939.5</v>
      </c>
      <c r="K222" s="216"/>
    </row>
    <row r="223" spans="1:11" x14ac:dyDescent="0.25">
      <c r="A223" s="217" t="s">
        <v>7483</v>
      </c>
      <c r="B223" s="218" t="s">
        <v>7482</v>
      </c>
      <c r="C223" s="218" t="s">
        <v>20867</v>
      </c>
      <c r="D223" s="226">
        <v>440809</v>
      </c>
      <c r="E223" s="226">
        <v>18</v>
      </c>
      <c r="F223" s="233">
        <v>9004</v>
      </c>
      <c r="G223" s="226">
        <v>0</v>
      </c>
      <c r="H223" s="233">
        <v>0</v>
      </c>
      <c r="I223" s="226">
        <v>18</v>
      </c>
      <c r="J223" s="234">
        <v>9004</v>
      </c>
      <c r="K223" s="216"/>
    </row>
    <row r="224" spans="1:11" x14ac:dyDescent="0.25">
      <c r="A224" s="217" t="s">
        <v>7485</v>
      </c>
      <c r="B224" s="218" t="s">
        <v>7484</v>
      </c>
      <c r="C224" s="218" t="s">
        <v>20867</v>
      </c>
      <c r="D224" s="226">
        <v>1448983</v>
      </c>
      <c r="E224" s="226">
        <v>8</v>
      </c>
      <c r="F224" s="233">
        <v>22278.2</v>
      </c>
      <c r="G224" s="226">
        <v>0</v>
      </c>
      <c r="H224" s="233">
        <v>0</v>
      </c>
      <c r="I224" s="226">
        <v>8</v>
      </c>
      <c r="J224" s="234">
        <v>22278.2</v>
      </c>
      <c r="K224" s="216"/>
    </row>
    <row r="225" spans="1:11" x14ac:dyDescent="0.25">
      <c r="A225" s="217" t="s">
        <v>7486</v>
      </c>
      <c r="B225" s="218" t="s">
        <v>8003</v>
      </c>
      <c r="C225" s="218" t="s">
        <v>20873</v>
      </c>
      <c r="D225" s="226">
        <v>3497158.33</v>
      </c>
      <c r="E225" s="226">
        <v>63</v>
      </c>
      <c r="F225" s="233">
        <v>60599.03</v>
      </c>
      <c r="G225" s="226">
        <v>0</v>
      </c>
      <c r="H225" s="233">
        <v>0</v>
      </c>
      <c r="I225" s="226">
        <v>56</v>
      </c>
      <c r="J225" s="234">
        <v>60361.89</v>
      </c>
      <c r="K225" s="216"/>
    </row>
    <row r="226" spans="1:11" x14ac:dyDescent="0.25">
      <c r="A226" s="217" t="s">
        <v>7488</v>
      </c>
      <c r="B226" s="218" t="s">
        <v>7487</v>
      </c>
      <c r="C226" s="218" t="s">
        <v>20867</v>
      </c>
      <c r="D226" s="226">
        <v>1099593</v>
      </c>
      <c r="E226" s="226">
        <v>55</v>
      </c>
      <c r="F226" s="233">
        <v>19185.5</v>
      </c>
      <c r="G226" s="226">
        <v>0</v>
      </c>
      <c r="H226" s="233">
        <v>0</v>
      </c>
      <c r="I226" s="226">
        <v>45</v>
      </c>
      <c r="J226" s="234">
        <v>19125.59</v>
      </c>
      <c r="K226" s="216"/>
    </row>
    <row r="227" spans="1:11" x14ac:dyDescent="0.25">
      <c r="A227" s="217" t="s">
        <v>7490</v>
      </c>
      <c r="B227" s="218" t="s">
        <v>7489</v>
      </c>
      <c r="C227" s="218" t="s">
        <v>20867</v>
      </c>
      <c r="D227" s="226">
        <v>3102621.37</v>
      </c>
      <c r="E227" s="226">
        <v>138</v>
      </c>
      <c r="F227" s="233">
        <v>40130.300000000003</v>
      </c>
      <c r="G227" s="226">
        <v>0</v>
      </c>
      <c r="H227" s="233">
        <v>0</v>
      </c>
      <c r="I227" s="226">
        <v>81</v>
      </c>
      <c r="J227" s="234">
        <v>39776.1</v>
      </c>
      <c r="K227" s="216"/>
    </row>
    <row r="228" spans="1:11" x14ac:dyDescent="0.25">
      <c r="A228" s="217" t="s">
        <v>7492</v>
      </c>
      <c r="B228" s="218" t="s">
        <v>7491</v>
      </c>
      <c r="C228" s="218" t="s">
        <v>20867</v>
      </c>
      <c r="D228" s="226">
        <v>476670</v>
      </c>
      <c r="E228" s="226">
        <v>21</v>
      </c>
      <c r="F228" s="233">
        <v>20767.5</v>
      </c>
      <c r="G228" s="226">
        <v>0</v>
      </c>
      <c r="H228" s="233">
        <v>0</v>
      </c>
      <c r="I228" s="226">
        <v>21</v>
      </c>
      <c r="J228" s="234">
        <v>20767.5</v>
      </c>
      <c r="K228" s="216"/>
    </row>
    <row r="229" spans="1:11" x14ac:dyDescent="0.25">
      <c r="A229" s="217" t="s">
        <v>7494</v>
      </c>
      <c r="B229" s="218" t="s">
        <v>7493</v>
      </c>
      <c r="C229" s="218" t="s">
        <v>20867</v>
      </c>
      <c r="D229" s="226">
        <v>1465345</v>
      </c>
      <c r="E229" s="226">
        <v>128</v>
      </c>
      <c r="F229" s="233">
        <v>27607.9</v>
      </c>
      <c r="G229" s="226">
        <v>0</v>
      </c>
      <c r="H229" s="233">
        <v>0</v>
      </c>
      <c r="I229" s="226">
        <v>79</v>
      </c>
      <c r="J229" s="234">
        <v>26364.61</v>
      </c>
      <c r="K229" s="216"/>
    </row>
    <row r="230" spans="1:11" x14ac:dyDescent="0.25">
      <c r="A230" s="217" t="s">
        <v>7496</v>
      </c>
      <c r="B230" s="218" t="s">
        <v>7495</v>
      </c>
      <c r="C230" s="218" t="s">
        <v>20867</v>
      </c>
      <c r="D230" s="226">
        <v>2921580</v>
      </c>
      <c r="E230" s="226">
        <v>81</v>
      </c>
      <c r="F230" s="233">
        <v>40614.800000000003</v>
      </c>
      <c r="G230" s="226">
        <v>0</v>
      </c>
      <c r="H230" s="233">
        <v>0</v>
      </c>
      <c r="I230" s="226">
        <v>59</v>
      </c>
      <c r="J230" s="234">
        <v>39483.4</v>
      </c>
      <c r="K230" s="216"/>
    </row>
    <row r="231" spans="1:11" x14ac:dyDescent="0.25">
      <c r="A231" s="217" t="s">
        <v>7498</v>
      </c>
      <c r="B231" s="218" t="s">
        <v>7497</v>
      </c>
      <c r="C231" s="218" t="s">
        <v>20867</v>
      </c>
      <c r="D231" s="226">
        <v>811879.3</v>
      </c>
      <c r="E231" s="226">
        <v>42</v>
      </c>
      <c r="F231" s="233">
        <v>13229</v>
      </c>
      <c r="G231" s="226">
        <v>0</v>
      </c>
      <c r="H231" s="233">
        <v>0</v>
      </c>
      <c r="I231" s="226">
        <v>36</v>
      </c>
      <c r="J231" s="234">
        <v>12994.8</v>
      </c>
      <c r="K231" s="216"/>
    </row>
    <row r="232" spans="1:11" x14ac:dyDescent="0.25">
      <c r="A232" s="189" t="s">
        <v>7502</v>
      </c>
      <c r="B232" s="218" t="s">
        <v>7501</v>
      </c>
      <c r="C232" s="218" t="s">
        <v>20874</v>
      </c>
      <c r="D232" s="226">
        <v>136898.51999999999</v>
      </c>
      <c r="E232" s="226">
        <v>1</v>
      </c>
      <c r="F232" s="233">
        <v>3083.3</v>
      </c>
      <c r="G232" s="226">
        <v>0</v>
      </c>
      <c r="H232" s="233">
        <v>0</v>
      </c>
      <c r="I232" s="226">
        <v>1</v>
      </c>
      <c r="J232" s="234">
        <v>3083.3</v>
      </c>
      <c r="K232" s="216"/>
    </row>
    <row r="233" spans="1:11" x14ac:dyDescent="0.25">
      <c r="A233" s="217" t="s">
        <v>7503</v>
      </c>
      <c r="B233" s="218" t="s">
        <v>8004</v>
      </c>
      <c r="C233" s="218" t="s">
        <v>20867</v>
      </c>
      <c r="D233" s="226">
        <v>50222</v>
      </c>
      <c r="E233" s="226">
        <v>1</v>
      </c>
      <c r="F233" s="233">
        <v>3343.1</v>
      </c>
      <c r="G233" s="226">
        <v>0</v>
      </c>
      <c r="H233" s="233">
        <v>0</v>
      </c>
      <c r="I233" s="226">
        <v>1</v>
      </c>
      <c r="J233" s="234">
        <v>3343.1</v>
      </c>
      <c r="K233" s="216"/>
    </row>
    <row r="234" spans="1:11" x14ac:dyDescent="0.25">
      <c r="A234" s="217" t="s">
        <v>7505</v>
      </c>
      <c r="B234" s="218" t="s">
        <v>7504</v>
      </c>
      <c r="C234" s="218" t="s">
        <v>20871</v>
      </c>
      <c r="D234" s="226">
        <v>71264</v>
      </c>
      <c r="E234" s="226">
        <v>2</v>
      </c>
      <c r="F234" s="233">
        <v>3377.9</v>
      </c>
      <c r="G234" s="226">
        <v>0</v>
      </c>
      <c r="H234" s="233">
        <v>0</v>
      </c>
      <c r="I234" s="226">
        <v>2</v>
      </c>
      <c r="J234" s="234">
        <v>3377.9</v>
      </c>
      <c r="K234" s="216"/>
    </row>
    <row r="235" spans="1:11" x14ac:dyDescent="0.25">
      <c r="A235" s="217" t="s">
        <v>7087</v>
      </c>
      <c r="B235" s="218" t="s">
        <v>7599</v>
      </c>
      <c r="C235" s="218" t="s">
        <v>20873</v>
      </c>
      <c r="D235" s="226">
        <v>13473538.42</v>
      </c>
      <c r="E235" s="226">
        <v>253</v>
      </c>
      <c r="F235" s="233">
        <v>167334.47</v>
      </c>
      <c r="G235" s="226">
        <v>0</v>
      </c>
      <c r="H235" s="233">
        <v>0</v>
      </c>
      <c r="I235" s="226">
        <v>239</v>
      </c>
      <c r="J235" s="234">
        <v>166750.07999999999</v>
      </c>
      <c r="K235" s="216"/>
    </row>
    <row r="236" spans="1:11" x14ac:dyDescent="0.25">
      <c r="A236" s="217" t="s">
        <v>7507</v>
      </c>
      <c r="B236" s="218" t="s">
        <v>7506</v>
      </c>
      <c r="C236" s="218" t="s">
        <v>20867</v>
      </c>
      <c r="D236" s="226">
        <v>2272656.9</v>
      </c>
      <c r="E236" s="226">
        <v>47</v>
      </c>
      <c r="F236" s="233">
        <v>32792.94</v>
      </c>
      <c r="G236" s="226">
        <v>0</v>
      </c>
      <c r="H236" s="233">
        <v>0</v>
      </c>
      <c r="I236" s="226">
        <v>45</v>
      </c>
      <c r="J236" s="234">
        <v>32676.51</v>
      </c>
      <c r="K236" s="216"/>
    </row>
    <row r="237" spans="1:11" x14ac:dyDescent="0.25">
      <c r="A237" s="217" t="s">
        <v>7508</v>
      </c>
      <c r="B237" s="218" t="s">
        <v>8005</v>
      </c>
      <c r="C237" s="218" t="s">
        <v>20873</v>
      </c>
      <c r="D237" s="226">
        <v>1166790</v>
      </c>
      <c r="E237" s="226">
        <v>15</v>
      </c>
      <c r="F237" s="233">
        <v>30793.35</v>
      </c>
      <c r="G237" s="226">
        <v>0</v>
      </c>
      <c r="H237" s="233">
        <v>0</v>
      </c>
      <c r="I237" s="226">
        <v>14</v>
      </c>
      <c r="J237" s="234">
        <v>30721.279999999999</v>
      </c>
      <c r="K237" s="216"/>
    </row>
    <row r="238" spans="1:11" x14ac:dyDescent="0.25">
      <c r="A238" s="217" t="s">
        <v>7513</v>
      </c>
      <c r="B238" s="218" t="s">
        <v>8006</v>
      </c>
      <c r="C238" s="218" t="s">
        <v>20873</v>
      </c>
      <c r="D238" s="226">
        <v>3507749</v>
      </c>
      <c r="E238" s="226">
        <v>17</v>
      </c>
      <c r="F238" s="233">
        <v>64498.9</v>
      </c>
      <c r="G238" s="226">
        <v>0</v>
      </c>
      <c r="H238" s="233">
        <v>0</v>
      </c>
      <c r="I238" s="226">
        <v>17</v>
      </c>
      <c r="J238" s="234">
        <v>64498.9</v>
      </c>
      <c r="K238" s="216"/>
    </row>
    <row r="239" spans="1:11" x14ac:dyDescent="0.25">
      <c r="A239" s="217" t="s">
        <v>7517</v>
      </c>
      <c r="B239" s="218" t="s">
        <v>7516</v>
      </c>
      <c r="C239" s="218" t="s">
        <v>20867</v>
      </c>
      <c r="D239" s="226">
        <v>122797</v>
      </c>
      <c r="E239" s="226">
        <v>2</v>
      </c>
      <c r="F239" s="233">
        <v>6049</v>
      </c>
      <c r="G239" s="226">
        <v>0</v>
      </c>
      <c r="H239" s="233">
        <v>0</v>
      </c>
      <c r="I239" s="226">
        <v>2</v>
      </c>
      <c r="J239" s="234">
        <v>6049</v>
      </c>
      <c r="K239" s="216"/>
    </row>
    <row r="240" spans="1:11" x14ac:dyDescent="0.25">
      <c r="A240" s="217" t="s">
        <v>6810</v>
      </c>
      <c r="B240" s="218" t="s">
        <v>6809</v>
      </c>
      <c r="C240" s="218" t="s">
        <v>20867</v>
      </c>
      <c r="D240" s="226">
        <v>1796923</v>
      </c>
      <c r="E240" s="226">
        <v>93</v>
      </c>
      <c r="F240" s="233">
        <v>44948.34</v>
      </c>
      <c r="G240" s="226">
        <v>0</v>
      </c>
      <c r="H240" s="233">
        <v>0</v>
      </c>
      <c r="I240" s="226">
        <v>69</v>
      </c>
      <c r="J240" s="234">
        <v>44721.3</v>
      </c>
      <c r="K240" s="216"/>
    </row>
    <row r="241" spans="1:11" x14ac:dyDescent="0.25">
      <c r="A241" s="217" t="s">
        <v>6812</v>
      </c>
      <c r="B241" s="218" t="s">
        <v>6811</v>
      </c>
      <c r="C241" s="218" t="s">
        <v>20867</v>
      </c>
      <c r="D241" s="226">
        <v>2195315.37</v>
      </c>
      <c r="E241" s="226">
        <v>28</v>
      </c>
      <c r="F241" s="233">
        <v>44166.8</v>
      </c>
      <c r="G241" s="226">
        <v>1</v>
      </c>
      <c r="H241" s="233">
        <v>20564.400000000001</v>
      </c>
      <c r="I241" s="226">
        <v>27</v>
      </c>
      <c r="J241" s="234">
        <v>64508.3</v>
      </c>
      <c r="K241" s="216"/>
    </row>
    <row r="242" spans="1:11" x14ac:dyDescent="0.25">
      <c r="A242" s="217" t="s">
        <v>6814</v>
      </c>
      <c r="B242" s="218" t="s">
        <v>6813</v>
      </c>
      <c r="C242" s="218" t="s">
        <v>20867</v>
      </c>
      <c r="D242" s="226">
        <v>472111</v>
      </c>
      <c r="E242" s="226">
        <v>21</v>
      </c>
      <c r="F242" s="233">
        <v>17172.04</v>
      </c>
      <c r="G242" s="226">
        <v>0</v>
      </c>
      <c r="H242" s="233">
        <v>0</v>
      </c>
      <c r="I242" s="226">
        <v>21</v>
      </c>
      <c r="J242" s="234">
        <v>17172.04</v>
      </c>
      <c r="K242" s="218"/>
    </row>
    <row r="243" spans="1:11" x14ac:dyDescent="0.25">
      <c r="A243" s="217" t="s">
        <v>6816</v>
      </c>
      <c r="B243" s="218" t="s">
        <v>6815</v>
      </c>
      <c r="C243" s="218" t="s">
        <v>20867</v>
      </c>
      <c r="D243" s="226">
        <v>462785</v>
      </c>
      <c r="E243" s="226">
        <v>12</v>
      </c>
      <c r="F243" s="233">
        <v>15283</v>
      </c>
      <c r="G243" s="226">
        <v>1</v>
      </c>
      <c r="H243" s="233">
        <v>15647</v>
      </c>
      <c r="I243" s="226">
        <v>12</v>
      </c>
      <c r="J243" s="234">
        <v>30779</v>
      </c>
      <c r="K243" s="218"/>
    </row>
    <row r="244" spans="1:11" ht="13" thickBot="1" x14ac:dyDescent="0.3">
      <c r="A244" s="219" t="s">
        <v>6817</v>
      </c>
      <c r="B244" s="220" t="s">
        <v>8007</v>
      </c>
      <c r="C244" s="220" t="s">
        <v>20873</v>
      </c>
      <c r="D244" s="226">
        <v>600653</v>
      </c>
      <c r="E244" s="226">
        <v>31</v>
      </c>
      <c r="F244" s="233">
        <v>27600.314600000002</v>
      </c>
      <c r="G244" s="226">
        <v>0</v>
      </c>
      <c r="H244" s="233">
        <v>0</v>
      </c>
      <c r="I244" s="226">
        <v>31</v>
      </c>
      <c r="J244" s="234">
        <v>27600.314600000002</v>
      </c>
      <c r="K244" s="190"/>
    </row>
    <row r="245" spans="1:11" ht="13" x14ac:dyDescent="0.3">
      <c r="A245" s="229" t="s">
        <v>20822</v>
      </c>
      <c r="B245" s="200"/>
      <c r="C245" s="200"/>
      <c r="D245" s="200"/>
      <c r="E245" s="200"/>
      <c r="F245" s="200"/>
      <c r="G245" s="200"/>
      <c r="H245" s="200"/>
      <c r="I245" s="227"/>
      <c r="J245" s="228"/>
    </row>
    <row r="246" spans="1:11" ht="13" x14ac:dyDescent="0.3">
      <c r="A246" s="203" t="s">
        <v>20835</v>
      </c>
      <c r="B246" s="190"/>
      <c r="C246" s="190"/>
      <c r="D246" s="190"/>
      <c r="E246" s="190"/>
      <c r="F246" s="190"/>
      <c r="G246" s="190"/>
      <c r="H246" s="190"/>
      <c r="I246" s="190"/>
      <c r="J246" s="201"/>
      <c r="K246" s="190"/>
    </row>
    <row r="247" spans="1:11" ht="13" x14ac:dyDescent="0.3">
      <c r="A247" s="230" t="s">
        <v>20830</v>
      </c>
      <c r="B247" s="190"/>
      <c r="C247" s="190"/>
      <c r="D247" s="190"/>
      <c r="E247" s="190"/>
      <c r="F247" s="190"/>
      <c r="G247" s="190"/>
      <c r="H247" s="190"/>
      <c r="I247" s="190"/>
      <c r="J247" s="201"/>
      <c r="K247" s="190"/>
    </row>
    <row r="248" spans="1:11" ht="13" x14ac:dyDescent="0.3">
      <c r="A248" s="230" t="s">
        <v>20831</v>
      </c>
      <c r="B248" s="190"/>
      <c r="C248" s="190"/>
      <c r="D248" s="190"/>
      <c r="E248" s="190"/>
      <c r="F248" s="190"/>
      <c r="G248" s="190"/>
      <c r="H248" s="190"/>
      <c r="I248" s="190"/>
      <c r="J248" s="201"/>
      <c r="K248" s="190"/>
    </row>
    <row r="249" spans="1:11" ht="13" thickBot="1" x14ac:dyDescent="0.3">
      <c r="A249" s="194"/>
      <c r="B249" s="195"/>
      <c r="C249" s="195"/>
      <c r="D249" s="195"/>
      <c r="E249" s="195"/>
      <c r="F249" s="195"/>
      <c r="G249" s="195"/>
      <c r="H249" s="195"/>
      <c r="I249" s="195"/>
      <c r="J249" s="202"/>
      <c r="K249" s="190"/>
    </row>
  </sheetData>
  <phoneticPr fontId="3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82"/>
  <sheetViews>
    <sheetView topLeftCell="A319" workbookViewId="0">
      <selection activeCell="F331" sqref="F331"/>
    </sheetView>
  </sheetViews>
  <sheetFormatPr defaultRowHeight="12.5" x14ac:dyDescent="0.25"/>
  <cols>
    <col min="1" max="1" width="6.26953125" bestFit="1" customWidth="1"/>
    <col min="2" max="2" width="29.7265625" bestFit="1" customWidth="1"/>
    <col min="3" max="3" width="11.7265625" bestFit="1" customWidth="1"/>
    <col min="4" max="4" width="28.26953125" bestFit="1" customWidth="1"/>
    <col min="5" max="5" width="6.7265625" bestFit="1" customWidth="1"/>
    <col min="6" max="6" width="23.54296875" bestFit="1" customWidth="1"/>
    <col min="7" max="7" width="6.26953125" bestFit="1" customWidth="1"/>
    <col min="8" max="8" width="33" bestFit="1" customWidth="1"/>
  </cols>
  <sheetData>
    <row r="1" spans="1:8" ht="15.5" x14ac:dyDescent="0.35">
      <c r="A1" s="79"/>
      <c r="B1" s="80" t="s">
        <v>5510</v>
      </c>
      <c r="C1" s="81" t="s">
        <v>5511</v>
      </c>
      <c r="D1" s="78"/>
      <c r="E1" s="82"/>
      <c r="F1" s="83"/>
      <c r="G1" s="82"/>
    </row>
    <row r="2" spans="1:8" ht="13" x14ac:dyDescent="0.3">
      <c r="A2" s="79"/>
      <c r="B2" s="79"/>
      <c r="C2" s="83"/>
      <c r="D2" s="83"/>
      <c r="E2" s="81" t="s">
        <v>5512</v>
      </c>
      <c r="F2" s="83"/>
      <c r="G2" s="81" t="s">
        <v>5513</v>
      </c>
    </row>
    <row r="3" spans="1:8" ht="13" x14ac:dyDescent="0.3">
      <c r="A3" s="79"/>
      <c r="B3" s="79" t="s">
        <v>5514</v>
      </c>
      <c r="C3" s="84" t="s">
        <v>5515</v>
      </c>
      <c r="D3" s="83" t="s">
        <v>5516</v>
      </c>
      <c r="E3" s="84" t="s">
        <v>5515</v>
      </c>
      <c r="F3" s="83" t="s">
        <v>5516</v>
      </c>
      <c r="G3" s="84" t="s">
        <v>5515</v>
      </c>
      <c r="H3" s="83" t="s">
        <v>5516</v>
      </c>
    </row>
    <row r="4" spans="1:8" ht="13" x14ac:dyDescent="0.3">
      <c r="A4" s="85" t="s">
        <v>6597</v>
      </c>
      <c r="B4" s="86" t="s">
        <v>6596</v>
      </c>
      <c r="C4" s="87" t="s">
        <v>5517</v>
      </c>
      <c r="D4" t="s">
        <v>5518</v>
      </c>
      <c r="E4" s="87" t="s">
        <v>5519</v>
      </c>
      <c r="F4" t="s">
        <v>5520</v>
      </c>
      <c r="G4" s="87" t="s">
        <v>5521</v>
      </c>
      <c r="H4" t="s">
        <v>7646</v>
      </c>
    </row>
    <row r="5" spans="1:8" ht="13" x14ac:dyDescent="0.3">
      <c r="A5" s="85" t="s">
        <v>6599</v>
      </c>
      <c r="B5" s="86" t="s">
        <v>6598</v>
      </c>
      <c r="C5" s="87" t="s">
        <v>5522</v>
      </c>
      <c r="D5" t="s">
        <v>5523</v>
      </c>
      <c r="E5" s="87" t="s">
        <v>5524</v>
      </c>
      <c r="F5" t="s">
        <v>5525</v>
      </c>
      <c r="G5" s="87" t="s">
        <v>5521</v>
      </c>
      <c r="H5" t="s">
        <v>7646</v>
      </c>
    </row>
    <row r="6" spans="1:8" s="117" customFormat="1" ht="13" x14ac:dyDescent="0.3">
      <c r="A6" s="114" t="s">
        <v>6601</v>
      </c>
      <c r="B6" s="115" t="s">
        <v>6600</v>
      </c>
      <c r="C6" s="116" t="s">
        <v>5526</v>
      </c>
      <c r="D6" s="117" t="s">
        <v>5527</v>
      </c>
      <c r="E6" s="116" t="s">
        <v>5528</v>
      </c>
      <c r="F6" s="117" t="s">
        <v>5529</v>
      </c>
      <c r="G6" s="116" t="s">
        <v>5521</v>
      </c>
      <c r="H6" s="117" t="s">
        <v>7646</v>
      </c>
    </row>
    <row r="7" spans="1:8" ht="13" x14ac:dyDescent="0.3">
      <c r="A7" s="85" t="s">
        <v>6603</v>
      </c>
      <c r="B7" s="86" t="s">
        <v>6602</v>
      </c>
      <c r="C7" s="87" t="s">
        <v>5530</v>
      </c>
      <c r="D7" t="s">
        <v>5531</v>
      </c>
      <c r="E7" s="87" t="s">
        <v>5532</v>
      </c>
      <c r="F7" t="s">
        <v>5533</v>
      </c>
      <c r="G7" s="87" t="s">
        <v>5534</v>
      </c>
      <c r="H7" t="s">
        <v>5535</v>
      </c>
    </row>
    <row r="8" spans="1:8" ht="13" x14ac:dyDescent="0.3">
      <c r="A8" s="85" t="s">
        <v>6605</v>
      </c>
      <c r="B8" s="86" t="s">
        <v>6604</v>
      </c>
      <c r="C8" s="87" t="s">
        <v>5517</v>
      </c>
      <c r="D8" t="s">
        <v>5518</v>
      </c>
      <c r="E8" s="87" t="s">
        <v>5519</v>
      </c>
      <c r="F8" t="s">
        <v>5520</v>
      </c>
      <c r="G8" s="87" t="s">
        <v>5521</v>
      </c>
      <c r="H8" t="s">
        <v>7646</v>
      </c>
    </row>
    <row r="9" spans="1:8" ht="13" x14ac:dyDescent="0.3">
      <c r="A9" s="85" t="s">
        <v>6607</v>
      </c>
      <c r="B9" s="86" t="s">
        <v>6606</v>
      </c>
      <c r="C9" s="87" t="s">
        <v>5536</v>
      </c>
      <c r="D9" t="s">
        <v>5537</v>
      </c>
      <c r="E9" s="87" t="s">
        <v>5538</v>
      </c>
      <c r="F9" t="s">
        <v>5539</v>
      </c>
      <c r="G9" s="87" t="s">
        <v>5540</v>
      </c>
      <c r="H9" t="s">
        <v>5541</v>
      </c>
    </row>
    <row r="10" spans="1:8" ht="13" x14ac:dyDescent="0.3">
      <c r="A10" s="85" t="s">
        <v>6609</v>
      </c>
      <c r="B10" s="89" t="s">
        <v>6608</v>
      </c>
      <c r="C10" s="87" t="s">
        <v>5542</v>
      </c>
      <c r="D10" t="s">
        <v>5543</v>
      </c>
      <c r="E10" s="87" t="s">
        <v>5544</v>
      </c>
      <c r="F10" t="s">
        <v>5545</v>
      </c>
      <c r="G10" s="87" t="s">
        <v>5546</v>
      </c>
      <c r="H10" t="s">
        <v>5547</v>
      </c>
    </row>
    <row r="11" spans="1:8" ht="13" x14ac:dyDescent="0.3">
      <c r="A11" s="85" t="s">
        <v>6611</v>
      </c>
      <c r="B11" s="86" t="s">
        <v>6610</v>
      </c>
      <c r="C11" s="87" t="s">
        <v>5548</v>
      </c>
      <c r="D11" t="s">
        <v>5549</v>
      </c>
      <c r="E11" s="87" t="s">
        <v>5550</v>
      </c>
      <c r="F11" t="s">
        <v>5551</v>
      </c>
      <c r="G11" s="87" t="s">
        <v>5552</v>
      </c>
      <c r="H11" t="s">
        <v>5553</v>
      </c>
    </row>
    <row r="12" spans="1:8" ht="13" x14ac:dyDescent="0.3">
      <c r="A12" s="85" t="s">
        <v>6613</v>
      </c>
      <c r="B12" s="86" t="s">
        <v>6612</v>
      </c>
      <c r="C12" s="87" t="s">
        <v>5554</v>
      </c>
      <c r="D12" t="s">
        <v>5555</v>
      </c>
      <c r="E12" s="87" t="s">
        <v>5556</v>
      </c>
      <c r="F12" t="s">
        <v>5557</v>
      </c>
      <c r="G12" s="87" t="s">
        <v>5521</v>
      </c>
      <c r="H12" t="s">
        <v>7646</v>
      </c>
    </row>
    <row r="13" spans="1:8" ht="13" x14ac:dyDescent="0.3">
      <c r="A13" s="85" t="s">
        <v>6620</v>
      </c>
      <c r="B13" s="86" t="s">
        <v>6619</v>
      </c>
      <c r="C13" s="87" t="s">
        <v>5522</v>
      </c>
      <c r="D13" t="s">
        <v>5523</v>
      </c>
      <c r="E13" s="87" t="s">
        <v>5524</v>
      </c>
      <c r="F13" t="s">
        <v>5525</v>
      </c>
      <c r="G13" s="87" t="s">
        <v>5521</v>
      </c>
      <c r="H13" t="s">
        <v>7646</v>
      </c>
    </row>
    <row r="14" spans="1:8" ht="13" x14ac:dyDescent="0.3">
      <c r="A14" s="85" t="s">
        <v>6622</v>
      </c>
      <c r="B14" s="86" t="s">
        <v>6621</v>
      </c>
      <c r="C14" s="87" t="s">
        <v>5558</v>
      </c>
      <c r="D14" t="s">
        <v>5559</v>
      </c>
      <c r="E14" s="87" t="s">
        <v>5560</v>
      </c>
      <c r="F14" t="s">
        <v>5561</v>
      </c>
      <c r="G14" s="87" t="s">
        <v>5562</v>
      </c>
      <c r="H14" t="s">
        <v>5563</v>
      </c>
    </row>
    <row r="15" spans="1:8" ht="13" x14ac:dyDescent="0.3">
      <c r="A15" s="85" t="s">
        <v>6623</v>
      </c>
      <c r="B15" s="86" t="s">
        <v>6819</v>
      </c>
      <c r="C15" s="87" t="s">
        <v>5564</v>
      </c>
      <c r="D15" t="s">
        <v>5565</v>
      </c>
      <c r="E15" s="87" t="s">
        <v>5566</v>
      </c>
      <c r="F15" t="s">
        <v>5567</v>
      </c>
      <c r="G15" s="87" t="s">
        <v>5568</v>
      </c>
      <c r="H15" t="s">
        <v>5569</v>
      </c>
    </row>
    <row r="16" spans="1:8" ht="13" x14ac:dyDescent="0.3">
      <c r="A16" s="85" t="s">
        <v>6625</v>
      </c>
      <c r="B16" s="86" t="s">
        <v>6624</v>
      </c>
      <c r="C16" s="87" t="s">
        <v>5536</v>
      </c>
      <c r="D16" t="s">
        <v>5537</v>
      </c>
      <c r="E16" s="87" t="s">
        <v>5538</v>
      </c>
      <c r="F16" t="s">
        <v>5539</v>
      </c>
      <c r="G16" s="87" t="s">
        <v>5540</v>
      </c>
      <c r="H16" t="s">
        <v>5541</v>
      </c>
    </row>
    <row r="17" spans="1:8" s="117" customFormat="1" ht="13" x14ac:dyDescent="0.3">
      <c r="A17" s="114" t="s">
        <v>6628</v>
      </c>
      <c r="B17" s="115" t="s">
        <v>6627</v>
      </c>
      <c r="C17" s="116" t="s">
        <v>5570</v>
      </c>
      <c r="D17" s="117" t="s">
        <v>6849</v>
      </c>
      <c r="E17" s="116" t="s">
        <v>6850</v>
      </c>
      <c r="F17" s="117" t="s">
        <v>6851</v>
      </c>
      <c r="G17" s="116" t="s">
        <v>6852</v>
      </c>
      <c r="H17" s="117" t="s">
        <v>6853</v>
      </c>
    </row>
    <row r="18" spans="1:8" s="117" customFormat="1" ht="13" x14ac:dyDescent="0.3">
      <c r="A18" s="114" t="s">
        <v>6630</v>
      </c>
      <c r="B18" s="115" t="s">
        <v>6629</v>
      </c>
      <c r="C18" s="116" t="s">
        <v>5526</v>
      </c>
      <c r="D18" s="117" t="s">
        <v>5527</v>
      </c>
      <c r="E18" s="116" t="s">
        <v>5528</v>
      </c>
      <c r="F18" s="117" t="s">
        <v>5529</v>
      </c>
      <c r="G18" s="116" t="s">
        <v>5521</v>
      </c>
      <c r="H18" s="117" t="s">
        <v>7646</v>
      </c>
    </row>
    <row r="19" spans="1:8" ht="13" x14ac:dyDescent="0.3">
      <c r="A19" s="85" t="s">
        <v>6636</v>
      </c>
      <c r="B19" s="86" t="s">
        <v>6635</v>
      </c>
      <c r="C19" s="87" t="s">
        <v>6854</v>
      </c>
      <c r="D19" t="s">
        <v>5571</v>
      </c>
      <c r="E19" s="87" t="s">
        <v>5572</v>
      </c>
      <c r="F19" t="s">
        <v>5573</v>
      </c>
      <c r="G19" s="87" t="s">
        <v>5574</v>
      </c>
      <c r="H19" t="s">
        <v>5575</v>
      </c>
    </row>
    <row r="20" spans="1:8" s="117" customFormat="1" ht="13" x14ac:dyDescent="0.3">
      <c r="A20" s="114" t="s">
        <v>6640</v>
      </c>
      <c r="B20" s="115" t="s">
        <v>6639</v>
      </c>
      <c r="C20" s="116" t="s">
        <v>5526</v>
      </c>
      <c r="D20" s="117" t="s">
        <v>5527</v>
      </c>
      <c r="E20" s="116" t="s">
        <v>5528</v>
      </c>
      <c r="F20" s="117" t="s">
        <v>5529</v>
      </c>
      <c r="G20" s="116" t="s">
        <v>5521</v>
      </c>
      <c r="H20" s="117" t="s">
        <v>7646</v>
      </c>
    </row>
    <row r="21" spans="1:8" ht="13" x14ac:dyDescent="0.3">
      <c r="A21" s="85" t="s">
        <v>4814</v>
      </c>
      <c r="B21" s="86" t="s">
        <v>4813</v>
      </c>
      <c r="C21" s="87" t="s">
        <v>5530</v>
      </c>
      <c r="D21" t="s">
        <v>5531</v>
      </c>
      <c r="E21" s="87" t="s">
        <v>5532</v>
      </c>
      <c r="F21" t="s">
        <v>5533</v>
      </c>
      <c r="G21" s="87" t="s">
        <v>5534</v>
      </c>
      <c r="H21" t="s">
        <v>5535</v>
      </c>
    </row>
    <row r="22" spans="1:8" ht="13" x14ac:dyDescent="0.3">
      <c r="A22" s="85" t="s">
        <v>4818</v>
      </c>
      <c r="B22" s="86" t="s">
        <v>4817</v>
      </c>
      <c r="C22" s="87" t="s">
        <v>5576</v>
      </c>
      <c r="D22" t="s">
        <v>5577</v>
      </c>
      <c r="E22" s="87" t="s">
        <v>5578</v>
      </c>
      <c r="F22" t="s">
        <v>5579</v>
      </c>
      <c r="G22" s="87" t="s">
        <v>5521</v>
      </c>
      <c r="H22" t="s">
        <v>7646</v>
      </c>
    </row>
    <row r="23" spans="1:8" ht="13" x14ac:dyDescent="0.3">
      <c r="A23" s="85" t="s">
        <v>4824</v>
      </c>
      <c r="B23" s="86" t="s">
        <v>4823</v>
      </c>
      <c r="C23" s="87" t="s">
        <v>5558</v>
      </c>
      <c r="D23" t="s">
        <v>5559</v>
      </c>
      <c r="E23" s="87" t="s">
        <v>5560</v>
      </c>
      <c r="F23" t="s">
        <v>5561</v>
      </c>
      <c r="G23" s="87" t="s">
        <v>5562</v>
      </c>
      <c r="H23" t="s">
        <v>5563</v>
      </c>
    </row>
    <row r="24" spans="1:8" ht="13" x14ac:dyDescent="0.3">
      <c r="A24" s="85" t="s">
        <v>4826</v>
      </c>
      <c r="B24" s="86" t="s">
        <v>4825</v>
      </c>
      <c r="C24" s="87" t="s">
        <v>5580</v>
      </c>
      <c r="D24" t="s">
        <v>5581</v>
      </c>
      <c r="E24" s="87" t="s">
        <v>5582</v>
      </c>
      <c r="F24" t="s">
        <v>5583</v>
      </c>
      <c r="G24" s="87" t="s">
        <v>5521</v>
      </c>
      <c r="H24" t="s">
        <v>7646</v>
      </c>
    </row>
    <row r="25" spans="1:8" ht="13" x14ac:dyDescent="0.3">
      <c r="A25" s="85" t="s">
        <v>4830</v>
      </c>
      <c r="B25" s="86" t="s">
        <v>4829</v>
      </c>
      <c r="C25" s="87" t="s">
        <v>5558</v>
      </c>
      <c r="D25" t="s">
        <v>5559</v>
      </c>
      <c r="E25" s="87" t="s">
        <v>5560</v>
      </c>
      <c r="F25" t="s">
        <v>5561</v>
      </c>
      <c r="G25" s="87" t="s">
        <v>5562</v>
      </c>
      <c r="H25" t="s">
        <v>5563</v>
      </c>
    </row>
    <row r="26" spans="1:8" s="117" customFormat="1" ht="13" x14ac:dyDescent="0.3">
      <c r="A26" s="114" t="s">
        <v>4832</v>
      </c>
      <c r="B26" s="115" t="s">
        <v>4831</v>
      </c>
      <c r="C26" s="116" t="s">
        <v>5584</v>
      </c>
      <c r="D26" s="117" t="s">
        <v>5585</v>
      </c>
      <c r="E26" s="116" t="s">
        <v>5586</v>
      </c>
      <c r="F26" s="117" t="s">
        <v>5587</v>
      </c>
      <c r="G26" s="116" t="s">
        <v>5588</v>
      </c>
      <c r="H26" s="117" t="s">
        <v>5589</v>
      </c>
    </row>
    <row r="27" spans="1:8" ht="13" x14ac:dyDescent="0.3">
      <c r="A27" s="85" t="s">
        <v>4836</v>
      </c>
      <c r="B27" s="86" t="s">
        <v>4835</v>
      </c>
      <c r="C27" s="87" t="s">
        <v>5580</v>
      </c>
      <c r="D27" t="s">
        <v>5581</v>
      </c>
      <c r="E27" s="87" t="s">
        <v>5582</v>
      </c>
      <c r="F27" t="s">
        <v>5583</v>
      </c>
      <c r="G27" s="87" t="s">
        <v>5521</v>
      </c>
      <c r="H27" t="s">
        <v>7646</v>
      </c>
    </row>
    <row r="28" spans="1:8" ht="13" x14ac:dyDescent="0.3">
      <c r="A28" s="85" t="s">
        <v>4840</v>
      </c>
      <c r="B28" s="86" t="s">
        <v>4839</v>
      </c>
      <c r="C28" s="87" t="s">
        <v>5590</v>
      </c>
      <c r="D28" t="s">
        <v>5591</v>
      </c>
      <c r="E28" s="87" t="s">
        <v>5586</v>
      </c>
      <c r="F28" t="s">
        <v>5587</v>
      </c>
      <c r="G28" s="87" t="s">
        <v>5592</v>
      </c>
      <c r="H28" t="s">
        <v>5593</v>
      </c>
    </row>
    <row r="29" spans="1:8" ht="13" x14ac:dyDescent="0.3">
      <c r="A29" s="85" t="s">
        <v>4842</v>
      </c>
      <c r="B29" s="86" t="s">
        <v>4841</v>
      </c>
      <c r="C29" s="87" t="s">
        <v>5594</v>
      </c>
      <c r="D29" t="s">
        <v>5595</v>
      </c>
      <c r="E29" s="87" t="s">
        <v>5596</v>
      </c>
      <c r="F29" t="s">
        <v>5597</v>
      </c>
      <c r="G29" s="87" t="s">
        <v>5521</v>
      </c>
      <c r="H29" t="s">
        <v>7646</v>
      </c>
    </row>
    <row r="30" spans="1:8" ht="13" x14ac:dyDescent="0.3">
      <c r="A30" s="85" t="s">
        <v>4844</v>
      </c>
      <c r="B30" s="86" t="s">
        <v>4843</v>
      </c>
      <c r="C30" s="87" t="s">
        <v>5536</v>
      </c>
      <c r="D30" t="s">
        <v>5537</v>
      </c>
      <c r="E30" s="87" t="s">
        <v>5538</v>
      </c>
      <c r="F30" t="s">
        <v>5539</v>
      </c>
      <c r="G30" s="87" t="s">
        <v>5540</v>
      </c>
      <c r="H30" t="s">
        <v>5541</v>
      </c>
    </row>
    <row r="31" spans="1:8" ht="13" x14ac:dyDescent="0.3">
      <c r="A31" s="85" t="s">
        <v>4846</v>
      </c>
      <c r="B31" s="86" t="s">
        <v>4845</v>
      </c>
      <c r="C31" s="87" t="s">
        <v>5598</v>
      </c>
      <c r="D31" t="s">
        <v>5599</v>
      </c>
      <c r="E31" s="87" t="s">
        <v>5600</v>
      </c>
      <c r="F31" t="s">
        <v>5601</v>
      </c>
      <c r="G31" s="87" t="s">
        <v>7533</v>
      </c>
      <c r="H31" t="s">
        <v>7534</v>
      </c>
    </row>
    <row r="32" spans="1:8" ht="13" x14ac:dyDescent="0.3">
      <c r="A32" s="85" t="s">
        <v>4852</v>
      </c>
      <c r="B32" s="86" t="s">
        <v>4851</v>
      </c>
      <c r="C32" s="87" t="s">
        <v>7535</v>
      </c>
      <c r="D32" t="s">
        <v>7536</v>
      </c>
      <c r="E32" s="87" t="s">
        <v>7537</v>
      </c>
      <c r="F32" t="s">
        <v>7538</v>
      </c>
      <c r="G32" s="87" t="s">
        <v>7539</v>
      </c>
      <c r="H32" t="s">
        <v>7540</v>
      </c>
    </row>
    <row r="33" spans="1:8" ht="13" x14ac:dyDescent="0.3">
      <c r="A33" s="85" t="s">
        <v>4856</v>
      </c>
      <c r="B33" s="86" t="s">
        <v>4855</v>
      </c>
      <c r="C33" s="87" t="s">
        <v>7541</v>
      </c>
      <c r="D33" t="s">
        <v>7542</v>
      </c>
      <c r="E33" s="87" t="s">
        <v>7543</v>
      </c>
      <c r="F33" t="s">
        <v>7544</v>
      </c>
      <c r="G33" s="87" t="s">
        <v>7545</v>
      </c>
      <c r="H33" t="s">
        <v>7546</v>
      </c>
    </row>
    <row r="34" spans="1:8" ht="13" x14ac:dyDescent="0.3">
      <c r="A34" s="85" t="s">
        <v>4858</v>
      </c>
      <c r="B34" s="86" t="s">
        <v>4857</v>
      </c>
      <c r="C34" s="87" t="s">
        <v>5542</v>
      </c>
      <c r="D34" t="s">
        <v>5543</v>
      </c>
      <c r="E34" s="87" t="s">
        <v>5544</v>
      </c>
      <c r="F34" t="s">
        <v>5545</v>
      </c>
      <c r="G34" s="87" t="s">
        <v>5546</v>
      </c>
      <c r="H34" t="s">
        <v>5547</v>
      </c>
    </row>
    <row r="35" spans="1:8" s="117" customFormat="1" ht="13" x14ac:dyDescent="0.3">
      <c r="A35" s="114" t="s">
        <v>4860</v>
      </c>
      <c r="B35" s="115" t="s">
        <v>4859</v>
      </c>
      <c r="C35" s="116" t="s">
        <v>7547</v>
      </c>
      <c r="D35" s="117" t="s">
        <v>7548</v>
      </c>
      <c r="E35" s="116" t="s">
        <v>7549</v>
      </c>
      <c r="F35" s="117" t="s">
        <v>7550</v>
      </c>
      <c r="G35" s="116" t="s">
        <v>5521</v>
      </c>
      <c r="H35" s="117" t="s">
        <v>7646</v>
      </c>
    </row>
    <row r="36" spans="1:8" ht="13" x14ac:dyDescent="0.3">
      <c r="A36" s="85" t="s">
        <v>4862</v>
      </c>
      <c r="B36" s="86" t="s">
        <v>4861</v>
      </c>
      <c r="C36" s="87" t="s">
        <v>5522</v>
      </c>
      <c r="D36" t="s">
        <v>5523</v>
      </c>
      <c r="E36" s="87" t="s">
        <v>5524</v>
      </c>
      <c r="F36" t="s">
        <v>5525</v>
      </c>
      <c r="G36" s="87" t="s">
        <v>5521</v>
      </c>
      <c r="H36" t="s">
        <v>7646</v>
      </c>
    </row>
    <row r="37" spans="1:8" s="117" customFormat="1" ht="13" x14ac:dyDescent="0.3">
      <c r="A37" s="114" t="s">
        <v>4864</v>
      </c>
      <c r="B37" s="115" t="s">
        <v>4863</v>
      </c>
      <c r="C37" s="116" t="s">
        <v>7547</v>
      </c>
      <c r="D37" s="117" t="s">
        <v>7548</v>
      </c>
      <c r="E37" s="116" t="s">
        <v>7549</v>
      </c>
      <c r="F37" s="117" t="s">
        <v>7550</v>
      </c>
      <c r="G37" s="116" t="s">
        <v>5521</v>
      </c>
      <c r="H37" s="117" t="s">
        <v>7646</v>
      </c>
    </row>
    <row r="38" spans="1:8" s="117" customFormat="1" ht="13" x14ac:dyDescent="0.3">
      <c r="A38" s="114" t="s">
        <v>4866</v>
      </c>
      <c r="B38" s="115" t="s">
        <v>4865</v>
      </c>
      <c r="C38" s="116" t="s">
        <v>5526</v>
      </c>
      <c r="D38" s="117" t="s">
        <v>5527</v>
      </c>
      <c r="E38" s="116" t="s">
        <v>5528</v>
      </c>
      <c r="F38" s="117" t="s">
        <v>5529</v>
      </c>
      <c r="G38" s="116" t="s">
        <v>5521</v>
      </c>
      <c r="H38" s="117" t="s">
        <v>7646</v>
      </c>
    </row>
    <row r="39" spans="1:8" ht="13" x14ac:dyDescent="0.3">
      <c r="A39" s="85" t="s">
        <v>4868</v>
      </c>
      <c r="B39" s="86" t="s">
        <v>4867</v>
      </c>
      <c r="C39" s="87" t="s">
        <v>5558</v>
      </c>
      <c r="D39" t="s">
        <v>5559</v>
      </c>
      <c r="E39" s="87" t="s">
        <v>5560</v>
      </c>
      <c r="F39" t="s">
        <v>5561</v>
      </c>
      <c r="G39" s="87" t="s">
        <v>5562</v>
      </c>
      <c r="H39" t="s">
        <v>5563</v>
      </c>
    </row>
    <row r="40" spans="1:8" ht="13" x14ac:dyDescent="0.3">
      <c r="A40" s="85" t="s">
        <v>4870</v>
      </c>
      <c r="B40" s="86" t="s">
        <v>4869</v>
      </c>
      <c r="C40" s="87" t="s">
        <v>6854</v>
      </c>
      <c r="D40" t="s">
        <v>5571</v>
      </c>
      <c r="E40" s="87" t="s">
        <v>5572</v>
      </c>
      <c r="F40" t="s">
        <v>5573</v>
      </c>
      <c r="G40" s="87" t="s">
        <v>5574</v>
      </c>
      <c r="H40" t="s">
        <v>5575</v>
      </c>
    </row>
    <row r="41" spans="1:8" ht="13" x14ac:dyDescent="0.3">
      <c r="A41" s="85" t="s">
        <v>4872</v>
      </c>
      <c r="B41" s="86" t="s">
        <v>4871</v>
      </c>
      <c r="C41" s="87" t="s">
        <v>5558</v>
      </c>
      <c r="D41" t="s">
        <v>5559</v>
      </c>
      <c r="E41" s="87" t="s">
        <v>5560</v>
      </c>
      <c r="F41" t="s">
        <v>5561</v>
      </c>
      <c r="G41" s="87" t="s">
        <v>5562</v>
      </c>
      <c r="H41" t="s">
        <v>5563</v>
      </c>
    </row>
    <row r="42" spans="1:8" ht="13" x14ac:dyDescent="0.3">
      <c r="A42" s="85" t="s">
        <v>4874</v>
      </c>
      <c r="B42" s="86" t="s">
        <v>4873</v>
      </c>
      <c r="C42" s="87" t="s">
        <v>7551</v>
      </c>
      <c r="D42" t="s">
        <v>7552</v>
      </c>
      <c r="E42" s="87" t="s">
        <v>7553</v>
      </c>
      <c r="F42" t="s">
        <v>7554</v>
      </c>
      <c r="G42" s="87" t="s">
        <v>5521</v>
      </c>
      <c r="H42" t="s">
        <v>7646</v>
      </c>
    </row>
    <row r="43" spans="1:8" ht="13" x14ac:dyDescent="0.3">
      <c r="A43" s="85" t="s">
        <v>5888</v>
      </c>
      <c r="B43" s="86" t="s">
        <v>4875</v>
      </c>
      <c r="C43" s="87" t="s">
        <v>7555</v>
      </c>
      <c r="D43" t="s">
        <v>7556</v>
      </c>
      <c r="E43" s="87" t="s">
        <v>5550</v>
      </c>
      <c r="F43" t="s">
        <v>5551</v>
      </c>
      <c r="G43" s="87" t="s">
        <v>5521</v>
      </c>
      <c r="H43" t="s">
        <v>7646</v>
      </c>
    </row>
    <row r="44" spans="1:8" s="117" customFormat="1" ht="13" x14ac:dyDescent="0.3">
      <c r="A44" s="114" t="s">
        <v>5890</v>
      </c>
      <c r="B44" s="115" t="s">
        <v>5889</v>
      </c>
      <c r="C44" s="116" t="s">
        <v>7557</v>
      </c>
      <c r="D44" s="117" t="s">
        <v>7558</v>
      </c>
      <c r="E44" s="116" t="s">
        <v>7559</v>
      </c>
      <c r="F44" s="117" t="s">
        <v>7560</v>
      </c>
      <c r="G44" s="116" t="s">
        <v>7561</v>
      </c>
      <c r="H44" s="117" t="s">
        <v>7562</v>
      </c>
    </row>
    <row r="45" spans="1:8" ht="13" x14ac:dyDescent="0.3">
      <c r="A45" s="85" t="s">
        <v>5892</v>
      </c>
      <c r="B45" s="86" t="s">
        <v>5891</v>
      </c>
      <c r="C45" s="87" t="s">
        <v>5530</v>
      </c>
      <c r="D45" t="s">
        <v>5531</v>
      </c>
      <c r="E45" s="87" t="s">
        <v>5532</v>
      </c>
      <c r="F45" t="s">
        <v>5533</v>
      </c>
      <c r="G45" s="87" t="s">
        <v>5534</v>
      </c>
      <c r="H45" t="s">
        <v>5535</v>
      </c>
    </row>
    <row r="46" spans="1:8" s="117" customFormat="1" ht="13" x14ac:dyDescent="0.3">
      <c r="A46" s="114" t="s">
        <v>5894</v>
      </c>
      <c r="B46" s="115" t="s">
        <v>5893</v>
      </c>
      <c r="C46" s="116" t="s">
        <v>7563</v>
      </c>
      <c r="D46" s="117" t="s">
        <v>6115</v>
      </c>
      <c r="E46" s="116" t="s">
        <v>7564</v>
      </c>
      <c r="F46" s="117" t="s">
        <v>7565</v>
      </c>
      <c r="G46" s="116" t="s">
        <v>7566</v>
      </c>
      <c r="H46" s="117" t="s">
        <v>7567</v>
      </c>
    </row>
    <row r="47" spans="1:8" ht="13" x14ac:dyDescent="0.3">
      <c r="A47" s="85" t="s">
        <v>5896</v>
      </c>
      <c r="B47" s="86" t="s">
        <v>5895</v>
      </c>
      <c r="C47" s="87" t="s">
        <v>5517</v>
      </c>
      <c r="D47" t="s">
        <v>5518</v>
      </c>
      <c r="E47" s="87" t="s">
        <v>5519</v>
      </c>
      <c r="F47" t="s">
        <v>5520</v>
      </c>
      <c r="G47" s="87" t="s">
        <v>5521</v>
      </c>
      <c r="H47" t="s">
        <v>7646</v>
      </c>
    </row>
    <row r="48" spans="1:8" ht="13" x14ac:dyDescent="0.3">
      <c r="A48" s="85" t="s">
        <v>6071</v>
      </c>
      <c r="B48" s="86" t="s">
        <v>6070</v>
      </c>
      <c r="C48" s="87" t="s">
        <v>5548</v>
      </c>
      <c r="D48" t="s">
        <v>5549</v>
      </c>
      <c r="E48" s="87" t="s">
        <v>5550</v>
      </c>
      <c r="F48" t="s">
        <v>5551</v>
      </c>
      <c r="G48" s="87" t="s">
        <v>5552</v>
      </c>
      <c r="H48" t="s">
        <v>5553</v>
      </c>
    </row>
    <row r="49" spans="1:8" ht="13" x14ac:dyDescent="0.3">
      <c r="A49" s="85" t="s">
        <v>6073</v>
      </c>
      <c r="B49" s="86" t="s">
        <v>6072</v>
      </c>
      <c r="C49" s="87" t="s">
        <v>5598</v>
      </c>
      <c r="D49" t="s">
        <v>5599</v>
      </c>
      <c r="E49" s="87" t="s">
        <v>5600</v>
      </c>
      <c r="F49" t="s">
        <v>5601</v>
      </c>
      <c r="G49" s="87" t="s">
        <v>7533</v>
      </c>
      <c r="H49" t="s">
        <v>7534</v>
      </c>
    </row>
    <row r="50" spans="1:8" ht="13" x14ac:dyDescent="0.3">
      <c r="A50" s="85" t="s">
        <v>6075</v>
      </c>
      <c r="B50" s="86" t="s">
        <v>6074</v>
      </c>
      <c r="C50" s="87" t="s">
        <v>7568</v>
      </c>
      <c r="D50" t="s">
        <v>7569</v>
      </c>
      <c r="E50" s="87" t="s">
        <v>7570</v>
      </c>
      <c r="F50" t="s">
        <v>7571</v>
      </c>
      <c r="G50" s="87" t="s">
        <v>7572</v>
      </c>
      <c r="H50" t="s">
        <v>7573</v>
      </c>
    </row>
    <row r="51" spans="1:8" ht="13" x14ac:dyDescent="0.3">
      <c r="A51" s="85" t="s">
        <v>6079</v>
      </c>
      <c r="B51" s="86" t="s">
        <v>6078</v>
      </c>
      <c r="C51" s="87" t="s">
        <v>5558</v>
      </c>
      <c r="D51" t="s">
        <v>5559</v>
      </c>
      <c r="E51" s="87" t="s">
        <v>5560</v>
      </c>
      <c r="F51" t="s">
        <v>5561</v>
      </c>
      <c r="G51" s="87" t="s">
        <v>5562</v>
      </c>
      <c r="H51" t="s">
        <v>5563</v>
      </c>
    </row>
    <row r="52" spans="1:8" s="117" customFormat="1" ht="13" x14ac:dyDescent="0.3">
      <c r="A52" s="114" t="s">
        <v>6081</v>
      </c>
      <c r="B52" s="115" t="s">
        <v>6080</v>
      </c>
      <c r="C52" s="116" t="s">
        <v>7557</v>
      </c>
      <c r="D52" s="117" t="s">
        <v>7558</v>
      </c>
      <c r="E52" s="116" t="s">
        <v>7559</v>
      </c>
      <c r="F52" s="117" t="s">
        <v>7560</v>
      </c>
      <c r="G52" s="116" t="s">
        <v>7561</v>
      </c>
      <c r="H52" s="117" t="s">
        <v>7562</v>
      </c>
    </row>
    <row r="53" spans="1:8" ht="13" x14ac:dyDescent="0.3">
      <c r="A53" s="85" t="s">
        <v>6083</v>
      </c>
      <c r="B53" s="86" t="s">
        <v>6082</v>
      </c>
      <c r="C53" s="87" t="s">
        <v>5522</v>
      </c>
      <c r="D53" t="s">
        <v>5523</v>
      </c>
      <c r="E53" s="87" t="s">
        <v>5524</v>
      </c>
      <c r="F53" t="s">
        <v>5525</v>
      </c>
      <c r="G53" s="87" t="s">
        <v>5521</v>
      </c>
      <c r="H53" t="s">
        <v>7646</v>
      </c>
    </row>
    <row r="54" spans="1:8" ht="13" x14ac:dyDescent="0.3">
      <c r="A54" s="85" t="s">
        <v>6085</v>
      </c>
      <c r="B54" s="86" t="s">
        <v>6084</v>
      </c>
      <c r="C54" s="87" t="s">
        <v>7574</v>
      </c>
      <c r="D54" t="s">
        <v>7575</v>
      </c>
      <c r="E54" s="87" t="s">
        <v>7576</v>
      </c>
      <c r="F54" t="s">
        <v>7577</v>
      </c>
      <c r="G54" s="87" t="s">
        <v>5521</v>
      </c>
      <c r="H54" t="s">
        <v>7646</v>
      </c>
    </row>
    <row r="55" spans="1:8" ht="13" x14ac:dyDescent="0.3">
      <c r="A55" s="85" t="s">
        <v>6087</v>
      </c>
      <c r="B55" s="86" t="s">
        <v>6086</v>
      </c>
      <c r="C55" s="87" t="s">
        <v>7551</v>
      </c>
      <c r="D55" t="s">
        <v>7552</v>
      </c>
      <c r="E55" s="87" t="s">
        <v>7553</v>
      </c>
      <c r="F55" t="s">
        <v>7554</v>
      </c>
      <c r="G55" s="87" t="s">
        <v>5521</v>
      </c>
      <c r="H55" t="s">
        <v>7646</v>
      </c>
    </row>
    <row r="56" spans="1:8" ht="13" x14ac:dyDescent="0.3">
      <c r="A56" s="85" t="s">
        <v>6091</v>
      </c>
      <c r="B56" s="86" t="s">
        <v>6090</v>
      </c>
      <c r="C56" s="87" t="s">
        <v>7578</v>
      </c>
      <c r="D56" t="s">
        <v>7579</v>
      </c>
      <c r="E56" s="87" t="s">
        <v>7580</v>
      </c>
      <c r="F56" t="s">
        <v>7581</v>
      </c>
      <c r="G56" s="87" t="s">
        <v>7582</v>
      </c>
      <c r="H56" t="s">
        <v>7583</v>
      </c>
    </row>
    <row r="57" spans="1:8" ht="13" x14ac:dyDescent="0.3">
      <c r="A57" s="85" t="s">
        <v>6093</v>
      </c>
      <c r="B57" s="86" t="s">
        <v>6092</v>
      </c>
      <c r="C57" s="87" t="s">
        <v>5517</v>
      </c>
      <c r="D57" t="s">
        <v>5518</v>
      </c>
      <c r="E57" s="87" t="s">
        <v>5519</v>
      </c>
      <c r="F57" t="s">
        <v>5520</v>
      </c>
      <c r="G57" s="87" t="s">
        <v>5521</v>
      </c>
      <c r="H57" t="s">
        <v>7646</v>
      </c>
    </row>
    <row r="58" spans="1:8" s="117" customFormat="1" ht="13" x14ac:dyDescent="0.3">
      <c r="A58" s="114" t="s">
        <v>6094</v>
      </c>
      <c r="B58" s="115" t="s">
        <v>6820</v>
      </c>
      <c r="C58" s="116" t="s">
        <v>7557</v>
      </c>
      <c r="D58" s="117" t="s">
        <v>7558</v>
      </c>
      <c r="E58" s="116" t="s">
        <v>7559</v>
      </c>
      <c r="F58" s="117" t="s">
        <v>7560</v>
      </c>
      <c r="G58" s="116" t="s">
        <v>7561</v>
      </c>
      <c r="H58" s="117" t="s">
        <v>7562</v>
      </c>
    </row>
    <row r="59" spans="1:8" ht="13" x14ac:dyDescent="0.3">
      <c r="A59" s="85" t="s">
        <v>6098</v>
      </c>
      <c r="B59" s="86" t="s">
        <v>6097</v>
      </c>
      <c r="C59" s="87" t="s">
        <v>5594</v>
      </c>
      <c r="D59" t="s">
        <v>5595</v>
      </c>
      <c r="E59" s="87" t="s">
        <v>5596</v>
      </c>
      <c r="F59" t="s">
        <v>5597</v>
      </c>
      <c r="G59" s="87" t="s">
        <v>5521</v>
      </c>
      <c r="H59" t="s">
        <v>7646</v>
      </c>
    </row>
    <row r="60" spans="1:8" ht="13" x14ac:dyDescent="0.3">
      <c r="A60" s="85" t="s">
        <v>6101</v>
      </c>
      <c r="B60" s="86" t="s">
        <v>6100</v>
      </c>
      <c r="C60" s="87" t="s">
        <v>5542</v>
      </c>
      <c r="D60" t="s">
        <v>5543</v>
      </c>
      <c r="E60" s="87" t="s">
        <v>5544</v>
      </c>
      <c r="F60" t="s">
        <v>5545</v>
      </c>
      <c r="G60" s="87" t="s">
        <v>5546</v>
      </c>
      <c r="H60" t="s">
        <v>5547</v>
      </c>
    </row>
    <row r="61" spans="1:8" ht="13" x14ac:dyDescent="0.3">
      <c r="A61" s="85" t="s">
        <v>6103</v>
      </c>
      <c r="B61" s="86" t="s">
        <v>6102</v>
      </c>
      <c r="C61" s="87" t="s">
        <v>7574</v>
      </c>
      <c r="D61" t="s">
        <v>7575</v>
      </c>
      <c r="E61" s="87" t="s">
        <v>7576</v>
      </c>
      <c r="F61" t="s">
        <v>7577</v>
      </c>
      <c r="G61" s="87" t="s">
        <v>5521</v>
      </c>
      <c r="H61" t="s">
        <v>7646</v>
      </c>
    </row>
    <row r="62" spans="1:8" ht="13" x14ac:dyDescent="0.3">
      <c r="A62" s="85" t="s">
        <v>6106</v>
      </c>
      <c r="B62" s="86" t="s">
        <v>6105</v>
      </c>
      <c r="C62" s="87" t="s">
        <v>5530</v>
      </c>
      <c r="D62" t="s">
        <v>5531</v>
      </c>
      <c r="E62" s="87" t="s">
        <v>5532</v>
      </c>
      <c r="F62" t="s">
        <v>5533</v>
      </c>
      <c r="G62" s="87" t="s">
        <v>5534</v>
      </c>
      <c r="H62" t="s">
        <v>5535</v>
      </c>
    </row>
    <row r="63" spans="1:8" s="117" customFormat="1" ht="13" x14ac:dyDescent="0.3">
      <c r="A63" s="114" t="s">
        <v>6108</v>
      </c>
      <c r="B63" s="115" t="s">
        <v>6107</v>
      </c>
      <c r="C63" s="116" t="s">
        <v>7563</v>
      </c>
      <c r="D63" s="117" t="s">
        <v>6115</v>
      </c>
      <c r="E63" s="116" t="s">
        <v>7564</v>
      </c>
      <c r="F63" s="117" t="s">
        <v>7565</v>
      </c>
      <c r="G63" s="116" t="s">
        <v>7566</v>
      </c>
      <c r="H63" s="117" t="s">
        <v>7567</v>
      </c>
    </row>
    <row r="64" spans="1:8" ht="13" x14ac:dyDescent="0.3">
      <c r="A64" s="85" t="s">
        <v>6112</v>
      </c>
      <c r="B64" s="86" t="s">
        <v>6111</v>
      </c>
      <c r="C64" s="87" t="s">
        <v>5542</v>
      </c>
      <c r="D64" t="s">
        <v>5543</v>
      </c>
      <c r="E64" s="87" t="s">
        <v>5544</v>
      </c>
      <c r="F64" t="s">
        <v>5545</v>
      </c>
      <c r="G64" s="87" t="s">
        <v>5546</v>
      </c>
      <c r="H64" t="s">
        <v>5547</v>
      </c>
    </row>
    <row r="65" spans="1:8" s="117" customFormat="1" ht="13" x14ac:dyDescent="0.3">
      <c r="A65" s="114" t="s">
        <v>6116</v>
      </c>
      <c r="B65" s="115" t="s">
        <v>7584</v>
      </c>
      <c r="C65" s="116" t="s">
        <v>7563</v>
      </c>
      <c r="D65" s="117" t="s">
        <v>6115</v>
      </c>
      <c r="E65" s="116" t="s">
        <v>7564</v>
      </c>
      <c r="F65" s="117" t="s">
        <v>7565</v>
      </c>
      <c r="G65" s="116" t="s">
        <v>7566</v>
      </c>
      <c r="H65" s="117" t="s">
        <v>7567</v>
      </c>
    </row>
    <row r="66" spans="1:8" s="117" customFormat="1" ht="13" x14ac:dyDescent="0.3">
      <c r="A66" s="114" t="s">
        <v>6120</v>
      </c>
      <c r="B66" s="115" t="s">
        <v>6119</v>
      </c>
      <c r="C66" s="116" t="s">
        <v>7563</v>
      </c>
      <c r="D66" s="117" t="s">
        <v>6115</v>
      </c>
      <c r="E66" s="116" t="s">
        <v>7564</v>
      </c>
      <c r="F66" s="117" t="s">
        <v>7565</v>
      </c>
      <c r="G66" s="116" t="s">
        <v>7566</v>
      </c>
      <c r="H66" s="117" t="s">
        <v>7567</v>
      </c>
    </row>
    <row r="67" spans="1:8" ht="13" x14ac:dyDescent="0.3">
      <c r="A67" s="85" t="s">
        <v>6122</v>
      </c>
      <c r="B67" s="86" t="s">
        <v>6121</v>
      </c>
      <c r="C67" s="87" t="s">
        <v>7535</v>
      </c>
      <c r="D67" t="s">
        <v>7536</v>
      </c>
      <c r="E67" s="87" t="s">
        <v>7537</v>
      </c>
      <c r="F67" t="s">
        <v>7538</v>
      </c>
      <c r="G67" s="87" t="s">
        <v>7539</v>
      </c>
      <c r="H67" t="s">
        <v>7540</v>
      </c>
    </row>
    <row r="68" spans="1:8" ht="13" x14ac:dyDescent="0.3">
      <c r="A68" s="85" t="s">
        <v>6124</v>
      </c>
      <c r="B68" s="86" t="s">
        <v>6123</v>
      </c>
      <c r="C68" s="87" t="s">
        <v>7585</v>
      </c>
      <c r="D68" t="s">
        <v>7586</v>
      </c>
      <c r="E68" s="87" t="s">
        <v>7549</v>
      </c>
      <c r="F68" t="s">
        <v>7550</v>
      </c>
      <c r="G68" t="s">
        <v>7587</v>
      </c>
      <c r="H68" t="s">
        <v>7588</v>
      </c>
    </row>
    <row r="69" spans="1:8" ht="13" x14ac:dyDescent="0.3">
      <c r="A69" s="85" t="s">
        <v>6126</v>
      </c>
      <c r="B69" s="86" t="s">
        <v>6125</v>
      </c>
      <c r="C69" s="87" t="s">
        <v>7568</v>
      </c>
      <c r="D69" t="s">
        <v>7569</v>
      </c>
      <c r="E69" s="87" t="s">
        <v>7570</v>
      </c>
      <c r="F69" t="s">
        <v>7571</v>
      </c>
      <c r="G69" s="87" t="s">
        <v>7572</v>
      </c>
      <c r="H69" t="s">
        <v>7573</v>
      </c>
    </row>
    <row r="70" spans="1:8" ht="13" x14ac:dyDescent="0.3">
      <c r="A70" s="85" t="s">
        <v>6128</v>
      </c>
      <c r="B70" s="86" t="s">
        <v>6127</v>
      </c>
      <c r="C70" s="87" t="s">
        <v>5564</v>
      </c>
      <c r="D70" t="s">
        <v>5565</v>
      </c>
      <c r="E70" s="87" t="s">
        <v>5566</v>
      </c>
      <c r="F70" t="s">
        <v>5567</v>
      </c>
      <c r="G70" s="87" t="s">
        <v>5568</v>
      </c>
      <c r="H70" t="s">
        <v>5569</v>
      </c>
    </row>
    <row r="71" spans="1:8" ht="13" x14ac:dyDescent="0.3">
      <c r="A71" s="85" t="s">
        <v>6130</v>
      </c>
      <c r="B71" s="86" t="s">
        <v>6129</v>
      </c>
      <c r="C71" s="87" t="s">
        <v>5594</v>
      </c>
      <c r="D71" t="s">
        <v>5595</v>
      </c>
      <c r="E71" s="87" t="s">
        <v>5596</v>
      </c>
      <c r="F71" t="s">
        <v>5597</v>
      </c>
      <c r="G71" s="87" t="s">
        <v>5521</v>
      </c>
      <c r="H71" t="s">
        <v>7646</v>
      </c>
    </row>
    <row r="72" spans="1:8" ht="13" x14ac:dyDescent="0.3">
      <c r="A72" s="85" t="s">
        <v>6132</v>
      </c>
      <c r="B72" s="86" t="s">
        <v>6131</v>
      </c>
      <c r="C72" s="87" t="s">
        <v>5576</v>
      </c>
      <c r="D72" t="s">
        <v>5577</v>
      </c>
      <c r="E72" s="87" t="s">
        <v>5578</v>
      </c>
      <c r="F72" t="s">
        <v>5579</v>
      </c>
      <c r="G72" s="87" t="s">
        <v>5521</v>
      </c>
      <c r="H72" t="s">
        <v>7646</v>
      </c>
    </row>
    <row r="73" spans="1:8" ht="13" x14ac:dyDescent="0.3">
      <c r="A73" s="85" t="s">
        <v>6134</v>
      </c>
      <c r="B73" s="86" t="s">
        <v>6133</v>
      </c>
      <c r="C73" s="87" t="s">
        <v>7574</v>
      </c>
      <c r="D73" t="s">
        <v>7575</v>
      </c>
      <c r="E73" s="87" t="s">
        <v>7576</v>
      </c>
      <c r="F73" t="s">
        <v>7577</v>
      </c>
      <c r="G73" s="87" t="s">
        <v>5521</v>
      </c>
      <c r="H73" t="s">
        <v>7646</v>
      </c>
    </row>
    <row r="74" spans="1:8" ht="13" x14ac:dyDescent="0.3">
      <c r="A74" s="85" t="s">
        <v>6137</v>
      </c>
      <c r="B74" s="86" t="s">
        <v>6136</v>
      </c>
      <c r="C74" s="87" t="s">
        <v>7541</v>
      </c>
      <c r="D74" t="s">
        <v>7542</v>
      </c>
      <c r="E74" s="87" t="s">
        <v>7543</v>
      </c>
      <c r="F74" t="s">
        <v>7544</v>
      </c>
      <c r="G74" s="87" t="s">
        <v>7545</v>
      </c>
      <c r="H74" t="s">
        <v>7546</v>
      </c>
    </row>
    <row r="75" spans="1:8" ht="13" x14ac:dyDescent="0.3">
      <c r="A75" s="85" t="s">
        <v>6139</v>
      </c>
      <c r="B75" s="86" t="s">
        <v>6138</v>
      </c>
      <c r="C75" s="87" t="s">
        <v>7589</v>
      </c>
      <c r="D75" t="s">
        <v>7590</v>
      </c>
      <c r="E75" s="87" t="s">
        <v>5519</v>
      </c>
      <c r="F75" t="s">
        <v>5520</v>
      </c>
      <c r="G75" s="87" t="s">
        <v>7591</v>
      </c>
      <c r="H75" t="s">
        <v>7592</v>
      </c>
    </row>
    <row r="76" spans="1:8" ht="13" x14ac:dyDescent="0.3">
      <c r="A76" s="85" t="s">
        <v>6141</v>
      </c>
      <c r="B76" s="86" t="s">
        <v>6140</v>
      </c>
      <c r="C76" s="87" t="s">
        <v>5564</v>
      </c>
      <c r="D76" t="s">
        <v>5565</v>
      </c>
      <c r="E76" s="87" t="s">
        <v>5566</v>
      </c>
      <c r="F76" t="s">
        <v>5567</v>
      </c>
      <c r="G76" s="87" t="s">
        <v>5568</v>
      </c>
      <c r="H76" t="s">
        <v>5569</v>
      </c>
    </row>
    <row r="77" spans="1:8" ht="13" x14ac:dyDescent="0.3">
      <c r="A77" s="85" t="s">
        <v>6143</v>
      </c>
      <c r="B77" s="86" t="s">
        <v>6142</v>
      </c>
      <c r="C77" s="87" t="s">
        <v>5522</v>
      </c>
      <c r="D77" t="s">
        <v>5523</v>
      </c>
      <c r="E77" s="87" t="s">
        <v>5524</v>
      </c>
      <c r="F77" t="s">
        <v>5525</v>
      </c>
      <c r="G77" s="87" t="s">
        <v>5521</v>
      </c>
      <c r="H77" t="s">
        <v>7646</v>
      </c>
    </row>
    <row r="78" spans="1:8" s="117" customFormat="1" ht="13" x14ac:dyDescent="0.3">
      <c r="A78" s="114" t="s">
        <v>6144</v>
      </c>
      <c r="B78" s="115" t="s">
        <v>6821</v>
      </c>
      <c r="C78" s="116" t="s">
        <v>7557</v>
      </c>
      <c r="D78" s="117" t="s">
        <v>7558</v>
      </c>
      <c r="E78" s="116" t="s">
        <v>7559</v>
      </c>
      <c r="F78" s="117" t="s">
        <v>7560</v>
      </c>
      <c r="G78" s="116" t="s">
        <v>7561</v>
      </c>
      <c r="H78" s="117" t="s">
        <v>7562</v>
      </c>
    </row>
    <row r="79" spans="1:8" ht="13" x14ac:dyDescent="0.3">
      <c r="A79" s="85" t="s">
        <v>6146</v>
      </c>
      <c r="B79" s="86" t="s">
        <v>6145</v>
      </c>
      <c r="C79" s="87" t="s">
        <v>7593</v>
      </c>
      <c r="D79" t="s">
        <v>7594</v>
      </c>
      <c r="E79" s="87" t="s">
        <v>7595</v>
      </c>
      <c r="F79" t="s">
        <v>7596</v>
      </c>
      <c r="G79" s="87" t="s">
        <v>5521</v>
      </c>
      <c r="H79" t="s">
        <v>7646</v>
      </c>
    </row>
    <row r="80" spans="1:8" ht="13" x14ac:dyDescent="0.3">
      <c r="A80" s="85" t="s">
        <v>6150</v>
      </c>
      <c r="B80" s="86" t="s">
        <v>6149</v>
      </c>
      <c r="C80" s="87" t="s">
        <v>5558</v>
      </c>
      <c r="D80" t="s">
        <v>5559</v>
      </c>
      <c r="E80" s="87" t="s">
        <v>5560</v>
      </c>
      <c r="F80" t="s">
        <v>5561</v>
      </c>
      <c r="G80" s="87" t="s">
        <v>5562</v>
      </c>
      <c r="H80" t="s">
        <v>5563</v>
      </c>
    </row>
    <row r="81" spans="1:8" ht="13" x14ac:dyDescent="0.3">
      <c r="A81" s="85" t="s">
        <v>6151</v>
      </c>
      <c r="B81" s="86" t="s">
        <v>6822</v>
      </c>
      <c r="C81" s="87" t="s">
        <v>7593</v>
      </c>
      <c r="D81" t="s">
        <v>7594</v>
      </c>
      <c r="E81" s="87" t="s">
        <v>7595</v>
      </c>
      <c r="F81" t="s">
        <v>7596</v>
      </c>
      <c r="G81" s="87" t="s">
        <v>5521</v>
      </c>
      <c r="H81" t="s">
        <v>7646</v>
      </c>
    </row>
    <row r="82" spans="1:8" ht="13" x14ac:dyDescent="0.3">
      <c r="A82" s="85" t="s">
        <v>6153</v>
      </c>
      <c r="B82" s="86" t="s">
        <v>6152</v>
      </c>
      <c r="C82" s="87" t="s">
        <v>5530</v>
      </c>
      <c r="D82" t="s">
        <v>5531</v>
      </c>
      <c r="E82" s="87" t="s">
        <v>5532</v>
      </c>
      <c r="F82" t="s">
        <v>5533</v>
      </c>
      <c r="G82" s="87" t="s">
        <v>5534</v>
      </c>
      <c r="H82" t="s">
        <v>5535</v>
      </c>
    </row>
    <row r="83" spans="1:8" ht="13" x14ac:dyDescent="0.3">
      <c r="A83" s="85" t="s">
        <v>6155</v>
      </c>
      <c r="B83" s="86" t="s">
        <v>6154</v>
      </c>
      <c r="C83" s="87" t="s">
        <v>7585</v>
      </c>
      <c r="D83" t="s">
        <v>7586</v>
      </c>
      <c r="E83" s="87" t="s">
        <v>7549</v>
      </c>
      <c r="F83" t="s">
        <v>7550</v>
      </c>
      <c r="G83" s="87" t="s">
        <v>7587</v>
      </c>
      <c r="H83" t="s">
        <v>7588</v>
      </c>
    </row>
    <row r="84" spans="1:8" ht="13" x14ac:dyDescent="0.3">
      <c r="A84" s="85" t="s">
        <v>6157</v>
      </c>
      <c r="B84" s="86" t="s">
        <v>6156</v>
      </c>
      <c r="C84" s="87" t="s">
        <v>5564</v>
      </c>
      <c r="D84" t="s">
        <v>5565</v>
      </c>
      <c r="E84" s="87" t="s">
        <v>5566</v>
      </c>
      <c r="F84" t="s">
        <v>5567</v>
      </c>
      <c r="G84" s="87" t="s">
        <v>5568</v>
      </c>
      <c r="H84" t="s">
        <v>5569</v>
      </c>
    </row>
    <row r="85" spans="1:8" ht="13" x14ac:dyDescent="0.3">
      <c r="A85" s="85" t="s">
        <v>6159</v>
      </c>
      <c r="B85" s="86" t="s">
        <v>6158</v>
      </c>
      <c r="C85" s="87" t="s">
        <v>7535</v>
      </c>
      <c r="D85" t="s">
        <v>7536</v>
      </c>
      <c r="E85" s="87" t="s">
        <v>7537</v>
      </c>
      <c r="F85" t="s">
        <v>7538</v>
      </c>
      <c r="G85" s="87" t="s">
        <v>7539</v>
      </c>
      <c r="H85" t="s">
        <v>7540</v>
      </c>
    </row>
    <row r="86" spans="1:8" ht="13" x14ac:dyDescent="0.3">
      <c r="A86" s="85" t="s">
        <v>6161</v>
      </c>
      <c r="B86" s="86" t="s">
        <v>6160</v>
      </c>
      <c r="C86" s="87" t="s">
        <v>5554</v>
      </c>
      <c r="D86" t="s">
        <v>5555</v>
      </c>
      <c r="E86" s="87" t="s">
        <v>5556</v>
      </c>
      <c r="F86" t="s">
        <v>5557</v>
      </c>
      <c r="G86" s="87" t="s">
        <v>5521</v>
      </c>
      <c r="H86" t="s">
        <v>7646</v>
      </c>
    </row>
    <row r="87" spans="1:8" ht="13" x14ac:dyDescent="0.3">
      <c r="A87" s="85" t="s">
        <v>6163</v>
      </c>
      <c r="B87" s="86" t="s">
        <v>6162</v>
      </c>
      <c r="C87" s="87" t="s">
        <v>7551</v>
      </c>
      <c r="D87" t="s">
        <v>7552</v>
      </c>
      <c r="E87" s="87" t="s">
        <v>7553</v>
      </c>
      <c r="F87" t="s">
        <v>7554</v>
      </c>
      <c r="G87" s="87" t="s">
        <v>5521</v>
      </c>
      <c r="H87" t="s">
        <v>7646</v>
      </c>
    </row>
    <row r="88" spans="1:8" ht="13" x14ac:dyDescent="0.3">
      <c r="A88" s="85" t="s">
        <v>6165</v>
      </c>
      <c r="B88" s="86" t="s">
        <v>6164</v>
      </c>
      <c r="C88" s="87" t="s">
        <v>5598</v>
      </c>
      <c r="D88" t="s">
        <v>5599</v>
      </c>
      <c r="E88" s="87" t="s">
        <v>5600</v>
      </c>
      <c r="F88" t="s">
        <v>5601</v>
      </c>
      <c r="G88" s="87" t="s">
        <v>7533</v>
      </c>
      <c r="H88" t="s">
        <v>7534</v>
      </c>
    </row>
    <row r="89" spans="1:8" ht="13" x14ac:dyDescent="0.3">
      <c r="A89" s="85" t="s">
        <v>6169</v>
      </c>
      <c r="B89" s="86" t="s">
        <v>6168</v>
      </c>
      <c r="C89" s="87" t="s">
        <v>5536</v>
      </c>
      <c r="D89" t="s">
        <v>5537</v>
      </c>
      <c r="E89" s="87" t="s">
        <v>5538</v>
      </c>
      <c r="F89" t="s">
        <v>5539</v>
      </c>
      <c r="G89" s="87" t="s">
        <v>5540</v>
      </c>
      <c r="H89" t="s">
        <v>5541</v>
      </c>
    </row>
    <row r="90" spans="1:8" ht="13" x14ac:dyDescent="0.3">
      <c r="A90" s="85" t="s">
        <v>6171</v>
      </c>
      <c r="B90" s="86" t="s">
        <v>6170</v>
      </c>
      <c r="C90" s="87" t="s">
        <v>7551</v>
      </c>
      <c r="D90" t="s">
        <v>7552</v>
      </c>
      <c r="E90" s="87" t="s">
        <v>7553</v>
      </c>
      <c r="F90" t="s">
        <v>7554</v>
      </c>
      <c r="G90" s="87" t="s">
        <v>5521</v>
      </c>
      <c r="H90" t="s">
        <v>7646</v>
      </c>
    </row>
    <row r="91" spans="1:8" ht="13" x14ac:dyDescent="0.3">
      <c r="A91" s="85" t="s">
        <v>6173</v>
      </c>
      <c r="B91" s="86" t="s">
        <v>6172</v>
      </c>
      <c r="C91" s="87" t="s">
        <v>5564</v>
      </c>
      <c r="D91" t="s">
        <v>5565</v>
      </c>
      <c r="E91" s="87" t="s">
        <v>5566</v>
      </c>
      <c r="F91" t="s">
        <v>5567</v>
      </c>
      <c r="G91" s="87" t="s">
        <v>5568</v>
      </c>
      <c r="H91" t="s">
        <v>5569</v>
      </c>
    </row>
    <row r="92" spans="1:8" ht="13" x14ac:dyDescent="0.3">
      <c r="A92" s="85" t="s">
        <v>6175</v>
      </c>
      <c r="B92" s="86" t="s">
        <v>6174</v>
      </c>
      <c r="C92" s="87" t="s">
        <v>5542</v>
      </c>
      <c r="D92" t="s">
        <v>5543</v>
      </c>
      <c r="E92" s="87" t="s">
        <v>5544</v>
      </c>
      <c r="F92" t="s">
        <v>5545</v>
      </c>
      <c r="G92" s="87" t="s">
        <v>5546</v>
      </c>
      <c r="H92" t="s">
        <v>5547</v>
      </c>
    </row>
    <row r="93" spans="1:8" ht="13" x14ac:dyDescent="0.3">
      <c r="A93" s="85" t="s">
        <v>6177</v>
      </c>
      <c r="B93" s="86" t="s">
        <v>6176</v>
      </c>
      <c r="C93" s="87" t="s">
        <v>5580</v>
      </c>
      <c r="D93" t="s">
        <v>5581</v>
      </c>
      <c r="E93" s="87" t="s">
        <v>5582</v>
      </c>
      <c r="F93" t="s">
        <v>5583</v>
      </c>
      <c r="G93" s="87" t="s">
        <v>5521</v>
      </c>
      <c r="H93" t="s">
        <v>7646</v>
      </c>
    </row>
    <row r="94" spans="1:8" ht="13" x14ac:dyDescent="0.3">
      <c r="A94" s="85" t="s">
        <v>7764</v>
      </c>
      <c r="B94" s="86" t="s">
        <v>7763</v>
      </c>
      <c r="C94" s="87" t="s">
        <v>7593</v>
      </c>
      <c r="D94" t="s">
        <v>7594</v>
      </c>
      <c r="E94" s="87" t="s">
        <v>7595</v>
      </c>
      <c r="F94" t="s">
        <v>7596</v>
      </c>
      <c r="G94" s="87" t="s">
        <v>5521</v>
      </c>
      <c r="H94" t="s">
        <v>7646</v>
      </c>
    </row>
    <row r="95" spans="1:8" ht="13" x14ac:dyDescent="0.3">
      <c r="A95" s="85" t="s">
        <v>7769</v>
      </c>
      <c r="B95" s="86" t="s">
        <v>7768</v>
      </c>
      <c r="C95" s="87" t="s">
        <v>7578</v>
      </c>
      <c r="D95" t="s">
        <v>7579</v>
      </c>
      <c r="E95" s="87" t="s">
        <v>7580</v>
      </c>
      <c r="F95" t="s">
        <v>7581</v>
      </c>
      <c r="G95" s="87" t="s">
        <v>7582</v>
      </c>
      <c r="H95" t="s">
        <v>7583</v>
      </c>
    </row>
    <row r="96" spans="1:8" ht="13" x14ac:dyDescent="0.3">
      <c r="A96" s="85" t="s">
        <v>7772</v>
      </c>
      <c r="B96" s="86" t="s">
        <v>7771</v>
      </c>
      <c r="C96" s="87" t="s">
        <v>6854</v>
      </c>
      <c r="D96" t="s">
        <v>5571</v>
      </c>
      <c r="E96" s="87" t="s">
        <v>5572</v>
      </c>
      <c r="F96" t="s">
        <v>5573</v>
      </c>
      <c r="G96" s="87" t="s">
        <v>5574</v>
      </c>
      <c r="H96" t="s">
        <v>5575</v>
      </c>
    </row>
    <row r="97" spans="1:8" ht="13" x14ac:dyDescent="0.3">
      <c r="A97" s="85" t="s">
        <v>7776</v>
      </c>
      <c r="B97" s="86" t="s">
        <v>7775</v>
      </c>
      <c r="C97" s="87" t="s">
        <v>5558</v>
      </c>
      <c r="D97" t="s">
        <v>5559</v>
      </c>
      <c r="E97" s="87" t="s">
        <v>5560</v>
      </c>
      <c r="F97" t="s">
        <v>5561</v>
      </c>
      <c r="G97" s="87" t="s">
        <v>5562</v>
      </c>
      <c r="H97" t="s">
        <v>5563</v>
      </c>
    </row>
    <row r="98" spans="1:8" ht="13" x14ac:dyDescent="0.3">
      <c r="A98" s="85" t="s">
        <v>7778</v>
      </c>
      <c r="B98" s="86" t="s">
        <v>7777</v>
      </c>
      <c r="C98" s="87" t="s">
        <v>7578</v>
      </c>
      <c r="D98" t="s">
        <v>7579</v>
      </c>
      <c r="E98" s="87" t="s">
        <v>7580</v>
      </c>
      <c r="F98" t="s">
        <v>7581</v>
      </c>
      <c r="G98" s="87" t="s">
        <v>7582</v>
      </c>
      <c r="H98" t="s">
        <v>7583</v>
      </c>
    </row>
    <row r="99" spans="1:8" ht="13" x14ac:dyDescent="0.3">
      <c r="A99" s="85" t="s">
        <v>7782</v>
      </c>
      <c r="B99" s="86" t="s">
        <v>7781</v>
      </c>
      <c r="C99" s="87" t="s">
        <v>5564</v>
      </c>
      <c r="D99" t="s">
        <v>5565</v>
      </c>
      <c r="E99" s="87" t="s">
        <v>5566</v>
      </c>
      <c r="F99" t="s">
        <v>5567</v>
      </c>
      <c r="G99" s="87" t="s">
        <v>5568</v>
      </c>
      <c r="H99" t="s">
        <v>5569</v>
      </c>
    </row>
    <row r="100" spans="1:8" ht="13" x14ac:dyDescent="0.3">
      <c r="A100" s="85" t="s">
        <v>7785</v>
      </c>
      <c r="B100" s="86" t="s">
        <v>7784</v>
      </c>
      <c r="C100" s="87" t="s">
        <v>7589</v>
      </c>
      <c r="D100" t="s">
        <v>7590</v>
      </c>
      <c r="E100" s="87" t="s">
        <v>5519</v>
      </c>
      <c r="F100" t="s">
        <v>5520</v>
      </c>
      <c r="G100" s="87" t="s">
        <v>7591</v>
      </c>
      <c r="H100" t="s">
        <v>7592</v>
      </c>
    </row>
    <row r="101" spans="1:8" ht="13" x14ac:dyDescent="0.3">
      <c r="A101" s="85" t="s">
        <v>7787</v>
      </c>
      <c r="B101" s="86" t="s">
        <v>7786</v>
      </c>
      <c r="C101" s="87" t="s">
        <v>5564</v>
      </c>
      <c r="D101" t="s">
        <v>5565</v>
      </c>
      <c r="E101" s="87" t="s">
        <v>5566</v>
      </c>
      <c r="F101" t="s">
        <v>5567</v>
      </c>
      <c r="G101" s="87" t="s">
        <v>5568</v>
      </c>
      <c r="H101" t="s">
        <v>5569</v>
      </c>
    </row>
    <row r="102" spans="1:8" ht="13" x14ac:dyDescent="0.3">
      <c r="A102" s="85" t="s">
        <v>7792</v>
      </c>
      <c r="B102" s="86" t="s">
        <v>7791</v>
      </c>
      <c r="C102" s="87" t="s">
        <v>5594</v>
      </c>
      <c r="D102" t="s">
        <v>5595</v>
      </c>
      <c r="E102" s="87" t="s">
        <v>5596</v>
      </c>
      <c r="F102" t="s">
        <v>5597</v>
      </c>
      <c r="G102" s="87" t="s">
        <v>5521</v>
      </c>
      <c r="H102" t="s">
        <v>7646</v>
      </c>
    </row>
    <row r="103" spans="1:8" ht="13" x14ac:dyDescent="0.3">
      <c r="A103" s="85" t="s">
        <v>7794</v>
      </c>
      <c r="B103" s="86" t="s">
        <v>7793</v>
      </c>
      <c r="C103" s="87" t="s">
        <v>5530</v>
      </c>
      <c r="D103" t="s">
        <v>5531</v>
      </c>
      <c r="E103" s="87" t="s">
        <v>5532</v>
      </c>
      <c r="F103" t="s">
        <v>5533</v>
      </c>
      <c r="G103" s="87" t="s">
        <v>5534</v>
      </c>
      <c r="H103" t="s">
        <v>5535</v>
      </c>
    </row>
    <row r="104" spans="1:8" ht="13" x14ac:dyDescent="0.3">
      <c r="A104" s="85" t="s">
        <v>7797</v>
      </c>
      <c r="B104" s="86" t="s">
        <v>7597</v>
      </c>
      <c r="C104" s="87" t="s">
        <v>6854</v>
      </c>
      <c r="D104" t="s">
        <v>5571</v>
      </c>
      <c r="E104" s="87" t="s">
        <v>5572</v>
      </c>
      <c r="F104" t="s">
        <v>5573</v>
      </c>
      <c r="G104" s="87" t="s">
        <v>5574</v>
      </c>
      <c r="H104" t="s">
        <v>5575</v>
      </c>
    </row>
    <row r="105" spans="1:8" ht="13" x14ac:dyDescent="0.3">
      <c r="A105" s="85" t="s">
        <v>7799</v>
      </c>
      <c r="B105" s="86" t="s">
        <v>7798</v>
      </c>
      <c r="C105" s="87" t="s">
        <v>5517</v>
      </c>
      <c r="D105" t="s">
        <v>5518</v>
      </c>
      <c r="E105" s="87" t="s">
        <v>5519</v>
      </c>
      <c r="F105" t="s">
        <v>5520</v>
      </c>
      <c r="G105" s="87" t="s">
        <v>5521</v>
      </c>
      <c r="H105" t="s">
        <v>7646</v>
      </c>
    </row>
    <row r="106" spans="1:8" ht="13" x14ac:dyDescent="0.3">
      <c r="A106" s="85" t="s">
        <v>7803</v>
      </c>
      <c r="B106" s="86" t="s">
        <v>7802</v>
      </c>
      <c r="C106" s="87" t="s">
        <v>7535</v>
      </c>
      <c r="D106" t="s">
        <v>7536</v>
      </c>
      <c r="E106" s="87" t="s">
        <v>7537</v>
      </c>
      <c r="F106" t="s">
        <v>7538</v>
      </c>
      <c r="G106" s="87" t="s">
        <v>7539</v>
      </c>
      <c r="H106" t="s">
        <v>7540</v>
      </c>
    </row>
    <row r="107" spans="1:8" ht="13" x14ac:dyDescent="0.3">
      <c r="A107" s="85" t="s">
        <v>7805</v>
      </c>
      <c r="B107" s="86" t="s">
        <v>7804</v>
      </c>
      <c r="C107" s="87" t="s">
        <v>5598</v>
      </c>
      <c r="D107" t="s">
        <v>5599</v>
      </c>
      <c r="E107" s="87" t="s">
        <v>5600</v>
      </c>
      <c r="F107" t="s">
        <v>5601</v>
      </c>
      <c r="G107" s="87" t="s">
        <v>7533</v>
      </c>
      <c r="H107" t="s">
        <v>7534</v>
      </c>
    </row>
    <row r="108" spans="1:8" ht="13" x14ac:dyDescent="0.3">
      <c r="A108" s="85" t="s">
        <v>7807</v>
      </c>
      <c r="B108" s="86" t="s">
        <v>7806</v>
      </c>
      <c r="C108" s="87" t="s">
        <v>5554</v>
      </c>
      <c r="D108" t="s">
        <v>5555</v>
      </c>
      <c r="E108" s="87" t="s">
        <v>5556</v>
      </c>
      <c r="F108" t="s">
        <v>5557</v>
      </c>
      <c r="G108" s="87" t="s">
        <v>5521</v>
      </c>
      <c r="H108" t="s">
        <v>7646</v>
      </c>
    </row>
    <row r="109" spans="1:8" s="117" customFormat="1" ht="13" x14ac:dyDescent="0.3">
      <c r="A109" s="114" t="s">
        <v>7814</v>
      </c>
      <c r="B109" s="115" t="s">
        <v>7813</v>
      </c>
      <c r="C109" s="116" t="s">
        <v>7598</v>
      </c>
      <c r="D109" s="117" t="s">
        <v>7599</v>
      </c>
      <c r="E109" s="116" t="s">
        <v>7600</v>
      </c>
      <c r="F109" s="117" t="s">
        <v>7601</v>
      </c>
      <c r="G109" s="116" t="s">
        <v>7602</v>
      </c>
      <c r="H109" s="117" t="s">
        <v>7603</v>
      </c>
    </row>
    <row r="110" spans="1:8" s="117" customFormat="1" ht="13" x14ac:dyDescent="0.3">
      <c r="A110" s="114" t="s">
        <v>7817</v>
      </c>
      <c r="B110" s="115" t="s">
        <v>7816</v>
      </c>
      <c r="C110" s="116" t="s">
        <v>7547</v>
      </c>
      <c r="D110" s="117" t="s">
        <v>7548</v>
      </c>
      <c r="E110" s="116" t="s">
        <v>7549</v>
      </c>
      <c r="F110" s="117" t="s">
        <v>7550</v>
      </c>
      <c r="G110" s="116" t="s">
        <v>5521</v>
      </c>
      <c r="H110" s="117" t="s">
        <v>7646</v>
      </c>
    </row>
    <row r="111" spans="1:8" ht="13" x14ac:dyDescent="0.3">
      <c r="A111" s="85" t="s">
        <v>7819</v>
      </c>
      <c r="B111" s="86" t="s">
        <v>7818</v>
      </c>
      <c r="C111" s="87" t="s">
        <v>7574</v>
      </c>
      <c r="D111" t="s">
        <v>7575</v>
      </c>
      <c r="E111" s="87" t="s">
        <v>7576</v>
      </c>
      <c r="F111" t="s">
        <v>7577</v>
      </c>
      <c r="G111" s="87" t="s">
        <v>5521</v>
      </c>
      <c r="H111" t="s">
        <v>7646</v>
      </c>
    </row>
    <row r="112" spans="1:8" ht="13" x14ac:dyDescent="0.3">
      <c r="A112" s="85" t="s">
        <v>7820</v>
      </c>
      <c r="B112" s="86" t="s">
        <v>7604</v>
      </c>
      <c r="C112" s="87" t="s">
        <v>5580</v>
      </c>
      <c r="D112" t="s">
        <v>5581</v>
      </c>
      <c r="E112" s="87" t="s">
        <v>5582</v>
      </c>
      <c r="F112" t="s">
        <v>5583</v>
      </c>
      <c r="G112" s="87" t="s">
        <v>5521</v>
      </c>
      <c r="H112" t="s">
        <v>7646</v>
      </c>
    </row>
    <row r="113" spans="1:8" ht="13" x14ac:dyDescent="0.3">
      <c r="A113" s="85" t="s">
        <v>7830</v>
      </c>
      <c r="B113" s="86" t="s">
        <v>7829</v>
      </c>
      <c r="C113" s="87" t="s">
        <v>5598</v>
      </c>
      <c r="D113" t="s">
        <v>5599</v>
      </c>
      <c r="E113" s="87" t="s">
        <v>5600</v>
      </c>
      <c r="F113" t="s">
        <v>5601</v>
      </c>
      <c r="G113" s="87" t="s">
        <v>7533</v>
      </c>
      <c r="H113" t="s">
        <v>7534</v>
      </c>
    </row>
    <row r="114" spans="1:8" ht="13" x14ac:dyDescent="0.3">
      <c r="A114" s="85" t="s">
        <v>7835</v>
      </c>
      <c r="B114" s="86" t="s">
        <v>7834</v>
      </c>
      <c r="C114" s="87" t="s">
        <v>7589</v>
      </c>
      <c r="D114" t="s">
        <v>7590</v>
      </c>
      <c r="E114" s="87" t="s">
        <v>5519</v>
      </c>
      <c r="F114" t="s">
        <v>5520</v>
      </c>
      <c r="G114" s="87" t="s">
        <v>7591</v>
      </c>
      <c r="H114" t="s">
        <v>7592</v>
      </c>
    </row>
    <row r="115" spans="1:8" ht="13" x14ac:dyDescent="0.3">
      <c r="A115" s="85" t="s">
        <v>7839</v>
      </c>
      <c r="B115" s="86" t="s">
        <v>7838</v>
      </c>
      <c r="C115" s="87" t="s">
        <v>7541</v>
      </c>
      <c r="D115" t="s">
        <v>7542</v>
      </c>
      <c r="E115" s="87" t="s">
        <v>7543</v>
      </c>
      <c r="F115" t="s">
        <v>7544</v>
      </c>
      <c r="G115" s="87" t="s">
        <v>7545</v>
      </c>
      <c r="H115" t="s">
        <v>7546</v>
      </c>
    </row>
    <row r="116" spans="1:8" ht="13" x14ac:dyDescent="0.3">
      <c r="A116" s="85" t="s">
        <v>7841</v>
      </c>
      <c r="B116" s="86" t="s">
        <v>7840</v>
      </c>
      <c r="C116" s="87" t="s">
        <v>5576</v>
      </c>
      <c r="D116" t="s">
        <v>5577</v>
      </c>
      <c r="E116" s="87" t="s">
        <v>5578</v>
      </c>
      <c r="F116" t="s">
        <v>5579</v>
      </c>
      <c r="G116" s="87" t="s">
        <v>5521</v>
      </c>
      <c r="H116" t="s">
        <v>7646</v>
      </c>
    </row>
    <row r="117" spans="1:8" s="117" customFormat="1" ht="13" x14ac:dyDescent="0.3">
      <c r="A117" s="114" t="s">
        <v>7846</v>
      </c>
      <c r="B117" s="115" t="s">
        <v>7845</v>
      </c>
      <c r="C117" s="116" t="s">
        <v>7557</v>
      </c>
      <c r="D117" s="117" t="s">
        <v>7558</v>
      </c>
      <c r="E117" s="116" t="s">
        <v>7559</v>
      </c>
      <c r="F117" s="117" t="s">
        <v>7560</v>
      </c>
      <c r="G117" s="116" t="s">
        <v>7561</v>
      </c>
      <c r="H117" s="117" t="s">
        <v>7562</v>
      </c>
    </row>
    <row r="118" spans="1:8" ht="13" x14ac:dyDescent="0.3">
      <c r="A118" s="85" t="s">
        <v>7848</v>
      </c>
      <c r="B118" s="86" t="s">
        <v>7847</v>
      </c>
      <c r="C118" s="87" t="s">
        <v>5542</v>
      </c>
      <c r="D118" t="s">
        <v>5543</v>
      </c>
      <c r="E118" s="87" t="s">
        <v>5544</v>
      </c>
      <c r="F118" t="s">
        <v>5545</v>
      </c>
      <c r="G118" s="87" t="s">
        <v>5546</v>
      </c>
      <c r="H118" t="s">
        <v>5547</v>
      </c>
    </row>
    <row r="119" spans="1:8" ht="13" x14ac:dyDescent="0.3">
      <c r="A119" s="85" t="s">
        <v>7850</v>
      </c>
      <c r="B119" s="86" t="s">
        <v>7849</v>
      </c>
      <c r="C119" s="87" t="s">
        <v>5558</v>
      </c>
      <c r="D119" t="s">
        <v>5559</v>
      </c>
      <c r="E119" s="87" t="s">
        <v>5560</v>
      </c>
      <c r="F119" t="s">
        <v>5561</v>
      </c>
      <c r="G119" s="87" t="s">
        <v>5562</v>
      </c>
      <c r="H119" t="s">
        <v>5563</v>
      </c>
    </row>
    <row r="120" spans="1:8" ht="13" x14ac:dyDescent="0.3">
      <c r="A120" s="85" t="s">
        <v>7852</v>
      </c>
      <c r="B120" s="86" t="s">
        <v>7851</v>
      </c>
      <c r="C120" s="87" t="s">
        <v>5590</v>
      </c>
      <c r="D120" t="s">
        <v>5591</v>
      </c>
      <c r="E120" s="87" t="s">
        <v>5586</v>
      </c>
      <c r="F120" t="s">
        <v>5587</v>
      </c>
      <c r="G120" s="87" t="s">
        <v>5592</v>
      </c>
      <c r="H120" t="s">
        <v>5593</v>
      </c>
    </row>
    <row r="121" spans="1:8" ht="13" x14ac:dyDescent="0.3">
      <c r="A121" s="85" t="s">
        <v>7856</v>
      </c>
      <c r="B121" s="86" t="s">
        <v>7855</v>
      </c>
      <c r="C121" s="87" t="s">
        <v>5536</v>
      </c>
      <c r="D121" t="s">
        <v>5537</v>
      </c>
      <c r="E121" s="87" t="s">
        <v>5538</v>
      </c>
      <c r="F121" t="s">
        <v>5539</v>
      </c>
      <c r="G121" s="87" t="s">
        <v>5540</v>
      </c>
      <c r="H121" t="s">
        <v>5541</v>
      </c>
    </row>
    <row r="122" spans="1:8" ht="13" x14ac:dyDescent="0.3">
      <c r="A122" s="85" t="s">
        <v>7859</v>
      </c>
      <c r="B122" s="86" t="s">
        <v>7858</v>
      </c>
      <c r="C122" s="87" t="s">
        <v>6854</v>
      </c>
      <c r="D122" t="s">
        <v>5571</v>
      </c>
      <c r="E122" s="87" t="s">
        <v>5572</v>
      </c>
      <c r="F122" t="s">
        <v>5573</v>
      </c>
      <c r="G122" s="87" t="s">
        <v>5574</v>
      </c>
      <c r="H122" t="s">
        <v>5575</v>
      </c>
    </row>
    <row r="123" spans="1:8" ht="13" x14ac:dyDescent="0.3">
      <c r="A123" s="85" t="s">
        <v>7861</v>
      </c>
      <c r="B123" s="86" t="s">
        <v>7860</v>
      </c>
      <c r="C123" s="87" t="s">
        <v>7605</v>
      </c>
      <c r="D123" t="s">
        <v>7606</v>
      </c>
      <c r="E123" s="87" t="s">
        <v>7607</v>
      </c>
      <c r="F123" t="s">
        <v>5627</v>
      </c>
      <c r="G123" s="87" t="s">
        <v>7587</v>
      </c>
      <c r="H123" t="s">
        <v>7588</v>
      </c>
    </row>
    <row r="124" spans="1:8" s="117" customFormat="1" ht="13" x14ac:dyDescent="0.3">
      <c r="A124" s="114" t="s">
        <v>7865</v>
      </c>
      <c r="B124" s="115" t="s">
        <v>7864</v>
      </c>
      <c r="C124" s="116" t="s">
        <v>5570</v>
      </c>
      <c r="D124" s="117" t="s">
        <v>6849</v>
      </c>
      <c r="E124" s="116" t="s">
        <v>6850</v>
      </c>
      <c r="F124" s="117" t="s">
        <v>6851</v>
      </c>
      <c r="G124" s="116" t="s">
        <v>6852</v>
      </c>
      <c r="H124" s="117" t="s">
        <v>6853</v>
      </c>
    </row>
    <row r="125" spans="1:8" ht="13" x14ac:dyDescent="0.3">
      <c r="A125" s="85" t="s">
        <v>7867</v>
      </c>
      <c r="B125" s="86" t="s">
        <v>7866</v>
      </c>
      <c r="C125" s="87" t="s">
        <v>7585</v>
      </c>
      <c r="D125" t="s">
        <v>7586</v>
      </c>
      <c r="E125" s="87" t="s">
        <v>7549</v>
      </c>
      <c r="F125" t="s">
        <v>7550</v>
      </c>
      <c r="G125" s="87" t="s">
        <v>7587</v>
      </c>
      <c r="H125" t="s">
        <v>7588</v>
      </c>
    </row>
    <row r="126" spans="1:8" ht="13" x14ac:dyDescent="0.3">
      <c r="A126" s="85" t="s">
        <v>7869</v>
      </c>
      <c r="B126" s="86" t="s">
        <v>7868</v>
      </c>
      <c r="C126" s="87" t="s">
        <v>5554</v>
      </c>
      <c r="D126" t="s">
        <v>5555</v>
      </c>
      <c r="E126" s="87" t="s">
        <v>5556</v>
      </c>
      <c r="F126" t="s">
        <v>5557</v>
      </c>
      <c r="G126" s="87" t="s">
        <v>5521</v>
      </c>
      <c r="H126" t="s">
        <v>7646</v>
      </c>
    </row>
    <row r="127" spans="1:8" ht="13" x14ac:dyDescent="0.3">
      <c r="A127" s="85" t="s">
        <v>7871</v>
      </c>
      <c r="B127" s="86" t="s">
        <v>7870</v>
      </c>
      <c r="C127" s="87" t="s">
        <v>5517</v>
      </c>
      <c r="D127" t="s">
        <v>5518</v>
      </c>
      <c r="E127" s="87" t="s">
        <v>5519</v>
      </c>
      <c r="F127" t="s">
        <v>5520</v>
      </c>
      <c r="G127" s="87" t="s">
        <v>5521</v>
      </c>
      <c r="H127" t="s">
        <v>7646</v>
      </c>
    </row>
    <row r="128" spans="1:8" ht="13" x14ac:dyDescent="0.3">
      <c r="A128" s="85" t="s">
        <v>7875</v>
      </c>
      <c r="B128" s="86" t="s">
        <v>7874</v>
      </c>
      <c r="C128" s="87" t="s">
        <v>7593</v>
      </c>
      <c r="D128" t="s">
        <v>7594</v>
      </c>
      <c r="E128" s="87" t="s">
        <v>7595</v>
      </c>
      <c r="F128" t="s">
        <v>7596</v>
      </c>
      <c r="G128" s="87" t="s">
        <v>5521</v>
      </c>
      <c r="H128" t="s">
        <v>7646</v>
      </c>
    </row>
    <row r="129" spans="1:8" ht="13" x14ac:dyDescent="0.3">
      <c r="A129" s="85" t="s">
        <v>7877</v>
      </c>
      <c r="B129" s="86" t="s">
        <v>7876</v>
      </c>
      <c r="C129" s="87" t="s">
        <v>5564</v>
      </c>
      <c r="D129" t="s">
        <v>5565</v>
      </c>
      <c r="E129" s="87" t="s">
        <v>5566</v>
      </c>
      <c r="F129" t="s">
        <v>5567</v>
      </c>
      <c r="G129" s="87" t="s">
        <v>5568</v>
      </c>
      <c r="H129" t="s">
        <v>5569</v>
      </c>
    </row>
    <row r="130" spans="1:8" ht="13" x14ac:dyDescent="0.3">
      <c r="A130" s="85" t="s">
        <v>7878</v>
      </c>
      <c r="B130" s="86" t="s">
        <v>5637</v>
      </c>
      <c r="C130" s="87" t="s">
        <v>5536</v>
      </c>
      <c r="D130" t="s">
        <v>5537</v>
      </c>
      <c r="E130" s="87" t="s">
        <v>5538</v>
      </c>
      <c r="F130" t="s">
        <v>5539</v>
      </c>
      <c r="G130" s="87" t="s">
        <v>5540</v>
      </c>
      <c r="H130" t="s">
        <v>5541</v>
      </c>
    </row>
    <row r="131" spans="1:8" ht="13" x14ac:dyDescent="0.3">
      <c r="A131" s="85" t="s">
        <v>7881</v>
      </c>
      <c r="B131" s="86" t="s">
        <v>7880</v>
      </c>
      <c r="C131" s="87" t="s">
        <v>7541</v>
      </c>
      <c r="D131" t="s">
        <v>7542</v>
      </c>
      <c r="E131" s="87" t="s">
        <v>7543</v>
      </c>
      <c r="F131" t="s">
        <v>7544</v>
      </c>
      <c r="G131" s="87" t="s">
        <v>7545</v>
      </c>
      <c r="H131" t="s">
        <v>7546</v>
      </c>
    </row>
    <row r="132" spans="1:8" s="117" customFormat="1" ht="13" x14ac:dyDescent="0.3">
      <c r="A132" s="114" t="s">
        <v>7885</v>
      </c>
      <c r="B132" s="115" t="s">
        <v>7884</v>
      </c>
      <c r="C132" s="116" t="s">
        <v>7547</v>
      </c>
      <c r="D132" s="117" t="s">
        <v>7548</v>
      </c>
      <c r="E132" s="116" t="s">
        <v>7549</v>
      </c>
      <c r="F132" s="117" t="s">
        <v>7550</v>
      </c>
      <c r="G132" s="116" t="s">
        <v>5521</v>
      </c>
      <c r="H132" s="117" t="s">
        <v>7646</v>
      </c>
    </row>
    <row r="133" spans="1:8" ht="13" x14ac:dyDescent="0.3">
      <c r="A133" s="85" t="s">
        <v>7887</v>
      </c>
      <c r="B133" s="86" t="s">
        <v>7886</v>
      </c>
      <c r="C133" s="87" t="s">
        <v>7585</v>
      </c>
      <c r="D133" t="s">
        <v>7586</v>
      </c>
      <c r="E133" s="87" t="s">
        <v>7549</v>
      </c>
      <c r="F133" t="s">
        <v>7550</v>
      </c>
      <c r="G133" s="87" t="s">
        <v>7587</v>
      </c>
      <c r="H133" t="s">
        <v>7588</v>
      </c>
    </row>
    <row r="134" spans="1:8" ht="13" x14ac:dyDescent="0.3">
      <c r="A134" s="85" t="s">
        <v>7889</v>
      </c>
      <c r="B134" s="86" t="s">
        <v>7888</v>
      </c>
      <c r="C134" s="87" t="s">
        <v>7568</v>
      </c>
      <c r="D134" t="s">
        <v>7569</v>
      </c>
      <c r="E134" s="87" t="s">
        <v>7570</v>
      </c>
      <c r="F134" t="s">
        <v>7571</v>
      </c>
      <c r="G134" s="87" t="s">
        <v>7572</v>
      </c>
      <c r="H134" t="s">
        <v>7573</v>
      </c>
    </row>
    <row r="135" spans="1:8" ht="13" x14ac:dyDescent="0.3">
      <c r="A135" s="85" t="s">
        <v>7891</v>
      </c>
      <c r="B135" s="86" t="s">
        <v>7890</v>
      </c>
      <c r="C135" s="87" t="s">
        <v>5530</v>
      </c>
      <c r="D135" t="s">
        <v>5531</v>
      </c>
      <c r="E135" s="87" t="s">
        <v>5532</v>
      </c>
      <c r="F135" t="s">
        <v>5533</v>
      </c>
      <c r="G135" s="87" t="s">
        <v>5534</v>
      </c>
      <c r="H135" t="s">
        <v>5535</v>
      </c>
    </row>
    <row r="136" spans="1:8" ht="13" x14ac:dyDescent="0.3">
      <c r="A136" s="85" t="s">
        <v>7894</v>
      </c>
      <c r="B136" s="86" t="s">
        <v>7893</v>
      </c>
      <c r="C136" s="87" t="s">
        <v>5594</v>
      </c>
      <c r="D136" t="s">
        <v>5595</v>
      </c>
      <c r="E136" s="87" t="s">
        <v>5596</v>
      </c>
      <c r="F136" t="s">
        <v>5597</v>
      </c>
      <c r="G136" s="87" t="s">
        <v>5521</v>
      </c>
      <c r="H136" t="s">
        <v>7646</v>
      </c>
    </row>
    <row r="137" spans="1:8" ht="13" x14ac:dyDescent="0.3">
      <c r="A137" s="85" t="s">
        <v>7896</v>
      </c>
      <c r="B137" s="86" t="s">
        <v>7895</v>
      </c>
      <c r="C137" s="87" t="s">
        <v>5576</v>
      </c>
      <c r="D137" t="s">
        <v>5577</v>
      </c>
      <c r="E137" s="87" t="s">
        <v>5578</v>
      </c>
      <c r="F137" t="s">
        <v>5579</v>
      </c>
      <c r="G137" s="87" t="s">
        <v>5521</v>
      </c>
      <c r="H137" t="s">
        <v>7646</v>
      </c>
    </row>
    <row r="138" spans="1:8" ht="13" x14ac:dyDescent="0.3">
      <c r="A138" s="85" t="s">
        <v>7899</v>
      </c>
      <c r="B138" s="86" t="s">
        <v>7898</v>
      </c>
      <c r="C138" s="87" t="s">
        <v>5580</v>
      </c>
      <c r="D138" t="s">
        <v>5581</v>
      </c>
      <c r="E138" s="87" t="s">
        <v>5582</v>
      </c>
      <c r="F138" t="s">
        <v>5583</v>
      </c>
      <c r="G138" s="87" t="s">
        <v>5521</v>
      </c>
      <c r="H138" t="s">
        <v>7646</v>
      </c>
    </row>
    <row r="139" spans="1:8" s="117" customFormat="1" ht="13" x14ac:dyDescent="0.3">
      <c r="A139" s="114" t="s">
        <v>7901</v>
      </c>
      <c r="B139" s="115" t="s">
        <v>7900</v>
      </c>
      <c r="C139" s="116" t="s">
        <v>5584</v>
      </c>
      <c r="D139" s="117" t="s">
        <v>5585</v>
      </c>
      <c r="E139" s="116" t="s">
        <v>5586</v>
      </c>
      <c r="F139" s="117" t="s">
        <v>5587</v>
      </c>
      <c r="G139" s="116" t="s">
        <v>5588</v>
      </c>
      <c r="H139" s="117" t="s">
        <v>5589</v>
      </c>
    </row>
    <row r="140" spans="1:8" ht="13" x14ac:dyDescent="0.3">
      <c r="A140" s="85" t="s">
        <v>7906</v>
      </c>
      <c r="B140" s="86" t="s">
        <v>7905</v>
      </c>
      <c r="C140" s="87" t="s">
        <v>5638</v>
      </c>
      <c r="D140" t="s">
        <v>5639</v>
      </c>
      <c r="E140" s="87" t="s">
        <v>5640</v>
      </c>
      <c r="F140" t="s">
        <v>5641</v>
      </c>
      <c r="G140" s="87" t="s">
        <v>5521</v>
      </c>
      <c r="H140" t="s">
        <v>7646</v>
      </c>
    </row>
    <row r="141" spans="1:8" ht="13" x14ac:dyDescent="0.3">
      <c r="A141" s="85" t="s">
        <v>8982</v>
      </c>
      <c r="B141" s="86" t="s">
        <v>7907</v>
      </c>
      <c r="C141" s="87" t="s">
        <v>6854</v>
      </c>
      <c r="D141" t="s">
        <v>5571</v>
      </c>
      <c r="E141" s="87" t="s">
        <v>5572</v>
      </c>
      <c r="F141" t="s">
        <v>5573</v>
      </c>
      <c r="G141" s="87" t="s">
        <v>5574</v>
      </c>
      <c r="H141" t="s">
        <v>5575</v>
      </c>
    </row>
    <row r="142" spans="1:8" s="117" customFormat="1" ht="13" x14ac:dyDescent="0.3">
      <c r="A142" s="114" t="s">
        <v>5339</v>
      </c>
      <c r="B142" s="115" t="s">
        <v>5338</v>
      </c>
      <c r="C142" s="116" t="s">
        <v>7598</v>
      </c>
      <c r="D142" s="117" t="s">
        <v>7599</v>
      </c>
      <c r="E142" s="116" t="s">
        <v>7600</v>
      </c>
      <c r="F142" s="117" t="s">
        <v>7601</v>
      </c>
      <c r="G142" s="116" t="s">
        <v>7602</v>
      </c>
      <c r="H142" s="117" t="s">
        <v>7603</v>
      </c>
    </row>
    <row r="143" spans="1:8" ht="13" x14ac:dyDescent="0.3">
      <c r="A143" s="85" t="s">
        <v>5341</v>
      </c>
      <c r="B143" s="86" t="s">
        <v>5340</v>
      </c>
      <c r="C143" s="87" t="s">
        <v>7574</v>
      </c>
      <c r="D143" t="s">
        <v>7575</v>
      </c>
      <c r="E143" s="87" t="s">
        <v>7576</v>
      </c>
      <c r="F143" t="s">
        <v>7577</v>
      </c>
      <c r="G143" s="87" t="s">
        <v>5521</v>
      </c>
      <c r="H143" t="s">
        <v>7646</v>
      </c>
    </row>
    <row r="144" spans="1:8" ht="13" x14ac:dyDescent="0.3">
      <c r="A144" s="85" t="s">
        <v>5343</v>
      </c>
      <c r="B144" s="86" t="s">
        <v>5342</v>
      </c>
      <c r="C144" s="87" t="s">
        <v>5580</v>
      </c>
      <c r="D144" t="s">
        <v>5581</v>
      </c>
      <c r="E144" s="87" t="s">
        <v>5582</v>
      </c>
      <c r="F144" t="s">
        <v>5583</v>
      </c>
      <c r="G144" s="87" t="s">
        <v>5521</v>
      </c>
      <c r="H144" t="s">
        <v>7646</v>
      </c>
    </row>
    <row r="145" spans="1:8" ht="13" x14ac:dyDescent="0.3">
      <c r="A145" s="85" t="s">
        <v>5345</v>
      </c>
      <c r="B145" s="86" t="s">
        <v>5642</v>
      </c>
      <c r="C145" s="87" t="s">
        <v>5638</v>
      </c>
      <c r="D145" t="s">
        <v>5639</v>
      </c>
      <c r="E145" s="87" t="s">
        <v>5640</v>
      </c>
      <c r="F145" t="s">
        <v>5641</v>
      </c>
      <c r="G145" s="87" t="s">
        <v>5521</v>
      </c>
      <c r="H145" t="s">
        <v>7646</v>
      </c>
    </row>
    <row r="146" spans="1:8" ht="13" x14ac:dyDescent="0.3">
      <c r="A146" s="85" t="s">
        <v>5346</v>
      </c>
      <c r="B146" s="86" t="s">
        <v>5643</v>
      </c>
      <c r="C146" s="87" t="s">
        <v>6854</v>
      </c>
      <c r="D146" t="s">
        <v>5571</v>
      </c>
      <c r="E146" s="87" t="s">
        <v>5572</v>
      </c>
      <c r="F146" t="s">
        <v>5573</v>
      </c>
      <c r="G146" s="87" t="s">
        <v>5574</v>
      </c>
      <c r="H146" t="s">
        <v>5575</v>
      </c>
    </row>
    <row r="147" spans="1:8" s="117" customFormat="1" ht="13" x14ac:dyDescent="0.3">
      <c r="A147" s="114" t="s">
        <v>5350</v>
      </c>
      <c r="B147" s="115" t="s">
        <v>5349</v>
      </c>
      <c r="C147" s="116" t="s">
        <v>5584</v>
      </c>
      <c r="D147" s="117" t="s">
        <v>5585</v>
      </c>
      <c r="E147" s="116" t="s">
        <v>5586</v>
      </c>
      <c r="F147" s="117" t="s">
        <v>5587</v>
      </c>
      <c r="G147" s="116" t="s">
        <v>5588</v>
      </c>
      <c r="H147" s="117" t="s">
        <v>5589</v>
      </c>
    </row>
    <row r="148" spans="1:8" ht="13" x14ac:dyDescent="0.3">
      <c r="A148" s="85" t="s">
        <v>5352</v>
      </c>
      <c r="B148" s="86" t="s">
        <v>5351</v>
      </c>
      <c r="C148" s="87" t="s">
        <v>7555</v>
      </c>
      <c r="D148" t="s">
        <v>7556</v>
      </c>
      <c r="E148" s="87" t="s">
        <v>5550</v>
      </c>
      <c r="F148" t="s">
        <v>5551</v>
      </c>
      <c r="G148" s="87" t="s">
        <v>5521</v>
      </c>
      <c r="H148" t="s">
        <v>7646</v>
      </c>
    </row>
    <row r="149" spans="1:8" ht="13" x14ac:dyDescent="0.3">
      <c r="A149" s="85" t="s">
        <v>5354</v>
      </c>
      <c r="B149" s="86" t="s">
        <v>5353</v>
      </c>
      <c r="C149" s="87" t="s">
        <v>5598</v>
      </c>
      <c r="D149" t="s">
        <v>5599</v>
      </c>
      <c r="E149" s="87" t="s">
        <v>5600</v>
      </c>
      <c r="F149" t="s">
        <v>5601</v>
      </c>
      <c r="G149" s="87" t="s">
        <v>7533</v>
      </c>
      <c r="H149" t="s">
        <v>7534</v>
      </c>
    </row>
    <row r="150" spans="1:8" s="117" customFormat="1" ht="13" x14ac:dyDescent="0.3">
      <c r="A150" s="114" t="s">
        <v>5356</v>
      </c>
      <c r="B150" s="115" t="s">
        <v>5355</v>
      </c>
      <c r="C150" s="116" t="s">
        <v>7547</v>
      </c>
      <c r="D150" s="117" t="s">
        <v>7548</v>
      </c>
      <c r="E150" s="116" t="s">
        <v>7549</v>
      </c>
      <c r="F150" s="117" t="s">
        <v>7550</v>
      </c>
      <c r="G150" s="116" t="s">
        <v>5521</v>
      </c>
      <c r="H150" s="117" t="s">
        <v>7646</v>
      </c>
    </row>
    <row r="151" spans="1:8" ht="13" x14ac:dyDescent="0.3">
      <c r="A151" s="85" t="s">
        <v>5362</v>
      </c>
      <c r="B151" s="86" t="s">
        <v>5361</v>
      </c>
      <c r="C151" s="87" t="s">
        <v>5598</v>
      </c>
      <c r="D151" t="s">
        <v>5599</v>
      </c>
      <c r="E151" s="87" t="s">
        <v>5600</v>
      </c>
      <c r="F151" t="s">
        <v>5601</v>
      </c>
      <c r="G151" s="87" t="s">
        <v>7533</v>
      </c>
      <c r="H151" t="s">
        <v>7534</v>
      </c>
    </row>
    <row r="152" spans="1:8" ht="13" x14ac:dyDescent="0.3">
      <c r="A152" s="85" t="s">
        <v>5364</v>
      </c>
      <c r="B152" s="86" t="s">
        <v>5363</v>
      </c>
      <c r="C152" s="87" t="s">
        <v>7568</v>
      </c>
      <c r="D152" t="s">
        <v>7569</v>
      </c>
      <c r="E152" s="87" t="s">
        <v>7570</v>
      </c>
      <c r="F152" t="s">
        <v>7571</v>
      </c>
      <c r="G152" s="87" t="s">
        <v>7572</v>
      </c>
      <c r="H152" t="s">
        <v>7573</v>
      </c>
    </row>
    <row r="153" spans="1:8" ht="13" x14ac:dyDescent="0.3">
      <c r="A153" s="85" t="s">
        <v>5373</v>
      </c>
      <c r="B153" s="86" t="s">
        <v>5372</v>
      </c>
      <c r="C153" s="87" t="s">
        <v>5590</v>
      </c>
      <c r="D153" t="s">
        <v>5591</v>
      </c>
      <c r="E153" s="87" t="s">
        <v>5586</v>
      </c>
      <c r="F153" t="s">
        <v>5587</v>
      </c>
      <c r="G153" s="87" t="s">
        <v>5592</v>
      </c>
      <c r="H153" t="s">
        <v>5593</v>
      </c>
    </row>
    <row r="154" spans="1:8" ht="13" x14ac:dyDescent="0.3">
      <c r="A154" s="85" t="s">
        <v>5374</v>
      </c>
      <c r="B154" s="86" t="s">
        <v>5644</v>
      </c>
      <c r="C154" s="87" t="s">
        <v>7593</v>
      </c>
      <c r="D154" t="s">
        <v>7594</v>
      </c>
      <c r="E154" s="87" t="s">
        <v>7595</v>
      </c>
      <c r="F154" t="s">
        <v>7596</v>
      </c>
      <c r="G154" s="87" t="s">
        <v>5521</v>
      </c>
      <c r="H154" t="s">
        <v>7646</v>
      </c>
    </row>
    <row r="155" spans="1:8" s="117" customFormat="1" ht="13" x14ac:dyDescent="0.3">
      <c r="A155" s="114" t="s">
        <v>5376</v>
      </c>
      <c r="B155" s="115" t="s">
        <v>5375</v>
      </c>
      <c r="C155" s="116" t="s">
        <v>7547</v>
      </c>
      <c r="D155" s="117" t="s">
        <v>7548</v>
      </c>
      <c r="E155" s="116" t="s">
        <v>7549</v>
      </c>
      <c r="F155" s="117" t="s">
        <v>7550</v>
      </c>
      <c r="G155" s="116" t="s">
        <v>5521</v>
      </c>
      <c r="H155" s="117" t="s">
        <v>7646</v>
      </c>
    </row>
    <row r="156" spans="1:8" ht="13" x14ac:dyDescent="0.3">
      <c r="A156" s="85" t="s">
        <v>5378</v>
      </c>
      <c r="B156" s="86" t="s">
        <v>5377</v>
      </c>
      <c r="C156" s="87" t="s">
        <v>5598</v>
      </c>
      <c r="D156" t="s">
        <v>5599</v>
      </c>
      <c r="E156" s="87" t="s">
        <v>5600</v>
      </c>
      <c r="F156" t="s">
        <v>5601</v>
      </c>
      <c r="G156" s="87" t="s">
        <v>7533</v>
      </c>
      <c r="H156" t="s">
        <v>7534</v>
      </c>
    </row>
    <row r="157" spans="1:8" ht="13" x14ac:dyDescent="0.3">
      <c r="A157" s="85" t="s">
        <v>5381</v>
      </c>
      <c r="B157" s="86" t="s">
        <v>5380</v>
      </c>
      <c r="C157" s="87" t="s">
        <v>7578</v>
      </c>
      <c r="D157" t="s">
        <v>7579</v>
      </c>
      <c r="E157" s="87" t="s">
        <v>7580</v>
      </c>
      <c r="F157" t="s">
        <v>7581</v>
      </c>
      <c r="G157" s="87" t="s">
        <v>7582</v>
      </c>
      <c r="H157" t="s">
        <v>7583</v>
      </c>
    </row>
    <row r="158" spans="1:8" ht="13" x14ac:dyDescent="0.3">
      <c r="A158" s="85" t="s">
        <v>5385</v>
      </c>
      <c r="B158" s="86" t="s">
        <v>5384</v>
      </c>
      <c r="C158" s="87" t="s">
        <v>5558</v>
      </c>
      <c r="D158" t="s">
        <v>5559</v>
      </c>
      <c r="E158" s="87" t="s">
        <v>5560</v>
      </c>
      <c r="F158" t="s">
        <v>5561</v>
      </c>
      <c r="G158" s="87" t="s">
        <v>5562</v>
      </c>
      <c r="H158" t="s">
        <v>5563</v>
      </c>
    </row>
    <row r="159" spans="1:8" ht="13" x14ac:dyDescent="0.3">
      <c r="A159" s="85" t="s">
        <v>5387</v>
      </c>
      <c r="B159" s="86" t="s">
        <v>5386</v>
      </c>
      <c r="C159" s="87" t="s">
        <v>5598</v>
      </c>
      <c r="D159" t="s">
        <v>5599</v>
      </c>
      <c r="E159" s="87" t="s">
        <v>5600</v>
      </c>
      <c r="F159" t="s">
        <v>5601</v>
      </c>
      <c r="G159" s="87" t="s">
        <v>7533</v>
      </c>
      <c r="H159" t="s">
        <v>7534</v>
      </c>
    </row>
    <row r="160" spans="1:8" ht="13" x14ac:dyDescent="0.3">
      <c r="A160" s="85" t="s">
        <v>5389</v>
      </c>
      <c r="B160" s="86" t="s">
        <v>5388</v>
      </c>
      <c r="C160" s="87" t="s">
        <v>7589</v>
      </c>
      <c r="D160" t="s">
        <v>7590</v>
      </c>
      <c r="E160" s="87" t="s">
        <v>5519</v>
      </c>
      <c r="F160" t="s">
        <v>5520</v>
      </c>
      <c r="G160" s="87" t="s">
        <v>7591</v>
      </c>
      <c r="H160" t="s">
        <v>7592</v>
      </c>
    </row>
    <row r="161" spans="1:8" ht="13" x14ac:dyDescent="0.3">
      <c r="A161" s="85" t="s">
        <v>5393</v>
      </c>
      <c r="B161" s="86" t="s">
        <v>5392</v>
      </c>
      <c r="C161" s="87" t="s">
        <v>5638</v>
      </c>
      <c r="D161" t="s">
        <v>5639</v>
      </c>
      <c r="E161" s="87" t="s">
        <v>5640</v>
      </c>
      <c r="F161" t="s">
        <v>5641</v>
      </c>
      <c r="G161" s="87" t="s">
        <v>5521</v>
      </c>
      <c r="H161" t="s">
        <v>7646</v>
      </c>
    </row>
    <row r="162" spans="1:8" ht="13" x14ac:dyDescent="0.3">
      <c r="A162" s="85" t="s">
        <v>5395</v>
      </c>
      <c r="B162" s="86" t="s">
        <v>5394</v>
      </c>
      <c r="C162" s="87" t="s">
        <v>7593</v>
      </c>
      <c r="D162" t="s">
        <v>7594</v>
      </c>
      <c r="E162" s="87" t="s">
        <v>7595</v>
      </c>
      <c r="F162" t="s">
        <v>7596</v>
      </c>
      <c r="G162" s="87" t="s">
        <v>5521</v>
      </c>
      <c r="H162" t="s">
        <v>7646</v>
      </c>
    </row>
    <row r="163" spans="1:8" ht="13" x14ac:dyDescent="0.3">
      <c r="A163" s="85" t="s">
        <v>5397</v>
      </c>
      <c r="B163" s="86" t="s">
        <v>5396</v>
      </c>
      <c r="C163" s="87" t="s">
        <v>5536</v>
      </c>
      <c r="D163" t="s">
        <v>5537</v>
      </c>
      <c r="E163" s="87" t="s">
        <v>5538</v>
      </c>
      <c r="F163" t="s">
        <v>5539</v>
      </c>
      <c r="G163" s="87" t="s">
        <v>5540</v>
      </c>
      <c r="H163" t="s">
        <v>5541</v>
      </c>
    </row>
    <row r="164" spans="1:8" ht="13" x14ac:dyDescent="0.3">
      <c r="A164" s="85" t="s">
        <v>5399</v>
      </c>
      <c r="B164" s="86" t="s">
        <v>5398</v>
      </c>
      <c r="C164" s="87" t="s">
        <v>5564</v>
      </c>
      <c r="D164" t="s">
        <v>5565</v>
      </c>
      <c r="E164" s="87" t="s">
        <v>5566</v>
      </c>
      <c r="F164" t="s">
        <v>5567</v>
      </c>
      <c r="G164" s="87" t="s">
        <v>5568</v>
      </c>
      <c r="H164" t="s">
        <v>5569</v>
      </c>
    </row>
    <row r="165" spans="1:8" ht="13" x14ac:dyDescent="0.3">
      <c r="A165" s="85" t="s">
        <v>5402</v>
      </c>
      <c r="B165" s="86" t="s">
        <v>5401</v>
      </c>
      <c r="C165" s="87" t="s">
        <v>7578</v>
      </c>
      <c r="D165" t="s">
        <v>7579</v>
      </c>
      <c r="E165" s="87" t="s">
        <v>7580</v>
      </c>
      <c r="F165" t="s">
        <v>7581</v>
      </c>
      <c r="G165" s="87" t="s">
        <v>7582</v>
      </c>
      <c r="H165" t="s">
        <v>7583</v>
      </c>
    </row>
    <row r="166" spans="1:8" s="117" customFormat="1" ht="13" x14ac:dyDescent="0.3">
      <c r="A166" s="114" t="s">
        <v>5406</v>
      </c>
      <c r="B166" s="115" t="s">
        <v>5405</v>
      </c>
      <c r="C166" s="116" t="s">
        <v>7598</v>
      </c>
      <c r="D166" s="117" t="s">
        <v>7599</v>
      </c>
      <c r="E166" s="116" t="s">
        <v>7600</v>
      </c>
      <c r="F166" s="117" t="s">
        <v>7601</v>
      </c>
      <c r="G166" s="116" t="s">
        <v>7602</v>
      </c>
      <c r="H166" s="117" t="s">
        <v>7603</v>
      </c>
    </row>
    <row r="167" spans="1:8" ht="13" x14ac:dyDescent="0.3">
      <c r="A167" s="85" t="s">
        <v>5410</v>
      </c>
      <c r="B167" s="86" t="s">
        <v>5409</v>
      </c>
      <c r="C167" s="87" t="s">
        <v>7578</v>
      </c>
      <c r="D167" t="s">
        <v>7579</v>
      </c>
      <c r="E167" s="87" t="s">
        <v>7580</v>
      </c>
      <c r="F167" t="s">
        <v>7581</v>
      </c>
      <c r="G167" s="87" t="s">
        <v>7582</v>
      </c>
      <c r="H167" t="s">
        <v>7583</v>
      </c>
    </row>
    <row r="168" spans="1:8" s="117" customFormat="1" ht="13" x14ac:dyDescent="0.3">
      <c r="A168" s="114" t="s">
        <v>5412</v>
      </c>
      <c r="B168" s="115" t="s">
        <v>5411</v>
      </c>
      <c r="C168" s="116" t="s">
        <v>7563</v>
      </c>
      <c r="D168" s="117" t="s">
        <v>6115</v>
      </c>
      <c r="E168" s="116" t="s">
        <v>7564</v>
      </c>
      <c r="F168" s="117" t="s">
        <v>7565</v>
      </c>
      <c r="G168" s="116" t="s">
        <v>7566</v>
      </c>
      <c r="H168" s="117" t="s">
        <v>7567</v>
      </c>
    </row>
    <row r="169" spans="1:8" ht="13" x14ac:dyDescent="0.3">
      <c r="A169" s="85" t="s">
        <v>5414</v>
      </c>
      <c r="B169" s="86" t="s">
        <v>5413</v>
      </c>
      <c r="C169" s="87" t="s">
        <v>7605</v>
      </c>
      <c r="D169" t="s">
        <v>7606</v>
      </c>
      <c r="E169" s="87" t="s">
        <v>7607</v>
      </c>
      <c r="F169" t="s">
        <v>5627</v>
      </c>
      <c r="G169" s="87" t="s">
        <v>7587</v>
      </c>
      <c r="H169" t="s">
        <v>7588</v>
      </c>
    </row>
    <row r="170" spans="1:8" ht="13" x14ac:dyDescent="0.3">
      <c r="A170" s="85" t="s">
        <v>5418</v>
      </c>
      <c r="B170" s="86" t="s">
        <v>5417</v>
      </c>
      <c r="C170" s="87" t="s">
        <v>7578</v>
      </c>
      <c r="D170" t="s">
        <v>7579</v>
      </c>
      <c r="E170" s="87" t="s">
        <v>7580</v>
      </c>
      <c r="F170" t="s">
        <v>7581</v>
      </c>
      <c r="G170" s="87" t="s">
        <v>7582</v>
      </c>
      <c r="H170" t="s">
        <v>7583</v>
      </c>
    </row>
    <row r="171" spans="1:8" ht="13" x14ac:dyDescent="0.3">
      <c r="A171" s="85" t="s">
        <v>5420</v>
      </c>
      <c r="B171" s="86" t="s">
        <v>5419</v>
      </c>
      <c r="C171" s="87" t="s">
        <v>5542</v>
      </c>
      <c r="D171" t="s">
        <v>5543</v>
      </c>
      <c r="E171" s="87" t="s">
        <v>5544</v>
      </c>
      <c r="F171" t="s">
        <v>5545</v>
      </c>
      <c r="G171" s="87" t="s">
        <v>5546</v>
      </c>
      <c r="H171" t="s">
        <v>5547</v>
      </c>
    </row>
    <row r="172" spans="1:8" ht="13" x14ac:dyDescent="0.3">
      <c r="A172" s="85" t="s">
        <v>5424</v>
      </c>
      <c r="B172" s="86" t="s">
        <v>5423</v>
      </c>
      <c r="C172" s="87" t="s">
        <v>5542</v>
      </c>
      <c r="D172" t="s">
        <v>5543</v>
      </c>
      <c r="E172" s="87" t="s">
        <v>5544</v>
      </c>
      <c r="F172" t="s">
        <v>5545</v>
      </c>
      <c r="G172" s="87" t="s">
        <v>5546</v>
      </c>
      <c r="H172" t="s">
        <v>5547</v>
      </c>
    </row>
    <row r="173" spans="1:8" s="117" customFormat="1" ht="13" x14ac:dyDescent="0.3">
      <c r="A173" s="114" t="s">
        <v>5425</v>
      </c>
      <c r="B173" s="115" t="s">
        <v>5645</v>
      </c>
      <c r="C173" s="116" t="s">
        <v>5584</v>
      </c>
      <c r="D173" s="117" t="s">
        <v>5585</v>
      </c>
      <c r="E173" s="116" t="s">
        <v>5586</v>
      </c>
      <c r="F173" s="117" t="s">
        <v>5587</v>
      </c>
      <c r="G173" s="116" t="s">
        <v>5588</v>
      </c>
      <c r="H173" s="117" t="s">
        <v>5589</v>
      </c>
    </row>
    <row r="174" spans="1:8" s="117" customFormat="1" ht="13" x14ac:dyDescent="0.3">
      <c r="A174" s="114" t="s">
        <v>5430</v>
      </c>
      <c r="B174" s="115" t="s">
        <v>5429</v>
      </c>
      <c r="C174" s="116" t="s">
        <v>5570</v>
      </c>
      <c r="D174" s="117" t="s">
        <v>6849</v>
      </c>
      <c r="E174" s="116" t="s">
        <v>6850</v>
      </c>
      <c r="F174" s="117" t="s">
        <v>6851</v>
      </c>
      <c r="G174" s="116" t="s">
        <v>6852</v>
      </c>
      <c r="H174" s="117" t="s">
        <v>6853</v>
      </c>
    </row>
    <row r="175" spans="1:8" ht="13" x14ac:dyDescent="0.3">
      <c r="A175" s="85" t="s">
        <v>5432</v>
      </c>
      <c r="B175" s="86" t="s">
        <v>5431</v>
      </c>
      <c r="C175" s="87" t="s">
        <v>5548</v>
      </c>
      <c r="D175" t="s">
        <v>5549</v>
      </c>
      <c r="E175" s="87" t="s">
        <v>5550</v>
      </c>
      <c r="F175" t="s">
        <v>5551</v>
      </c>
      <c r="G175" s="87" t="s">
        <v>5552</v>
      </c>
      <c r="H175" t="s">
        <v>5553</v>
      </c>
    </row>
    <row r="176" spans="1:8" ht="13" x14ac:dyDescent="0.3">
      <c r="A176" s="85" t="s">
        <v>5434</v>
      </c>
      <c r="B176" s="86" t="s">
        <v>5433</v>
      </c>
      <c r="C176" s="87" t="s">
        <v>7535</v>
      </c>
      <c r="D176" t="s">
        <v>7536</v>
      </c>
      <c r="E176" s="87" t="s">
        <v>7537</v>
      </c>
      <c r="F176" t="s">
        <v>7538</v>
      </c>
      <c r="G176" s="87" t="s">
        <v>7539</v>
      </c>
      <c r="H176" t="s">
        <v>7540</v>
      </c>
    </row>
    <row r="177" spans="1:8" ht="13" x14ac:dyDescent="0.3">
      <c r="A177" s="85" t="s">
        <v>5436</v>
      </c>
      <c r="B177" s="86" t="s">
        <v>5435</v>
      </c>
      <c r="C177" s="87" t="s">
        <v>5530</v>
      </c>
      <c r="D177" t="s">
        <v>5531</v>
      </c>
      <c r="E177" s="87" t="s">
        <v>5532</v>
      </c>
      <c r="F177" t="s">
        <v>5533</v>
      </c>
      <c r="G177" s="87" t="s">
        <v>5534</v>
      </c>
      <c r="H177" t="s">
        <v>5535</v>
      </c>
    </row>
    <row r="178" spans="1:8" ht="13" x14ac:dyDescent="0.3">
      <c r="A178" s="85" t="s">
        <v>5439</v>
      </c>
      <c r="B178" s="86" t="s">
        <v>5438</v>
      </c>
      <c r="C178" s="87" t="s">
        <v>7585</v>
      </c>
      <c r="D178" t="s">
        <v>7586</v>
      </c>
      <c r="E178" s="87" t="s">
        <v>7549</v>
      </c>
      <c r="F178" t="s">
        <v>7550</v>
      </c>
      <c r="G178" s="87" t="s">
        <v>7587</v>
      </c>
      <c r="H178" t="s">
        <v>7588</v>
      </c>
    </row>
    <row r="179" spans="1:8" ht="13" x14ac:dyDescent="0.3">
      <c r="A179" s="85" t="s">
        <v>5441</v>
      </c>
      <c r="B179" s="86" t="s">
        <v>5440</v>
      </c>
      <c r="C179" s="87" t="s">
        <v>5576</v>
      </c>
      <c r="D179" t="s">
        <v>5577</v>
      </c>
      <c r="E179" s="87" t="s">
        <v>5578</v>
      </c>
      <c r="F179" t="s">
        <v>5579</v>
      </c>
      <c r="G179" s="87" t="s">
        <v>5521</v>
      </c>
      <c r="H179" t="s">
        <v>7646</v>
      </c>
    </row>
    <row r="180" spans="1:8" ht="13" x14ac:dyDescent="0.3">
      <c r="A180" s="85" t="s">
        <v>7361</v>
      </c>
      <c r="B180" s="86" t="s">
        <v>7360</v>
      </c>
      <c r="C180" s="87" t="s">
        <v>5576</v>
      </c>
      <c r="D180" t="s">
        <v>5577</v>
      </c>
      <c r="E180" s="87" t="s">
        <v>5578</v>
      </c>
      <c r="F180" t="s">
        <v>5579</v>
      </c>
      <c r="G180" s="87" t="s">
        <v>5521</v>
      </c>
      <c r="H180" t="s">
        <v>7646</v>
      </c>
    </row>
    <row r="181" spans="1:8" ht="13" x14ac:dyDescent="0.3">
      <c r="A181" s="85" t="s">
        <v>7363</v>
      </c>
      <c r="B181" s="86" t="s">
        <v>7362</v>
      </c>
      <c r="C181" s="87" t="s">
        <v>5522</v>
      </c>
      <c r="D181" t="s">
        <v>5523</v>
      </c>
      <c r="E181" s="87" t="s">
        <v>5524</v>
      </c>
      <c r="F181" t="s">
        <v>5525</v>
      </c>
      <c r="G181" s="87" t="s">
        <v>5521</v>
      </c>
      <c r="H181" t="s">
        <v>7646</v>
      </c>
    </row>
    <row r="182" spans="1:8" ht="13" x14ac:dyDescent="0.3">
      <c r="A182" s="85" t="s">
        <v>7365</v>
      </c>
      <c r="B182" s="86" t="s">
        <v>7364</v>
      </c>
      <c r="C182" s="87" t="s">
        <v>5580</v>
      </c>
      <c r="D182" t="s">
        <v>5581</v>
      </c>
      <c r="E182" s="87" t="s">
        <v>5582</v>
      </c>
      <c r="F182" t="s">
        <v>5583</v>
      </c>
      <c r="G182" s="87" t="s">
        <v>5521</v>
      </c>
      <c r="H182" t="s">
        <v>7646</v>
      </c>
    </row>
    <row r="183" spans="1:8" ht="13" x14ac:dyDescent="0.3">
      <c r="A183" s="85" t="s">
        <v>7367</v>
      </c>
      <c r="B183" s="86" t="s">
        <v>7366</v>
      </c>
      <c r="C183" s="87" t="s">
        <v>7574</v>
      </c>
      <c r="D183" t="s">
        <v>7575</v>
      </c>
      <c r="E183" s="87" t="s">
        <v>7576</v>
      </c>
      <c r="F183" t="s">
        <v>7577</v>
      </c>
      <c r="G183" s="87" t="s">
        <v>5521</v>
      </c>
      <c r="H183" t="s">
        <v>7646</v>
      </c>
    </row>
    <row r="184" spans="1:8" ht="13" x14ac:dyDescent="0.3">
      <c r="A184" s="85" t="s">
        <v>7369</v>
      </c>
      <c r="B184" s="86" t="s">
        <v>7368</v>
      </c>
      <c r="C184" s="87" t="s">
        <v>7555</v>
      </c>
      <c r="D184" t="s">
        <v>7556</v>
      </c>
      <c r="E184" s="87" t="s">
        <v>5550</v>
      </c>
      <c r="F184" t="s">
        <v>5551</v>
      </c>
      <c r="G184" s="87" t="s">
        <v>5521</v>
      </c>
      <c r="H184" t="s">
        <v>7646</v>
      </c>
    </row>
    <row r="185" spans="1:8" ht="13" x14ac:dyDescent="0.3">
      <c r="A185" s="85" t="s">
        <v>7371</v>
      </c>
      <c r="B185" s="86" t="s">
        <v>7370</v>
      </c>
      <c r="C185" s="87" t="s">
        <v>5598</v>
      </c>
      <c r="D185" t="s">
        <v>5599</v>
      </c>
      <c r="E185" s="87" t="s">
        <v>5600</v>
      </c>
      <c r="F185" t="s">
        <v>5601</v>
      </c>
      <c r="G185" s="87" t="s">
        <v>7533</v>
      </c>
      <c r="H185" t="s">
        <v>7534</v>
      </c>
    </row>
    <row r="186" spans="1:8" s="117" customFormat="1" ht="13" x14ac:dyDescent="0.3">
      <c r="A186" s="114" t="s">
        <v>7373</v>
      </c>
      <c r="B186" s="115" t="s">
        <v>7372</v>
      </c>
      <c r="C186" s="116" t="s">
        <v>5584</v>
      </c>
      <c r="D186" s="117" t="s">
        <v>5585</v>
      </c>
      <c r="E186" s="116" t="s">
        <v>5586</v>
      </c>
      <c r="F186" s="117" t="s">
        <v>5587</v>
      </c>
      <c r="G186" s="116" t="s">
        <v>5588</v>
      </c>
      <c r="H186" s="117" t="s">
        <v>5589</v>
      </c>
    </row>
    <row r="187" spans="1:8" ht="13" x14ac:dyDescent="0.3">
      <c r="A187" s="85" t="s">
        <v>7375</v>
      </c>
      <c r="B187" s="86" t="s">
        <v>7374</v>
      </c>
      <c r="C187" s="87" t="s">
        <v>7605</v>
      </c>
      <c r="D187" t="s">
        <v>7606</v>
      </c>
      <c r="E187" s="87" t="s">
        <v>7607</v>
      </c>
      <c r="F187" t="s">
        <v>5627</v>
      </c>
      <c r="G187" s="87" t="s">
        <v>7587</v>
      </c>
      <c r="H187" t="s">
        <v>7588</v>
      </c>
    </row>
    <row r="188" spans="1:8" ht="13" x14ac:dyDescent="0.3">
      <c r="A188" s="85" t="s">
        <v>7377</v>
      </c>
      <c r="B188" s="86" t="s">
        <v>7376</v>
      </c>
      <c r="C188" s="87" t="s">
        <v>7541</v>
      </c>
      <c r="D188" t="s">
        <v>7542</v>
      </c>
      <c r="E188" s="87" t="s">
        <v>7543</v>
      </c>
      <c r="F188" t="s">
        <v>7544</v>
      </c>
      <c r="G188" s="87" t="s">
        <v>7545</v>
      </c>
      <c r="H188" t="s">
        <v>7546</v>
      </c>
    </row>
    <row r="189" spans="1:8" ht="13" x14ac:dyDescent="0.3">
      <c r="A189" s="85" t="s">
        <v>7385</v>
      </c>
      <c r="B189" s="86" t="s">
        <v>7384</v>
      </c>
      <c r="C189" s="87" t="s">
        <v>7593</v>
      </c>
      <c r="D189" t="s">
        <v>7594</v>
      </c>
      <c r="E189" s="87" t="s">
        <v>7595</v>
      </c>
      <c r="F189" t="s">
        <v>7596</v>
      </c>
      <c r="G189" s="87" t="s">
        <v>5521</v>
      </c>
      <c r="H189" t="s">
        <v>7646</v>
      </c>
    </row>
    <row r="190" spans="1:8" ht="13" x14ac:dyDescent="0.3">
      <c r="A190" s="85" t="s">
        <v>7387</v>
      </c>
      <c r="B190" s="86" t="s">
        <v>7386</v>
      </c>
      <c r="C190" s="87" t="s">
        <v>5594</v>
      </c>
      <c r="D190" t="s">
        <v>5595</v>
      </c>
      <c r="E190" s="87" t="s">
        <v>5596</v>
      </c>
      <c r="F190" t="s">
        <v>5597</v>
      </c>
      <c r="G190" s="87" t="s">
        <v>5521</v>
      </c>
      <c r="H190" t="s">
        <v>7646</v>
      </c>
    </row>
    <row r="191" spans="1:8" ht="13" x14ac:dyDescent="0.3">
      <c r="A191" s="85" t="s">
        <v>7389</v>
      </c>
      <c r="B191" s="86" t="s">
        <v>7388</v>
      </c>
      <c r="C191" s="87" t="s">
        <v>5554</v>
      </c>
      <c r="D191" t="s">
        <v>5555</v>
      </c>
      <c r="E191" s="87" t="s">
        <v>5556</v>
      </c>
      <c r="F191" t="s">
        <v>5557</v>
      </c>
      <c r="G191" s="87" t="s">
        <v>5521</v>
      </c>
      <c r="H191" t="s">
        <v>7646</v>
      </c>
    </row>
    <row r="192" spans="1:8" ht="13" x14ac:dyDescent="0.3">
      <c r="A192" s="85" t="s">
        <v>7393</v>
      </c>
      <c r="B192" s="86" t="s">
        <v>7392</v>
      </c>
      <c r="C192" s="87" t="s">
        <v>7541</v>
      </c>
      <c r="D192" t="s">
        <v>7542</v>
      </c>
      <c r="E192" s="87" t="s">
        <v>7543</v>
      </c>
      <c r="F192" t="s">
        <v>7544</v>
      </c>
      <c r="G192" s="87" t="s">
        <v>7545</v>
      </c>
      <c r="H192" t="s">
        <v>7546</v>
      </c>
    </row>
    <row r="193" spans="1:8" ht="13" x14ac:dyDescent="0.3">
      <c r="A193" s="85" t="s">
        <v>7395</v>
      </c>
      <c r="B193" s="86" t="s">
        <v>7394</v>
      </c>
      <c r="C193" s="87" t="s">
        <v>7541</v>
      </c>
      <c r="D193" t="s">
        <v>7542</v>
      </c>
      <c r="E193" s="87" t="s">
        <v>7543</v>
      </c>
      <c r="F193" t="s">
        <v>7544</v>
      </c>
      <c r="G193" s="87" t="s">
        <v>7545</v>
      </c>
      <c r="H193" t="s">
        <v>7546</v>
      </c>
    </row>
    <row r="194" spans="1:8" ht="13" x14ac:dyDescent="0.3">
      <c r="A194" s="85" t="s">
        <v>7397</v>
      </c>
      <c r="B194" s="86" t="s">
        <v>7396</v>
      </c>
      <c r="C194" s="87" t="s">
        <v>5594</v>
      </c>
      <c r="D194" t="s">
        <v>5595</v>
      </c>
      <c r="E194" s="87" t="s">
        <v>5596</v>
      </c>
      <c r="F194" t="s">
        <v>5597</v>
      </c>
      <c r="G194" s="87" t="s">
        <v>5521</v>
      </c>
      <c r="H194" t="s">
        <v>7646</v>
      </c>
    </row>
    <row r="195" spans="1:8" ht="13" x14ac:dyDescent="0.3">
      <c r="A195" s="85" t="s">
        <v>7403</v>
      </c>
      <c r="B195" s="86" t="s">
        <v>7402</v>
      </c>
      <c r="C195" s="87" t="s">
        <v>5638</v>
      </c>
      <c r="D195" t="s">
        <v>5639</v>
      </c>
      <c r="E195" s="87" t="s">
        <v>5640</v>
      </c>
      <c r="F195" t="s">
        <v>5641</v>
      </c>
      <c r="G195" s="87" t="s">
        <v>5521</v>
      </c>
      <c r="H195" t="s">
        <v>7646</v>
      </c>
    </row>
    <row r="196" spans="1:8" ht="13" x14ac:dyDescent="0.3">
      <c r="A196" s="85" t="s">
        <v>7405</v>
      </c>
      <c r="B196" s="86" t="s">
        <v>7404</v>
      </c>
      <c r="C196" s="87" t="s">
        <v>7551</v>
      </c>
      <c r="D196" t="s">
        <v>7552</v>
      </c>
      <c r="E196" s="87" t="s">
        <v>7553</v>
      </c>
      <c r="F196" t="s">
        <v>7554</v>
      </c>
      <c r="G196" s="87" t="s">
        <v>5521</v>
      </c>
      <c r="H196" t="s">
        <v>7646</v>
      </c>
    </row>
    <row r="197" spans="1:8" ht="13" x14ac:dyDescent="0.3">
      <c r="A197" s="85" t="s">
        <v>7407</v>
      </c>
      <c r="B197" s="86" t="s">
        <v>7406</v>
      </c>
      <c r="C197" s="87" t="s">
        <v>5554</v>
      </c>
      <c r="D197" t="s">
        <v>5555</v>
      </c>
      <c r="E197" s="87" t="s">
        <v>5556</v>
      </c>
      <c r="F197" t="s">
        <v>5557</v>
      </c>
      <c r="G197" s="87" t="s">
        <v>5521</v>
      </c>
      <c r="H197" t="s">
        <v>7646</v>
      </c>
    </row>
    <row r="198" spans="1:8" ht="13" x14ac:dyDescent="0.3">
      <c r="A198" s="85" t="s">
        <v>7411</v>
      </c>
      <c r="B198" s="86" t="s">
        <v>7410</v>
      </c>
      <c r="C198" s="87" t="s">
        <v>7593</v>
      </c>
      <c r="D198" t="s">
        <v>7594</v>
      </c>
      <c r="E198" s="87" t="s">
        <v>7595</v>
      </c>
      <c r="F198" t="s">
        <v>7596</v>
      </c>
      <c r="G198" s="87" t="s">
        <v>5521</v>
      </c>
      <c r="H198" t="s">
        <v>7646</v>
      </c>
    </row>
    <row r="199" spans="1:8" ht="13" x14ac:dyDescent="0.3">
      <c r="A199" s="85" t="s">
        <v>7415</v>
      </c>
      <c r="B199" s="86" t="s">
        <v>7414</v>
      </c>
      <c r="C199" s="87" t="s">
        <v>5542</v>
      </c>
      <c r="D199" t="s">
        <v>5543</v>
      </c>
      <c r="E199" s="87" t="s">
        <v>5544</v>
      </c>
      <c r="F199" t="s">
        <v>5545</v>
      </c>
      <c r="G199" s="87" t="s">
        <v>5546</v>
      </c>
      <c r="H199" t="s">
        <v>5547</v>
      </c>
    </row>
    <row r="200" spans="1:8" ht="13" x14ac:dyDescent="0.3">
      <c r="A200" s="85" t="s">
        <v>7420</v>
      </c>
      <c r="B200" s="86" t="s">
        <v>7419</v>
      </c>
      <c r="C200" s="87" t="s">
        <v>7541</v>
      </c>
      <c r="D200" t="s">
        <v>7542</v>
      </c>
      <c r="E200" s="87" t="s">
        <v>7543</v>
      </c>
      <c r="F200" t="s">
        <v>7544</v>
      </c>
      <c r="G200" s="87" t="s">
        <v>7545</v>
      </c>
      <c r="H200" t="s">
        <v>7546</v>
      </c>
    </row>
    <row r="201" spans="1:8" ht="13" x14ac:dyDescent="0.3">
      <c r="A201" s="85" t="s">
        <v>7422</v>
      </c>
      <c r="B201" s="86" t="s">
        <v>7421</v>
      </c>
      <c r="C201" s="87" t="s">
        <v>7593</v>
      </c>
      <c r="D201" t="s">
        <v>7594</v>
      </c>
      <c r="E201" s="87" t="s">
        <v>7595</v>
      </c>
      <c r="F201" t="s">
        <v>7596</v>
      </c>
      <c r="G201" s="87" t="s">
        <v>5521</v>
      </c>
      <c r="H201" t="s">
        <v>7646</v>
      </c>
    </row>
    <row r="202" spans="1:8" ht="13" x14ac:dyDescent="0.3">
      <c r="A202" s="85" t="s">
        <v>7424</v>
      </c>
      <c r="B202" s="86" t="s">
        <v>7423</v>
      </c>
      <c r="C202" s="87" t="s">
        <v>7605</v>
      </c>
      <c r="D202" t="s">
        <v>7606</v>
      </c>
      <c r="E202" s="87" t="s">
        <v>7607</v>
      </c>
      <c r="F202" t="s">
        <v>5627</v>
      </c>
      <c r="G202" s="87" t="s">
        <v>7587</v>
      </c>
      <c r="H202" t="s">
        <v>7588</v>
      </c>
    </row>
    <row r="203" spans="1:8" s="117" customFormat="1" ht="13" x14ac:dyDescent="0.3">
      <c r="A203" s="114" t="s">
        <v>7426</v>
      </c>
      <c r="B203" s="115" t="s">
        <v>7425</v>
      </c>
      <c r="C203" s="116" t="s">
        <v>7563</v>
      </c>
      <c r="D203" s="117" t="s">
        <v>6115</v>
      </c>
      <c r="E203" s="116" t="s">
        <v>7564</v>
      </c>
      <c r="F203" s="117" t="s">
        <v>7565</v>
      </c>
      <c r="G203" s="116" t="s">
        <v>7566</v>
      </c>
      <c r="H203" s="117" t="s">
        <v>7567</v>
      </c>
    </row>
    <row r="204" spans="1:8" ht="13" x14ac:dyDescent="0.3">
      <c r="A204" s="85" t="s">
        <v>7428</v>
      </c>
      <c r="B204" s="86" t="s">
        <v>7427</v>
      </c>
      <c r="C204" s="87" t="s">
        <v>7585</v>
      </c>
      <c r="D204" t="s">
        <v>7586</v>
      </c>
      <c r="E204" s="87" t="s">
        <v>7549</v>
      </c>
      <c r="F204" t="s">
        <v>7550</v>
      </c>
      <c r="G204" s="87" t="s">
        <v>7587</v>
      </c>
      <c r="H204" t="s">
        <v>7588</v>
      </c>
    </row>
    <row r="205" spans="1:8" ht="13" x14ac:dyDescent="0.3">
      <c r="A205" s="85" t="s">
        <v>7431</v>
      </c>
      <c r="B205" s="86" t="s">
        <v>7430</v>
      </c>
      <c r="C205" s="87" t="s">
        <v>5558</v>
      </c>
      <c r="D205" t="s">
        <v>5559</v>
      </c>
      <c r="E205" s="87" t="s">
        <v>5560</v>
      </c>
      <c r="F205" t="s">
        <v>5561</v>
      </c>
      <c r="G205" s="87" t="s">
        <v>5562</v>
      </c>
      <c r="H205" t="s">
        <v>5563</v>
      </c>
    </row>
    <row r="206" spans="1:8" ht="13" x14ac:dyDescent="0.3">
      <c r="A206" s="85" t="s">
        <v>7433</v>
      </c>
      <c r="B206" s="86" t="s">
        <v>7432</v>
      </c>
      <c r="C206" s="87" t="s">
        <v>5564</v>
      </c>
      <c r="D206" t="s">
        <v>5565</v>
      </c>
      <c r="E206" s="87" t="s">
        <v>5566</v>
      </c>
      <c r="F206" t="s">
        <v>5567</v>
      </c>
      <c r="G206" s="87" t="s">
        <v>5568</v>
      </c>
      <c r="H206" t="s">
        <v>5569</v>
      </c>
    </row>
    <row r="207" spans="1:8" ht="13" x14ac:dyDescent="0.3">
      <c r="A207" s="85" t="s">
        <v>7435</v>
      </c>
      <c r="B207" s="86" t="s">
        <v>7434</v>
      </c>
      <c r="C207" s="87" t="s">
        <v>7551</v>
      </c>
      <c r="D207" t="s">
        <v>7552</v>
      </c>
      <c r="E207" s="87" t="s">
        <v>7553</v>
      </c>
      <c r="F207" t="s">
        <v>7554</v>
      </c>
      <c r="G207" s="87" t="s">
        <v>5521</v>
      </c>
      <c r="H207" t="s">
        <v>7646</v>
      </c>
    </row>
    <row r="208" spans="1:8" ht="13" x14ac:dyDescent="0.3">
      <c r="A208" s="85" t="s">
        <v>7437</v>
      </c>
      <c r="B208" s="86" t="s">
        <v>7436</v>
      </c>
      <c r="C208" s="87" t="s">
        <v>5542</v>
      </c>
      <c r="D208" t="s">
        <v>5543</v>
      </c>
      <c r="E208" s="87" t="s">
        <v>5544</v>
      </c>
      <c r="F208" t="s">
        <v>5545</v>
      </c>
      <c r="G208" s="87" t="s">
        <v>5546</v>
      </c>
      <c r="H208" t="s">
        <v>5547</v>
      </c>
    </row>
    <row r="209" spans="1:8" ht="13" x14ac:dyDescent="0.3">
      <c r="A209" s="85" t="s">
        <v>7439</v>
      </c>
      <c r="B209" s="86" t="s">
        <v>7438</v>
      </c>
      <c r="C209" s="87" t="s">
        <v>5594</v>
      </c>
      <c r="D209" t="s">
        <v>5595</v>
      </c>
      <c r="E209" s="87" t="s">
        <v>5596</v>
      </c>
      <c r="F209" t="s">
        <v>5597</v>
      </c>
      <c r="G209" s="87" t="s">
        <v>5521</v>
      </c>
      <c r="H209" t="s">
        <v>7646</v>
      </c>
    </row>
    <row r="210" spans="1:8" ht="13" x14ac:dyDescent="0.3">
      <c r="A210" s="85" t="s">
        <v>7441</v>
      </c>
      <c r="B210" s="86" t="s">
        <v>5646</v>
      </c>
      <c r="C210" s="87" t="s">
        <v>5542</v>
      </c>
      <c r="D210" t="s">
        <v>5543</v>
      </c>
      <c r="E210" s="87" t="s">
        <v>5544</v>
      </c>
      <c r="F210" t="s">
        <v>5545</v>
      </c>
      <c r="G210" s="87" t="s">
        <v>5546</v>
      </c>
      <c r="H210" t="s">
        <v>5547</v>
      </c>
    </row>
    <row r="211" spans="1:8" ht="13" x14ac:dyDescent="0.3">
      <c r="A211" s="85" t="s">
        <v>7444</v>
      </c>
      <c r="B211" s="86" t="s">
        <v>7443</v>
      </c>
      <c r="C211" s="87" t="s">
        <v>7585</v>
      </c>
      <c r="D211" t="s">
        <v>7586</v>
      </c>
      <c r="E211" s="87" t="s">
        <v>7549</v>
      </c>
      <c r="F211" t="s">
        <v>7550</v>
      </c>
      <c r="G211" s="87" t="s">
        <v>7587</v>
      </c>
      <c r="H211" t="s">
        <v>7588</v>
      </c>
    </row>
    <row r="212" spans="1:8" ht="13" x14ac:dyDescent="0.3">
      <c r="A212" s="85" t="s">
        <v>7450</v>
      </c>
      <c r="B212" s="86" t="s">
        <v>7449</v>
      </c>
      <c r="C212" s="87" t="s">
        <v>5542</v>
      </c>
      <c r="D212" t="s">
        <v>5543</v>
      </c>
      <c r="E212" s="87" t="s">
        <v>5544</v>
      </c>
      <c r="F212" t="s">
        <v>5545</v>
      </c>
      <c r="G212" s="87" t="s">
        <v>5546</v>
      </c>
      <c r="H212" t="s">
        <v>5547</v>
      </c>
    </row>
    <row r="213" spans="1:8" s="117" customFormat="1" ht="13" x14ac:dyDescent="0.3">
      <c r="A213" s="114" t="s">
        <v>7452</v>
      </c>
      <c r="B213" s="115" t="s">
        <v>7451</v>
      </c>
      <c r="C213" s="116" t="s">
        <v>5526</v>
      </c>
      <c r="D213" s="117" t="s">
        <v>5527</v>
      </c>
      <c r="E213" s="116" t="s">
        <v>5528</v>
      </c>
      <c r="F213" s="117" t="s">
        <v>5529</v>
      </c>
      <c r="G213" s="116" t="s">
        <v>5521</v>
      </c>
      <c r="H213" s="117" t="s">
        <v>7646</v>
      </c>
    </row>
    <row r="214" spans="1:8" ht="13" x14ac:dyDescent="0.3">
      <c r="A214" s="85" t="s">
        <v>7454</v>
      </c>
      <c r="B214" s="86" t="s">
        <v>7453</v>
      </c>
      <c r="C214" s="87" t="s">
        <v>5558</v>
      </c>
      <c r="D214" t="s">
        <v>5559</v>
      </c>
      <c r="E214" s="87" t="s">
        <v>5560</v>
      </c>
      <c r="F214" t="s">
        <v>5561</v>
      </c>
      <c r="G214" s="87" t="s">
        <v>5562</v>
      </c>
      <c r="H214" t="s">
        <v>5563</v>
      </c>
    </row>
    <row r="215" spans="1:8" ht="13" x14ac:dyDescent="0.3">
      <c r="A215" s="85" t="s">
        <v>7456</v>
      </c>
      <c r="B215" s="86" t="s">
        <v>7455</v>
      </c>
      <c r="C215" s="87" t="s">
        <v>7555</v>
      </c>
      <c r="D215" t="s">
        <v>7556</v>
      </c>
      <c r="E215" s="87" t="s">
        <v>5550</v>
      </c>
      <c r="F215" t="s">
        <v>5551</v>
      </c>
      <c r="G215" s="87" t="s">
        <v>5521</v>
      </c>
      <c r="H215" t="s">
        <v>7646</v>
      </c>
    </row>
    <row r="216" spans="1:8" s="117" customFormat="1" ht="13" x14ac:dyDescent="0.3">
      <c r="A216" s="114" t="s">
        <v>7458</v>
      </c>
      <c r="B216" s="115" t="s">
        <v>7457</v>
      </c>
      <c r="C216" s="116" t="s">
        <v>7557</v>
      </c>
      <c r="D216" s="117" t="s">
        <v>7558</v>
      </c>
      <c r="E216" s="116" t="s">
        <v>7559</v>
      </c>
      <c r="F216" s="117" t="s">
        <v>7560</v>
      </c>
      <c r="G216" s="116" t="s">
        <v>7561</v>
      </c>
      <c r="H216" s="117" t="s">
        <v>7562</v>
      </c>
    </row>
    <row r="217" spans="1:8" s="117" customFormat="1" ht="13" x14ac:dyDescent="0.3">
      <c r="A217" s="114" t="s">
        <v>7468</v>
      </c>
      <c r="B217" s="115" t="s">
        <v>7467</v>
      </c>
      <c r="C217" s="116" t="s">
        <v>5526</v>
      </c>
      <c r="D217" s="117" t="s">
        <v>5527</v>
      </c>
      <c r="E217" s="116" t="s">
        <v>5528</v>
      </c>
      <c r="F217" s="117" t="s">
        <v>5529</v>
      </c>
      <c r="G217" s="116" t="s">
        <v>5521</v>
      </c>
      <c r="H217" s="117" t="s">
        <v>7646</v>
      </c>
    </row>
    <row r="218" spans="1:8" ht="13" x14ac:dyDescent="0.3">
      <c r="A218" s="85" t="s">
        <v>7471</v>
      </c>
      <c r="B218" s="86" t="s">
        <v>7470</v>
      </c>
      <c r="C218" s="87" t="s">
        <v>5638</v>
      </c>
      <c r="D218" t="s">
        <v>5639</v>
      </c>
      <c r="E218" s="87" t="s">
        <v>5640</v>
      </c>
      <c r="F218" t="s">
        <v>5641</v>
      </c>
      <c r="G218" s="87" t="s">
        <v>5521</v>
      </c>
      <c r="H218" t="s">
        <v>7646</v>
      </c>
    </row>
    <row r="219" spans="1:8" ht="13" x14ac:dyDescent="0.3">
      <c r="A219" s="85" t="s">
        <v>7473</v>
      </c>
      <c r="B219" s="86" t="s">
        <v>7472</v>
      </c>
      <c r="C219" s="87" t="s">
        <v>5594</v>
      </c>
      <c r="D219" t="s">
        <v>5595</v>
      </c>
      <c r="E219" s="87" t="s">
        <v>5596</v>
      </c>
      <c r="F219" t="s">
        <v>5597</v>
      </c>
      <c r="G219" s="87" t="s">
        <v>5521</v>
      </c>
      <c r="H219" t="s">
        <v>7646</v>
      </c>
    </row>
    <row r="220" spans="1:8" ht="13" x14ac:dyDescent="0.3">
      <c r="A220" s="85" t="s">
        <v>7475</v>
      </c>
      <c r="B220" s="86" t="s">
        <v>7474</v>
      </c>
      <c r="C220" s="87" t="s">
        <v>5554</v>
      </c>
      <c r="D220" t="s">
        <v>5555</v>
      </c>
      <c r="E220" s="87" t="s">
        <v>5556</v>
      </c>
      <c r="F220" t="s">
        <v>5557</v>
      </c>
      <c r="G220" s="87" t="s">
        <v>5521</v>
      </c>
      <c r="H220" t="s">
        <v>7646</v>
      </c>
    </row>
    <row r="221" spans="1:8" ht="13" x14ac:dyDescent="0.3">
      <c r="A221" s="85" t="s">
        <v>7477</v>
      </c>
      <c r="B221" s="86" t="s">
        <v>7476</v>
      </c>
      <c r="C221" s="87" t="s">
        <v>7593</v>
      </c>
      <c r="D221" t="s">
        <v>7594</v>
      </c>
      <c r="E221" s="87" t="s">
        <v>7595</v>
      </c>
      <c r="F221" t="s">
        <v>7596</v>
      </c>
      <c r="G221" s="87" t="s">
        <v>5521</v>
      </c>
      <c r="H221" t="s">
        <v>7646</v>
      </c>
    </row>
    <row r="222" spans="1:8" ht="13" x14ac:dyDescent="0.3">
      <c r="A222" s="85" t="s">
        <v>7479</v>
      </c>
      <c r="B222" s="86" t="s">
        <v>7478</v>
      </c>
      <c r="C222" s="87" t="s">
        <v>7589</v>
      </c>
      <c r="D222" t="s">
        <v>7590</v>
      </c>
      <c r="E222" s="87" t="s">
        <v>5519</v>
      </c>
      <c r="F222" t="s">
        <v>5520</v>
      </c>
      <c r="G222" s="87" t="s">
        <v>7591</v>
      </c>
      <c r="H222" t="s">
        <v>7592</v>
      </c>
    </row>
    <row r="223" spans="1:8" s="117" customFormat="1" ht="13" x14ac:dyDescent="0.3">
      <c r="A223" s="114" t="s">
        <v>7481</v>
      </c>
      <c r="B223" s="115" t="s">
        <v>7480</v>
      </c>
      <c r="C223" s="116" t="s">
        <v>7563</v>
      </c>
      <c r="D223" s="117" t="s">
        <v>6115</v>
      </c>
      <c r="E223" s="116" t="s">
        <v>7564</v>
      </c>
      <c r="F223" s="117" t="s">
        <v>7565</v>
      </c>
      <c r="G223" s="116" t="s">
        <v>7566</v>
      </c>
      <c r="H223" s="117" t="s">
        <v>7567</v>
      </c>
    </row>
    <row r="224" spans="1:8" ht="13" x14ac:dyDescent="0.3">
      <c r="A224" s="85" t="s">
        <v>7483</v>
      </c>
      <c r="B224" s="86" t="s">
        <v>7482</v>
      </c>
      <c r="C224" s="87" t="s">
        <v>7574</v>
      </c>
      <c r="D224" t="s">
        <v>7575</v>
      </c>
      <c r="E224" s="87" t="s">
        <v>7576</v>
      </c>
      <c r="F224" t="s">
        <v>7577</v>
      </c>
      <c r="G224" s="87" t="s">
        <v>5521</v>
      </c>
      <c r="H224" t="s">
        <v>7646</v>
      </c>
    </row>
    <row r="225" spans="1:8" ht="13" x14ac:dyDescent="0.3">
      <c r="A225" s="85" t="s">
        <v>7485</v>
      </c>
      <c r="B225" s="86" t="s">
        <v>7484</v>
      </c>
      <c r="C225" s="87" t="s">
        <v>5594</v>
      </c>
      <c r="D225" t="s">
        <v>5595</v>
      </c>
      <c r="E225" s="87" t="s">
        <v>5596</v>
      </c>
      <c r="F225" t="s">
        <v>5597</v>
      </c>
      <c r="G225" s="87" t="s">
        <v>5521</v>
      </c>
      <c r="H225" t="s">
        <v>7646</v>
      </c>
    </row>
    <row r="226" spans="1:8" ht="13" x14ac:dyDescent="0.3">
      <c r="A226" s="85" t="s">
        <v>7488</v>
      </c>
      <c r="B226" s="86" t="s">
        <v>7487</v>
      </c>
      <c r="C226" s="87" t="s">
        <v>7585</v>
      </c>
      <c r="D226" t="s">
        <v>7586</v>
      </c>
      <c r="E226" s="87" t="s">
        <v>7549</v>
      </c>
      <c r="F226" t="s">
        <v>7550</v>
      </c>
      <c r="G226" s="87" t="s">
        <v>7587</v>
      </c>
      <c r="H226" t="s">
        <v>7588</v>
      </c>
    </row>
    <row r="227" spans="1:8" ht="13" x14ac:dyDescent="0.3">
      <c r="A227" s="85" t="s">
        <v>7490</v>
      </c>
      <c r="B227" s="86" t="s">
        <v>7489</v>
      </c>
      <c r="C227" s="87" t="s">
        <v>7568</v>
      </c>
      <c r="D227" t="s">
        <v>7569</v>
      </c>
      <c r="E227" s="87" t="s">
        <v>7570</v>
      </c>
      <c r="F227" t="s">
        <v>7571</v>
      </c>
      <c r="G227" s="87" t="s">
        <v>7572</v>
      </c>
      <c r="H227" t="s">
        <v>7573</v>
      </c>
    </row>
    <row r="228" spans="1:8" ht="13" x14ac:dyDescent="0.3">
      <c r="A228" s="85" t="s">
        <v>7492</v>
      </c>
      <c r="B228" s="86" t="s">
        <v>7491</v>
      </c>
      <c r="C228" s="87" t="s">
        <v>5598</v>
      </c>
      <c r="D228" t="s">
        <v>5599</v>
      </c>
      <c r="E228" s="87" t="s">
        <v>5600</v>
      </c>
      <c r="F228" t="s">
        <v>5601</v>
      </c>
      <c r="G228" s="87" t="s">
        <v>7533</v>
      </c>
      <c r="H228" t="s">
        <v>7534</v>
      </c>
    </row>
    <row r="229" spans="1:8" ht="13" x14ac:dyDescent="0.3">
      <c r="A229" s="85" t="s">
        <v>7494</v>
      </c>
      <c r="B229" s="86" t="s">
        <v>7493</v>
      </c>
      <c r="C229" s="87" t="s">
        <v>5576</v>
      </c>
      <c r="D229" t="s">
        <v>5577</v>
      </c>
      <c r="E229" s="87" t="s">
        <v>5578</v>
      </c>
      <c r="F229" t="s">
        <v>5579</v>
      </c>
      <c r="G229" s="87" t="s">
        <v>5521</v>
      </c>
      <c r="H229" t="s">
        <v>7646</v>
      </c>
    </row>
    <row r="230" spans="1:8" ht="13" x14ac:dyDescent="0.3">
      <c r="A230" s="85" t="s">
        <v>7496</v>
      </c>
      <c r="B230" s="86" t="s">
        <v>7495</v>
      </c>
      <c r="C230" s="87" t="s">
        <v>7555</v>
      </c>
      <c r="D230" t="s">
        <v>7556</v>
      </c>
      <c r="E230" s="87" t="s">
        <v>5550</v>
      </c>
      <c r="F230" t="s">
        <v>5551</v>
      </c>
      <c r="G230" s="87" t="s">
        <v>5521</v>
      </c>
      <c r="H230" t="s">
        <v>7646</v>
      </c>
    </row>
    <row r="231" spans="1:8" ht="13" x14ac:dyDescent="0.3">
      <c r="A231" s="85" t="s">
        <v>7498</v>
      </c>
      <c r="B231" s="86" t="s">
        <v>7497</v>
      </c>
      <c r="C231" s="87" t="s">
        <v>7605</v>
      </c>
      <c r="D231" t="s">
        <v>7606</v>
      </c>
      <c r="E231" s="87" t="s">
        <v>7607</v>
      </c>
      <c r="F231" t="s">
        <v>5627</v>
      </c>
      <c r="G231" s="87" t="s">
        <v>7587</v>
      </c>
      <c r="H231" t="s">
        <v>7588</v>
      </c>
    </row>
    <row r="232" spans="1:8" s="117" customFormat="1" ht="13" x14ac:dyDescent="0.3">
      <c r="A232" s="114" t="s">
        <v>7500</v>
      </c>
      <c r="B232" s="115" t="s">
        <v>7499</v>
      </c>
      <c r="C232" s="116" t="s">
        <v>7598</v>
      </c>
      <c r="D232" s="117" t="s">
        <v>7599</v>
      </c>
      <c r="E232" s="116" t="s">
        <v>7600</v>
      </c>
      <c r="F232" s="117" t="s">
        <v>7601</v>
      </c>
      <c r="G232" s="116" t="s">
        <v>7602</v>
      </c>
      <c r="H232" s="117" t="s">
        <v>7603</v>
      </c>
    </row>
    <row r="233" spans="1:8" ht="13" x14ac:dyDescent="0.3">
      <c r="A233" s="85" t="s">
        <v>7503</v>
      </c>
      <c r="B233" s="86" t="s">
        <v>5647</v>
      </c>
      <c r="C233" s="87" t="s">
        <v>7568</v>
      </c>
      <c r="D233" t="s">
        <v>7569</v>
      </c>
      <c r="E233" s="87" t="s">
        <v>7570</v>
      </c>
      <c r="F233" t="s">
        <v>7571</v>
      </c>
      <c r="G233" s="87" t="s">
        <v>7572</v>
      </c>
      <c r="H233" t="s">
        <v>7573</v>
      </c>
    </row>
    <row r="234" spans="1:8" ht="13" x14ac:dyDescent="0.3">
      <c r="A234" s="85" t="s">
        <v>7507</v>
      </c>
      <c r="B234" s="86" t="s">
        <v>7506</v>
      </c>
      <c r="C234" s="87" t="s">
        <v>5564</v>
      </c>
      <c r="D234" t="s">
        <v>5565</v>
      </c>
      <c r="E234" s="87" t="s">
        <v>5566</v>
      </c>
      <c r="F234" t="s">
        <v>5567</v>
      </c>
      <c r="G234" s="87" t="s">
        <v>5568</v>
      </c>
      <c r="H234" t="s">
        <v>5569</v>
      </c>
    </row>
    <row r="235" spans="1:8" ht="13" x14ac:dyDescent="0.3">
      <c r="A235" s="85" t="s">
        <v>7512</v>
      </c>
      <c r="B235" s="86" t="s">
        <v>7511</v>
      </c>
      <c r="C235" s="87" t="s">
        <v>7593</v>
      </c>
      <c r="D235" t="s">
        <v>7594</v>
      </c>
      <c r="E235" s="87" t="s">
        <v>7595</v>
      </c>
      <c r="F235" t="s">
        <v>7596</v>
      </c>
      <c r="G235" s="87" t="s">
        <v>5521</v>
      </c>
      <c r="H235" t="s">
        <v>7646</v>
      </c>
    </row>
    <row r="236" spans="1:8" ht="13" x14ac:dyDescent="0.3">
      <c r="A236" s="85" t="s">
        <v>7517</v>
      </c>
      <c r="B236" s="86" t="s">
        <v>7516</v>
      </c>
      <c r="C236" s="87" t="s">
        <v>5590</v>
      </c>
      <c r="D236" t="s">
        <v>5591</v>
      </c>
      <c r="E236" s="87" t="s">
        <v>5586</v>
      </c>
      <c r="F236" t="s">
        <v>5587</v>
      </c>
      <c r="G236" s="87" t="s">
        <v>5592</v>
      </c>
      <c r="H236" t="s">
        <v>5593</v>
      </c>
    </row>
    <row r="237" spans="1:8" ht="13" x14ac:dyDescent="0.3">
      <c r="A237" s="85" t="s">
        <v>6808</v>
      </c>
      <c r="B237" s="86" t="s">
        <v>7518</v>
      </c>
      <c r="C237" s="87" t="s">
        <v>5517</v>
      </c>
      <c r="D237" t="s">
        <v>5518</v>
      </c>
      <c r="E237" s="87" t="s">
        <v>5519</v>
      </c>
      <c r="F237" t="s">
        <v>5520</v>
      </c>
      <c r="G237" s="87" t="s">
        <v>5521</v>
      </c>
      <c r="H237" t="s">
        <v>7646</v>
      </c>
    </row>
    <row r="238" spans="1:8" ht="13" x14ac:dyDescent="0.3">
      <c r="A238" s="85" t="s">
        <v>6810</v>
      </c>
      <c r="B238" s="86" t="s">
        <v>6809</v>
      </c>
      <c r="C238" s="87" t="s">
        <v>5590</v>
      </c>
      <c r="D238" t="s">
        <v>5591</v>
      </c>
      <c r="E238" s="87" t="s">
        <v>5586</v>
      </c>
      <c r="F238" t="s">
        <v>5587</v>
      </c>
      <c r="G238" s="87" t="s">
        <v>5592</v>
      </c>
      <c r="H238" t="s">
        <v>5593</v>
      </c>
    </row>
    <row r="239" spans="1:8" ht="13" x14ac:dyDescent="0.3">
      <c r="A239" s="85" t="s">
        <v>6812</v>
      </c>
      <c r="B239" s="86" t="s">
        <v>6811</v>
      </c>
      <c r="C239" s="87" t="s">
        <v>5548</v>
      </c>
      <c r="D239" t="s">
        <v>5549</v>
      </c>
      <c r="E239" s="87" t="s">
        <v>5550</v>
      </c>
      <c r="F239" t="s">
        <v>5551</v>
      </c>
      <c r="G239" s="87" t="s">
        <v>5552</v>
      </c>
      <c r="H239" t="s">
        <v>5553</v>
      </c>
    </row>
    <row r="240" spans="1:8" ht="13" x14ac:dyDescent="0.3">
      <c r="A240" s="85" t="s">
        <v>6814</v>
      </c>
      <c r="B240" s="86" t="s">
        <v>6813</v>
      </c>
      <c r="C240" s="87" t="s">
        <v>5598</v>
      </c>
      <c r="D240" t="s">
        <v>5599</v>
      </c>
      <c r="E240" s="87" t="s">
        <v>5600</v>
      </c>
      <c r="F240" t="s">
        <v>5601</v>
      </c>
      <c r="G240" s="87" t="s">
        <v>7533</v>
      </c>
      <c r="H240" t="s">
        <v>7534</v>
      </c>
    </row>
    <row r="241" spans="1:8" ht="13" x14ac:dyDescent="0.3">
      <c r="A241" s="85" t="s">
        <v>6816</v>
      </c>
      <c r="B241" s="86" t="s">
        <v>6815</v>
      </c>
      <c r="C241" s="87" t="s">
        <v>5590</v>
      </c>
      <c r="D241" t="s">
        <v>5591</v>
      </c>
      <c r="E241" s="87" t="s">
        <v>5586</v>
      </c>
      <c r="F241" t="s">
        <v>5587</v>
      </c>
      <c r="G241" s="87" t="s">
        <v>5592</v>
      </c>
      <c r="H241" t="s">
        <v>5593</v>
      </c>
    </row>
    <row r="242" spans="1:8" ht="13" x14ac:dyDescent="0.3">
      <c r="A242" s="85"/>
      <c r="B242" s="86"/>
      <c r="C242" s="87"/>
      <c r="E242" s="87"/>
      <c r="G242" s="87"/>
    </row>
    <row r="243" spans="1:8" ht="13" x14ac:dyDescent="0.3">
      <c r="A243" s="85"/>
      <c r="B243" s="86"/>
      <c r="C243" s="87"/>
      <c r="E243" s="87"/>
      <c r="G243" s="87"/>
    </row>
    <row r="244" spans="1:8" ht="13" x14ac:dyDescent="0.3">
      <c r="A244" s="85"/>
      <c r="B244" s="86" t="s">
        <v>5648</v>
      </c>
      <c r="C244" s="87"/>
      <c r="E244" s="87"/>
      <c r="G244" s="87"/>
    </row>
    <row r="245" spans="1:8" ht="13" x14ac:dyDescent="0.3">
      <c r="A245" s="90" t="s">
        <v>6618</v>
      </c>
      <c r="B245" s="91" t="s">
        <v>6617</v>
      </c>
      <c r="C245" s="87" t="s">
        <v>5521</v>
      </c>
      <c r="D245" t="s">
        <v>7646</v>
      </c>
      <c r="E245" s="87" t="s">
        <v>5649</v>
      </c>
      <c r="F245" t="s">
        <v>6877</v>
      </c>
      <c r="G245" s="87" t="s">
        <v>6878</v>
      </c>
      <c r="H245" t="s">
        <v>6879</v>
      </c>
    </row>
    <row r="246" spans="1:8" ht="13" x14ac:dyDescent="0.3">
      <c r="A246" s="90" t="s">
        <v>6634</v>
      </c>
      <c r="B246" s="91" t="s">
        <v>6633</v>
      </c>
      <c r="C246" s="87" t="s">
        <v>5521</v>
      </c>
      <c r="D246" t="s">
        <v>7646</v>
      </c>
      <c r="E246" s="87" t="s">
        <v>6880</v>
      </c>
      <c r="F246" t="s">
        <v>6881</v>
      </c>
      <c r="G246" s="87" t="s">
        <v>6882</v>
      </c>
      <c r="H246" t="s">
        <v>6883</v>
      </c>
    </row>
    <row r="247" spans="1:8" ht="13" x14ac:dyDescent="0.3">
      <c r="A247" s="90" t="s">
        <v>4816</v>
      </c>
      <c r="B247" s="91" t="s">
        <v>4815</v>
      </c>
      <c r="C247" s="87" t="s">
        <v>5521</v>
      </c>
      <c r="D247" t="s">
        <v>7646</v>
      </c>
      <c r="E247" s="87" t="s">
        <v>6884</v>
      </c>
      <c r="F247" t="s">
        <v>6885</v>
      </c>
      <c r="G247" s="87" t="s">
        <v>6886</v>
      </c>
      <c r="H247" t="s">
        <v>6887</v>
      </c>
    </row>
    <row r="248" spans="1:8" ht="13" x14ac:dyDescent="0.3">
      <c r="A248" s="90" t="s">
        <v>4822</v>
      </c>
      <c r="B248" s="91" t="s">
        <v>4821</v>
      </c>
      <c r="C248" s="87" t="s">
        <v>5521</v>
      </c>
      <c r="D248" t="s">
        <v>7646</v>
      </c>
      <c r="E248" s="87" t="s">
        <v>6888</v>
      </c>
      <c r="F248" t="s">
        <v>6889</v>
      </c>
      <c r="G248" s="87" t="s">
        <v>6890</v>
      </c>
      <c r="H248" t="s">
        <v>6891</v>
      </c>
    </row>
    <row r="249" spans="1:8" ht="13" x14ac:dyDescent="0.3">
      <c r="A249" s="90" t="s">
        <v>4848</v>
      </c>
      <c r="B249" s="91" t="s">
        <v>4847</v>
      </c>
      <c r="C249" s="87" t="s">
        <v>5521</v>
      </c>
      <c r="D249" t="s">
        <v>7646</v>
      </c>
      <c r="E249" s="87" t="s">
        <v>6884</v>
      </c>
      <c r="F249" t="s">
        <v>6885</v>
      </c>
      <c r="G249" s="87" t="s">
        <v>6886</v>
      </c>
      <c r="H249" t="s">
        <v>6887</v>
      </c>
    </row>
    <row r="250" spans="1:8" ht="13" x14ac:dyDescent="0.3">
      <c r="A250" s="90" t="s">
        <v>4850</v>
      </c>
      <c r="B250" s="91" t="s">
        <v>4849</v>
      </c>
      <c r="C250" s="87" t="s">
        <v>5521</v>
      </c>
      <c r="D250" t="s">
        <v>7646</v>
      </c>
      <c r="E250" s="87" t="s">
        <v>6888</v>
      </c>
      <c r="F250" t="s">
        <v>6889</v>
      </c>
      <c r="G250" s="87" t="s">
        <v>6890</v>
      </c>
      <c r="H250" t="s">
        <v>6891</v>
      </c>
    </row>
    <row r="251" spans="1:8" ht="13" x14ac:dyDescent="0.3">
      <c r="A251" s="90" t="s">
        <v>6089</v>
      </c>
      <c r="B251" s="91" t="s">
        <v>6088</v>
      </c>
      <c r="C251" s="87" t="s">
        <v>5521</v>
      </c>
      <c r="D251" t="s">
        <v>7646</v>
      </c>
      <c r="E251" s="87" t="s">
        <v>6880</v>
      </c>
      <c r="F251" t="s">
        <v>6881</v>
      </c>
      <c r="G251" s="87" t="s">
        <v>6882</v>
      </c>
      <c r="H251" t="s">
        <v>6883</v>
      </c>
    </row>
    <row r="252" spans="1:8" ht="13" x14ac:dyDescent="0.3">
      <c r="A252" s="90" t="s">
        <v>6110</v>
      </c>
      <c r="B252" s="91" t="s">
        <v>6109</v>
      </c>
      <c r="C252" s="87" t="s">
        <v>5521</v>
      </c>
      <c r="D252" t="s">
        <v>7646</v>
      </c>
      <c r="E252" s="87" t="s">
        <v>5649</v>
      </c>
      <c r="F252" t="s">
        <v>6877</v>
      </c>
      <c r="G252" s="87" t="s">
        <v>6878</v>
      </c>
      <c r="H252" t="s">
        <v>6879</v>
      </c>
    </row>
    <row r="253" spans="1:8" ht="13" x14ac:dyDescent="0.3">
      <c r="A253" s="90" t="s">
        <v>6114</v>
      </c>
      <c r="B253" s="91" t="s">
        <v>6113</v>
      </c>
      <c r="C253" s="87" t="s">
        <v>5521</v>
      </c>
      <c r="D253" t="s">
        <v>7646</v>
      </c>
      <c r="E253" s="87" t="s">
        <v>6880</v>
      </c>
      <c r="F253" t="s">
        <v>6881</v>
      </c>
      <c r="G253" s="87" t="s">
        <v>6882</v>
      </c>
      <c r="H253" t="s">
        <v>6883</v>
      </c>
    </row>
    <row r="254" spans="1:8" ht="13" x14ac:dyDescent="0.3">
      <c r="A254" s="90" t="s">
        <v>6167</v>
      </c>
      <c r="B254" s="91" t="s">
        <v>6166</v>
      </c>
      <c r="C254" s="87" t="s">
        <v>5521</v>
      </c>
      <c r="D254" t="s">
        <v>7646</v>
      </c>
      <c r="E254" s="87" t="s">
        <v>5528</v>
      </c>
      <c r="F254" t="s">
        <v>5529</v>
      </c>
      <c r="G254" s="87" t="s">
        <v>6892</v>
      </c>
      <c r="H254" t="s">
        <v>6893</v>
      </c>
    </row>
    <row r="255" spans="1:8" ht="13" x14ac:dyDescent="0.3">
      <c r="A255" s="90" t="s">
        <v>7824</v>
      </c>
      <c r="B255" s="91" t="s">
        <v>7823</v>
      </c>
      <c r="C255" s="87" t="s">
        <v>5521</v>
      </c>
      <c r="D255" t="s">
        <v>7646</v>
      </c>
      <c r="E255" s="87" t="s">
        <v>6888</v>
      </c>
      <c r="F255" t="s">
        <v>6889</v>
      </c>
      <c r="G255" s="87" t="s">
        <v>6890</v>
      </c>
      <c r="H255" t="s">
        <v>6891</v>
      </c>
    </row>
    <row r="256" spans="1:8" ht="13" x14ac:dyDescent="0.3">
      <c r="A256" s="90" t="s">
        <v>7826</v>
      </c>
      <c r="B256" s="91" t="s">
        <v>7825</v>
      </c>
      <c r="C256" s="87" t="s">
        <v>5521</v>
      </c>
      <c r="D256" t="s">
        <v>7646</v>
      </c>
      <c r="E256" s="87" t="s">
        <v>6894</v>
      </c>
      <c r="F256" t="s">
        <v>6895</v>
      </c>
      <c r="G256" s="87" t="s">
        <v>6896</v>
      </c>
      <c r="H256" t="s">
        <v>6897</v>
      </c>
    </row>
    <row r="257" spans="1:8" ht="13" x14ac:dyDescent="0.3">
      <c r="A257" s="90" t="s">
        <v>7832</v>
      </c>
      <c r="B257" s="91" t="s">
        <v>7831</v>
      </c>
      <c r="C257" s="87" t="s">
        <v>5521</v>
      </c>
      <c r="D257" t="s">
        <v>7646</v>
      </c>
      <c r="E257" s="87" t="s">
        <v>6888</v>
      </c>
      <c r="F257" t="s">
        <v>6889</v>
      </c>
      <c r="G257" s="87" t="s">
        <v>6890</v>
      </c>
      <c r="H257" t="s">
        <v>6891</v>
      </c>
    </row>
    <row r="258" spans="1:8" ht="13" x14ac:dyDescent="0.3">
      <c r="A258" s="90" t="s">
        <v>7843</v>
      </c>
      <c r="B258" s="91" t="s">
        <v>7842</v>
      </c>
      <c r="C258" s="87" t="s">
        <v>5521</v>
      </c>
      <c r="D258" t="s">
        <v>7646</v>
      </c>
      <c r="E258" s="87" t="s">
        <v>6894</v>
      </c>
      <c r="F258" t="s">
        <v>6895</v>
      </c>
      <c r="G258" s="87" t="s">
        <v>6896</v>
      </c>
      <c r="H258" t="s">
        <v>6897</v>
      </c>
    </row>
    <row r="259" spans="1:8" ht="13" x14ac:dyDescent="0.3">
      <c r="A259" s="90" t="s">
        <v>7854</v>
      </c>
      <c r="B259" s="91" t="s">
        <v>7853</v>
      </c>
      <c r="C259" s="87" t="s">
        <v>5521</v>
      </c>
      <c r="D259" t="s">
        <v>7646</v>
      </c>
      <c r="E259" s="87" t="s">
        <v>6884</v>
      </c>
      <c r="F259" t="s">
        <v>6885</v>
      </c>
      <c r="G259" s="87" t="s">
        <v>6886</v>
      </c>
      <c r="H259" t="s">
        <v>6887</v>
      </c>
    </row>
    <row r="260" spans="1:8" ht="13" x14ac:dyDescent="0.3">
      <c r="A260" s="90" t="s">
        <v>7879</v>
      </c>
      <c r="B260" s="92" t="s">
        <v>6898</v>
      </c>
      <c r="C260" s="87" t="s">
        <v>5521</v>
      </c>
      <c r="D260" t="s">
        <v>7646</v>
      </c>
      <c r="E260" s="87" t="s">
        <v>5528</v>
      </c>
      <c r="F260" t="s">
        <v>5529</v>
      </c>
      <c r="G260" s="87" t="s">
        <v>6892</v>
      </c>
      <c r="H260" t="s">
        <v>6893</v>
      </c>
    </row>
    <row r="261" spans="1:8" ht="13" x14ac:dyDescent="0.3">
      <c r="A261" s="90" t="s">
        <v>7904</v>
      </c>
      <c r="B261" s="91" t="s">
        <v>7903</v>
      </c>
      <c r="C261" s="87" t="s">
        <v>5521</v>
      </c>
      <c r="D261" t="s">
        <v>7646</v>
      </c>
      <c r="E261" s="87" t="s">
        <v>5528</v>
      </c>
      <c r="F261" t="s">
        <v>5529</v>
      </c>
      <c r="G261" s="87" t="s">
        <v>6892</v>
      </c>
      <c r="H261" t="s">
        <v>6893</v>
      </c>
    </row>
    <row r="262" spans="1:8" ht="13" x14ac:dyDescent="0.3">
      <c r="A262" s="90" t="s">
        <v>5348</v>
      </c>
      <c r="B262" s="91" t="s">
        <v>5347</v>
      </c>
      <c r="C262" s="87" t="s">
        <v>5521</v>
      </c>
      <c r="D262" t="s">
        <v>7646</v>
      </c>
      <c r="E262" s="87" t="s">
        <v>6884</v>
      </c>
      <c r="F262" t="s">
        <v>6885</v>
      </c>
      <c r="G262" s="87" t="s">
        <v>6886</v>
      </c>
      <c r="H262" t="s">
        <v>6887</v>
      </c>
    </row>
    <row r="263" spans="1:8" ht="13" x14ac:dyDescent="0.3">
      <c r="A263" s="90" t="s">
        <v>5383</v>
      </c>
      <c r="B263" s="91" t="s">
        <v>5382</v>
      </c>
      <c r="C263" s="87" t="s">
        <v>5521</v>
      </c>
      <c r="D263" t="s">
        <v>7646</v>
      </c>
      <c r="E263" s="87" t="s">
        <v>6884</v>
      </c>
      <c r="F263" t="s">
        <v>6885</v>
      </c>
      <c r="G263" s="87" t="s">
        <v>6886</v>
      </c>
      <c r="H263" t="s">
        <v>6887</v>
      </c>
    </row>
    <row r="264" spans="1:8" ht="13" x14ac:dyDescent="0.3">
      <c r="A264" s="90" t="s">
        <v>5391</v>
      </c>
      <c r="B264" s="91" t="s">
        <v>5390</v>
      </c>
      <c r="C264" s="87" t="s">
        <v>5521</v>
      </c>
      <c r="D264" t="s">
        <v>7646</v>
      </c>
      <c r="E264" s="87" t="s">
        <v>5649</v>
      </c>
      <c r="F264" t="s">
        <v>6877</v>
      </c>
      <c r="G264" s="87" t="s">
        <v>6878</v>
      </c>
      <c r="H264" t="s">
        <v>6879</v>
      </c>
    </row>
    <row r="265" spans="1:8" ht="13" x14ac:dyDescent="0.3">
      <c r="A265" s="90" t="s">
        <v>5404</v>
      </c>
      <c r="B265" s="91" t="s">
        <v>5403</v>
      </c>
      <c r="C265" s="87" t="s">
        <v>5521</v>
      </c>
      <c r="D265" t="s">
        <v>7646</v>
      </c>
      <c r="E265" s="87" t="s">
        <v>6884</v>
      </c>
      <c r="F265" t="s">
        <v>6885</v>
      </c>
      <c r="G265" s="87" t="s">
        <v>6886</v>
      </c>
      <c r="H265" t="s">
        <v>6887</v>
      </c>
    </row>
    <row r="266" spans="1:8" ht="13" x14ac:dyDescent="0.3">
      <c r="A266" s="90" t="s">
        <v>5408</v>
      </c>
      <c r="B266" s="91" t="s">
        <v>5407</v>
      </c>
      <c r="C266" s="87" t="s">
        <v>5521</v>
      </c>
      <c r="D266" t="s">
        <v>7646</v>
      </c>
      <c r="E266" s="87" t="s">
        <v>6880</v>
      </c>
      <c r="F266" t="s">
        <v>6881</v>
      </c>
      <c r="G266" s="87" t="s">
        <v>6882</v>
      </c>
      <c r="H266" t="s">
        <v>6883</v>
      </c>
    </row>
    <row r="267" spans="1:8" ht="13" x14ac:dyDescent="0.3">
      <c r="A267" s="90" t="s">
        <v>5416</v>
      </c>
      <c r="B267" s="91" t="s">
        <v>5415</v>
      </c>
      <c r="C267" s="87" t="s">
        <v>5521</v>
      </c>
      <c r="D267" t="s">
        <v>7646</v>
      </c>
      <c r="E267" s="87" t="s">
        <v>6894</v>
      </c>
      <c r="F267" t="s">
        <v>6895</v>
      </c>
      <c r="G267" s="87" t="s">
        <v>6896</v>
      </c>
      <c r="H267" t="s">
        <v>6897</v>
      </c>
    </row>
    <row r="268" spans="1:8" ht="13" x14ac:dyDescent="0.3">
      <c r="A268" s="90" t="s">
        <v>5422</v>
      </c>
      <c r="B268" s="91" t="s">
        <v>5421</v>
      </c>
      <c r="C268" s="87" t="s">
        <v>5521</v>
      </c>
      <c r="D268" t="s">
        <v>7646</v>
      </c>
      <c r="E268" s="87" t="s">
        <v>5649</v>
      </c>
      <c r="F268" t="s">
        <v>6877</v>
      </c>
      <c r="G268" s="87" t="s">
        <v>6878</v>
      </c>
      <c r="H268" t="s">
        <v>6879</v>
      </c>
    </row>
    <row r="269" spans="1:8" ht="13" x14ac:dyDescent="0.3">
      <c r="A269" s="90" t="s">
        <v>5428</v>
      </c>
      <c r="B269" s="91" t="s">
        <v>5427</v>
      </c>
      <c r="C269" s="87" t="s">
        <v>5521</v>
      </c>
      <c r="D269" t="s">
        <v>7646</v>
      </c>
      <c r="E269" s="87" t="s">
        <v>6880</v>
      </c>
      <c r="F269" t="s">
        <v>6881</v>
      </c>
      <c r="G269" s="87" t="s">
        <v>6882</v>
      </c>
      <c r="H269" t="s">
        <v>6883</v>
      </c>
    </row>
    <row r="270" spans="1:8" ht="13" x14ac:dyDescent="0.3">
      <c r="A270" s="90" t="s">
        <v>7379</v>
      </c>
      <c r="B270" s="91" t="s">
        <v>7378</v>
      </c>
      <c r="C270" s="87" t="s">
        <v>5521</v>
      </c>
      <c r="D270" t="s">
        <v>7646</v>
      </c>
      <c r="E270" s="87" t="s">
        <v>5528</v>
      </c>
      <c r="F270" t="s">
        <v>5529</v>
      </c>
      <c r="G270" s="87" t="s">
        <v>6892</v>
      </c>
      <c r="H270" t="s">
        <v>6893</v>
      </c>
    </row>
    <row r="271" spans="1:8" ht="13" x14ac:dyDescent="0.3">
      <c r="A271" s="90" t="s">
        <v>7391</v>
      </c>
      <c r="B271" s="91" t="s">
        <v>7390</v>
      </c>
      <c r="C271" s="87" t="s">
        <v>5521</v>
      </c>
      <c r="D271" t="s">
        <v>7646</v>
      </c>
      <c r="E271" s="87" t="s">
        <v>6894</v>
      </c>
      <c r="F271" t="s">
        <v>6895</v>
      </c>
      <c r="G271" s="87" t="s">
        <v>6896</v>
      </c>
      <c r="H271" t="s">
        <v>6897</v>
      </c>
    </row>
    <row r="272" spans="1:8" ht="13" x14ac:dyDescent="0.3">
      <c r="A272" s="90" t="s">
        <v>7399</v>
      </c>
      <c r="B272" s="91" t="s">
        <v>7398</v>
      </c>
      <c r="C272" s="87" t="s">
        <v>5521</v>
      </c>
      <c r="D272" t="s">
        <v>7646</v>
      </c>
      <c r="E272" s="87" t="s">
        <v>6884</v>
      </c>
      <c r="F272" t="s">
        <v>6885</v>
      </c>
      <c r="G272" s="87" t="s">
        <v>6886</v>
      </c>
      <c r="H272" t="s">
        <v>6887</v>
      </c>
    </row>
    <row r="273" spans="1:8" ht="13" x14ac:dyDescent="0.3">
      <c r="A273" s="90" t="s">
        <v>7409</v>
      </c>
      <c r="B273" s="91" t="s">
        <v>7408</v>
      </c>
      <c r="C273" s="87" t="s">
        <v>5521</v>
      </c>
      <c r="D273" t="s">
        <v>7646</v>
      </c>
      <c r="E273" s="87" t="s">
        <v>5528</v>
      </c>
      <c r="F273" t="s">
        <v>5529</v>
      </c>
      <c r="G273" s="87" t="s">
        <v>6892</v>
      </c>
      <c r="H273" t="s">
        <v>6893</v>
      </c>
    </row>
    <row r="274" spans="1:8" ht="13" x14ac:dyDescent="0.3">
      <c r="A274" s="90" t="s">
        <v>7418</v>
      </c>
      <c r="B274" s="91" t="s">
        <v>7417</v>
      </c>
      <c r="C274" s="87" t="s">
        <v>5521</v>
      </c>
      <c r="D274" t="s">
        <v>7646</v>
      </c>
      <c r="E274" s="87" t="s">
        <v>6884</v>
      </c>
      <c r="F274" t="s">
        <v>6885</v>
      </c>
      <c r="G274" s="87" t="s">
        <v>6886</v>
      </c>
      <c r="H274" t="s">
        <v>6887</v>
      </c>
    </row>
    <row r="275" spans="1:8" ht="13" x14ac:dyDescent="0.3">
      <c r="A275" s="90" t="s">
        <v>7448</v>
      </c>
      <c r="B275" s="91" t="s">
        <v>7447</v>
      </c>
      <c r="C275" s="87" t="s">
        <v>5521</v>
      </c>
      <c r="D275" t="s">
        <v>7646</v>
      </c>
      <c r="E275" s="87" t="s">
        <v>6884</v>
      </c>
      <c r="F275" t="s">
        <v>6885</v>
      </c>
      <c r="G275" s="87" t="s">
        <v>6886</v>
      </c>
      <c r="H275" t="s">
        <v>6887</v>
      </c>
    </row>
    <row r="276" spans="1:8" ht="13" x14ac:dyDescent="0.3">
      <c r="A276" s="90" t="s">
        <v>7460</v>
      </c>
      <c r="B276" s="91" t="s">
        <v>7459</v>
      </c>
      <c r="C276" s="87" t="s">
        <v>5521</v>
      </c>
      <c r="D276" t="s">
        <v>7646</v>
      </c>
      <c r="E276" s="87" t="s">
        <v>6888</v>
      </c>
      <c r="F276" t="s">
        <v>6889</v>
      </c>
      <c r="G276" s="87" t="s">
        <v>6890</v>
      </c>
      <c r="H276" t="s">
        <v>6891</v>
      </c>
    </row>
    <row r="277" spans="1:8" ht="13" x14ac:dyDescent="0.3">
      <c r="A277" s="90" t="s">
        <v>7462</v>
      </c>
      <c r="B277" s="91" t="s">
        <v>7461</v>
      </c>
      <c r="C277" s="87" t="s">
        <v>5521</v>
      </c>
      <c r="D277" t="s">
        <v>7646</v>
      </c>
      <c r="E277" s="87" t="s">
        <v>6880</v>
      </c>
      <c r="F277" t="s">
        <v>6881</v>
      </c>
      <c r="G277" s="87" t="s">
        <v>6882</v>
      </c>
      <c r="H277" t="s">
        <v>6883</v>
      </c>
    </row>
    <row r="278" spans="1:8" ht="13" x14ac:dyDescent="0.3">
      <c r="A278" s="90" t="s">
        <v>7505</v>
      </c>
      <c r="B278" s="91" t="s">
        <v>7504</v>
      </c>
      <c r="C278" s="87" t="s">
        <v>5521</v>
      </c>
      <c r="D278" t="s">
        <v>7646</v>
      </c>
      <c r="E278" s="87" t="s">
        <v>6884</v>
      </c>
      <c r="F278" t="s">
        <v>6885</v>
      </c>
      <c r="G278" s="87" t="s">
        <v>6886</v>
      </c>
      <c r="H278" t="s">
        <v>6887</v>
      </c>
    </row>
    <row r="279" spans="1:8" ht="13" x14ac:dyDescent="0.3">
      <c r="A279" s="90" t="s">
        <v>7510</v>
      </c>
      <c r="B279" s="91" t="s">
        <v>7509</v>
      </c>
      <c r="C279" s="87" t="s">
        <v>5521</v>
      </c>
      <c r="D279" t="s">
        <v>7646</v>
      </c>
      <c r="E279" s="87" t="s">
        <v>6894</v>
      </c>
      <c r="F279" t="s">
        <v>6895</v>
      </c>
      <c r="G279" s="87" t="s">
        <v>6896</v>
      </c>
      <c r="H279" t="s">
        <v>6897</v>
      </c>
    </row>
    <row r="280" spans="1:8" ht="13" x14ac:dyDescent="0.3">
      <c r="A280" s="90" t="s">
        <v>7515</v>
      </c>
      <c r="B280" s="91" t="s">
        <v>7514</v>
      </c>
      <c r="C280" s="87" t="s">
        <v>5521</v>
      </c>
      <c r="D280" t="s">
        <v>7646</v>
      </c>
      <c r="E280" s="87" t="s">
        <v>6880</v>
      </c>
      <c r="F280" t="s">
        <v>6881</v>
      </c>
      <c r="G280" s="87" t="s">
        <v>6882</v>
      </c>
      <c r="H280" t="s">
        <v>6883</v>
      </c>
    </row>
    <row r="281" spans="1:8" ht="13" x14ac:dyDescent="0.3">
      <c r="A281" s="90"/>
      <c r="B281" s="91"/>
      <c r="C281" s="87"/>
      <c r="E281" s="87"/>
      <c r="G281" s="87"/>
    </row>
    <row r="282" spans="1:8" ht="13" x14ac:dyDescent="0.3">
      <c r="A282" s="90"/>
      <c r="B282" s="91"/>
      <c r="C282" s="87"/>
      <c r="E282" s="87"/>
      <c r="G282" s="87"/>
    </row>
    <row r="283" spans="1:8" ht="13" x14ac:dyDescent="0.3">
      <c r="A283" s="90"/>
      <c r="B283" s="91" t="s">
        <v>6899</v>
      </c>
      <c r="C283" s="87"/>
      <c r="E283" s="87"/>
      <c r="G283" s="87"/>
    </row>
    <row r="284" spans="1:8" ht="13" x14ac:dyDescent="0.3">
      <c r="A284" s="90" t="s">
        <v>6626</v>
      </c>
      <c r="B284" s="91" t="s">
        <v>7005</v>
      </c>
      <c r="C284" s="87" t="s">
        <v>5521</v>
      </c>
      <c r="D284" t="s">
        <v>7646</v>
      </c>
      <c r="E284" s="87" t="s">
        <v>7607</v>
      </c>
      <c r="F284" t="s">
        <v>5627</v>
      </c>
      <c r="G284" s="87" t="s">
        <v>7006</v>
      </c>
      <c r="H284" t="s">
        <v>7007</v>
      </c>
    </row>
    <row r="285" spans="1:8" ht="13" x14ac:dyDescent="0.3">
      <c r="A285" s="90" t="s">
        <v>7071</v>
      </c>
      <c r="B285" s="91" t="s">
        <v>7070</v>
      </c>
      <c r="C285" s="87" t="s">
        <v>5521</v>
      </c>
      <c r="D285" t="s">
        <v>7646</v>
      </c>
      <c r="E285" s="87" t="s">
        <v>6850</v>
      </c>
      <c r="F285" t="s">
        <v>6851</v>
      </c>
      <c r="G285" s="87" t="s">
        <v>6852</v>
      </c>
      <c r="H285" t="s">
        <v>6853</v>
      </c>
    </row>
    <row r="286" spans="1:8" ht="13" x14ac:dyDescent="0.3">
      <c r="A286" s="90" t="s">
        <v>6637</v>
      </c>
      <c r="B286" s="91" t="s">
        <v>7008</v>
      </c>
      <c r="C286" s="87" t="s">
        <v>5521</v>
      </c>
      <c r="D286" t="s">
        <v>7646</v>
      </c>
      <c r="E286" s="87" t="s">
        <v>5600</v>
      </c>
      <c r="F286" t="s">
        <v>5601</v>
      </c>
      <c r="G286" s="87" t="s">
        <v>7533</v>
      </c>
      <c r="H286" t="s">
        <v>7534</v>
      </c>
    </row>
    <row r="287" spans="1:8" ht="13" x14ac:dyDescent="0.3">
      <c r="A287" s="90" t="s">
        <v>6638</v>
      </c>
      <c r="B287" s="91" t="s">
        <v>7009</v>
      </c>
      <c r="C287" s="87" t="s">
        <v>5521</v>
      </c>
      <c r="D287" t="s">
        <v>7646</v>
      </c>
      <c r="E287" s="87" t="s">
        <v>5600</v>
      </c>
      <c r="F287" t="s">
        <v>5601</v>
      </c>
      <c r="G287" s="87" t="s">
        <v>7533</v>
      </c>
      <c r="H287" t="s">
        <v>7534</v>
      </c>
    </row>
    <row r="288" spans="1:8" ht="13" x14ac:dyDescent="0.3">
      <c r="A288" s="90" t="s">
        <v>4819</v>
      </c>
      <c r="B288" s="91" t="s">
        <v>7010</v>
      </c>
      <c r="C288" s="87" t="s">
        <v>5521</v>
      </c>
      <c r="D288" t="s">
        <v>7646</v>
      </c>
      <c r="E288" s="87" t="s">
        <v>7570</v>
      </c>
      <c r="F288" t="s">
        <v>7571</v>
      </c>
      <c r="G288" s="87" t="s">
        <v>7572</v>
      </c>
      <c r="H288" t="s">
        <v>7573</v>
      </c>
    </row>
    <row r="289" spans="1:8" ht="13" x14ac:dyDescent="0.3">
      <c r="A289" s="90" t="s">
        <v>4820</v>
      </c>
      <c r="B289" s="91" t="s">
        <v>7011</v>
      </c>
      <c r="C289" s="87" t="s">
        <v>5521</v>
      </c>
      <c r="D289" t="s">
        <v>7646</v>
      </c>
      <c r="E289" s="87" t="s">
        <v>5550</v>
      </c>
      <c r="F289" t="s">
        <v>5551</v>
      </c>
      <c r="G289" s="87" t="s">
        <v>7012</v>
      </c>
      <c r="H289" t="s">
        <v>7013</v>
      </c>
    </row>
    <row r="290" spans="1:8" ht="13" x14ac:dyDescent="0.3">
      <c r="A290" s="90" t="s">
        <v>4833</v>
      </c>
      <c r="B290" s="91" t="s">
        <v>7014</v>
      </c>
      <c r="C290" s="87" t="s">
        <v>5521</v>
      </c>
      <c r="D290" t="s">
        <v>7646</v>
      </c>
      <c r="E290" s="87" t="s">
        <v>5519</v>
      </c>
      <c r="F290" t="s">
        <v>5520</v>
      </c>
      <c r="G290" s="87" t="s">
        <v>7591</v>
      </c>
      <c r="H290" t="s">
        <v>7592</v>
      </c>
    </row>
    <row r="291" spans="1:8" ht="13" x14ac:dyDescent="0.3">
      <c r="A291" s="90" t="s">
        <v>4834</v>
      </c>
      <c r="B291" s="91" t="s">
        <v>7015</v>
      </c>
      <c r="C291" s="87" t="s">
        <v>5521</v>
      </c>
      <c r="D291" t="s">
        <v>7646</v>
      </c>
      <c r="E291" s="87" t="s">
        <v>7607</v>
      </c>
      <c r="F291" t="s">
        <v>5627</v>
      </c>
      <c r="G291" s="87" t="s">
        <v>7006</v>
      </c>
      <c r="H291" t="s">
        <v>7007</v>
      </c>
    </row>
    <row r="292" spans="1:8" ht="13" x14ac:dyDescent="0.3">
      <c r="A292" s="90" t="s">
        <v>5344</v>
      </c>
      <c r="B292" s="91" t="s">
        <v>7016</v>
      </c>
      <c r="C292" s="87" t="s">
        <v>5521</v>
      </c>
      <c r="D292" t="s">
        <v>7646</v>
      </c>
      <c r="E292" s="87" t="s">
        <v>5538</v>
      </c>
      <c r="F292" t="s">
        <v>5539</v>
      </c>
      <c r="G292" s="87" t="s">
        <v>5540</v>
      </c>
      <c r="H292" t="s">
        <v>5541</v>
      </c>
    </row>
    <row r="293" spans="1:8" ht="13" x14ac:dyDescent="0.3">
      <c r="A293" s="90" t="s">
        <v>6099</v>
      </c>
      <c r="B293" s="91" t="s">
        <v>7017</v>
      </c>
      <c r="C293" s="87" t="s">
        <v>5521</v>
      </c>
      <c r="D293" t="s">
        <v>7646</v>
      </c>
      <c r="E293" s="87" t="s">
        <v>7564</v>
      </c>
      <c r="F293" t="s">
        <v>7565</v>
      </c>
      <c r="G293" s="87" t="s">
        <v>7566</v>
      </c>
      <c r="H293" t="s">
        <v>7567</v>
      </c>
    </row>
    <row r="294" spans="1:8" ht="13" x14ac:dyDescent="0.3">
      <c r="A294" s="90" t="s">
        <v>6104</v>
      </c>
      <c r="B294" s="92" t="s">
        <v>7018</v>
      </c>
      <c r="C294" s="87" t="s">
        <v>5521</v>
      </c>
      <c r="D294" t="s">
        <v>7646</v>
      </c>
      <c r="E294" s="87" t="s">
        <v>5532</v>
      </c>
      <c r="F294" t="s">
        <v>5533</v>
      </c>
      <c r="G294" s="87" t="s">
        <v>5534</v>
      </c>
      <c r="H294" t="s">
        <v>5535</v>
      </c>
    </row>
    <row r="295" spans="1:8" ht="13" x14ac:dyDescent="0.3">
      <c r="A295" s="90" t="s">
        <v>6135</v>
      </c>
      <c r="B295" s="91" t="s">
        <v>7019</v>
      </c>
      <c r="C295" s="87" t="s">
        <v>5521</v>
      </c>
      <c r="D295" t="s">
        <v>7646</v>
      </c>
      <c r="E295" s="87" t="s">
        <v>7020</v>
      </c>
      <c r="F295" t="s">
        <v>7021</v>
      </c>
      <c r="G295" s="87" t="s">
        <v>7022</v>
      </c>
      <c r="H295" t="s">
        <v>7023</v>
      </c>
    </row>
    <row r="296" spans="1:8" ht="13" x14ac:dyDescent="0.3">
      <c r="A296" s="90" t="s">
        <v>7767</v>
      </c>
      <c r="B296" s="91" t="s">
        <v>7024</v>
      </c>
      <c r="C296" s="87" t="s">
        <v>5521</v>
      </c>
      <c r="D296" t="s">
        <v>7646</v>
      </c>
      <c r="E296" s="87" t="s">
        <v>7559</v>
      </c>
      <c r="F296" t="s">
        <v>7560</v>
      </c>
      <c r="G296" s="87" t="s">
        <v>7561</v>
      </c>
      <c r="H296" t="s">
        <v>7562</v>
      </c>
    </row>
    <row r="297" spans="1:8" ht="13" x14ac:dyDescent="0.3">
      <c r="A297" s="90" t="s">
        <v>7783</v>
      </c>
      <c r="B297" s="91" t="s">
        <v>7025</v>
      </c>
      <c r="C297" s="87" t="s">
        <v>5521</v>
      </c>
      <c r="D297" t="s">
        <v>7646</v>
      </c>
      <c r="E297" s="87" t="s">
        <v>7026</v>
      </c>
      <c r="F297" t="s">
        <v>7027</v>
      </c>
      <c r="G297" s="87" t="s">
        <v>7028</v>
      </c>
      <c r="H297" t="s">
        <v>7029</v>
      </c>
    </row>
    <row r="298" spans="1:8" ht="13" x14ac:dyDescent="0.3">
      <c r="A298" s="90" t="s">
        <v>7790</v>
      </c>
      <c r="B298" s="91" t="s">
        <v>7030</v>
      </c>
      <c r="C298" s="87" t="s">
        <v>5521</v>
      </c>
      <c r="D298" t="s">
        <v>7646</v>
      </c>
      <c r="E298" s="87" t="s">
        <v>5586</v>
      </c>
      <c r="F298" t="s">
        <v>5587</v>
      </c>
      <c r="G298" s="87" t="s">
        <v>5592</v>
      </c>
      <c r="H298" t="s">
        <v>5593</v>
      </c>
    </row>
    <row r="299" spans="1:8" ht="13" x14ac:dyDescent="0.3">
      <c r="A299" s="90" t="s">
        <v>7808</v>
      </c>
      <c r="B299" s="92" t="s">
        <v>7031</v>
      </c>
      <c r="C299" s="87" t="s">
        <v>5521</v>
      </c>
      <c r="D299" t="s">
        <v>7646</v>
      </c>
      <c r="E299" s="87" t="s">
        <v>5566</v>
      </c>
      <c r="F299" t="s">
        <v>5567</v>
      </c>
      <c r="G299" s="87" t="s">
        <v>5521</v>
      </c>
      <c r="H299" t="s">
        <v>7646</v>
      </c>
    </row>
    <row r="300" spans="1:8" ht="13" x14ac:dyDescent="0.3">
      <c r="A300" s="90" t="s">
        <v>7810</v>
      </c>
      <c r="B300" s="91" t="s">
        <v>7809</v>
      </c>
      <c r="C300" s="87" t="s">
        <v>5521</v>
      </c>
      <c r="D300" t="s">
        <v>7646</v>
      </c>
      <c r="E300" s="87" t="s">
        <v>7549</v>
      </c>
      <c r="F300" t="s">
        <v>7550</v>
      </c>
      <c r="G300" s="87" t="s">
        <v>5521</v>
      </c>
      <c r="H300" t="s">
        <v>7646</v>
      </c>
    </row>
    <row r="301" spans="1:8" ht="13" x14ac:dyDescent="0.3">
      <c r="A301" s="90" t="s">
        <v>7821</v>
      </c>
      <c r="B301" s="92" t="s">
        <v>7032</v>
      </c>
      <c r="C301" s="87" t="s">
        <v>5521</v>
      </c>
      <c r="D301" t="s">
        <v>7646</v>
      </c>
      <c r="E301" s="87" t="s">
        <v>7020</v>
      </c>
      <c r="F301" t="s">
        <v>7021</v>
      </c>
      <c r="G301" s="87" t="s">
        <v>7022</v>
      </c>
      <c r="H301" t="s">
        <v>7023</v>
      </c>
    </row>
    <row r="302" spans="1:8" ht="13" x14ac:dyDescent="0.3">
      <c r="A302" s="90" t="s">
        <v>7833</v>
      </c>
      <c r="B302" s="92" t="s">
        <v>7033</v>
      </c>
      <c r="C302" s="87" t="s">
        <v>5521</v>
      </c>
      <c r="D302" t="s">
        <v>7646</v>
      </c>
      <c r="E302" s="87" t="s">
        <v>5572</v>
      </c>
      <c r="F302" t="s">
        <v>5573</v>
      </c>
      <c r="G302" s="87" t="s">
        <v>5574</v>
      </c>
      <c r="H302" t="s">
        <v>5575</v>
      </c>
    </row>
    <row r="303" spans="1:8" ht="13" x14ac:dyDescent="0.3">
      <c r="A303" s="90" t="s">
        <v>7844</v>
      </c>
      <c r="B303" s="91" t="s">
        <v>7034</v>
      </c>
      <c r="C303" s="87" t="s">
        <v>5521</v>
      </c>
      <c r="D303" t="s">
        <v>7646</v>
      </c>
      <c r="E303" s="87" t="s">
        <v>6850</v>
      </c>
      <c r="F303" t="s">
        <v>6851</v>
      </c>
      <c r="G303" s="87" t="s">
        <v>6852</v>
      </c>
      <c r="H303" t="s">
        <v>6853</v>
      </c>
    </row>
    <row r="304" spans="1:8" ht="13" x14ac:dyDescent="0.3">
      <c r="A304" s="90" t="s">
        <v>7872</v>
      </c>
      <c r="B304" s="91" t="s">
        <v>7035</v>
      </c>
      <c r="C304" s="87" t="s">
        <v>5521</v>
      </c>
      <c r="D304" t="s">
        <v>7646</v>
      </c>
      <c r="E304" s="87" t="s">
        <v>7026</v>
      </c>
      <c r="F304" t="s">
        <v>7027</v>
      </c>
      <c r="G304" s="87" t="s">
        <v>7028</v>
      </c>
      <c r="H304" t="s">
        <v>7029</v>
      </c>
    </row>
    <row r="305" spans="1:8" ht="13" x14ac:dyDescent="0.3">
      <c r="A305" s="90" t="s">
        <v>7873</v>
      </c>
      <c r="B305" s="91" t="s">
        <v>7036</v>
      </c>
      <c r="C305" s="87" t="s">
        <v>5521</v>
      </c>
      <c r="D305" t="s">
        <v>7646</v>
      </c>
      <c r="E305" s="87" t="s">
        <v>5550</v>
      </c>
      <c r="F305" t="s">
        <v>5551</v>
      </c>
      <c r="G305" s="87" t="s">
        <v>5552</v>
      </c>
      <c r="H305" t="s">
        <v>5553</v>
      </c>
    </row>
    <row r="306" spans="1:8" ht="13" x14ac:dyDescent="0.3">
      <c r="A306" s="90" t="s">
        <v>7892</v>
      </c>
      <c r="B306" s="91" t="s">
        <v>7037</v>
      </c>
      <c r="C306" s="87" t="s">
        <v>5521</v>
      </c>
      <c r="D306" t="s">
        <v>7646</v>
      </c>
      <c r="E306" s="87" t="s">
        <v>7020</v>
      </c>
      <c r="F306" t="s">
        <v>7021</v>
      </c>
      <c r="G306" s="87" t="s">
        <v>7022</v>
      </c>
      <c r="H306" t="s">
        <v>7023</v>
      </c>
    </row>
    <row r="307" spans="1:8" ht="13" x14ac:dyDescent="0.3">
      <c r="A307" s="90" t="s">
        <v>7897</v>
      </c>
      <c r="B307" s="91" t="s">
        <v>7038</v>
      </c>
      <c r="C307" s="87" t="s">
        <v>5521</v>
      </c>
      <c r="D307" t="s">
        <v>7646</v>
      </c>
      <c r="E307" s="87" t="s">
        <v>7020</v>
      </c>
      <c r="F307" t="s">
        <v>7021</v>
      </c>
      <c r="G307" s="87" t="s">
        <v>7022</v>
      </c>
      <c r="H307" t="s">
        <v>7023</v>
      </c>
    </row>
    <row r="308" spans="1:8" ht="13" x14ac:dyDescent="0.3">
      <c r="A308" s="90" t="s">
        <v>7902</v>
      </c>
      <c r="B308" s="91" t="s">
        <v>7039</v>
      </c>
      <c r="C308" s="87" t="s">
        <v>5521</v>
      </c>
      <c r="D308" t="s">
        <v>7646</v>
      </c>
      <c r="E308" s="87" t="s">
        <v>7607</v>
      </c>
      <c r="F308" t="s">
        <v>5627</v>
      </c>
      <c r="G308" s="87" t="s">
        <v>7006</v>
      </c>
      <c r="H308" t="s">
        <v>7007</v>
      </c>
    </row>
    <row r="309" spans="1:8" ht="13" x14ac:dyDescent="0.3">
      <c r="A309" s="90" t="s">
        <v>5357</v>
      </c>
      <c r="B309" s="91" t="s">
        <v>7040</v>
      </c>
      <c r="C309" s="87" t="s">
        <v>5521</v>
      </c>
      <c r="D309" t="s">
        <v>7646</v>
      </c>
      <c r="E309" s="87" t="s">
        <v>7537</v>
      </c>
      <c r="F309" t="s">
        <v>7538</v>
      </c>
      <c r="G309" s="87" t="s">
        <v>7539</v>
      </c>
      <c r="H309" t="s">
        <v>7540</v>
      </c>
    </row>
    <row r="310" spans="1:8" ht="13" x14ac:dyDescent="0.3">
      <c r="A310" s="90" t="s">
        <v>5358</v>
      </c>
      <c r="B310" s="91" t="s">
        <v>7041</v>
      </c>
      <c r="C310" s="87" t="s">
        <v>5521</v>
      </c>
      <c r="D310" t="s">
        <v>7646</v>
      </c>
      <c r="E310" s="87" t="s">
        <v>7549</v>
      </c>
      <c r="F310" t="s">
        <v>7550</v>
      </c>
      <c r="G310" s="87" t="s">
        <v>7587</v>
      </c>
      <c r="H310" t="s">
        <v>7588</v>
      </c>
    </row>
    <row r="311" spans="1:8" ht="13" x14ac:dyDescent="0.3">
      <c r="A311" s="90" t="s">
        <v>5359</v>
      </c>
      <c r="B311" s="91" t="s">
        <v>7042</v>
      </c>
      <c r="C311" s="87" t="s">
        <v>5521</v>
      </c>
      <c r="D311" t="s">
        <v>7646</v>
      </c>
      <c r="E311" s="87" t="s">
        <v>7570</v>
      </c>
      <c r="F311" t="s">
        <v>7571</v>
      </c>
      <c r="G311" s="87" t="s">
        <v>7572</v>
      </c>
      <c r="H311" t="s">
        <v>7573</v>
      </c>
    </row>
    <row r="312" spans="1:8" ht="13" x14ac:dyDescent="0.3">
      <c r="A312" s="90" t="s">
        <v>5360</v>
      </c>
      <c r="B312" s="91" t="s">
        <v>7043</v>
      </c>
      <c r="C312" s="87" t="s">
        <v>5521</v>
      </c>
      <c r="D312" t="s">
        <v>7646</v>
      </c>
      <c r="E312" s="87" t="s">
        <v>5566</v>
      </c>
      <c r="F312" t="s">
        <v>5567</v>
      </c>
      <c r="G312" s="87" t="s">
        <v>5568</v>
      </c>
      <c r="H312" t="s">
        <v>5569</v>
      </c>
    </row>
    <row r="313" spans="1:8" ht="13" x14ac:dyDescent="0.3">
      <c r="A313" s="90" t="s">
        <v>5365</v>
      </c>
      <c r="B313" s="91" t="s">
        <v>7044</v>
      </c>
      <c r="C313" s="87" t="s">
        <v>5521</v>
      </c>
      <c r="D313" t="s">
        <v>7646</v>
      </c>
      <c r="E313" s="87" t="s">
        <v>5550</v>
      </c>
      <c r="F313" t="s">
        <v>5551</v>
      </c>
      <c r="G313" s="87" t="s">
        <v>7012</v>
      </c>
      <c r="H313" t="s">
        <v>7013</v>
      </c>
    </row>
    <row r="314" spans="1:8" ht="13" x14ac:dyDescent="0.3">
      <c r="A314" s="90" t="s">
        <v>5371</v>
      </c>
      <c r="B314" s="91" t="s">
        <v>7045</v>
      </c>
      <c r="C314" s="87" t="s">
        <v>5521</v>
      </c>
      <c r="D314" t="s">
        <v>7646</v>
      </c>
      <c r="E314" s="87" t="s">
        <v>7026</v>
      </c>
      <c r="F314" t="s">
        <v>7027</v>
      </c>
      <c r="G314" s="87" t="s">
        <v>7028</v>
      </c>
      <c r="H314" t="s">
        <v>7029</v>
      </c>
    </row>
    <row r="315" spans="1:8" ht="13" x14ac:dyDescent="0.3">
      <c r="A315" s="90" t="s">
        <v>5400</v>
      </c>
      <c r="B315" s="91" t="s">
        <v>7046</v>
      </c>
      <c r="C315" s="87" t="s">
        <v>5521</v>
      </c>
      <c r="D315" t="s">
        <v>7646</v>
      </c>
      <c r="E315" s="87" t="s">
        <v>5572</v>
      </c>
      <c r="F315" t="s">
        <v>5573</v>
      </c>
      <c r="G315" s="87" t="s">
        <v>5574</v>
      </c>
      <c r="H315" t="s">
        <v>5575</v>
      </c>
    </row>
    <row r="316" spans="1:8" ht="13" x14ac:dyDescent="0.3">
      <c r="A316" s="90" t="s">
        <v>5426</v>
      </c>
      <c r="B316" s="91" t="s">
        <v>7047</v>
      </c>
      <c r="C316" s="87" t="s">
        <v>5521</v>
      </c>
      <c r="D316" t="s">
        <v>7646</v>
      </c>
      <c r="E316" s="87" t="s">
        <v>5550</v>
      </c>
      <c r="F316" t="s">
        <v>5551</v>
      </c>
      <c r="G316" s="87" t="s">
        <v>7012</v>
      </c>
      <c r="H316" t="s">
        <v>7013</v>
      </c>
    </row>
    <row r="317" spans="1:8" ht="13" x14ac:dyDescent="0.3">
      <c r="A317" s="90" t="s">
        <v>5437</v>
      </c>
      <c r="B317" s="91" t="s">
        <v>7048</v>
      </c>
      <c r="C317" s="87" t="s">
        <v>5521</v>
      </c>
      <c r="D317" t="s">
        <v>7646</v>
      </c>
      <c r="E317" s="87" t="s">
        <v>7607</v>
      </c>
      <c r="F317" t="s">
        <v>5627</v>
      </c>
      <c r="G317" s="87" t="s">
        <v>7006</v>
      </c>
      <c r="H317" t="s">
        <v>7007</v>
      </c>
    </row>
    <row r="318" spans="1:8" ht="13" x14ac:dyDescent="0.3">
      <c r="A318" s="90" t="s">
        <v>7380</v>
      </c>
      <c r="B318" s="91" t="s">
        <v>7049</v>
      </c>
      <c r="C318" s="87" t="s">
        <v>5521</v>
      </c>
      <c r="D318" t="s">
        <v>7646</v>
      </c>
      <c r="E318" s="87" t="s">
        <v>5566</v>
      </c>
      <c r="F318" t="s">
        <v>5567</v>
      </c>
      <c r="G318" s="87" t="s">
        <v>5568</v>
      </c>
      <c r="H318" t="s">
        <v>5569</v>
      </c>
    </row>
    <row r="319" spans="1:8" ht="13" x14ac:dyDescent="0.3">
      <c r="A319" s="90" t="s">
        <v>7381</v>
      </c>
      <c r="B319" s="91" t="s">
        <v>7050</v>
      </c>
      <c r="C319" s="87" t="s">
        <v>5521</v>
      </c>
      <c r="D319" t="s">
        <v>7646</v>
      </c>
      <c r="E319" s="87" t="s">
        <v>5560</v>
      </c>
      <c r="F319" t="s">
        <v>5561</v>
      </c>
      <c r="G319" s="87" t="s">
        <v>5562</v>
      </c>
      <c r="H319" t="s">
        <v>5563</v>
      </c>
    </row>
    <row r="320" spans="1:8" ht="13" x14ac:dyDescent="0.3">
      <c r="A320" s="90" t="s">
        <v>7400</v>
      </c>
      <c r="B320" s="91" t="s">
        <v>7051</v>
      </c>
      <c r="C320" s="87" t="s">
        <v>5521</v>
      </c>
      <c r="D320" t="s">
        <v>7646</v>
      </c>
      <c r="E320" s="87" t="s">
        <v>7026</v>
      </c>
      <c r="F320" t="s">
        <v>7027</v>
      </c>
      <c r="G320" s="87" t="s">
        <v>7028</v>
      </c>
      <c r="H320" t="s">
        <v>7029</v>
      </c>
    </row>
    <row r="321" spans="1:8" ht="13" x14ac:dyDescent="0.3">
      <c r="A321" s="90" t="s">
        <v>7401</v>
      </c>
      <c r="B321" s="91" t="s">
        <v>7052</v>
      </c>
      <c r="C321" s="87" t="s">
        <v>5521</v>
      </c>
      <c r="D321" t="s">
        <v>7646</v>
      </c>
      <c r="E321" s="87" t="s">
        <v>7543</v>
      </c>
      <c r="F321" t="s">
        <v>7544</v>
      </c>
      <c r="G321" s="87" t="s">
        <v>7545</v>
      </c>
      <c r="H321" t="s">
        <v>7546</v>
      </c>
    </row>
    <row r="322" spans="1:8" ht="13" x14ac:dyDescent="0.3">
      <c r="A322" s="90" t="s">
        <v>7416</v>
      </c>
      <c r="B322" s="91" t="s">
        <v>7053</v>
      </c>
      <c r="C322" s="87" t="s">
        <v>5521</v>
      </c>
      <c r="D322" t="s">
        <v>7646</v>
      </c>
      <c r="E322" s="87" t="s">
        <v>7600</v>
      </c>
      <c r="F322" t="s">
        <v>7601</v>
      </c>
      <c r="G322" s="87" t="s">
        <v>7602</v>
      </c>
      <c r="H322" t="s">
        <v>7603</v>
      </c>
    </row>
    <row r="323" spans="1:8" ht="13" x14ac:dyDescent="0.3">
      <c r="A323" s="90" t="s">
        <v>7429</v>
      </c>
      <c r="B323" s="92" t="s">
        <v>7054</v>
      </c>
      <c r="C323" s="87" t="s">
        <v>5521</v>
      </c>
      <c r="D323" t="s">
        <v>7646</v>
      </c>
      <c r="E323" s="87" t="s">
        <v>5586</v>
      </c>
      <c r="F323" t="s">
        <v>5587</v>
      </c>
      <c r="G323" s="87" t="s">
        <v>5588</v>
      </c>
      <c r="H323" t="s">
        <v>5589</v>
      </c>
    </row>
    <row r="324" spans="1:8" ht="13" x14ac:dyDescent="0.3">
      <c r="A324" s="90" t="s">
        <v>7857</v>
      </c>
      <c r="B324" s="91" t="s">
        <v>7055</v>
      </c>
      <c r="C324" s="87" t="s">
        <v>5521</v>
      </c>
      <c r="D324" t="s">
        <v>7646</v>
      </c>
      <c r="E324" s="87" t="s">
        <v>5544</v>
      </c>
      <c r="F324" t="s">
        <v>5545</v>
      </c>
      <c r="G324" s="87" t="s">
        <v>5546</v>
      </c>
      <c r="H324" t="s">
        <v>5547</v>
      </c>
    </row>
    <row r="325" spans="1:8" ht="13" x14ac:dyDescent="0.3">
      <c r="A325" s="90" t="s">
        <v>7440</v>
      </c>
      <c r="B325" s="91" t="s">
        <v>7056</v>
      </c>
      <c r="C325" s="87" t="s">
        <v>5521</v>
      </c>
      <c r="D325" t="s">
        <v>7646</v>
      </c>
      <c r="E325" s="87" t="s">
        <v>5560</v>
      </c>
      <c r="F325" t="s">
        <v>5561</v>
      </c>
      <c r="G325" s="87" t="s">
        <v>5562</v>
      </c>
      <c r="H325" t="s">
        <v>5563</v>
      </c>
    </row>
    <row r="326" spans="1:8" ht="13" x14ac:dyDescent="0.3">
      <c r="A326" s="90" t="s">
        <v>7442</v>
      </c>
      <c r="B326" s="91" t="s">
        <v>7057</v>
      </c>
      <c r="C326" s="87" t="s">
        <v>5521</v>
      </c>
      <c r="D326" t="s">
        <v>7646</v>
      </c>
      <c r="E326" s="87" t="s">
        <v>7549</v>
      </c>
      <c r="F326" t="s">
        <v>7550</v>
      </c>
      <c r="G326" s="87" t="s">
        <v>7587</v>
      </c>
      <c r="H326" t="s">
        <v>7588</v>
      </c>
    </row>
    <row r="327" spans="1:8" ht="13" x14ac:dyDescent="0.3">
      <c r="A327" s="90" t="s">
        <v>7469</v>
      </c>
      <c r="B327" s="91" t="s">
        <v>7629</v>
      </c>
      <c r="C327" s="87" t="s">
        <v>5521</v>
      </c>
      <c r="D327" t="s">
        <v>7646</v>
      </c>
      <c r="E327" s="87" t="s">
        <v>7559</v>
      </c>
      <c r="F327" t="s">
        <v>7560</v>
      </c>
      <c r="G327" s="87" t="s">
        <v>7561</v>
      </c>
      <c r="H327" t="s">
        <v>7562</v>
      </c>
    </row>
    <row r="328" spans="1:8" ht="13" x14ac:dyDescent="0.3">
      <c r="A328" s="90" t="s">
        <v>7486</v>
      </c>
      <c r="B328" s="91" t="s">
        <v>7630</v>
      </c>
      <c r="C328" s="87" t="s">
        <v>5521</v>
      </c>
      <c r="D328" t="s">
        <v>7646</v>
      </c>
      <c r="E328" s="87" t="s">
        <v>5550</v>
      </c>
      <c r="F328" t="s">
        <v>5551</v>
      </c>
      <c r="G328" s="87" t="s">
        <v>7012</v>
      </c>
      <c r="H328" t="s">
        <v>7013</v>
      </c>
    </row>
    <row r="329" spans="1:8" ht="13" x14ac:dyDescent="0.3">
      <c r="A329" s="90" t="s">
        <v>7508</v>
      </c>
      <c r="B329" s="91" t="s">
        <v>7631</v>
      </c>
      <c r="C329" s="87" t="s">
        <v>5521</v>
      </c>
      <c r="D329" t="s">
        <v>7646</v>
      </c>
      <c r="E329" s="87" t="s">
        <v>5550</v>
      </c>
      <c r="F329" t="s">
        <v>5551</v>
      </c>
      <c r="G329" s="87" t="s">
        <v>7012</v>
      </c>
      <c r="H329" t="s">
        <v>7013</v>
      </c>
    </row>
    <row r="330" spans="1:8" ht="13" x14ac:dyDescent="0.3">
      <c r="A330" s="90" t="s">
        <v>7513</v>
      </c>
      <c r="B330" s="91" t="s">
        <v>7632</v>
      </c>
      <c r="C330" s="87" t="s">
        <v>5521</v>
      </c>
      <c r="D330" t="s">
        <v>7646</v>
      </c>
      <c r="E330" s="87" t="s">
        <v>5550</v>
      </c>
      <c r="F330" t="s">
        <v>5551</v>
      </c>
      <c r="G330" s="87" t="s">
        <v>7012</v>
      </c>
      <c r="H330" t="s">
        <v>7013</v>
      </c>
    </row>
    <row r="331" spans="1:8" ht="13" x14ac:dyDescent="0.3">
      <c r="A331" s="90" t="s">
        <v>6817</v>
      </c>
      <c r="B331" s="91" t="s">
        <v>7633</v>
      </c>
      <c r="C331" s="87" t="s">
        <v>5521</v>
      </c>
      <c r="D331" t="s">
        <v>7646</v>
      </c>
      <c r="E331" s="87" t="s">
        <v>7580</v>
      </c>
      <c r="F331" t="s">
        <v>7581</v>
      </c>
      <c r="G331" s="87" t="s">
        <v>7582</v>
      </c>
      <c r="H331" t="s">
        <v>7583</v>
      </c>
    </row>
    <row r="332" spans="1:8" s="119" customFormat="1" ht="13" x14ac:dyDescent="0.3">
      <c r="A332" s="112" t="s">
        <v>7073</v>
      </c>
      <c r="B332" s="113" t="s">
        <v>7072</v>
      </c>
      <c r="C332" s="118" t="s">
        <v>5521</v>
      </c>
      <c r="D332" s="119" t="s">
        <v>7646</v>
      </c>
      <c r="E332" s="118" t="s">
        <v>6850</v>
      </c>
      <c r="F332" s="119" t="s">
        <v>6851</v>
      </c>
      <c r="G332" s="118" t="s">
        <v>6852</v>
      </c>
      <c r="H332" s="119" t="s">
        <v>6853</v>
      </c>
    </row>
    <row r="333" spans="1:8" s="119" customFormat="1" ht="13" x14ac:dyDescent="0.3">
      <c r="A333" s="112" t="s">
        <v>7075</v>
      </c>
      <c r="B333" s="113" t="s">
        <v>7074</v>
      </c>
      <c r="C333" s="118" t="s">
        <v>5521</v>
      </c>
      <c r="D333" s="119" t="s">
        <v>7646</v>
      </c>
      <c r="E333" s="118" t="s">
        <v>7559</v>
      </c>
      <c r="F333" s="119" t="s">
        <v>7560</v>
      </c>
      <c r="G333" s="118" t="s">
        <v>7561</v>
      </c>
      <c r="H333" s="119" t="s">
        <v>7562</v>
      </c>
    </row>
    <row r="334" spans="1:8" s="119" customFormat="1" ht="13" x14ac:dyDescent="0.3">
      <c r="A334" s="112" t="s">
        <v>7077</v>
      </c>
      <c r="B334" s="113" t="s">
        <v>7076</v>
      </c>
      <c r="C334" s="118" t="s">
        <v>5521</v>
      </c>
      <c r="D334" s="119" t="s">
        <v>7646</v>
      </c>
      <c r="E334" s="118" t="s">
        <v>7559</v>
      </c>
      <c r="F334" s="119" t="s">
        <v>7560</v>
      </c>
      <c r="G334" s="118" t="s">
        <v>7561</v>
      </c>
      <c r="H334" s="119" t="s">
        <v>7562</v>
      </c>
    </row>
    <row r="335" spans="1:8" s="119" customFormat="1" ht="13" x14ac:dyDescent="0.3">
      <c r="A335" s="112" t="s">
        <v>7079</v>
      </c>
      <c r="B335" s="113" t="s">
        <v>7078</v>
      </c>
      <c r="C335" s="118" t="s">
        <v>5521</v>
      </c>
      <c r="D335" s="119" t="s">
        <v>7646</v>
      </c>
      <c r="E335" s="118" t="s">
        <v>7549</v>
      </c>
      <c r="F335" s="119" t="s">
        <v>7550</v>
      </c>
      <c r="G335" s="118" t="s">
        <v>5521</v>
      </c>
      <c r="H335" s="119" t="s">
        <v>7646</v>
      </c>
    </row>
    <row r="336" spans="1:8" s="119" customFormat="1" ht="13" x14ac:dyDescent="0.3">
      <c r="A336" s="112" t="s">
        <v>7081</v>
      </c>
      <c r="B336" s="113" t="s">
        <v>7080</v>
      </c>
      <c r="C336" s="118" t="s">
        <v>5521</v>
      </c>
      <c r="D336" s="119" t="s">
        <v>7646</v>
      </c>
      <c r="E336" s="118" t="s">
        <v>7564</v>
      </c>
      <c r="F336" s="119" t="s">
        <v>7565</v>
      </c>
      <c r="G336" s="118" t="s">
        <v>7566</v>
      </c>
      <c r="H336" s="119" t="s">
        <v>7567</v>
      </c>
    </row>
    <row r="337" spans="1:8" s="119" customFormat="1" ht="13" x14ac:dyDescent="0.3">
      <c r="A337" s="112" t="s">
        <v>7083</v>
      </c>
      <c r="B337" s="113" t="s">
        <v>7082</v>
      </c>
      <c r="C337" s="118" t="s">
        <v>5521</v>
      </c>
      <c r="D337" s="119" t="s">
        <v>7646</v>
      </c>
      <c r="E337" s="118" t="s">
        <v>5528</v>
      </c>
      <c r="F337" s="119" t="s">
        <v>5529</v>
      </c>
      <c r="G337" s="118" t="s">
        <v>5521</v>
      </c>
      <c r="H337" s="119" t="s">
        <v>7646</v>
      </c>
    </row>
    <row r="338" spans="1:8" s="119" customFormat="1" ht="13" x14ac:dyDescent="0.3">
      <c r="A338" s="111" t="s">
        <v>7085</v>
      </c>
      <c r="B338" s="79" t="s">
        <v>7084</v>
      </c>
      <c r="C338" s="118" t="s">
        <v>5521</v>
      </c>
      <c r="D338" s="119" t="s">
        <v>7646</v>
      </c>
      <c r="E338" s="118" t="s">
        <v>5586</v>
      </c>
      <c r="F338" s="119" t="s">
        <v>5587</v>
      </c>
      <c r="G338" s="118" t="s">
        <v>5588</v>
      </c>
      <c r="H338" s="119" t="s">
        <v>5589</v>
      </c>
    </row>
    <row r="339" spans="1:8" s="119" customFormat="1" ht="13" x14ac:dyDescent="0.3">
      <c r="A339" s="111" t="s">
        <v>7087</v>
      </c>
      <c r="B339" s="79" t="s">
        <v>7086</v>
      </c>
      <c r="C339" s="118" t="s">
        <v>5521</v>
      </c>
      <c r="D339" s="119" t="s">
        <v>7646</v>
      </c>
      <c r="E339" s="118" t="s">
        <v>7600</v>
      </c>
      <c r="F339" s="119" t="s">
        <v>7601</v>
      </c>
      <c r="G339" s="118" t="s">
        <v>7602</v>
      </c>
      <c r="H339" s="119" t="s">
        <v>7603</v>
      </c>
    </row>
    <row r="340" spans="1:8" ht="13" x14ac:dyDescent="0.3">
      <c r="A340" s="90"/>
      <c r="B340" s="91"/>
      <c r="C340" s="87"/>
      <c r="E340" s="87"/>
      <c r="G340" s="87"/>
    </row>
    <row r="341" spans="1:8" ht="13" x14ac:dyDescent="0.3">
      <c r="A341" s="90"/>
      <c r="B341" s="92" t="s">
        <v>7634</v>
      </c>
      <c r="C341" s="87"/>
      <c r="E341" s="87"/>
      <c r="G341" s="87"/>
    </row>
    <row r="342" spans="1:8" ht="13" x14ac:dyDescent="0.3">
      <c r="A342" s="90" t="s">
        <v>4854</v>
      </c>
      <c r="B342" s="91" t="s">
        <v>4853</v>
      </c>
      <c r="C342" s="87" t="s">
        <v>7635</v>
      </c>
      <c r="D342" t="s">
        <v>7636</v>
      </c>
      <c r="E342" s="87" t="s">
        <v>5521</v>
      </c>
      <c r="F342" t="s">
        <v>7646</v>
      </c>
      <c r="G342" s="87" t="s">
        <v>5521</v>
      </c>
      <c r="H342" t="s">
        <v>7646</v>
      </c>
    </row>
    <row r="343" spans="1:8" ht="13" x14ac:dyDescent="0.3">
      <c r="A343" s="90" t="s">
        <v>6179</v>
      </c>
      <c r="B343" s="91" t="s">
        <v>6178</v>
      </c>
      <c r="C343" s="87" t="s">
        <v>7635</v>
      </c>
      <c r="D343" t="s">
        <v>7636</v>
      </c>
      <c r="E343" s="87" t="s">
        <v>5521</v>
      </c>
      <c r="F343" t="s">
        <v>7646</v>
      </c>
      <c r="G343" s="87" t="s">
        <v>5521</v>
      </c>
      <c r="H343" t="s">
        <v>7646</v>
      </c>
    </row>
    <row r="344" spans="1:8" ht="13" x14ac:dyDescent="0.3">
      <c r="A344" s="90" t="s">
        <v>7766</v>
      </c>
      <c r="B344" s="91" t="s">
        <v>7765</v>
      </c>
      <c r="C344" s="87" t="s">
        <v>7635</v>
      </c>
      <c r="D344" t="s">
        <v>7636</v>
      </c>
      <c r="E344" s="87" t="s">
        <v>5521</v>
      </c>
      <c r="F344" t="s">
        <v>7646</v>
      </c>
      <c r="G344" s="87" t="s">
        <v>5521</v>
      </c>
      <c r="H344" t="s">
        <v>7646</v>
      </c>
    </row>
    <row r="345" spans="1:8" ht="13" x14ac:dyDescent="0.3">
      <c r="A345" s="90" t="s">
        <v>7770</v>
      </c>
      <c r="B345" s="91" t="s">
        <v>7637</v>
      </c>
      <c r="C345" s="87" t="s">
        <v>7635</v>
      </c>
      <c r="D345" t="s">
        <v>7636</v>
      </c>
      <c r="E345" s="87" t="s">
        <v>5521</v>
      </c>
      <c r="F345" t="s">
        <v>7646</v>
      </c>
      <c r="G345" s="87" t="s">
        <v>5521</v>
      </c>
      <c r="H345" t="s">
        <v>7646</v>
      </c>
    </row>
    <row r="346" spans="1:8" ht="13" x14ac:dyDescent="0.3">
      <c r="A346" s="90" t="s">
        <v>7812</v>
      </c>
      <c r="B346" s="91" t="s">
        <v>7811</v>
      </c>
      <c r="C346" s="87" t="s">
        <v>7635</v>
      </c>
      <c r="D346" t="s">
        <v>7636</v>
      </c>
      <c r="E346" s="87" t="s">
        <v>5521</v>
      </c>
      <c r="F346" t="s">
        <v>7646</v>
      </c>
      <c r="G346" s="87" t="s">
        <v>5521</v>
      </c>
      <c r="H346" t="s">
        <v>7646</v>
      </c>
    </row>
    <row r="347" spans="1:8" ht="13" x14ac:dyDescent="0.3">
      <c r="A347" s="90" t="s">
        <v>7815</v>
      </c>
      <c r="B347" s="91" t="s">
        <v>7638</v>
      </c>
      <c r="C347" s="87" t="s">
        <v>7635</v>
      </c>
      <c r="D347" t="s">
        <v>7636</v>
      </c>
      <c r="E347" s="87" t="s">
        <v>5521</v>
      </c>
      <c r="F347" t="s">
        <v>7646</v>
      </c>
      <c r="G347" s="87" t="s">
        <v>5521</v>
      </c>
      <c r="H347" t="s">
        <v>7646</v>
      </c>
    </row>
    <row r="348" spans="1:8" ht="13" x14ac:dyDescent="0.3">
      <c r="A348" s="90" t="s">
        <v>7828</v>
      </c>
      <c r="B348" s="91" t="s">
        <v>7827</v>
      </c>
      <c r="C348" s="87" t="s">
        <v>7635</v>
      </c>
      <c r="D348" t="s">
        <v>7636</v>
      </c>
      <c r="E348" s="87" t="s">
        <v>5521</v>
      </c>
      <c r="F348" t="s">
        <v>7646</v>
      </c>
      <c r="G348" s="87" t="s">
        <v>5521</v>
      </c>
      <c r="H348" t="s">
        <v>7646</v>
      </c>
    </row>
    <row r="349" spans="1:8" ht="13" x14ac:dyDescent="0.3">
      <c r="A349" s="90" t="s">
        <v>7837</v>
      </c>
      <c r="B349" s="91" t="s">
        <v>7836</v>
      </c>
      <c r="C349" s="87" t="s">
        <v>7635</v>
      </c>
      <c r="D349" t="s">
        <v>7636</v>
      </c>
      <c r="E349" s="87" t="s">
        <v>5521</v>
      </c>
      <c r="F349" t="s">
        <v>7646</v>
      </c>
      <c r="G349" s="87" t="s">
        <v>5521</v>
      </c>
      <c r="H349" t="s">
        <v>7646</v>
      </c>
    </row>
    <row r="350" spans="1:8" ht="13" x14ac:dyDescent="0.3">
      <c r="A350" s="90" t="s">
        <v>7383</v>
      </c>
      <c r="B350" s="91" t="s">
        <v>7382</v>
      </c>
      <c r="C350" s="87" t="s">
        <v>7635</v>
      </c>
      <c r="D350" t="s">
        <v>7636</v>
      </c>
      <c r="E350" s="87" t="s">
        <v>5521</v>
      </c>
      <c r="F350" t="s">
        <v>7646</v>
      </c>
      <c r="G350" s="87" t="s">
        <v>5521</v>
      </c>
      <c r="H350" t="s">
        <v>7646</v>
      </c>
    </row>
    <row r="351" spans="1:8" ht="13" x14ac:dyDescent="0.3">
      <c r="A351" s="90" t="s">
        <v>7446</v>
      </c>
      <c r="B351" s="91" t="s">
        <v>7445</v>
      </c>
      <c r="C351" s="87" t="s">
        <v>7635</v>
      </c>
      <c r="D351" t="s">
        <v>7636</v>
      </c>
      <c r="E351" s="87" t="s">
        <v>5521</v>
      </c>
      <c r="F351" t="s">
        <v>7646</v>
      </c>
      <c r="G351" s="87" t="s">
        <v>5521</v>
      </c>
      <c r="H351" t="s">
        <v>7646</v>
      </c>
    </row>
    <row r="352" spans="1:8" ht="13" x14ac:dyDescent="0.3">
      <c r="A352" s="90" t="s">
        <v>7466</v>
      </c>
      <c r="B352" s="91" t="s">
        <v>7465</v>
      </c>
      <c r="C352" s="87" t="s">
        <v>7635</v>
      </c>
      <c r="D352" t="s">
        <v>7636</v>
      </c>
      <c r="E352" s="87" t="s">
        <v>5521</v>
      </c>
      <c r="F352" t="s">
        <v>7646</v>
      </c>
      <c r="G352" s="87" t="s">
        <v>5521</v>
      </c>
      <c r="H352" t="s">
        <v>7646</v>
      </c>
    </row>
    <row r="353" spans="1:8" ht="13" x14ac:dyDescent="0.3">
      <c r="A353" s="90" t="s">
        <v>7502</v>
      </c>
      <c r="B353" s="91" t="s">
        <v>7501</v>
      </c>
      <c r="C353" s="87" t="s">
        <v>7635</v>
      </c>
      <c r="D353" t="s">
        <v>7636</v>
      </c>
      <c r="E353" s="87" t="s">
        <v>5521</v>
      </c>
      <c r="F353" t="s">
        <v>7646</v>
      </c>
      <c r="G353" s="87" t="s">
        <v>5521</v>
      </c>
      <c r="H353" t="s">
        <v>7646</v>
      </c>
    </row>
    <row r="354" spans="1:8" ht="13" x14ac:dyDescent="0.3">
      <c r="A354" s="90"/>
      <c r="B354" s="91"/>
      <c r="C354" s="87"/>
      <c r="E354" s="87"/>
      <c r="G354" s="87"/>
    </row>
    <row r="355" spans="1:8" ht="13" x14ac:dyDescent="0.3">
      <c r="A355" s="90"/>
      <c r="B355" s="91"/>
      <c r="C355" s="87"/>
      <c r="E355" s="87"/>
      <c r="G355" s="87"/>
    </row>
    <row r="356" spans="1:8" ht="13" x14ac:dyDescent="0.3">
      <c r="A356" s="90"/>
      <c r="B356" s="91" t="s">
        <v>7639</v>
      </c>
      <c r="C356" s="87"/>
      <c r="E356" s="87"/>
      <c r="G356" s="87"/>
    </row>
    <row r="357" spans="1:8" ht="13" x14ac:dyDescent="0.3">
      <c r="A357" s="90" t="s">
        <v>6614</v>
      </c>
      <c r="B357" s="91" t="s">
        <v>7640</v>
      </c>
      <c r="C357" s="87" t="s">
        <v>7635</v>
      </c>
      <c r="D357" t="s">
        <v>7636</v>
      </c>
      <c r="E357" s="87" t="s">
        <v>5521</v>
      </c>
      <c r="F357" t="s">
        <v>7646</v>
      </c>
      <c r="G357" s="87" t="s">
        <v>5521</v>
      </c>
      <c r="H357" t="s">
        <v>7646</v>
      </c>
    </row>
    <row r="358" spans="1:8" ht="13" x14ac:dyDescent="0.3">
      <c r="A358" s="90" t="s">
        <v>6616</v>
      </c>
      <c r="B358" s="91" t="s">
        <v>6615</v>
      </c>
      <c r="C358" s="87" t="s">
        <v>7635</v>
      </c>
      <c r="D358" t="s">
        <v>7636</v>
      </c>
      <c r="E358" s="87" t="s">
        <v>5521</v>
      </c>
      <c r="F358" t="s">
        <v>7646</v>
      </c>
      <c r="G358" s="87" t="s">
        <v>5521</v>
      </c>
      <c r="H358" t="s">
        <v>7646</v>
      </c>
    </row>
    <row r="359" spans="1:8" ht="13" x14ac:dyDescent="0.3">
      <c r="A359" s="90" t="s">
        <v>6632</v>
      </c>
      <c r="B359" s="91" t="s">
        <v>6631</v>
      </c>
      <c r="C359" s="87" t="s">
        <v>7635</v>
      </c>
      <c r="D359" t="s">
        <v>7636</v>
      </c>
      <c r="E359" s="87" t="s">
        <v>5521</v>
      </c>
      <c r="F359" t="s">
        <v>7646</v>
      </c>
      <c r="G359" s="87" t="s">
        <v>5521</v>
      </c>
      <c r="H359" t="s">
        <v>7646</v>
      </c>
    </row>
    <row r="360" spans="1:8" ht="13" x14ac:dyDescent="0.3">
      <c r="A360" s="90" t="s">
        <v>4828</v>
      </c>
      <c r="B360" s="91" t="s">
        <v>4827</v>
      </c>
      <c r="C360" s="87" t="s">
        <v>7635</v>
      </c>
      <c r="D360" t="s">
        <v>7636</v>
      </c>
      <c r="E360" s="87" t="s">
        <v>5521</v>
      </c>
      <c r="F360" t="s">
        <v>7646</v>
      </c>
      <c r="G360" s="87" t="s">
        <v>5521</v>
      </c>
      <c r="H360" t="s">
        <v>7646</v>
      </c>
    </row>
    <row r="361" spans="1:8" ht="13" x14ac:dyDescent="0.3">
      <c r="A361" s="90" t="s">
        <v>4838</v>
      </c>
      <c r="B361" s="91" t="s">
        <v>4837</v>
      </c>
      <c r="C361" s="87" t="s">
        <v>7635</v>
      </c>
      <c r="D361" t="s">
        <v>7636</v>
      </c>
      <c r="E361" s="87" t="s">
        <v>5521</v>
      </c>
      <c r="F361" t="s">
        <v>7646</v>
      </c>
      <c r="G361" s="87" t="s">
        <v>5521</v>
      </c>
      <c r="H361" t="s">
        <v>7646</v>
      </c>
    </row>
    <row r="362" spans="1:8" ht="13" x14ac:dyDescent="0.3">
      <c r="A362" s="90" t="s">
        <v>6096</v>
      </c>
      <c r="B362" s="91" t="s">
        <v>6095</v>
      </c>
      <c r="C362" s="87" t="s">
        <v>7635</v>
      </c>
      <c r="D362" t="s">
        <v>7636</v>
      </c>
      <c r="E362" s="87" t="s">
        <v>5521</v>
      </c>
      <c r="F362" t="s">
        <v>7646</v>
      </c>
      <c r="G362" s="87" t="s">
        <v>5521</v>
      </c>
      <c r="H362" t="s">
        <v>7646</v>
      </c>
    </row>
    <row r="363" spans="1:8" ht="13" x14ac:dyDescent="0.3">
      <c r="A363" s="90" t="s">
        <v>6118</v>
      </c>
      <c r="B363" s="91" t="s">
        <v>6117</v>
      </c>
      <c r="C363" s="87" t="s">
        <v>7635</v>
      </c>
      <c r="D363" t="s">
        <v>7636</v>
      </c>
      <c r="E363" s="87" t="s">
        <v>5521</v>
      </c>
      <c r="F363" t="s">
        <v>7646</v>
      </c>
      <c r="G363" s="87" t="s">
        <v>5521</v>
      </c>
      <c r="H363" t="s">
        <v>7646</v>
      </c>
    </row>
    <row r="364" spans="1:8" ht="13" x14ac:dyDescent="0.3">
      <c r="A364" s="90" t="s">
        <v>6148</v>
      </c>
      <c r="B364" s="91" t="s">
        <v>6147</v>
      </c>
      <c r="C364" s="87" t="s">
        <v>7635</v>
      </c>
      <c r="D364" t="s">
        <v>7636</v>
      </c>
      <c r="E364" s="87" t="s">
        <v>5521</v>
      </c>
      <c r="F364" t="s">
        <v>7646</v>
      </c>
      <c r="G364" s="87" t="s">
        <v>5521</v>
      </c>
      <c r="H364" t="s">
        <v>7646</v>
      </c>
    </row>
    <row r="365" spans="1:8" ht="13" x14ac:dyDescent="0.3">
      <c r="A365" s="90" t="s">
        <v>7774</v>
      </c>
      <c r="B365" s="91" t="s">
        <v>7773</v>
      </c>
      <c r="C365" s="87" t="s">
        <v>7635</v>
      </c>
      <c r="D365" t="s">
        <v>7636</v>
      </c>
      <c r="E365" s="87" t="s">
        <v>5521</v>
      </c>
      <c r="F365" t="s">
        <v>7646</v>
      </c>
      <c r="G365" s="87" t="s">
        <v>5521</v>
      </c>
      <c r="H365" t="s">
        <v>7646</v>
      </c>
    </row>
    <row r="366" spans="1:8" ht="13" x14ac:dyDescent="0.3">
      <c r="A366" s="90" t="s">
        <v>7780</v>
      </c>
      <c r="B366" s="91" t="s">
        <v>7779</v>
      </c>
      <c r="C366" s="87" t="s">
        <v>7635</v>
      </c>
      <c r="D366" t="s">
        <v>7636</v>
      </c>
      <c r="E366" s="87" t="s">
        <v>5521</v>
      </c>
      <c r="F366" t="s">
        <v>7646</v>
      </c>
      <c r="G366" s="87" t="s">
        <v>5521</v>
      </c>
      <c r="H366" t="s">
        <v>7646</v>
      </c>
    </row>
    <row r="367" spans="1:8" ht="13" x14ac:dyDescent="0.3">
      <c r="A367" s="90" t="s">
        <v>7789</v>
      </c>
      <c r="B367" s="91" t="s">
        <v>7788</v>
      </c>
      <c r="C367" s="87" t="s">
        <v>7635</v>
      </c>
      <c r="D367" t="s">
        <v>7636</v>
      </c>
      <c r="E367" s="87" t="s">
        <v>5521</v>
      </c>
      <c r="F367" t="s">
        <v>7646</v>
      </c>
      <c r="G367" s="87" t="s">
        <v>5521</v>
      </c>
      <c r="H367" t="s">
        <v>7646</v>
      </c>
    </row>
    <row r="368" spans="1:8" ht="13" x14ac:dyDescent="0.3">
      <c r="A368" s="90" t="s">
        <v>7796</v>
      </c>
      <c r="B368" s="91" t="s">
        <v>7795</v>
      </c>
      <c r="C368" s="87" t="s">
        <v>7635</v>
      </c>
      <c r="D368" t="s">
        <v>7636</v>
      </c>
      <c r="E368" s="87" t="s">
        <v>5521</v>
      </c>
      <c r="F368" t="s">
        <v>7646</v>
      </c>
      <c r="G368" s="87" t="s">
        <v>5521</v>
      </c>
      <c r="H368" t="s">
        <v>7646</v>
      </c>
    </row>
    <row r="369" spans="1:8" ht="13" x14ac:dyDescent="0.3">
      <c r="A369" s="90" t="s">
        <v>7801</v>
      </c>
      <c r="B369" s="91" t="s">
        <v>7800</v>
      </c>
      <c r="C369" s="87" t="s">
        <v>7635</v>
      </c>
      <c r="D369" t="s">
        <v>7636</v>
      </c>
      <c r="E369" s="87" t="s">
        <v>5521</v>
      </c>
      <c r="F369" t="s">
        <v>7646</v>
      </c>
      <c r="G369" s="87" t="s">
        <v>5521</v>
      </c>
      <c r="H369" t="s">
        <v>7646</v>
      </c>
    </row>
    <row r="370" spans="1:8" ht="13" x14ac:dyDescent="0.3">
      <c r="A370" s="90" t="s">
        <v>7822</v>
      </c>
      <c r="B370" s="92" t="s">
        <v>7641</v>
      </c>
      <c r="C370" s="87" t="s">
        <v>7635</v>
      </c>
      <c r="D370" t="s">
        <v>7636</v>
      </c>
      <c r="E370" s="87" t="s">
        <v>5521</v>
      </c>
      <c r="F370" t="s">
        <v>7646</v>
      </c>
      <c r="G370" s="87" t="s">
        <v>5521</v>
      </c>
      <c r="H370" t="s">
        <v>7646</v>
      </c>
    </row>
    <row r="371" spans="1:8" ht="13" x14ac:dyDescent="0.3">
      <c r="A371" s="90" t="s">
        <v>7863</v>
      </c>
      <c r="B371" s="91" t="s">
        <v>7862</v>
      </c>
      <c r="C371" s="87" t="s">
        <v>7635</v>
      </c>
      <c r="D371" t="s">
        <v>7636</v>
      </c>
      <c r="E371" s="87" t="s">
        <v>5521</v>
      </c>
      <c r="F371" t="s">
        <v>7646</v>
      </c>
      <c r="G371" s="87" t="s">
        <v>5521</v>
      </c>
      <c r="H371" t="s">
        <v>7646</v>
      </c>
    </row>
    <row r="372" spans="1:8" ht="13" x14ac:dyDescent="0.3">
      <c r="A372" s="90" t="s">
        <v>7883</v>
      </c>
      <c r="B372" s="91" t="s">
        <v>7882</v>
      </c>
      <c r="C372" s="87" t="s">
        <v>7635</v>
      </c>
      <c r="D372" t="s">
        <v>7636</v>
      </c>
      <c r="E372" s="87" t="s">
        <v>5521</v>
      </c>
      <c r="F372" t="s">
        <v>7646</v>
      </c>
      <c r="G372" s="87" t="s">
        <v>5521</v>
      </c>
      <c r="H372" t="s">
        <v>7646</v>
      </c>
    </row>
    <row r="373" spans="1:8" ht="13" x14ac:dyDescent="0.3">
      <c r="A373" s="90" t="s">
        <v>5370</v>
      </c>
      <c r="B373" s="91" t="s">
        <v>5369</v>
      </c>
      <c r="C373" s="87" t="s">
        <v>7635</v>
      </c>
      <c r="D373" t="s">
        <v>7636</v>
      </c>
      <c r="E373" s="87" t="s">
        <v>5521</v>
      </c>
      <c r="F373" t="s">
        <v>7646</v>
      </c>
      <c r="G373" s="87" t="s">
        <v>5521</v>
      </c>
      <c r="H373" t="s">
        <v>7646</v>
      </c>
    </row>
    <row r="374" spans="1:8" ht="13" x14ac:dyDescent="0.3">
      <c r="A374" s="90" t="s">
        <v>5379</v>
      </c>
      <c r="B374" s="92" t="s">
        <v>7642</v>
      </c>
      <c r="C374" s="87" t="s">
        <v>7635</v>
      </c>
      <c r="D374" t="s">
        <v>7636</v>
      </c>
      <c r="E374" s="87" t="s">
        <v>5521</v>
      </c>
      <c r="F374" t="s">
        <v>7646</v>
      </c>
      <c r="G374" s="87" t="s">
        <v>5521</v>
      </c>
      <c r="H374" t="s">
        <v>7646</v>
      </c>
    </row>
    <row r="375" spans="1:8" ht="13" x14ac:dyDescent="0.3">
      <c r="A375" s="90" t="s">
        <v>7413</v>
      </c>
      <c r="B375" s="91" t="s">
        <v>7412</v>
      </c>
      <c r="C375" s="87" t="s">
        <v>7635</v>
      </c>
      <c r="D375" t="s">
        <v>7636</v>
      </c>
      <c r="E375" s="87" t="s">
        <v>5521</v>
      </c>
      <c r="F375" t="s">
        <v>7646</v>
      </c>
      <c r="G375" s="87" t="s">
        <v>5521</v>
      </c>
      <c r="H375" t="s">
        <v>7646</v>
      </c>
    </row>
    <row r="376" spans="1:8" ht="13" x14ac:dyDescent="0.3">
      <c r="A376" s="90" t="s">
        <v>7464</v>
      </c>
      <c r="B376" s="91" t="s">
        <v>7463</v>
      </c>
      <c r="C376" s="87" t="s">
        <v>7635</v>
      </c>
      <c r="D376" t="s">
        <v>7636</v>
      </c>
      <c r="E376" s="87" t="s">
        <v>5521</v>
      </c>
      <c r="F376" t="s">
        <v>7646</v>
      </c>
      <c r="G376" s="87" t="s">
        <v>5521</v>
      </c>
      <c r="H376" t="s">
        <v>7646</v>
      </c>
    </row>
    <row r="377" spans="1:8" ht="13" x14ac:dyDescent="0.3">
      <c r="A377" s="90"/>
      <c r="B377" s="91"/>
      <c r="C377" s="87"/>
      <c r="E377" s="87"/>
      <c r="G377" s="87"/>
    </row>
    <row r="378" spans="1:8" ht="13" x14ac:dyDescent="0.3">
      <c r="A378" s="90"/>
      <c r="B378" s="91"/>
      <c r="C378" s="87"/>
      <c r="E378" s="87"/>
      <c r="G378" s="87"/>
    </row>
    <row r="379" spans="1:8" ht="13" x14ac:dyDescent="0.3">
      <c r="A379" s="90"/>
      <c r="B379" s="91" t="s">
        <v>7643</v>
      </c>
      <c r="C379" s="87"/>
      <c r="E379" s="87"/>
      <c r="G379" s="87"/>
    </row>
    <row r="380" spans="1:8" ht="13" x14ac:dyDescent="0.3">
      <c r="A380" s="90" t="s">
        <v>6077</v>
      </c>
      <c r="B380" s="91" t="s">
        <v>6076</v>
      </c>
      <c r="C380" s="87" t="s">
        <v>7644</v>
      </c>
      <c r="D380" t="s">
        <v>7645</v>
      </c>
      <c r="E380" s="87" t="s">
        <v>5521</v>
      </c>
      <c r="F380" t="s">
        <v>7646</v>
      </c>
      <c r="G380" s="87" t="s">
        <v>5521</v>
      </c>
      <c r="H380" t="s">
        <v>7646</v>
      </c>
    </row>
    <row r="381" spans="1:8" ht="13" x14ac:dyDescent="0.3">
      <c r="A381" s="90" t="s">
        <v>6818</v>
      </c>
      <c r="B381" s="79" t="s">
        <v>7647</v>
      </c>
      <c r="C381" s="87"/>
      <c r="D381" s="88" t="s">
        <v>7648</v>
      </c>
      <c r="E381" s="87"/>
      <c r="F381" s="88" t="s">
        <v>7648</v>
      </c>
      <c r="G381" s="87"/>
      <c r="H381" s="88" t="s">
        <v>7648</v>
      </c>
    </row>
    <row r="382" spans="1:8" ht="13" x14ac:dyDescent="0.3">
      <c r="A382" s="93"/>
      <c r="B382" s="79"/>
      <c r="C382" s="87"/>
      <c r="E382" s="87"/>
      <c r="G382" s="87"/>
    </row>
  </sheetData>
  <autoFilter ref="A3:G241"/>
  <phoneticPr fontId="30"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1E2BEC60-66F5-4CD3-9B17-4FDF5CB7FDA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15</vt:i4>
      </vt:variant>
    </vt:vector>
  </HeadingPairs>
  <TitlesOfParts>
    <vt:vector size="21" baseType="lpstr">
      <vt:lpstr>Front Page</vt:lpstr>
      <vt:lpstr>LA drop-down</vt:lpstr>
      <vt:lpstr>Parish supplementary</vt:lpstr>
      <vt:lpstr>Parish data</vt:lpstr>
      <vt:lpstr>LA data</vt:lpstr>
      <vt:lpstr>Preceptors</vt:lpstr>
      <vt:lpstr>'Parish supplementary'!BR</vt:lpstr>
      <vt:lpstr>'Parish supplementary'!BRprint1</vt:lpstr>
      <vt:lpstr>'Parish supplementary'!BRprint2</vt:lpstr>
      <vt:lpstr>'Parish supplementary'!CONTACT</vt:lpstr>
      <vt:lpstr>'LA drop-down'!CTRprint1</vt:lpstr>
      <vt:lpstr>'LA drop-down'!CTRprint2</vt:lpstr>
      <vt:lpstr>'Parish supplementary'!detruse</vt:lpstr>
      <vt:lpstr>'Parish data'!Extract</vt:lpstr>
      <vt:lpstr>LAList</vt:lpstr>
      <vt:lpstr>'LA drop-down'!Print_Area</vt:lpstr>
      <vt:lpstr>'Parish data'!Print_Area</vt:lpstr>
      <vt:lpstr>'Parish supplementary'!Print_Area</vt:lpstr>
      <vt:lpstr>'LA drop-down'!Print_Titles</vt:lpstr>
      <vt:lpstr>'Parish data'!Print_Titles</vt:lpstr>
      <vt:lpstr>'Parish supplementary'!QRC4R26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dc:creator>
  <cp:lastModifiedBy>John Norman</cp:lastModifiedBy>
  <cp:lastPrinted>2013-08-15T08:01:15Z</cp:lastPrinted>
  <dcterms:created xsi:type="dcterms:W3CDTF">2000-02-14T13:52:12Z</dcterms:created>
  <dcterms:modified xsi:type="dcterms:W3CDTF">2014-07-22T14:59:09Z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e0ee70b8-1ffa-4d52-9550-da8fa09beb40</vt:lpwstr>
  </property>
  <property fmtid="{D5CDD505-2E9C-101B-9397-08002B2CF9AE}" pid="3" name="bjSaver">
    <vt:lpwstr>CsVVumMYENsHb95ste7nT7HjgZF1Xmfy</vt:lpwstr>
  </property>
  <property fmtid="{D5CDD505-2E9C-101B-9397-08002B2CF9AE}" pid="4" name="bjDocumentSecurityLabel">
    <vt:lpwstr>No Marking</vt:lpwstr>
  </property>
</Properties>
</file>